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4.新年F\12.リレ－オ－ダ－用紙\"/>
    </mc:Choice>
  </mc:AlternateContent>
  <xr:revisionPtr revIDLastSave="0" documentId="13_ncr:1_{EA1C54B8-AED3-470A-AF88-265CB68328AF}" xr6:coauthVersionLast="47" xr6:coauthVersionMax="47" xr10:uidLastSave="{00000000-0000-0000-0000-000000000000}"/>
  <bookViews>
    <workbookView xWindow="-120" yWindow="-120" windowWidth="29040" windowHeight="15840" tabRatio="849" firstSheet="6" activeTab="13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r:id="rId9"/>
    <sheet name="クラス" sheetId="9" state="hidden" r:id="rId10"/>
    <sheet name="プログラムデータ" sheetId="1" state="hidden" r:id="rId11"/>
    <sheet name="記載責任者" sheetId="5" r:id="rId12"/>
    <sheet name="手書き用" sheetId="6" r:id="rId13"/>
    <sheet name="1" sheetId="7" r:id="rId14"/>
    <sheet name="2" sheetId="30" r:id="rId15"/>
    <sheet name="3" sheetId="31" r:id="rId16"/>
    <sheet name="4" sheetId="32" r:id="rId17"/>
    <sheet name="5" sheetId="33" r:id="rId18"/>
    <sheet name="6" sheetId="34" r:id="rId19"/>
    <sheet name="7" sheetId="35" r:id="rId20"/>
    <sheet name="8" sheetId="36" r:id="rId21"/>
    <sheet name="9" sheetId="37" r:id="rId22"/>
    <sheet name="10" sheetId="38" r:id="rId23"/>
    <sheet name="11" sheetId="39" r:id="rId24"/>
    <sheet name="12" sheetId="40" r:id="rId25"/>
    <sheet name="13" sheetId="41" r:id="rId26"/>
    <sheet name="14" sheetId="42" r:id="rId27"/>
    <sheet name="15" sheetId="43" r:id="rId28"/>
    <sheet name="16" sheetId="44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8" hidden="1">チーム番号!$E$1:$Q$101</definedName>
    <definedName name="_xlnm._FilterDatabase" localSheetId="4" hidden="1">記録DATA!$A$1:$L$301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クラス!$A$1:$M$6</definedName>
    <definedName name="ExternalData_1" localSheetId="7" hidden="1">リレーチーム!$A$1:$V$181</definedName>
    <definedName name="ExternalData_1" localSheetId="3" hidden="1">記録!$A$1:$AX$1761</definedName>
    <definedName name="ExternalData_1" localSheetId="1" hidden="1">大会設定!$A$1:$CE$2</definedName>
    <definedName name="ExternalData_2" localSheetId="5" hidden="1">選手!$A$1:$AF$720</definedName>
    <definedName name="ExternalData_3" localSheetId="2" hidden="1">プログラム!$A$1:$R$119</definedName>
    <definedName name="_xlnm.Print_Area" localSheetId="13">'1'!$F$1:$AF$61</definedName>
    <definedName name="_xlnm.Print_Area" localSheetId="22">'10'!$F$1:$AF$61</definedName>
    <definedName name="_xlnm.Print_Area" localSheetId="23">'11'!$F$1:$AF$61</definedName>
    <definedName name="_xlnm.Print_Area" localSheetId="24">'12'!$F$1:$AF$61</definedName>
    <definedName name="_xlnm.Print_Area" localSheetId="25">'13'!$F$1:$AF$61</definedName>
    <definedName name="_xlnm.Print_Area" localSheetId="26">'14'!$F$1:$AF$61</definedName>
    <definedName name="_xlnm.Print_Area" localSheetId="27">'15'!$F$1:$AF$61</definedName>
    <definedName name="_xlnm.Print_Area" localSheetId="28">'16'!$F$1:$AF$61</definedName>
    <definedName name="_xlnm.Print_Area" localSheetId="14">'2'!$F$1:$AF$61</definedName>
    <definedName name="_xlnm.Print_Area" localSheetId="15">'3'!$F$1:$AF$61</definedName>
    <definedName name="_xlnm.Print_Area" localSheetId="16">'4'!$F$1:$AF$61</definedName>
    <definedName name="_xlnm.Print_Area" localSheetId="17">'5'!$F$1:$AF$61</definedName>
    <definedName name="_xlnm.Print_Area" localSheetId="18">'6'!$F$1:$AF$61</definedName>
    <definedName name="_xlnm.Print_Area" localSheetId="19">'7'!$F$1:$AF$61</definedName>
    <definedName name="_xlnm.Print_Area" localSheetId="20">'8'!$F$1:$AF$61</definedName>
    <definedName name="_xlnm.Print_Area" localSheetId="21">'9'!$F$1:$AF$61</definedName>
    <definedName name="_xlnm.Print_Area" localSheetId="12">手書き用!$A$1:$Z$61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22">INDIRECT(県名8)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14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0">INDIRECT(県名8)</definedName>
    <definedName name="旗">INDIRECT(県名8)</definedName>
    <definedName name="旗11" localSheetId="22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14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0">INDIRECT(県名8)</definedName>
    <definedName name="旗11">INDIRECT(県名8)</definedName>
    <definedName name="旗8" localSheetId="22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14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0">INDIRECT(県名8)</definedName>
    <definedName name="旗8">INDIRECT(県名8)</definedName>
    <definedName name="旗R14" localSheetId="22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14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01" i="11" l="1"/>
  <c r="M501" i="11"/>
  <c r="L501" i="11"/>
  <c r="Q501" i="11" s="1"/>
  <c r="K501" i="11"/>
  <c r="P501" i="11" s="1"/>
  <c r="J501" i="11"/>
  <c r="O501" i="11" s="1"/>
  <c r="I501" i="11"/>
  <c r="H501" i="11"/>
  <c r="G501" i="11"/>
  <c r="F501" i="11"/>
  <c r="E501" i="11"/>
  <c r="O500" i="11"/>
  <c r="N500" i="11"/>
  <c r="M500" i="11"/>
  <c r="L500" i="11"/>
  <c r="Q500" i="11" s="1"/>
  <c r="K500" i="11"/>
  <c r="P500" i="11" s="1"/>
  <c r="J500" i="11"/>
  <c r="I500" i="11"/>
  <c r="H500" i="11"/>
  <c r="G500" i="11"/>
  <c r="F500" i="11"/>
  <c r="E500" i="11"/>
  <c r="P499" i="11"/>
  <c r="O499" i="11"/>
  <c r="M499" i="11"/>
  <c r="L499" i="11"/>
  <c r="Q499" i="11" s="1"/>
  <c r="K499" i="11"/>
  <c r="J499" i="11"/>
  <c r="I499" i="11"/>
  <c r="N499" i="11" s="1"/>
  <c r="H499" i="11"/>
  <c r="G499" i="11"/>
  <c r="F499" i="11"/>
  <c r="E499" i="11"/>
  <c r="Q498" i="11"/>
  <c r="P498" i="11"/>
  <c r="O498" i="11"/>
  <c r="M498" i="11"/>
  <c r="L498" i="11"/>
  <c r="K498" i="11"/>
  <c r="J498" i="11"/>
  <c r="I498" i="11"/>
  <c r="N498" i="11" s="1"/>
  <c r="H498" i="11"/>
  <c r="G498" i="11"/>
  <c r="F498" i="11"/>
  <c r="E498" i="11"/>
  <c r="Q497" i="11"/>
  <c r="P497" i="11"/>
  <c r="N497" i="11"/>
  <c r="M497" i="11"/>
  <c r="L497" i="11"/>
  <c r="K497" i="11"/>
  <c r="J497" i="11"/>
  <c r="O497" i="11" s="1"/>
  <c r="I497" i="11"/>
  <c r="H497" i="11"/>
  <c r="G497" i="11"/>
  <c r="F497" i="11"/>
  <c r="E497" i="11"/>
  <c r="Q496" i="11"/>
  <c r="O496" i="11"/>
  <c r="N496" i="11"/>
  <c r="M496" i="11"/>
  <c r="L496" i="11"/>
  <c r="K496" i="11"/>
  <c r="P496" i="11" s="1"/>
  <c r="J496" i="11"/>
  <c r="I496" i="11"/>
  <c r="H496" i="11"/>
  <c r="G496" i="11"/>
  <c r="F496" i="11"/>
  <c r="E496" i="11"/>
  <c r="P495" i="11"/>
  <c r="O495" i="11"/>
  <c r="N495" i="11"/>
  <c r="M495" i="11"/>
  <c r="L495" i="11"/>
  <c r="Q495" i="11" s="1"/>
  <c r="K495" i="11"/>
  <c r="J495" i="11"/>
  <c r="I495" i="11"/>
  <c r="H495" i="11"/>
  <c r="G495" i="11"/>
  <c r="F495" i="11"/>
  <c r="E495" i="11"/>
  <c r="Q494" i="11"/>
  <c r="P494" i="11"/>
  <c r="O494" i="11"/>
  <c r="M494" i="11"/>
  <c r="L494" i="11"/>
  <c r="K494" i="11"/>
  <c r="J494" i="11"/>
  <c r="I494" i="11"/>
  <c r="N494" i="11" s="1"/>
  <c r="H494" i="11"/>
  <c r="G494" i="11"/>
  <c r="F494" i="11"/>
  <c r="E494" i="11"/>
  <c r="Q493" i="11"/>
  <c r="P493" i="11"/>
  <c r="N493" i="11"/>
  <c r="M493" i="11"/>
  <c r="L493" i="11"/>
  <c r="K493" i="11"/>
  <c r="J493" i="11"/>
  <c r="O493" i="11" s="1"/>
  <c r="I493" i="11"/>
  <c r="H493" i="11"/>
  <c r="G493" i="11"/>
  <c r="F493" i="11"/>
  <c r="E493" i="11"/>
  <c r="Q492" i="11"/>
  <c r="O492" i="11"/>
  <c r="N492" i="11"/>
  <c r="M492" i="11"/>
  <c r="L492" i="11"/>
  <c r="K492" i="11"/>
  <c r="P492" i="11" s="1"/>
  <c r="J492" i="11"/>
  <c r="I492" i="11"/>
  <c r="H492" i="11"/>
  <c r="G492" i="11"/>
  <c r="F492" i="11"/>
  <c r="E492" i="11"/>
  <c r="P491" i="11"/>
  <c r="O491" i="11"/>
  <c r="N491" i="11"/>
  <c r="M491" i="11"/>
  <c r="L491" i="11"/>
  <c r="Q491" i="11" s="1"/>
  <c r="K491" i="11"/>
  <c r="J491" i="11"/>
  <c r="I491" i="11"/>
  <c r="H491" i="11"/>
  <c r="G491" i="11"/>
  <c r="F491" i="11"/>
  <c r="E491" i="11"/>
  <c r="Q490" i="11"/>
  <c r="P490" i="11"/>
  <c r="O490" i="11"/>
  <c r="M490" i="11"/>
  <c r="L490" i="11"/>
  <c r="K490" i="11"/>
  <c r="J490" i="11"/>
  <c r="I490" i="11"/>
  <c r="N490" i="11" s="1"/>
  <c r="H490" i="11"/>
  <c r="G490" i="11"/>
  <c r="F490" i="11"/>
  <c r="E490" i="11"/>
  <c r="Q489" i="11"/>
  <c r="P489" i="11"/>
  <c r="N489" i="11"/>
  <c r="M489" i="11"/>
  <c r="L489" i="11"/>
  <c r="K489" i="11"/>
  <c r="J489" i="11"/>
  <c r="O489" i="11" s="1"/>
  <c r="I489" i="11"/>
  <c r="H489" i="11"/>
  <c r="G489" i="11"/>
  <c r="F489" i="11"/>
  <c r="E489" i="11"/>
  <c r="Q488" i="11"/>
  <c r="O488" i="11"/>
  <c r="N488" i="11"/>
  <c r="M488" i="11"/>
  <c r="L488" i="11"/>
  <c r="K488" i="11"/>
  <c r="P488" i="11" s="1"/>
  <c r="J488" i="11"/>
  <c r="I488" i="11"/>
  <c r="H488" i="11"/>
  <c r="G488" i="11"/>
  <c r="F488" i="11"/>
  <c r="E488" i="11"/>
  <c r="P487" i="11"/>
  <c r="O487" i="11"/>
  <c r="N487" i="11"/>
  <c r="M487" i="11"/>
  <c r="L487" i="11"/>
  <c r="Q487" i="11" s="1"/>
  <c r="K487" i="11"/>
  <c r="J487" i="11"/>
  <c r="I487" i="11"/>
  <c r="H487" i="11"/>
  <c r="G487" i="11"/>
  <c r="F487" i="11"/>
  <c r="E487" i="11"/>
  <c r="Q486" i="11"/>
  <c r="P486" i="11"/>
  <c r="O486" i="11"/>
  <c r="M486" i="11"/>
  <c r="L486" i="11"/>
  <c r="K486" i="11"/>
  <c r="J486" i="11"/>
  <c r="I486" i="11"/>
  <c r="N486" i="11" s="1"/>
  <c r="H486" i="11"/>
  <c r="G486" i="11"/>
  <c r="F486" i="11"/>
  <c r="E486" i="11"/>
  <c r="Q485" i="11"/>
  <c r="P485" i="11"/>
  <c r="N485" i="11"/>
  <c r="M485" i="11"/>
  <c r="L485" i="11"/>
  <c r="K485" i="11"/>
  <c r="J485" i="11"/>
  <c r="O485" i="11" s="1"/>
  <c r="I485" i="11"/>
  <c r="H485" i="11"/>
  <c r="G485" i="11"/>
  <c r="F485" i="11"/>
  <c r="E485" i="11"/>
  <c r="Q484" i="11"/>
  <c r="O484" i="11"/>
  <c r="N484" i="11"/>
  <c r="M484" i="11"/>
  <c r="L484" i="11"/>
  <c r="K484" i="11"/>
  <c r="P484" i="11" s="1"/>
  <c r="J484" i="11"/>
  <c r="I484" i="11"/>
  <c r="H484" i="11"/>
  <c r="G484" i="11"/>
  <c r="F484" i="11"/>
  <c r="E484" i="11"/>
  <c r="P483" i="11"/>
  <c r="O483" i="11"/>
  <c r="N483" i="11"/>
  <c r="M483" i="11"/>
  <c r="L483" i="11"/>
  <c r="Q483" i="11" s="1"/>
  <c r="K483" i="11"/>
  <c r="J483" i="11"/>
  <c r="I483" i="11"/>
  <c r="H483" i="11"/>
  <c r="G483" i="11"/>
  <c r="F483" i="11"/>
  <c r="E483" i="11"/>
  <c r="Q482" i="11"/>
  <c r="O482" i="11"/>
  <c r="M482" i="11"/>
  <c r="L482" i="11"/>
  <c r="K482" i="11"/>
  <c r="P482" i="11" s="1"/>
  <c r="J482" i="11"/>
  <c r="I482" i="11"/>
  <c r="N482" i="11" s="1"/>
  <c r="H482" i="11"/>
  <c r="G482" i="11"/>
  <c r="F482" i="11"/>
  <c r="E482" i="11"/>
  <c r="P481" i="11"/>
  <c r="N481" i="11"/>
  <c r="M481" i="11"/>
  <c r="L481" i="11"/>
  <c r="Q481" i="11" s="1"/>
  <c r="K481" i="11"/>
  <c r="J481" i="11"/>
  <c r="O481" i="11" s="1"/>
  <c r="I481" i="11"/>
  <c r="H481" i="11"/>
  <c r="G481" i="11"/>
  <c r="F481" i="11"/>
  <c r="E481" i="11"/>
  <c r="Q480" i="11"/>
  <c r="O480" i="11"/>
  <c r="M480" i="11"/>
  <c r="L480" i="11"/>
  <c r="K480" i="11"/>
  <c r="P480" i="11" s="1"/>
  <c r="J480" i="11"/>
  <c r="I480" i="11"/>
  <c r="N480" i="11" s="1"/>
  <c r="H480" i="11"/>
  <c r="G480" i="11"/>
  <c r="F480" i="11"/>
  <c r="E480" i="11"/>
  <c r="P479" i="11"/>
  <c r="N479" i="11"/>
  <c r="M479" i="11"/>
  <c r="L479" i="11"/>
  <c r="Q479" i="11" s="1"/>
  <c r="K479" i="11"/>
  <c r="J479" i="11"/>
  <c r="O479" i="11" s="1"/>
  <c r="I479" i="11"/>
  <c r="H479" i="11"/>
  <c r="G479" i="11"/>
  <c r="F479" i="11"/>
  <c r="E479" i="11"/>
  <c r="Q478" i="11"/>
  <c r="O478" i="11"/>
  <c r="M478" i="11"/>
  <c r="L478" i="11"/>
  <c r="K478" i="11"/>
  <c r="P478" i="11" s="1"/>
  <c r="J478" i="11"/>
  <c r="I478" i="11"/>
  <c r="N478" i="11" s="1"/>
  <c r="H478" i="11"/>
  <c r="G478" i="11"/>
  <c r="F478" i="11"/>
  <c r="E478" i="11"/>
  <c r="P477" i="11"/>
  <c r="N477" i="11"/>
  <c r="M477" i="11"/>
  <c r="L477" i="11"/>
  <c r="Q477" i="11" s="1"/>
  <c r="K477" i="11"/>
  <c r="J477" i="11"/>
  <c r="O477" i="11" s="1"/>
  <c r="I477" i="11"/>
  <c r="H477" i="11"/>
  <c r="G477" i="11"/>
  <c r="F477" i="11"/>
  <c r="E477" i="11"/>
  <c r="Q476" i="11"/>
  <c r="O476" i="11"/>
  <c r="M476" i="11"/>
  <c r="L476" i="11"/>
  <c r="K476" i="11"/>
  <c r="P476" i="11" s="1"/>
  <c r="J476" i="11"/>
  <c r="I476" i="11"/>
  <c r="N476" i="11" s="1"/>
  <c r="H476" i="11"/>
  <c r="G476" i="11"/>
  <c r="F476" i="11"/>
  <c r="E476" i="11"/>
  <c r="P475" i="11"/>
  <c r="N475" i="11"/>
  <c r="M475" i="11"/>
  <c r="L475" i="11"/>
  <c r="Q475" i="11" s="1"/>
  <c r="K475" i="11"/>
  <c r="J475" i="11"/>
  <c r="O475" i="11" s="1"/>
  <c r="I475" i="11"/>
  <c r="H475" i="11"/>
  <c r="G475" i="11"/>
  <c r="F475" i="11"/>
  <c r="E475" i="11"/>
  <c r="Q474" i="11"/>
  <c r="O474" i="11"/>
  <c r="M474" i="11"/>
  <c r="L474" i="11"/>
  <c r="K474" i="11"/>
  <c r="P474" i="11" s="1"/>
  <c r="J474" i="11"/>
  <c r="I474" i="11"/>
  <c r="N474" i="11" s="1"/>
  <c r="H474" i="11"/>
  <c r="G474" i="11"/>
  <c r="F474" i="11"/>
  <c r="E474" i="11"/>
  <c r="P473" i="11"/>
  <c r="N473" i="11"/>
  <c r="M473" i="11"/>
  <c r="L473" i="11"/>
  <c r="Q473" i="11" s="1"/>
  <c r="K473" i="11"/>
  <c r="J473" i="11"/>
  <c r="O473" i="11" s="1"/>
  <c r="I473" i="11"/>
  <c r="H473" i="11"/>
  <c r="G473" i="11"/>
  <c r="F473" i="11"/>
  <c r="E473" i="11"/>
  <c r="Q472" i="11"/>
  <c r="O472" i="11"/>
  <c r="M472" i="11"/>
  <c r="L472" i="11"/>
  <c r="K472" i="11"/>
  <c r="P472" i="11" s="1"/>
  <c r="J472" i="11"/>
  <c r="I472" i="11"/>
  <c r="N472" i="11" s="1"/>
  <c r="H472" i="11"/>
  <c r="G472" i="11"/>
  <c r="F472" i="11"/>
  <c r="E472" i="11"/>
  <c r="P471" i="11"/>
  <c r="N471" i="11"/>
  <c r="M471" i="11"/>
  <c r="L471" i="11"/>
  <c r="Q471" i="11" s="1"/>
  <c r="K471" i="11"/>
  <c r="J471" i="11"/>
  <c r="O471" i="11" s="1"/>
  <c r="I471" i="11"/>
  <c r="H471" i="11"/>
  <c r="G471" i="11"/>
  <c r="F471" i="11"/>
  <c r="E471" i="11"/>
  <c r="Q470" i="11"/>
  <c r="O470" i="11"/>
  <c r="M470" i="11"/>
  <c r="L470" i="11"/>
  <c r="K470" i="11"/>
  <c r="P470" i="11" s="1"/>
  <c r="J470" i="11"/>
  <c r="I470" i="11"/>
  <c r="N470" i="11" s="1"/>
  <c r="H470" i="11"/>
  <c r="G470" i="11"/>
  <c r="F470" i="11"/>
  <c r="E470" i="11"/>
  <c r="P469" i="11"/>
  <c r="N469" i="11"/>
  <c r="M469" i="11"/>
  <c r="L469" i="11"/>
  <c r="Q469" i="11" s="1"/>
  <c r="K469" i="11"/>
  <c r="J469" i="11"/>
  <c r="O469" i="11" s="1"/>
  <c r="I469" i="11"/>
  <c r="H469" i="11"/>
  <c r="G469" i="11"/>
  <c r="F469" i="11"/>
  <c r="E469" i="11"/>
  <c r="Q468" i="11"/>
  <c r="O468" i="11"/>
  <c r="M468" i="11"/>
  <c r="L468" i="11"/>
  <c r="K468" i="11"/>
  <c r="P468" i="11" s="1"/>
  <c r="J468" i="11"/>
  <c r="I468" i="11"/>
  <c r="N468" i="11" s="1"/>
  <c r="H468" i="11"/>
  <c r="G468" i="11"/>
  <c r="F468" i="11"/>
  <c r="E468" i="11"/>
  <c r="P467" i="11"/>
  <c r="N467" i="11"/>
  <c r="M467" i="11"/>
  <c r="L467" i="11"/>
  <c r="Q467" i="11" s="1"/>
  <c r="K467" i="11"/>
  <c r="J467" i="11"/>
  <c r="O467" i="11" s="1"/>
  <c r="I467" i="11"/>
  <c r="H467" i="11"/>
  <c r="G467" i="11"/>
  <c r="F467" i="11"/>
  <c r="E467" i="11"/>
  <c r="Q466" i="11"/>
  <c r="O466" i="11"/>
  <c r="M466" i="11"/>
  <c r="L466" i="11"/>
  <c r="K466" i="11"/>
  <c r="P466" i="11" s="1"/>
  <c r="J466" i="11"/>
  <c r="I466" i="11"/>
  <c r="N466" i="11" s="1"/>
  <c r="H466" i="11"/>
  <c r="G466" i="11"/>
  <c r="F466" i="11"/>
  <c r="E466" i="11"/>
  <c r="P465" i="11"/>
  <c r="N465" i="11"/>
  <c r="M465" i="11"/>
  <c r="L465" i="11"/>
  <c r="Q465" i="11" s="1"/>
  <c r="K465" i="11"/>
  <c r="J465" i="11"/>
  <c r="O465" i="11" s="1"/>
  <c r="I465" i="11"/>
  <c r="H465" i="11"/>
  <c r="G465" i="11"/>
  <c r="F465" i="11"/>
  <c r="E465" i="11"/>
  <c r="Q464" i="11"/>
  <c r="O464" i="11"/>
  <c r="M464" i="11"/>
  <c r="L464" i="11"/>
  <c r="K464" i="11"/>
  <c r="P464" i="11" s="1"/>
  <c r="J464" i="11"/>
  <c r="I464" i="11"/>
  <c r="N464" i="11" s="1"/>
  <c r="H464" i="11"/>
  <c r="G464" i="11"/>
  <c r="F464" i="11"/>
  <c r="E464" i="11"/>
  <c r="P463" i="11"/>
  <c r="N463" i="11"/>
  <c r="M463" i="11"/>
  <c r="L463" i="11"/>
  <c r="Q463" i="11" s="1"/>
  <c r="K463" i="11"/>
  <c r="J463" i="11"/>
  <c r="O463" i="11" s="1"/>
  <c r="I463" i="11"/>
  <c r="H463" i="11"/>
  <c r="G463" i="11"/>
  <c r="F463" i="11"/>
  <c r="E463" i="11"/>
  <c r="Q462" i="11"/>
  <c r="O462" i="11"/>
  <c r="M462" i="11"/>
  <c r="L462" i="11"/>
  <c r="K462" i="11"/>
  <c r="P462" i="11" s="1"/>
  <c r="J462" i="11"/>
  <c r="I462" i="11"/>
  <c r="N462" i="11" s="1"/>
  <c r="H462" i="11"/>
  <c r="G462" i="11"/>
  <c r="F462" i="11"/>
  <c r="E462" i="11"/>
  <c r="P461" i="11"/>
  <c r="N461" i="11"/>
  <c r="M461" i="11"/>
  <c r="L461" i="11"/>
  <c r="Q461" i="11" s="1"/>
  <c r="K461" i="11"/>
  <c r="J461" i="11"/>
  <c r="O461" i="11" s="1"/>
  <c r="I461" i="11"/>
  <c r="H461" i="11"/>
  <c r="G461" i="11"/>
  <c r="F461" i="11"/>
  <c r="E461" i="11"/>
  <c r="Q460" i="11"/>
  <c r="O460" i="11"/>
  <c r="M460" i="11"/>
  <c r="L460" i="11"/>
  <c r="K460" i="11"/>
  <c r="P460" i="11" s="1"/>
  <c r="J460" i="11"/>
  <c r="I460" i="11"/>
  <c r="N460" i="11" s="1"/>
  <c r="H460" i="11"/>
  <c r="G460" i="11"/>
  <c r="F460" i="11"/>
  <c r="E460" i="11"/>
  <c r="P459" i="11"/>
  <c r="N459" i="11"/>
  <c r="M459" i="11"/>
  <c r="L459" i="11"/>
  <c r="Q459" i="11" s="1"/>
  <c r="K459" i="11"/>
  <c r="J459" i="11"/>
  <c r="O459" i="11" s="1"/>
  <c r="I459" i="11"/>
  <c r="H459" i="11"/>
  <c r="G459" i="11"/>
  <c r="F459" i="11"/>
  <c r="E459" i="11"/>
  <c r="Q458" i="11"/>
  <c r="O458" i="11"/>
  <c r="M458" i="11"/>
  <c r="L458" i="11"/>
  <c r="K458" i="11"/>
  <c r="P458" i="11" s="1"/>
  <c r="J458" i="11"/>
  <c r="I458" i="11"/>
  <c r="N458" i="11" s="1"/>
  <c r="H458" i="11"/>
  <c r="G458" i="11"/>
  <c r="F458" i="11"/>
  <c r="E458" i="11"/>
  <c r="P457" i="11"/>
  <c r="N457" i="11"/>
  <c r="M457" i="11"/>
  <c r="L457" i="11"/>
  <c r="Q457" i="11" s="1"/>
  <c r="K457" i="11"/>
  <c r="J457" i="11"/>
  <c r="O457" i="11" s="1"/>
  <c r="I457" i="11"/>
  <c r="H457" i="11"/>
  <c r="G457" i="11"/>
  <c r="F457" i="11"/>
  <c r="E457" i="11"/>
  <c r="Q456" i="11"/>
  <c r="O456" i="11"/>
  <c r="M456" i="11"/>
  <c r="L456" i="11"/>
  <c r="K456" i="11"/>
  <c r="P456" i="11" s="1"/>
  <c r="J456" i="11"/>
  <c r="I456" i="11"/>
  <c r="N456" i="11" s="1"/>
  <c r="H456" i="11"/>
  <c r="G456" i="11"/>
  <c r="F456" i="11"/>
  <c r="E456" i="11"/>
  <c r="P455" i="11"/>
  <c r="N455" i="11"/>
  <c r="M455" i="11"/>
  <c r="L455" i="11"/>
  <c r="Q455" i="11" s="1"/>
  <c r="K455" i="11"/>
  <c r="J455" i="11"/>
  <c r="O455" i="11" s="1"/>
  <c r="I455" i="11"/>
  <c r="H455" i="11"/>
  <c r="G455" i="11"/>
  <c r="F455" i="11"/>
  <c r="E455" i="11"/>
  <c r="Q454" i="11"/>
  <c r="O454" i="11"/>
  <c r="M454" i="11"/>
  <c r="L454" i="11"/>
  <c r="K454" i="11"/>
  <c r="P454" i="11" s="1"/>
  <c r="J454" i="11"/>
  <c r="I454" i="11"/>
  <c r="N454" i="11" s="1"/>
  <c r="H454" i="11"/>
  <c r="G454" i="11"/>
  <c r="F454" i="11"/>
  <c r="E454" i="11"/>
  <c r="P453" i="11"/>
  <c r="N453" i="11"/>
  <c r="M453" i="11"/>
  <c r="L453" i="11"/>
  <c r="Q453" i="11" s="1"/>
  <c r="K453" i="11"/>
  <c r="J453" i="11"/>
  <c r="O453" i="11" s="1"/>
  <c r="I453" i="11"/>
  <c r="H453" i="11"/>
  <c r="G453" i="11"/>
  <c r="F453" i="11"/>
  <c r="E453" i="11"/>
  <c r="Q452" i="11"/>
  <c r="O452" i="11"/>
  <c r="M452" i="11"/>
  <c r="L452" i="11"/>
  <c r="K452" i="11"/>
  <c r="P452" i="11" s="1"/>
  <c r="J452" i="11"/>
  <c r="I452" i="11"/>
  <c r="N452" i="11" s="1"/>
  <c r="H452" i="11"/>
  <c r="G452" i="11"/>
  <c r="F452" i="11"/>
  <c r="E452" i="11"/>
  <c r="P451" i="11"/>
  <c r="N451" i="11"/>
  <c r="M451" i="11"/>
  <c r="L451" i="11"/>
  <c r="Q451" i="11" s="1"/>
  <c r="K451" i="11"/>
  <c r="J451" i="11"/>
  <c r="O451" i="11" s="1"/>
  <c r="I451" i="11"/>
  <c r="H451" i="11"/>
  <c r="G451" i="11"/>
  <c r="F451" i="11"/>
  <c r="E451" i="11"/>
  <c r="Q450" i="11"/>
  <c r="O450" i="11"/>
  <c r="M450" i="11"/>
  <c r="L450" i="11"/>
  <c r="K450" i="11"/>
  <c r="P450" i="11" s="1"/>
  <c r="J450" i="11"/>
  <c r="I450" i="11"/>
  <c r="N450" i="11" s="1"/>
  <c r="H450" i="11"/>
  <c r="G450" i="11"/>
  <c r="F450" i="11"/>
  <c r="E450" i="11"/>
  <c r="P449" i="11"/>
  <c r="N449" i="11"/>
  <c r="M449" i="11"/>
  <c r="L449" i="11"/>
  <c r="Q449" i="11" s="1"/>
  <c r="K449" i="11"/>
  <c r="J449" i="11"/>
  <c r="O449" i="11" s="1"/>
  <c r="I449" i="11"/>
  <c r="H449" i="11"/>
  <c r="G449" i="11"/>
  <c r="F449" i="11"/>
  <c r="E449" i="11"/>
  <c r="Q448" i="11"/>
  <c r="O448" i="11"/>
  <c r="M448" i="11"/>
  <c r="L448" i="11"/>
  <c r="K448" i="11"/>
  <c r="P448" i="11" s="1"/>
  <c r="J448" i="11"/>
  <c r="I448" i="11"/>
  <c r="N448" i="11" s="1"/>
  <c r="H448" i="11"/>
  <c r="G448" i="11"/>
  <c r="F448" i="11"/>
  <c r="E448" i="11"/>
  <c r="P447" i="11"/>
  <c r="N447" i="11"/>
  <c r="M447" i="11"/>
  <c r="L447" i="11"/>
  <c r="Q447" i="11" s="1"/>
  <c r="K447" i="11"/>
  <c r="J447" i="11"/>
  <c r="O447" i="11" s="1"/>
  <c r="I447" i="11"/>
  <c r="H447" i="11"/>
  <c r="G447" i="11"/>
  <c r="F447" i="11"/>
  <c r="E447" i="11"/>
  <c r="Q446" i="11"/>
  <c r="O446" i="11"/>
  <c r="M446" i="11"/>
  <c r="L446" i="11"/>
  <c r="K446" i="11"/>
  <c r="P446" i="11" s="1"/>
  <c r="J446" i="11"/>
  <c r="I446" i="11"/>
  <c r="N446" i="11" s="1"/>
  <c r="H446" i="11"/>
  <c r="G446" i="11"/>
  <c r="F446" i="11"/>
  <c r="E446" i="11"/>
  <c r="P445" i="11"/>
  <c r="N445" i="11"/>
  <c r="M445" i="11"/>
  <c r="L445" i="11"/>
  <c r="Q445" i="11" s="1"/>
  <c r="K445" i="11"/>
  <c r="J445" i="11"/>
  <c r="O445" i="11" s="1"/>
  <c r="I445" i="11"/>
  <c r="H445" i="11"/>
  <c r="G445" i="11"/>
  <c r="F445" i="11"/>
  <c r="E445" i="11"/>
  <c r="Q444" i="11"/>
  <c r="O444" i="11"/>
  <c r="M444" i="11"/>
  <c r="L444" i="11"/>
  <c r="K444" i="11"/>
  <c r="P444" i="11" s="1"/>
  <c r="J444" i="11"/>
  <c r="I444" i="11"/>
  <c r="N444" i="11" s="1"/>
  <c r="H444" i="11"/>
  <c r="G444" i="11"/>
  <c r="F444" i="11"/>
  <c r="E444" i="11"/>
  <c r="P443" i="11"/>
  <c r="N443" i="11"/>
  <c r="M443" i="11"/>
  <c r="L443" i="11"/>
  <c r="Q443" i="11" s="1"/>
  <c r="K443" i="11"/>
  <c r="J443" i="11"/>
  <c r="O443" i="11" s="1"/>
  <c r="I443" i="11"/>
  <c r="H443" i="11"/>
  <c r="G443" i="11"/>
  <c r="F443" i="11"/>
  <c r="E443" i="11"/>
  <c r="Q442" i="11"/>
  <c r="O442" i="11"/>
  <c r="M442" i="11"/>
  <c r="L442" i="11"/>
  <c r="K442" i="11"/>
  <c r="P442" i="11" s="1"/>
  <c r="J442" i="11"/>
  <c r="I442" i="11"/>
  <c r="N442" i="11" s="1"/>
  <c r="H442" i="11"/>
  <c r="G442" i="11"/>
  <c r="F442" i="11"/>
  <c r="E442" i="11"/>
  <c r="P441" i="11"/>
  <c r="N441" i="11"/>
  <c r="M441" i="11"/>
  <c r="L441" i="11"/>
  <c r="Q441" i="11" s="1"/>
  <c r="K441" i="11"/>
  <c r="J441" i="11"/>
  <c r="O441" i="11" s="1"/>
  <c r="I441" i="11"/>
  <c r="H441" i="11"/>
  <c r="G441" i="11"/>
  <c r="F441" i="11"/>
  <c r="E441" i="11"/>
  <c r="Q440" i="11"/>
  <c r="N440" i="11"/>
  <c r="M440" i="11"/>
  <c r="L440" i="11"/>
  <c r="K440" i="11"/>
  <c r="P440" i="11" s="1"/>
  <c r="J440" i="11"/>
  <c r="O440" i="11" s="1"/>
  <c r="I440" i="11"/>
  <c r="H440" i="11"/>
  <c r="G440" i="11"/>
  <c r="F440" i="11"/>
  <c r="E440" i="11"/>
  <c r="P439" i="11"/>
  <c r="N439" i="11"/>
  <c r="M439" i="11"/>
  <c r="L439" i="11"/>
  <c r="Q439" i="11" s="1"/>
  <c r="K439" i="11"/>
  <c r="J439" i="11"/>
  <c r="O439" i="11" s="1"/>
  <c r="I439" i="11"/>
  <c r="H439" i="11"/>
  <c r="G439" i="11"/>
  <c r="F439" i="11"/>
  <c r="E439" i="11"/>
  <c r="Q438" i="11"/>
  <c r="O438" i="11"/>
  <c r="M438" i="11"/>
  <c r="L438" i="11"/>
  <c r="K438" i="11"/>
  <c r="P438" i="11" s="1"/>
  <c r="J438" i="11"/>
  <c r="I438" i="11"/>
  <c r="N438" i="11" s="1"/>
  <c r="H438" i="11"/>
  <c r="G438" i="11"/>
  <c r="F438" i="11"/>
  <c r="E438" i="11"/>
  <c r="P437" i="11"/>
  <c r="N437" i="11"/>
  <c r="M437" i="11"/>
  <c r="L437" i="11"/>
  <c r="Q437" i="11" s="1"/>
  <c r="K437" i="11"/>
  <c r="J437" i="11"/>
  <c r="O437" i="11" s="1"/>
  <c r="I437" i="11"/>
  <c r="H437" i="11"/>
  <c r="G437" i="11"/>
  <c r="F437" i="11"/>
  <c r="E437" i="11"/>
  <c r="Q436" i="11"/>
  <c r="N436" i="11"/>
  <c r="M436" i="11"/>
  <c r="L436" i="11"/>
  <c r="K436" i="11"/>
  <c r="P436" i="11" s="1"/>
  <c r="J436" i="11"/>
  <c r="O436" i="11" s="1"/>
  <c r="I436" i="11"/>
  <c r="H436" i="11"/>
  <c r="G436" i="11"/>
  <c r="F436" i="11"/>
  <c r="E436" i="11"/>
  <c r="P435" i="11"/>
  <c r="N435" i="11"/>
  <c r="M435" i="11"/>
  <c r="L435" i="11"/>
  <c r="Q435" i="11" s="1"/>
  <c r="K435" i="11"/>
  <c r="J435" i="11"/>
  <c r="O435" i="11" s="1"/>
  <c r="I435" i="11"/>
  <c r="H435" i="11"/>
  <c r="G435" i="11"/>
  <c r="F435" i="11"/>
  <c r="E435" i="11"/>
  <c r="O434" i="11"/>
  <c r="M434" i="11"/>
  <c r="L434" i="11"/>
  <c r="Q434" i="11" s="1"/>
  <c r="K434" i="11"/>
  <c r="P434" i="11" s="1"/>
  <c r="J434" i="11"/>
  <c r="I434" i="11"/>
  <c r="N434" i="11" s="1"/>
  <c r="H434" i="11"/>
  <c r="G434" i="11"/>
  <c r="F434" i="11"/>
  <c r="E434" i="11"/>
  <c r="P433" i="11"/>
  <c r="N433" i="11"/>
  <c r="M433" i="11"/>
  <c r="L433" i="11"/>
  <c r="Q433" i="11" s="1"/>
  <c r="K433" i="11"/>
  <c r="J433" i="11"/>
  <c r="O433" i="11" s="1"/>
  <c r="I433" i="11"/>
  <c r="H433" i="11"/>
  <c r="G433" i="11"/>
  <c r="F433" i="11"/>
  <c r="E433" i="11"/>
  <c r="Q432" i="11"/>
  <c r="N432" i="11"/>
  <c r="M432" i="11"/>
  <c r="L432" i="11"/>
  <c r="K432" i="11"/>
  <c r="P432" i="11" s="1"/>
  <c r="J432" i="11"/>
  <c r="O432" i="11" s="1"/>
  <c r="I432" i="11"/>
  <c r="H432" i="11"/>
  <c r="G432" i="11"/>
  <c r="F432" i="11"/>
  <c r="E432" i="11"/>
  <c r="P431" i="11"/>
  <c r="N431" i="11"/>
  <c r="M431" i="11"/>
  <c r="L431" i="11"/>
  <c r="Q431" i="11" s="1"/>
  <c r="K431" i="11"/>
  <c r="J431" i="11"/>
  <c r="O431" i="11" s="1"/>
  <c r="I431" i="11"/>
  <c r="H431" i="11"/>
  <c r="G431" i="11"/>
  <c r="F431" i="11"/>
  <c r="E431" i="11"/>
  <c r="Q430" i="11"/>
  <c r="O430" i="11"/>
  <c r="M430" i="11"/>
  <c r="L430" i="11"/>
  <c r="K430" i="11"/>
  <c r="P430" i="11" s="1"/>
  <c r="J430" i="11"/>
  <c r="I430" i="11"/>
  <c r="N430" i="11" s="1"/>
  <c r="H430" i="11"/>
  <c r="G430" i="11"/>
  <c r="F430" i="11"/>
  <c r="E430" i="11"/>
  <c r="P429" i="11"/>
  <c r="N429" i="11"/>
  <c r="M429" i="11"/>
  <c r="L429" i="11"/>
  <c r="Q429" i="11" s="1"/>
  <c r="K429" i="11"/>
  <c r="J429" i="11"/>
  <c r="O429" i="11" s="1"/>
  <c r="I429" i="11"/>
  <c r="H429" i="11"/>
  <c r="G429" i="11"/>
  <c r="F429" i="11"/>
  <c r="E429" i="11"/>
  <c r="Q428" i="11"/>
  <c r="N428" i="11"/>
  <c r="M428" i="11"/>
  <c r="L428" i="11"/>
  <c r="K428" i="11"/>
  <c r="P428" i="11" s="1"/>
  <c r="J428" i="11"/>
  <c r="O428" i="11" s="1"/>
  <c r="I428" i="11"/>
  <c r="H428" i="11"/>
  <c r="G428" i="11"/>
  <c r="F428" i="11"/>
  <c r="E428" i="11"/>
  <c r="P427" i="11"/>
  <c r="N427" i="11"/>
  <c r="M427" i="11"/>
  <c r="L427" i="11"/>
  <c r="Q427" i="11" s="1"/>
  <c r="K427" i="11"/>
  <c r="J427" i="11"/>
  <c r="O427" i="11" s="1"/>
  <c r="I427" i="11"/>
  <c r="H427" i="11"/>
  <c r="G427" i="11"/>
  <c r="F427" i="11"/>
  <c r="E427" i="11"/>
  <c r="O426" i="11"/>
  <c r="M426" i="11"/>
  <c r="L426" i="11"/>
  <c r="Q426" i="11" s="1"/>
  <c r="K426" i="11"/>
  <c r="P426" i="11" s="1"/>
  <c r="J426" i="11"/>
  <c r="I426" i="11"/>
  <c r="N426" i="11" s="1"/>
  <c r="H426" i="11"/>
  <c r="G426" i="11"/>
  <c r="F426" i="11"/>
  <c r="E426" i="11"/>
  <c r="P425" i="11"/>
  <c r="N425" i="11"/>
  <c r="M425" i="11"/>
  <c r="L425" i="11"/>
  <c r="Q425" i="11" s="1"/>
  <c r="K425" i="11"/>
  <c r="J425" i="11"/>
  <c r="O425" i="11" s="1"/>
  <c r="I425" i="11"/>
  <c r="H425" i="11"/>
  <c r="G425" i="11"/>
  <c r="F425" i="11"/>
  <c r="E425" i="11"/>
  <c r="Q424" i="11"/>
  <c r="N424" i="11"/>
  <c r="M424" i="11"/>
  <c r="L424" i="11"/>
  <c r="K424" i="11"/>
  <c r="P424" i="11" s="1"/>
  <c r="J424" i="11"/>
  <c r="O424" i="11" s="1"/>
  <c r="I424" i="11"/>
  <c r="H424" i="11"/>
  <c r="G424" i="11"/>
  <c r="F424" i="11"/>
  <c r="E424" i="11"/>
  <c r="P423" i="11"/>
  <c r="N423" i="11"/>
  <c r="M423" i="11"/>
  <c r="L423" i="11"/>
  <c r="Q423" i="11" s="1"/>
  <c r="K423" i="11"/>
  <c r="J423" i="11"/>
  <c r="O423" i="11" s="1"/>
  <c r="I423" i="11"/>
  <c r="H423" i="11"/>
  <c r="G423" i="11"/>
  <c r="F423" i="11"/>
  <c r="E423" i="11"/>
  <c r="Q422" i="11"/>
  <c r="O422" i="11"/>
  <c r="M422" i="11"/>
  <c r="L422" i="11"/>
  <c r="K422" i="11"/>
  <c r="P422" i="11" s="1"/>
  <c r="J422" i="11"/>
  <c r="I422" i="11"/>
  <c r="N422" i="11" s="1"/>
  <c r="H422" i="11"/>
  <c r="G422" i="11"/>
  <c r="F422" i="11"/>
  <c r="E422" i="11"/>
  <c r="P421" i="11"/>
  <c r="N421" i="11"/>
  <c r="M421" i="11"/>
  <c r="L421" i="11"/>
  <c r="Q421" i="11" s="1"/>
  <c r="K421" i="11"/>
  <c r="J421" i="11"/>
  <c r="O421" i="11" s="1"/>
  <c r="I421" i="11"/>
  <c r="H421" i="11"/>
  <c r="G421" i="11"/>
  <c r="F421" i="11"/>
  <c r="E421" i="11"/>
  <c r="Q420" i="11"/>
  <c r="N420" i="11"/>
  <c r="M420" i="11"/>
  <c r="L420" i="11"/>
  <c r="K420" i="11"/>
  <c r="P420" i="11" s="1"/>
  <c r="J420" i="11"/>
  <c r="O420" i="11" s="1"/>
  <c r="I420" i="11"/>
  <c r="H420" i="11"/>
  <c r="G420" i="11"/>
  <c r="F420" i="11"/>
  <c r="E420" i="11"/>
  <c r="P419" i="11"/>
  <c r="N419" i="11"/>
  <c r="M419" i="11"/>
  <c r="L419" i="11"/>
  <c r="Q419" i="11" s="1"/>
  <c r="K419" i="11"/>
  <c r="J419" i="11"/>
  <c r="O419" i="11" s="1"/>
  <c r="I419" i="11"/>
  <c r="H419" i="11"/>
  <c r="G419" i="11"/>
  <c r="F419" i="11"/>
  <c r="E419" i="11"/>
  <c r="O418" i="11"/>
  <c r="M418" i="11"/>
  <c r="L418" i="11"/>
  <c r="Q418" i="11" s="1"/>
  <c r="K418" i="11"/>
  <c r="P418" i="11" s="1"/>
  <c r="J418" i="11"/>
  <c r="I418" i="11"/>
  <c r="N418" i="11" s="1"/>
  <c r="H418" i="11"/>
  <c r="G418" i="11"/>
  <c r="F418" i="11"/>
  <c r="E418" i="11"/>
  <c r="Q417" i="11"/>
  <c r="N417" i="11"/>
  <c r="M417" i="11"/>
  <c r="L417" i="11"/>
  <c r="K417" i="11"/>
  <c r="P417" i="11" s="1"/>
  <c r="J417" i="11"/>
  <c r="O417" i="11" s="1"/>
  <c r="I417" i="11"/>
  <c r="H417" i="11"/>
  <c r="G417" i="11"/>
  <c r="F417" i="11"/>
  <c r="E417" i="11"/>
  <c r="O416" i="11"/>
  <c r="M416" i="11"/>
  <c r="L416" i="11"/>
  <c r="Q416" i="11" s="1"/>
  <c r="K416" i="11"/>
  <c r="P416" i="11" s="1"/>
  <c r="J416" i="11"/>
  <c r="I416" i="11"/>
  <c r="N416" i="11" s="1"/>
  <c r="H416" i="11"/>
  <c r="G416" i="11"/>
  <c r="F416" i="11"/>
  <c r="E416" i="11"/>
  <c r="P415" i="11"/>
  <c r="N415" i="11"/>
  <c r="M415" i="11"/>
  <c r="L415" i="11"/>
  <c r="Q415" i="11" s="1"/>
  <c r="K415" i="11"/>
  <c r="J415" i="11"/>
  <c r="O415" i="11" s="1"/>
  <c r="I415" i="11"/>
  <c r="H415" i="11"/>
  <c r="G415" i="11"/>
  <c r="F415" i="11"/>
  <c r="E415" i="11"/>
  <c r="Q414" i="11"/>
  <c r="N414" i="11"/>
  <c r="M414" i="11"/>
  <c r="L414" i="11"/>
  <c r="K414" i="11"/>
  <c r="P414" i="11" s="1"/>
  <c r="J414" i="11"/>
  <c r="O414" i="11" s="1"/>
  <c r="I414" i="11"/>
  <c r="H414" i="11"/>
  <c r="G414" i="11"/>
  <c r="F414" i="11"/>
  <c r="E414" i="11"/>
  <c r="P413" i="11"/>
  <c r="N413" i="11"/>
  <c r="M413" i="11"/>
  <c r="L413" i="11"/>
  <c r="Q413" i="11" s="1"/>
  <c r="K413" i="11"/>
  <c r="J413" i="11"/>
  <c r="O413" i="11" s="1"/>
  <c r="I413" i="11"/>
  <c r="H413" i="11"/>
  <c r="G413" i="11"/>
  <c r="F413" i="11"/>
  <c r="E413" i="11"/>
  <c r="Q412" i="11"/>
  <c r="O412" i="11"/>
  <c r="M412" i="11"/>
  <c r="L412" i="11"/>
  <c r="K412" i="11"/>
  <c r="P412" i="11" s="1"/>
  <c r="J412" i="11"/>
  <c r="I412" i="11"/>
  <c r="N412" i="11" s="1"/>
  <c r="H412" i="11"/>
  <c r="G412" i="11"/>
  <c r="F412" i="11"/>
  <c r="E412" i="11"/>
  <c r="P411" i="11"/>
  <c r="N411" i="11"/>
  <c r="M411" i="11"/>
  <c r="L411" i="11"/>
  <c r="Q411" i="11" s="1"/>
  <c r="K411" i="11"/>
  <c r="J411" i="11"/>
  <c r="O411" i="11" s="1"/>
  <c r="I411" i="11"/>
  <c r="H411" i="11"/>
  <c r="G411" i="11"/>
  <c r="F411" i="11"/>
  <c r="E411" i="11"/>
  <c r="Q410" i="11"/>
  <c r="N410" i="11"/>
  <c r="M410" i="11"/>
  <c r="L410" i="11"/>
  <c r="K410" i="11"/>
  <c r="P410" i="11" s="1"/>
  <c r="J410" i="11"/>
  <c r="O410" i="11" s="1"/>
  <c r="I410" i="11"/>
  <c r="H410" i="11"/>
  <c r="G410" i="11"/>
  <c r="F410" i="11"/>
  <c r="E410" i="11"/>
  <c r="P409" i="11"/>
  <c r="N409" i="11"/>
  <c r="M409" i="11"/>
  <c r="L409" i="11"/>
  <c r="Q409" i="11" s="1"/>
  <c r="K409" i="11"/>
  <c r="J409" i="11"/>
  <c r="O409" i="11" s="1"/>
  <c r="I409" i="11"/>
  <c r="H409" i="11"/>
  <c r="G409" i="11"/>
  <c r="F409" i="11"/>
  <c r="E409" i="11"/>
  <c r="O408" i="11"/>
  <c r="M408" i="11"/>
  <c r="L408" i="11"/>
  <c r="Q408" i="11" s="1"/>
  <c r="K408" i="11"/>
  <c r="P408" i="11" s="1"/>
  <c r="J408" i="11"/>
  <c r="I408" i="11"/>
  <c r="N408" i="11" s="1"/>
  <c r="H408" i="11"/>
  <c r="G408" i="11"/>
  <c r="F408" i="11"/>
  <c r="E408" i="11"/>
  <c r="P407" i="11"/>
  <c r="N407" i="11"/>
  <c r="M407" i="11"/>
  <c r="L407" i="11"/>
  <c r="Q407" i="11" s="1"/>
  <c r="K407" i="11"/>
  <c r="J407" i="11"/>
  <c r="O407" i="11" s="1"/>
  <c r="I407" i="11"/>
  <c r="H407" i="11"/>
  <c r="G407" i="11"/>
  <c r="F407" i="11"/>
  <c r="E407" i="11"/>
  <c r="Q406" i="11"/>
  <c r="M406" i="11"/>
  <c r="L406" i="11"/>
  <c r="K406" i="11"/>
  <c r="P406" i="11" s="1"/>
  <c r="J406" i="11"/>
  <c r="O406" i="11" s="1"/>
  <c r="I406" i="11"/>
  <c r="N406" i="11" s="1"/>
  <c r="H406" i="11"/>
  <c r="G406" i="11"/>
  <c r="F406" i="11"/>
  <c r="E406" i="11"/>
  <c r="P405" i="11"/>
  <c r="N405" i="11"/>
  <c r="M405" i="11"/>
  <c r="L405" i="11"/>
  <c r="Q405" i="11" s="1"/>
  <c r="K405" i="11"/>
  <c r="J405" i="11"/>
  <c r="O405" i="11" s="1"/>
  <c r="I405" i="11"/>
  <c r="H405" i="11"/>
  <c r="G405" i="11"/>
  <c r="F405" i="11"/>
  <c r="E405" i="11"/>
  <c r="Q404" i="11"/>
  <c r="O404" i="11"/>
  <c r="M404" i="11"/>
  <c r="L404" i="11"/>
  <c r="K404" i="11"/>
  <c r="P404" i="11" s="1"/>
  <c r="J404" i="11"/>
  <c r="I404" i="11"/>
  <c r="N404" i="11" s="1"/>
  <c r="H404" i="11"/>
  <c r="G404" i="11"/>
  <c r="F404" i="11"/>
  <c r="E404" i="11"/>
  <c r="P403" i="11"/>
  <c r="M403" i="11"/>
  <c r="L403" i="11"/>
  <c r="Q403" i="11" s="1"/>
  <c r="K403" i="11"/>
  <c r="J403" i="11"/>
  <c r="O403" i="11" s="1"/>
  <c r="I403" i="11"/>
  <c r="N403" i="11" s="1"/>
  <c r="H403" i="11"/>
  <c r="G403" i="11"/>
  <c r="F403" i="11"/>
  <c r="E403" i="11"/>
  <c r="Q402" i="11"/>
  <c r="N402" i="11"/>
  <c r="M402" i="11"/>
  <c r="L402" i="11"/>
  <c r="K402" i="11"/>
  <c r="P402" i="11" s="1"/>
  <c r="J402" i="11"/>
  <c r="O402" i="11" s="1"/>
  <c r="I402" i="11"/>
  <c r="H402" i="11"/>
  <c r="G402" i="11"/>
  <c r="F402" i="11"/>
  <c r="E402" i="11"/>
  <c r="P401" i="11"/>
  <c r="N401" i="11"/>
  <c r="M401" i="11"/>
  <c r="L401" i="11"/>
  <c r="Q401" i="11" s="1"/>
  <c r="K401" i="11"/>
  <c r="J401" i="11"/>
  <c r="O401" i="11" s="1"/>
  <c r="I401" i="11"/>
  <c r="H401" i="11"/>
  <c r="G401" i="11"/>
  <c r="F401" i="11"/>
  <c r="E401" i="11"/>
  <c r="O400" i="11"/>
  <c r="M400" i="11"/>
  <c r="L400" i="11"/>
  <c r="Q400" i="11" s="1"/>
  <c r="K400" i="11"/>
  <c r="P400" i="11" s="1"/>
  <c r="J400" i="11"/>
  <c r="I400" i="11"/>
  <c r="N400" i="11" s="1"/>
  <c r="H400" i="11"/>
  <c r="G400" i="11"/>
  <c r="F400" i="11"/>
  <c r="E400" i="11"/>
  <c r="P399" i="11"/>
  <c r="N399" i="11"/>
  <c r="M399" i="11"/>
  <c r="L399" i="11"/>
  <c r="Q399" i="11" s="1"/>
  <c r="K399" i="11"/>
  <c r="J399" i="11"/>
  <c r="O399" i="11" s="1"/>
  <c r="I399" i="11"/>
  <c r="H399" i="11"/>
  <c r="G399" i="11"/>
  <c r="F399" i="11"/>
  <c r="E399" i="11"/>
  <c r="Q398" i="11"/>
  <c r="M398" i="11"/>
  <c r="L398" i="11"/>
  <c r="K398" i="11"/>
  <c r="P398" i="11" s="1"/>
  <c r="J398" i="11"/>
  <c r="O398" i="11" s="1"/>
  <c r="I398" i="11"/>
  <c r="N398" i="11" s="1"/>
  <c r="H398" i="11"/>
  <c r="G398" i="11"/>
  <c r="F398" i="11"/>
  <c r="E398" i="11"/>
  <c r="P397" i="11"/>
  <c r="N397" i="11"/>
  <c r="M397" i="11"/>
  <c r="L397" i="11"/>
  <c r="Q397" i="11" s="1"/>
  <c r="K397" i="11"/>
  <c r="J397" i="11"/>
  <c r="O397" i="11" s="1"/>
  <c r="I397" i="11"/>
  <c r="H397" i="11"/>
  <c r="G397" i="11"/>
  <c r="F397" i="11"/>
  <c r="E397" i="11"/>
  <c r="Q396" i="11"/>
  <c r="O396" i="11"/>
  <c r="M396" i="11"/>
  <c r="L396" i="11"/>
  <c r="K396" i="11"/>
  <c r="P396" i="11" s="1"/>
  <c r="J396" i="11"/>
  <c r="I396" i="11"/>
  <c r="N396" i="11" s="1"/>
  <c r="H396" i="11"/>
  <c r="G396" i="11"/>
  <c r="F396" i="11"/>
  <c r="E396" i="11"/>
  <c r="P395" i="11"/>
  <c r="M395" i="11"/>
  <c r="L395" i="11"/>
  <c r="Q395" i="11" s="1"/>
  <c r="K395" i="11"/>
  <c r="J395" i="11"/>
  <c r="O395" i="11" s="1"/>
  <c r="I395" i="11"/>
  <c r="N395" i="11" s="1"/>
  <c r="H395" i="11"/>
  <c r="G395" i="11"/>
  <c r="F395" i="11"/>
  <c r="E395" i="11"/>
  <c r="Q394" i="11"/>
  <c r="N394" i="11"/>
  <c r="M394" i="11"/>
  <c r="L394" i="11"/>
  <c r="K394" i="11"/>
  <c r="P394" i="11" s="1"/>
  <c r="J394" i="11"/>
  <c r="O394" i="11" s="1"/>
  <c r="I394" i="11"/>
  <c r="H394" i="11"/>
  <c r="G394" i="11"/>
  <c r="F394" i="11"/>
  <c r="E394" i="11"/>
  <c r="P393" i="11"/>
  <c r="N393" i="11"/>
  <c r="M393" i="11"/>
  <c r="L393" i="11"/>
  <c r="Q393" i="11" s="1"/>
  <c r="K393" i="11"/>
  <c r="J393" i="11"/>
  <c r="O393" i="11" s="1"/>
  <c r="I393" i="11"/>
  <c r="H393" i="11"/>
  <c r="G393" i="11"/>
  <c r="F393" i="11"/>
  <c r="E393" i="11"/>
  <c r="O392" i="11"/>
  <c r="M392" i="11"/>
  <c r="L392" i="11"/>
  <c r="Q392" i="11" s="1"/>
  <c r="K392" i="11"/>
  <c r="P392" i="11" s="1"/>
  <c r="J392" i="11"/>
  <c r="I392" i="11"/>
  <c r="N392" i="11" s="1"/>
  <c r="H392" i="11"/>
  <c r="G392" i="11"/>
  <c r="F392" i="11"/>
  <c r="E392" i="11"/>
  <c r="P391" i="11"/>
  <c r="N391" i="11"/>
  <c r="M391" i="11"/>
  <c r="L391" i="11"/>
  <c r="Q391" i="11" s="1"/>
  <c r="K391" i="11"/>
  <c r="J391" i="11"/>
  <c r="O391" i="11" s="1"/>
  <c r="I391" i="11"/>
  <c r="H391" i="11"/>
  <c r="G391" i="11"/>
  <c r="F391" i="11"/>
  <c r="E391" i="11"/>
  <c r="Q390" i="11"/>
  <c r="M390" i="11"/>
  <c r="L390" i="11"/>
  <c r="K390" i="11"/>
  <c r="P390" i="11" s="1"/>
  <c r="J390" i="11"/>
  <c r="O390" i="11" s="1"/>
  <c r="I390" i="11"/>
  <c r="N390" i="11" s="1"/>
  <c r="H390" i="11"/>
  <c r="G390" i="11"/>
  <c r="F390" i="11"/>
  <c r="E390" i="11"/>
  <c r="P389" i="11"/>
  <c r="N389" i="11"/>
  <c r="M389" i="11"/>
  <c r="L389" i="11"/>
  <c r="Q389" i="11" s="1"/>
  <c r="K389" i="11"/>
  <c r="J389" i="11"/>
  <c r="O389" i="11" s="1"/>
  <c r="I389" i="11"/>
  <c r="H389" i="11"/>
  <c r="G389" i="11"/>
  <c r="F389" i="11"/>
  <c r="E389" i="11"/>
  <c r="Q388" i="11"/>
  <c r="O388" i="11"/>
  <c r="M388" i="11"/>
  <c r="L388" i="11"/>
  <c r="K388" i="11"/>
  <c r="P388" i="11" s="1"/>
  <c r="J388" i="11"/>
  <c r="I388" i="11"/>
  <c r="N388" i="11" s="1"/>
  <c r="H388" i="11"/>
  <c r="G388" i="11"/>
  <c r="F388" i="11"/>
  <c r="E388" i="11"/>
  <c r="P387" i="11"/>
  <c r="M387" i="11"/>
  <c r="L387" i="11"/>
  <c r="Q387" i="11" s="1"/>
  <c r="K387" i="11"/>
  <c r="J387" i="11"/>
  <c r="O387" i="11" s="1"/>
  <c r="I387" i="11"/>
  <c r="N387" i="11" s="1"/>
  <c r="H387" i="11"/>
  <c r="G387" i="11"/>
  <c r="F387" i="11"/>
  <c r="E387" i="11"/>
  <c r="Q386" i="11"/>
  <c r="N386" i="11"/>
  <c r="M386" i="11"/>
  <c r="L386" i="11"/>
  <c r="K386" i="11"/>
  <c r="P386" i="11" s="1"/>
  <c r="J386" i="11"/>
  <c r="O386" i="11" s="1"/>
  <c r="I386" i="11"/>
  <c r="H386" i="11"/>
  <c r="G386" i="11"/>
  <c r="F386" i="11"/>
  <c r="E386" i="11"/>
  <c r="P385" i="11"/>
  <c r="N385" i="11"/>
  <c r="M385" i="11"/>
  <c r="L385" i="11"/>
  <c r="Q385" i="11" s="1"/>
  <c r="K385" i="11"/>
  <c r="J385" i="11"/>
  <c r="O385" i="11" s="1"/>
  <c r="I385" i="11"/>
  <c r="H385" i="11"/>
  <c r="G385" i="11"/>
  <c r="F385" i="11"/>
  <c r="E385" i="11"/>
  <c r="O384" i="11"/>
  <c r="M384" i="11"/>
  <c r="L384" i="11"/>
  <c r="Q384" i="11" s="1"/>
  <c r="K384" i="11"/>
  <c r="P384" i="11" s="1"/>
  <c r="J384" i="11"/>
  <c r="I384" i="11"/>
  <c r="N384" i="11" s="1"/>
  <c r="H384" i="11"/>
  <c r="G384" i="11"/>
  <c r="F384" i="11"/>
  <c r="E384" i="11"/>
  <c r="P383" i="11"/>
  <c r="N383" i="11"/>
  <c r="M383" i="11"/>
  <c r="L383" i="11"/>
  <c r="Q383" i="11" s="1"/>
  <c r="K383" i="11"/>
  <c r="J383" i="11"/>
  <c r="O383" i="11" s="1"/>
  <c r="I383" i="11"/>
  <c r="H383" i="11"/>
  <c r="G383" i="11"/>
  <c r="F383" i="11"/>
  <c r="E383" i="11"/>
  <c r="Q382" i="11"/>
  <c r="M382" i="11"/>
  <c r="L382" i="11"/>
  <c r="K382" i="11"/>
  <c r="P382" i="11" s="1"/>
  <c r="J382" i="11"/>
  <c r="O382" i="11" s="1"/>
  <c r="I382" i="11"/>
  <c r="N382" i="11" s="1"/>
  <c r="H382" i="11"/>
  <c r="G382" i="11"/>
  <c r="F382" i="11"/>
  <c r="E382" i="11"/>
  <c r="P381" i="11"/>
  <c r="N381" i="11"/>
  <c r="M381" i="11"/>
  <c r="L381" i="11"/>
  <c r="Q381" i="11" s="1"/>
  <c r="K381" i="11"/>
  <c r="J381" i="11"/>
  <c r="O381" i="11" s="1"/>
  <c r="I381" i="11"/>
  <c r="H381" i="11"/>
  <c r="G381" i="11"/>
  <c r="F381" i="11"/>
  <c r="E381" i="11"/>
  <c r="Q380" i="11"/>
  <c r="O380" i="11"/>
  <c r="M380" i="11"/>
  <c r="L380" i="11"/>
  <c r="K380" i="11"/>
  <c r="P380" i="11" s="1"/>
  <c r="J380" i="11"/>
  <c r="I380" i="11"/>
  <c r="N380" i="11" s="1"/>
  <c r="H380" i="11"/>
  <c r="G380" i="11"/>
  <c r="F380" i="11"/>
  <c r="E380" i="11"/>
  <c r="P379" i="11"/>
  <c r="M379" i="11"/>
  <c r="L379" i="11"/>
  <c r="Q379" i="11" s="1"/>
  <c r="K379" i="11"/>
  <c r="J379" i="11"/>
  <c r="O379" i="11" s="1"/>
  <c r="I379" i="11"/>
  <c r="N379" i="11" s="1"/>
  <c r="H379" i="11"/>
  <c r="G379" i="11"/>
  <c r="F379" i="11"/>
  <c r="E379" i="11"/>
  <c r="Q378" i="11"/>
  <c r="N378" i="11"/>
  <c r="M378" i="11"/>
  <c r="L378" i="11"/>
  <c r="K378" i="11"/>
  <c r="P378" i="11" s="1"/>
  <c r="J378" i="11"/>
  <c r="O378" i="11" s="1"/>
  <c r="I378" i="11"/>
  <c r="H378" i="11"/>
  <c r="G378" i="11"/>
  <c r="F378" i="11"/>
  <c r="E378" i="11"/>
  <c r="P377" i="11"/>
  <c r="N377" i="11"/>
  <c r="M377" i="11"/>
  <c r="L377" i="11"/>
  <c r="Q377" i="11" s="1"/>
  <c r="K377" i="11"/>
  <c r="J377" i="11"/>
  <c r="O377" i="11" s="1"/>
  <c r="I377" i="11"/>
  <c r="H377" i="11"/>
  <c r="G377" i="11"/>
  <c r="F377" i="11"/>
  <c r="E377" i="11"/>
  <c r="O376" i="11"/>
  <c r="M376" i="11"/>
  <c r="L376" i="11"/>
  <c r="Q376" i="11" s="1"/>
  <c r="K376" i="11"/>
  <c r="P376" i="11" s="1"/>
  <c r="J376" i="11"/>
  <c r="I376" i="11"/>
  <c r="N376" i="11" s="1"/>
  <c r="H376" i="11"/>
  <c r="G376" i="11"/>
  <c r="F376" i="11"/>
  <c r="E376" i="11"/>
  <c r="Q375" i="11"/>
  <c r="P375" i="11"/>
  <c r="M375" i="11"/>
  <c r="L375" i="11"/>
  <c r="K375" i="11"/>
  <c r="J375" i="11"/>
  <c r="O375" i="11" s="1"/>
  <c r="I375" i="11"/>
  <c r="N375" i="11" s="1"/>
  <c r="H375" i="11"/>
  <c r="G375" i="11"/>
  <c r="F375" i="11"/>
  <c r="E375" i="11"/>
  <c r="Q374" i="11"/>
  <c r="M374" i="11"/>
  <c r="L374" i="11"/>
  <c r="K374" i="11"/>
  <c r="P374" i="11" s="1"/>
  <c r="J374" i="11"/>
  <c r="O374" i="11" s="1"/>
  <c r="I374" i="11"/>
  <c r="N374" i="11" s="1"/>
  <c r="H374" i="11"/>
  <c r="G374" i="11"/>
  <c r="F374" i="11"/>
  <c r="E374" i="11"/>
  <c r="P373" i="11"/>
  <c r="N373" i="11"/>
  <c r="M373" i="11"/>
  <c r="L373" i="11"/>
  <c r="Q373" i="11" s="1"/>
  <c r="K373" i="11"/>
  <c r="J373" i="11"/>
  <c r="O373" i="11" s="1"/>
  <c r="I373" i="11"/>
  <c r="H373" i="11"/>
  <c r="G373" i="11"/>
  <c r="F373" i="11"/>
  <c r="E373" i="11"/>
  <c r="Q372" i="11"/>
  <c r="O372" i="11"/>
  <c r="M372" i="11"/>
  <c r="L372" i="11"/>
  <c r="K372" i="11"/>
  <c r="P372" i="11" s="1"/>
  <c r="J372" i="11"/>
  <c r="I372" i="11"/>
  <c r="N372" i="11" s="1"/>
  <c r="H372" i="11"/>
  <c r="G372" i="11"/>
  <c r="F372" i="11"/>
  <c r="E372" i="11"/>
  <c r="P371" i="11"/>
  <c r="N371" i="11"/>
  <c r="M371" i="11"/>
  <c r="L371" i="11"/>
  <c r="Q371" i="11" s="1"/>
  <c r="K371" i="11"/>
  <c r="J371" i="11"/>
  <c r="O371" i="11" s="1"/>
  <c r="I371" i="11"/>
  <c r="H371" i="11"/>
  <c r="G371" i="11"/>
  <c r="F371" i="11"/>
  <c r="E371" i="11"/>
  <c r="Q370" i="11"/>
  <c r="N370" i="11"/>
  <c r="M370" i="11"/>
  <c r="L370" i="11"/>
  <c r="K370" i="11"/>
  <c r="P370" i="11" s="1"/>
  <c r="J370" i="11"/>
  <c r="O370" i="11" s="1"/>
  <c r="I370" i="11"/>
  <c r="H370" i="11"/>
  <c r="G370" i="11"/>
  <c r="F370" i="11"/>
  <c r="E370" i="11"/>
  <c r="P369" i="11"/>
  <c r="N369" i="11"/>
  <c r="M369" i="11"/>
  <c r="L369" i="11"/>
  <c r="Q369" i="11" s="1"/>
  <c r="K369" i="11"/>
  <c r="J369" i="11"/>
  <c r="O369" i="11" s="1"/>
  <c r="I369" i="11"/>
  <c r="H369" i="11"/>
  <c r="G369" i="11"/>
  <c r="F369" i="11"/>
  <c r="E369" i="11"/>
  <c r="O368" i="11"/>
  <c r="M368" i="11"/>
  <c r="L368" i="11"/>
  <c r="Q368" i="11" s="1"/>
  <c r="K368" i="11"/>
  <c r="P368" i="11" s="1"/>
  <c r="J368" i="11"/>
  <c r="I368" i="11"/>
  <c r="N368" i="11" s="1"/>
  <c r="H368" i="11"/>
  <c r="G368" i="11"/>
  <c r="F368" i="11"/>
  <c r="E368" i="11"/>
  <c r="P367" i="11"/>
  <c r="N367" i="11"/>
  <c r="M367" i="11"/>
  <c r="L367" i="11"/>
  <c r="Q367" i="11" s="1"/>
  <c r="K367" i="11"/>
  <c r="J367" i="11"/>
  <c r="O367" i="11" s="1"/>
  <c r="I367" i="11"/>
  <c r="H367" i="11"/>
  <c r="G367" i="11"/>
  <c r="F367" i="11"/>
  <c r="E367" i="11"/>
  <c r="Q366" i="11"/>
  <c r="N366" i="11"/>
  <c r="M366" i="11"/>
  <c r="L366" i="11"/>
  <c r="K366" i="11"/>
  <c r="P366" i="11" s="1"/>
  <c r="J366" i="11"/>
  <c r="O366" i="11" s="1"/>
  <c r="I366" i="11"/>
  <c r="H366" i="11"/>
  <c r="G366" i="11"/>
  <c r="F366" i="11"/>
  <c r="E366" i="11"/>
  <c r="P365" i="11"/>
  <c r="N365" i="11"/>
  <c r="M365" i="11"/>
  <c r="L365" i="11"/>
  <c r="Q365" i="11" s="1"/>
  <c r="K365" i="11"/>
  <c r="J365" i="11"/>
  <c r="O365" i="11" s="1"/>
  <c r="I365" i="11"/>
  <c r="H365" i="11"/>
  <c r="G365" i="11"/>
  <c r="F365" i="11"/>
  <c r="E365" i="11"/>
  <c r="O364" i="11"/>
  <c r="M364" i="11"/>
  <c r="L364" i="11"/>
  <c r="Q364" i="11" s="1"/>
  <c r="K364" i="11"/>
  <c r="P364" i="11" s="1"/>
  <c r="J364" i="11"/>
  <c r="I364" i="11"/>
  <c r="N364" i="11" s="1"/>
  <c r="H364" i="11"/>
  <c r="G364" i="11"/>
  <c r="F364" i="11"/>
  <c r="E364" i="11"/>
  <c r="P363" i="11"/>
  <c r="M363" i="11"/>
  <c r="L363" i="11"/>
  <c r="Q363" i="11" s="1"/>
  <c r="K363" i="11"/>
  <c r="J363" i="11"/>
  <c r="O363" i="11" s="1"/>
  <c r="I363" i="11"/>
  <c r="N363" i="11" s="1"/>
  <c r="H363" i="11"/>
  <c r="G363" i="11"/>
  <c r="F363" i="11"/>
  <c r="E363" i="11"/>
  <c r="Q362" i="11"/>
  <c r="N362" i="11"/>
  <c r="M362" i="11"/>
  <c r="L362" i="11"/>
  <c r="K362" i="11"/>
  <c r="P362" i="11" s="1"/>
  <c r="J362" i="11"/>
  <c r="O362" i="11" s="1"/>
  <c r="I362" i="11"/>
  <c r="H362" i="11"/>
  <c r="G362" i="11"/>
  <c r="F362" i="11"/>
  <c r="E362" i="11"/>
  <c r="P361" i="11"/>
  <c r="N361" i="11"/>
  <c r="M361" i="11"/>
  <c r="L361" i="11"/>
  <c r="Q361" i="11" s="1"/>
  <c r="K361" i="11"/>
  <c r="J361" i="11"/>
  <c r="O361" i="11" s="1"/>
  <c r="I361" i="11"/>
  <c r="H361" i="11"/>
  <c r="G361" i="11"/>
  <c r="F361" i="11"/>
  <c r="E361" i="11"/>
  <c r="O360" i="11"/>
  <c r="M360" i="11"/>
  <c r="L360" i="11"/>
  <c r="Q360" i="11" s="1"/>
  <c r="K360" i="11"/>
  <c r="P360" i="11" s="1"/>
  <c r="J360" i="11"/>
  <c r="I360" i="11"/>
  <c r="N360" i="11" s="1"/>
  <c r="H360" i="11"/>
  <c r="G360" i="11"/>
  <c r="F360" i="11"/>
  <c r="E360" i="11"/>
  <c r="Q359" i="11"/>
  <c r="P359" i="11"/>
  <c r="M359" i="11"/>
  <c r="L359" i="11"/>
  <c r="K359" i="11"/>
  <c r="J359" i="11"/>
  <c r="O359" i="11" s="1"/>
  <c r="I359" i="11"/>
  <c r="N359" i="11" s="1"/>
  <c r="H359" i="11"/>
  <c r="G359" i="11"/>
  <c r="F359" i="11"/>
  <c r="E359" i="11"/>
  <c r="Q358" i="11"/>
  <c r="M358" i="11"/>
  <c r="L358" i="11"/>
  <c r="K358" i="11"/>
  <c r="P358" i="11" s="1"/>
  <c r="J358" i="11"/>
  <c r="O358" i="11" s="1"/>
  <c r="I358" i="11"/>
  <c r="N358" i="11" s="1"/>
  <c r="H358" i="11"/>
  <c r="G358" i="11"/>
  <c r="F358" i="11"/>
  <c r="E358" i="11"/>
  <c r="P357" i="11"/>
  <c r="N357" i="11"/>
  <c r="M357" i="11"/>
  <c r="L357" i="11"/>
  <c r="Q357" i="11" s="1"/>
  <c r="K357" i="11"/>
  <c r="J357" i="11"/>
  <c r="O357" i="11" s="1"/>
  <c r="I357" i="11"/>
  <c r="H357" i="11"/>
  <c r="G357" i="11"/>
  <c r="F357" i="11"/>
  <c r="E357" i="11"/>
  <c r="Q356" i="11"/>
  <c r="O356" i="11"/>
  <c r="M356" i="11"/>
  <c r="L356" i="11"/>
  <c r="K356" i="11"/>
  <c r="P356" i="11" s="1"/>
  <c r="J356" i="11"/>
  <c r="I356" i="11"/>
  <c r="N356" i="11" s="1"/>
  <c r="H356" i="11"/>
  <c r="G356" i="11"/>
  <c r="F356" i="11"/>
  <c r="E356" i="11"/>
  <c r="P355" i="11"/>
  <c r="N355" i="11"/>
  <c r="M355" i="11"/>
  <c r="L355" i="11"/>
  <c r="Q355" i="11" s="1"/>
  <c r="K355" i="11"/>
  <c r="J355" i="11"/>
  <c r="O355" i="11" s="1"/>
  <c r="I355" i="11"/>
  <c r="H355" i="11"/>
  <c r="G355" i="11"/>
  <c r="F355" i="11"/>
  <c r="E355" i="11"/>
  <c r="Q354" i="11"/>
  <c r="N354" i="11"/>
  <c r="M354" i="11"/>
  <c r="L354" i="11"/>
  <c r="K354" i="11"/>
  <c r="P354" i="11" s="1"/>
  <c r="J354" i="11"/>
  <c r="O354" i="11" s="1"/>
  <c r="I354" i="11"/>
  <c r="H354" i="11"/>
  <c r="G354" i="11"/>
  <c r="F354" i="11"/>
  <c r="E354" i="11"/>
  <c r="P353" i="11"/>
  <c r="N353" i="11"/>
  <c r="M353" i="11"/>
  <c r="L353" i="11"/>
  <c r="Q353" i="11" s="1"/>
  <c r="K353" i="11"/>
  <c r="J353" i="11"/>
  <c r="O353" i="11" s="1"/>
  <c r="I353" i="11"/>
  <c r="H353" i="11"/>
  <c r="G353" i="11"/>
  <c r="F353" i="11"/>
  <c r="E353" i="11"/>
  <c r="O352" i="11"/>
  <c r="M352" i="11"/>
  <c r="L352" i="11"/>
  <c r="Q352" i="11" s="1"/>
  <c r="K352" i="11"/>
  <c r="P352" i="11" s="1"/>
  <c r="J352" i="11"/>
  <c r="I352" i="11"/>
  <c r="N352" i="11" s="1"/>
  <c r="H352" i="11"/>
  <c r="G352" i="11"/>
  <c r="F352" i="11"/>
  <c r="E352" i="11"/>
  <c r="P351" i="11"/>
  <c r="N351" i="11"/>
  <c r="M351" i="11"/>
  <c r="L351" i="11"/>
  <c r="Q351" i="11" s="1"/>
  <c r="K351" i="11"/>
  <c r="J351" i="11"/>
  <c r="O351" i="11" s="1"/>
  <c r="I351" i="11"/>
  <c r="H351" i="11"/>
  <c r="G351" i="11"/>
  <c r="F351" i="11"/>
  <c r="E351" i="11"/>
  <c r="Q350" i="11"/>
  <c r="N350" i="11"/>
  <c r="M350" i="11"/>
  <c r="L350" i="11"/>
  <c r="K350" i="11"/>
  <c r="P350" i="11" s="1"/>
  <c r="J350" i="11"/>
  <c r="O350" i="11" s="1"/>
  <c r="I350" i="11"/>
  <c r="H350" i="11"/>
  <c r="G350" i="11"/>
  <c r="F350" i="11"/>
  <c r="E350" i="11"/>
  <c r="P349" i="11"/>
  <c r="N349" i="11"/>
  <c r="M349" i="11"/>
  <c r="L349" i="11"/>
  <c r="Q349" i="11" s="1"/>
  <c r="K349" i="11"/>
  <c r="J349" i="11"/>
  <c r="O349" i="11" s="1"/>
  <c r="I349" i="11"/>
  <c r="H349" i="11"/>
  <c r="G349" i="11"/>
  <c r="F349" i="11"/>
  <c r="E349" i="11"/>
  <c r="O348" i="11"/>
  <c r="M348" i="11"/>
  <c r="L348" i="11"/>
  <c r="Q348" i="11" s="1"/>
  <c r="K348" i="11"/>
  <c r="P348" i="11" s="1"/>
  <c r="J348" i="11"/>
  <c r="I348" i="11"/>
  <c r="N348" i="11" s="1"/>
  <c r="H348" i="11"/>
  <c r="G348" i="11"/>
  <c r="F348" i="11"/>
  <c r="E348" i="11"/>
  <c r="P347" i="11"/>
  <c r="M347" i="11"/>
  <c r="L347" i="11"/>
  <c r="Q347" i="11" s="1"/>
  <c r="K347" i="11"/>
  <c r="J347" i="11"/>
  <c r="O347" i="11" s="1"/>
  <c r="I347" i="11"/>
  <c r="N347" i="11" s="1"/>
  <c r="H347" i="11"/>
  <c r="G347" i="11"/>
  <c r="F347" i="11"/>
  <c r="E347" i="11"/>
  <c r="Q346" i="11"/>
  <c r="N346" i="11"/>
  <c r="M346" i="11"/>
  <c r="L346" i="11"/>
  <c r="K346" i="11"/>
  <c r="P346" i="11" s="1"/>
  <c r="J346" i="11"/>
  <c r="O346" i="11" s="1"/>
  <c r="I346" i="11"/>
  <c r="H346" i="11"/>
  <c r="G346" i="11"/>
  <c r="F346" i="11"/>
  <c r="E346" i="11"/>
  <c r="P345" i="11"/>
  <c r="N345" i="11"/>
  <c r="M345" i="11"/>
  <c r="L345" i="11"/>
  <c r="Q345" i="11" s="1"/>
  <c r="K345" i="11"/>
  <c r="J345" i="11"/>
  <c r="O345" i="11" s="1"/>
  <c r="I345" i="11"/>
  <c r="H345" i="11"/>
  <c r="G345" i="11"/>
  <c r="F345" i="11"/>
  <c r="E345" i="11"/>
  <c r="O344" i="11"/>
  <c r="M344" i="11"/>
  <c r="L344" i="11"/>
  <c r="Q344" i="11" s="1"/>
  <c r="K344" i="11"/>
  <c r="P344" i="11" s="1"/>
  <c r="J344" i="11"/>
  <c r="I344" i="11"/>
  <c r="N344" i="11" s="1"/>
  <c r="H344" i="11"/>
  <c r="G344" i="11"/>
  <c r="F344" i="11"/>
  <c r="E344" i="11"/>
  <c r="Q343" i="11"/>
  <c r="P343" i="11"/>
  <c r="M343" i="11"/>
  <c r="L343" i="11"/>
  <c r="K343" i="11"/>
  <c r="J343" i="11"/>
  <c r="O343" i="11" s="1"/>
  <c r="I343" i="11"/>
  <c r="N343" i="11" s="1"/>
  <c r="H343" i="11"/>
  <c r="G343" i="11"/>
  <c r="F343" i="11"/>
  <c r="E343" i="11"/>
  <c r="Q342" i="11"/>
  <c r="M342" i="11"/>
  <c r="L342" i="11"/>
  <c r="K342" i="11"/>
  <c r="P342" i="11" s="1"/>
  <c r="J342" i="11"/>
  <c r="O342" i="11" s="1"/>
  <c r="I342" i="11"/>
  <c r="N342" i="11" s="1"/>
  <c r="H342" i="11"/>
  <c r="G342" i="11"/>
  <c r="F342" i="11"/>
  <c r="E342" i="11"/>
  <c r="P341" i="11"/>
  <c r="N341" i="11"/>
  <c r="M341" i="11"/>
  <c r="L341" i="11"/>
  <c r="Q341" i="11" s="1"/>
  <c r="K341" i="11"/>
  <c r="J341" i="11"/>
  <c r="O341" i="11" s="1"/>
  <c r="I341" i="11"/>
  <c r="H341" i="11"/>
  <c r="G341" i="11"/>
  <c r="F341" i="11"/>
  <c r="E341" i="11"/>
  <c r="Q340" i="11"/>
  <c r="O340" i="11"/>
  <c r="M340" i="11"/>
  <c r="L340" i="11"/>
  <c r="K340" i="11"/>
  <c r="P340" i="11" s="1"/>
  <c r="J340" i="11"/>
  <c r="I340" i="11"/>
  <c r="N340" i="11" s="1"/>
  <c r="H340" i="11"/>
  <c r="G340" i="11"/>
  <c r="F340" i="11"/>
  <c r="E340" i="11"/>
  <c r="P339" i="11"/>
  <c r="N339" i="11"/>
  <c r="M339" i="11"/>
  <c r="L339" i="11"/>
  <c r="Q339" i="11" s="1"/>
  <c r="K339" i="11"/>
  <c r="J339" i="11"/>
  <c r="O339" i="11" s="1"/>
  <c r="I339" i="11"/>
  <c r="H339" i="11"/>
  <c r="G339" i="11"/>
  <c r="F339" i="11"/>
  <c r="E339" i="11"/>
  <c r="Q338" i="11"/>
  <c r="N338" i="11"/>
  <c r="M338" i="11"/>
  <c r="L338" i="11"/>
  <c r="K338" i="11"/>
  <c r="P338" i="11" s="1"/>
  <c r="J338" i="11"/>
  <c r="O338" i="11" s="1"/>
  <c r="I338" i="11"/>
  <c r="H338" i="11"/>
  <c r="G338" i="11"/>
  <c r="F338" i="11"/>
  <c r="E338" i="11"/>
  <c r="P337" i="11"/>
  <c r="N337" i="11"/>
  <c r="M337" i="11"/>
  <c r="L337" i="11"/>
  <c r="Q337" i="11" s="1"/>
  <c r="K337" i="11"/>
  <c r="J337" i="11"/>
  <c r="O337" i="11" s="1"/>
  <c r="I337" i="11"/>
  <c r="H337" i="11"/>
  <c r="G337" i="11"/>
  <c r="F337" i="11"/>
  <c r="E337" i="11"/>
  <c r="O336" i="11"/>
  <c r="M336" i="11"/>
  <c r="L336" i="11"/>
  <c r="Q336" i="11" s="1"/>
  <c r="K336" i="11"/>
  <c r="P336" i="11" s="1"/>
  <c r="J336" i="11"/>
  <c r="I336" i="11"/>
  <c r="N336" i="11" s="1"/>
  <c r="H336" i="11"/>
  <c r="G336" i="11"/>
  <c r="F336" i="11"/>
  <c r="E336" i="11"/>
  <c r="P335" i="11"/>
  <c r="N335" i="11"/>
  <c r="M335" i="11"/>
  <c r="L335" i="11"/>
  <c r="Q335" i="11" s="1"/>
  <c r="K335" i="11"/>
  <c r="J335" i="11"/>
  <c r="O335" i="11" s="1"/>
  <c r="I335" i="11"/>
  <c r="H335" i="11"/>
  <c r="G335" i="11"/>
  <c r="F335" i="11"/>
  <c r="E335" i="11"/>
  <c r="Q334" i="11"/>
  <c r="N334" i="11"/>
  <c r="M334" i="11"/>
  <c r="L334" i="11"/>
  <c r="K334" i="11"/>
  <c r="P334" i="11" s="1"/>
  <c r="J334" i="11"/>
  <c r="O334" i="11" s="1"/>
  <c r="I334" i="11"/>
  <c r="H334" i="11"/>
  <c r="G334" i="11"/>
  <c r="F334" i="11"/>
  <c r="E334" i="11"/>
  <c r="P333" i="11"/>
  <c r="N333" i="11"/>
  <c r="M333" i="11"/>
  <c r="L333" i="11"/>
  <c r="Q333" i="11" s="1"/>
  <c r="K333" i="11"/>
  <c r="J333" i="11"/>
  <c r="O333" i="11" s="1"/>
  <c r="I333" i="1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Q331" i="11"/>
  <c r="O331" i="11"/>
  <c r="M331" i="11"/>
  <c r="L331" i="11"/>
  <c r="K331" i="11"/>
  <c r="P331" i="11" s="1"/>
  <c r="J331" i="11"/>
  <c r="I331" i="11"/>
  <c r="N331" i="11" s="1"/>
  <c r="H331" i="11"/>
  <c r="G331" i="11"/>
  <c r="F331" i="11"/>
  <c r="E331" i="11"/>
  <c r="O330" i="11"/>
  <c r="M330" i="11"/>
  <c r="L330" i="11"/>
  <c r="Q330" i="11" s="1"/>
  <c r="K330" i="11"/>
  <c r="P330" i="11" s="1"/>
  <c r="J330" i="11"/>
  <c r="I330" i="11"/>
  <c r="N330" i="11" s="1"/>
  <c r="H330" i="11"/>
  <c r="G330" i="11"/>
  <c r="F330" i="11"/>
  <c r="E330" i="11"/>
  <c r="P329" i="11"/>
  <c r="N329" i="11"/>
  <c r="M329" i="11"/>
  <c r="L329" i="11"/>
  <c r="Q329" i="11" s="1"/>
  <c r="K329" i="11"/>
  <c r="J329" i="11"/>
  <c r="O329" i="11" s="1"/>
  <c r="I329" i="11"/>
  <c r="H329" i="11"/>
  <c r="G329" i="11"/>
  <c r="F329" i="11"/>
  <c r="E329" i="11"/>
  <c r="Q328" i="11"/>
  <c r="N328" i="11"/>
  <c r="M328" i="11"/>
  <c r="L328" i="11"/>
  <c r="K328" i="11"/>
  <c r="P328" i="11" s="1"/>
  <c r="J328" i="11"/>
  <c r="O328" i="11" s="1"/>
  <c r="I328" i="11"/>
  <c r="H328" i="11"/>
  <c r="G328" i="11"/>
  <c r="F328" i="11"/>
  <c r="E328" i="11"/>
  <c r="P327" i="11"/>
  <c r="N327" i="11"/>
  <c r="M327" i="11"/>
  <c r="L327" i="11"/>
  <c r="Q327" i="11" s="1"/>
  <c r="K327" i="11"/>
  <c r="J327" i="11"/>
  <c r="O327" i="11" s="1"/>
  <c r="I327" i="11"/>
  <c r="H327" i="11"/>
  <c r="G327" i="11"/>
  <c r="F327" i="11"/>
  <c r="E327" i="11"/>
  <c r="O326" i="11"/>
  <c r="M326" i="11"/>
  <c r="L326" i="11"/>
  <c r="Q326" i="11" s="1"/>
  <c r="K326" i="11"/>
  <c r="P326" i="11" s="1"/>
  <c r="J326" i="11"/>
  <c r="I326" i="11"/>
  <c r="N326" i="11" s="1"/>
  <c r="H326" i="11"/>
  <c r="G326" i="11"/>
  <c r="F326" i="11"/>
  <c r="E326" i="11"/>
  <c r="P325" i="11"/>
  <c r="N325" i="11"/>
  <c r="M325" i="11"/>
  <c r="L325" i="11"/>
  <c r="Q325" i="11" s="1"/>
  <c r="K325" i="11"/>
  <c r="J325" i="11"/>
  <c r="O325" i="11" s="1"/>
  <c r="I325" i="11"/>
  <c r="H325" i="11"/>
  <c r="G325" i="11"/>
  <c r="F325" i="11"/>
  <c r="E325" i="11"/>
  <c r="Q324" i="11"/>
  <c r="N324" i="11"/>
  <c r="M324" i="11"/>
  <c r="L324" i="11"/>
  <c r="K324" i="11"/>
  <c r="P324" i="11" s="1"/>
  <c r="J324" i="11"/>
  <c r="O324" i="11" s="1"/>
  <c r="I324" i="11"/>
  <c r="H324" i="11"/>
  <c r="G324" i="11"/>
  <c r="F324" i="11"/>
  <c r="E324" i="11"/>
  <c r="P323" i="11"/>
  <c r="N323" i="11"/>
  <c r="M323" i="11"/>
  <c r="L323" i="11"/>
  <c r="Q323" i="11" s="1"/>
  <c r="K323" i="11"/>
  <c r="J323" i="11"/>
  <c r="O323" i="11" s="1"/>
  <c r="I323" i="11"/>
  <c r="H323" i="11"/>
  <c r="G323" i="11"/>
  <c r="F323" i="11"/>
  <c r="E323" i="11"/>
  <c r="O322" i="11"/>
  <c r="M322" i="11"/>
  <c r="L322" i="11"/>
  <c r="Q322" i="11" s="1"/>
  <c r="K322" i="11"/>
  <c r="P322" i="11" s="1"/>
  <c r="J322" i="11"/>
  <c r="I322" i="11"/>
  <c r="N322" i="11" s="1"/>
  <c r="H322" i="11"/>
  <c r="G322" i="11"/>
  <c r="F322" i="11"/>
  <c r="E322" i="11"/>
  <c r="P321" i="11"/>
  <c r="N321" i="11"/>
  <c r="M321" i="11"/>
  <c r="L321" i="11"/>
  <c r="Q321" i="11" s="1"/>
  <c r="K321" i="11"/>
  <c r="J321" i="11"/>
  <c r="O321" i="11" s="1"/>
  <c r="I321" i="11"/>
  <c r="H321" i="11"/>
  <c r="G321" i="11"/>
  <c r="F321" i="11"/>
  <c r="E321" i="11"/>
  <c r="Q320" i="11"/>
  <c r="N320" i="11"/>
  <c r="M320" i="11"/>
  <c r="L320" i="11"/>
  <c r="K320" i="11"/>
  <c r="P320" i="11" s="1"/>
  <c r="J320" i="11"/>
  <c r="O320" i="11" s="1"/>
  <c r="I320" i="11"/>
  <c r="H320" i="11"/>
  <c r="G320" i="11"/>
  <c r="F320" i="11"/>
  <c r="E320" i="11"/>
  <c r="P319" i="11"/>
  <c r="N319" i="11"/>
  <c r="M319" i="11"/>
  <c r="L319" i="11"/>
  <c r="Q319" i="11" s="1"/>
  <c r="K319" i="11"/>
  <c r="J319" i="11"/>
  <c r="O319" i="11" s="1"/>
  <c r="I319" i="11"/>
  <c r="H319" i="11"/>
  <c r="G319" i="11"/>
  <c r="F319" i="11"/>
  <c r="E319" i="11"/>
  <c r="O318" i="11"/>
  <c r="M318" i="11"/>
  <c r="L318" i="11"/>
  <c r="Q318" i="11" s="1"/>
  <c r="K318" i="11"/>
  <c r="P318" i="11" s="1"/>
  <c r="J318" i="11"/>
  <c r="I318" i="11"/>
  <c r="N318" i="11" s="1"/>
  <c r="H318" i="11"/>
  <c r="G318" i="11"/>
  <c r="F318" i="11"/>
  <c r="E318" i="11"/>
  <c r="P317" i="11"/>
  <c r="N317" i="11"/>
  <c r="M317" i="11"/>
  <c r="L317" i="11"/>
  <c r="Q317" i="11" s="1"/>
  <c r="K317" i="11"/>
  <c r="J317" i="11"/>
  <c r="O317" i="11" s="1"/>
  <c r="I317" i="11"/>
  <c r="H317" i="11"/>
  <c r="G317" i="11"/>
  <c r="F317" i="11"/>
  <c r="E317" i="11"/>
  <c r="Q316" i="11"/>
  <c r="N316" i="11"/>
  <c r="M316" i="11"/>
  <c r="L316" i="11"/>
  <c r="K316" i="11"/>
  <c r="P316" i="11" s="1"/>
  <c r="J316" i="11"/>
  <c r="O316" i="11" s="1"/>
  <c r="I316" i="11"/>
  <c r="H316" i="11"/>
  <c r="G316" i="11"/>
  <c r="F316" i="11"/>
  <c r="E316" i="11"/>
  <c r="P315" i="11"/>
  <c r="N315" i="11"/>
  <c r="M315" i="11"/>
  <c r="L315" i="11"/>
  <c r="Q315" i="11" s="1"/>
  <c r="K315" i="11"/>
  <c r="J315" i="11"/>
  <c r="O315" i="11" s="1"/>
  <c r="I315" i="11"/>
  <c r="H315" i="11"/>
  <c r="G315" i="11"/>
  <c r="F315" i="11"/>
  <c r="E315" i="11"/>
  <c r="O314" i="11"/>
  <c r="M314" i="11"/>
  <c r="L314" i="11"/>
  <c r="Q314" i="11" s="1"/>
  <c r="K314" i="11"/>
  <c r="P314" i="11" s="1"/>
  <c r="J314" i="11"/>
  <c r="I314" i="11"/>
  <c r="N314" i="11" s="1"/>
  <c r="H314" i="11"/>
  <c r="G314" i="11"/>
  <c r="F314" i="11"/>
  <c r="E314" i="11"/>
  <c r="P313" i="11"/>
  <c r="N313" i="11"/>
  <c r="M313" i="11"/>
  <c r="L313" i="11"/>
  <c r="Q313" i="11" s="1"/>
  <c r="K313" i="11"/>
  <c r="J313" i="11"/>
  <c r="O313" i="11" s="1"/>
  <c r="I313" i="11"/>
  <c r="H313" i="11"/>
  <c r="G313" i="11"/>
  <c r="F313" i="11"/>
  <c r="E313" i="11"/>
  <c r="Q312" i="11"/>
  <c r="N312" i="11"/>
  <c r="M312" i="11"/>
  <c r="L312" i="11"/>
  <c r="K312" i="11"/>
  <c r="P312" i="11" s="1"/>
  <c r="J312" i="11"/>
  <c r="O312" i="11" s="1"/>
  <c r="I312" i="11"/>
  <c r="H312" i="11"/>
  <c r="G312" i="11"/>
  <c r="F312" i="11"/>
  <c r="E312" i="11"/>
  <c r="P311" i="11"/>
  <c r="N311" i="11"/>
  <c r="M311" i="11"/>
  <c r="L311" i="11"/>
  <c r="Q311" i="11" s="1"/>
  <c r="K311" i="11"/>
  <c r="J311" i="11"/>
  <c r="O311" i="11" s="1"/>
  <c r="I311" i="11"/>
  <c r="H311" i="11"/>
  <c r="G311" i="11"/>
  <c r="F311" i="11"/>
  <c r="E311" i="11"/>
  <c r="O310" i="11"/>
  <c r="M310" i="11"/>
  <c r="L310" i="11"/>
  <c r="Q310" i="11" s="1"/>
  <c r="K310" i="11"/>
  <c r="P310" i="11" s="1"/>
  <c r="J310" i="11"/>
  <c r="I310" i="11"/>
  <c r="N310" i="11" s="1"/>
  <c r="H310" i="11"/>
  <c r="G310" i="11"/>
  <c r="F310" i="11"/>
  <c r="E310" i="11"/>
  <c r="P309" i="11"/>
  <c r="N309" i="11"/>
  <c r="M309" i="11"/>
  <c r="L309" i="11"/>
  <c r="Q309" i="11" s="1"/>
  <c r="K309" i="11"/>
  <c r="J309" i="11"/>
  <c r="O309" i="11" s="1"/>
  <c r="I309" i="11"/>
  <c r="H309" i="11"/>
  <c r="G309" i="11"/>
  <c r="F309" i="11"/>
  <c r="E309" i="11"/>
  <c r="Q308" i="11"/>
  <c r="N308" i="11"/>
  <c r="M308" i="11"/>
  <c r="L308" i="11"/>
  <c r="K308" i="11"/>
  <c r="P308" i="11" s="1"/>
  <c r="J308" i="11"/>
  <c r="O308" i="11" s="1"/>
  <c r="I308" i="11"/>
  <c r="H308" i="11"/>
  <c r="G308" i="11"/>
  <c r="F308" i="11"/>
  <c r="E308" i="11"/>
  <c r="P307" i="11"/>
  <c r="N307" i="11"/>
  <c r="M307" i="11"/>
  <c r="L307" i="11"/>
  <c r="Q307" i="11" s="1"/>
  <c r="K307" i="11"/>
  <c r="J307" i="11"/>
  <c r="O307" i="11" s="1"/>
  <c r="I307" i="11"/>
  <c r="H307" i="11"/>
  <c r="G307" i="11"/>
  <c r="F307" i="11"/>
  <c r="E307" i="11"/>
  <c r="O306" i="11"/>
  <c r="M306" i="11"/>
  <c r="L306" i="11"/>
  <c r="Q306" i="11" s="1"/>
  <c r="K306" i="11"/>
  <c r="P306" i="11" s="1"/>
  <c r="J306" i="11"/>
  <c r="I306" i="11"/>
  <c r="N306" i="11" s="1"/>
  <c r="H306" i="11"/>
  <c r="G306" i="11"/>
  <c r="F306" i="11"/>
  <c r="E306" i="11"/>
  <c r="P305" i="11"/>
  <c r="N305" i="11"/>
  <c r="M305" i="11"/>
  <c r="L305" i="11"/>
  <c r="Q305" i="11" s="1"/>
  <c r="K305" i="11"/>
  <c r="J305" i="11"/>
  <c r="O305" i="11" s="1"/>
  <c r="I305" i="11"/>
  <c r="H305" i="11"/>
  <c r="G305" i="11"/>
  <c r="F305" i="11"/>
  <c r="E305" i="11"/>
  <c r="Q304" i="11"/>
  <c r="N304" i="11"/>
  <c r="M304" i="11"/>
  <c r="L304" i="11"/>
  <c r="K304" i="11"/>
  <c r="P304" i="11" s="1"/>
  <c r="J304" i="11"/>
  <c r="O304" i="11" s="1"/>
  <c r="I304" i="11"/>
  <c r="H304" i="11"/>
  <c r="G304" i="11"/>
  <c r="F304" i="11"/>
  <c r="E304" i="11"/>
  <c r="P303" i="11"/>
  <c r="N303" i="11"/>
  <c r="M303" i="11"/>
  <c r="L303" i="11"/>
  <c r="Q303" i="11" s="1"/>
  <c r="K303" i="11"/>
  <c r="J303" i="11"/>
  <c r="O303" i="11" s="1"/>
  <c r="I303" i="11"/>
  <c r="H303" i="11"/>
  <c r="G303" i="11"/>
  <c r="F303" i="11"/>
  <c r="E303" i="11"/>
  <c r="O302" i="11"/>
  <c r="M302" i="11"/>
  <c r="L302" i="11"/>
  <c r="Q302" i="11" s="1"/>
  <c r="K302" i="11"/>
  <c r="P302" i="11" s="1"/>
  <c r="J302" i="11"/>
  <c r="I302" i="11"/>
  <c r="N302" i="11" s="1"/>
  <c r="H302" i="11"/>
  <c r="G302" i="11"/>
  <c r="F302" i="11"/>
  <c r="E302" i="11"/>
  <c r="P301" i="11"/>
  <c r="N301" i="11"/>
  <c r="M301" i="11"/>
  <c r="L301" i="11"/>
  <c r="Q301" i="11" s="1"/>
  <c r="K301" i="11"/>
  <c r="J301" i="11"/>
  <c r="O301" i="11" s="1"/>
  <c r="I301" i="11"/>
  <c r="H301" i="11"/>
  <c r="G301" i="11"/>
  <c r="F301" i="11"/>
  <c r="E301" i="11"/>
  <c r="Q300" i="11"/>
  <c r="N300" i="11"/>
  <c r="M300" i="11"/>
  <c r="L300" i="11"/>
  <c r="K300" i="11"/>
  <c r="P300" i="11" s="1"/>
  <c r="J300" i="11"/>
  <c r="O300" i="11" s="1"/>
  <c r="I300" i="11"/>
  <c r="H300" i="11"/>
  <c r="G300" i="11"/>
  <c r="F300" i="11"/>
  <c r="E300" i="11"/>
  <c r="P299" i="11"/>
  <c r="N299" i="11"/>
  <c r="M299" i="11"/>
  <c r="L299" i="11"/>
  <c r="Q299" i="11" s="1"/>
  <c r="K299" i="11"/>
  <c r="J299" i="11"/>
  <c r="O299" i="11" s="1"/>
  <c r="I299" i="11"/>
  <c r="H299" i="11"/>
  <c r="G299" i="11"/>
  <c r="F299" i="11"/>
  <c r="E299" i="11"/>
  <c r="O298" i="11"/>
  <c r="M298" i="11"/>
  <c r="L298" i="11"/>
  <c r="Q298" i="11" s="1"/>
  <c r="K298" i="11"/>
  <c r="P298" i="11" s="1"/>
  <c r="J298" i="11"/>
  <c r="I298" i="11"/>
  <c r="N298" i="11" s="1"/>
  <c r="H298" i="11"/>
  <c r="G298" i="11"/>
  <c r="F298" i="11"/>
  <c r="E298" i="11"/>
  <c r="P297" i="11"/>
  <c r="N297" i="11"/>
  <c r="M297" i="11"/>
  <c r="L297" i="11"/>
  <c r="Q297" i="11" s="1"/>
  <c r="K297" i="11"/>
  <c r="J297" i="11"/>
  <c r="O297" i="11" s="1"/>
  <c r="I297" i="11"/>
  <c r="H297" i="11"/>
  <c r="G297" i="11"/>
  <c r="F297" i="11"/>
  <c r="E297" i="11"/>
  <c r="Q296" i="11"/>
  <c r="N296" i="11"/>
  <c r="M296" i="11"/>
  <c r="L296" i="11"/>
  <c r="K296" i="11"/>
  <c r="P296" i="11" s="1"/>
  <c r="J296" i="11"/>
  <c r="O296" i="11" s="1"/>
  <c r="I296" i="11"/>
  <c r="H296" i="11"/>
  <c r="G296" i="11"/>
  <c r="F296" i="11"/>
  <c r="E296" i="11"/>
  <c r="P295" i="11"/>
  <c r="N295" i="11"/>
  <c r="M295" i="11"/>
  <c r="L295" i="11"/>
  <c r="Q295" i="11" s="1"/>
  <c r="K295" i="11"/>
  <c r="J295" i="11"/>
  <c r="O295" i="11" s="1"/>
  <c r="I295" i="11"/>
  <c r="H295" i="11"/>
  <c r="G295" i="11"/>
  <c r="F295" i="11"/>
  <c r="E295" i="11"/>
  <c r="O294" i="11"/>
  <c r="M294" i="11"/>
  <c r="L294" i="11"/>
  <c r="Q294" i="11" s="1"/>
  <c r="K294" i="11"/>
  <c r="P294" i="11" s="1"/>
  <c r="J294" i="11"/>
  <c r="I294" i="11"/>
  <c r="N294" i="11" s="1"/>
  <c r="H294" i="11"/>
  <c r="G294" i="11"/>
  <c r="F294" i="11"/>
  <c r="E294" i="11"/>
  <c r="P293" i="11"/>
  <c r="N293" i="11"/>
  <c r="M293" i="11"/>
  <c r="L293" i="11"/>
  <c r="Q293" i="11" s="1"/>
  <c r="K293" i="11"/>
  <c r="J293" i="11"/>
  <c r="O293" i="11" s="1"/>
  <c r="I293" i="11"/>
  <c r="H293" i="11"/>
  <c r="G293" i="11"/>
  <c r="F293" i="11"/>
  <c r="E293" i="11"/>
  <c r="Q292" i="11"/>
  <c r="N292" i="11"/>
  <c r="M292" i="11"/>
  <c r="L292" i="11"/>
  <c r="K292" i="11"/>
  <c r="P292" i="11" s="1"/>
  <c r="J292" i="11"/>
  <c r="O292" i="11" s="1"/>
  <c r="I292" i="11"/>
  <c r="H292" i="11"/>
  <c r="G292" i="11"/>
  <c r="F292" i="11"/>
  <c r="E292" i="11"/>
  <c r="P291" i="11"/>
  <c r="N291" i="11"/>
  <c r="M291" i="11"/>
  <c r="L291" i="11"/>
  <c r="Q291" i="11" s="1"/>
  <c r="K291" i="11"/>
  <c r="J291" i="11"/>
  <c r="O291" i="11" s="1"/>
  <c r="I291" i="11"/>
  <c r="H291" i="11"/>
  <c r="G291" i="11"/>
  <c r="F291" i="11"/>
  <c r="E291" i="11"/>
  <c r="O290" i="11"/>
  <c r="M290" i="11"/>
  <c r="L290" i="11"/>
  <c r="Q290" i="11" s="1"/>
  <c r="K290" i="11"/>
  <c r="P290" i="11" s="1"/>
  <c r="J290" i="11"/>
  <c r="I290" i="11"/>
  <c r="N290" i="11" s="1"/>
  <c r="H290" i="11"/>
  <c r="G290" i="11"/>
  <c r="F290" i="11"/>
  <c r="E290" i="11"/>
  <c r="P289" i="11"/>
  <c r="N289" i="11"/>
  <c r="M289" i="11"/>
  <c r="L289" i="11"/>
  <c r="Q289" i="11" s="1"/>
  <c r="K289" i="11"/>
  <c r="J289" i="11"/>
  <c r="O289" i="11" s="1"/>
  <c r="I289" i="11"/>
  <c r="H289" i="11"/>
  <c r="G289" i="11"/>
  <c r="F289" i="11"/>
  <c r="E289" i="11"/>
  <c r="Q288" i="11"/>
  <c r="N288" i="11"/>
  <c r="M288" i="11"/>
  <c r="L288" i="11"/>
  <c r="K288" i="11"/>
  <c r="P288" i="11" s="1"/>
  <c r="J288" i="11"/>
  <c r="O288" i="11" s="1"/>
  <c r="I288" i="11"/>
  <c r="H288" i="11"/>
  <c r="G288" i="11"/>
  <c r="F288" i="11"/>
  <c r="E288" i="11"/>
  <c r="P287" i="11"/>
  <c r="N287" i="11"/>
  <c r="M287" i="11"/>
  <c r="L287" i="11"/>
  <c r="Q287" i="11" s="1"/>
  <c r="K287" i="11"/>
  <c r="J287" i="11"/>
  <c r="O287" i="11" s="1"/>
  <c r="I287" i="11"/>
  <c r="H287" i="11"/>
  <c r="G287" i="11"/>
  <c r="F287" i="11"/>
  <c r="E287" i="11"/>
  <c r="O286" i="11"/>
  <c r="M286" i="11"/>
  <c r="L286" i="11"/>
  <c r="Q286" i="11" s="1"/>
  <c r="K286" i="11"/>
  <c r="P286" i="11" s="1"/>
  <c r="J286" i="11"/>
  <c r="I286" i="11"/>
  <c r="N286" i="11" s="1"/>
  <c r="H286" i="11"/>
  <c r="G286" i="11"/>
  <c r="F286" i="11"/>
  <c r="E286" i="11"/>
  <c r="P285" i="11"/>
  <c r="N285" i="11"/>
  <c r="M285" i="11"/>
  <c r="L285" i="11"/>
  <c r="Q285" i="11" s="1"/>
  <c r="K285" i="11"/>
  <c r="J285" i="11"/>
  <c r="O285" i="11" s="1"/>
  <c r="I285" i="11"/>
  <c r="H285" i="11"/>
  <c r="G285" i="11"/>
  <c r="F285" i="11"/>
  <c r="E285" i="11"/>
  <c r="Q284" i="11"/>
  <c r="N284" i="11"/>
  <c r="M284" i="11"/>
  <c r="L284" i="11"/>
  <c r="K284" i="11"/>
  <c r="P284" i="11" s="1"/>
  <c r="J284" i="11"/>
  <c r="O284" i="11" s="1"/>
  <c r="I284" i="11"/>
  <c r="H284" i="11"/>
  <c r="G284" i="11"/>
  <c r="F284" i="11"/>
  <c r="E284" i="11"/>
  <c r="P283" i="11"/>
  <c r="N283" i="11"/>
  <c r="M283" i="11"/>
  <c r="L283" i="11"/>
  <c r="Q283" i="11" s="1"/>
  <c r="K283" i="11"/>
  <c r="J283" i="11"/>
  <c r="O283" i="11" s="1"/>
  <c r="I283" i="11"/>
  <c r="H283" i="11"/>
  <c r="G283" i="11"/>
  <c r="F283" i="11"/>
  <c r="E283" i="11"/>
  <c r="O282" i="11"/>
  <c r="M282" i="11"/>
  <c r="L282" i="11"/>
  <c r="Q282" i="11" s="1"/>
  <c r="K282" i="11"/>
  <c r="P282" i="11" s="1"/>
  <c r="J282" i="11"/>
  <c r="I282" i="11"/>
  <c r="N282" i="11" s="1"/>
  <c r="H282" i="11"/>
  <c r="G282" i="11"/>
  <c r="F282" i="11"/>
  <c r="E282" i="11"/>
  <c r="P281" i="11"/>
  <c r="N281" i="11"/>
  <c r="M281" i="11"/>
  <c r="L281" i="11"/>
  <c r="Q281" i="11" s="1"/>
  <c r="K281" i="11"/>
  <c r="J281" i="11"/>
  <c r="O281" i="11" s="1"/>
  <c r="I281" i="11"/>
  <c r="H281" i="11"/>
  <c r="G281" i="11"/>
  <c r="F281" i="11"/>
  <c r="E281" i="11"/>
  <c r="Q280" i="11"/>
  <c r="N280" i="11"/>
  <c r="M280" i="11"/>
  <c r="L280" i="11"/>
  <c r="K280" i="11"/>
  <c r="P280" i="11" s="1"/>
  <c r="J280" i="11"/>
  <c r="O280" i="11" s="1"/>
  <c r="I280" i="11"/>
  <c r="H280" i="11"/>
  <c r="G280" i="11"/>
  <c r="F280" i="11"/>
  <c r="E280" i="11"/>
  <c r="P279" i="11"/>
  <c r="N279" i="11"/>
  <c r="M279" i="11"/>
  <c r="L279" i="11"/>
  <c r="Q279" i="11" s="1"/>
  <c r="K279" i="11"/>
  <c r="J279" i="11"/>
  <c r="O279" i="11" s="1"/>
  <c r="I279" i="11"/>
  <c r="H279" i="11"/>
  <c r="G279" i="11"/>
  <c r="F279" i="11"/>
  <c r="E279" i="11"/>
  <c r="O278" i="11"/>
  <c r="M278" i="11"/>
  <c r="L278" i="11"/>
  <c r="Q278" i="11" s="1"/>
  <c r="K278" i="11"/>
  <c r="P278" i="11" s="1"/>
  <c r="J278" i="11"/>
  <c r="I278" i="11"/>
  <c r="N278" i="11" s="1"/>
  <c r="H278" i="11"/>
  <c r="G278" i="11"/>
  <c r="F278" i="11"/>
  <c r="E278" i="11"/>
  <c r="P277" i="11"/>
  <c r="N277" i="11"/>
  <c r="M277" i="11"/>
  <c r="L277" i="11"/>
  <c r="Q277" i="11" s="1"/>
  <c r="K277" i="11"/>
  <c r="J277" i="11"/>
  <c r="O277" i="11" s="1"/>
  <c r="I277" i="11"/>
  <c r="H277" i="11"/>
  <c r="G277" i="11"/>
  <c r="F277" i="11"/>
  <c r="E277" i="11"/>
  <c r="Q276" i="11"/>
  <c r="N276" i="11"/>
  <c r="M276" i="11"/>
  <c r="L276" i="11"/>
  <c r="K276" i="11"/>
  <c r="P276" i="11" s="1"/>
  <c r="J276" i="11"/>
  <c r="O276" i="11" s="1"/>
  <c r="I276" i="11"/>
  <c r="H276" i="11"/>
  <c r="G276" i="11"/>
  <c r="F276" i="11"/>
  <c r="E276" i="11"/>
  <c r="P275" i="11"/>
  <c r="N275" i="11"/>
  <c r="M275" i="11"/>
  <c r="L275" i="11"/>
  <c r="Q275" i="11" s="1"/>
  <c r="K275" i="11"/>
  <c r="J275" i="11"/>
  <c r="O275" i="11" s="1"/>
  <c r="I275" i="11"/>
  <c r="H275" i="11"/>
  <c r="G275" i="11"/>
  <c r="F275" i="11"/>
  <c r="E275" i="11"/>
  <c r="O274" i="11"/>
  <c r="M274" i="11"/>
  <c r="L274" i="11"/>
  <c r="Q274" i="11" s="1"/>
  <c r="K274" i="11"/>
  <c r="P274" i="11" s="1"/>
  <c r="J274" i="11"/>
  <c r="I274" i="11"/>
  <c r="N274" i="11" s="1"/>
  <c r="H274" i="11"/>
  <c r="G274" i="11"/>
  <c r="F274" i="11"/>
  <c r="E274" i="11"/>
  <c r="P273" i="11"/>
  <c r="N273" i="11"/>
  <c r="M273" i="11"/>
  <c r="L273" i="11"/>
  <c r="Q273" i="11" s="1"/>
  <c r="K273" i="11"/>
  <c r="J273" i="11"/>
  <c r="O273" i="11" s="1"/>
  <c r="I273" i="11"/>
  <c r="H273" i="11"/>
  <c r="G273" i="11"/>
  <c r="F273" i="11"/>
  <c r="E273" i="11"/>
  <c r="Q272" i="11"/>
  <c r="N272" i="11"/>
  <c r="M272" i="11"/>
  <c r="L272" i="11"/>
  <c r="K272" i="11"/>
  <c r="P272" i="11" s="1"/>
  <c r="J272" i="11"/>
  <c r="O272" i="11" s="1"/>
  <c r="I272" i="11"/>
  <c r="H272" i="11"/>
  <c r="G272" i="11"/>
  <c r="F272" i="11"/>
  <c r="E272" i="11"/>
  <c r="P271" i="11"/>
  <c r="N271" i="11"/>
  <c r="M271" i="11"/>
  <c r="L271" i="11"/>
  <c r="Q271" i="11" s="1"/>
  <c r="K271" i="11"/>
  <c r="J271" i="11"/>
  <c r="O271" i="11" s="1"/>
  <c r="I271" i="11"/>
  <c r="H271" i="11"/>
  <c r="G271" i="11"/>
  <c r="F271" i="11"/>
  <c r="E271" i="11"/>
  <c r="O270" i="11"/>
  <c r="M270" i="11"/>
  <c r="L270" i="11"/>
  <c r="Q270" i="11" s="1"/>
  <c r="K270" i="11"/>
  <c r="P270" i="11" s="1"/>
  <c r="J270" i="11"/>
  <c r="I270" i="11"/>
  <c r="N270" i="11" s="1"/>
  <c r="H270" i="11"/>
  <c r="G270" i="11"/>
  <c r="F270" i="11"/>
  <c r="E270" i="11"/>
  <c r="P269" i="11"/>
  <c r="N269" i="11"/>
  <c r="M269" i="11"/>
  <c r="L269" i="11"/>
  <c r="Q269" i="11" s="1"/>
  <c r="K269" i="11"/>
  <c r="J269" i="11"/>
  <c r="O269" i="11" s="1"/>
  <c r="I269" i="11"/>
  <c r="H269" i="11"/>
  <c r="G269" i="11"/>
  <c r="F269" i="11"/>
  <c r="E269" i="11"/>
  <c r="Q268" i="11"/>
  <c r="N268" i="11"/>
  <c r="M268" i="11"/>
  <c r="L268" i="11"/>
  <c r="K268" i="11"/>
  <c r="P268" i="11" s="1"/>
  <c r="J268" i="11"/>
  <c r="O268" i="11" s="1"/>
  <c r="I268" i="11"/>
  <c r="H268" i="11"/>
  <c r="G268" i="11"/>
  <c r="F268" i="11"/>
  <c r="E268" i="11"/>
  <c r="P267" i="11"/>
  <c r="N267" i="11"/>
  <c r="M267" i="11"/>
  <c r="L267" i="11"/>
  <c r="Q267" i="11" s="1"/>
  <c r="K267" i="11"/>
  <c r="J267" i="11"/>
  <c r="O267" i="11" s="1"/>
  <c r="I267" i="11"/>
  <c r="H267" i="11"/>
  <c r="G267" i="11"/>
  <c r="F267" i="11"/>
  <c r="E267" i="11"/>
  <c r="O266" i="11"/>
  <c r="M266" i="11"/>
  <c r="L266" i="11"/>
  <c r="Q266" i="11" s="1"/>
  <c r="K266" i="11"/>
  <c r="P266" i="11" s="1"/>
  <c r="J266" i="11"/>
  <c r="I266" i="11"/>
  <c r="N266" i="11" s="1"/>
  <c r="H266" i="11"/>
  <c r="G266" i="11"/>
  <c r="F266" i="11"/>
  <c r="E266" i="11"/>
  <c r="P265" i="11"/>
  <c r="N265" i="11"/>
  <c r="M265" i="11"/>
  <c r="L265" i="11"/>
  <c r="Q265" i="11" s="1"/>
  <c r="K265" i="11"/>
  <c r="J265" i="11"/>
  <c r="O265" i="11" s="1"/>
  <c r="I265" i="11"/>
  <c r="H265" i="11"/>
  <c r="G265" i="11"/>
  <c r="F265" i="11"/>
  <c r="E265" i="11"/>
  <c r="Q264" i="11"/>
  <c r="N264" i="11"/>
  <c r="M264" i="11"/>
  <c r="L264" i="11"/>
  <c r="K264" i="11"/>
  <c r="P264" i="11" s="1"/>
  <c r="J264" i="11"/>
  <c r="O264" i="11" s="1"/>
  <c r="I264" i="11"/>
  <c r="H264" i="11"/>
  <c r="G264" i="11"/>
  <c r="F264" i="11"/>
  <c r="E264" i="11"/>
  <c r="P263" i="11"/>
  <c r="N263" i="11"/>
  <c r="M263" i="11"/>
  <c r="L263" i="11"/>
  <c r="Q263" i="11" s="1"/>
  <c r="K263" i="11"/>
  <c r="J263" i="11"/>
  <c r="O263" i="11" s="1"/>
  <c r="I263" i="11"/>
  <c r="H263" i="11"/>
  <c r="G263" i="11"/>
  <c r="F263" i="11"/>
  <c r="E263" i="11"/>
  <c r="O262" i="11"/>
  <c r="M262" i="11"/>
  <c r="L262" i="11"/>
  <c r="Q262" i="11" s="1"/>
  <c r="K262" i="11"/>
  <c r="P262" i="11" s="1"/>
  <c r="J262" i="11"/>
  <c r="I262" i="11"/>
  <c r="N262" i="11" s="1"/>
  <c r="H262" i="11"/>
  <c r="G262" i="11"/>
  <c r="F262" i="11"/>
  <c r="E262" i="11"/>
  <c r="P261" i="11"/>
  <c r="N261" i="11"/>
  <c r="M261" i="11"/>
  <c r="L261" i="11"/>
  <c r="Q261" i="11" s="1"/>
  <c r="K261" i="11"/>
  <c r="J261" i="11"/>
  <c r="O261" i="11" s="1"/>
  <c r="I261" i="11"/>
  <c r="H261" i="11"/>
  <c r="G261" i="11"/>
  <c r="F261" i="11"/>
  <c r="E261" i="11"/>
  <c r="Q260" i="11"/>
  <c r="N260" i="11"/>
  <c r="M260" i="11"/>
  <c r="L260" i="11"/>
  <c r="K260" i="11"/>
  <c r="P260" i="11" s="1"/>
  <c r="J260" i="11"/>
  <c r="O260" i="11" s="1"/>
  <c r="I260" i="11"/>
  <c r="H260" i="11"/>
  <c r="G260" i="11"/>
  <c r="F260" i="11"/>
  <c r="E260" i="11"/>
  <c r="P259" i="11"/>
  <c r="N259" i="11"/>
  <c r="M259" i="11"/>
  <c r="L259" i="11"/>
  <c r="Q259" i="11" s="1"/>
  <c r="K259" i="11"/>
  <c r="J259" i="11"/>
  <c r="O259" i="11" s="1"/>
  <c r="I259" i="11"/>
  <c r="H259" i="11"/>
  <c r="G259" i="11"/>
  <c r="F259" i="11"/>
  <c r="E259" i="11"/>
  <c r="O258" i="11"/>
  <c r="M258" i="11"/>
  <c r="L258" i="11"/>
  <c r="Q258" i="11" s="1"/>
  <c r="K258" i="11"/>
  <c r="P258" i="11" s="1"/>
  <c r="J258" i="11"/>
  <c r="I258" i="11"/>
  <c r="N258" i="11" s="1"/>
  <c r="H258" i="11"/>
  <c r="G258" i="11"/>
  <c r="F258" i="11"/>
  <c r="E258" i="11"/>
  <c r="P257" i="11"/>
  <c r="N257" i="11"/>
  <c r="M257" i="11"/>
  <c r="L257" i="11"/>
  <c r="Q257" i="11" s="1"/>
  <c r="K257" i="11"/>
  <c r="J257" i="11"/>
  <c r="O257" i="11" s="1"/>
  <c r="I257" i="11"/>
  <c r="H257" i="11"/>
  <c r="G257" i="11"/>
  <c r="F257" i="11"/>
  <c r="E257" i="11"/>
  <c r="Q256" i="11"/>
  <c r="N256" i="11"/>
  <c r="M256" i="11"/>
  <c r="L256" i="11"/>
  <c r="K256" i="11"/>
  <c r="P256" i="11" s="1"/>
  <c r="J256" i="11"/>
  <c r="O256" i="11" s="1"/>
  <c r="I256" i="11"/>
  <c r="H256" i="11"/>
  <c r="G256" i="11"/>
  <c r="F256" i="11"/>
  <c r="E256" i="11"/>
  <c r="P255" i="11"/>
  <c r="N255" i="11"/>
  <c r="M255" i="11"/>
  <c r="L255" i="11"/>
  <c r="Q255" i="11" s="1"/>
  <c r="K255" i="11"/>
  <c r="J255" i="11"/>
  <c r="O255" i="11" s="1"/>
  <c r="I255" i="11"/>
  <c r="H255" i="11"/>
  <c r="G255" i="11"/>
  <c r="F255" i="11"/>
  <c r="E255" i="11"/>
  <c r="O254" i="11"/>
  <c r="M254" i="11"/>
  <c r="L254" i="11"/>
  <c r="Q254" i="11" s="1"/>
  <c r="K254" i="11"/>
  <c r="P254" i="11" s="1"/>
  <c r="J254" i="11"/>
  <c r="I254" i="11"/>
  <c r="N254" i="11" s="1"/>
  <c r="H254" i="11"/>
  <c r="G254" i="11"/>
  <c r="F254" i="11"/>
  <c r="E254" i="11"/>
  <c r="P253" i="11"/>
  <c r="N253" i="11"/>
  <c r="M253" i="11"/>
  <c r="L253" i="11"/>
  <c r="Q253" i="11" s="1"/>
  <c r="K253" i="11"/>
  <c r="J253" i="11"/>
  <c r="O253" i="11" s="1"/>
  <c r="I253" i="11"/>
  <c r="H253" i="11"/>
  <c r="G253" i="11"/>
  <c r="F253" i="11"/>
  <c r="E253" i="11"/>
  <c r="Q252" i="11"/>
  <c r="N252" i="11"/>
  <c r="M252" i="11"/>
  <c r="L252" i="11"/>
  <c r="K252" i="11"/>
  <c r="P252" i="11" s="1"/>
  <c r="J252" i="11"/>
  <c r="O252" i="11" s="1"/>
  <c r="I252" i="11"/>
  <c r="H252" i="11"/>
  <c r="G252" i="11"/>
  <c r="F252" i="11"/>
  <c r="E252" i="11"/>
  <c r="P251" i="11"/>
  <c r="N251" i="11"/>
  <c r="M251" i="11"/>
  <c r="L251" i="11"/>
  <c r="Q251" i="11" s="1"/>
  <c r="K251" i="11"/>
  <c r="J251" i="11"/>
  <c r="O251" i="11" s="1"/>
  <c r="I251" i="11"/>
  <c r="H251" i="11"/>
  <c r="G251" i="11"/>
  <c r="F251" i="11"/>
  <c r="E251" i="11"/>
  <c r="O250" i="11"/>
  <c r="M250" i="11"/>
  <c r="L250" i="11"/>
  <c r="Q250" i="11" s="1"/>
  <c r="K250" i="11"/>
  <c r="P250" i="11" s="1"/>
  <c r="J250" i="11"/>
  <c r="I250" i="11"/>
  <c r="N250" i="11" s="1"/>
  <c r="H250" i="11"/>
  <c r="G250" i="11"/>
  <c r="F250" i="11"/>
  <c r="E250" i="11"/>
  <c r="P249" i="11"/>
  <c r="N249" i="11"/>
  <c r="M249" i="11"/>
  <c r="L249" i="11"/>
  <c r="Q249" i="11" s="1"/>
  <c r="K249" i="11"/>
  <c r="J249" i="11"/>
  <c r="O249" i="11" s="1"/>
  <c r="I249" i="11"/>
  <c r="H249" i="11"/>
  <c r="G249" i="11"/>
  <c r="F249" i="11"/>
  <c r="E249" i="11"/>
  <c r="Q248" i="11"/>
  <c r="N248" i="11"/>
  <c r="M248" i="11"/>
  <c r="L248" i="11"/>
  <c r="K248" i="11"/>
  <c r="P248" i="11" s="1"/>
  <c r="J248" i="11"/>
  <c r="O248" i="11" s="1"/>
  <c r="I248" i="11"/>
  <c r="H248" i="11"/>
  <c r="G248" i="11"/>
  <c r="F248" i="11"/>
  <c r="E248" i="11"/>
  <c r="P247" i="11"/>
  <c r="N247" i="11"/>
  <c r="M247" i="11"/>
  <c r="L247" i="11"/>
  <c r="Q247" i="11" s="1"/>
  <c r="K247" i="11"/>
  <c r="J247" i="11"/>
  <c r="O247" i="11" s="1"/>
  <c r="I247" i="11"/>
  <c r="H247" i="11"/>
  <c r="G247" i="11"/>
  <c r="F247" i="11"/>
  <c r="E247" i="11"/>
  <c r="O246" i="11"/>
  <c r="M246" i="11"/>
  <c r="L246" i="11"/>
  <c r="Q246" i="11" s="1"/>
  <c r="K246" i="11"/>
  <c r="P246" i="11" s="1"/>
  <c r="J246" i="11"/>
  <c r="I246" i="11"/>
  <c r="N246" i="11" s="1"/>
  <c r="H246" i="11"/>
  <c r="G246" i="11"/>
  <c r="F246" i="11"/>
  <c r="E246" i="11"/>
  <c r="P245" i="11"/>
  <c r="N245" i="11"/>
  <c r="M245" i="11"/>
  <c r="L245" i="11"/>
  <c r="Q245" i="11" s="1"/>
  <c r="K245" i="11"/>
  <c r="J245" i="11"/>
  <c r="O245" i="11" s="1"/>
  <c r="I245" i="11"/>
  <c r="H245" i="11"/>
  <c r="G245" i="11"/>
  <c r="F245" i="11"/>
  <c r="E245" i="11"/>
  <c r="Q244" i="11"/>
  <c r="N244" i="11"/>
  <c r="M244" i="11"/>
  <c r="L244" i="11"/>
  <c r="K244" i="11"/>
  <c r="P244" i="11" s="1"/>
  <c r="J244" i="11"/>
  <c r="O244" i="11" s="1"/>
  <c r="I244" i="11"/>
  <c r="H244" i="11"/>
  <c r="G244" i="11"/>
  <c r="F244" i="11"/>
  <c r="E244" i="11"/>
  <c r="P243" i="11"/>
  <c r="N243" i="11"/>
  <c r="M243" i="11"/>
  <c r="L243" i="11"/>
  <c r="Q243" i="11" s="1"/>
  <c r="K243" i="11"/>
  <c r="J243" i="11"/>
  <c r="O243" i="11" s="1"/>
  <c r="I243" i="11"/>
  <c r="H243" i="11"/>
  <c r="G243" i="11"/>
  <c r="F243" i="11"/>
  <c r="E243" i="11"/>
  <c r="O242" i="11"/>
  <c r="M242" i="11"/>
  <c r="L242" i="11"/>
  <c r="Q242" i="11" s="1"/>
  <c r="K242" i="11"/>
  <c r="P242" i="11" s="1"/>
  <c r="J242" i="11"/>
  <c r="I242" i="11"/>
  <c r="N242" i="11" s="1"/>
  <c r="H242" i="11"/>
  <c r="G242" i="11"/>
  <c r="F242" i="11"/>
  <c r="E242" i="11"/>
  <c r="P241" i="11"/>
  <c r="N241" i="11"/>
  <c r="M241" i="11"/>
  <c r="L241" i="11"/>
  <c r="Q241" i="11" s="1"/>
  <c r="K241" i="11"/>
  <c r="J241" i="11"/>
  <c r="O241" i="11" s="1"/>
  <c r="I241" i="11"/>
  <c r="H241" i="11"/>
  <c r="G241" i="11"/>
  <c r="F241" i="11"/>
  <c r="E241" i="11"/>
  <c r="Q240" i="11"/>
  <c r="N240" i="11"/>
  <c r="M240" i="11"/>
  <c r="L240" i="11"/>
  <c r="K240" i="11"/>
  <c r="P240" i="11" s="1"/>
  <c r="J240" i="11"/>
  <c r="O240" i="11" s="1"/>
  <c r="I240" i="11"/>
  <c r="H240" i="11"/>
  <c r="G240" i="11"/>
  <c r="F240" i="11"/>
  <c r="E240" i="11"/>
  <c r="P239" i="11"/>
  <c r="N239" i="11"/>
  <c r="M239" i="11"/>
  <c r="L239" i="11"/>
  <c r="Q239" i="11" s="1"/>
  <c r="K239" i="11"/>
  <c r="J239" i="11"/>
  <c r="O239" i="11" s="1"/>
  <c r="I239" i="11"/>
  <c r="H239" i="11"/>
  <c r="G239" i="11"/>
  <c r="F239" i="11"/>
  <c r="E239" i="11"/>
  <c r="O238" i="11"/>
  <c r="M238" i="11"/>
  <c r="L238" i="11"/>
  <c r="Q238" i="11" s="1"/>
  <c r="K238" i="11"/>
  <c r="P238" i="11" s="1"/>
  <c r="J238" i="11"/>
  <c r="I238" i="11"/>
  <c r="N238" i="11" s="1"/>
  <c r="H238" i="11"/>
  <c r="G238" i="11"/>
  <c r="F238" i="11"/>
  <c r="E238" i="11"/>
  <c r="P237" i="11"/>
  <c r="N237" i="11"/>
  <c r="M237" i="11"/>
  <c r="L237" i="11"/>
  <c r="Q237" i="11" s="1"/>
  <c r="K237" i="11"/>
  <c r="J237" i="11"/>
  <c r="O237" i="11" s="1"/>
  <c r="I237" i="11"/>
  <c r="H237" i="11"/>
  <c r="G237" i="11"/>
  <c r="F237" i="11"/>
  <c r="E237" i="11"/>
  <c r="Q236" i="11"/>
  <c r="N236" i="11"/>
  <c r="M236" i="11"/>
  <c r="L236" i="11"/>
  <c r="K236" i="11"/>
  <c r="P236" i="11" s="1"/>
  <c r="J236" i="11"/>
  <c r="O236" i="11" s="1"/>
  <c r="I236" i="11"/>
  <c r="H236" i="11"/>
  <c r="G236" i="11"/>
  <c r="F236" i="11"/>
  <c r="E236" i="11"/>
  <c r="P235" i="11"/>
  <c r="N235" i="11"/>
  <c r="M235" i="11"/>
  <c r="L235" i="11"/>
  <c r="Q235" i="11" s="1"/>
  <c r="K235" i="11"/>
  <c r="J235" i="11"/>
  <c r="O235" i="11" s="1"/>
  <c r="I235" i="11"/>
  <c r="H235" i="11"/>
  <c r="G235" i="11"/>
  <c r="F235" i="11"/>
  <c r="E235" i="11"/>
  <c r="O234" i="11"/>
  <c r="M234" i="11"/>
  <c r="L234" i="11"/>
  <c r="Q234" i="11" s="1"/>
  <c r="K234" i="11"/>
  <c r="P234" i="11" s="1"/>
  <c r="J234" i="11"/>
  <c r="I234" i="11"/>
  <c r="N234" i="11" s="1"/>
  <c r="H234" i="11"/>
  <c r="G234" i="11"/>
  <c r="F234" i="11"/>
  <c r="E234" i="11"/>
  <c r="P233" i="11"/>
  <c r="N233" i="11"/>
  <c r="M233" i="11"/>
  <c r="L233" i="11"/>
  <c r="Q233" i="11" s="1"/>
  <c r="K233" i="11"/>
  <c r="J233" i="11"/>
  <c r="O233" i="11" s="1"/>
  <c r="I233" i="11"/>
  <c r="H233" i="11"/>
  <c r="G233" i="11"/>
  <c r="F233" i="11"/>
  <c r="E233" i="11"/>
  <c r="Q232" i="11"/>
  <c r="N232" i="11"/>
  <c r="M232" i="11"/>
  <c r="L232" i="11"/>
  <c r="K232" i="11"/>
  <c r="P232" i="11" s="1"/>
  <c r="J232" i="11"/>
  <c r="O232" i="11" s="1"/>
  <c r="I232" i="11"/>
  <c r="H232" i="11"/>
  <c r="G232" i="11"/>
  <c r="F232" i="11"/>
  <c r="E232" i="11"/>
  <c r="P231" i="11"/>
  <c r="N231" i="11"/>
  <c r="M231" i="11"/>
  <c r="L231" i="11"/>
  <c r="Q231" i="11" s="1"/>
  <c r="K231" i="11"/>
  <c r="J231" i="11"/>
  <c r="O231" i="11" s="1"/>
  <c r="I231" i="11"/>
  <c r="H231" i="11"/>
  <c r="G231" i="11"/>
  <c r="F231" i="11"/>
  <c r="E231" i="11"/>
  <c r="O230" i="11"/>
  <c r="M230" i="11"/>
  <c r="L230" i="11"/>
  <c r="Q230" i="11" s="1"/>
  <c r="K230" i="11"/>
  <c r="P230" i="11" s="1"/>
  <c r="J230" i="11"/>
  <c r="I230" i="11"/>
  <c r="N230" i="11" s="1"/>
  <c r="H230" i="11"/>
  <c r="G230" i="11"/>
  <c r="F230" i="11"/>
  <c r="E230" i="11"/>
  <c r="P229" i="11"/>
  <c r="N229" i="11"/>
  <c r="M229" i="11"/>
  <c r="L229" i="11"/>
  <c r="Q229" i="11" s="1"/>
  <c r="K229" i="11"/>
  <c r="J229" i="11"/>
  <c r="O229" i="11" s="1"/>
  <c r="I229" i="11"/>
  <c r="H229" i="11"/>
  <c r="G229" i="11"/>
  <c r="F229" i="11"/>
  <c r="E229" i="11"/>
  <c r="Q228" i="11"/>
  <c r="N228" i="11"/>
  <c r="M228" i="11"/>
  <c r="L228" i="11"/>
  <c r="K228" i="11"/>
  <c r="P228" i="11" s="1"/>
  <c r="J228" i="11"/>
  <c r="O228" i="11" s="1"/>
  <c r="I228" i="11"/>
  <c r="H228" i="11"/>
  <c r="G228" i="11"/>
  <c r="F228" i="11"/>
  <c r="E228" i="11"/>
  <c r="P227" i="11"/>
  <c r="N227" i="11"/>
  <c r="M227" i="11"/>
  <c r="L227" i="11"/>
  <c r="Q227" i="11" s="1"/>
  <c r="K227" i="11"/>
  <c r="J227" i="11"/>
  <c r="O227" i="11" s="1"/>
  <c r="I227" i="11"/>
  <c r="H227" i="11"/>
  <c r="G227" i="11"/>
  <c r="F227" i="11"/>
  <c r="E227" i="11"/>
  <c r="O226" i="11"/>
  <c r="M226" i="11"/>
  <c r="L226" i="11"/>
  <c r="Q226" i="11" s="1"/>
  <c r="K226" i="11"/>
  <c r="P226" i="11" s="1"/>
  <c r="J226" i="11"/>
  <c r="I226" i="11"/>
  <c r="N226" i="11" s="1"/>
  <c r="H226" i="11"/>
  <c r="G226" i="11"/>
  <c r="F226" i="11"/>
  <c r="E226" i="11"/>
  <c r="P225" i="11"/>
  <c r="N225" i="11"/>
  <c r="M225" i="11"/>
  <c r="L225" i="11"/>
  <c r="Q225" i="11" s="1"/>
  <c r="K225" i="11"/>
  <c r="J225" i="11"/>
  <c r="O225" i="11" s="1"/>
  <c r="I225" i="11"/>
  <c r="H225" i="11"/>
  <c r="G225" i="11"/>
  <c r="F225" i="11"/>
  <c r="E225" i="11"/>
  <c r="Q224" i="11"/>
  <c r="N224" i="11"/>
  <c r="M224" i="11"/>
  <c r="L224" i="11"/>
  <c r="K224" i="11"/>
  <c r="P224" i="11" s="1"/>
  <c r="J224" i="11"/>
  <c r="O224" i="11" s="1"/>
  <c r="I224" i="11"/>
  <c r="H224" i="11"/>
  <c r="G224" i="11"/>
  <c r="F224" i="11"/>
  <c r="E224" i="11"/>
  <c r="P223" i="11"/>
  <c r="N223" i="11"/>
  <c r="M223" i="11"/>
  <c r="L223" i="11"/>
  <c r="Q223" i="11" s="1"/>
  <c r="K223" i="11"/>
  <c r="J223" i="11"/>
  <c r="O223" i="11" s="1"/>
  <c r="I223" i="11"/>
  <c r="H223" i="11"/>
  <c r="G223" i="11"/>
  <c r="F223" i="11"/>
  <c r="E223" i="11"/>
  <c r="O222" i="11"/>
  <c r="M222" i="11"/>
  <c r="L222" i="11"/>
  <c r="Q222" i="11" s="1"/>
  <c r="K222" i="11"/>
  <c r="P222" i="11" s="1"/>
  <c r="J222" i="11"/>
  <c r="I222" i="11"/>
  <c r="N222" i="11" s="1"/>
  <c r="H222" i="11"/>
  <c r="G222" i="11"/>
  <c r="F222" i="11"/>
  <c r="E222" i="11"/>
  <c r="P221" i="11"/>
  <c r="N221" i="11"/>
  <c r="M221" i="11"/>
  <c r="L221" i="11"/>
  <c r="Q221" i="11" s="1"/>
  <c r="K221" i="11"/>
  <c r="J221" i="11"/>
  <c r="O221" i="11" s="1"/>
  <c r="I221" i="11"/>
  <c r="H221" i="11"/>
  <c r="G221" i="11"/>
  <c r="F221" i="11"/>
  <c r="E221" i="11"/>
  <c r="Q220" i="11"/>
  <c r="N220" i="11"/>
  <c r="M220" i="11"/>
  <c r="L220" i="11"/>
  <c r="K220" i="11"/>
  <c r="P220" i="11" s="1"/>
  <c r="J220" i="11"/>
  <c r="O220" i="11" s="1"/>
  <c r="I220" i="11"/>
  <c r="H220" i="11"/>
  <c r="G220" i="11"/>
  <c r="F220" i="11"/>
  <c r="E220" i="11"/>
  <c r="P219" i="11"/>
  <c r="N219" i="11"/>
  <c r="M219" i="11"/>
  <c r="L219" i="11"/>
  <c r="Q219" i="11" s="1"/>
  <c r="K219" i="11"/>
  <c r="J219" i="11"/>
  <c r="O219" i="11" s="1"/>
  <c r="I219" i="11"/>
  <c r="H219" i="11"/>
  <c r="G219" i="11"/>
  <c r="F219" i="11"/>
  <c r="E219" i="11"/>
  <c r="O218" i="11"/>
  <c r="M218" i="11"/>
  <c r="L218" i="11"/>
  <c r="Q218" i="11" s="1"/>
  <c r="K218" i="11"/>
  <c r="P218" i="11" s="1"/>
  <c r="J218" i="11"/>
  <c r="I218" i="11"/>
  <c r="N218" i="11" s="1"/>
  <c r="H218" i="11"/>
  <c r="G218" i="11"/>
  <c r="F218" i="11"/>
  <c r="E218" i="11"/>
  <c r="P217" i="11"/>
  <c r="N217" i="11"/>
  <c r="M217" i="11"/>
  <c r="L217" i="11"/>
  <c r="Q217" i="11" s="1"/>
  <c r="K217" i="11"/>
  <c r="J217" i="11"/>
  <c r="O217" i="11" s="1"/>
  <c r="I217" i="11"/>
  <c r="H217" i="11"/>
  <c r="G217" i="11"/>
  <c r="F217" i="11"/>
  <c r="E217" i="11"/>
  <c r="Q216" i="11"/>
  <c r="N216" i="11"/>
  <c r="M216" i="11"/>
  <c r="L216" i="11"/>
  <c r="K216" i="11"/>
  <c r="P216" i="11" s="1"/>
  <c r="J216" i="11"/>
  <c r="O216" i="11" s="1"/>
  <c r="I216" i="11"/>
  <c r="H216" i="11"/>
  <c r="G216" i="11"/>
  <c r="F216" i="11"/>
  <c r="E216" i="11"/>
  <c r="P215" i="11"/>
  <c r="N215" i="11"/>
  <c r="M215" i="11"/>
  <c r="L215" i="11"/>
  <c r="Q215" i="11" s="1"/>
  <c r="K215" i="11"/>
  <c r="J215" i="11"/>
  <c r="O215" i="11" s="1"/>
  <c r="I215" i="11"/>
  <c r="H215" i="11"/>
  <c r="G215" i="11"/>
  <c r="F215" i="11"/>
  <c r="E215" i="11"/>
  <c r="O214" i="11"/>
  <c r="M214" i="11"/>
  <c r="L214" i="11"/>
  <c r="Q214" i="11" s="1"/>
  <c r="K214" i="11"/>
  <c r="P214" i="11" s="1"/>
  <c r="J214" i="11"/>
  <c r="I214" i="11"/>
  <c r="N214" i="11" s="1"/>
  <c r="H214" i="11"/>
  <c r="G214" i="11"/>
  <c r="F214" i="11"/>
  <c r="E214" i="11"/>
  <c r="P213" i="11"/>
  <c r="N213" i="11"/>
  <c r="M213" i="11"/>
  <c r="L213" i="11"/>
  <c r="Q213" i="11" s="1"/>
  <c r="K213" i="11"/>
  <c r="J213" i="11"/>
  <c r="O213" i="11" s="1"/>
  <c r="I213" i="11"/>
  <c r="H213" i="11"/>
  <c r="G213" i="11"/>
  <c r="F213" i="11"/>
  <c r="E213" i="11"/>
  <c r="Q212" i="11"/>
  <c r="N212" i="11"/>
  <c r="M212" i="11"/>
  <c r="L212" i="11"/>
  <c r="K212" i="11"/>
  <c r="P212" i="11" s="1"/>
  <c r="J212" i="11"/>
  <c r="O212" i="11" s="1"/>
  <c r="I212" i="11"/>
  <c r="H212" i="11"/>
  <c r="G212" i="11"/>
  <c r="F212" i="11"/>
  <c r="E212" i="11"/>
  <c r="P211" i="11"/>
  <c r="N211" i="11"/>
  <c r="M211" i="11"/>
  <c r="L211" i="11"/>
  <c r="Q211" i="11" s="1"/>
  <c r="K211" i="11"/>
  <c r="J211" i="11"/>
  <c r="O211" i="11" s="1"/>
  <c r="I211" i="11"/>
  <c r="H211" i="11"/>
  <c r="G211" i="11"/>
  <c r="F211" i="11"/>
  <c r="E211" i="11"/>
  <c r="O210" i="11"/>
  <c r="M210" i="11"/>
  <c r="L210" i="11"/>
  <c r="Q210" i="11" s="1"/>
  <c r="K210" i="11"/>
  <c r="P210" i="11" s="1"/>
  <c r="J210" i="11"/>
  <c r="I210" i="11"/>
  <c r="N210" i="11" s="1"/>
  <c r="H210" i="11"/>
  <c r="G210" i="11"/>
  <c r="F210" i="11"/>
  <c r="E210" i="11"/>
  <c r="P209" i="11"/>
  <c r="N209" i="11"/>
  <c r="M209" i="11"/>
  <c r="L209" i="11"/>
  <c r="Q209" i="11" s="1"/>
  <c r="K209" i="11"/>
  <c r="J209" i="11"/>
  <c r="O209" i="11" s="1"/>
  <c r="I209" i="11"/>
  <c r="H209" i="11"/>
  <c r="G209" i="11"/>
  <c r="F209" i="11"/>
  <c r="E209" i="11"/>
  <c r="Q208" i="11"/>
  <c r="N208" i="11"/>
  <c r="M208" i="11"/>
  <c r="L208" i="11"/>
  <c r="K208" i="11"/>
  <c r="P208" i="11" s="1"/>
  <c r="J208" i="11"/>
  <c r="O208" i="11" s="1"/>
  <c r="I208" i="11"/>
  <c r="H208" i="11"/>
  <c r="G208" i="11"/>
  <c r="F208" i="11"/>
  <c r="E208" i="11"/>
  <c r="P207" i="11"/>
  <c r="N207" i="11"/>
  <c r="M207" i="11"/>
  <c r="L207" i="11"/>
  <c r="Q207" i="11" s="1"/>
  <c r="K207" i="11"/>
  <c r="J207" i="11"/>
  <c r="O207" i="11" s="1"/>
  <c r="I207" i="11"/>
  <c r="H207" i="11"/>
  <c r="G207" i="11"/>
  <c r="F207" i="11"/>
  <c r="E207" i="11"/>
  <c r="O206" i="11"/>
  <c r="M206" i="11"/>
  <c r="L206" i="11"/>
  <c r="Q206" i="11" s="1"/>
  <c r="K206" i="11"/>
  <c r="P206" i="11" s="1"/>
  <c r="J206" i="11"/>
  <c r="I206" i="11"/>
  <c r="N206" i="11" s="1"/>
  <c r="H206" i="11"/>
  <c r="G206" i="11"/>
  <c r="F206" i="11"/>
  <c r="E206" i="11"/>
  <c r="P205" i="11"/>
  <c r="N205" i="11"/>
  <c r="M205" i="11"/>
  <c r="L205" i="11"/>
  <c r="Q205" i="11" s="1"/>
  <c r="K205" i="11"/>
  <c r="J205" i="11"/>
  <c r="O205" i="11" s="1"/>
  <c r="I205" i="11"/>
  <c r="H205" i="11"/>
  <c r="G205" i="11"/>
  <c r="F205" i="11"/>
  <c r="E205" i="11"/>
  <c r="Q204" i="11"/>
  <c r="N204" i="11"/>
  <c r="M204" i="11"/>
  <c r="L204" i="11"/>
  <c r="K204" i="11"/>
  <c r="P204" i="11" s="1"/>
  <c r="J204" i="11"/>
  <c r="O204" i="11" s="1"/>
  <c r="I204" i="11"/>
  <c r="H204" i="11"/>
  <c r="G204" i="11"/>
  <c r="F204" i="11"/>
  <c r="E204" i="11"/>
  <c r="P203" i="11"/>
  <c r="N203" i="11"/>
  <c r="M203" i="11"/>
  <c r="L203" i="11"/>
  <c r="Q203" i="11" s="1"/>
  <c r="K203" i="11"/>
  <c r="J203" i="11"/>
  <c r="O203" i="11" s="1"/>
  <c r="I203" i="11"/>
  <c r="H203" i="11"/>
  <c r="G203" i="11"/>
  <c r="F203" i="11"/>
  <c r="E203" i="11"/>
  <c r="O202" i="11"/>
  <c r="M202" i="11"/>
  <c r="L202" i="11"/>
  <c r="Q202" i="11" s="1"/>
  <c r="K202" i="11"/>
  <c r="P202" i="11" s="1"/>
  <c r="J202" i="11"/>
  <c r="I202" i="11"/>
  <c r="N202" i="11" s="1"/>
  <c r="H202" i="11"/>
  <c r="G202" i="11"/>
  <c r="F202" i="11"/>
  <c r="E202" i="11"/>
  <c r="P201" i="11"/>
  <c r="N201" i="11"/>
  <c r="M201" i="11"/>
  <c r="L201" i="11"/>
  <c r="Q201" i="11" s="1"/>
  <c r="K201" i="11"/>
  <c r="J201" i="11"/>
  <c r="O201" i="11" s="1"/>
  <c r="I201" i="11"/>
  <c r="H201" i="11"/>
  <c r="G201" i="11"/>
  <c r="F201" i="11"/>
  <c r="E201" i="11"/>
  <c r="Q200" i="11"/>
  <c r="N200" i="11"/>
  <c r="M200" i="11"/>
  <c r="L200" i="11"/>
  <c r="K200" i="11"/>
  <c r="P200" i="11" s="1"/>
  <c r="J200" i="11"/>
  <c r="O200" i="11" s="1"/>
  <c r="I200" i="11"/>
  <c r="H200" i="11"/>
  <c r="G200" i="11"/>
  <c r="F200" i="11"/>
  <c r="E200" i="11"/>
  <c r="P199" i="11"/>
  <c r="N199" i="11"/>
  <c r="M199" i="11"/>
  <c r="L199" i="11"/>
  <c r="Q199" i="11" s="1"/>
  <c r="K199" i="11"/>
  <c r="J199" i="11"/>
  <c r="O199" i="11" s="1"/>
  <c r="I199" i="11"/>
  <c r="H199" i="11"/>
  <c r="G199" i="11"/>
  <c r="F199" i="11"/>
  <c r="E199" i="11"/>
  <c r="O198" i="11"/>
  <c r="M198" i="11"/>
  <c r="L198" i="11"/>
  <c r="Q198" i="11" s="1"/>
  <c r="K198" i="11"/>
  <c r="P198" i="11" s="1"/>
  <c r="J198" i="11"/>
  <c r="I198" i="11"/>
  <c r="N198" i="11" s="1"/>
  <c r="H198" i="11"/>
  <c r="G198" i="11"/>
  <c r="F198" i="11"/>
  <c r="E198" i="11"/>
  <c r="P197" i="11"/>
  <c r="N197" i="11"/>
  <c r="M197" i="11"/>
  <c r="L197" i="11"/>
  <c r="Q197" i="11" s="1"/>
  <c r="K197" i="11"/>
  <c r="J197" i="11"/>
  <c r="O197" i="11" s="1"/>
  <c r="I197" i="11"/>
  <c r="H197" i="11"/>
  <c r="G197" i="11"/>
  <c r="F197" i="11"/>
  <c r="E197" i="11"/>
  <c r="Q196" i="11"/>
  <c r="N196" i="11"/>
  <c r="M196" i="11"/>
  <c r="L196" i="11"/>
  <c r="K196" i="11"/>
  <c r="P196" i="11" s="1"/>
  <c r="J196" i="11"/>
  <c r="O196" i="11" s="1"/>
  <c r="I196" i="11"/>
  <c r="H196" i="11"/>
  <c r="G196" i="11"/>
  <c r="F196" i="11"/>
  <c r="E196" i="11"/>
  <c r="P195" i="11"/>
  <c r="N195" i="11"/>
  <c r="M195" i="11"/>
  <c r="L195" i="11"/>
  <c r="Q195" i="11" s="1"/>
  <c r="K195" i="11"/>
  <c r="J195" i="11"/>
  <c r="O195" i="11" s="1"/>
  <c r="I195" i="11"/>
  <c r="H195" i="11"/>
  <c r="G195" i="11"/>
  <c r="F195" i="11"/>
  <c r="E195" i="11"/>
  <c r="O194" i="11"/>
  <c r="M194" i="11"/>
  <c r="L194" i="11"/>
  <c r="Q194" i="11" s="1"/>
  <c r="K194" i="11"/>
  <c r="P194" i="11" s="1"/>
  <c r="J194" i="11"/>
  <c r="I194" i="11"/>
  <c r="N194" i="11" s="1"/>
  <c r="H194" i="11"/>
  <c r="G194" i="11"/>
  <c r="F194" i="11"/>
  <c r="E194" i="11"/>
  <c r="P193" i="11"/>
  <c r="N193" i="11"/>
  <c r="M193" i="11"/>
  <c r="L193" i="11"/>
  <c r="Q193" i="11" s="1"/>
  <c r="K193" i="11"/>
  <c r="J193" i="11"/>
  <c r="O193" i="11" s="1"/>
  <c r="I193" i="11"/>
  <c r="H193" i="11"/>
  <c r="G193" i="11"/>
  <c r="F193" i="11"/>
  <c r="E193" i="11"/>
  <c r="Q192" i="11"/>
  <c r="N192" i="11"/>
  <c r="M192" i="11"/>
  <c r="L192" i="11"/>
  <c r="K192" i="11"/>
  <c r="P192" i="11" s="1"/>
  <c r="J192" i="11"/>
  <c r="O192" i="11" s="1"/>
  <c r="I192" i="11"/>
  <c r="H192" i="11"/>
  <c r="G192" i="11"/>
  <c r="F192" i="11"/>
  <c r="E192" i="11"/>
  <c r="P191" i="11"/>
  <c r="N191" i="11"/>
  <c r="M191" i="11"/>
  <c r="L191" i="11"/>
  <c r="Q191" i="11" s="1"/>
  <c r="K191" i="11"/>
  <c r="J191" i="11"/>
  <c r="O191" i="11" s="1"/>
  <c r="I191" i="11"/>
  <c r="H191" i="11"/>
  <c r="G191" i="11"/>
  <c r="F191" i="11"/>
  <c r="E191" i="11"/>
  <c r="O190" i="11"/>
  <c r="M190" i="11"/>
  <c r="L190" i="11"/>
  <c r="Q190" i="11" s="1"/>
  <c r="K190" i="11"/>
  <c r="P190" i="11" s="1"/>
  <c r="J190" i="11"/>
  <c r="I190" i="11"/>
  <c r="N190" i="11" s="1"/>
  <c r="H190" i="11"/>
  <c r="G190" i="11"/>
  <c r="F190" i="11"/>
  <c r="E190" i="11"/>
  <c r="P189" i="11"/>
  <c r="N189" i="11"/>
  <c r="M189" i="11"/>
  <c r="L189" i="11"/>
  <c r="Q189" i="11" s="1"/>
  <c r="K189" i="11"/>
  <c r="J189" i="11"/>
  <c r="O189" i="11" s="1"/>
  <c r="I189" i="11"/>
  <c r="H189" i="11"/>
  <c r="G189" i="11"/>
  <c r="F189" i="11"/>
  <c r="E189" i="11"/>
  <c r="Q188" i="11"/>
  <c r="N188" i="11"/>
  <c r="M188" i="11"/>
  <c r="L188" i="11"/>
  <c r="K188" i="11"/>
  <c r="P188" i="11" s="1"/>
  <c r="J188" i="11"/>
  <c r="O188" i="11" s="1"/>
  <c r="I188" i="11"/>
  <c r="H188" i="11"/>
  <c r="G188" i="11"/>
  <c r="F188" i="11"/>
  <c r="E188" i="11"/>
  <c r="P187" i="11"/>
  <c r="N187" i="11"/>
  <c r="M187" i="11"/>
  <c r="L187" i="11"/>
  <c r="Q187" i="11" s="1"/>
  <c r="K187" i="11"/>
  <c r="J187" i="11"/>
  <c r="O187" i="11" s="1"/>
  <c r="I187" i="11"/>
  <c r="H187" i="11"/>
  <c r="G187" i="11"/>
  <c r="F187" i="11"/>
  <c r="E187" i="11"/>
  <c r="O186" i="11"/>
  <c r="M186" i="11"/>
  <c r="L186" i="11"/>
  <c r="Q186" i="11" s="1"/>
  <c r="K186" i="11"/>
  <c r="P186" i="11" s="1"/>
  <c r="J186" i="11"/>
  <c r="I186" i="11"/>
  <c r="N186" i="11" s="1"/>
  <c r="H186" i="11"/>
  <c r="G186" i="11"/>
  <c r="F186" i="11"/>
  <c r="E186" i="11"/>
  <c r="N185" i="11"/>
  <c r="M185" i="11"/>
  <c r="L185" i="11"/>
  <c r="Q185" i="11" s="1"/>
  <c r="K185" i="11"/>
  <c r="P185" i="11" s="1"/>
  <c r="J185" i="11"/>
  <c r="O185" i="11" s="1"/>
  <c r="I185" i="11"/>
  <c r="H185" i="11"/>
  <c r="G185" i="11"/>
  <c r="F185" i="11"/>
  <c r="E185" i="11"/>
  <c r="Q184" i="11"/>
  <c r="O184" i="11"/>
  <c r="N184" i="11"/>
  <c r="M184" i="11"/>
  <c r="L184" i="11"/>
  <c r="K184" i="11"/>
  <c r="P184" i="11" s="1"/>
  <c r="J184" i="11"/>
  <c r="I184" i="11"/>
  <c r="H184" i="11"/>
  <c r="G184" i="11"/>
  <c r="F184" i="11"/>
  <c r="E184" i="11"/>
  <c r="P183" i="11"/>
  <c r="O183" i="11"/>
  <c r="N183" i="11"/>
  <c r="M183" i="11"/>
  <c r="L183" i="11"/>
  <c r="Q183" i="11" s="1"/>
  <c r="K183" i="11"/>
  <c r="J183" i="11"/>
  <c r="I183" i="11"/>
  <c r="H183" i="11"/>
  <c r="G183" i="11"/>
  <c r="F183" i="11"/>
  <c r="E183" i="11"/>
  <c r="Q182" i="11"/>
  <c r="P182" i="11"/>
  <c r="O182" i="11"/>
  <c r="M182" i="11"/>
  <c r="L182" i="11"/>
  <c r="K182" i="11"/>
  <c r="J182" i="11"/>
  <c r="I182" i="11"/>
  <c r="N182" i="11" s="1"/>
  <c r="H182" i="11"/>
  <c r="G182" i="11"/>
  <c r="F182" i="11"/>
  <c r="E182" i="11"/>
  <c r="Q181" i="11"/>
  <c r="P181" i="11"/>
  <c r="N181" i="11"/>
  <c r="M181" i="11"/>
  <c r="L181" i="11"/>
  <c r="K181" i="11"/>
  <c r="J181" i="11"/>
  <c r="O181" i="11" s="1"/>
  <c r="I181" i="11"/>
  <c r="H181" i="11"/>
  <c r="G181" i="11"/>
  <c r="F181" i="11"/>
  <c r="E181" i="11"/>
  <c r="Q180" i="11"/>
  <c r="O180" i="11"/>
  <c r="N180" i="11"/>
  <c r="M180" i="11"/>
  <c r="L180" i="11"/>
  <c r="K180" i="11"/>
  <c r="P180" i="11" s="1"/>
  <c r="J180" i="11"/>
  <c r="I180" i="11"/>
  <c r="H180" i="11"/>
  <c r="G180" i="11"/>
  <c r="F180" i="11"/>
  <c r="E180" i="11"/>
  <c r="P179" i="11"/>
  <c r="O179" i="11"/>
  <c r="N179" i="11"/>
  <c r="M179" i="11"/>
  <c r="L179" i="11"/>
  <c r="Q179" i="11" s="1"/>
  <c r="K179" i="11"/>
  <c r="J179" i="11"/>
  <c r="I179" i="11"/>
  <c r="H179" i="11"/>
  <c r="G179" i="11"/>
  <c r="F179" i="11"/>
  <c r="E179" i="11"/>
  <c r="Q178" i="11"/>
  <c r="P178" i="11"/>
  <c r="O178" i="11"/>
  <c r="M178" i="11"/>
  <c r="L178" i="11"/>
  <c r="K178" i="11"/>
  <c r="J178" i="11"/>
  <c r="I178" i="11"/>
  <c r="N178" i="11" s="1"/>
  <c r="H178" i="11"/>
  <c r="G178" i="11"/>
  <c r="F178" i="11"/>
  <c r="E178" i="11"/>
  <c r="Q177" i="11"/>
  <c r="P177" i="11"/>
  <c r="N177" i="11"/>
  <c r="M177" i="11"/>
  <c r="L177" i="11"/>
  <c r="K177" i="11"/>
  <c r="J177" i="11"/>
  <c r="O177" i="11" s="1"/>
  <c r="I177" i="11"/>
  <c r="H177" i="11"/>
  <c r="G177" i="11"/>
  <c r="F177" i="11"/>
  <c r="E177" i="11"/>
  <c r="Q176" i="11"/>
  <c r="O176" i="11"/>
  <c r="N176" i="11"/>
  <c r="M176" i="11"/>
  <c r="L176" i="11"/>
  <c r="K176" i="11"/>
  <c r="P176" i="11" s="1"/>
  <c r="J176" i="11"/>
  <c r="I176" i="11"/>
  <c r="H176" i="11"/>
  <c r="G176" i="11"/>
  <c r="F176" i="11"/>
  <c r="E176" i="11"/>
  <c r="P175" i="11"/>
  <c r="O175" i="11"/>
  <c r="N175" i="11"/>
  <c r="M175" i="11"/>
  <c r="L175" i="11"/>
  <c r="Q175" i="11" s="1"/>
  <c r="K175" i="11"/>
  <c r="J175" i="11"/>
  <c r="I175" i="11"/>
  <c r="H175" i="11"/>
  <c r="G175" i="11"/>
  <c r="F175" i="11"/>
  <c r="E175" i="11"/>
  <c r="Q174" i="11"/>
  <c r="P174" i="11"/>
  <c r="O174" i="11"/>
  <c r="M174" i="11"/>
  <c r="L174" i="11"/>
  <c r="K174" i="11"/>
  <c r="J174" i="11"/>
  <c r="I174" i="11"/>
  <c r="N174" i="11" s="1"/>
  <c r="H174" i="11"/>
  <c r="G174" i="11"/>
  <c r="F174" i="11"/>
  <c r="E174" i="11"/>
  <c r="Q173" i="11"/>
  <c r="P173" i="11"/>
  <c r="N173" i="11"/>
  <c r="M173" i="11"/>
  <c r="L173" i="11"/>
  <c r="K173" i="11"/>
  <c r="J173" i="11"/>
  <c r="O173" i="11" s="1"/>
  <c r="I173" i="11"/>
  <c r="H173" i="11"/>
  <c r="G173" i="11"/>
  <c r="F173" i="11"/>
  <c r="E173" i="11"/>
  <c r="Q172" i="11"/>
  <c r="O172" i="11"/>
  <c r="N172" i="11"/>
  <c r="M172" i="11"/>
  <c r="L172" i="11"/>
  <c r="K172" i="11"/>
  <c r="P172" i="11" s="1"/>
  <c r="J172" i="11"/>
  <c r="I172" i="11"/>
  <c r="H172" i="11"/>
  <c r="G172" i="11"/>
  <c r="F172" i="11"/>
  <c r="E172" i="11"/>
  <c r="P171" i="11"/>
  <c r="O171" i="11"/>
  <c r="N171" i="11"/>
  <c r="M171" i="11"/>
  <c r="L171" i="11"/>
  <c r="Q171" i="11" s="1"/>
  <c r="K171" i="11"/>
  <c r="J171" i="11"/>
  <c r="I171" i="11"/>
  <c r="H171" i="11"/>
  <c r="G171" i="11"/>
  <c r="F171" i="11"/>
  <c r="E171" i="11"/>
  <c r="Q170" i="11"/>
  <c r="P170" i="11"/>
  <c r="O170" i="11"/>
  <c r="M170" i="11"/>
  <c r="L170" i="11"/>
  <c r="K170" i="11"/>
  <c r="J170" i="11"/>
  <c r="I170" i="11"/>
  <c r="N170" i="11" s="1"/>
  <c r="H170" i="11"/>
  <c r="G170" i="11"/>
  <c r="F170" i="11"/>
  <c r="E170" i="11"/>
  <c r="Q169" i="11"/>
  <c r="P169" i="11"/>
  <c r="N169" i="11"/>
  <c r="M169" i="11"/>
  <c r="L169" i="11"/>
  <c r="K169" i="11"/>
  <c r="J169" i="11"/>
  <c r="O169" i="11" s="1"/>
  <c r="I169" i="11"/>
  <c r="H169" i="11"/>
  <c r="G169" i="11"/>
  <c r="F169" i="11"/>
  <c r="E169" i="11"/>
  <c r="Q168" i="11"/>
  <c r="O168" i="11"/>
  <c r="N168" i="11"/>
  <c r="M168" i="11"/>
  <c r="L168" i="11"/>
  <c r="K168" i="11"/>
  <c r="P168" i="11" s="1"/>
  <c r="J168" i="11"/>
  <c r="I168" i="11"/>
  <c r="H168" i="11"/>
  <c r="G168" i="11"/>
  <c r="F168" i="11"/>
  <c r="E168" i="11"/>
  <c r="P167" i="11"/>
  <c r="O167" i="11"/>
  <c r="N167" i="11"/>
  <c r="M167" i="11"/>
  <c r="L167" i="11"/>
  <c r="Q167" i="11" s="1"/>
  <c r="K167" i="11"/>
  <c r="J167" i="11"/>
  <c r="I167" i="11"/>
  <c r="H167" i="11"/>
  <c r="G167" i="11"/>
  <c r="F167" i="11"/>
  <c r="E167" i="11"/>
  <c r="Q166" i="11"/>
  <c r="P166" i="11"/>
  <c r="O166" i="11"/>
  <c r="M166" i="11"/>
  <c r="L166" i="11"/>
  <c r="K166" i="11"/>
  <c r="J166" i="11"/>
  <c r="I166" i="11"/>
  <c r="N166" i="11" s="1"/>
  <c r="H166" i="11"/>
  <c r="G166" i="11"/>
  <c r="F166" i="11"/>
  <c r="E166" i="11"/>
  <c r="Q165" i="11"/>
  <c r="P165" i="11"/>
  <c r="N165" i="11"/>
  <c r="M165" i="11"/>
  <c r="L165" i="11"/>
  <c r="K165" i="11"/>
  <c r="J165" i="11"/>
  <c r="O165" i="11" s="1"/>
  <c r="I165" i="11"/>
  <c r="H165" i="11"/>
  <c r="G165" i="11"/>
  <c r="F165" i="11"/>
  <c r="E165" i="11"/>
  <c r="Q164" i="11"/>
  <c r="O164" i="11"/>
  <c r="N164" i="11"/>
  <c r="M164" i="11"/>
  <c r="L164" i="11"/>
  <c r="K164" i="11"/>
  <c r="P164" i="11" s="1"/>
  <c r="J164" i="11"/>
  <c r="I164" i="11"/>
  <c r="H164" i="11"/>
  <c r="G164" i="11"/>
  <c r="F164" i="11"/>
  <c r="E164" i="11"/>
  <c r="P163" i="11"/>
  <c r="O163" i="11"/>
  <c r="N163" i="11"/>
  <c r="M163" i="11"/>
  <c r="L163" i="11"/>
  <c r="Q163" i="11" s="1"/>
  <c r="K163" i="11"/>
  <c r="J163" i="11"/>
  <c r="I163" i="11"/>
  <c r="H163" i="11"/>
  <c r="G163" i="11"/>
  <c r="F163" i="11"/>
  <c r="E163" i="11"/>
  <c r="Q162" i="11"/>
  <c r="P162" i="11"/>
  <c r="O162" i="11"/>
  <c r="M162" i="11"/>
  <c r="L162" i="11"/>
  <c r="K162" i="11"/>
  <c r="J162" i="11"/>
  <c r="I162" i="11"/>
  <c r="N162" i="11" s="1"/>
  <c r="H162" i="11"/>
  <c r="G162" i="11"/>
  <c r="F162" i="11"/>
  <c r="E162" i="11"/>
  <c r="Q161" i="11"/>
  <c r="P161" i="11"/>
  <c r="N161" i="11"/>
  <c r="M161" i="11"/>
  <c r="L161" i="11"/>
  <c r="K161" i="11"/>
  <c r="J161" i="11"/>
  <c r="O161" i="11" s="1"/>
  <c r="I161" i="11"/>
  <c r="H161" i="11"/>
  <c r="G161" i="11"/>
  <c r="F161" i="11"/>
  <c r="E161" i="11"/>
  <c r="Q160" i="11"/>
  <c r="O160" i="11"/>
  <c r="N160" i="11"/>
  <c r="M160" i="11"/>
  <c r="L160" i="11"/>
  <c r="K160" i="11"/>
  <c r="P160" i="11" s="1"/>
  <c r="J160" i="11"/>
  <c r="I160" i="11"/>
  <c r="H160" i="11"/>
  <c r="G160" i="11"/>
  <c r="F160" i="11"/>
  <c r="E160" i="11"/>
  <c r="O159" i="11"/>
  <c r="N159" i="11"/>
  <c r="M159" i="11"/>
  <c r="L159" i="11"/>
  <c r="Q159" i="11" s="1"/>
  <c r="K159" i="11"/>
  <c r="P159" i="11" s="1"/>
  <c r="J159" i="11"/>
  <c r="I159" i="11"/>
  <c r="H159" i="11"/>
  <c r="G159" i="11"/>
  <c r="F159" i="11"/>
  <c r="E159" i="11"/>
  <c r="P158" i="11"/>
  <c r="O158" i="11"/>
  <c r="M158" i="11"/>
  <c r="L158" i="11"/>
  <c r="Q158" i="11" s="1"/>
  <c r="K158" i="11"/>
  <c r="J158" i="11"/>
  <c r="I158" i="11"/>
  <c r="N158" i="11" s="1"/>
  <c r="H158" i="11"/>
  <c r="G158" i="11"/>
  <c r="F158" i="11"/>
  <c r="E158" i="11"/>
  <c r="Q157" i="11"/>
  <c r="P157" i="11"/>
  <c r="N157" i="11"/>
  <c r="M157" i="11"/>
  <c r="L157" i="11"/>
  <c r="K157" i="11"/>
  <c r="J157" i="11"/>
  <c r="O157" i="11" s="1"/>
  <c r="I157" i="11"/>
  <c r="H157" i="11"/>
  <c r="G157" i="11"/>
  <c r="F157" i="11"/>
  <c r="E157" i="11"/>
  <c r="Q156" i="11"/>
  <c r="O156" i="11"/>
  <c r="N156" i="11"/>
  <c r="M156" i="11"/>
  <c r="L156" i="11"/>
  <c r="K156" i="11"/>
  <c r="P156" i="11" s="1"/>
  <c r="J156" i="11"/>
  <c r="I156" i="11"/>
  <c r="H156" i="11"/>
  <c r="G156" i="11"/>
  <c r="F156" i="11"/>
  <c r="E156" i="11"/>
  <c r="O155" i="11"/>
  <c r="N155" i="11"/>
  <c r="M155" i="11"/>
  <c r="L155" i="11"/>
  <c r="Q155" i="11" s="1"/>
  <c r="K155" i="11"/>
  <c r="P155" i="11" s="1"/>
  <c r="J155" i="11"/>
  <c r="I155" i="11"/>
  <c r="H155" i="11"/>
  <c r="G155" i="11"/>
  <c r="F155" i="11"/>
  <c r="E155" i="11"/>
  <c r="O154" i="11"/>
  <c r="M154" i="11"/>
  <c r="L154" i="11"/>
  <c r="Q154" i="11" s="1"/>
  <c r="K154" i="11"/>
  <c r="P154" i="11" s="1"/>
  <c r="J154" i="11"/>
  <c r="I154" i="11"/>
  <c r="N154" i="11" s="1"/>
  <c r="H154" i="11"/>
  <c r="G154" i="11"/>
  <c r="F154" i="11"/>
  <c r="E154" i="11"/>
  <c r="P153" i="11"/>
  <c r="N153" i="11"/>
  <c r="M153" i="11"/>
  <c r="L153" i="11"/>
  <c r="Q153" i="11" s="1"/>
  <c r="K153" i="11"/>
  <c r="J153" i="11"/>
  <c r="O153" i="11" s="1"/>
  <c r="I153" i="11"/>
  <c r="H153" i="11"/>
  <c r="G153" i="11"/>
  <c r="F153" i="11"/>
  <c r="E153" i="11"/>
  <c r="Q152" i="11"/>
  <c r="O152" i="11"/>
  <c r="N152" i="11"/>
  <c r="M152" i="11"/>
  <c r="L152" i="11"/>
  <c r="K152" i="11"/>
  <c r="P152" i="11" s="1"/>
  <c r="J152" i="11"/>
  <c r="I152" i="11"/>
  <c r="H152" i="11"/>
  <c r="G152" i="11"/>
  <c r="F152" i="11"/>
  <c r="E152" i="11"/>
  <c r="O151" i="11"/>
  <c r="N151" i="11"/>
  <c r="M151" i="11"/>
  <c r="L151" i="11"/>
  <c r="Q151" i="11" s="1"/>
  <c r="K151" i="11"/>
  <c r="P151" i="11" s="1"/>
  <c r="J151" i="11"/>
  <c r="I151" i="11"/>
  <c r="H151" i="11"/>
  <c r="G151" i="11"/>
  <c r="F151" i="11"/>
  <c r="E151" i="11"/>
  <c r="O150" i="11"/>
  <c r="M150" i="11"/>
  <c r="L150" i="11"/>
  <c r="Q150" i="11" s="1"/>
  <c r="K150" i="11"/>
  <c r="P150" i="11" s="1"/>
  <c r="J150" i="11"/>
  <c r="I150" i="11"/>
  <c r="N150" i="11" s="1"/>
  <c r="H150" i="11"/>
  <c r="G150" i="11"/>
  <c r="F150" i="11"/>
  <c r="E150" i="11"/>
  <c r="P149" i="11"/>
  <c r="N149" i="11"/>
  <c r="M149" i="11"/>
  <c r="L149" i="11"/>
  <c r="Q149" i="11" s="1"/>
  <c r="K149" i="11"/>
  <c r="J149" i="11"/>
  <c r="O149" i="11" s="1"/>
  <c r="I149" i="11"/>
  <c r="H149" i="11"/>
  <c r="G149" i="11"/>
  <c r="F149" i="11"/>
  <c r="E149" i="11"/>
  <c r="Q148" i="11"/>
  <c r="O148" i="11"/>
  <c r="N148" i="11"/>
  <c r="M148" i="11"/>
  <c r="L148" i="11"/>
  <c r="K148" i="11"/>
  <c r="P148" i="11" s="1"/>
  <c r="J148" i="11"/>
  <c r="I148" i="11"/>
  <c r="H148" i="11"/>
  <c r="G148" i="11"/>
  <c r="F148" i="11"/>
  <c r="E148" i="11"/>
  <c r="O147" i="11"/>
  <c r="N147" i="11"/>
  <c r="M147" i="11"/>
  <c r="L147" i="11"/>
  <c r="Q147" i="11" s="1"/>
  <c r="K147" i="11"/>
  <c r="P147" i="11" s="1"/>
  <c r="J147" i="11"/>
  <c r="I147" i="11"/>
  <c r="H147" i="11"/>
  <c r="G147" i="11"/>
  <c r="F147" i="11"/>
  <c r="E147" i="11"/>
  <c r="O146" i="11"/>
  <c r="M146" i="11"/>
  <c r="L146" i="11"/>
  <c r="Q146" i="11" s="1"/>
  <c r="K146" i="11"/>
  <c r="P146" i="11" s="1"/>
  <c r="J146" i="11"/>
  <c r="I146" i="11"/>
  <c r="N146" i="11" s="1"/>
  <c r="H146" i="11"/>
  <c r="G146" i="11"/>
  <c r="F146" i="11"/>
  <c r="E146" i="11"/>
  <c r="P145" i="11"/>
  <c r="N145" i="11"/>
  <c r="M145" i="11"/>
  <c r="L145" i="11"/>
  <c r="Q145" i="11" s="1"/>
  <c r="K145" i="11"/>
  <c r="J145" i="11"/>
  <c r="O145" i="11" s="1"/>
  <c r="I145" i="11"/>
  <c r="H145" i="11"/>
  <c r="G145" i="11"/>
  <c r="F145" i="11"/>
  <c r="E145" i="11"/>
  <c r="Q144" i="11"/>
  <c r="O144" i="11"/>
  <c r="N144" i="11"/>
  <c r="M144" i="11"/>
  <c r="L144" i="11"/>
  <c r="K144" i="11"/>
  <c r="P144" i="11" s="1"/>
  <c r="J144" i="11"/>
  <c r="I144" i="11"/>
  <c r="H144" i="11"/>
  <c r="G144" i="11"/>
  <c r="F144" i="11"/>
  <c r="E144" i="11"/>
  <c r="O143" i="11"/>
  <c r="N143" i="11"/>
  <c r="M143" i="11"/>
  <c r="L143" i="11"/>
  <c r="Q143" i="11" s="1"/>
  <c r="K143" i="11"/>
  <c r="P143" i="11" s="1"/>
  <c r="J143" i="11"/>
  <c r="I143" i="11"/>
  <c r="H143" i="11"/>
  <c r="G143" i="11"/>
  <c r="F143" i="11"/>
  <c r="E143" i="11"/>
  <c r="O142" i="11"/>
  <c r="M142" i="11"/>
  <c r="L142" i="11"/>
  <c r="Q142" i="11" s="1"/>
  <c r="K142" i="11"/>
  <c r="P142" i="11" s="1"/>
  <c r="J142" i="11"/>
  <c r="I142" i="11"/>
  <c r="N142" i="11" s="1"/>
  <c r="H142" i="11"/>
  <c r="G142" i="11"/>
  <c r="F142" i="11"/>
  <c r="E142" i="11"/>
  <c r="P141" i="11"/>
  <c r="N141" i="11"/>
  <c r="M141" i="11"/>
  <c r="L141" i="11"/>
  <c r="Q141" i="11" s="1"/>
  <c r="K141" i="11"/>
  <c r="J141" i="11"/>
  <c r="O141" i="11" s="1"/>
  <c r="I141" i="11"/>
  <c r="H141" i="11"/>
  <c r="G141" i="11"/>
  <c r="F141" i="11"/>
  <c r="E141" i="11"/>
  <c r="Q140" i="11"/>
  <c r="O140" i="11"/>
  <c r="N140" i="11"/>
  <c r="M140" i="11"/>
  <c r="L140" i="11"/>
  <c r="K140" i="11"/>
  <c r="P140" i="11" s="1"/>
  <c r="J140" i="11"/>
  <c r="I140" i="11"/>
  <c r="H140" i="11"/>
  <c r="G140" i="11"/>
  <c r="F140" i="11"/>
  <c r="E140" i="11"/>
  <c r="O139" i="11"/>
  <c r="N139" i="11"/>
  <c r="M139" i="11"/>
  <c r="L139" i="11"/>
  <c r="Q139" i="11" s="1"/>
  <c r="K139" i="11"/>
  <c r="P139" i="11" s="1"/>
  <c r="J139" i="11"/>
  <c r="I139" i="11"/>
  <c r="H139" i="11"/>
  <c r="G139" i="11"/>
  <c r="F139" i="11"/>
  <c r="E139" i="11"/>
  <c r="O138" i="11"/>
  <c r="M138" i="11"/>
  <c r="L138" i="11"/>
  <c r="Q138" i="11" s="1"/>
  <c r="K138" i="11"/>
  <c r="P138" i="11" s="1"/>
  <c r="J138" i="11"/>
  <c r="I138" i="11"/>
  <c r="N138" i="11" s="1"/>
  <c r="H138" i="11"/>
  <c r="G138" i="11"/>
  <c r="F138" i="11"/>
  <c r="E138" i="11"/>
  <c r="P137" i="11"/>
  <c r="N137" i="11"/>
  <c r="M137" i="11"/>
  <c r="L137" i="11"/>
  <c r="Q137" i="11" s="1"/>
  <c r="K137" i="11"/>
  <c r="J137" i="11"/>
  <c r="O137" i="11" s="1"/>
  <c r="I137" i="11"/>
  <c r="H137" i="11"/>
  <c r="G137" i="11"/>
  <c r="F137" i="11"/>
  <c r="E137" i="11"/>
  <c r="Q136" i="11"/>
  <c r="O136" i="11"/>
  <c r="N136" i="11"/>
  <c r="M136" i="11"/>
  <c r="L136" i="11"/>
  <c r="K136" i="11"/>
  <c r="P136" i="11" s="1"/>
  <c r="J136" i="11"/>
  <c r="I136" i="11"/>
  <c r="H136" i="11"/>
  <c r="G136" i="11"/>
  <c r="F136" i="11"/>
  <c r="E136" i="11"/>
  <c r="O135" i="11"/>
  <c r="N135" i="11"/>
  <c r="M135" i="11"/>
  <c r="L135" i="11"/>
  <c r="Q135" i="11" s="1"/>
  <c r="K135" i="11"/>
  <c r="P135" i="11" s="1"/>
  <c r="J135" i="11"/>
  <c r="I135" i="11"/>
  <c r="H135" i="11"/>
  <c r="G135" i="11"/>
  <c r="F135" i="11"/>
  <c r="E135" i="11"/>
  <c r="O134" i="11"/>
  <c r="M134" i="11"/>
  <c r="L134" i="11"/>
  <c r="Q134" i="11" s="1"/>
  <c r="K134" i="11"/>
  <c r="P134" i="11" s="1"/>
  <c r="J134" i="11"/>
  <c r="I134" i="11"/>
  <c r="N134" i="11" s="1"/>
  <c r="H134" i="11"/>
  <c r="G134" i="11"/>
  <c r="F134" i="11"/>
  <c r="E134" i="11"/>
  <c r="P133" i="11"/>
  <c r="N133" i="11"/>
  <c r="M133" i="11"/>
  <c r="L133" i="11"/>
  <c r="Q133" i="11" s="1"/>
  <c r="K133" i="11"/>
  <c r="J133" i="11"/>
  <c r="O133" i="11" s="1"/>
  <c r="I133" i="11"/>
  <c r="H133" i="11"/>
  <c r="G133" i="11"/>
  <c r="F133" i="11"/>
  <c r="E133" i="11"/>
  <c r="Q132" i="11"/>
  <c r="O132" i="11"/>
  <c r="N132" i="11"/>
  <c r="M132" i="11"/>
  <c r="L132" i="11"/>
  <c r="K132" i="11"/>
  <c r="P132" i="11" s="1"/>
  <c r="J132" i="11"/>
  <c r="I132" i="11"/>
  <c r="H132" i="11"/>
  <c r="G132" i="11"/>
  <c r="F132" i="11"/>
  <c r="E132" i="11"/>
  <c r="O131" i="11"/>
  <c r="N131" i="11"/>
  <c r="M131" i="11"/>
  <c r="L131" i="11"/>
  <c r="Q131" i="11" s="1"/>
  <c r="K131" i="11"/>
  <c r="P131" i="11" s="1"/>
  <c r="J131" i="11"/>
  <c r="I131" i="11"/>
  <c r="H131" i="11"/>
  <c r="G131" i="11"/>
  <c r="F131" i="11"/>
  <c r="E131" i="11"/>
  <c r="O130" i="11"/>
  <c r="M130" i="11"/>
  <c r="L130" i="11"/>
  <c r="Q130" i="11" s="1"/>
  <c r="K130" i="11"/>
  <c r="P130" i="11" s="1"/>
  <c r="J130" i="11"/>
  <c r="I130" i="11"/>
  <c r="N130" i="11" s="1"/>
  <c r="H130" i="11"/>
  <c r="G130" i="11"/>
  <c r="F130" i="11"/>
  <c r="E130" i="11"/>
  <c r="P129" i="11"/>
  <c r="N129" i="11"/>
  <c r="M129" i="11"/>
  <c r="L129" i="11"/>
  <c r="Q129" i="11" s="1"/>
  <c r="K129" i="11"/>
  <c r="J129" i="11"/>
  <c r="O129" i="11" s="1"/>
  <c r="I129" i="11"/>
  <c r="H129" i="11"/>
  <c r="G129" i="11"/>
  <c r="F129" i="11"/>
  <c r="E129" i="11"/>
  <c r="Q128" i="11"/>
  <c r="O128" i="11"/>
  <c r="N128" i="11"/>
  <c r="M128" i="11"/>
  <c r="L128" i="11"/>
  <c r="K128" i="11"/>
  <c r="P128" i="11" s="1"/>
  <c r="J128" i="11"/>
  <c r="I128" i="11"/>
  <c r="H128" i="11"/>
  <c r="G128" i="11"/>
  <c r="F128" i="11"/>
  <c r="E128" i="11"/>
  <c r="O127" i="11"/>
  <c r="N127" i="11"/>
  <c r="M127" i="11"/>
  <c r="L127" i="11"/>
  <c r="Q127" i="11" s="1"/>
  <c r="K127" i="11"/>
  <c r="P127" i="11" s="1"/>
  <c r="J127" i="11"/>
  <c r="I127" i="11"/>
  <c r="H127" i="11"/>
  <c r="G127" i="11"/>
  <c r="F127" i="11"/>
  <c r="E127" i="11"/>
  <c r="P126" i="11"/>
  <c r="O126" i="11"/>
  <c r="M126" i="11"/>
  <c r="L126" i="11"/>
  <c r="Q126" i="11" s="1"/>
  <c r="K126" i="11"/>
  <c r="J126" i="11"/>
  <c r="I126" i="11"/>
  <c r="N126" i="11" s="1"/>
  <c r="H126" i="11"/>
  <c r="G126" i="11"/>
  <c r="F126" i="11"/>
  <c r="E126" i="11"/>
  <c r="Q125" i="11"/>
  <c r="P125" i="11"/>
  <c r="M125" i="11"/>
  <c r="L125" i="11"/>
  <c r="K125" i="11"/>
  <c r="J125" i="11"/>
  <c r="O125" i="11" s="1"/>
  <c r="I125" i="11"/>
  <c r="N125" i="11" s="1"/>
  <c r="H125" i="11"/>
  <c r="G125" i="11"/>
  <c r="F125" i="11"/>
  <c r="E125" i="11"/>
  <c r="Q124" i="11"/>
  <c r="N124" i="11"/>
  <c r="M124" i="11"/>
  <c r="L124" i="11"/>
  <c r="K124" i="11"/>
  <c r="P124" i="11" s="1"/>
  <c r="J124" i="11"/>
  <c r="O124" i="11" s="1"/>
  <c r="I124" i="11"/>
  <c r="H124" i="11"/>
  <c r="G124" i="11"/>
  <c r="F124" i="11"/>
  <c r="E124" i="11"/>
  <c r="O123" i="11"/>
  <c r="N123" i="11"/>
  <c r="M123" i="11"/>
  <c r="L123" i="11"/>
  <c r="Q123" i="11" s="1"/>
  <c r="K123" i="11"/>
  <c r="P123" i="11" s="1"/>
  <c r="J123" i="11"/>
  <c r="I123" i="11"/>
  <c r="H123" i="11"/>
  <c r="G123" i="11"/>
  <c r="F123" i="11"/>
  <c r="E123" i="11"/>
  <c r="P122" i="11"/>
  <c r="O122" i="11"/>
  <c r="M122" i="11"/>
  <c r="L122" i="11"/>
  <c r="Q122" i="11" s="1"/>
  <c r="K122" i="11"/>
  <c r="J122" i="11"/>
  <c r="I122" i="11"/>
  <c r="N122" i="11" s="1"/>
  <c r="H122" i="11"/>
  <c r="G122" i="11"/>
  <c r="F122" i="11"/>
  <c r="E122" i="11"/>
  <c r="Q121" i="11"/>
  <c r="P121" i="11"/>
  <c r="M121" i="11"/>
  <c r="L121" i="11"/>
  <c r="K121" i="11"/>
  <c r="J121" i="11"/>
  <c r="O121" i="11" s="1"/>
  <c r="I121" i="11"/>
  <c r="N121" i="11" s="1"/>
  <c r="H121" i="11"/>
  <c r="G121" i="11"/>
  <c r="F121" i="11"/>
  <c r="E121" i="11"/>
  <c r="Q120" i="11"/>
  <c r="N120" i="11"/>
  <c r="M120" i="11"/>
  <c r="L120" i="11"/>
  <c r="K120" i="11"/>
  <c r="P120" i="11" s="1"/>
  <c r="J120" i="11"/>
  <c r="O120" i="11" s="1"/>
  <c r="I120" i="11"/>
  <c r="H120" i="11"/>
  <c r="G120" i="11"/>
  <c r="F120" i="11"/>
  <c r="E120" i="11"/>
  <c r="O119" i="11"/>
  <c r="N119" i="11"/>
  <c r="M119" i="11"/>
  <c r="L119" i="11"/>
  <c r="Q119" i="11" s="1"/>
  <c r="K119" i="11"/>
  <c r="P119" i="11" s="1"/>
  <c r="J119" i="11"/>
  <c r="I119" i="11"/>
  <c r="H119" i="11"/>
  <c r="G119" i="11"/>
  <c r="F119" i="11"/>
  <c r="E119" i="11"/>
  <c r="P118" i="11"/>
  <c r="O118" i="11"/>
  <c r="M118" i="11"/>
  <c r="L118" i="11"/>
  <c r="Q118" i="11" s="1"/>
  <c r="K118" i="11"/>
  <c r="J118" i="11"/>
  <c r="I118" i="11"/>
  <c r="N118" i="11" s="1"/>
  <c r="H118" i="11"/>
  <c r="G118" i="11"/>
  <c r="F118" i="11"/>
  <c r="E118" i="11"/>
  <c r="Q117" i="11"/>
  <c r="P117" i="11"/>
  <c r="M117" i="11"/>
  <c r="L117" i="11"/>
  <c r="K117" i="11"/>
  <c r="J117" i="11"/>
  <c r="O117" i="11" s="1"/>
  <c r="I117" i="11"/>
  <c r="N117" i="11" s="1"/>
  <c r="H117" i="11"/>
  <c r="G117" i="11"/>
  <c r="F117" i="11"/>
  <c r="E117" i="11"/>
  <c r="Q116" i="11"/>
  <c r="N116" i="11"/>
  <c r="M116" i="11"/>
  <c r="L116" i="11"/>
  <c r="K116" i="11"/>
  <c r="P116" i="11" s="1"/>
  <c r="J116" i="11"/>
  <c r="O116" i="11" s="1"/>
  <c r="I116" i="11"/>
  <c r="H116" i="11"/>
  <c r="G116" i="11"/>
  <c r="F116" i="11"/>
  <c r="E116" i="11"/>
  <c r="O115" i="11"/>
  <c r="N115" i="11"/>
  <c r="M115" i="11"/>
  <c r="L115" i="11"/>
  <c r="Q115" i="11" s="1"/>
  <c r="K115" i="11"/>
  <c r="P115" i="11" s="1"/>
  <c r="J115" i="11"/>
  <c r="I115" i="11"/>
  <c r="H115" i="11"/>
  <c r="G115" i="11"/>
  <c r="F115" i="11"/>
  <c r="E115" i="11"/>
  <c r="P114" i="11"/>
  <c r="O114" i="11"/>
  <c r="M114" i="11"/>
  <c r="L114" i="11"/>
  <c r="Q114" i="11" s="1"/>
  <c r="K114" i="11"/>
  <c r="J114" i="11"/>
  <c r="I114" i="11"/>
  <c r="N114" i="11" s="1"/>
  <c r="H114" i="11"/>
  <c r="G114" i="11"/>
  <c r="F114" i="11"/>
  <c r="E114" i="11"/>
  <c r="Q113" i="11"/>
  <c r="P113" i="11"/>
  <c r="M113" i="11"/>
  <c r="L113" i="11"/>
  <c r="K113" i="11"/>
  <c r="J113" i="11"/>
  <c r="O113" i="11" s="1"/>
  <c r="I113" i="11"/>
  <c r="N113" i="11" s="1"/>
  <c r="H113" i="11"/>
  <c r="G113" i="11"/>
  <c r="F113" i="11"/>
  <c r="E113" i="11"/>
  <c r="Q112" i="11"/>
  <c r="N112" i="11"/>
  <c r="M112" i="11"/>
  <c r="L112" i="11"/>
  <c r="K112" i="11"/>
  <c r="P112" i="11" s="1"/>
  <c r="J112" i="11"/>
  <c r="O112" i="11" s="1"/>
  <c r="I112" i="11"/>
  <c r="H112" i="11"/>
  <c r="G112" i="11"/>
  <c r="F112" i="11"/>
  <c r="E112" i="11"/>
  <c r="O111" i="11"/>
  <c r="N111" i="11"/>
  <c r="M111" i="11"/>
  <c r="L111" i="11"/>
  <c r="Q111" i="11" s="1"/>
  <c r="K111" i="11"/>
  <c r="P111" i="11" s="1"/>
  <c r="J111" i="11"/>
  <c r="I111" i="11"/>
  <c r="H111" i="11"/>
  <c r="G111" i="11"/>
  <c r="F111" i="11"/>
  <c r="E111" i="11"/>
  <c r="P110" i="11"/>
  <c r="O110" i="11"/>
  <c r="M110" i="11"/>
  <c r="L110" i="11"/>
  <c r="Q110" i="11" s="1"/>
  <c r="K110" i="11"/>
  <c r="J110" i="11"/>
  <c r="I110" i="11"/>
  <c r="N110" i="11" s="1"/>
  <c r="H110" i="11"/>
  <c r="G110" i="11"/>
  <c r="F110" i="11"/>
  <c r="E110" i="11"/>
  <c r="Q109" i="11"/>
  <c r="P109" i="11"/>
  <c r="M109" i="11"/>
  <c r="L109" i="11"/>
  <c r="K109" i="11"/>
  <c r="J109" i="11"/>
  <c r="O109" i="11" s="1"/>
  <c r="I109" i="11"/>
  <c r="N109" i="11" s="1"/>
  <c r="H109" i="11"/>
  <c r="G109" i="11"/>
  <c r="F109" i="11"/>
  <c r="E109" i="11"/>
  <c r="Q108" i="11"/>
  <c r="N108" i="11"/>
  <c r="M108" i="11"/>
  <c r="L108" i="11"/>
  <c r="K108" i="11"/>
  <c r="P108" i="11" s="1"/>
  <c r="J108" i="11"/>
  <c r="O108" i="11" s="1"/>
  <c r="I108" i="11"/>
  <c r="H108" i="11"/>
  <c r="G108" i="11"/>
  <c r="F108" i="11"/>
  <c r="E108" i="11"/>
  <c r="O107" i="11"/>
  <c r="N107" i="11"/>
  <c r="M107" i="11"/>
  <c r="L107" i="11"/>
  <c r="Q107" i="11" s="1"/>
  <c r="K107" i="11"/>
  <c r="P107" i="11" s="1"/>
  <c r="J107" i="11"/>
  <c r="I107" i="11"/>
  <c r="H107" i="11"/>
  <c r="G107" i="11"/>
  <c r="F107" i="11"/>
  <c r="E107" i="11"/>
  <c r="P106" i="11"/>
  <c r="O106" i="11"/>
  <c r="M106" i="11"/>
  <c r="L106" i="11"/>
  <c r="Q106" i="11" s="1"/>
  <c r="K106" i="11"/>
  <c r="J106" i="11"/>
  <c r="I106" i="11"/>
  <c r="N106" i="11" s="1"/>
  <c r="H106" i="11"/>
  <c r="G106" i="11"/>
  <c r="F106" i="11"/>
  <c r="E106" i="11"/>
  <c r="Q105" i="11"/>
  <c r="P105" i="11"/>
  <c r="M105" i="11"/>
  <c r="L105" i="11"/>
  <c r="K105" i="11"/>
  <c r="J105" i="11"/>
  <c r="O105" i="11" s="1"/>
  <c r="I105" i="11"/>
  <c r="N105" i="11" s="1"/>
  <c r="H105" i="11"/>
  <c r="G105" i="11"/>
  <c r="F105" i="11"/>
  <c r="E105" i="11"/>
  <c r="Q104" i="11"/>
  <c r="N104" i="11"/>
  <c r="M104" i="11"/>
  <c r="L104" i="11"/>
  <c r="K104" i="11"/>
  <c r="P104" i="11" s="1"/>
  <c r="J104" i="11"/>
  <c r="O104" i="11" s="1"/>
  <c r="I104" i="11"/>
  <c r="H104" i="11"/>
  <c r="G104" i="11"/>
  <c r="F104" i="11"/>
  <c r="E104" i="11"/>
  <c r="O103" i="11"/>
  <c r="N103" i="11"/>
  <c r="M103" i="11"/>
  <c r="L103" i="11"/>
  <c r="Q103" i="11" s="1"/>
  <c r="K103" i="11"/>
  <c r="P103" i="11" s="1"/>
  <c r="J103" i="11"/>
  <c r="I103" i="11"/>
  <c r="H103" i="11"/>
  <c r="G103" i="11"/>
  <c r="F103" i="11"/>
  <c r="E103" i="11"/>
  <c r="P102" i="11"/>
  <c r="O102" i="11"/>
  <c r="M102" i="11"/>
  <c r="L102" i="11"/>
  <c r="Q102" i="11" s="1"/>
  <c r="K102" i="11"/>
  <c r="J102" i="11"/>
  <c r="I102" i="11"/>
  <c r="N102" i="11" s="1"/>
  <c r="H102" i="11"/>
  <c r="G102" i="11"/>
  <c r="F102" i="11"/>
  <c r="E102" i="11"/>
  <c r="C2989" i="12" s="1"/>
  <c r="I10" i="7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K3000" i="12" s="1"/>
  <c r="A3001" i="12"/>
  <c r="A3000" i="12"/>
  <c r="A2999" i="12"/>
  <c r="D2999" i="12" s="1"/>
  <c r="A2998" i="12"/>
  <c r="D2998" i="12" s="1"/>
  <c r="A2997" i="12"/>
  <c r="A2996" i="12"/>
  <c r="A2995" i="12"/>
  <c r="A2994" i="12"/>
  <c r="D2994" i="12" s="1"/>
  <c r="A2993" i="12"/>
  <c r="A2992" i="12"/>
  <c r="A2991" i="12"/>
  <c r="D2991" i="12" s="1"/>
  <c r="A2990" i="12"/>
  <c r="D2990" i="12" s="1"/>
  <c r="A2989" i="12"/>
  <c r="A2988" i="12"/>
  <c r="A2987" i="12"/>
  <c r="A2986" i="12"/>
  <c r="A2985" i="12"/>
  <c r="A2984" i="12"/>
  <c r="A2983" i="12"/>
  <c r="D2983" i="12" s="1"/>
  <c r="A2982" i="12"/>
  <c r="D2982" i="12" s="1"/>
  <c r="A2981" i="12"/>
  <c r="A2980" i="12"/>
  <c r="A2979" i="12"/>
  <c r="D2979" i="12" s="1"/>
  <c r="A2978" i="12"/>
  <c r="D2978" i="12" s="1"/>
  <c r="A2977" i="12"/>
  <c r="A2976" i="12"/>
  <c r="A2975" i="12"/>
  <c r="D2975" i="12" s="1"/>
  <c r="A2974" i="12"/>
  <c r="A2973" i="12"/>
  <c r="A2972" i="12"/>
  <c r="A2971" i="12"/>
  <c r="A2970" i="12"/>
  <c r="A2969" i="12"/>
  <c r="A2968" i="12"/>
  <c r="A2967" i="12"/>
  <c r="A2966" i="12"/>
  <c r="D2966" i="12" s="1"/>
  <c r="A2965" i="12"/>
  <c r="A2964" i="12"/>
  <c r="A2963" i="12"/>
  <c r="D2963" i="12" s="1"/>
  <c r="A2962" i="12"/>
  <c r="D2962" i="12" s="1"/>
  <c r="A2961" i="12"/>
  <c r="A2960" i="12"/>
  <c r="A2959" i="12"/>
  <c r="A2958" i="12"/>
  <c r="D2958" i="12" s="1"/>
  <c r="A2957" i="12"/>
  <c r="A2956" i="12"/>
  <c r="A2955" i="12"/>
  <c r="D2955" i="12" s="1"/>
  <c r="A2954" i="12"/>
  <c r="A2953" i="12"/>
  <c r="A2952" i="12"/>
  <c r="A2951" i="12"/>
  <c r="D2951" i="12" s="1"/>
  <c r="A2950" i="12"/>
  <c r="A2949" i="12"/>
  <c r="A2948" i="12"/>
  <c r="A2947" i="12"/>
  <c r="A2946" i="12"/>
  <c r="D2946" i="12" s="1"/>
  <c r="A2945" i="12"/>
  <c r="A2944" i="12"/>
  <c r="A2943" i="12"/>
  <c r="D2943" i="12" s="1"/>
  <c r="A2942" i="12"/>
  <c r="D2942" i="12" s="1"/>
  <c r="A2941" i="12"/>
  <c r="A2940" i="12"/>
  <c r="A2939" i="12"/>
  <c r="D2939" i="12" s="1"/>
  <c r="A2938" i="12"/>
  <c r="A2937" i="12"/>
  <c r="A2936" i="12"/>
  <c r="A2935" i="12"/>
  <c r="A2934" i="12"/>
  <c r="A2933" i="12"/>
  <c r="A2932" i="12"/>
  <c r="A2931" i="12"/>
  <c r="A2930" i="12"/>
  <c r="D2930" i="12" s="1"/>
  <c r="A2929" i="12"/>
  <c r="A2928" i="12"/>
  <c r="A2927" i="12"/>
  <c r="D2927" i="12" s="1"/>
  <c r="A2926" i="12"/>
  <c r="D2926" i="12" s="1"/>
  <c r="A2925" i="12"/>
  <c r="A2924" i="12"/>
  <c r="A2923" i="12"/>
  <c r="D2923" i="12" s="1"/>
  <c r="A2922" i="12"/>
  <c r="D2922" i="12" s="1"/>
  <c r="A2921" i="12"/>
  <c r="A2920" i="12"/>
  <c r="A2919" i="12"/>
  <c r="D2919" i="12" s="1"/>
  <c r="A2918" i="12"/>
  <c r="D2918" i="12" s="1"/>
  <c r="A2917" i="12"/>
  <c r="A2916" i="12"/>
  <c r="A2915" i="12"/>
  <c r="A2914" i="12"/>
  <c r="A2913" i="12"/>
  <c r="A2912" i="12"/>
  <c r="A2911" i="12"/>
  <c r="D2911" i="12" s="1"/>
  <c r="A2910" i="12"/>
  <c r="D2910" i="12" s="1"/>
  <c r="A2909" i="12"/>
  <c r="A2908" i="12"/>
  <c r="A2907" i="12"/>
  <c r="A2906" i="12"/>
  <c r="D2906" i="12" s="1"/>
  <c r="A2905" i="12"/>
  <c r="A2904" i="12"/>
  <c r="A2903" i="12"/>
  <c r="A2902" i="12"/>
  <c r="D2902" i="12" s="1"/>
  <c r="A2901" i="12"/>
  <c r="A2900" i="12"/>
  <c r="A2899" i="12"/>
  <c r="A2898" i="12"/>
  <c r="A2897" i="12"/>
  <c r="A2896" i="12"/>
  <c r="A2895" i="12"/>
  <c r="D2895" i="12" s="1"/>
  <c r="A2894" i="12"/>
  <c r="D2894" i="12" s="1"/>
  <c r="A2893" i="12"/>
  <c r="A2892" i="12"/>
  <c r="A2891" i="12"/>
  <c r="A2890" i="12"/>
  <c r="D2890" i="12" s="1"/>
  <c r="A2889" i="12"/>
  <c r="A2888" i="12"/>
  <c r="A2887" i="12"/>
  <c r="D2887" i="12" s="1"/>
  <c r="A2886" i="12"/>
  <c r="D2886" i="12" s="1"/>
  <c r="A2885" i="12"/>
  <c r="A2884" i="12"/>
  <c r="A2883" i="12"/>
  <c r="D2883" i="12" s="1"/>
  <c r="A2882" i="12"/>
  <c r="D2882" i="12" s="1"/>
  <c r="A2881" i="12"/>
  <c r="A2880" i="12"/>
  <c r="A2879" i="12"/>
  <c r="D2879" i="12" s="1"/>
  <c r="A2878" i="12"/>
  <c r="D2878" i="12" s="1"/>
  <c r="A2877" i="12"/>
  <c r="A2876" i="12"/>
  <c r="A2875" i="12"/>
  <c r="D2875" i="12" s="1"/>
  <c r="A2874" i="12"/>
  <c r="D2874" i="12" s="1"/>
  <c r="A2873" i="12"/>
  <c r="A2872" i="12"/>
  <c r="A2871" i="12"/>
  <c r="D2871" i="12" s="1"/>
  <c r="A2870" i="12"/>
  <c r="D2870" i="12" s="1"/>
  <c r="A2869" i="12"/>
  <c r="A2868" i="12"/>
  <c r="A2867" i="12"/>
  <c r="D2867" i="12" s="1"/>
  <c r="A2866" i="12"/>
  <c r="A2865" i="12"/>
  <c r="A2864" i="12"/>
  <c r="A2863" i="12"/>
  <c r="D2863" i="12" s="1"/>
  <c r="A2862" i="12"/>
  <c r="A2861" i="12"/>
  <c r="A2860" i="12"/>
  <c r="A2859" i="12"/>
  <c r="A2858" i="12"/>
  <c r="A2857" i="12"/>
  <c r="A2856" i="12"/>
  <c r="A2855" i="12"/>
  <c r="A2854" i="12"/>
  <c r="D2854" i="12" s="1"/>
  <c r="A2853" i="12"/>
  <c r="A2852" i="12"/>
  <c r="A2851" i="12"/>
  <c r="A2850" i="12"/>
  <c r="D2850" i="12" s="1"/>
  <c r="A2849" i="12"/>
  <c r="A2848" i="12"/>
  <c r="A2847" i="12"/>
  <c r="A2846" i="12"/>
  <c r="A2845" i="12"/>
  <c r="A2844" i="12"/>
  <c r="A2843" i="12"/>
  <c r="A2842" i="12"/>
  <c r="D2842" i="12" s="1"/>
  <c r="A2841" i="12"/>
  <c r="A2840" i="12"/>
  <c r="A2839" i="12"/>
  <c r="D2839" i="12" s="1"/>
  <c r="A2838" i="12"/>
  <c r="A2837" i="12"/>
  <c r="A2836" i="12"/>
  <c r="A2835" i="12"/>
  <c r="A2834" i="12"/>
  <c r="A2833" i="12"/>
  <c r="A2832" i="12"/>
  <c r="A2831" i="12"/>
  <c r="D2831" i="12" s="1"/>
  <c r="A2830" i="12"/>
  <c r="A2829" i="12"/>
  <c r="A2828" i="12"/>
  <c r="A2827" i="12"/>
  <c r="A2826" i="12"/>
  <c r="D2826" i="12" s="1"/>
  <c r="A2825" i="12"/>
  <c r="A2824" i="12"/>
  <c r="A2823" i="12"/>
  <c r="A2822" i="12"/>
  <c r="A2821" i="12"/>
  <c r="A2820" i="12"/>
  <c r="A2819" i="12"/>
  <c r="D2819" i="12" s="1"/>
  <c r="A2818" i="12"/>
  <c r="D2818" i="12" s="1"/>
  <c r="A2817" i="12"/>
  <c r="A2816" i="12"/>
  <c r="A2815" i="12"/>
  <c r="A2814" i="12"/>
  <c r="D2814" i="12" s="1"/>
  <c r="A2813" i="12"/>
  <c r="A2812" i="12"/>
  <c r="A2811" i="12"/>
  <c r="A2810" i="12"/>
  <c r="D2810" i="12" s="1"/>
  <c r="A2809" i="12"/>
  <c r="A2808" i="12"/>
  <c r="A2807" i="12"/>
  <c r="A2806" i="12"/>
  <c r="D2806" i="12" s="1"/>
  <c r="A2805" i="12"/>
  <c r="A2804" i="12"/>
  <c r="A2803" i="12"/>
  <c r="D2803" i="12" s="1"/>
  <c r="A2802" i="12"/>
  <c r="D2802" i="12" s="1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D2787" i="12" s="1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D2774" i="12" s="1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D2758" i="12" s="1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D2742" i="12" s="1"/>
  <c r="A2741" i="12"/>
  <c r="A2740" i="12"/>
  <c r="A2739" i="12"/>
  <c r="A2738" i="12"/>
  <c r="A2737" i="12"/>
  <c r="A2736" i="12"/>
  <c r="A2735" i="12"/>
  <c r="A2734" i="12"/>
  <c r="D2734" i="12" s="1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D2722" i="12" s="1"/>
  <c r="A2721" i="12"/>
  <c r="A2720" i="12"/>
  <c r="A2719" i="12"/>
  <c r="A2718" i="12"/>
  <c r="D2718" i="12" s="1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D2706" i="12" s="1"/>
  <c r="A2705" i="12"/>
  <c r="A2704" i="12"/>
  <c r="A2703" i="12"/>
  <c r="A2702" i="12"/>
  <c r="D2702" i="12" s="1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D2690" i="12" s="1"/>
  <c r="A2689" i="12"/>
  <c r="A2688" i="12"/>
  <c r="A2687" i="12"/>
  <c r="A2686" i="12"/>
  <c r="D2686" i="12" s="1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D2674" i="12" s="1"/>
  <c r="A2673" i="12"/>
  <c r="A2672" i="12"/>
  <c r="A2671" i="12"/>
  <c r="A2670" i="12"/>
  <c r="D2670" i="12" s="1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D2658" i="12" s="1"/>
  <c r="A2657" i="12"/>
  <c r="A2656" i="12"/>
  <c r="A2655" i="12"/>
  <c r="A2654" i="12"/>
  <c r="D2654" i="12" s="1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D2642" i="12" s="1"/>
  <c r="A2641" i="12"/>
  <c r="A2640" i="12"/>
  <c r="A2639" i="12"/>
  <c r="A2638" i="12"/>
  <c r="D2638" i="12" s="1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D2626" i="12" s="1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D2610" i="12" s="1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D2598" i="12" s="1"/>
  <c r="A2597" i="12"/>
  <c r="A2596" i="12"/>
  <c r="A2595" i="12"/>
  <c r="A2594" i="12"/>
  <c r="A2593" i="12"/>
  <c r="A2592" i="12"/>
  <c r="A2591" i="12"/>
  <c r="A2590" i="12"/>
  <c r="D2590" i="12" s="1"/>
  <c r="A2589" i="12"/>
  <c r="A2588" i="12"/>
  <c r="A2587" i="12"/>
  <c r="A2586" i="12"/>
  <c r="A2585" i="12"/>
  <c r="A2584" i="12"/>
  <c r="A2583" i="12"/>
  <c r="A2582" i="12"/>
  <c r="D2582" i="12" s="1"/>
  <c r="A2581" i="12"/>
  <c r="A2580" i="12"/>
  <c r="A2579" i="12"/>
  <c r="A2578" i="12"/>
  <c r="A2577" i="12"/>
  <c r="A2576" i="12"/>
  <c r="A2575" i="12"/>
  <c r="A2574" i="12"/>
  <c r="D2574" i="12" s="1"/>
  <c r="A2573" i="12"/>
  <c r="A2572" i="12"/>
  <c r="A2571" i="12"/>
  <c r="A2570" i="12"/>
  <c r="A2569" i="12"/>
  <c r="A2568" i="12"/>
  <c r="A2567" i="12"/>
  <c r="A2566" i="12"/>
  <c r="D2566" i="12" s="1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D302" i="12" s="1"/>
  <c r="F3001" i="12"/>
  <c r="E3001" i="12"/>
  <c r="D3001" i="12"/>
  <c r="C3001" i="12"/>
  <c r="B3001" i="12"/>
  <c r="F3000" i="12"/>
  <c r="E3000" i="12"/>
  <c r="D3000" i="12"/>
  <c r="B3000" i="12"/>
  <c r="F2999" i="12"/>
  <c r="E2999" i="12"/>
  <c r="B2999" i="12"/>
  <c r="C2999" i="12" s="1"/>
  <c r="F2998" i="12"/>
  <c r="E2998" i="12"/>
  <c r="B2998" i="12"/>
  <c r="F2997" i="12"/>
  <c r="E2997" i="12"/>
  <c r="D2997" i="12"/>
  <c r="B2997" i="12"/>
  <c r="F2996" i="12"/>
  <c r="E2996" i="12"/>
  <c r="D2996" i="12"/>
  <c r="B2996" i="12"/>
  <c r="C2996" i="12" s="1"/>
  <c r="F2995" i="12"/>
  <c r="E2995" i="12"/>
  <c r="D2995" i="12"/>
  <c r="B2995" i="12"/>
  <c r="C2995" i="12" s="1"/>
  <c r="F2994" i="12"/>
  <c r="E2994" i="12"/>
  <c r="B2994" i="12"/>
  <c r="F2993" i="12"/>
  <c r="E2993" i="12"/>
  <c r="D2993" i="12"/>
  <c r="B2993" i="12"/>
  <c r="F2992" i="12"/>
  <c r="E2992" i="12"/>
  <c r="D2992" i="12"/>
  <c r="B2992" i="12"/>
  <c r="C2992" i="12" s="1"/>
  <c r="F2991" i="12"/>
  <c r="E2991" i="12"/>
  <c r="B2991" i="12"/>
  <c r="F2990" i="12"/>
  <c r="E2990" i="12"/>
  <c r="B2990" i="12"/>
  <c r="F2989" i="12"/>
  <c r="E2989" i="12"/>
  <c r="D2989" i="12"/>
  <c r="B2989" i="12"/>
  <c r="F2988" i="12"/>
  <c r="E2988" i="12"/>
  <c r="D2988" i="12"/>
  <c r="B2988" i="12"/>
  <c r="F2987" i="12"/>
  <c r="E2987" i="12"/>
  <c r="D2987" i="12"/>
  <c r="B2987" i="12"/>
  <c r="F2986" i="12"/>
  <c r="E2986" i="12"/>
  <c r="D2986" i="12"/>
  <c r="B2986" i="12"/>
  <c r="F2985" i="12"/>
  <c r="E2985" i="12"/>
  <c r="D2985" i="12"/>
  <c r="B2985" i="12"/>
  <c r="F2984" i="12"/>
  <c r="E2984" i="12"/>
  <c r="D2984" i="12"/>
  <c r="B2984" i="12"/>
  <c r="C2984" i="12" s="1"/>
  <c r="F2983" i="12"/>
  <c r="E2983" i="12"/>
  <c r="B2983" i="12"/>
  <c r="F2982" i="12"/>
  <c r="E2982" i="12"/>
  <c r="B2982" i="12"/>
  <c r="F2981" i="12"/>
  <c r="E2981" i="12"/>
  <c r="D2981" i="12"/>
  <c r="B2981" i="12"/>
  <c r="F2980" i="12"/>
  <c r="E2980" i="12"/>
  <c r="D2980" i="12"/>
  <c r="B2980" i="12"/>
  <c r="F2979" i="12"/>
  <c r="E2979" i="12"/>
  <c r="B2979" i="12"/>
  <c r="F2978" i="12"/>
  <c r="E2978" i="12"/>
  <c r="B2978" i="12"/>
  <c r="F2977" i="12"/>
  <c r="E2977" i="12"/>
  <c r="D2977" i="12"/>
  <c r="B2977" i="12"/>
  <c r="F2976" i="12"/>
  <c r="E2976" i="12"/>
  <c r="D2976" i="12"/>
  <c r="B2976" i="12"/>
  <c r="F2975" i="12"/>
  <c r="E2975" i="12"/>
  <c r="B2975" i="12"/>
  <c r="F2974" i="12"/>
  <c r="E2974" i="12"/>
  <c r="D2974" i="12"/>
  <c r="B2974" i="12"/>
  <c r="F2973" i="12"/>
  <c r="E2973" i="12"/>
  <c r="D2973" i="12"/>
  <c r="B2973" i="12"/>
  <c r="F2972" i="12"/>
  <c r="E2972" i="12"/>
  <c r="D2972" i="12"/>
  <c r="B2972" i="12"/>
  <c r="C2972" i="12" s="1"/>
  <c r="F2971" i="12"/>
  <c r="E2971" i="12"/>
  <c r="D2971" i="12"/>
  <c r="B2971" i="12"/>
  <c r="C2971" i="12" s="1"/>
  <c r="F2970" i="12"/>
  <c r="E2970" i="12"/>
  <c r="D2970" i="12"/>
  <c r="B2970" i="12"/>
  <c r="C2970" i="12" s="1"/>
  <c r="F2969" i="12"/>
  <c r="E2969" i="12"/>
  <c r="D2969" i="12"/>
  <c r="C2969" i="12"/>
  <c r="B2969" i="12"/>
  <c r="F2968" i="12"/>
  <c r="E2968" i="12"/>
  <c r="D2968" i="12"/>
  <c r="B2968" i="12"/>
  <c r="F2967" i="12"/>
  <c r="E2967" i="12"/>
  <c r="D2967" i="12"/>
  <c r="B2967" i="12"/>
  <c r="F2966" i="12"/>
  <c r="E2966" i="12"/>
  <c r="B2966" i="12"/>
  <c r="F2965" i="12"/>
  <c r="E2965" i="12"/>
  <c r="D2965" i="12"/>
  <c r="B2965" i="12"/>
  <c r="F2964" i="12"/>
  <c r="E2964" i="12"/>
  <c r="D2964" i="12"/>
  <c r="B2964" i="12"/>
  <c r="F2963" i="12"/>
  <c r="E2963" i="12"/>
  <c r="B2963" i="12"/>
  <c r="F2962" i="12"/>
  <c r="E2962" i="12"/>
  <c r="B2962" i="12"/>
  <c r="F2961" i="12"/>
  <c r="E2961" i="12"/>
  <c r="D2961" i="12"/>
  <c r="B2961" i="12"/>
  <c r="F2960" i="12"/>
  <c r="E2960" i="12"/>
  <c r="D2960" i="12"/>
  <c r="B2960" i="12"/>
  <c r="F2959" i="12"/>
  <c r="E2959" i="12"/>
  <c r="D2959" i="12"/>
  <c r="B2959" i="12"/>
  <c r="F2958" i="12"/>
  <c r="E2958" i="12"/>
  <c r="B2958" i="12"/>
  <c r="F2957" i="12"/>
  <c r="E2957" i="12"/>
  <c r="D2957" i="12"/>
  <c r="B2957" i="12"/>
  <c r="F2956" i="12"/>
  <c r="E2956" i="12"/>
  <c r="D2956" i="12"/>
  <c r="B2956" i="12"/>
  <c r="F2955" i="12"/>
  <c r="E2955" i="12"/>
  <c r="B2955" i="12"/>
  <c r="F2954" i="12"/>
  <c r="E2954" i="12"/>
  <c r="D2954" i="12"/>
  <c r="B2954" i="12"/>
  <c r="F2953" i="12"/>
  <c r="E2953" i="12"/>
  <c r="D2953" i="12"/>
  <c r="B2953" i="12"/>
  <c r="F2952" i="12"/>
  <c r="E2952" i="12"/>
  <c r="D2952" i="12"/>
  <c r="B2952" i="12"/>
  <c r="C2952" i="12" s="1"/>
  <c r="F2951" i="12"/>
  <c r="E2951" i="12"/>
  <c r="B2951" i="12"/>
  <c r="F2950" i="12"/>
  <c r="E2950" i="12"/>
  <c r="D2950" i="12"/>
  <c r="B2950" i="12"/>
  <c r="F2949" i="12"/>
  <c r="E2949" i="12"/>
  <c r="D2949" i="12"/>
  <c r="B2949" i="12"/>
  <c r="F2948" i="12"/>
  <c r="E2948" i="12"/>
  <c r="D2948" i="12"/>
  <c r="B2948" i="12"/>
  <c r="C2948" i="12" s="1"/>
  <c r="F2947" i="12"/>
  <c r="E2947" i="12"/>
  <c r="D2947" i="12"/>
  <c r="C2947" i="12"/>
  <c r="B2947" i="12"/>
  <c r="F2946" i="12"/>
  <c r="E2946" i="12"/>
  <c r="B2946" i="12"/>
  <c r="C2946" i="12" s="1"/>
  <c r="F2945" i="12"/>
  <c r="E2945" i="12"/>
  <c r="D2945" i="12"/>
  <c r="C2945" i="12"/>
  <c r="B2945" i="12"/>
  <c r="F2944" i="12"/>
  <c r="E2944" i="12"/>
  <c r="D2944" i="12"/>
  <c r="B2944" i="12"/>
  <c r="F2943" i="12"/>
  <c r="E2943" i="12"/>
  <c r="B2943" i="12"/>
  <c r="F2942" i="12"/>
  <c r="E2942" i="12"/>
  <c r="B2942" i="12"/>
  <c r="F2941" i="12"/>
  <c r="E2941" i="12"/>
  <c r="D2941" i="12"/>
  <c r="B2941" i="12"/>
  <c r="F2940" i="12"/>
  <c r="E2940" i="12"/>
  <c r="D2940" i="12"/>
  <c r="B2940" i="12"/>
  <c r="F2939" i="12"/>
  <c r="E2939" i="12"/>
  <c r="B2939" i="12"/>
  <c r="F2938" i="12"/>
  <c r="E2938" i="12"/>
  <c r="D2938" i="12"/>
  <c r="B2938" i="12"/>
  <c r="F2937" i="12"/>
  <c r="E2937" i="12"/>
  <c r="D2937" i="12"/>
  <c r="B2937" i="12"/>
  <c r="F2936" i="12"/>
  <c r="E2936" i="12"/>
  <c r="D2936" i="12"/>
  <c r="B2936" i="12"/>
  <c r="F2935" i="12"/>
  <c r="E2935" i="12"/>
  <c r="D2935" i="12"/>
  <c r="B2935" i="12"/>
  <c r="F2934" i="12"/>
  <c r="E2934" i="12"/>
  <c r="D2934" i="12"/>
  <c r="B2934" i="12"/>
  <c r="F2933" i="12"/>
  <c r="E2933" i="12"/>
  <c r="D2933" i="12"/>
  <c r="B2933" i="12"/>
  <c r="F2932" i="12"/>
  <c r="E2932" i="12"/>
  <c r="D2932" i="12"/>
  <c r="B2932" i="12"/>
  <c r="C2932" i="12" s="1"/>
  <c r="F2931" i="12"/>
  <c r="E2931" i="12"/>
  <c r="D2931" i="12"/>
  <c r="C2931" i="12"/>
  <c r="B2931" i="12"/>
  <c r="F2930" i="12"/>
  <c r="E2930" i="12"/>
  <c r="B2930" i="12"/>
  <c r="C2930" i="12" s="1"/>
  <c r="F2929" i="12"/>
  <c r="E2929" i="12"/>
  <c r="D2929" i="12"/>
  <c r="C2929" i="12"/>
  <c r="B2929" i="12"/>
  <c r="F2928" i="12"/>
  <c r="E2928" i="12"/>
  <c r="D2928" i="12"/>
  <c r="B2928" i="12"/>
  <c r="F2927" i="12"/>
  <c r="E2927" i="12"/>
  <c r="C2927" i="12"/>
  <c r="B2927" i="12"/>
  <c r="F2926" i="12"/>
  <c r="E2926" i="12"/>
  <c r="C2926" i="12"/>
  <c r="B2926" i="12"/>
  <c r="F2925" i="12"/>
  <c r="E2925" i="12"/>
  <c r="D2925" i="12"/>
  <c r="B2925" i="12"/>
  <c r="F2924" i="12"/>
  <c r="E2924" i="12"/>
  <c r="D2924" i="12"/>
  <c r="B2924" i="12"/>
  <c r="F2923" i="12"/>
  <c r="E2923" i="12"/>
  <c r="C2923" i="12"/>
  <c r="B2923" i="12"/>
  <c r="F2922" i="12"/>
  <c r="E2922" i="12"/>
  <c r="C2922" i="12"/>
  <c r="B2922" i="12"/>
  <c r="F2921" i="12"/>
  <c r="E2921" i="12"/>
  <c r="D2921" i="12"/>
  <c r="B2921" i="12"/>
  <c r="F2920" i="12"/>
  <c r="E2920" i="12"/>
  <c r="D2920" i="12"/>
  <c r="B2920" i="12"/>
  <c r="F2919" i="12"/>
  <c r="E2919" i="12"/>
  <c r="C2919" i="12"/>
  <c r="B2919" i="12"/>
  <c r="F2918" i="12"/>
  <c r="E2918" i="12"/>
  <c r="C2918" i="12"/>
  <c r="B2918" i="12"/>
  <c r="F2917" i="12"/>
  <c r="E2917" i="12"/>
  <c r="D2917" i="12"/>
  <c r="B2917" i="12"/>
  <c r="C2917" i="12" s="1"/>
  <c r="F2916" i="12"/>
  <c r="E2916" i="12"/>
  <c r="D2916" i="12"/>
  <c r="C2916" i="12"/>
  <c r="B2916" i="12"/>
  <c r="F2915" i="12"/>
  <c r="E2915" i="12"/>
  <c r="D2915" i="12"/>
  <c r="B2915" i="12"/>
  <c r="F2914" i="12"/>
  <c r="E2914" i="12"/>
  <c r="D2914" i="12"/>
  <c r="B2914" i="12"/>
  <c r="F2913" i="12"/>
  <c r="E2913" i="12"/>
  <c r="D2913" i="12"/>
  <c r="B2913" i="12"/>
  <c r="F2912" i="12"/>
  <c r="E2912" i="12"/>
  <c r="D2912" i="12"/>
  <c r="B2912" i="12"/>
  <c r="F2911" i="12"/>
  <c r="E2911" i="12"/>
  <c r="B2911" i="12"/>
  <c r="F2910" i="12"/>
  <c r="E2910" i="12"/>
  <c r="B2910" i="12"/>
  <c r="F2909" i="12"/>
  <c r="E2909" i="12"/>
  <c r="D2909" i="12"/>
  <c r="B2909" i="12"/>
  <c r="F2908" i="12"/>
  <c r="E2908" i="12"/>
  <c r="D2908" i="12"/>
  <c r="B2908" i="12"/>
  <c r="F2907" i="12"/>
  <c r="E2907" i="12"/>
  <c r="D2907" i="12"/>
  <c r="B2907" i="12"/>
  <c r="C2907" i="12" s="1"/>
  <c r="F2906" i="12"/>
  <c r="E2906" i="12"/>
  <c r="B2906" i="12"/>
  <c r="F2905" i="12"/>
  <c r="E2905" i="12"/>
  <c r="D2905" i="12"/>
  <c r="B2905" i="12"/>
  <c r="C2905" i="12" s="1"/>
  <c r="F2904" i="12"/>
  <c r="E2904" i="12"/>
  <c r="D2904" i="12"/>
  <c r="C2904" i="12"/>
  <c r="B2904" i="12"/>
  <c r="F2903" i="12"/>
  <c r="E2903" i="12"/>
  <c r="D2903" i="12"/>
  <c r="C2903" i="12"/>
  <c r="B2903" i="12"/>
  <c r="F2902" i="12"/>
  <c r="E2902" i="12"/>
  <c r="C2902" i="12"/>
  <c r="B2902" i="12"/>
  <c r="F2901" i="12"/>
  <c r="E2901" i="12"/>
  <c r="D2901" i="12"/>
  <c r="B2901" i="12"/>
  <c r="F2900" i="12"/>
  <c r="E2900" i="12"/>
  <c r="D2900" i="12"/>
  <c r="B2900" i="12"/>
  <c r="F2899" i="12"/>
  <c r="E2899" i="12"/>
  <c r="D2899" i="12"/>
  <c r="B2899" i="12"/>
  <c r="F2898" i="12"/>
  <c r="E2898" i="12"/>
  <c r="D2898" i="12"/>
  <c r="B2898" i="12"/>
  <c r="F2897" i="12"/>
  <c r="E2897" i="12"/>
  <c r="D2897" i="12"/>
  <c r="B2897" i="12"/>
  <c r="F2896" i="12"/>
  <c r="E2896" i="12"/>
  <c r="D2896" i="12"/>
  <c r="B2896" i="12"/>
  <c r="C2896" i="12" s="1"/>
  <c r="F2895" i="12"/>
  <c r="E2895" i="12"/>
  <c r="B2895" i="12"/>
  <c r="F2894" i="12"/>
  <c r="E2894" i="12"/>
  <c r="B2894" i="12"/>
  <c r="F2893" i="12"/>
  <c r="E2893" i="12"/>
  <c r="D2893" i="12"/>
  <c r="B2893" i="12"/>
  <c r="F2892" i="12"/>
  <c r="E2892" i="12"/>
  <c r="D2892" i="12"/>
  <c r="B2892" i="12"/>
  <c r="C2892" i="12" s="1"/>
  <c r="F2891" i="12"/>
  <c r="E2891" i="12"/>
  <c r="D2891" i="12"/>
  <c r="B2891" i="12"/>
  <c r="C2891" i="12" s="1"/>
  <c r="F2890" i="12"/>
  <c r="E2890" i="12"/>
  <c r="C2890" i="12"/>
  <c r="B2890" i="12"/>
  <c r="F2889" i="12"/>
  <c r="E2889" i="12"/>
  <c r="D2889" i="12"/>
  <c r="C2889" i="12"/>
  <c r="B2889" i="12"/>
  <c r="F2888" i="12"/>
  <c r="E2888" i="12"/>
  <c r="D2888" i="12"/>
  <c r="B2888" i="12"/>
  <c r="C2888" i="12" s="1"/>
  <c r="F2887" i="12"/>
  <c r="E2887" i="12"/>
  <c r="B2887" i="12"/>
  <c r="C2887" i="12" s="1"/>
  <c r="F2886" i="12"/>
  <c r="E2886" i="12"/>
  <c r="C2886" i="12"/>
  <c r="B2886" i="12"/>
  <c r="F2885" i="12"/>
  <c r="E2885" i="12"/>
  <c r="D2885" i="12"/>
  <c r="C2885" i="12"/>
  <c r="B2885" i="12"/>
  <c r="F2884" i="12"/>
  <c r="E2884" i="12"/>
  <c r="D2884" i="12"/>
  <c r="B2884" i="12"/>
  <c r="C2884" i="12" s="1"/>
  <c r="F2883" i="12"/>
  <c r="E2883" i="12"/>
  <c r="B2883" i="12"/>
  <c r="C2883" i="12" s="1"/>
  <c r="F2882" i="12"/>
  <c r="E2882" i="12"/>
  <c r="C2882" i="12"/>
  <c r="B2882" i="12"/>
  <c r="F2881" i="12"/>
  <c r="E2881" i="12"/>
  <c r="D2881" i="12"/>
  <c r="C2881" i="12"/>
  <c r="B2881" i="12"/>
  <c r="F2880" i="12"/>
  <c r="E2880" i="12"/>
  <c r="D2880" i="12"/>
  <c r="B2880" i="12"/>
  <c r="C2880" i="12" s="1"/>
  <c r="F2879" i="12"/>
  <c r="E2879" i="12"/>
  <c r="B2879" i="12"/>
  <c r="C2879" i="12" s="1"/>
  <c r="F2878" i="12"/>
  <c r="E2878" i="12"/>
  <c r="C2878" i="12"/>
  <c r="B2878" i="12"/>
  <c r="F2877" i="12"/>
  <c r="E2877" i="12"/>
  <c r="D2877" i="12"/>
  <c r="C2877" i="12"/>
  <c r="B2877" i="12"/>
  <c r="F2876" i="12"/>
  <c r="E2876" i="12"/>
  <c r="D2876" i="12"/>
  <c r="B2876" i="12"/>
  <c r="C2876" i="12" s="1"/>
  <c r="F2875" i="12"/>
  <c r="E2875" i="12"/>
  <c r="B2875" i="12"/>
  <c r="C2875" i="12" s="1"/>
  <c r="F2874" i="12"/>
  <c r="E2874" i="12"/>
  <c r="C2874" i="12"/>
  <c r="B2874" i="12"/>
  <c r="F2873" i="12"/>
  <c r="E2873" i="12"/>
  <c r="D2873" i="12"/>
  <c r="C2873" i="12"/>
  <c r="B2873" i="12"/>
  <c r="F2872" i="12"/>
  <c r="E2872" i="12"/>
  <c r="D2872" i="12"/>
  <c r="B2872" i="12"/>
  <c r="C2872" i="12" s="1"/>
  <c r="F2871" i="12"/>
  <c r="E2871" i="12"/>
  <c r="B2871" i="12"/>
  <c r="C2871" i="12" s="1"/>
  <c r="F2870" i="12"/>
  <c r="E2870" i="12"/>
  <c r="C2870" i="12"/>
  <c r="B2870" i="12"/>
  <c r="F2869" i="12"/>
  <c r="E2869" i="12"/>
  <c r="D2869" i="12"/>
  <c r="B2869" i="12"/>
  <c r="C2869" i="12" s="1"/>
  <c r="F2868" i="12"/>
  <c r="E2868" i="12"/>
  <c r="D2868" i="12"/>
  <c r="C2868" i="12"/>
  <c r="B2868" i="12"/>
  <c r="F2867" i="12"/>
  <c r="E2867" i="12"/>
  <c r="B2867" i="12"/>
  <c r="C2867" i="12" s="1"/>
  <c r="F2866" i="12"/>
  <c r="E2866" i="12"/>
  <c r="D2866" i="12"/>
  <c r="C2866" i="12"/>
  <c r="B2866" i="12"/>
  <c r="F2865" i="12"/>
  <c r="E2865" i="12"/>
  <c r="D2865" i="12"/>
  <c r="C2865" i="12"/>
  <c r="B2865" i="12"/>
  <c r="F2864" i="12"/>
  <c r="E2864" i="12"/>
  <c r="D2864" i="12"/>
  <c r="B2864" i="12"/>
  <c r="F2863" i="12"/>
  <c r="E2863" i="12"/>
  <c r="B2863" i="12"/>
  <c r="C2863" i="12" s="1"/>
  <c r="F2862" i="12"/>
  <c r="E2862" i="12"/>
  <c r="D2862" i="12"/>
  <c r="C2862" i="12"/>
  <c r="B2862" i="12"/>
  <c r="F2861" i="12"/>
  <c r="E2861" i="12"/>
  <c r="D2861" i="12"/>
  <c r="B2861" i="12"/>
  <c r="F2860" i="12"/>
  <c r="E2860" i="12"/>
  <c r="D2860" i="12"/>
  <c r="B2860" i="12"/>
  <c r="F2859" i="12"/>
  <c r="E2859" i="12"/>
  <c r="D2859" i="12"/>
  <c r="B2859" i="12"/>
  <c r="C2859" i="12" s="1"/>
  <c r="F2858" i="12"/>
  <c r="E2858" i="12"/>
  <c r="D2858" i="12"/>
  <c r="C2858" i="12"/>
  <c r="B2858" i="12"/>
  <c r="F2857" i="12"/>
  <c r="E2857" i="12"/>
  <c r="D2857" i="12"/>
  <c r="C2857" i="12"/>
  <c r="B2857" i="12"/>
  <c r="F2856" i="12"/>
  <c r="E2856" i="12"/>
  <c r="D2856" i="12"/>
  <c r="B2856" i="12"/>
  <c r="C2856" i="12" s="1"/>
  <c r="F2855" i="12"/>
  <c r="E2855" i="12"/>
  <c r="D2855" i="12"/>
  <c r="B2855" i="12"/>
  <c r="C2855" i="12" s="1"/>
  <c r="F2854" i="12"/>
  <c r="E2854" i="12"/>
  <c r="C2854" i="12"/>
  <c r="B2854" i="12"/>
  <c r="F2853" i="12"/>
  <c r="E2853" i="12"/>
  <c r="D2853" i="12"/>
  <c r="B2853" i="12"/>
  <c r="C2853" i="12" s="1"/>
  <c r="F2852" i="12"/>
  <c r="E2852" i="12"/>
  <c r="D2852" i="12"/>
  <c r="C2852" i="12"/>
  <c r="B2852" i="12"/>
  <c r="F2851" i="12"/>
  <c r="E2851" i="12"/>
  <c r="D2851" i="12"/>
  <c r="B2851" i="12"/>
  <c r="F2850" i="12"/>
  <c r="E2850" i="12"/>
  <c r="C2850" i="12"/>
  <c r="B2850" i="12"/>
  <c r="F2849" i="12"/>
  <c r="E2849" i="12"/>
  <c r="D2849" i="12"/>
  <c r="B2849" i="12"/>
  <c r="F2848" i="12"/>
  <c r="E2848" i="12"/>
  <c r="D2848" i="12"/>
  <c r="C2848" i="12"/>
  <c r="B2848" i="12"/>
  <c r="F2847" i="12"/>
  <c r="E2847" i="12"/>
  <c r="D2847" i="12"/>
  <c r="B2847" i="12"/>
  <c r="C2847" i="12" s="1"/>
  <c r="F2846" i="12"/>
  <c r="E2846" i="12"/>
  <c r="D2846" i="12"/>
  <c r="C2846" i="12"/>
  <c r="B2846" i="12"/>
  <c r="F2845" i="12"/>
  <c r="E2845" i="12"/>
  <c r="D2845" i="12"/>
  <c r="C2845" i="12"/>
  <c r="B2845" i="12"/>
  <c r="F2844" i="12"/>
  <c r="E2844" i="12"/>
  <c r="D2844" i="12"/>
  <c r="B2844" i="12"/>
  <c r="F2843" i="12"/>
  <c r="E2843" i="12"/>
  <c r="D2843" i="12"/>
  <c r="B2843" i="12"/>
  <c r="C2843" i="12" s="1"/>
  <c r="F2842" i="12"/>
  <c r="E2842" i="12"/>
  <c r="B2842" i="12"/>
  <c r="F2841" i="12"/>
  <c r="E2841" i="12"/>
  <c r="D2841" i="12"/>
  <c r="C2841" i="12"/>
  <c r="B2841" i="12"/>
  <c r="F2840" i="12"/>
  <c r="E2840" i="12"/>
  <c r="D2840" i="12"/>
  <c r="B2840" i="12"/>
  <c r="C2840" i="12" s="1"/>
  <c r="F2839" i="12"/>
  <c r="E2839" i="12"/>
  <c r="B2839" i="12"/>
  <c r="C2839" i="12" s="1"/>
  <c r="F2838" i="12"/>
  <c r="E2838" i="12"/>
  <c r="D2838" i="12"/>
  <c r="C2838" i="12"/>
  <c r="B2838" i="12"/>
  <c r="F2837" i="12"/>
  <c r="E2837" i="12"/>
  <c r="D2837" i="12"/>
  <c r="B2837" i="12"/>
  <c r="C2837" i="12" s="1"/>
  <c r="F2836" i="12"/>
  <c r="E2836" i="12"/>
  <c r="D2836" i="12"/>
  <c r="C2836" i="12"/>
  <c r="B2836" i="12"/>
  <c r="F2835" i="12"/>
  <c r="E2835" i="12"/>
  <c r="D2835" i="12"/>
  <c r="B2835" i="12"/>
  <c r="C2835" i="12" s="1"/>
  <c r="F2834" i="12"/>
  <c r="E2834" i="12"/>
  <c r="D2834" i="12"/>
  <c r="C2834" i="12"/>
  <c r="B2834" i="12"/>
  <c r="F2833" i="12"/>
  <c r="E2833" i="12"/>
  <c r="D2833" i="12"/>
  <c r="B2833" i="12"/>
  <c r="F2832" i="12"/>
  <c r="E2832" i="12"/>
  <c r="D2832" i="12"/>
  <c r="B2832" i="12"/>
  <c r="F2831" i="12"/>
  <c r="E2831" i="12"/>
  <c r="B2831" i="12"/>
  <c r="F2830" i="12"/>
  <c r="E2830" i="12"/>
  <c r="D2830" i="12"/>
  <c r="B2830" i="12"/>
  <c r="F2829" i="12"/>
  <c r="E2829" i="12"/>
  <c r="D2829" i="12"/>
  <c r="C2829" i="12"/>
  <c r="B2829" i="12"/>
  <c r="F2828" i="12"/>
  <c r="E2828" i="12"/>
  <c r="D2828" i="12"/>
  <c r="C2828" i="12"/>
  <c r="B2828" i="12"/>
  <c r="F2827" i="12"/>
  <c r="E2827" i="12"/>
  <c r="D2827" i="12"/>
  <c r="B2827" i="12"/>
  <c r="C2827" i="12" s="1"/>
  <c r="F2826" i="12"/>
  <c r="E2826" i="12"/>
  <c r="C2826" i="12"/>
  <c r="B2826" i="12"/>
  <c r="F2825" i="12"/>
  <c r="E2825" i="12"/>
  <c r="D2825" i="12"/>
  <c r="C2825" i="12"/>
  <c r="B2825" i="12"/>
  <c r="F2824" i="12"/>
  <c r="E2824" i="12"/>
  <c r="D2824" i="12"/>
  <c r="B2824" i="12"/>
  <c r="F2823" i="12"/>
  <c r="E2823" i="12"/>
  <c r="D2823" i="12"/>
  <c r="B2823" i="12"/>
  <c r="F2822" i="12"/>
  <c r="E2822" i="12"/>
  <c r="D2822" i="12"/>
  <c r="B2822" i="12"/>
  <c r="F2821" i="12"/>
  <c r="E2821" i="12"/>
  <c r="D2821" i="12"/>
  <c r="B2821" i="12"/>
  <c r="F2820" i="12"/>
  <c r="E2820" i="12"/>
  <c r="D2820" i="12"/>
  <c r="B2820" i="12"/>
  <c r="C2820" i="12" s="1"/>
  <c r="F2819" i="12"/>
  <c r="E2819" i="12"/>
  <c r="B2819" i="12"/>
  <c r="F2818" i="12"/>
  <c r="E2818" i="12"/>
  <c r="B2818" i="12"/>
  <c r="F2817" i="12"/>
  <c r="E2817" i="12"/>
  <c r="D2817" i="12"/>
  <c r="B2817" i="12"/>
  <c r="F2816" i="12"/>
  <c r="E2816" i="12"/>
  <c r="D2816" i="12"/>
  <c r="C2816" i="12"/>
  <c r="B2816" i="12"/>
  <c r="F2815" i="12"/>
  <c r="E2815" i="12"/>
  <c r="D2815" i="12"/>
  <c r="B2815" i="12"/>
  <c r="C2815" i="12" s="1"/>
  <c r="F2814" i="12"/>
  <c r="E2814" i="12"/>
  <c r="B2814" i="12"/>
  <c r="C2814" i="12" s="1"/>
  <c r="F2813" i="12"/>
  <c r="E2813" i="12"/>
  <c r="D2813" i="12"/>
  <c r="C2813" i="12"/>
  <c r="B2813" i="12"/>
  <c r="F2812" i="12"/>
  <c r="E2812" i="12"/>
  <c r="D2812" i="12"/>
  <c r="B2812" i="12"/>
  <c r="C2812" i="12" s="1"/>
  <c r="F2811" i="12"/>
  <c r="E2811" i="12"/>
  <c r="D2811" i="12"/>
  <c r="B2811" i="12"/>
  <c r="C2811" i="12" s="1"/>
  <c r="F2810" i="12"/>
  <c r="E2810" i="12"/>
  <c r="B2810" i="12"/>
  <c r="C2810" i="12" s="1"/>
  <c r="F2809" i="12"/>
  <c r="E2809" i="12"/>
  <c r="D2809" i="12"/>
  <c r="C2809" i="12"/>
  <c r="B2809" i="12"/>
  <c r="F2808" i="12"/>
  <c r="E2808" i="12"/>
  <c r="D2808" i="12"/>
  <c r="B2808" i="12"/>
  <c r="C2808" i="12" s="1"/>
  <c r="F2807" i="12"/>
  <c r="E2807" i="12"/>
  <c r="D2807" i="12"/>
  <c r="C2807" i="12"/>
  <c r="B2807" i="12"/>
  <c r="F2806" i="12"/>
  <c r="E2806" i="12"/>
  <c r="B2806" i="12"/>
  <c r="C2806" i="12" s="1"/>
  <c r="F2805" i="12"/>
  <c r="E2805" i="12"/>
  <c r="D2805" i="12"/>
  <c r="C2805" i="12"/>
  <c r="B2805" i="12"/>
  <c r="F2804" i="12"/>
  <c r="E2804" i="12"/>
  <c r="D2804" i="12"/>
  <c r="C2804" i="12"/>
  <c r="B2804" i="12"/>
  <c r="F2803" i="12"/>
  <c r="E2803" i="12"/>
  <c r="C2803" i="12"/>
  <c r="B2803" i="12"/>
  <c r="F2802" i="12"/>
  <c r="E2802" i="12"/>
  <c r="B2802" i="12"/>
  <c r="C2802" i="12" s="1"/>
  <c r="F2801" i="12"/>
  <c r="E2801" i="12"/>
  <c r="D2801" i="12"/>
  <c r="C2801" i="12"/>
  <c r="B2801" i="12"/>
  <c r="F2800" i="12"/>
  <c r="E2800" i="12"/>
  <c r="D2800" i="12"/>
  <c r="B2800" i="12"/>
  <c r="F2799" i="12"/>
  <c r="E2799" i="12"/>
  <c r="D2799" i="12"/>
  <c r="B2799" i="12"/>
  <c r="C2799" i="12" s="1"/>
  <c r="F2798" i="12"/>
  <c r="E2798" i="12"/>
  <c r="D2798" i="12"/>
  <c r="B2798" i="12"/>
  <c r="C2798" i="12" s="1"/>
  <c r="F2797" i="12"/>
  <c r="E2797" i="12"/>
  <c r="D2797" i="12"/>
  <c r="C2797" i="12"/>
  <c r="B2797" i="12"/>
  <c r="F2796" i="12"/>
  <c r="E2796" i="12"/>
  <c r="D2796" i="12"/>
  <c r="B2796" i="12"/>
  <c r="C2796" i="12" s="1"/>
  <c r="F2795" i="12"/>
  <c r="E2795" i="12"/>
  <c r="D2795" i="12"/>
  <c r="B2795" i="12"/>
  <c r="C2795" i="12" s="1"/>
  <c r="F2794" i="12"/>
  <c r="E2794" i="12"/>
  <c r="D2794" i="12"/>
  <c r="B2794" i="12"/>
  <c r="C2794" i="12" s="1"/>
  <c r="F2793" i="12"/>
  <c r="E2793" i="12"/>
  <c r="D2793" i="12"/>
  <c r="C2793" i="12"/>
  <c r="B2793" i="12"/>
  <c r="F2792" i="12"/>
  <c r="E2792" i="12"/>
  <c r="D2792" i="12"/>
  <c r="B2792" i="12"/>
  <c r="C2792" i="12" s="1"/>
  <c r="F2791" i="12"/>
  <c r="E2791" i="12"/>
  <c r="D2791" i="12"/>
  <c r="C2791" i="12"/>
  <c r="B2791" i="12"/>
  <c r="F2790" i="12"/>
  <c r="E2790" i="12"/>
  <c r="D2790" i="12"/>
  <c r="B2790" i="12"/>
  <c r="F2789" i="12"/>
  <c r="E2789" i="12"/>
  <c r="D2789" i="12"/>
  <c r="B2789" i="12"/>
  <c r="F2788" i="12"/>
  <c r="E2788" i="12"/>
  <c r="D2788" i="12"/>
  <c r="C2788" i="12"/>
  <c r="B2788" i="12"/>
  <c r="F2787" i="12"/>
  <c r="E2787" i="12"/>
  <c r="C2787" i="12"/>
  <c r="B2787" i="12"/>
  <c r="F2786" i="12"/>
  <c r="E2786" i="12"/>
  <c r="D2786" i="12"/>
  <c r="B2786" i="12"/>
  <c r="C2786" i="12" s="1"/>
  <c r="F2785" i="12"/>
  <c r="E2785" i="12"/>
  <c r="D2785" i="12"/>
  <c r="C2785" i="12"/>
  <c r="B2785" i="12"/>
  <c r="F2784" i="12"/>
  <c r="E2784" i="12"/>
  <c r="D2784" i="12"/>
  <c r="C2784" i="12"/>
  <c r="B2784" i="12"/>
  <c r="F2783" i="12"/>
  <c r="E2783" i="12"/>
  <c r="D2783" i="12"/>
  <c r="B2783" i="12"/>
  <c r="F2782" i="12"/>
  <c r="E2782" i="12"/>
  <c r="D2782" i="12"/>
  <c r="B2782" i="12"/>
  <c r="F2781" i="12"/>
  <c r="E2781" i="12"/>
  <c r="D2781" i="12"/>
  <c r="B2781" i="12"/>
  <c r="F2780" i="12"/>
  <c r="E2780" i="12"/>
  <c r="D2780" i="12"/>
  <c r="B2780" i="12"/>
  <c r="C2780" i="12" s="1"/>
  <c r="F2779" i="12"/>
  <c r="E2779" i="12"/>
  <c r="D2779" i="12"/>
  <c r="B2779" i="12"/>
  <c r="C2779" i="12" s="1"/>
  <c r="F2778" i="12"/>
  <c r="E2778" i="12"/>
  <c r="D2778" i="12"/>
  <c r="B2778" i="12"/>
  <c r="C2778" i="12" s="1"/>
  <c r="F2777" i="12"/>
  <c r="E2777" i="12"/>
  <c r="D2777" i="12"/>
  <c r="C2777" i="12"/>
  <c r="B2777" i="12"/>
  <c r="F2776" i="12"/>
  <c r="E2776" i="12"/>
  <c r="D2776" i="12"/>
  <c r="B2776" i="12"/>
  <c r="C2776" i="12" s="1"/>
  <c r="F2775" i="12"/>
  <c r="E2775" i="12"/>
  <c r="D2775" i="12"/>
  <c r="C2775" i="12"/>
  <c r="B2775" i="12"/>
  <c r="F2774" i="12"/>
  <c r="E2774" i="12"/>
  <c r="B2774" i="12"/>
  <c r="C2774" i="12" s="1"/>
  <c r="F2773" i="12"/>
  <c r="E2773" i="12"/>
  <c r="D2773" i="12"/>
  <c r="C2773" i="12"/>
  <c r="B2773" i="12"/>
  <c r="F2772" i="12"/>
  <c r="E2772" i="12"/>
  <c r="D2772" i="12"/>
  <c r="C2772" i="12"/>
  <c r="B2772" i="12"/>
  <c r="F2771" i="12"/>
  <c r="E2771" i="12"/>
  <c r="D2771" i="12"/>
  <c r="B2771" i="12"/>
  <c r="F2770" i="12"/>
  <c r="E2770" i="12"/>
  <c r="D2770" i="12"/>
  <c r="B2770" i="12"/>
  <c r="C2770" i="12" s="1"/>
  <c r="F2769" i="12"/>
  <c r="E2769" i="12"/>
  <c r="D2769" i="12"/>
  <c r="C2769" i="12"/>
  <c r="B2769" i="12"/>
  <c r="F2768" i="12"/>
  <c r="E2768" i="12"/>
  <c r="D2768" i="12"/>
  <c r="C2768" i="12"/>
  <c r="B2768" i="12"/>
  <c r="F2767" i="12"/>
  <c r="E2767" i="12"/>
  <c r="D2767" i="12"/>
  <c r="B2767" i="12"/>
  <c r="C2767" i="12" s="1"/>
  <c r="F2766" i="12"/>
  <c r="E2766" i="12"/>
  <c r="D2766" i="12"/>
  <c r="B2766" i="12"/>
  <c r="C2766" i="12" s="1"/>
  <c r="F2765" i="12"/>
  <c r="E2765" i="12"/>
  <c r="D2765" i="12"/>
  <c r="C2765" i="12"/>
  <c r="B2765" i="12"/>
  <c r="F2764" i="12"/>
  <c r="E2764" i="12"/>
  <c r="D2764" i="12"/>
  <c r="B2764" i="12"/>
  <c r="C2764" i="12" s="1"/>
  <c r="F2763" i="12"/>
  <c r="E2763" i="12"/>
  <c r="D2763" i="12"/>
  <c r="B2763" i="12"/>
  <c r="C2763" i="12" s="1"/>
  <c r="F2762" i="12"/>
  <c r="E2762" i="12"/>
  <c r="D2762" i="12"/>
  <c r="B2762" i="12"/>
  <c r="C2762" i="12" s="1"/>
  <c r="F2761" i="12"/>
  <c r="E2761" i="12"/>
  <c r="D2761" i="12"/>
  <c r="C2761" i="12"/>
  <c r="B2761" i="12"/>
  <c r="F2760" i="12"/>
  <c r="E2760" i="12"/>
  <c r="D2760" i="12"/>
  <c r="B2760" i="12"/>
  <c r="C2760" i="12" s="1"/>
  <c r="F2759" i="12"/>
  <c r="E2759" i="12"/>
  <c r="D2759" i="12"/>
  <c r="C2759" i="12"/>
  <c r="B2759" i="12"/>
  <c r="F2758" i="12"/>
  <c r="E2758" i="12"/>
  <c r="B2758" i="12"/>
  <c r="C2758" i="12" s="1"/>
  <c r="F2757" i="12"/>
  <c r="E2757" i="12"/>
  <c r="D2757" i="12"/>
  <c r="C2757" i="12"/>
  <c r="B2757" i="12"/>
  <c r="F2756" i="12"/>
  <c r="E2756" i="12"/>
  <c r="D2756" i="12"/>
  <c r="C2756" i="12"/>
  <c r="B2756" i="12"/>
  <c r="F2755" i="12"/>
  <c r="E2755" i="12"/>
  <c r="D2755" i="12"/>
  <c r="C2755" i="12"/>
  <c r="B2755" i="12"/>
  <c r="F2754" i="12"/>
  <c r="E2754" i="12"/>
  <c r="D2754" i="12"/>
  <c r="B2754" i="12"/>
  <c r="C2754" i="12" s="1"/>
  <c r="F2753" i="12"/>
  <c r="E2753" i="12"/>
  <c r="D2753" i="12"/>
  <c r="C2753" i="12"/>
  <c r="B2753" i="12"/>
  <c r="F2752" i="12"/>
  <c r="E2752" i="12"/>
  <c r="D2752" i="12"/>
  <c r="C2752" i="12"/>
  <c r="B2752" i="12"/>
  <c r="F2751" i="12"/>
  <c r="E2751" i="12"/>
  <c r="D2751" i="12"/>
  <c r="B2751" i="12"/>
  <c r="C2751" i="12" s="1"/>
  <c r="F2750" i="12"/>
  <c r="E2750" i="12"/>
  <c r="D2750" i="12"/>
  <c r="B2750" i="12"/>
  <c r="C2750" i="12" s="1"/>
  <c r="F2749" i="12"/>
  <c r="E2749" i="12"/>
  <c r="D2749" i="12"/>
  <c r="C2749" i="12"/>
  <c r="B2749" i="12"/>
  <c r="F2748" i="12"/>
  <c r="E2748" i="12"/>
  <c r="D2748" i="12"/>
  <c r="B2748" i="12"/>
  <c r="C2748" i="12" s="1"/>
  <c r="F2747" i="12"/>
  <c r="E2747" i="12"/>
  <c r="D2747" i="12"/>
  <c r="B2747" i="12"/>
  <c r="C2747" i="12" s="1"/>
  <c r="F2746" i="12"/>
  <c r="E2746" i="12"/>
  <c r="D2746" i="12"/>
  <c r="B2746" i="12"/>
  <c r="C2746" i="12" s="1"/>
  <c r="F2745" i="12"/>
  <c r="E2745" i="12"/>
  <c r="D2745" i="12"/>
  <c r="C2745" i="12"/>
  <c r="B2745" i="12"/>
  <c r="F2744" i="12"/>
  <c r="E2744" i="12"/>
  <c r="D2744" i="12"/>
  <c r="B2744" i="12"/>
  <c r="C2744" i="12" s="1"/>
  <c r="F2743" i="12"/>
  <c r="E2743" i="12"/>
  <c r="D2743" i="12"/>
  <c r="C2743" i="12"/>
  <c r="B2743" i="12"/>
  <c r="F2742" i="12"/>
  <c r="E2742" i="12"/>
  <c r="B2742" i="12"/>
  <c r="C2742" i="12" s="1"/>
  <c r="F2741" i="12"/>
  <c r="E2741" i="12"/>
  <c r="D2741" i="12"/>
  <c r="B2741" i="12"/>
  <c r="C2741" i="12" s="1"/>
  <c r="F2740" i="12"/>
  <c r="E2740" i="12"/>
  <c r="D2740" i="12"/>
  <c r="C2740" i="12"/>
  <c r="B2740" i="12"/>
  <c r="F2739" i="12"/>
  <c r="E2739" i="12"/>
  <c r="D2739" i="12"/>
  <c r="C2739" i="12"/>
  <c r="B2739" i="12"/>
  <c r="F2738" i="12"/>
  <c r="E2738" i="12"/>
  <c r="D2738" i="12"/>
  <c r="B2738" i="12"/>
  <c r="C2738" i="12" s="1"/>
  <c r="F2737" i="12"/>
  <c r="E2737" i="12"/>
  <c r="D2737" i="12"/>
  <c r="B2737" i="12"/>
  <c r="C2737" i="12" s="1"/>
  <c r="F2736" i="12"/>
  <c r="E2736" i="12"/>
  <c r="D2736" i="12"/>
  <c r="C2736" i="12"/>
  <c r="B2736" i="12"/>
  <c r="F2735" i="12"/>
  <c r="E2735" i="12"/>
  <c r="D2735" i="12"/>
  <c r="C2735" i="12"/>
  <c r="B2735" i="12"/>
  <c r="F2734" i="12"/>
  <c r="E2734" i="12"/>
  <c r="B2734" i="12"/>
  <c r="C2734" i="12" s="1"/>
  <c r="F2733" i="12"/>
  <c r="E2733" i="12"/>
  <c r="D2733" i="12"/>
  <c r="B2733" i="12"/>
  <c r="C2733" i="12" s="1"/>
  <c r="F2732" i="12"/>
  <c r="E2732" i="12"/>
  <c r="D2732" i="12"/>
  <c r="C2732" i="12"/>
  <c r="B2732" i="12"/>
  <c r="F2731" i="12"/>
  <c r="E2731" i="12"/>
  <c r="D2731" i="12"/>
  <c r="C2731" i="12"/>
  <c r="B2731" i="12"/>
  <c r="F2730" i="12"/>
  <c r="E2730" i="12"/>
  <c r="D2730" i="12"/>
  <c r="C2730" i="12"/>
  <c r="B2730" i="12"/>
  <c r="F2729" i="12"/>
  <c r="E2729" i="12"/>
  <c r="D2729" i="12"/>
  <c r="B2729" i="12"/>
  <c r="C2729" i="12" s="1"/>
  <c r="F2728" i="12"/>
  <c r="E2728" i="12"/>
  <c r="D2728" i="12"/>
  <c r="C2728" i="12"/>
  <c r="B2728" i="12"/>
  <c r="F2727" i="12"/>
  <c r="E2727" i="12"/>
  <c r="D2727" i="12"/>
  <c r="C2727" i="12"/>
  <c r="B2727" i="12"/>
  <c r="F2726" i="12"/>
  <c r="E2726" i="12"/>
  <c r="D2726" i="12"/>
  <c r="C2726" i="12"/>
  <c r="B2726" i="12"/>
  <c r="F2725" i="12"/>
  <c r="E2725" i="12"/>
  <c r="D2725" i="12"/>
  <c r="B2725" i="12"/>
  <c r="C2725" i="12" s="1"/>
  <c r="F2724" i="12"/>
  <c r="E2724" i="12"/>
  <c r="D2724" i="12"/>
  <c r="C2724" i="12"/>
  <c r="B2724" i="12"/>
  <c r="F2723" i="12"/>
  <c r="E2723" i="12"/>
  <c r="D2723" i="12"/>
  <c r="C2723" i="12"/>
  <c r="B2723" i="12"/>
  <c r="F2722" i="12"/>
  <c r="E2722" i="12"/>
  <c r="C2722" i="12"/>
  <c r="B2722" i="12"/>
  <c r="F2721" i="12"/>
  <c r="E2721" i="12"/>
  <c r="D2721" i="12"/>
  <c r="B2721" i="12"/>
  <c r="C2721" i="12" s="1"/>
  <c r="F2720" i="12"/>
  <c r="E2720" i="12"/>
  <c r="D2720" i="12"/>
  <c r="C2720" i="12"/>
  <c r="B2720" i="12"/>
  <c r="F2719" i="12"/>
  <c r="E2719" i="12"/>
  <c r="D2719" i="12"/>
  <c r="C2719" i="12"/>
  <c r="B2719" i="12"/>
  <c r="F2718" i="12"/>
  <c r="E2718" i="12"/>
  <c r="C2718" i="12"/>
  <c r="B2718" i="12"/>
  <c r="F2717" i="12"/>
  <c r="E2717" i="12"/>
  <c r="D2717" i="12"/>
  <c r="B2717" i="12"/>
  <c r="C2717" i="12" s="1"/>
  <c r="F2716" i="12"/>
  <c r="E2716" i="12"/>
  <c r="D2716" i="12"/>
  <c r="C2716" i="12"/>
  <c r="B2716" i="12"/>
  <c r="F2715" i="12"/>
  <c r="E2715" i="12"/>
  <c r="D2715" i="12"/>
  <c r="C2715" i="12"/>
  <c r="B2715" i="12"/>
  <c r="F2714" i="12"/>
  <c r="E2714" i="12"/>
  <c r="D2714" i="12"/>
  <c r="C2714" i="12"/>
  <c r="B2714" i="12"/>
  <c r="F2713" i="12"/>
  <c r="E2713" i="12"/>
  <c r="D2713" i="12"/>
  <c r="B2713" i="12"/>
  <c r="C2713" i="12" s="1"/>
  <c r="F2712" i="12"/>
  <c r="E2712" i="12"/>
  <c r="D2712" i="12"/>
  <c r="C2712" i="12"/>
  <c r="B2712" i="12"/>
  <c r="F2711" i="12"/>
  <c r="E2711" i="12"/>
  <c r="D2711" i="12"/>
  <c r="C2711" i="12"/>
  <c r="B2711" i="12"/>
  <c r="F2710" i="12"/>
  <c r="E2710" i="12"/>
  <c r="D2710" i="12"/>
  <c r="B2710" i="12"/>
  <c r="C2710" i="12" s="1"/>
  <c r="F2709" i="12"/>
  <c r="E2709" i="12"/>
  <c r="D2709" i="12"/>
  <c r="B2709" i="12"/>
  <c r="C2709" i="12" s="1"/>
  <c r="F2708" i="12"/>
  <c r="E2708" i="12"/>
  <c r="D2708" i="12"/>
  <c r="C2708" i="12"/>
  <c r="B2708" i="12"/>
  <c r="F2707" i="12"/>
  <c r="E2707" i="12"/>
  <c r="D2707" i="12"/>
  <c r="B2707" i="12"/>
  <c r="C2707" i="12" s="1"/>
  <c r="F2706" i="12"/>
  <c r="E2706" i="12"/>
  <c r="B2706" i="12"/>
  <c r="C2706" i="12" s="1"/>
  <c r="F2705" i="12"/>
  <c r="E2705" i="12"/>
  <c r="D2705" i="12"/>
  <c r="B2705" i="12"/>
  <c r="C2705" i="12" s="1"/>
  <c r="F2704" i="12"/>
  <c r="E2704" i="12"/>
  <c r="D2704" i="12"/>
  <c r="C2704" i="12"/>
  <c r="B2704" i="12"/>
  <c r="F2703" i="12"/>
  <c r="E2703" i="12"/>
  <c r="D2703" i="12"/>
  <c r="B2703" i="12"/>
  <c r="C2703" i="12" s="1"/>
  <c r="F2702" i="12"/>
  <c r="E2702" i="12"/>
  <c r="C2702" i="12"/>
  <c r="B2702" i="12"/>
  <c r="F2701" i="12"/>
  <c r="E2701" i="12"/>
  <c r="D2701" i="12"/>
  <c r="B2701" i="12"/>
  <c r="C2701" i="12" s="1"/>
  <c r="F2700" i="12"/>
  <c r="E2700" i="12"/>
  <c r="D2700" i="12"/>
  <c r="C2700" i="12"/>
  <c r="B2700" i="12"/>
  <c r="F2699" i="12"/>
  <c r="E2699" i="12"/>
  <c r="D2699" i="12"/>
  <c r="C2699" i="12"/>
  <c r="B2699" i="12"/>
  <c r="F2698" i="12"/>
  <c r="E2698" i="12"/>
  <c r="D2698" i="12"/>
  <c r="C2698" i="12"/>
  <c r="B2698" i="12"/>
  <c r="F2697" i="12"/>
  <c r="E2697" i="12"/>
  <c r="D2697" i="12"/>
  <c r="B2697" i="12"/>
  <c r="C2697" i="12" s="1"/>
  <c r="F2696" i="12"/>
  <c r="E2696" i="12"/>
  <c r="D2696" i="12"/>
  <c r="C2696" i="12"/>
  <c r="B2696" i="12"/>
  <c r="F2695" i="12"/>
  <c r="E2695" i="12"/>
  <c r="D2695" i="12"/>
  <c r="C2695" i="12"/>
  <c r="B2695" i="12"/>
  <c r="F2694" i="12"/>
  <c r="E2694" i="12"/>
  <c r="D2694" i="12"/>
  <c r="B2694" i="12"/>
  <c r="C2694" i="12" s="1"/>
  <c r="F2693" i="12"/>
  <c r="E2693" i="12"/>
  <c r="D2693" i="12"/>
  <c r="B2693" i="12"/>
  <c r="C2693" i="12" s="1"/>
  <c r="F2692" i="12"/>
  <c r="E2692" i="12"/>
  <c r="D2692" i="12"/>
  <c r="C2692" i="12"/>
  <c r="B2692" i="12"/>
  <c r="F2691" i="12"/>
  <c r="E2691" i="12"/>
  <c r="D2691" i="12"/>
  <c r="B2691" i="12"/>
  <c r="C2691" i="12" s="1"/>
  <c r="F2690" i="12"/>
  <c r="E2690" i="12"/>
  <c r="B2690" i="12"/>
  <c r="C2690" i="12" s="1"/>
  <c r="F2689" i="12"/>
  <c r="E2689" i="12"/>
  <c r="D2689" i="12"/>
  <c r="B2689" i="12"/>
  <c r="C2689" i="12" s="1"/>
  <c r="F2688" i="12"/>
  <c r="E2688" i="12"/>
  <c r="D2688" i="12"/>
  <c r="C2688" i="12"/>
  <c r="B2688" i="12"/>
  <c r="F2687" i="12"/>
  <c r="E2687" i="12"/>
  <c r="D2687" i="12"/>
  <c r="B2687" i="12"/>
  <c r="C2687" i="12" s="1"/>
  <c r="F2686" i="12"/>
  <c r="E2686" i="12"/>
  <c r="C2686" i="12"/>
  <c r="B2686" i="12"/>
  <c r="F2685" i="12"/>
  <c r="E2685" i="12"/>
  <c r="D2685" i="12"/>
  <c r="B2685" i="12"/>
  <c r="C2685" i="12" s="1"/>
  <c r="F2684" i="12"/>
  <c r="E2684" i="12"/>
  <c r="D2684" i="12"/>
  <c r="C2684" i="12"/>
  <c r="B2684" i="12"/>
  <c r="F2683" i="12"/>
  <c r="E2683" i="12"/>
  <c r="D2683" i="12"/>
  <c r="C2683" i="12"/>
  <c r="B2683" i="12"/>
  <c r="F2682" i="12"/>
  <c r="E2682" i="12"/>
  <c r="D2682" i="12"/>
  <c r="C2682" i="12"/>
  <c r="B2682" i="12"/>
  <c r="F2681" i="12"/>
  <c r="E2681" i="12"/>
  <c r="D2681" i="12"/>
  <c r="B2681" i="12"/>
  <c r="C2681" i="12" s="1"/>
  <c r="F2680" i="12"/>
  <c r="E2680" i="12"/>
  <c r="D2680" i="12"/>
  <c r="C2680" i="12"/>
  <c r="B2680" i="12"/>
  <c r="F2679" i="12"/>
  <c r="E2679" i="12"/>
  <c r="D2679" i="12"/>
  <c r="C2679" i="12"/>
  <c r="B2679" i="12"/>
  <c r="F2678" i="12"/>
  <c r="E2678" i="12"/>
  <c r="D2678" i="12"/>
  <c r="B2678" i="12"/>
  <c r="C2678" i="12" s="1"/>
  <c r="F2677" i="12"/>
  <c r="E2677" i="12"/>
  <c r="D2677" i="12"/>
  <c r="B2677" i="12"/>
  <c r="C2677" i="12" s="1"/>
  <c r="F2676" i="12"/>
  <c r="E2676" i="12"/>
  <c r="D2676" i="12"/>
  <c r="C2676" i="12"/>
  <c r="B2676" i="12"/>
  <c r="F2675" i="12"/>
  <c r="E2675" i="12"/>
  <c r="D2675" i="12"/>
  <c r="B2675" i="12"/>
  <c r="C2675" i="12" s="1"/>
  <c r="F2674" i="12"/>
  <c r="E2674" i="12"/>
  <c r="B2674" i="12"/>
  <c r="C2674" i="12" s="1"/>
  <c r="F2673" i="12"/>
  <c r="E2673" i="12"/>
  <c r="D2673" i="12"/>
  <c r="B2673" i="12"/>
  <c r="C2673" i="12" s="1"/>
  <c r="F2672" i="12"/>
  <c r="E2672" i="12"/>
  <c r="D2672" i="12"/>
  <c r="C2672" i="12"/>
  <c r="B2672" i="12"/>
  <c r="F2671" i="12"/>
  <c r="E2671" i="12"/>
  <c r="D2671" i="12"/>
  <c r="B2671" i="12"/>
  <c r="C2671" i="12" s="1"/>
  <c r="F2670" i="12"/>
  <c r="E2670" i="12"/>
  <c r="C2670" i="12"/>
  <c r="B2670" i="12"/>
  <c r="F2669" i="12"/>
  <c r="E2669" i="12"/>
  <c r="D2669" i="12"/>
  <c r="B2669" i="12"/>
  <c r="C2669" i="12" s="1"/>
  <c r="F2668" i="12"/>
  <c r="E2668" i="12"/>
  <c r="D2668" i="12"/>
  <c r="C2668" i="12"/>
  <c r="B2668" i="12"/>
  <c r="F2667" i="12"/>
  <c r="E2667" i="12"/>
  <c r="D2667" i="12"/>
  <c r="C2667" i="12"/>
  <c r="B2667" i="12"/>
  <c r="F2666" i="12"/>
  <c r="E2666" i="12"/>
  <c r="D2666" i="12"/>
  <c r="C2666" i="12"/>
  <c r="B2666" i="12"/>
  <c r="F2665" i="12"/>
  <c r="E2665" i="12"/>
  <c r="D2665" i="12"/>
  <c r="B2665" i="12"/>
  <c r="C2665" i="12" s="1"/>
  <c r="F2664" i="12"/>
  <c r="E2664" i="12"/>
  <c r="D2664" i="12"/>
  <c r="C2664" i="12"/>
  <c r="B2664" i="12"/>
  <c r="F2663" i="12"/>
  <c r="E2663" i="12"/>
  <c r="D2663" i="12"/>
  <c r="C2663" i="12"/>
  <c r="B2663" i="12"/>
  <c r="F2662" i="12"/>
  <c r="E2662" i="12"/>
  <c r="D2662" i="12"/>
  <c r="B2662" i="12"/>
  <c r="C2662" i="12" s="1"/>
  <c r="F2661" i="12"/>
  <c r="E2661" i="12"/>
  <c r="D2661" i="12"/>
  <c r="B2661" i="12"/>
  <c r="C2661" i="12" s="1"/>
  <c r="F2660" i="12"/>
  <c r="E2660" i="12"/>
  <c r="D2660" i="12"/>
  <c r="C2660" i="12"/>
  <c r="B2660" i="12"/>
  <c r="F2659" i="12"/>
  <c r="E2659" i="12"/>
  <c r="D2659" i="12"/>
  <c r="B2659" i="12"/>
  <c r="C2659" i="12" s="1"/>
  <c r="F2658" i="12"/>
  <c r="E2658" i="12"/>
  <c r="B2658" i="12"/>
  <c r="C2658" i="12" s="1"/>
  <c r="F2657" i="12"/>
  <c r="E2657" i="12"/>
  <c r="D2657" i="12"/>
  <c r="B2657" i="12"/>
  <c r="C2657" i="12" s="1"/>
  <c r="F2656" i="12"/>
  <c r="E2656" i="12"/>
  <c r="D2656" i="12"/>
  <c r="C2656" i="12"/>
  <c r="B2656" i="12"/>
  <c r="F2655" i="12"/>
  <c r="E2655" i="12"/>
  <c r="D2655" i="12"/>
  <c r="B2655" i="12"/>
  <c r="C2655" i="12" s="1"/>
  <c r="K2654" i="12"/>
  <c r="F2654" i="12"/>
  <c r="E2654" i="12"/>
  <c r="C2654" i="12"/>
  <c r="B2654" i="12"/>
  <c r="F2653" i="12"/>
  <c r="E2653" i="12"/>
  <c r="D2653" i="12"/>
  <c r="B2653" i="12"/>
  <c r="C2653" i="12" s="1"/>
  <c r="F2652" i="12"/>
  <c r="E2652" i="12"/>
  <c r="D2652" i="12"/>
  <c r="C2652" i="12"/>
  <c r="B2652" i="12"/>
  <c r="F2651" i="12"/>
  <c r="E2651" i="12"/>
  <c r="D2651" i="12"/>
  <c r="I2651" i="12" s="1"/>
  <c r="C2651" i="12"/>
  <c r="B2651" i="12"/>
  <c r="F2650" i="12"/>
  <c r="E2650" i="12"/>
  <c r="D2650" i="12"/>
  <c r="C2650" i="12"/>
  <c r="B2650" i="12"/>
  <c r="J2649" i="12"/>
  <c r="F2649" i="12"/>
  <c r="E2649" i="12"/>
  <c r="D2649" i="12"/>
  <c r="B2649" i="12"/>
  <c r="C2649" i="12" s="1"/>
  <c r="F2648" i="12"/>
  <c r="E2648" i="12"/>
  <c r="D2648" i="12"/>
  <c r="C2648" i="12"/>
  <c r="B2648" i="12"/>
  <c r="F2647" i="12"/>
  <c r="E2647" i="12"/>
  <c r="D2647" i="12"/>
  <c r="C2647" i="12"/>
  <c r="B2647" i="12"/>
  <c r="F2646" i="12"/>
  <c r="E2646" i="12"/>
  <c r="D2646" i="12"/>
  <c r="B2646" i="12"/>
  <c r="C2646" i="12" s="1"/>
  <c r="F2645" i="12"/>
  <c r="E2645" i="12"/>
  <c r="D2645" i="12"/>
  <c r="B2645" i="12"/>
  <c r="C2645" i="12" s="1"/>
  <c r="F2644" i="12"/>
  <c r="E2644" i="12"/>
  <c r="D2644" i="12"/>
  <c r="C2644" i="12"/>
  <c r="B2644" i="12"/>
  <c r="F2643" i="12"/>
  <c r="E2643" i="12"/>
  <c r="D2643" i="12"/>
  <c r="B2643" i="12"/>
  <c r="C2643" i="12" s="1"/>
  <c r="K2642" i="12"/>
  <c r="F2642" i="12"/>
  <c r="E2642" i="12"/>
  <c r="B2642" i="12"/>
  <c r="C2642" i="12" s="1"/>
  <c r="F2641" i="12"/>
  <c r="E2641" i="12"/>
  <c r="D2641" i="12"/>
  <c r="B2641" i="12"/>
  <c r="C2641" i="12" s="1"/>
  <c r="F2640" i="12"/>
  <c r="E2640" i="12"/>
  <c r="D2640" i="12"/>
  <c r="C2640" i="12"/>
  <c r="B2640" i="12"/>
  <c r="F2639" i="12"/>
  <c r="E2639" i="12"/>
  <c r="D2639" i="12"/>
  <c r="B2639" i="12"/>
  <c r="C2639" i="12" s="1"/>
  <c r="F2638" i="12"/>
  <c r="E2638" i="12"/>
  <c r="C2638" i="12"/>
  <c r="B2638" i="12"/>
  <c r="F2637" i="12"/>
  <c r="E2637" i="12"/>
  <c r="D2637" i="12"/>
  <c r="B2637" i="12"/>
  <c r="C2637" i="12" s="1"/>
  <c r="F2636" i="12"/>
  <c r="E2636" i="12"/>
  <c r="D2636" i="12"/>
  <c r="C2636" i="12"/>
  <c r="B2636" i="12"/>
  <c r="F2635" i="12"/>
  <c r="E2635" i="12"/>
  <c r="D2635" i="12"/>
  <c r="C2635" i="12"/>
  <c r="B2635" i="12"/>
  <c r="F2634" i="12"/>
  <c r="E2634" i="12"/>
  <c r="D2634" i="12"/>
  <c r="C2634" i="12"/>
  <c r="B2634" i="12"/>
  <c r="F2633" i="12"/>
  <c r="E2633" i="12"/>
  <c r="D2633" i="12"/>
  <c r="B2633" i="12"/>
  <c r="C2633" i="12" s="1"/>
  <c r="F2632" i="12"/>
  <c r="E2632" i="12"/>
  <c r="D2632" i="12"/>
  <c r="C2632" i="12"/>
  <c r="B2632" i="12"/>
  <c r="F2631" i="12"/>
  <c r="E2631" i="12"/>
  <c r="D2631" i="12"/>
  <c r="C2631" i="12"/>
  <c r="B2631" i="12"/>
  <c r="F2630" i="12"/>
  <c r="E2630" i="12"/>
  <c r="D2630" i="12"/>
  <c r="B2630" i="12"/>
  <c r="C2630" i="12" s="1"/>
  <c r="F2629" i="12"/>
  <c r="E2629" i="12"/>
  <c r="D2629" i="12"/>
  <c r="B2629" i="12"/>
  <c r="C2629" i="12" s="1"/>
  <c r="F2628" i="12"/>
  <c r="E2628" i="12"/>
  <c r="D2628" i="12"/>
  <c r="C2628" i="12"/>
  <c r="B2628" i="12"/>
  <c r="F2627" i="12"/>
  <c r="E2627" i="12"/>
  <c r="D2627" i="12"/>
  <c r="B2627" i="12"/>
  <c r="C2627" i="12" s="1"/>
  <c r="F2626" i="12"/>
  <c r="E2626" i="12"/>
  <c r="B2626" i="12"/>
  <c r="C2626" i="12" s="1"/>
  <c r="F2625" i="12"/>
  <c r="E2625" i="12"/>
  <c r="D2625" i="12"/>
  <c r="B2625" i="12"/>
  <c r="C2625" i="12" s="1"/>
  <c r="F2624" i="12"/>
  <c r="E2624" i="12"/>
  <c r="D2624" i="12"/>
  <c r="C2624" i="12"/>
  <c r="B2624" i="12"/>
  <c r="F2623" i="12"/>
  <c r="E2623" i="12"/>
  <c r="D2623" i="12"/>
  <c r="B2623" i="12"/>
  <c r="C2623" i="12" s="1"/>
  <c r="F2622" i="12"/>
  <c r="E2622" i="12"/>
  <c r="D2622" i="12"/>
  <c r="C2622" i="12"/>
  <c r="B2622" i="12"/>
  <c r="F2621" i="12"/>
  <c r="E2621" i="12"/>
  <c r="D2621" i="12"/>
  <c r="B2621" i="12"/>
  <c r="C2621" i="12" s="1"/>
  <c r="I2620" i="12"/>
  <c r="F2620" i="12"/>
  <c r="E2620" i="12"/>
  <c r="D2620" i="12"/>
  <c r="C2620" i="12"/>
  <c r="B2620" i="12"/>
  <c r="F2619" i="12"/>
  <c r="E2619" i="12"/>
  <c r="D2619" i="12"/>
  <c r="I2619" i="12" s="1"/>
  <c r="C2619" i="12"/>
  <c r="B2619" i="12"/>
  <c r="F2618" i="12"/>
  <c r="E2618" i="12"/>
  <c r="D2618" i="12"/>
  <c r="C2618" i="12"/>
  <c r="B2618" i="12"/>
  <c r="F2617" i="12"/>
  <c r="E2617" i="12"/>
  <c r="D2617" i="12"/>
  <c r="B2617" i="12"/>
  <c r="C2617" i="12" s="1"/>
  <c r="K2616" i="12"/>
  <c r="F2616" i="12"/>
  <c r="E2616" i="12"/>
  <c r="D2616" i="12"/>
  <c r="C2616" i="12"/>
  <c r="B2616" i="12"/>
  <c r="F2615" i="12"/>
  <c r="E2615" i="12"/>
  <c r="D2615" i="12"/>
  <c r="C2615" i="12"/>
  <c r="B2615" i="12"/>
  <c r="F2614" i="12"/>
  <c r="E2614" i="12"/>
  <c r="D2614" i="12"/>
  <c r="B2614" i="12"/>
  <c r="C2614" i="12" s="1"/>
  <c r="F2613" i="12"/>
  <c r="E2613" i="12"/>
  <c r="D2613" i="12"/>
  <c r="B2613" i="12"/>
  <c r="C2613" i="12" s="1"/>
  <c r="F2612" i="12"/>
  <c r="E2612" i="12"/>
  <c r="D2612" i="12"/>
  <c r="C2612" i="12"/>
  <c r="B2612" i="12"/>
  <c r="F2611" i="12"/>
  <c r="E2611" i="12"/>
  <c r="D2611" i="12"/>
  <c r="B2611" i="12"/>
  <c r="C2611" i="12" s="1"/>
  <c r="F2610" i="12"/>
  <c r="E2610" i="12"/>
  <c r="B2610" i="12"/>
  <c r="C2610" i="12" s="1"/>
  <c r="F2609" i="12"/>
  <c r="E2609" i="12"/>
  <c r="D2609" i="12"/>
  <c r="B2609" i="12"/>
  <c r="C2609" i="12" s="1"/>
  <c r="F2608" i="12"/>
  <c r="E2608" i="12"/>
  <c r="D2608" i="12"/>
  <c r="C2608" i="12"/>
  <c r="B2608" i="12"/>
  <c r="F2607" i="12"/>
  <c r="E2607" i="12"/>
  <c r="D2607" i="12"/>
  <c r="B2607" i="12"/>
  <c r="C2607" i="12" s="1"/>
  <c r="I2606" i="12"/>
  <c r="F2606" i="12"/>
  <c r="E2606" i="12"/>
  <c r="D2606" i="12"/>
  <c r="C2606" i="12"/>
  <c r="B2606" i="12"/>
  <c r="F2605" i="12"/>
  <c r="E2605" i="12"/>
  <c r="D2605" i="12"/>
  <c r="H2605" i="12" s="1"/>
  <c r="B2605" i="12"/>
  <c r="C2605" i="12" s="1"/>
  <c r="F2604" i="12"/>
  <c r="E2604" i="12"/>
  <c r="D2604" i="12"/>
  <c r="J2604" i="12" s="1"/>
  <c r="C2604" i="12"/>
  <c r="B2604" i="12"/>
  <c r="F2603" i="12"/>
  <c r="E2603" i="12"/>
  <c r="D2603" i="12"/>
  <c r="C2603" i="12"/>
  <c r="B2603" i="12"/>
  <c r="J2602" i="12"/>
  <c r="F2602" i="12"/>
  <c r="E2602" i="12"/>
  <c r="D2602" i="12"/>
  <c r="C2602" i="12"/>
  <c r="B2602" i="12"/>
  <c r="F2601" i="12"/>
  <c r="E2601" i="12"/>
  <c r="D2601" i="12"/>
  <c r="H2601" i="12" s="1"/>
  <c r="B2601" i="12"/>
  <c r="C2601" i="12" s="1"/>
  <c r="F2600" i="12"/>
  <c r="E2600" i="12"/>
  <c r="D2600" i="12"/>
  <c r="C2600" i="12"/>
  <c r="B2600" i="12"/>
  <c r="F2599" i="12"/>
  <c r="E2599" i="12"/>
  <c r="D2599" i="12"/>
  <c r="C2599" i="12"/>
  <c r="B2599" i="12"/>
  <c r="F2598" i="12"/>
  <c r="E2598" i="12"/>
  <c r="C2598" i="12"/>
  <c r="B2598" i="12"/>
  <c r="G2597" i="12"/>
  <c r="F2597" i="12"/>
  <c r="E2597" i="12"/>
  <c r="D2597" i="12"/>
  <c r="B2597" i="12"/>
  <c r="C2597" i="12" s="1"/>
  <c r="F2596" i="12"/>
  <c r="E2596" i="12"/>
  <c r="D2596" i="12"/>
  <c r="B2596" i="12"/>
  <c r="C2596" i="12" s="1"/>
  <c r="F2595" i="12"/>
  <c r="E2595" i="12"/>
  <c r="D2595" i="12"/>
  <c r="C2595" i="12"/>
  <c r="B2595" i="12"/>
  <c r="F2594" i="12"/>
  <c r="E2594" i="12"/>
  <c r="D2594" i="12"/>
  <c r="C2594" i="12"/>
  <c r="B2594" i="12"/>
  <c r="F2593" i="12"/>
  <c r="E2593" i="12"/>
  <c r="D2593" i="12"/>
  <c r="B2593" i="12"/>
  <c r="C2593" i="12" s="1"/>
  <c r="F2592" i="12"/>
  <c r="E2592" i="12"/>
  <c r="D2592" i="12"/>
  <c r="B2592" i="12"/>
  <c r="C2592" i="12" s="1"/>
  <c r="F2591" i="12"/>
  <c r="E2591" i="12"/>
  <c r="D2591" i="12"/>
  <c r="C2591" i="12"/>
  <c r="B2591" i="12"/>
  <c r="F2590" i="12"/>
  <c r="E2590" i="12"/>
  <c r="C2590" i="12"/>
  <c r="B2590" i="12"/>
  <c r="F2589" i="12"/>
  <c r="E2589" i="12"/>
  <c r="D2589" i="12"/>
  <c r="B2589" i="12"/>
  <c r="C2589" i="12" s="1"/>
  <c r="F2588" i="12"/>
  <c r="E2588" i="12"/>
  <c r="D2588" i="12"/>
  <c r="B2588" i="12"/>
  <c r="C2588" i="12" s="1"/>
  <c r="F2587" i="12"/>
  <c r="E2587" i="12"/>
  <c r="D2587" i="12"/>
  <c r="C2587" i="12"/>
  <c r="B2587" i="12"/>
  <c r="F2586" i="12"/>
  <c r="E2586" i="12"/>
  <c r="D2586" i="12"/>
  <c r="C2586" i="12"/>
  <c r="B2586" i="12"/>
  <c r="F2585" i="12"/>
  <c r="E2585" i="12"/>
  <c r="D2585" i="12"/>
  <c r="B2585" i="12"/>
  <c r="C2585" i="12" s="1"/>
  <c r="F2584" i="12"/>
  <c r="E2584" i="12"/>
  <c r="D2584" i="12"/>
  <c r="B2584" i="12"/>
  <c r="C2584" i="12" s="1"/>
  <c r="F2583" i="12"/>
  <c r="E2583" i="12"/>
  <c r="D2583" i="12"/>
  <c r="C2583" i="12"/>
  <c r="B2583" i="12"/>
  <c r="F2582" i="12"/>
  <c r="E2582" i="12"/>
  <c r="C2582" i="12"/>
  <c r="B2582" i="12"/>
  <c r="F2581" i="12"/>
  <c r="E2581" i="12"/>
  <c r="D2581" i="12"/>
  <c r="B2581" i="12"/>
  <c r="C2581" i="12" s="1"/>
  <c r="F2580" i="12"/>
  <c r="E2580" i="12"/>
  <c r="D2580" i="12"/>
  <c r="B2580" i="12"/>
  <c r="C2580" i="12" s="1"/>
  <c r="F2579" i="12"/>
  <c r="E2579" i="12"/>
  <c r="D2579" i="12"/>
  <c r="C2579" i="12"/>
  <c r="B2579" i="12"/>
  <c r="F2578" i="12"/>
  <c r="E2578" i="12"/>
  <c r="D2578" i="12"/>
  <c r="C2578" i="12"/>
  <c r="B2578" i="12"/>
  <c r="F2577" i="12"/>
  <c r="E2577" i="12"/>
  <c r="D2577" i="12"/>
  <c r="B2577" i="12"/>
  <c r="C2577" i="12" s="1"/>
  <c r="F2576" i="12"/>
  <c r="E2576" i="12"/>
  <c r="D2576" i="12"/>
  <c r="B2576" i="12"/>
  <c r="C2576" i="12" s="1"/>
  <c r="F2575" i="12"/>
  <c r="E2575" i="12"/>
  <c r="D2575" i="12"/>
  <c r="C2575" i="12"/>
  <c r="B2575" i="12"/>
  <c r="F2574" i="12"/>
  <c r="E2574" i="12"/>
  <c r="C2574" i="12"/>
  <c r="B2574" i="12"/>
  <c r="F2573" i="12"/>
  <c r="E2573" i="12"/>
  <c r="D2573" i="12"/>
  <c r="B2573" i="12"/>
  <c r="C2573" i="12" s="1"/>
  <c r="F2572" i="12"/>
  <c r="E2572" i="12"/>
  <c r="D2572" i="12"/>
  <c r="B2572" i="12"/>
  <c r="C2572" i="12" s="1"/>
  <c r="F2571" i="12"/>
  <c r="E2571" i="12"/>
  <c r="D2571" i="12"/>
  <c r="C2571" i="12"/>
  <c r="B2571" i="12"/>
  <c r="F2570" i="12"/>
  <c r="E2570" i="12"/>
  <c r="D2570" i="12"/>
  <c r="C2570" i="12"/>
  <c r="B2570" i="12"/>
  <c r="F2569" i="12"/>
  <c r="E2569" i="12"/>
  <c r="D2569" i="12"/>
  <c r="B2569" i="12"/>
  <c r="C2569" i="12" s="1"/>
  <c r="F2568" i="12"/>
  <c r="E2568" i="12"/>
  <c r="D2568" i="12"/>
  <c r="B2568" i="12"/>
  <c r="C2568" i="12" s="1"/>
  <c r="F2567" i="12"/>
  <c r="E2567" i="12"/>
  <c r="D2567" i="12"/>
  <c r="C2567" i="12"/>
  <c r="B2567" i="12"/>
  <c r="F2566" i="12"/>
  <c r="E2566" i="12"/>
  <c r="C2566" i="12"/>
  <c r="B2566" i="12"/>
  <c r="F2565" i="12"/>
  <c r="E2565" i="12"/>
  <c r="D2565" i="12"/>
  <c r="B2565" i="12"/>
  <c r="C2565" i="12" s="1"/>
  <c r="F2564" i="12"/>
  <c r="E2564" i="12"/>
  <c r="D2564" i="12"/>
  <c r="B2564" i="12"/>
  <c r="C2564" i="12" s="1"/>
  <c r="F2563" i="12"/>
  <c r="E2563" i="12"/>
  <c r="D2563" i="12"/>
  <c r="C2563" i="12"/>
  <c r="B2563" i="12"/>
  <c r="F2562" i="12"/>
  <c r="E2562" i="12"/>
  <c r="D2562" i="12"/>
  <c r="C2562" i="12"/>
  <c r="B2562" i="12"/>
  <c r="F2561" i="12"/>
  <c r="E2561" i="12"/>
  <c r="D2561" i="12"/>
  <c r="B2561" i="12"/>
  <c r="C2561" i="12" s="1"/>
  <c r="F2560" i="12"/>
  <c r="E2560" i="12"/>
  <c r="D2560" i="12"/>
  <c r="B2560" i="12"/>
  <c r="C2560" i="12" s="1"/>
  <c r="F2559" i="12"/>
  <c r="E2559" i="12"/>
  <c r="D2559" i="12"/>
  <c r="C2559" i="12"/>
  <c r="B2559" i="12"/>
  <c r="F2558" i="12"/>
  <c r="E2558" i="12"/>
  <c r="D2558" i="12"/>
  <c r="C2558" i="12"/>
  <c r="B2558" i="12"/>
  <c r="F2557" i="12"/>
  <c r="E2557" i="12"/>
  <c r="D2557" i="12"/>
  <c r="B2557" i="12"/>
  <c r="C2557" i="12" s="1"/>
  <c r="F2556" i="12"/>
  <c r="E2556" i="12"/>
  <c r="D2556" i="12"/>
  <c r="B2556" i="12"/>
  <c r="C2556" i="12" s="1"/>
  <c r="F2555" i="12"/>
  <c r="E2555" i="12"/>
  <c r="D2555" i="12"/>
  <c r="C2555" i="12"/>
  <c r="B2555" i="12"/>
  <c r="F2554" i="12"/>
  <c r="E2554" i="12"/>
  <c r="D2554" i="12"/>
  <c r="C2554" i="12"/>
  <c r="B2554" i="12"/>
  <c r="F2553" i="12"/>
  <c r="E2553" i="12"/>
  <c r="D2553" i="12"/>
  <c r="B2553" i="12"/>
  <c r="C2553" i="12" s="1"/>
  <c r="F2552" i="12"/>
  <c r="E2552" i="12"/>
  <c r="D2552" i="12"/>
  <c r="B2552" i="12"/>
  <c r="C2552" i="12" s="1"/>
  <c r="F2551" i="12"/>
  <c r="E2551" i="12"/>
  <c r="D2551" i="12"/>
  <c r="C2551" i="12"/>
  <c r="B2551" i="12"/>
  <c r="F2550" i="12"/>
  <c r="E2550" i="12"/>
  <c r="D2550" i="12"/>
  <c r="C2550" i="12"/>
  <c r="B2550" i="12"/>
  <c r="F2549" i="12"/>
  <c r="E2549" i="12"/>
  <c r="D2549" i="12"/>
  <c r="B2549" i="12"/>
  <c r="C2549" i="12" s="1"/>
  <c r="F2548" i="12"/>
  <c r="E2548" i="12"/>
  <c r="D2548" i="12"/>
  <c r="B2548" i="12"/>
  <c r="C2548" i="12" s="1"/>
  <c r="F2547" i="12"/>
  <c r="E2547" i="12"/>
  <c r="D2547" i="12"/>
  <c r="C2547" i="12"/>
  <c r="B2547" i="12"/>
  <c r="F2546" i="12"/>
  <c r="E2546" i="12"/>
  <c r="D2546" i="12"/>
  <c r="C2546" i="12"/>
  <c r="B2546" i="12"/>
  <c r="F2545" i="12"/>
  <c r="E2545" i="12"/>
  <c r="D2545" i="12"/>
  <c r="B2545" i="12"/>
  <c r="C2545" i="12" s="1"/>
  <c r="F2544" i="12"/>
  <c r="E2544" i="12"/>
  <c r="D2544" i="12"/>
  <c r="B2544" i="12"/>
  <c r="C2544" i="12" s="1"/>
  <c r="F2543" i="12"/>
  <c r="E2543" i="12"/>
  <c r="D2543" i="12"/>
  <c r="C2543" i="12"/>
  <c r="B2543" i="12"/>
  <c r="F2542" i="12"/>
  <c r="E2542" i="12"/>
  <c r="D2542" i="12"/>
  <c r="C2542" i="12"/>
  <c r="B2542" i="12"/>
  <c r="F2541" i="12"/>
  <c r="E2541" i="12"/>
  <c r="D2541" i="12"/>
  <c r="B2541" i="12"/>
  <c r="C2541" i="12" s="1"/>
  <c r="F2540" i="12"/>
  <c r="E2540" i="12"/>
  <c r="D2540" i="12"/>
  <c r="B2540" i="12"/>
  <c r="C2540" i="12" s="1"/>
  <c r="F2539" i="12"/>
  <c r="E2539" i="12"/>
  <c r="D2539" i="12"/>
  <c r="C2539" i="12"/>
  <c r="B2539" i="12"/>
  <c r="F2538" i="12"/>
  <c r="E2538" i="12"/>
  <c r="D2538" i="12"/>
  <c r="C2538" i="12"/>
  <c r="B2538" i="12"/>
  <c r="F2537" i="12"/>
  <c r="E2537" i="12"/>
  <c r="D2537" i="12"/>
  <c r="B2537" i="12"/>
  <c r="C2537" i="12" s="1"/>
  <c r="F2536" i="12"/>
  <c r="E2536" i="12"/>
  <c r="D2536" i="12"/>
  <c r="B2536" i="12"/>
  <c r="C2536" i="12" s="1"/>
  <c r="F2535" i="12"/>
  <c r="E2535" i="12"/>
  <c r="D2535" i="12"/>
  <c r="C2535" i="12"/>
  <c r="B2535" i="12"/>
  <c r="F2534" i="12"/>
  <c r="E2534" i="12"/>
  <c r="D2534" i="12"/>
  <c r="C2534" i="12"/>
  <c r="B2534" i="12"/>
  <c r="F2533" i="12"/>
  <c r="E2533" i="12"/>
  <c r="D2533" i="12"/>
  <c r="B2533" i="12"/>
  <c r="C2533" i="12" s="1"/>
  <c r="F2532" i="12"/>
  <c r="E2532" i="12"/>
  <c r="D2532" i="12"/>
  <c r="B2532" i="12"/>
  <c r="C2532" i="12" s="1"/>
  <c r="F2531" i="12"/>
  <c r="E2531" i="12"/>
  <c r="D2531" i="12"/>
  <c r="C2531" i="12"/>
  <c r="B2531" i="12"/>
  <c r="F2530" i="12"/>
  <c r="E2530" i="12"/>
  <c r="D2530" i="12"/>
  <c r="B2530" i="12"/>
  <c r="C2530" i="12" s="1"/>
  <c r="F2529" i="12"/>
  <c r="E2529" i="12"/>
  <c r="D2529" i="12"/>
  <c r="C2529" i="12"/>
  <c r="B2529" i="12"/>
  <c r="F2528" i="12"/>
  <c r="E2528" i="12"/>
  <c r="D2528" i="12"/>
  <c r="B2528" i="12"/>
  <c r="C2528" i="12" s="1"/>
  <c r="F2527" i="12"/>
  <c r="E2527" i="12"/>
  <c r="D2527" i="12"/>
  <c r="C2527" i="12"/>
  <c r="B2527" i="12"/>
  <c r="F2526" i="12"/>
  <c r="E2526" i="12"/>
  <c r="D2526" i="12"/>
  <c r="B2526" i="12"/>
  <c r="C2526" i="12" s="1"/>
  <c r="F2525" i="12"/>
  <c r="E2525" i="12"/>
  <c r="D2525" i="12"/>
  <c r="B2525" i="12"/>
  <c r="C2525" i="12" s="1"/>
  <c r="F2524" i="12"/>
  <c r="E2524" i="12"/>
  <c r="D2524" i="12"/>
  <c r="B2524" i="12"/>
  <c r="C2524" i="12" s="1"/>
  <c r="F2523" i="12"/>
  <c r="E2523" i="12"/>
  <c r="D2523" i="12"/>
  <c r="C2523" i="12"/>
  <c r="B2523" i="12"/>
  <c r="F2522" i="12"/>
  <c r="E2522" i="12"/>
  <c r="D2522" i="12"/>
  <c r="B2522" i="12"/>
  <c r="C2522" i="12" s="1"/>
  <c r="F2521" i="12"/>
  <c r="E2521" i="12"/>
  <c r="D2521" i="12"/>
  <c r="C2521" i="12"/>
  <c r="B2521" i="12"/>
  <c r="F2520" i="12"/>
  <c r="E2520" i="12"/>
  <c r="D2520" i="12"/>
  <c r="B2520" i="12"/>
  <c r="C2520" i="12" s="1"/>
  <c r="F2519" i="12"/>
  <c r="E2519" i="12"/>
  <c r="D2519" i="12"/>
  <c r="C2519" i="12"/>
  <c r="B2519" i="12"/>
  <c r="F2518" i="12"/>
  <c r="E2518" i="12"/>
  <c r="D2518" i="12"/>
  <c r="C2518" i="12"/>
  <c r="B2518" i="12"/>
  <c r="F2517" i="12"/>
  <c r="E2517" i="12"/>
  <c r="D2517" i="12"/>
  <c r="B2517" i="12"/>
  <c r="C2517" i="12" s="1"/>
  <c r="F2516" i="12"/>
  <c r="E2516" i="12"/>
  <c r="D2516" i="12"/>
  <c r="B2516" i="12"/>
  <c r="C2516" i="12" s="1"/>
  <c r="F2515" i="12"/>
  <c r="E2515" i="12"/>
  <c r="D2515" i="12"/>
  <c r="C2515" i="12"/>
  <c r="B2515" i="12"/>
  <c r="F2514" i="12"/>
  <c r="E2514" i="12"/>
  <c r="D2514" i="12"/>
  <c r="B2514" i="12"/>
  <c r="C2514" i="12" s="1"/>
  <c r="F2513" i="12"/>
  <c r="E2513" i="12"/>
  <c r="D2513" i="12"/>
  <c r="C2513" i="12"/>
  <c r="B2513" i="12"/>
  <c r="F2512" i="12"/>
  <c r="E2512" i="12"/>
  <c r="D2512" i="12"/>
  <c r="B2512" i="12"/>
  <c r="C2512" i="12" s="1"/>
  <c r="F2511" i="12"/>
  <c r="E2511" i="12"/>
  <c r="D2511" i="12"/>
  <c r="C2511" i="12"/>
  <c r="B2511" i="12"/>
  <c r="F2510" i="12"/>
  <c r="E2510" i="12"/>
  <c r="D2510" i="12"/>
  <c r="C2510" i="12"/>
  <c r="B2510" i="12"/>
  <c r="F2509" i="12"/>
  <c r="E2509" i="12"/>
  <c r="D2509" i="12"/>
  <c r="B2509" i="12"/>
  <c r="C2509" i="12" s="1"/>
  <c r="F2508" i="12"/>
  <c r="E2508" i="12"/>
  <c r="D2508" i="12"/>
  <c r="B2508" i="12"/>
  <c r="C2508" i="12" s="1"/>
  <c r="F2507" i="12"/>
  <c r="E2507" i="12"/>
  <c r="D2507" i="12"/>
  <c r="C2507" i="12"/>
  <c r="B2507" i="12"/>
  <c r="F2506" i="12"/>
  <c r="E2506" i="12"/>
  <c r="D2506" i="12"/>
  <c r="B2506" i="12"/>
  <c r="C2506" i="12" s="1"/>
  <c r="F2505" i="12"/>
  <c r="E2505" i="12"/>
  <c r="D2505" i="12"/>
  <c r="C2505" i="12"/>
  <c r="B2505" i="12"/>
  <c r="F2504" i="12"/>
  <c r="E2504" i="12"/>
  <c r="D2504" i="12"/>
  <c r="B2504" i="12"/>
  <c r="C2504" i="12" s="1"/>
  <c r="F2503" i="12"/>
  <c r="E2503" i="12"/>
  <c r="D2503" i="12"/>
  <c r="C2503" i="12"/>
  <c r="B2503" i="12"/>
  <c r="F2502" i="12"/>
  <c r="E2502" i="12"/>
  <c r="D2502" i="12"/>
  <c r="C2502" i="12"/>
  <c r="B2502" i="12"/>
  <c r="F2501" i="12"/>
  <c r="E2501" i="12"/>
  <c r="D2501" i="12"/>
  <c r="B2501" i="12"/>
  <c r="C2501" i="12" s="1"/>
  <c r="F2500" i="12"/>
  <c r="E2500" i="12"/>
  <c r="D2500" i="12"/>
  <c r="B2500" i="12"/>
  <c r="C2500" i="12" s="1"/>
  <c r="F2499" i="12"/>
  <c r="E2499" i="12"/>
  <c r="D2499" i="12"/>
  <c r="C2499" i="12"/>
  <c r="B2499" i="12"/>
  <c r="F2498" i="12"/>
  <c r="E2498" i="12"/>
  <c r="D2498" i="12"/>
  <c r="B2498" i="12"/>
  <c r="C2498" i="12" s="1"/>
  <c r="F2497" i="12"/>
  <c r="E2497" i="12"/>
  <c r="D2497" i="12"/>
  <c r="C2497" i="12"/>
  <c r="B2497" i="12"/>
  <c r="F2496" i="12"/>
  <c r="E2496" i="12"/>
  <c r="D2496" i="12"/>
  <c r="B2496" i="12"/>
  <c r="C2496" i="12" s="1"/>
  <c r="F2495" i="12"/>
  <c r="E2495" i="12"/>
  <c r="D2495" i="12"/>
  <c r="C2495" i="12"/>
  <c r="B2495" i="12"/>
  <c r="F2494" i="12"/>
  <c r="E2494" i="12"/>
  <c r="D2494" i="12"/>
  <c r="C2494" i="12"/>
  <c r="B2494" i="12"/>
  <c r="F2493" i="12"/>
  <c r="E2493" i="12"/>
  <c r="D2493" i="12"/>
  <c r="B2493" i="12"/>
  <c r="C2493" i="12" s="1"/>
  <c r="F2492" i="12"/>
  <c r="E2492" i="12"/>
  <c r="D2492" i="12"/>
  <c r="B2492" i="12"/>
  <c r="C2492" i="12" s="1"/>
  <c r="F2491" i="12"/>
  <c r="E2491" i="12"/>
  <c r="D2491" i="12"/>
  <c r="C2491" i="12"/>
  <c r="B2491" i="12"/>
  <c r="F2490" i="12"/>
  <c r="E2490" i="12"/>
  <c r="D2490" i="12"/>
  <c r="B2490" i="12"/>
  <c r="C2490" i="12" s="1"/>
  <c r="F2489" i="12"/>
  <c r="E2489" i="12"/>
  <c r="D2489" i="12"/>
  <c r="C2489" i="12"/>
  <c r="B2489" i="12"/>
  <c r="F2488" i="12"/>
  <c r="E2488" i="12"/>
  <c r="D2488" i="12"/>
  <c r="B2488" i="12"/>
  <c r="C2488" i="12" s="1"/>
  <c r="F2487" i="12"/>
  <c r="E2487" i="12"/>
  <c r="D2487" i="12"/>
  <c r="C2487" i="12"/>
  <c r="B2487" i="12"/>
  <c r="F2486" i="12"/>
  <c r="E2486" i="12"/>
  <c r="D2486" i="12"/>
  <c r="C2486" i="12"/>
  <c r="B2486" i="12"/>
  <c r="F2485" i="12"/>
  <c r="E2485" i="12"/>
  <c r="D2485" i="12"/>
  <c r="B2485" i="12"/>
  <c r="C2485" i="12" s="1"/>
  <c r="F2484" i="12"/>
  <c r="E2484" i="12"/>
  <c r="D2484" i="12"/>
  <c r="B2484" i="12"/>
  <c r="C2484" i="12" s="1"/>
  <c r="F2483" i="12"/>
  <c r="E2483" i="12"/>
  <c r="D2483" i="12"/>
  <c r="C2483" i="12"/>
  <c r="B2483" i="12"/>
  <c r="F2482" i="12"/>
  <c r="E2482" i="12"/>
  <c r="D2482" i="12"/>
  <c r="B2482" i="12"/>
  <c r="C2482" i="12" s="1"/>
  <c r="F2481" i="12"/>
  <c r="E2481" i="12"/>
  <c r="D2481" i="12"/>
  <c r="C2481" i="12"/>
  <c r="B2481" i="12"/>
  <c r="F2480" i="12"/>
  <c r="E2480" i="12"/>
  <c r="D2480" i="12"/>
  <c r="B2480" i="12"/>
  <c r="C2480" i="12" s="1"/>
  <c r="F2479" i="12"/>
  <c r="E2479" i="12"/>
  <c r="D2479" i="12"/>
  <c r="C2479" i="12"/>
  <c r="B2479" i="12"/>
  <c r="F2478" i="12"/>
  <c r="E2478" i="12"/>
  <c r="D2478" i="12"/>
  <c r="B2478" i="12"/>
  <c r="C2478" i="12" s="1"/>
  <c r="F2477" i="12"/>
  <c r="E2477" i="12"/>
  <c r="D2477" i="12"/>
  <c r="C2477" i="12"/>
  <c r="B2477" i="12"/>
  <c r="F2476" i="12"/>
  <c r="E2476" i="12"/>
  <c r="D2476" i="12"/>
  <c r="B2476" i="12"/>
  <c r="C2476" i="12" s="1"/>
  <c r="F2475" i="12"/>
  <c r="E2475" i="12"/>
  <c r="D2475" i="12"/>
  <c r="C2475" i="12"/>
  <c r="B2475" i="12"/>
  <c r="F2474" i="12"/>
  <c r="E2474" i="12"/>
  <c r="D2474" i="12"/>
  <c r="C2474" i="12"/>
  <c r="B2474" i="12"/>
  <c r="F2473" i="12"/>
  <c r="E2473" i="12"/>
  <c r="D2473" i="12"/>
  <c r="C2473" i="12"/>
  <c r="B2473" i="12"/>
  <c r="F2472" i="12"/>
  <c r="E2472" i="12"/>
  <c r="D2472" i="12"/>
  <c r="B2472" i="12"/>
  <c r="C2472" i="12" s="1"/>
  <c r="F2471" i="12"/>
  <c r="E2471" i="12"/>
  <c r="D2471" i="12"/>
  <c r="C2471" i="12"/>
  <c r="B2471" i="12"/>
  <c r="F2470" i="12"/>
  <c r="E2470" i="12"/>
  <c r="D2470" i="12"/>
  <c r="C2470" i="12"/>
  <c r="B2470" i="12"/>
  <c r="F2469" i="12"/>
  <c r="E2469" i="12"/>
  <c r="D2469" i="12"/>
  <c r="B2469" i="12"/>
  <c r="C2469" i="12" s="1"/>
  <c r="F2468" i="12"/>
  <c r="E2468" i="12"/>
  <c r="D2468" i="12"/>
  <c r="B2468" i="12"/>
  <c r="C2468" i="12" s="1"/>
  <c r="F2467" i="12"/>
  <c r="E2467" i="12"/>
  <c r="D2467" i="12"/>
  <c r="C2467" i="12"/>
  <c r="B2467" i="12"/>
  <c r="F2466" i="12"/>
  <c r="E2466" i="12"/>
  <c r="D2466" i="12"/>
  <c r="B2466" i="12"/>
  <c r="C2466" i="12" s="1"/>
  <c r="F2465" i="12"/>
  <c r="E2465" i="12"/>
  <c r="D2465" i="12"/>
  <c r="C2465" i="12"/>
  <c r="B2465" i="12"/>
  <c r="F2464" i="12"/>
  <c r="E2464" i="12"/>
  <c r="D2464" i="12"/>
  <c r="B2464" i="12"/>
  <c r="C2464" i="12" s="1"/>
  <c r="F2463" i="12"/>
  <c r="E2463" i="12"/>
  <c r="D2463" i="12"/>
  <c r="C2463" i="12"/>
  <c r="B2463" i="12"/>
  <c r="F2462" i="12"/>
  <c r="E2462" i="12"/>
  <c r="D2462" i="12"/>
  <c r="B2462" i="12"/>
  <c r="C2462" i="12" s="1"/>
  <c r="F2461" i="12"/>
  <c r="E2461" i="12"/>
  <c r="D2461" i="12"/>
  <c r="C2461" i="12"/>
  <c r="B2461" i="12"/>
  <c r="F2460" i="12"/>
  <c r="E2460" i="12"/>
  <c r="D2460" i="12"/>
  <c r="B2460" i="12"/>
  <c r="C2460" i="12" s="1"/>
  <c r="F2459" i="12"/>
  <c r="E2459" i="12"/>
  <c r="D2459" i="12"/>
  <c r="C2459" i="12"/>
  <c r="B2459" i="12"/>
  <c r="F2458" i="12"/>
  <c r="E2458" i="12"/>
  <c r="D2458" i="12"/>
  <c r="C2458" i="12"/>
  <c r="B2458" i="12"/>
  <c r="F2457" i="12"/>
  <c r="E2457" i="12"/>
  <c r="D2457" i="12"/>
  <c r="C2457" i="12"/>
  <c r="B2457" i="12"/>
  <c r="F2456" i="12"/>
  <c r="E2456" i="12"/>
  <c r="D2456" i="12"/>
  <c r="B2456" i="12"/>
  <c r="C2456" i="12" s="1"/>
  <c r="F2455" i="12"/>
  <c r="E2455" i="12"/>
  <c r="D2455" i="12"/>
  <c r="C2455" i="12"/>
  <c r="B2455" i="12"/>
  <c r="F2454" i="12"/>
  <c r="E2454" i="12"/>
  <c r="D2454" i="12"/>
  <c r="C2454" i="12"/>
  <c r="B2454" i="12"/>
  <c r="F2453" i="12"/>
  <c r="E2453" i="12"/>
  <c r="D2453" i="12"/>
  <c r="B2453" i="12"/>
  <c r="C2453" i="12" s="1"/>
  <c r="F2452" i="12"/>
  <c r="E2452" i="12"/>
  <c r="D2452" i="12"/>
  <c r="B2452" i="12"/>
  <c r="C2452" i="12" s="1"/>
  <c r="F2451" i="12"/>
  <c r="E2451" i="12"/>
  <c r="D2451" i="12"/>
  <c r="C2451" i="12"/>
  <c r="B2451" i="12"/>
  <c r="F2450" i="12"/>
  <c r="E2450" i="12"/>
  <c r="D2450" i="12"/>
  <c r="B2450" i="12"/>
  <c r="C2450" i="12" s="1"/>
  <c r="F2449" i="12"/>
  <c r="E2449" i="12"/>
  <c r="D2449" i="12"/>
  <c r="C2449" i="12"/>
  <c r="B2449" i="12"/>
  <c r="F2448" i="12"/>
  <c r="E2448" i="12"/>
  <c r="D2448" i="12"/>
  <c r="B2448" i="12"/>
  <c r="C2448" i="12" s="1"/>
  <c r="F2447" i="12"/>
  <c r="E2447" i="12"/>
  <c r="D2447" i="12"/>
  <c r="C2447" i="12"/>
  <c r="B2447" i="12"/>
  <c r="F2446" i="12"/>
  <c r="E2446" i="12"/>
  <c r="D2446" i="12"/>
  <c r="B2446" i="12"/>
  <c r="C2446" i="12" s="1"/>
  <c r="F2445" i="12"/>
  <c r="E2445" i="12"/>
  <c r="D2445" i="12"/>
  <c r="C2445" i="12"/>
  <c r="B2445" i="12"/>
  <c r="F2444" i="12"/>
  <c r="E2444" i="12"/>
  <c r="D2444" i="12"/>
  <c r="B2444" i="12"/>
  <c r="C2444" i="12" s="1"/>
  <c r="F2443" i="12"/>
  <c r="E2443" i="12"/>
  <c r="D2443" i="12"/>
  <c r="C2443" i="12"/>
  <c r="B2443" i="12"/>
  <c r="F2442" i="12"/>
  <c r="E2442" i="12"/>
  <c r="D2442" i="12"/>
  <c r="C2442" i="12"/>
  <c r="B2442" i="12"/>
  <c r="F2441" i="12"/>
  <c r="E2441" i="12"/>
  <c r="D2441" i="12"/>
  <c r="C2441" i="12"/>
  <c r="B2441" i="12"/>
  <c r="F2440" i="12"/>
  <c r="E2440" i="12"/>
  <c r="D2440" i="12"/>
  <c r="B2440" i="12"/>
  <c r="C2440" i="12" s="1"/>
  <c r="F2439" i="12"/>
  <c r="E2439" i="12"/>
  <c r="D2439" i="12"/>
  <c r="C2439" i="12"/>
  <c r="B2439" i="12"/>
  <c r="F2438" i="12"/>
  <c r="E2438" i="12"/>
  <c r="D2438" i="12"/>
  <c r="C2438" i="12"/>
  <c r="B2438" i="12"/>
  <c r="F2437" i="12"/>
  <c r="E2437" i="12"/>
  <c r="D2437" i="12"/>
  <c r="B2437" i="12"/>
  <c r="C2437" i="12" s="1"/>
  <c r="F2436" i="12"/>
  <c r="E2436" i="12"/>
  <c r="D2436" i="12"/>
  <c r="B2436" i="12"/>
  <c r="C2436" i="12" s="1"/>
  <c r="F2435" i="12"/>
  <c r="E2435" i="12"/>
  <c r="D2435" i="12"/>
  <c r="C2435" i="12"/>
  <c r="B2435" i="12"/>
  <c r="F2434" i="12"/>
  <c r="E2434" i="12"/>
  <c r="D2434" i="12"/>
  <c r="B2434" i="12"/>
  <c r="C2434" i="12" s="1"/>
  <c r="F2433" i="12"/>
  <c r="E2433" i="12"/>
  <c r="D2433" i="12"/>
  <c r="C2433" i="12"/>
  <c r="B2433" i="12"/>
  <c r="F2432" i="12"/>
  <c r="E2432" i="12"/>
  <c r="D2432" i="12"/>
  <c r="B2432" i="12"/>
  <c r="C2432" i="12" s="1"/>
  <c r="F2431" i="12"/>
  <c r="E2431" i="12"/>
  <c r="D2431" i="12"/>
  <c r="C2431" i="12"/>
  <c r="B2431" i="12"/>
  <c r="F2430" i="12"/>
  <c r="E2430" i="12"/>
  <c r="D2430" i="12"/>
  <c r="B2430" i="12"/>
  <c r="C2430" i="12" s="1"/>
  <c r="F2429" i="12"/>
  <c r="E2429" i="12"/>
  <c r="D2429" i="12"/>
  <c r="C2429" i="12"/>
  <c r="B2429" i="12"/>
  <c r="F2428" i="12"/>
  <c r="E2428" i="12"/>
  <c r="D2428" i="12"/>
  <c r="B2428" i="12"/>
  <c r="C2428" i="12" s="1"/>
  <c r="F2427" i="12"/>
  <c r="E2427" i="12"/>
  <c r="D2427" i="12"/>
  <c r="C2427" i="12"/>
  <c r="B2427" i="12"/>
  <c r="F2426" i="12"/>
  <c r="E2426" i="12"/>
  <c r="D2426" i="12"/>
  <c r="C2426" i="12"/>
  <c r="B2426" i="12"/>
  <c r="F2425" i="12"/>
  <c r="E2425" i="12"/>
  <c r="D2425" i="12"/>
  <c r="B2425" i="12"/>
  <c r="C2425" i="12" s="1"/>
  <c r="F2424" i="12"/>
  <c r="E2424" i="12"/>
  <c r="D2424" i="12"/>
  <c r="B2424" i="12"/>
  <c r="C2424" i="12" s="1"/>
  <c r="F2423" i="12"/>
  <c r="E2423" i="12"/>
  <c r="D2423" i="12"/>
  <c r="C2423" i="12"/>
  <c r="B2423" i="12"/>
  <c r="F2422" i="12"/>
  <c r="E2422" i="12"/>
  <c r="D2422" i="12"/>
  <c r="B2422" i="12"/>
  <c r="C2422" i="12" s="1"/>
  <c r="F2421" i="12"/>
  <c r="E2421" i="12"/>
  <c r="D2421" i="12"/>
  <c r="C2421" i="12"/>
  <c r="B2421" i="12"/>
  <c r="F2420" i="12"/>
  <c r="E2420" i="12"/>
  <c r="D2420" i="12"/>
  <c r="B2420" i="12"/>
  <c r="C2420" i="12" s="1"/>
  <c r="F2419" i="12"/>
  <c r="E2419" i="12"/>
  <c r="D2419" i="12"/>
  <c r="C2419" i="12"/>
  <c r="B2419" i="12"/>
  <c r="F2418" i="12"/>
  <c r="E2418" i="12"/>
  <c r="D2418" i="12"/>
  <c r="C2418" i="12"/>
  <c r="B2418" i="12"/>
  <c r="F2417" i="12"/>
  <c r="E2417" i="12"/>
  <c r="D2417" i="12"/>
  <c r="B2417" i="12"/>
  <c r="C2417" i="12" s="1"/>
  <c r="F2416" i="12"/>
  <c r="E2416" i="12"/>
  <c r="D2416" i="12"/>
  <c r="B2416" i="12"/>
  <c r="C2416" i="12" s="1"/>
  <c r="F2415" i="12"/>
  <c r="E2415" i="12"/>
  <c r="D2415" i="12"/>
  <c r="C2415" i="12"/>
  <c r="B2415" i="12"/>
  <c r="F2414" i="12"/>
  <c r="E2414" i="12"/>
  <c r="D2414" i="12"/>
  <c r="B2414" i="12"/>
  <c r="C2414" i="12" s="1"/>
  <c r="F2413" i="12"/>
  <c r="E2413" i="12"/>
  <c r="D2413" i="12"/>
  <c r="C2413" i="12"/>
  <c r="B2413" i="12"/>
  <c r="F2412" i="12"/>
  <c r="E2412" i="12"/>
  <c r="D2412" i="12"/>
  <c r="B2412" i="12"/>
  <c r="C2412" i="12" s="1"/>
  <c r="F2411" i="12"/>
  <c r="E2411" i="12"/>
  <c r="D2411" i="12"/>
  <c r="C2411" i="12"/>
  <c r="B2411" i="12"/>
  <c r="F2410" i="12"/>
  <c r="E2410" i="12"/>
  <c r="D2410" i="12"/>
  <c r="C2410" i="12"/>
  <c r="B2410" i="12"/>
  <c r="F2409" i="12"/>
  <c r="E2409" i="12"/>
  <c r="D2409" i="12"/>
  <c r="B2409" i="12"/>
  <c r="C2409" i="12" s="1"/>
  <c r="F2408" i="12"/>
  <c r="E2408" i="12"/>
  <c r="D2408" i="12"/>
  <c r="B2408" i="12"/>
  <c r="C2408" i="12" s="1"/>
  <c r="F2407" i="12"/>
  <c r="E2407" i="12"/>
  <c r="D2407" i="12"/>
  <c r="C2407" i="12"/>
  <c r="B2407" i="12"/>
  <c r="F2406" i="12"/>
  <c r="E2406" i="12"/>
  <c r="D2406" i="12"/>
  <c r="B2406" i="12"/>
  <c r="C2406" i="12" s="1"/>
  <c r="F2405" i="12"/>
  <c r="E2405" i="12"/>
  <c r="D2405" i="12"/>
  <c r="C2405" i="12"/>
  <c r="B2405" i="12"/>
  <c r="F2404" i="12"/>
  <c r="E2404" i="12"/>
  <c r="D2404" i="12"/>
  <c r="B2404" i="12"/>
  <c r="C2404" i="12" s="1"/>
  <c r="F2403" i="12"/>
  <c r="E2403" i="12"/>
  <c r="D2403" i="12"/>
  <c r="C2403" i="12"/>
  <c r="B2403" i="12"/>
  <c r="F2402" i="12"/>
  <c r="E2402" i="12"/>
  <c r="D2402" i="12"/>
  <c r="C2402" i="12"/>
  <c r="B2402" i="12"/>
  <c r="F2401" i="12"/>
  <c r="E2401" i="12"/>
  <c r="D2401" i="12"/>
  <c r="B2401" i="12"/>
  <c r="C2401" i="12" s="1"/>
  <c r="F2400" i="12"/>
  <c r="E2400" i="12"/>
  <c r="D2400" i="12"/>
  <c r="B2400" i="12"/>
  <c r="C2400" i="12" s="1"/>
  <c r="F2399" i="12"/>
  <c r="E2399" i="12"/>
  <c r="D2399" i="12"/>
  <c r="C2399" i="12"/>
  <c r="B2399" i="12"/>
  <c r="F2398" i="12"/>
  <c r="E2398" i="12"/>
  <c r="D2398" i="12"/>
  <c r="B2398" i="12"/>
  <c r="C2398" i="12" s="1"/>
  <c r="F2397" i="12"/>
  <c r="E2397" i="12"/>
  <c r="D2397" i="12"/>
  <c r="C2397" i="12"/>
  <c r="B2397" i="12"/>
  <c r="F2396" i="12"/>
  <c r="E2396" i="12"/>
  <c r="D2396" i="12"/>
  <c r="B2396" i="12"/>
  <c r="C2396" i="12" s="1"/>
  <c r="F2395" i="12"/>
  <c r="E2395" i="12"/>
  <c r="D2395" i="12"/>
  <c r="C2395" i="12"/>
  <c r="B2395" i="12"/>
  <c r="F2394" i="12"/>
  <c r="E2394" i="12"/>
  <c r="D2394" i="12"/>
  <c r="C2394" i="12"/>
  <c r="B2394" i="12"/>
  <c r="F2393" i="12"/>
  <c r="E2393" i="12"/>
  <c r="D2393" i="12"/>
  <c r="B2393" i="12"/>
  <c r="C2393" i="12" s="1"/>
  <c r="F2392" i="12"/>
  <c r="E2392" i="12"/>
  <c r="D2392" i="12"/>
  <c r="B2392" i="12"/>
  <c r="C2392" i="12" s="1"/>
  <c r="F2391" i="12"/>
  <c r="E2391" i="12"/>
  <c r="D2391" i="12"/>
  <c r="C2391" i="12"/>
  <c r="B2391" i="12"/>
  <c r="F2390" i="12"/>
  <c r="E2390" i="12"/>
  <c r="D2390" i="12"/>
  <c r="B2390" i="12"/>
  <c r="C2390" i="12" s="1"/>
  <c r="F2389" i="12"/>
  <c r="E2389" i="12"/>
  <c r="D2389" i="12"/>
  <c r="C2389" i="12"/>
  <c r="B2389" i="12"/>
  <c r="F2388" i="12"/>
  <c r="E2388" i="12"/>
  <c r="D2388" i="12"/>
  <c r="B2388" i="12"/>
  <c r="C2388" i="12" s="1"/>
  <c r="F2387" i="12"/>
  <c r="E2387" i="12"/>
  <c r="D2387" i="12"/>
  <c r="C2387" i="12"/>
  <c r="B2387" i="12"/>
  <c r="F2386" i="12"/>
  <c r="E2386" i="12"/>
  <c r="D2386" i="12"/>
  <c r="C2386" i="12"/>
  <c r="B2386" i="12"/>
  <c r="F2385" i="12"/>
  <c r="E2385" i="12"/>
  <c r="D2385" i="12"/>
  <c r="B2385" i="12"/>
  <c r="C2385" i="12" s="1"/>
  <c r="F2384" i="12"/>
  <c r="E2384" i="12"/>
  <c r="D2384" i="12"/>
  <c r="B2384" i="12"/>
  <c r="C2384" i="12" s="1"/>
  <c r="F2383" i="12"/>
  <c r="E2383" i="12"/>
  <c r="D2383" i="12"/>
  <c r="C2383" i="12"/>
  <c r="B2383" i="12"/>
  <c r="F2382" i="12"/>
  <c r="E2382" i="12"/>
  <c r="D2382" i="12"/>
  <c r="B2382" i="12"/>
  <c r="C2382" i="12" s="1"/>
  <c r="F2381" i="12"/>
  <c r="E2381" i="12"/>
  <c r="D2381" i="12"/>
  <c r="C2381" i="12"/>
  <c r="B2381" i="12"/>
  <c r="F2380" i="12"/>
  <c r="E2380" i="12"/>
  <c r="D2380" i="12"/>
  <c r="B2380" i="12"/>
  <c r="C2380" i="12" s="1"/>
  <c r="F2379" i="12"/>
  <c r="E2379" i="12"/>
  <c r="D2379" i="12"/>
  <c r="C2379" i="12"/>
  <c r="B2379" i="12"/>
  <c r="F2378" i="12"/>
  <c r="E2378" i="12"/>
  <c r="D2378" i="12"/>
  <c r="C2378" i="12"/>
  <c r="B2378" i="12"/>
  <c r="F2377" i="12"/>
  <c r="E2377" i="12"/>
  <c r="D2377" i="12"/>
  <c r="B2377" i="12"/>
  <c r="C2377" i="12" s="1"/>
  <c r="F2376" i="12"/>
  <c r="E2376" i="12"/>
  <c r="D2376" i="12"/>
  <c r="B2376" i="12"/>
  <c r="C2376" i="12" s="1"/>
  <c r="F2375" i="12"/>
  <c r="E2375" i="12"/>
  <c r="D2375" i="12"/>
  <c r="C2375" i="12"/>
  <c r="B2375" i="12"/>
  <c r="F2374" i="12"/>
  <c r="E2374" i="12"/>
  <c r="D2374" i="12"/>
  <c r="B2374" i="12"/>
  <c r="C2374" i="12" s="1"/>
  <c r="F2373" i="12"/>
  <c r="E2373" i="12"/>
  <c r="D2373" i="12"/>
  <c r="C2373" i="12"/>
  <c r="B2373" i="12"/>
  <c r="F2372" i="12"/>
  <c r="E2372" i="12"/>
  <c r="D2372" i="12"/>
  <c r="B2372" i="12"/>
  <c r="C2372" i="12" s="1"/>
  <c r="F2371" i="12"/>
  <c r="E2371" i="12"/>
  <c r="D2371" i="12"/>
  <c r="C2371" i="12"/>
  <c r="B2371" i="12"/>
  <c r="F2370" i="12"/>
  <c r="E2370" i="12"/>
  <c r="D2370" i="12"/>
  <c r="C2370" i="12"/>
  <c r="B2370" i="12"/>
  <c r="F2369" i="12"/>
  <c r="E2369" i="12"/>
  <c r="D2369" i="12"/>
  <c r="B2369" i="12"/>
  <c r="C2369" i="12" s="1"/>
  <c r="F2368" i="12"/>
  <c r="E2368" i="12"/>
  <c r="D2368" i="12"/>
  <c r="B2368" i="12"/>
  <c r="C2368" i="12" s="1"/>
  <c r="F2367" i="12"/>
  <c r="E2367" i="12"/>
  <c r="D2367" i="12"/>
  <c r="C2367" i="12"/>
  <c r="B2367" i="12"/>
  <c r="F2366" i="12"/>
  <c r="E2366" i="12"/>
  <c r="D2366" i="12"/>
  <c r="B2366" i="12"/>
  <c r="C2366" i="12" s="1"/>
  <c r="F2365" i="12"/>
  <c r="E2365" i="12"/>
  <c r="D2365" i="12"/>
  <c r="C2365" i="12"/>
  <c r="B2365" i="12"/>
  <c r="F2364" i="12"/>
  <c r="E2364" i="12"/>
  <c r="D2364" i="12"/>
  <c r="B2364" i="12"/>
  <c r="C2364" i="12" s="1"/>
  <c r="F2363" i="12"/>
  <c r="E2363" i="12"/>
  <c r="D2363" i="12"/>
  <c r="C2363" i="12"/>
  <c r="B2363" i="12"/>
  <c r="F2362" i="12"/>
  <c r="E2362" i="12"/>
  <c r="D2362" i="12"/>
  <c r="C2362" i="12"/>
  <c r="B2362" i="12"/>
  <c r="F2361" i="12"/>
  <c r="E2361" i="12"/>
  <c r="D2361" i="12"/>
  <c r="B2361" i="12"/>
  <c r="C2361" i="12" s="1"/>
  <c r="F2360" i="12"/>
  <c r="E2360" i="12"/>
  <c r="D2360" i="12"/>
  <c r="B2360" i="12"/>
  <c r="C2360" i="12" s="1"/>
  <c r="F2359" i="12"/>
  <c r="E2359" i="12"/>
  <c r="D2359" i="12"/>
  <c r="C2359" i="12"/>
  <c r="B2359" i="12"/>
  <c r="F2358" i="12"/>
  <c r="E2358" i="12"/>
  <c r="D2358" i="12"/>
  <c r="B2358" i="12"/>
  <c r="C2358" i="12" s="1"/>
  <c r="F2357" i="12"/>
  <c r="E2357" i="12"/>
  <c r="D2357" i="12"/>
  <c r="C2357" i="12"/>
  <c r="B2357" i="12"/>
  <c r="F2356" i="12"/>
  <c r="E2356" i="12"/>
  <c r="D2356" i="12"/>
  <c r="B2356" i="12"/>
  <c r="C2356" i="12" s="1"/>
  <c r="F2355" i="12"/>
  <c r="E2355" i="12"/>
  <c r="D2355" i="12"/>
  <c r="C2355" i="12"/>
  <c r="B2355" i="12"/>
  <c r="F2354" i="12"/>
  <c r="E2354" i="12"/>
  <c r="D2354" i="12"/>
  <c r="C2354" i="12"/>
  <c r="B2354" i="12"/>
  <c r="F2353" i="12"/>
  <c r="E2353" i="12"/>
  <c r="D2353" i="12"/>
  <c r="B2353" i="12"/>
  <c r="C2353" i="12" s="1"/>
  <c r="F2352" i="12"/>
  <c r="E2352" i="12"/>
  <c r="D2352" i="12"/>
  <c r="B2352" i="12"/>
  <c r="C2352" i="12" s="1"/>
  <c r="F2351" i="12"/>
  <c r="E2351" i="12"/>
  <c r="D2351" i="12"/>
  <c r="C2351" i="12"/>
  <c r="B2351" i="12"/>
  <c r="F2350" i="12"/>
  <c r="E2350" i="12"/>
  <c r="D2350" i="12"/>
  <c r="B2350" i="12"/>
  <c r="C2350" i="12" s="1"/>
  <c r="F2349" i="12"/>
  <c r="E2349" i="12"/>
  <c r="D2349" i="12"/>
  <c r="C2349" i="12"/>
  <c r="B2349" i="12"/>
  <c r="F2348" i="12"/>
  <c r="E2348" i="12"/>
  <c r="D2348" i="12"/>
  <c r="B2348" i="12"/>
  <c r="C2348" i="12" s="1"/>
  <c r="F2347" i="12"/>
  <c r="E2347" i="12"/>
  <c r="D2347" i="12"/>
  <c r="C2347" i="12"/>
  <c r="B2347" i="12"/>
  <c r="F2346" i="12"/>
  <c r="E2346" i="12"/>
  <c r="D2346" i="12"/>
  <c r="C2346" i="12"/>
  <c r="B2346" i="12"/>
  <c r="F2345" i="12"/>
  <c r="E2345" i="12"/>
  <c r="D2345" i="12"/>
  <c r="B2345" i="12"/>
  <c r="C2345" i="12" s="1"/>
  <c r="F2344" i="12"/>
  <c r="E2344" i="12"/>
  <c r="D2344" i="12"/>
  <c r="B2344" i="12"/>
  <c r="C2344" i="12" s="1"/>
  <c r="F2343" i="12"/>
  <c r="E2343" i="12"/>
  <c r="D2343" i="12"/>
  <c r="C2343" i="12"/>
  <c r="B2343" i="12"/>
  <c r="F2342" i="12"/>
  <c r="E2342" i="12"/>
  <c r="D2342" i="12"/>
  <c r="B2342" i="12"/>
  <c r="C2342" i="12" s="1"/>
  <c r="F2341" i="12"/>
  <c r="E2341" i="12"/>
  <c r="D2341" i="12"/>
  <c r="C2341" i="12"/>
  <c r="B2341" i="12"/>
  <c r="F2340" i="12"/>
  <c r="E2340" i="12"/>
  <c r="D2340" i="12"/>
  <c r="B2340" i="12"/>
  <c r="C2340" i="12" s="1"/>
  <c r="F2339" i="12"/>
  <c r="E2339" i="12"/>
  <c r="D2339" i="12"/>
  <c r="C2339" i="12"/>
  <c r="B2339" i="12"/>
  <c r="F2338" i="12"/>
  <c r="E2338" i="12"/>
  <c r="D2338" i="12"/>
  <c r="C2338" i="12"/>
  <c r="B2338" i="12"/>
  <c r="F2337" i="12"/>
  <c r="E2337" i="12"/>
  <c r="D2337" i="12"/>
  <c r="B2337" i="12"/>
  <c r="C2337" i="12" s="1"/>
  <c r="F2336" i="12"/>
  <c r="E2336" i="12"/>
  <c r="D2336" i="12"/>
  <c r="B2336" i="12"/>
  <c r="C2336" i="12" s="1"/>
  <c r="F2335" i="12"/>
  <c r="E2335" i="12"/>
  <c r="D2335" i="12"/>
  <c r="C2335" i="12"/>
  <c r="B2335" i="12"/>
  <c r="F2334" i="12"/>
  <c r="E2334" i="12"/>
  <c r="D2334" i="12"/>
  <c r="B2334" i="12"/>
  <c r="C2334" i="12" s="1"/>
  <c r="F2333" i="12"/>
  <c r="E2333" i="12"/>
  <c r="D2333" i="12"/>
  <c r="C2333" i="12"/>
  <c r="B2333" i="12"/>
  <c r="F2332" i="12"/>
  <c r="E2332" i="12"/>
  <c r="D2332" i="12"/>
  <c r="B2332" i="12"/>
  <c r="C2332" i="12" s="1"/>
  <c r="F2331" i="12"/>
  <c r="E2331" i="12"/>
  <c r="D2331" i="12"/>
  <c r="C2331" i="12"/>
  <c r="B2331" i="12"/>
  <c r="F2330" i="12"/>
  <c r="E2330" i="12"/>
  <c r="D2330" i="12"/>
  <c r="C2330" i="12"/>
  <c r="B2330" i="12"/>
  <c r="F2329" i="12"/>
  <c r="E2329" i="12"/>
  <c r="D2329" i="12"/>
  <c r="B2329" i="12"/>
  <c r="C2329" i="12" s="1"/>
  <c r="F2328" i="12"/>
  <c r="E2328" i="12"/>
  <c r="D2328" i="12"/>
  <c r="B2328" i="12"/>
  <c r="C2328" i="12" s="1"/>
  <c r="F2327" i="12"/>
  <c r="E2327" i="12"/>
  <c r="D2327" i="12"/>
  <c r="C2327" i="12"/>
  <c r="B2327" i="12"/>
  <c r="F2326" i="12"/>
  <c r="E2326" i="12"/>
  <c r="D2326" i="12"/>
  <c r="B2326" i="12"/>
  <c r="C2326" i="12" s="1"/>
  <c r="F2325" i="12"/>
  <c r="E2325" i="12"/>
  <c r="D2325" i="12"/>
  <c r="C2325" i="12"/>
  <c r="B2325" i="12"/>
  <c r="F2324" i="12"/>
  <c r="E2324" i="12"/>
  <c r="D2324" i="12"/>
  <c r="B2324" i="12"/>
  <c r="C2324" i="12" s="1"/>
  <c r="F2323" i="12"/>
  <c r="E2323" i="12"/>
  <c r="D2323" i="12"/>
  <c r="C2323" i="12"/>
  <c r="B2323" i="12"/>
  <c r="F2322" i="12"/>
  <c r="E2322" i="12"/>
  <c r="D2322" i="12"/>
  <c r="C2322" i="12"/>
  <c r="B2322" i="12"/>
  <c r="F2321" i="12"/>
  <c r="E2321" i="12"/>
  <c r="D2321" i="12"/>
  <c r="B2321" i="12"/>
  <c r="C2321" i="12" s="1"/>
  <c r="F2320" i="12"/>
  <c r="E2320" i="12"/>
  <c r="D2320" i="12"/>
  <c r="B2320" i="12"/>
  <c r="C2320" i="12" s="1"/>
  <c r="F2319" i="12"/>
  <c r="E2319" i="12"/>
  <c r="D2319" i="12"/>
  <c r="C2319" i="12"/>
  <c r="B2319" i="12"/>
  <c r="F2318" i="12"/>
  <c r="E2318" i="12"/>
  <c r="D2318" i="12"/>
  <c r="B2318" i="12"/>
  <c r="C2318" i="12" s="1"/>
  <c r="F2317" i="12"/>
  <c r="E2317" i="12"/>
  <c r="D2317" i="12"/>
  <c r="C2317" i="12"/>
  <c r="B2317" i="12"/>
  <c r="F2316" i="12"/>
  <c r="E2316" i="12"/>
  <c r="D2316" i="12"/>
  <c r="B2316" i="12"/>
  <c r="C2316" i="12" s="1"/>
  <c r="F2315" i="12"/>
  <c r="E2315" i="12"/>
  <c r="D2315" i="12"/>
  <c r="C2315" i="12"/>
  <c r="B2315" i="12"/>
  <c r="F2314" i="12"/>
  <c r="E2314" i="12"/>
  <c r="D2314" i="12"/>
  <c r="C2314" i="12"/>
  <c r="B2314" i="12"/>
  <c r="F2313" i="12"/>
  <c r="E2313" i="12"/>
  <c r="D2313" i="12"/>
  <c r="B2313" i="12"/>
  <c r="C2313" i="12" s="1"/>
  <c r="F2312" i="12"/>
  <c r="E2312" i="12"/>
  <c r="D2312" i="12"/>
  <c r="B2312" i="12"/>
  <c r="C2312" i="12" s="1"/>
  <c r="F2311" i="12"/>
  <c r="E2311" i="12"/>
  <c r="D2311" i="12"/>
  <c r="C2311" i="12"/>
  <c r="B2311" i="12"/>
  <c r="F2310" i="12"/>
  <c r="E2310" i="12"/>
  <c r="D2310" i="12"/>
  <c r="B2310" i="12"/>
  <c r="C2310" i="12" s="1"/>
  <c r="F2309" i="12"/>
  <c r="E2309" i="12"/>
  <c r="D2309" i="12"/>
  <c r="C2309" i="12"/>
  <c r="B2309" i="12"/>
  <c r="F2308" i="12"/>
  <c r="E2308" i="12"/>
  <c r="D2308" i="12"/>
  <c r="B2308" i="12"/>
  <c r="C2308" i="12" s="1"/>
  <c r="F2307" i="12"/>
  <c r="E2307" i="12"/>
  <c r="D2307" i="12"/>
  <c r="C2307" i="12"/>
  <c r="B2307" i="12"/>
  <c r="F2306" i="12"/>
  <c r="E2306" i="12"/>
  <c r="D2306" i="12"/>
  <c r="C2306" i="12"/>
  <c r="B2306" i="12"/>
  <c r="F2305" i="12"/>
  <c r="E2305" i="12"/>
  <c r="D2305" i="12"/>
  <c r="B2305" i="12"/>
  <c r="C2305" i="12" s="1"/>
  <c r="F2304" i="12"/>
  <c r="E2304" i="12"/>
  <c r="D2304" i="12"/>
  <c r="B2304" i="12"/>
  <c r="C2304" i="12" s="1"/>
  <c r="F2303" i="12"/>
  <c r="E2303" i="12"/>
  <c r="D2303" i="12"/>
  <c r="C2303" i="12"/>
  <c r="B2303" i="12"/>
  <c r="F2302" i="12"/>
  <c r="E2302" i="12"/>
  <c r="D2302" i="12"/>
  <c r="B2302" i="12"/>
  <c r="C2302" i="12" s="1"/>
  <c r="F2301" i="12"/>
  <c r="E2301" i="12"/>
  <c r="D2301" i="12"/>
  <c r="C2301" i="12"/>
  <c r="B2301" i="12"/>
  <c r="F2300" i="12"/>
  <c r="E2300" i="12"/>
  <c r="D2300" i="12"/>
  <c r="B2300" i="12"/>
  <c r="C2300" i="12" s="1"/>
  <c r="F2299" i="12"/>
  <c r="E2299" i="12"/>
  <c r="D2299" i="12"/>
  <c r="C2299" i="12"/>
  <c r="B2299" i="12"/>
  <c r="F2298" i="12"/>
  <c r="E2298" i="12"/>
  <c r="D2298" i="12"/>
  <c r="C2298" i="12"/>
  <c r="B2298" i="12"/>
  <c r="F2297" i="12"/>
  <c r="E2297" i="12"/>
  <c r="D2297" i="12"/>
  <c r="B2297" i="12"/>
  <c r="C2297" i="12" s="1"/>
  <c r="F2296" i="12"/>
  <c r="E2296" i="12"/>
  <c r="D2296" i="12"/>
  <c r="B2296" i="12"/>
  <c r="C2296" i="12" s="1"/>
  <c r="F2295" i="12"/>
  <c r="E2295" i="12"/>
  <c r="D2295" i="12"/>
  <c r="C2295" i="12"/>
  <c r="B2295" i="12"/>
  <c r="F2294" i="12"/>
  <c r="E2294" i="12"/>
  <c r="D2294" i="12"/>
  <c r="B2294" i="12"/>
  <c r="C2294" i="12" s="1"/>
  <c r="F2293" i="12"/>
  <c r="E2293" i="12"/>
  <c r="D2293" i="12"/>
  <c r="C2293" i="12"/>
  <c r="B2293" i="12"/>
  <c r="F2292" i="12"/>
  <c r="E2292" i="12"/>
  <c r="D2292" i="12"/>
  <c r="B2292" i="12"/>
  <c r="C2292" i="12" s="1"/>
  <c r="F2291" i="12"/>
  <c r="E2291" i="12"/>
  <c r="D2291" i="12"/>
  <c r="C2291" i="12"/>
  <c r="B2291" i="12"/>
  <c r="F2290" i="12"/>
  <c r="E2290" i="12"/>
  <c r="D2290" i="12"/>
  <c r="C2290" i="12"/>
  <c r="B2290" i="12"/>
  <c r="F2289" i="12"/>
  <c r="E2289" i="12"/>
  <c r="D2289" i="12"/>
  <c r="B2289" i="12"/>
  <c r="C2289" i="12" s="1"/>
  <c r="F2288" i="12"/>
  <c r="E2288" i="12"/>
  <c r="D2288" i="12"/>
  <c r="C2288" i="12"/>
  <c r="B2288" i="12"/>
  <c r="F2287" i="12"/>
  <c r="E2287" i="12"/>
  <c r="D2287" i="12"/>
  <c r="B2287" i="12"/>
  <c r="C2287" i="12" s="1"/>
  <c r="F2286" i="12"/>
  <c r="E2286" i="12"/>
  <c r="D2286" i="12"/>
  <c r="C2286" i="12"/>
  <c r="B2286" i="12"/>
  <c r="F2285" i="12"/>
  <c r="E2285" i="12"/>
  <c r="D2285" i="12"/>
  <c r="B2285" i="12"/>
  <c r="C2285" i="12" s="1"/>
  <c r="F2284" i="12"/>
  <c r="E2284" i="12"/>
  <c r="D2284" i="12"/>
  <c r="C2284" i="12"/>
  <c r="B2284" i="12"/>
  <c r="F2283" i="12"/>
  <c r="E2283" i="12"/>
  <c r="D2283" i="12"/>
  <c r="B2283" i="12"/>
  <c r="C2283" i="12" s="1"/>
  <c r="F2282" i="12"/>
  <c r="E2282" i="12"/>
  <c r="D2282" i="12"/>
  <c r="C2282" i="12"/>
  <c r="B2282" i="12"/>
  <c r="F2281" i="12"/>
  <c r="E2281" i="12"/>
  <c r="D2281" i="12"/>
  <c r="B2281" i="12"/>
  <c r="C2281" i="12" s="1"/>
  <c r="F2280" i="12"/>
  <c r="E2280" i="12"/>
  <c r="D2280" i="12"/>
  <c r="C2280" i="12"/>
  <c r="B2280" i="12"/>
  <c r="F2279" i="12"/>
  <c r="E2279" i="12"/>
  <c r="D2279" i="12"/>
  <c r="B2279" i="12"/>
  <c r="C2279" i="12" s="1"/>
  <c r="F2278" i="12"/>
  <c r="E2278" i="12"/>
  <c r="D2278" i="12"/>
  <c r="C2278" i="12"/>
  <c r="B2278" i="12"/>
  <c r="F2277" i="12"/>
  <c r="E2277" i="12"/>
  <c r="D2277" i="12"/>
  <c r="B2277" i="12"/>
  <c r="C2277" i="12" s="1"/>
  <c r="F2276" i="12"/>
  <c r="E2276" i="12"/>
  <c r="D2276" i="12"/>
  <c r="C2276" i="12"/>
  <c r="B2276" i="12"/>
  <c r="F2275" i="12"/>
  <c r="E2275" i="12"/>
  <c r="D2275" i="12"/>
  <c r="B2275" i="12"/>
  <c r="C2275" i="12" s="1"/>
  <c r="F2274" i="12"/>
  <c r="E2274" i="12"/>
  <c r="D2274" i="12"/>
  <c r="C2274" i="12"/>
  <c r="B2274" i="12"/>
  <c r="F2273" i="12"/>
  <c r="E2273" i="12"/>
  <c r="D2273" i="12"/>
  <c r="B2273" i="12"/>
  <c r="C2273" i="12" s="1"/>
  <c r="F2272" i="12"/>
  <c r="E2272" i="12"/>
  <c r="D2272" i="12"/>
  <c r="C2272" i="12"/>
  <c r="B2272" i="12"/>
  <c r="F2271" i="12"/>
  <c r="E2271" i="12"/>
  <c r="D2271" i="12"/>
  <c r="B2271" i="12"/>
  <c r="C2271" i="12" s="1"/>
  <c r="F2270" i="12"/>
  <c r="E2270" i="12"/>
  <c r="D2270" i="12"/>
  <c r="C2270" i="12"/>
  <c r="B2270" i="12"/>
  <c r="F2269" i="12"/>
  <c r="E2269" i="12"/>
  <c r="D2269" i="12"/>
  <c r="B2269" i="12"/>
  <c r="C2269" i="12" s="1"/>
  <c r="F2268" i="12"/>
  <c r="E2268" i="12"/>
  <c r="D2268" i="12"/>
  <c r="C2268" i="12"/>
  <c r="B2268" i="12"/>
  <c r="F2267" i="12"/>
  <c r="E2267" i="12"/>
  <c r="D2267" i="12"/>
  <c r="B2267" i="12"/>
  <c r="C2267" i="12" s="1"/>
  <c r="F2266" i="12"/>
  <c r="E2266" i="12"/>
  <c r="D2266" i="12"/>
  <c r="C2266" i="12"/>
  <c r="B2266" i="12"/>
  <c r="F2265" i="12"/>
  <c r="E2265" i="12"/>
  <c r="D2265" i="12"/>
  <c r="B2265" i="12"/>
  <c r="C2265" i="12" s="1"/>
  <c r="F2264" i="12"/>
  <c r="E2264" i="12"/>
  <c r="D2264" i="12"/>
  <c r="C2264" i="12"/>
  <c r="B2264" i="12"/>
  <c r="F2263" i="12"/>
  <c r="E2263" i="12"/>
  <c r="D2263" i="12"/>
  <c r="B2263" i="12"/>
  <c r="C2263" i="12" s="1"/>
  <c r="F2262" i="12"/>
  <c r="E2262" i="12"/>
  <c r="D2262" i="12"/>
  <c r="C2262" i="12"/>
  <c r="B2262" i="12"/>
  <c r="F2261" i="12"/>
  <c r="E2261" i="12"/>
  <c r="D2261" i="12"/>
  <c r="B2261" i="12"/>
  <c r="C2261" i="12" s="1"/>
  <c r="F2260" i="12"/>
  <c r="E2260" i="12"/>
  <c r="D2260" i="12"/>
  <c r="C2260" i="12"/>
  <c r="B2260" i="12"/>
  <c r="F2259" i="12"/>
  <c r="E2259" i="12"/>
  <c r="D2259" i="12"/>
  <c r="B2259" i="12"/>
  <c r="C2259" i="12" s="1"/>
  <c r="F2258" i="12"/>
  <c r="E2258" i="12"/>
  <c r="D2258" i="12"/>
  <c r="C2258" i="12"/>
  <c r="B2258" i="12"/>
  <c r="F2257" i="12"/>
  <c r="E2257" i="12"/>
  <c r="D2257" i="12"/>
  <c r="B2257" i="12"/>
  <c r="C2257" i="12" s="1"/>
  <c r="F2256" i="12"/>
  <c r="E2256" i="12"/>
  <c r="D2256" i="12"/>
  <c r="C2256" i="12"/>
  <c r="B2256" i="12"/>
  <c r="F2255" i="12"/>
  <c r="E2255" i="12"/>
  <c r="D2255" i="12"/>
  <c r="B2255" i="12"/>
  <c r="C2255" i="12" s="1"/>
  <c r="F2254" i="12"/>
  <c r="E2254" i="12"/>
  <c r="D2254" i="12"/>
  <c r="C2254" i="12"/>
  <c r="B2254" i="12"/>
  <c r="F2253" i="12"/>
  <c r="E2253" i="12"/>
  <c r="D2253" i="12"/>
  <c r="B2253" i="12"/>
  <c r="C2253" i="12" s="1"/>
  <c r="F2252" i="12"/>
  <c r="E2252" i="12"/>
  <c r="D2252" i="12"/>
  <c r="C2252" i="12"/>
  <c r="B2252" i="12"/>
  <c r="F2251" i="12"/>
  <c r="E2251" i="12"/>
  <c r="D2251" i="12"/>
  <c r="B2251" i="12"/>
  <c r="C2251" i="12" s="1"/>
  <c r="F2250" i="12"/>
  <c r="E2250" i="12"/>
  <c r="D2250" i="12"/>
  <c r="C2250" i="12"/>
  <c r="B2250" i="12"/>
  <c r="F2249" i="12"/>
  <c r="E2249" i="12"/>
  <c r="D2249" i="12"/>
  <c r="B2249" i="12"/>
  <c r="C2249" i="12" s="1"/>
  <c r="F2248" i="12"/>
  <c r="E2248" i="12"/>
  <c r="D2248" i="12"/>
  <c r="C2248" i="12"/>
  <c r="B2248" i="12"/>
  <c r="F2247" i="12"/>
  <c r="E2247" i="12"/>
  <c r="D2247" i="12"/>
  <c r="B2247" i="12"/>
  <c r="C2247" i="12" s="1"/>
  <c r="F2246" i="12"/>
  <c r="E2246" i="12"/>
  <c r="D2246" i="12"/>
  <c r="C2246" i="12"/>
  <c r="B2246" i="12"/>
  <c r="F2245" i="12"/>
  <c r="E2245" i="12"/>
  <c r="D2245" i="12"/>
  <c r="B2245" i="12"/>
  <c r="C2245" i="12" s="1"/>
  <c r="F2244" i="12"/>
  <c r="E2244" i="12"/>
  <c r="D2244" i="12"/>
  <c r="C2244" i="12"/>
  <c r="B2244" i="12"/>
  <c r="F2243" i="12"/>
  <c r="E2243" i="12"/>
  <c r="D2243" i="12"/>
  <c r="B2243" i="12"/>
  <c r="C2243" i="12" s="1"/>
  <c r="F2242" i="12"/>
  <c r="E2242" i="12"/>
  <c r="D2242" i="12"/>
  <c r="C2242" i="12"/>
  <c r="B2242" i="12"/>
  <c r="F2241" i="12"/>
  <c r="E2241" i="12"/>
  <c r="D2241" i="12"/>
  <c r="B2241" i="12"/>
  <c r="C2241" i="12" s="1"/>
  <c r="F2240" i="12"/>
  <c r="E2240" i="12"/>
  <c r="D2240" i="12"/>
  <c r="C2240" i="12"/>
  <c r="B2240" i="12"/>
  <c r="F2239" i="12"/>
  <c r="E2239" i="12"/>
  <c r="D2239" i="12"/>
  <c r="B2239" i="12"/>
  <c r="C2239" i="12" s="1"/>
  <c r="F2238" i="12"/>
  <c r="E2238" i="12"/>
  <c r="D2238" i="12"/>
  <c r="C2238" i="12"/>
  <c r="B2238" i="12"/>
  <c r="F2237" i="12"/>
  <c r="E2237" i="12"/>
  <c r="D2237" i="12"/>
  <c r="B2237" i="12"/>
  <c r="C2237" i="12" s="1"/>
  <c r="F2236" i="12"/>
  <c r="E2236" i="12"/>
  <c r="D2236" i="12"/>
  <c r="C2236" i="12"/>
  <c r="B2236" i="12"/>
  <c r="F2235" i="12"/>
  <c r="E2235" i="12"/>
  <c r="D2235" i="12"/>
  <c r="B2235" i="12"/>
  <c r="C2235" i="12" s="1"/>
  <c r="F2234" i="12"/>
  <c r="E2234" i="12"/>
  <c r="D2234" i="12"/>
  <c r="C2234" i="12"/>
  <c r="B2234" i="12"/>
  <c r="F2233" i="12"/>
  <c r="E2233" i="12"/>
  <c r="D2233" i="12"/>
  <c r="B2233" i="12"/>
  <c r="C2233" i="12" s="1"/>
  <c r="F2232" i="12"/>
  <c r="E2232" i="12"/>
  <c r="D2232" i="12"/>
  <c r="C2232" i="12"/>
  <c r="B2232" i="12"/>
  <c r="F2231" i="12"/>
  <c r="E2231" i="12"/>
  <c r="D2231" i="12"/>
  <c r="B2231" i="12"/>
  <c r="C2231" i="12" s="1"/>
  <c r="F2230" i="12"/>
  <c r="E2230" i="12"/>
  <c r="D2230" i="12"/>
  <c r="C2230" i="12"/>
  <c r="B2230" i="12"/>
  <c r="F2229" i="12"/>
  <c r="E2229" i="12"/>
  <c r="D2229" i="12"/>
  <c r="B2229" i="12"/>
  <c r="C2229" i="12" s="1"/>
  <c r="F2228" i="12"/>
  <c r="E2228" i="12"/>
  <c r="D2228" i="12"/>
  <c r="C2228" i="12"/>
  <c r="B2228" i="12"/>
  <c r="F2227" i="12"/>
  <c r="E2227" i="12"/>
  <c r="D2227" i="12"/>
  <c r="B2227" i="12"/>
  <c r="C2227" i="12" s="1"/>
  <c r="F2226" i="12"/>
  <c r="E2226" i="12"/>
  <c r="D2226" i="12"/>
  <c r="C2226" i="12"/>
  <c r="B2226" i="12"/>
  <c r="F2225" i="12"/>
  <c r="E2225" i="12"/>
  <c r="D2225" i="12"/>
  <c r="B2225" i="12"/>
  <c r="C2225" i="12" s="1"/>
  <c r="F2224" i="12"/>
  <c r="E2224" i="12"/>
  <c r="D2224" i="12"/>
  <c r="C2224" i="12"/>
  <c r="B2224" i="12"/>
  <c r="F2223" i="12"/>
  <c r="E2223" i="12"/>
  <c r="D2223" i="12"/>
  <c r="B2223" i="12"/>
  <c r="C2223" i="12" s="1"/>
  <c r="F2222" i="12"/>
  <c r="E2222" i="12"/>
  <c r="D2222" i="12"/>
  <c r="C2222" i="12"/>
  <c r="B2222" i="12"/>
  <c r="F2221" i="12"/>
  <c r="E2221" i="12"/>
  <c r="D2221" i="12"/>
  <c r="B2221" i="12"/>
  <c r="C2221" i="12" s="1"/>
  <c r="F2220" i="12"/>
  <c r="E2220" i="12"/>
  <c r="D2220" i="12"/>
  <c r="C2220" i="12"/>
  <c r="B2220" i="12"/>
  <c r="F2219" i="12"/>
  <c r="E2219" i="12"/>
  <c r="D2219" i="12"/>
  <c r="B2219" i="12"/>
  <c r="C2219" i="12" s="1"/>
  <c r="F2218" i="12"/>
  <c r="E2218" i="12"/>
  <c r="D2218" i="12"/>
  <c r="C2218" i="12"/>
  <c r="B2218" i="12"/>
  <c r="F2217" i="12"/>
  <c r="E2217" i="12"/>
  <c r="D2217" i="12"/>
  <c r="B2217" i="12"/>
  <c r="C2217" i="12" s="1"/>
  <c r="F2216" i="12"/>
  <c r="E2216" i="12"/>
  <c r="D2216" i="12"/>
  <c r="C2216" i="12"/>
  <c r="B2216" i="12"/>
  <c r="F2215" i="12"/>
  <c r="E2215" i="12"/>
  <c r="D2215" i="12"/>
  <c r="B2215" i="12"/>
  <c r="C2215" i="12" s="1"/>
  <c r="F2214" i="12"/>
  <c r="E2214" i="12"/>
  <c r="D2214" i="12"/>
  <c r="C2214" i="12"/>
  <c r="B2214" i="12"/>
  <c r="F2213" i="12"/>
  <c r="E2213" i="12"/>
  <c r="D2213" i="12"/>
  <c r="B2213" i="12"/>
  <c r="C2213" i="12" s="1"/>
  <c r="F2212" i="12"/>
  <c r="E2212" i="12"/>
  <c r="D2212" i="12"/>
  <c r="C2212" i="12"/>
  <c r="B2212" i="12"/>
  <c r="F2211" i="12"/>
  <c r="E2211" i="12"/>
  <c r="D2211" i="12"/>
  <c r="B2211" i="12"/>
  <c r="C2211" i="12" s="1"/>
  <c r="F2210" i="12"/>
  <c r="E2210" i="12"/>
  <c r="D2210" i="12"/>
  <c r="C2210" i="12"/>
  <c r="B2210" i="12"/>
  <c r="F2209" i="12"/>
  <c r="E2209" i="12"/>
  <c r="D2209" i="12"/>
  <c r="B2209" i="12"/>
  <c r="C2209" i="12" s="1"/>
  <c r="F2208" i="12"/>
  <c r="E2208" i="12"/>
  <c r="D2208" i="12"/>
  <c r="C2208" i="12"/>
  <c r="B2208" i="12"/>
  <c r="F2207" i="12"/>
  <c r="E2207" i="12"/>
  <c r="D2207" i="12"/>
  <c r="B2207" i="12"/>
  <c r="C2207" i="12" s="1"/>
  <c r="F2206" i="12"/>
  <c r="E2206" i="12"/>
  <c r="D2206" i="12"/>
  <c r="C2206" i="12"/>
  <c r="B2206" i="12"/>
  <c r="F2205" i="12"/>
  <c r="E2205" i="12"/>
  <c r="D2205" i="12"/>
  <c r="B2205" i="12"/>
  <c r="C2205" i="12" s="1"/>
  <c r="F2204" i="12"/>
  <c r="E2204" i="12"/>
  <c r="D2204" i="12"/>
  <c r="C2204" i="12"/>
  <c r="B2204" i="12"/>
  <c r="F2203" i="12"/>
  <c r="E2203" i="12"/>
  <c r="D2203" i="12"/>
  <c r="B2203" i="12"/>
  <c r="C2203" i="12" s="1"/>
  <c r="F2202" i="12"/>
  <c r="E2202" i="12"/>
  <c r="D2202" i="12"/>
  <c r="C2202" i="12"/>
  <c r="B2202" i="12"/>
  <c r="F2201" i="12"/>
  <c r="E2201" i="12"/>
  <c r="D2201" i="12"/>
  <c r="B2201" i="12"/>
  <c r="C2201" i="12" s="1"/>
  <c r="F2200" i="12"/>
  <c r="E2200" i="12"/>
  <c r="D2200" i="12"/>
  <c r="C2200" i="12"/>
  <c r="B2200" i="12"/>
  <c r="F2199" i="12"/>
  <c r="E2199" i="12"/>
  <c r="D2199" i="12"/>
  <c r="B2199" i="12"/>
  <c r="C2199" i="12" s="1"/>
  <c r="F2198" i="12"/>
  <c r="E2198" i="12"/>
  <c r="D2198" i="12"/>
  <c r="C2198" i="12"/>
  <c r="B2198" i="12"/>
  <c r="F2197" i="12"/>
  <c r="E2197" i="12"/>
  <c r="D2197" i="12"/>
  <c r="B2197" i="12"/>
  <c r="C2197" i="12" s="1"/>
  <c r="F2196" i="12"/>
  <c r="E2196" i="12"/>
  <c r="D2196" i="12"/>
  <c r="C2196" i="12"/>
  <c r="B2196" i="12"/>
  <c r="F2195" i="12"/>
  <c r="E2195" i="12"/>
  <c r="D2195" i="12"/>
  <c r="B2195" i="12"/>
  <c r="C2195" i="12" s="1"/>
  <c r="F2194" i="12"/>
  <c r="E2194" i="12"/>
  <c r="D2194" i="12"/>
  <c r="C2194" i="12"/>
  <c r="B2194" i="12"/>
  <c r="F2193" i="12"/>
  <c r="E2193" i="12"/>
  <c r="D2193" i="12"/>
  <c r="B2193" i="12"/>
  <c r="C2193" i="12" s="1"/>
  <c r="F2192" i="12"/>
  <c r="E2192" i="12"/>
  <c r="D2192" i="12"/>
  <c r="C2192" i="12"/>
  <c r="B2192" i="12"/>
  <c r="F2191" i="12"/>
  <c r="E2191" i="12"/>
  <c r="D2191" i="12"/>
  <c r="B2191" i="12"/>
  <c r="C2191" i="12" s="1"/>
  <c r="F2190" i="12"/>
  <c r="E2190" i="12"/>
  <c r="D2190" i="12"/>
  <c r="C2190" i="12"/>
  <c r="B2190" i="12"/>
  <c r="F2189" i="12"/>
  <c r="E2189" i="12"/>
  <c r="D2189" i="12"/>
  <c r="B2189" i="12"/>
  <c r="C2189" i="12" s="1"/>
  <c r="F2188" i="12"/>
  <c r="E2188" i="12"/>
  <c r="D2188" i="12"/>
  <c r="C2188" i="12"/>
  <c r="B2188" i="12"/>
  <c r="F2187" i="12"/>
  <c r="E2187" i="12"/>
  <c r="D2187" i="12"/>
  <c r="B2187" i="12"/>
  <c r="C2187" i="12" s="1"/>
  <c r="F2186" i="12"/>
  <c r="E2186" i="12"/>
  <c r="D2186" i="12"/>
  <c r="C2186" i="12"/>
  <c r="B2186" i="12"/>
  <c r="F2185" i="12"/>
  <c r="E2185" i="12"/>
  <c r="D2185" i="12"/>
  <c r="B2185" i="12"/>
  <c r="C2185" i="12" s="1"/>
  <c r="F2184" i="12"/>
  <c r="E2184" i="12"/>
  <c r="D2184" i="12"/>
  <c r="C2184" i="12"/>
  <c r="B2184" i="12"/>
  <c r="F2183" i="12"/>
  <c r="E2183" i="12"/>
  <c r="D2183" i="12"/>
  <c r="B2183" i="12"/>
  <c r="C2183" i="12" s="1"/>
  <c r="F2182" i="12"/>
  <c r="E2182" i="12"/>
  <c r="D2182" i="12"/>
  <c r="C2182" i="12"/>
  <c r="B2182" i="12"/>
  <c r="F2181" i="12"/>
  <c r="E2181" i="12"/>
  <c r="D2181" i="12"/>
  <c r="B2181" i="12"/>
  <c r="C2181" i="12" s="1"/>
  <c r="F2180" i="12"/>
  <c r="E2180" i="12"/>
  <c r="D2180" i="12"/>
  <c r="C2180" i="12"/>
  <c r="B2180" i="12"/>
  <c r="F2179" i="12"/>
  <c r="E2179" i="12"/>
  <c r="D2179" i="12"/>
  <c r="B2179" i="12"/>
  <c r="C2179" i="12" s="1"/>
  <c r="F2178" i="12"/>
  <c r="E2178" i="12"/>
  <c r="D2178" i="12"/>
  <c r="C2178" i="12"/>
  <c r="B2178" i="12"/>
  <c r="F2177" i="12"/>
  <c r="E2177" i="12"/>
  <c r="D2177" i="12"/>
  <c r="B2177" i="12"/>
  <c r="C2177" i="12" s="1"/>
  <c r="F2176" i="12"/>
  <c r="E2176" i="12"/>
  <c r="D2176" i="12"/>
  <c r="C2176" i="12"/>
  <c r="B2176" i="12"/>
  <c r="F2175" i="12"/>
  <c r="E2175" i="12"/>
  <c r="D2175" i="12"/>
  <c r="B2175" i="12"/>
  <c r="C2175" i="12" s="1"/>
  <c r="F2174" i="12"/>
  <c r="E2174" i="12"/>
  <c r="D2174" i="12"/>
  <c r="C2174" i="12"/>
  <c r="B2174" i="12"/>
  <c r="F2173" i="12"/>
  <c r="E2173" i="12"/>
  <c r="D2173" i="12"/>
  <c r="C2173" i="12"/>
  <c r="B2173" i="12"/>
  <c r="F2172" i="12"/>
  <c r="E2172" i="12"/>
  <c r="D2172" i="12"/>
  <c r="B2172" i="12"/>
  <c r="C2172" i="12" s="1"/>
  <c r="F2171" i="12"/>
  <c r="E2171" i="12"/>
  <c r="D2171" i="12"/>
  <c r="B2171" i="12"/>
  <c r="C2171" i="12" s="1"/>
  <c r="F2170" i="12"/>
  <c r="E2170" i="12"/>
  <c r="D2170" i="12"/>
  <c r="C2170" i="12"/>
  <c r="B2170" i="12"/>
  <c r="F2169" i="12"/>
  <c r="E2169" i="12"/>
  <c r="D2169" i="12"/>
  <c r="B2169" i="12"/>
  <c r="C2169" i="12" s="1"/>
  <c r="F2168" i="12"/>
  <c r="E2168" i="12"/>
  <c r="D2168" i="12"/>
  <c r="C2168" i="12"/>
  <c r="B2168" i="12"/>
  <c r="F2167" i="12"/>
  <c r="E2167" i="12"/>
  <c r="D2167" i="12"/>
  <c r="B2167" i="12"/>
  <c r="C2167" i="12" s="1"/>
  <c r="F2166" i="12"/>
  <c r="E2166" i="12"/>
  <c r="D2166" i="12"/>
  <c r="C2166" i="12"/>
  <c r="B2166" i="12"/>
  <c r="F2165" i="12"/>
  <c r="E2165" i="12"/>
  <c r="D2165" i="12"/>
  <c r="C2165" i="12"/>
  <c r="B2165" i="12"/>
  <c r="F2164" i="12"/>
  <c r="E2164" i="12"/>
  <c r="D2164" i="12"/>
  <c r="B2164" i="12"/>
  <c r="C2164" i="12" s="1"/>
  <c r="F2163" i="12"/>
  <c r="E2163" i="12"/>
  <c r="D2163" i="12"/>
  <c r="B2163" i="12"/>
  <c r="C2163" i="12" s="1"/>
  <c r="F2162" i="12"/>
  <c r="E2162" i="12"/>
  <c r="D2162" i="12"/>
  <c r="C2162" i="12"/>
  <c r="B2162" i="12"/>
  <c r="F2161" i="12"/>
  <c r="E2161" i="12"/>
  <c r="D2161" i="12"/>
  <c r="B2161" i="12"/>
  <c r="C2161" i="12" s="1"/>
  <c r="F2160" i="12"/>
  <c r="E2160" i="12"/>
  <c r="D2160" i="12"/>
  <c r="C2160" i="12"/>
  <c r="B2160" i="12"/>
  <c r="F2159" i="12"/>
  <c r="E2159" i="12"/>
  <c r="D2159" i="12"/>
  <c r="B2159" i="12"/>
  <c r="C2159" i="12" s="1"/>
  <c r="F2158" i="12"/>
  <c r="E2158" i="12"/>
  <c r="D2158" i="12"/>
  <c r="C2158" i="12"/>
  <c r="B2158" i="12"/>
  <c r="F2157" i="12"/>
  <c r="E2157" i="12"/>
  <c r="D2157" i="12"/>
  <c r="C2157" i="12"/>
  <c r="B2157" i="12"/>
  <c r="F2156" i="12"/>
  <c r="E2156" i="12"/>
  <c r="D2156" i="12"/>
  <c r="B2156" i="12"/>
  <c r="C2156" i="12" s="1"/>
  <c r="F2155" i="12"/>
  <c r="E2155" i="12"/>
  <c r="D2155" i="12"/>
  <c r="B2155" i="12"/>
  <c r="C2155" i="12" s="1"/>
  <c r="F2154" i="12"/>
  <c r="E2154" i="12"/>
  <c r="D2154" i="12"/>
  <c r="C2154" i="12"/>
  <c r="B2154" i="12"/>
  <c r="F2153" i="12"/>
  <c r="E2153" i="12"/>
  <c r="D2153" i="12"/>
  <c r="B2153" i="12"/>
  <c r="C2153" i="12" s="1"/>
  <c r="F2152" i="12"/>
  <c r="E2152" i="12"/>
  <c r="D2152" i="12"/>
  <c r="C2152" i="12"/>
  <c r="B2152" i="12"/>
  <c r="F2151" i="12"/>
  <c r="E2151" i="12"/>
  <c r="D2151" i="12"/>
  <c r="B2151" i="12"/>
  <c r="C2151" i="12" s="1"/>
  <c r="F2150" i="12"/>
  <c r="E2150" i="12"/>
  <c r="D2150" i="12"/>
  <c r="C2150" i="12"/>
  <c r="B2150" i="12"/>
  <c r="F2149" i="12"/>
  <c r="E2149" i="12"/>
  <c r="D2149" i="12"/>
  <c r="C2149" i="12"/>
  <c r="B2149" i="12"/>
  <c r="F2148" i="12"/>
  <c r="E2148" i="12"/>
  <c r="D2148" i="12"/>
  <c r="B2148" i="12"/>
  <c r="C2148" i="12" s="1"/>
  <c r="F2147" i="12"/>
  <c r="E2147" i="12"/>
  <c r="D2147" i="12"/>
  <c r="B2147" i="12"/>
  <c r="C2147" i="12" s="1"/>
  <c r="F2146" i="12"/>
  <c r="E2146" i="12"/>
  <c r="D2146" i="12"/>
  <c r="C2146" i="12"/>
  <c r="B2146" i="12"/>
  <c r="F2145" i="12"/>
  <c r="E2145" i="12"/>
  <c r="D2145" i="12"/>
  <c r="B2145" i="12"/>
  <c r="C2145" i="12" s="1"/>
  <c r="F2144" i="12"/>
  <c r="E2144" i="12"/>
  <c r="D2144" i="12"/>
  <c r="C2144" i="12"/>
  <c r="B2144" i="12"/>
  <c r="F2143" i="12"/>
  <c r="E2143" i="12"/>
  <c r="D2143" i="12"/>
  <c r="B2143" i="12"/>
  <c r="C2143" i="12" s="1"/>
  <c r="F2142" i="12"/>
  <c r="E2142" i="12"/>
  <c r="D2142" i="12"/>
  <c r="C2142" i="12"/>
  <c r="B2142" i="12"/>
  <c r="F2141" i="12"/>
  <c r="E2141" i="12"/>
  <c r="D2141" i="12"/>
  <c r="C2141" i="12"/>
  <c r="B2141" i="12"/>
  <c r="F2140" i="12"/>
  <c r="E2140" i="12"/>
  <c r="D2140" i="12"/>
  <c r="B2140" i="12"/>
  <c r="C2140" i="12" s="1"/>
  <c r="F2139" i="12"/>
  <c r="E2139" i="12"/>
  <c r="D2139" i="12"/>
  <c r="B2139" i="12"/>
  <c r="C2139" i="12" s="1"/>
  <c r="F2138" i="12"/>
  <c r="E2138" i="12"/>
  <c r="D2138" i="12"/>
  <c r="C2138" i="12"/>
  <c r="B2138" i="12"/>
  <c r="F2137" i="12"/>
  <c r="E2137" i="12"/>
  <c r="D2137" i="12"/>
  <c r="B2137" i="12"/>
  <c r="C2137" i="12" s="1"/>
  <c r="F2136" i="12"/>
  <c r="E2136" i="12"/>
  <c r="D2136" i="12"/>
  <c r="C2136" i="12"/>
  <c r="B2136" i="12"/>
  <c r="F2135" i="12"/>
  <c r="E2135" i="12"/>
  <c r="D2135" i="12"/>
  <c r="B2135" i="12"/>
  <c r="C2135" i="12" s="1"/>
  <c r="F2134" i="12"/>
  <c r="E2134" i="12"/>
  <c r="D2134" i="12"/>
  <c r="C2134" i="12"/>
  <c r="B2134" i="12"/>
  <c r="F2133" i="12"/>
  <c r="E2133" i="12"/>
  <c r="D2133" i="12"/>
  <c r="C2133" i="12"/>
  <c r="B2133" i="12"/>
  <c r="F2132" i="12"/>
  <c r="E2132" i="12"/>
  <c r="D2132" i="12"/>
  <c r="B2132" i="12"/>
  <c r="C2132" i="12" s="1"/>
  <c r="F2131" i="12"/>
  <c r="E2131" i="12"/>
  <c r="D2131" i="12"/>
  <c r="B2131" i="12"/>
  <c r="C2131" i="12" s="1"/>
  <c r="F2130" i="12"/>
  <c r="E2130" i="12"/>
  <c r="D2130" i="12"/>
  <c r="C2130" i="12"/>
  <c r="B2130" i="12"/>
  <c r="F2129" i="12"/>
  <c r="E2129" i="12"/>
  <c r="D2129" i="12"/>
  <c r="B2129" i="12"/>
  <c r="C2129" i="12" s="1"/>
  <c r="F2128" i="12"/>
  <c r="E2128" i="12"/>
  <c r="D2128" i="12"/>
  <c r="C2128" i="12"/>
  <c r="B2128" i="12"/>
  <c r="F2127" i="12"/>
  <c r="E2127" i="12"/>
  <c r="D2127" i="12"/>
  <c r="B2127" i="12"/>
  <c r="C2127" i="12" s="1"/>
  <c r="F2126" i="12"/>
  <c r="E2126" i="12"/>
  <c r="D2126" i="12"/>
  <c r="C2126" i="12"/>
  <c r="B2126" i="12"/>
  <c r="F2125" i="12"/>
  <c r="E2125" i="12"/>
  <c r="D2125" i="12"/>
  <c r="C2125" i="12"/>
  <c r="B2125" i="12"/>
  <c r="F2124" i="12"/>
  <c r="E2124" i="12"/>
  <c r="D2124" i="12"/>
  <c r="B2124" i="12"/>
  <c r="C2124" i="12" s="1"/>
  <c r="F2123" i="12"/>
  <c r="E2123" i="12"/>
  <c r="D2123" i="12"/>
  <c r="B2123" i="12"/>
  <c r="C2123" i="12" s="1"/>
  <c r="F2122" i="12"/>
  <c r="E2122" i="12"/>
  <c r="D2122" i="12"/>
  <c r="C2122" i="12"/>
  <c r="B2122" i="12"/>
  <c r="F2121" i="12"/>
  <c r="E2121" i="12"/>
  <c r="D2121" i="12"/>
  <c r="B2121" i="12"/>
  <c r="C2121" i="12" s="1"/>
  <c r="F2120" i="12"/>
  <c r="E2120" i="12"/>
  <c r="D2120" i="12"/>
  <c r="C2120" i="12"/>
  <c r="B2120" i="12"/>
  <c r="F2119" i="12"/>
  <c r="E2119" i="12"/>
  <c r="D2119" i="12"/>
  <c r="B2119" i="12"/>
  <c r="C2119" i="12" s="1"/>
  <c r="F2118" i="12"/>
  <c r="E2118" i="12"/>
  <c r="D2118" i="12"/>
  <c r="C2118" i="12"/>
  <c r="B2118" i="12"/>
  <c r="F2117" i="12"/>
  <c r="E2117" i="12"/>
  <c r="D2117" i="12"/>
  <c r="C2117" i="12"/>
  <c r="B2117" i="12"/>
  <c r="F2116" i="12"/>
  <c r="E2116" i="12"/>
  <c r="D2116" i="12"/>
  <c r="B2116" i="12"/>
  <c r="C2116" i="12" s="1"/>
  <c r="F2115" i="12"/>
  <c r="E2115" i="12"/>
  <c r="D2115" i="12"/>
  <c r="B2115" i="12"/>
  <c r="C2115" i="12" s="1"/>
  <c r="F2114" i="12"/>
  <c r="E2114" i="12"/>
  <c r="D2114" i="12"/>
  <c r="C2114" i="12"/>
  <c r="B2114" i="12"/>
  <c r="F2113" i="12"/>
  <c r="E2113" i="12"/>
  <c r="D2113" i="12"/>
  <c r="B2113" i="12"/>
  <c r="C2113" i="12" s="1"/>
  <c r="F2112" i="12"/>
  <c r="E2112" i="12"/>
  <c r="D2112" i="12"/>
  <c r="C2112" i="12"/>
  <c r="B2112" i="12"/>
  <c r="F2111" i="12"/>
  <c r="E2111" i="12"/>
  <c r="D2111" i="12"/>
  <c r="B2111" i="12"/>
  <c r="C2111" i="12" s="1"/>
  <c r="F2110" i="12"/>
  <c r="E2110" i="12"/>
  <c r="D2110" i="12"/>
  <c r="C2110" i="12"/>
  <c r="B2110" i="12"/>
  <c r="F2109" i="12"/>
  <c r="E2109" i="12"/>
  <c r="D2109" i="12"/>
  <c r="C2109" i="12"/>
  <c r="B2109" i="12"/>
  <c r="F2108" i="12"/>
  <c r="E2108" i="12"/>
  <c r="D2108" i="12"/>
  <c r="B2108" i="12"/>
  <c r="C2108" i="12" s="1"/>
  <c r="F2107" i="12"/>
  <c r="E2107" i="12"/>
  <c r="D2107" i="12"/>
  <c r="B2107" i="12"/>
  <c r="C2107" i="12" s="1"/>
  <c r="F2106" i="12"/>
  <c r="E2106" i="12"/>
  <c r="D2106" i="12"/>
  <c r="C2106" i="12"/>
  <c r="B2106" i="12"/>
  <c r="F2105" i="12"/>
  <c r="E2105" i="12"/>
  <c r="D2105" i="12"/>
  <c r="B2105" i="12"/>
  <c r="C2105" i="12" s="1"/>
  <c r="F2104" i="12"/>
  <c r="E2104" i="12"/>
  <c r="D2104" i="12"/>
  <c r="C2104" i="12"/>
  <c r="B2104" i="12"/>
  <c r="F2103" i="12"/>
  <c r="E2103" i="12"/>
  <c r="D2103" i="12"/>
  <c r="B2103" i="12"/>
  <c r="C2103" i="12" s="1"/>
  <c r="F2102" i="12"/>
  <c r="E2102" i="12"/>
  <c r="D2102" i="12"/>
  <c r="C2102" i="12"/>
  <c r="B2102" i="12"/>
  <c r="F2101" i="12"/>
  <c r="E2101" i="12"/>
  <c r="D2101" i="12"/>
  <c r="C2101" i="12"/>
  <c r="B2101" i="12"/>
  <c r="F2100" i="12"/>
  <c r="E2100" i="12"/>
  <c r="D2100" i="12"/>
  <c r="B2100" i="12"/>
  <c r="C2100" i="12" s="1"/>
  <c r="F2099" i="12"/>
  <c r="E2099" i="12"/>
  <c r="D2099" i="12"/>
  <c r="B2099" i="12"/>
  <c r="C2099" i="12" s="1"/>
  <c r="F2098" i="12"/>
  <c r="E2098" i="12"/>
  <c r="D2098" i="12"/>
  <c r="C2098" i="12"/>
  <c r="B2098" i="12"/>
  <c r="F2097" i="12"/>
  <c r="E2097" i="12"/>
  <c r="D2097" i="12"/>
  <c r="B2097" i="12"/>
  <c r="C2097" i="12" s="1"/>
  <c r="F2096" i="12"/>
  <c r="E2096" i="12"/>
  <c r="D2096" i="12"/>
  <c r="C2096" i="12"/>
  <c r="B2096" i="12"/>
  <c r="F2095" i="12"/>
  <c r="E2095" i="12"/>
  <c r="D2095" i="12"/>
  <c r="B2095" i="12"/>
  <c r="C2095" i="12" s="1"/>
  <c r="F2094" i="12"/>
  <c r="E2094" i="12"/>
  <c r="D2094" i="12"/>
  <c r="C2094" i="12"/>
  <c r="B2094" i="12"/>
  <c r="F2093" i="12"/>
  <c r="E2093" i="12"/>
  <c r="D2093" i="12"/>
  <c r="C2093" i="12"/>
  <c r="B2093" i="12"/>
  <c r="F2092" i="12"/>
  <c r="E2092" i="12"/>
  <c r="D2092" i="12"/>
  <c r="B2092" i="12"/>
  <c r="C2092" i="12" s="1"/>
  <c r="F2091" i="12"/>
  <c r="E2091" i="12"/>
  <c r="D2091" i="12"/>
  <c r="B2091" i="12"/>
  <c r="C2091" i="12" s="1"/>
  <c r="F2090" i="12"/>
  <c r="E2090" i="12"/>
  <c r="D2090" i="12"/>
  <c r="C2090" i="12"/>
  <c r="B2090" i="12"/>
  <c r="F2089" i="12"/>
  <c r="E2089" i="12"/>
  <c r="D2089" i="12"/>
  <c r="B2089" i="12"/>
  <c r="C2089" i="12" s="1"/>
  <c r="F2088" i="12"/>
  <c r="E2088" i="12"/>
  <c r="D2088" i="12"/>
  <c r="C2088" i="12"/>
  <c r="B2088" i="12"/>
  <c r="F2087" i="12"/>
  <c r="E2087" i="12"/>
  <c r="D2087" i="12"/>
  <c r="B2087" i="12"/>
  <c r="C2087" i="12" s="1"/>
  <c r="F2086" i="12"/>
  <c r="E2086" i="12"/>
  <c r="D2086" i="12"/>
  <c r="C2086" i="12"/>
  <c r="B2086" i="12"/>
  <c r="F2085" i="12"/>
  <c r="E2085" i="12"/>
  <c r="D2085" i="12"/>
  <c r="C2085" i="12"/>
  <c r="B2085" i="12"/>
  <c r="F2084" i="12"/>
  <c r="E2084" i="12"/>
  <c r="D2084" i="12"/>
  <c r="B2084" i="12"/>
  <c r="C2084" i="12" s="1"/>
  <c r="F2083" i="12"/>
  <c r="E2083" i="12"/>
  <c r="D2083" i="12"/>
  <c r="B2083" i="12"/>
  <c r="C2083" i="12" s="1"/>
  <c r="F2082" i="12"/>
  <c r="E2082" i="12"/>
  <c r="D2082" i="12"/>
  <c r="C2082" i="12"/>
  <c r="B2082" i="12"/>
  <c r="F2081" i="12"/>
  <c r="E2081" i="12"/>
  <c r="D2081" i="12"/>
  <c r="B2081" i="12"/>
  <c r="C2081" i="12" s="1"/>
  <c r="F2080" i="12"/>
  <c r="E2080" i="12"/>
  <c r="D2080" i="12"/>
  <c r="C2080" i="12"/>
  <c r="B2080" i="12"/>
  <c r="F2079" i="12"/>
  <c r="E2079" i="12"/>
  <c r="D2079" i="12"/>
  <c r="B2079" i="12"/>
  <c r="C2079" i="12" s="1"/>
  <c r="F2078" i="12"/>
  <c r="E2078" i="12"/>
  <c r="D2078" i="12"/>
  <c r="C2078" i="12"/>
  <c r="B2078" i="12"/>
  <c r="F2077" i="12"/>
  <c r="E2077" i="12"/>
  <c r="D2077" i="12"/>
  <c r="C2077" i="12"/>
  <c r="B2077" i="12"/>
  <c r="F2076" i="12"/>
  <c r="E2076" i="12"/>
  <c r="D2076" i="12"/>
  <c r="B2076" i="12"/>
  <c r="C2076" i="12" s="1"/>
  <c r="F2075" i="12"/>
  <c r="E2075" i="12"/>
  <c r="D2075" i="12"/>
  <c r="B2075" i="12"/>
  <c r="C2075" i="12" s="1"/>
  <c r="F2074" i="12"/>
  <c r="E2074" i="12"/>
  <c r="D2074" i="12"/>
  <c r="C2074" i="12"/>
  <c r="B2074" i="12"/>
  <c r="F2073" i="12"/>
  <c r="E2073" i="12"/>
  <c r="D2073" i="12"/>
  <c r="B2073" i="12"/>
  <c r="C2073" i="12" s="1"/>
  <c r="F2072" i="12"/>
  <c r="E2072" i="12"/>
  <c r="D2072" i="12"/>
  <c r="C2072" i="12"/>
  <c r="B2072" i="12"/>
  <c r="F2071" i="12"/>
  <c r="E2071" i="12"/>
  <c r="D2071" i="12"/>
  <c r="B2071" i="12"/>
  <c r="C2071" i="12" s="1"/>
  <c r="F2070" i="12"/>
  <c r="E2070" i="12"/>
  <c r="D2070" i="12"/>
  <c r="C2070" i="12"/>
  <c r="B2070" i="12"/>
  <c r="F2069" i="12"/>
  <c r="E2069" i="12"/>
  <c r="D2069" i="12"/>
  <c r="C2069" i="12"/>
  <c r="B2069" i="12"/>
  <c r="F2068" i="12"/>
  <c r="E2068" i="12"/>
  <c r="D2068" i="12"/>
  <c r="B2068" i="12"/>
  <c r="C2068" i="12" s="1"/>
  <c r="F2067" i="12"/>
  <c r="E2067" i="12"/>
  <c r="D2067" i="12"/>
  <c r="B2067" i="12"/>
  <c r="C2067" i="12" s="1"/>
  <c r="F2066" i="12"/>
  <c r="E2066" i="12"/>
  <c r="D2066" i="12"/>
  <c r="C2066" i="12"/>
  <c r="B2066" i="12"/>
  <c r="F2065" i="12"/>
  <c r="E2065" i="12"/>
  <c r="D2065" i="12"/>
  <c r="B2065" i="12"/>
  <c r="C2065" i="12" s="1"/>
  <c r="F2064" i="12"/>
  <c r="E2064" i="12"/>
  <c r="D2064" i="12"/>
  <c r="C2064" i="12"/>
  <c r="B2064" i="12"/>
  <c r="F2063" i="12"/>
  <c r="E2063" i="12"/>
  <c r="D2063" i="12"/>
  <c r="B2063" i="12"/>
  <c r="C2063" i="12" s="1"/>
  <c r="F2062" i="12"/>
  <c r="E2062" i="12"/>
  <c r="D2062" i="12"/>
  <c r="C2062" i="12"/>
  <c r="B2062" i="12"/>
  <c r="F2061" i="12"/>
  <c r="E2061" i="12"/>
  <c r="D2061" i="12"/>
  <c r="C2061" i="12"/>
  <c r="B2061" i="12"/>
  <c r="F2060" i="12"/>
  <c r="E2060" i="12"/>
  <c r="D2060" i="12"/>
  <c r="B2060" i="12"/>
  <c r="C2060" i="12" s="1"/>
  <c r="F2059" i="12"/>
  <c r="E2059" i="12"/>
  <c r="D2059" i="12"/>
  <c r="B2059" i="12"/>
  <c r="C2059" i="12" s="1"/>
  <c r="F2058" i="12"/>
  <c r="E2058" i="12"/>
  <c r="D2058" i="12"/>
  <c r="C2058" i="12"/>
  <c r="B2058" i="12"/>
  <c r="F2057" i="12"/>
  <c r="E2057" i="12"/>
  <c r="D2057" i="12"/>
  <c r="B2057" i="12"/>
  <c r="C2057" i="12" s="1"/>
  <c r="F2056" i="12"/>
  <c r="E2056" i="12"/>
  <c r="D2056" i="12"/>
  <c r="C2056" i="12"/>
  <c r="B2056" i="12"/>
  <c r="F2055" i="12"/>
  <c r="E2055" i="12"/>
  <c r="D2055" i="12"/>
  <c r="B2055" i="12"/>
  <c r="C2055" i="12" s="1"/>
  <c r="F2054" i="12"/>
  <c r="E2054" i="12"/>
  <c r="D2054" i="12"/>
  <c r="C2054" i="12"/>
  <c r="B2054" i="12"/>
  <c r="F2053" i="12"/>
  <c r="E2053" i="12"/>
  <c r="D2053" i="12"/>
  <c r="C2053" i="12"/>
  <c r="B2053" i="12"/>
  <c r="F2052" i="12"/>
  <c r="E2052" i="12"/>
  <c r="D2052" i="12"/>
  <c r="B2052" i="12"/>
  <c r="C2052" i="12" s="1"/>
  <c r="F2051" i="12"/>
  <c r="E2051" i="12"/>
  <c r="D2051" i="12"/>
  <c r="B2051" i="12"/>
  <c r="C2051" i="12" s="1"/>
  <c r="F2050" i="12"/>
  <c r="E2050" i="12"/>
  <c r="D2050" i="12"/>
  <c r="C2050" i="12"/>
  <c r="B2050" i="12"/>
  <c r="F2049" i="12"/>
  <c r="E2049" i="12"/>
  <c r="D2049" i="12"/>
  <c r="B2049" i="12"/>
  <c r="C2049" i="12" s="1"/>
  <c r="F2048" i="12"/>
  <c r="E2048" i="12"/>
  <c r="D2048" i="12"/>
  <c r="C2048" i="12"/>
  <c r="B2048" i="12"/>
  <c r="F2047" i="12"/>
  <c r="E2047" i="12"/>
  <c r="D2047" i="12"/>
  <c r="B2047" i="12"/>
  <c r="C2047" i="12" s="1"/>
  <c r="F2046" i="12"/>
  <c r="E2046" i="12"/>
  <c r="D2046" i="12"/>
  <c r="C2046" i="12"/>
  <c r="B2046" i="12"/>
  <c r="F2045" i="12"/>
  <c r="E2045" i="12"/>
  <c r="D2045" i="12"/>
  <c r="C2045" i="12"/>
  <c r="B2045" i="12"/>
  <c r="F2044" i="12"/>
  <c r="E2044" i="12"/>
  <c r="D2044" i="12"/>
  <c r="B2044" i="12"/>
  <c r="C2044" i="12" s="1"/>
  <c r="F2043" i="12"/>
  <c r="E2043" i="12"/>
  <c r="D2043" i="12"/>
  <c r="B2043" i="12"/>
  <c r="C2043" i="12" s="1"/>
  <c r="F2042" i="12"/>
  <c r="E2042" i="12"/>
  <c r="D2042" i="12"/>
  <c r="C2042" i="12"/>
  <c r="B2042" i="12"/>
  <c r="F2041" i="12"/>
  <c r="E2041" i="12"/>
  <c r="D2041" i="12"/>
  <c r="B2041" i="12"/>
  <c r="C2041" i="12" s="1"/>
  <c r="F2040" i="12"/>
  <c r="E2040" i="12"/>
  <c r="D2040" i="12"/>
  <c r="C2040" i="12"/>
  <c r="B2040" i="12"/>
  <c r="F2039" i="12"/>
  <c r="E2039" i="12"/>
  <c r="D2039" i="12"/>
  <c r="B2039" i="12"/>
  <c r="C2039" i="12" s="1"/>
  <c r="F2038" i="12"/>
  <c r="E2038" i="12"/>
  <c r="D2038" i="12"/>
  <c r="C2038" i="12"/>
  <c r="B2038" i="12"/>
  <c r="F2037" i="12"/>
  <c r="E2037" i="12"/>
  <c r="D2037" i="12"/>
  <c r="C2037" i="12"/>
  <c r="B2037" i="12"/>
  <c r="F2036" i="12"/>
  <c r="E2036" i="12"/>
  <c r="D2036" i="12"/>
  <c r="B2036" i="12"/>
  <c r="C2036" i="12" s="1"/>
  <c r="F2035" i="12"/>
  <c r="E2035" i="12"/>
  <c r="D2035" i="12"/>
  <c r="B2035" i="12"/>
  <c r="C2035" i="12" s="1"/>
  <c r="F2034" i="12"/>
  <c r="E2034" i="12"/>
  <c r="D2034" i="12"/>
  <c r="C2034" i="12"/>
  <c r="B2034" i="12"/>
  <c r="F2033" i="12"/>
  <c r="E2033" i="12"/>
  <c r="D2033" i="12"/>
  <c r="B2033" i="12"/>
  <c r="C2033" i="12" s="1"/>
  <c r="F2032" i="12"/>
  <c r="E2032" i="12"/>
  <c r="D2032" i="12"/>
  <c r="C2032" i="12"/>
  <c r="B2032" i="12"/>
  <c r="F2031" i="12"/>
  <c r="E2031" i="12"/>
  <c r="D2031" i="12"/>
  <c r="B2031" i="12"/>
  <c r="C2031" i="12" s="1"/>
  <c r="F2030" i="12"/>
  <c r="E2030" i="12"/>
  <c r="D2030" i="12"/>
  <c r="C2030" i="12"/>
  <c r="B2030" i="12"/>
  <c r="F2029" i="12"/>
  <c r="E2029" i="12"/>
  <c r="D2029" i="12"/>
  <c r="C2029" i="12"/>
  <c r="B2029" i="12"/>
  <c r="F2028" i="12"/>
  <c r="E2028" i="12"/>
  <c r="D2028" i="12"/>
  <c r="B2028" i="12"/>
  <c r="C2028" i="12" s="1"/>
  <c r="F2027" i="12"/>
  <c r="E2027" i="12"/>
  <c r="D2027" i="12"/>
  <c r="B2027" i="12"/>
  <c r="C2027" i="12" s="1"/>
  <c r="F2026" i="12"/>
  <c r="E2026" i="12"/>
  <c r="D2026" i="12"/>
  <c r="C2026" i="12"/>
  <c r="B2026" i="12"/>
  <c r="F2025" i="12"/>
  <c r="E2025" i="12"/>
  <c r="D2025" i="12"/>
  <c r="B2025" i="12"/>
  <c r="C2025" i="12" s="1"/>
  <c r="F2024" i="12"/>
  <c r="E2024" i="12"/>
  <c r="D2024" i="12"/>
  <c r="C2024" i="12"/>
  <c r="B2024" i="12"/>
  <c r="F2023" i="12"/>
  <c r="E2023" i="12"/>
  <c r="D2023" i="12"/>
  <c r="B2023" i="12"/>
  <c r="C2023" i="12" s="1"/>
  <c r="F2022" i="12"/>
  <c r="E2022" i="12"/>
  <c r="D2022" i="12"/>
  <c r="C2022" i="12"/>
  <c r="B2022" i="12"/>
  <c r="F2021" i="12"/>
  <c r="E2021" i="12"/>
  <c r="D2021" i="12"/>
  <c r="C2021" i="12"/>
  <c r="B2021" i="12"/>
  <c r="F2020" i="12"/>
  <c r="E2020" i="12"/>
  <c r="D2020" i="12"/>
  <c r="B2020" i="12"/>
  <c r="C2020" i="12" s="1"/>
  <c r="F2019" i="12"/>
  <c r="E2019" i="12"/>
  <c r="D2019" i="12"/>
  <c r="B2019" i="12"/>
  <c r="C2019" i="12" s="1"/>
  <c r="F2018" i="12"/>
  <c r="E2018" i="12"/>
  <c r="D2018" i="12"/>
  <c r="C2018" i="12"/>
  <c r="B2018" i="12"/>
  <c r="F2017" i="12"/>
  <c r="E2017" i="12"/>
  <c r="D2017" i="12"/>
  <c r="B2017" i="12"/>
  <c r="C2017" i="12" s="1"/>
  <c r="F2016" i="12"/>
  <c r="E2016" i="12"/>
  <c r="D2016" i="12"/>
  <c r="C2016" i="12"/>
  <c r="B2016" i="12"/>
  <c r="F2015" i="12"/>
  <c r="E2015" i="12"/>
  <c r="D2015" i="12"/>
  <c r="B2015" i="12"/>
  <c r="C2015" i="12" s="1"/>
  <c r="F2014" i="12"/>
  <c r="E2014" i="12"/>
  <c r="D2014" i="12"/>
  <c r="C2014" i="12"/>
  <c r="B2014" i="12"/>
  <c r="F2013" i="12"/>
  <c r="E2013" i="12"/>
  <c r="D2013" i="12"/>
  <c r="C2013" i="12"/>
  <c r="B2013" i="12"/>
  <c r="F2012" i="12"/>
  <c r="E2012" i="12"/>
  <c r="D2012" i="12"/>
  <c r="B2012" i="12"/>
  <c r="C2012" i="12" s="1"/>
  <c r="F2011" i="12"/>
  <c r="E2011" i="12"/>
  <c r="D2011" i="12"/>
  <c r="B2011" i="12"/>
  <c r="C2011" i="12" s="1"/>
  <c r="F2010" i="12"/>
  <c r="E2010" i="12"/>
  <c r="D2010" i="12"/>
  <c r="C2010" i="12"/>
  <c r="B2010" i="12"/>
  <c r="F2009" i="12"/>
  <c r="E2009" i="12"/>
  <c r="D2009" i="12"/>
  <c r="B2009" i="12"/>
  <c r="C2009" i="12" s="1"/>
  <c r="F2008" i="12"/>
  <c r="E2008" i="12"/>
  <c r="D2008" i="12"/>
  <c r="C2008" i="12"/>
  <c r="B2008" i="12"/>
  <c r="F2007" i="12"/>
  <c r="E2007" i="12"/>
  <c r="D2007" i="12"/>
  <c r="B2007" i="12"/>
  <c r="C2007" i="12" s="1"/>
  <c r="F2006" i="12"/>
  <c r="E2006" i="12"/>
  <c r="D2006" i="12"/>
  <c r="C2006" i="12"/>
  <c r="B2006" i="12"/>
  <c r="F2005" i="12"/>
  <c r="E2005" i="12"/>
  <c r="D2005" i="12"/>
  <c r="C2005" i="12"/>
  <c r="B2005" i="12"/>
  <c r="F2004" i="12"/>
  <c r="E2004" i="12"/>
  <c r="D2004" i="12"/>
  <c r="B2004" i="12"/>
  <c r="C2004" i="12" s="1"/>
  <c r="F2003" i="12"/>
  <c r="E2003" i="12"/>
  <c r="D2003" i="12"/>
  <c r="B2003" i="12"/>
  <c r="C2003" i="12" s="1"/>
  <c r="F2002" i="12"/>
  <c r="E2002" i="12"/>
  <c r="D2002" i="12"/>
  <c r="C2002" i="12"/>
  <c r="B2002" i="12"/>
  <c r="F2001" i="12"/>
  <c r="E2001" i="12"/>
  <c r="D2001" i="12"/>
  <c r="B2001" i="12"/>
  <c r="C2001" i="12" s="1"/>
  <c r="F2000" i="12"/>
  <c r="E2000" i="12"/>
  <c r="D2000" i="12"/>
  <c r="C2000" i="12"/>
  <c r="B2000" i="12"/>
  <c r="F1999" i="12"/>
  <c r="E1999" i="12"/>
  <c r="D1999" i="12"/>
  <c r="B1999" i="12"/>
  <c r="C1999" i="12" s="1"/>
  <c r="F1998" i="12"/>
  <c r="E1998" i="12"/>
  <c r="D1998" i="12"/>
  <c r="C1998" i="12"/>
  <c r="B1998" i="12"/>
  <c r="F1997" i="12"/>
  <c r="E1997" i="12"/>
  <c r="D1997" i="12"/>
  <c r="C1997" i="12"/>
  <c r="B1997" i="12"/>
  <c r="F1996" i="12"/>
  <c r="E1996" i="12"/>
  <c r="D1996" i="12"/>
  <c r="B1996" i="12"/>
  <c r="C1996" i="12" s="1"/>
  <c r="F1995" i="12"/>
  <c r="E1995" i="12"/>
  <c r="D1995" i="12"/>
  <c r="B1995" i="12"/>
  <c r="C1995" i="12" s="1"/>
  <c r="F1994" i="12"/>
  <c r="E1994" i="12"/>
  <c r="D1994" i="12"/>
  <c r="C1994" i="12"/>
  <c r="B1994" i="12"/>
  <c r="F1993" i="12"/>
  <c r="E1993" i="12"/>
  <c r="D1993" i="12"/>
  <c r="B1993" i="12"/>
  <c r="C1993" i="12" s="1"/>
  <c r="F1992" i="12"/>
  <c r="E1992" i="12"/>
  <c r="D1992" i="12"/>
  <c r="C1992" i="12"/>
  <c r="B1992" i="12"/>
  <c r="F1991" i="12"/>
  <c r="E1991" i="12"/>
  <c r="D1991" i="12"/>
  <c r="B1991" i="12"/>
  <c r="C1991" i="12" s="1"/>
  <c r="F1990" i="12"/>
  <c r="E1990" i="12"/>
  <c r="D1990" i="12"/>
  <c r="C1990" i="12"/>
  <c r="B1990" i="12"/>
  <c r="F1989" i="12"/>
  <c r="E1989" i="12"/>
  <c r="D1989" i="12"/>
  <c r="C1989" i="12"/>
  <c r="B1989" i="12"/>
  <c r="F1988" i="12"/>
  <c r="E1988" i="12"/>
  <c r="D1988" i="12"/>
  <c r="B1988" i="12"/>
  <c r="C1988" i="12" s="1"/>
  <c r="F1987" i="12"/>
  <c r="E1987" i="12"/>
  <c r="D1987" i="12"/>
  <c r="B1987" i="12"/>
  <c r="C1987" i="12" s="1"/>
  <c r="F1986" i="12"/>
  <c r="E1986" i="12"/>
  <c r="D1986" i="12"/>
  <c r="C1986" i="12"/>
  <c r="B1986" i="12"/>
  <c r="F1985" i="12"/>
  <c r="E1985" i="12"/>
  <c r="D1985" i="12"/>
  <c r="B1985" i="12"/>
  <c r="C1985" i="12" s="1"/>
  <c r="F1984" i="12"/>
  <c r="E1984" i="12"/>
  <c r="D1984" i="12"/>
  <c r="C1984" i="12"/>
  <c r="B1984" i="12"/>
  <c r="F1983" i="12"/>
  <c r="E1983" i="12"/>
  <c r="D1983" i="12"/>
  <c r="B1983" i="12"/>
  <c r="C1983" i="12" s="1"/>
  <c r="F1982" i="12"/>
  <c r="E1982" i="12"/>
  <c r="D1982" i="12"/>
  <c r="C1982" i="12"/>
  <c r="B1982" i="12"/>
  <c r="F1981" i="12"/>
  <c r="E1981" i="12"/>
  <c r="D1981" i="12"/>
  <c r="C1981" i="12"/>
  <c r="B1981" i="12"/>
  <c r="F1980" i="12"/>
  <c r="E1980" i="12"/>
  <c r="D1980" i="12"/>
  <c r="B1980" i="12"/>
  <c r="C1980" i="12" s="1"/>
  <c r="F1979" i="12"/>
  <c r="E1979" i="12"/>
  <c r="D1979" i="12"/>
  <c r="B1979" i="12"/>
  <c r="C1979" i="12" s="1"/>
  <c r="F1978" i="12"/>
  <c r="E1978" i="12"/>
  <c r="D1978" i="12"/>
  <c r="C1978" i="12"/>
  <c r="B1978" i="12"/>
  <c r="F1977" i="12"/>
  <c r="E1977" i="12"/>
  <c r="D1977" i="12"/>
  <c r="B1977" i="12"/>
  <c r="C1977" i="12" s="1"/>
  <c r="F1976" i="12"/>
  <c r="E1976" i="12"/>
  <c r="D1976" i="12"/>
  <c r="C1976" i="12"/>
  <c r="B1976" i="12"/>
  <c r="F1975" i="12"/>
  <c r="E1975" i="12"/>
  <c r="D1975" i="12"/>
  <c r="B1975" i="12"/>
  <c r="C1975" i="12" s="1"/>
  <c r="F1974" i="12"/>
  <c r="E1974" i="12"/>
  <c r="D1974" i="12"/>
  <c r="C1974" i="12"/>
  <c r="B1974" i="12"/>
  <c r="F1973" i="12"/>
  <c r="E1973" i="12"/>
  <c r="D1973" i="12"/>
  <c r="C1973" i="12"/>
  <c r="B1973" i="12"/>
  <c r="F1972" i="12"/>
  <c r="E1972" i="12"/>
  <c r="D1972" i="12"/>
  <c r="B1972" i="12"/>
  <c r="C1972" i="12" s="1"/>
  <c r="F1971" i="12"/>
  <c r="E1971" i="12"/>
  <c r="D1971" i="12"/>
  <c r="B1971" i="12"/>
  <c r="C1971" i="12" s="1"/>
  <c r="F1970" i="12"/>
  <c r="E1970" i="12"/>
  <c r="D1970" i="12"/>
  <c r="C1970" i="12"/>
  <c r="B1970" i="12"/>
  <c r="F1969" i="12"/>
  <c r="E1969" i="12"/>
  <c r="D1969" i="12"/>
  <c r="B1969" i="12"/>
  <c r="C1969" i="12" s="1"/>
  <c r="F1968" i="12"/>
  <c r="E1968" i="12"/>
  <c r="D1968" i="12"/>
  <c r="C1968" i="12"/>
  <c r="B1968" i="12"/>
  <c r="F1967" i="12"/>
  <c r="E1967" i="12"/>
  <c r="D1967" i="12"/>
  <c r="B1967" i="12"/>
  <c r="C1967" i="12" s="1"/>
  <c r="F1966" i="12"/>
  <c r="E1966" i="12"/>
  <c r="D1966" i="12"/>
  <c r="C1966" i="12"/>
  <c r="B1966" i="12"/>
  <c r="F1965" i="12"/>
  <c r="E1965" i="12"/>
  <c r="D1965" i="12"/>
  <c r="B1965" i="12"/>
  <c r="C1965" i="12" s="1"/>
  <c r="F1964" i="12"/>
  <c r="E1964" i="12"/>
  <c r="D1964" i="12"/>
  <c r="C1964" i="12"/>
  <c r="B1964" i="12"/>
  <c r="F1963" i="12"/>
  <c r="E1963" i="12"/>
  <c r="D1963" i="12"/>
  <c r="B1963" i="12"/>
  <c r="C1963" i="12" s="1"/>
  <c r="F1962" i="12"/>
  <c r="E1962" i="12"/>
  <c r="D1962" i="12"/>
  <c r="C1962" i="12"/>
  <c r="B1962" i="12"/>
  <c r="F1961" i="12"/>
  <c r="E1961" i="12"/>
  <c r="D1961" i="12"/>
  <c r="B1961" i="12"/>
  <c r="C1961" i="12" s="1"/>
  <c r="F1960" i="12"/>
  <c r="E1960" i="12"/>
  <c r="D1960" i="12"/>
  <c r="C1960" i="12"/>
  <c r="B1960" i="12"/>
  <c r="F1959" i="12"/>
  <c r="E1959" i="12"/>
  <c r="D1959" i="12"/>
  <c r="B1959" i="12"/>
  <c r="C1959" i="12" s="1"/>
  <c r="F1958" i="12"/>
  <c r="E1958" i="12"/>
  <c r="D1958" i="12"/>
  <c r="C1958" i="12"/>
  <c r="B1958" i="12"/>
  <c r="F1957" i="12"/>
  <c r="E1957" i="12"/>
  <c r="D1957" i="12"/>
  <c r="B1957" i="12"/>
  <c r="C1957" i="12" s="1"/>
  <c r="F1956" i="12"/>
  <c r="E1956" i="12"/>
  <c r="D1956" i="12"/>
  <c r="C1956" i="12"/>
  <c r="B1956" i="12"/>
  <c r="F1955" i="12"/>
  <c r="E1955" i="12"/>
  <c r="D1955" i="12"/>
  <c r="B1955" i="12"/>
  <c r="C1955" i="12" s="1"/>
  <c r="F1954" i="12"/>
  <c r="E1954" i="12"/>
  <c r="D1954" i="12"/>
  <c r="C1954" i="12"/>
  <c r="B1954" i="12"/>
  <c r="F1953" i="12"/>
  <c r="E1953" i="12"/>
  <c r="D1953" i="12"/>
  <c r="B1953" i="12"/>
  <c r="C1953" i="12" s="1"/>
  <c r="F1952" i="12"/>
  <c r="E1952" i="12"/>
  <c r="D1952" i="12"/>
  <c r="C1952" i="12"/>
  <c r="B1952" i="12"/>
  <c r="F1951" i="12"/>
  <c r="E1951" i="12"/>
  <c r="D1951" i="12"/>
  <c r="B1951" i="12"/>
  <c r="C1951" i="12" s="1"/>
  <c r="F1950" i="12"/>
  <c r="E1950" i="12"/>
  <c r="D1950" i="12"/>
  <c r="C1950" i="12"/>
  <c r="B1950" i="12"/>
  <c r="F1949" i="12"/>
  <c r="E1949" i="12"/>
  <c r="D1949" i="12"/>
  <c r="B1949" i="12"/>
  <c r="C1949" i="12" s="1"/>
  <c r="F1948" i="12"/>
  <c r="E1948" i="12"/>
  <c r="D1948" i="12"/>
  <c r="C1948" i="12"/>
  <c r="B1948" i="12"/>
  <c r="F1947" i="12"/>
  <c r="E1947" i="12"/>
  <c r="D1947" i="12"/>
  <c r="B1947" i="12"/>
  <c r="C1947" i="12" s="1"/>
  <c r="F1946" i="12"/>
  <c r="E1946" i="12"/>
  <c r="D1946" i="12"/>
  <c r="C1946" i="12"/>
  <c r="B1946" i="12"/>
  <c r="F1945" i="12"/>
  <c r="E1945" i="12"/>
  <c r="D1945" i="12"/>
  <c r="B1945" i="12"/>
  <c r="C1945" i="12" s="1"/>
  <c r="F1944" i="12"/>
  <c r="E1944" i="12"/>
  <c r="D1944" i="12"/>
  <c r="C1944" i="12"/>
  <c r="B1944" i="12"/>
  <c r="F1943" i="12"/>
  <c r="E1943" i="12"/>
  <c r="D1943" i="12"/>
  <c r="B1943" i="12"/>
  <c r="C1943" i="12" s="1"/>
  <c r="F1942" i="12"/>
  <c r="E1942" i="12"/>
  <c r="D1942" i="12"/>
  <c r="C1942" i="12"/>
  <c r="B1942" i="12"/>
  <c r="F1941" i="12"/>
  <c r="E1941" i="12"/>
  <c r="D1941" i="12"/>
  <c r="B1941" i="12"/>
  <c r="C1941" i="12" s="1"/>
  <c r="F1940" i="12"/>
  <c r="E1940" i="12"/>
  <c r="D1940" i="12"/>
  <c r="C1940" i="12"/>
  <c r="B1940" i="12"/>
  <c r="F1939" i="12"/>
  <c r="E1939" i="12"/>
  <c r="D1939" i="12"/>
  <c r="B1939" i="12"/>
  <c r="C1939" i="12" s="1"/>
  <c r="F1938" i="12"/>
  <c r="E1938" i="12"/>
  <c r="D1938" i="12"/>
  <c r="C1938" i="12"/>
  <c r="B1938" i="12"/>
  <c r="F1937" i="12"/>
  <c r="E1937" i="12"/>
  <c r="D1937" i="12"/>
  <c r="B1937" i="12"/>
  <c r="C1937" i="12" s="1"/>
  <c r="F1936" i="12"/>
  <c r="E1936" i="12"/>
  <c r="D1936" i="12"/>
  <c r="C1936" i="12"/>
  <c r="B1936" i="12"/>
  <c r="F1935" i="12"/>
  <c r="E1935" i="12"/>
  <c r="D1935" i="12"/>
  <c r="B1935" i="12"/>
  <c r="C1935" i="12" s="1"/>
  <c r="F1934" i="12"/>
  <c r="E1934" i="12"/>
  <c r="D1934" i="12"/>
  <c r="C1934" i="12"/>
  <c r="B1934" i="12"/>
  <c r="F1933" i="12"/>
  <c r="E1933" i="12"/>
  <c r="D1933" i="12"/>
  <c r="B1933" i="12"/>
  <c r="C1933" i="12" s="1"/>
  <c r="F1932" i="12"/>
  <c r="E1932" i="12"/>
  <c r="D1932" i="12"/>
  <c r="C1932" i="12"/>
  <c r="B1932" i="12"/>
  <c r="F1931" i="12"/>
  <c r="E1931" i="12"/>
  <c r="D1931" i="12"/>
  <c r="B1931" i="12"/>
  <c r="C1931" i="12" s="1"/>
  <c r="F1930" i="12"/>
  <c r="E1930" i="12"/>
  <c r="D1930" i="12"/>
  <c r="C1930" i="12"/>
  <c r="B1930" i="12"/>
  <c r="F1929" i="12"/>
  <c r="E1929" i="12"/>
  <c r="D1929" i="12"/>
  <c r="B1929" i="12"/>
  <c r="C1929" i="12" s="1"/>
  <c r="F1928" i="12"/>
  <c r="E1928" i="12"/>
  <c r="D1928" i="12"/>
  <c r="C1928" i="12"/>
  <c r="B1928" i="12"/>
  <c r="F1927" i="12"/>
  <c r="E1927" i="12"/>
  <c r="D1927" i="12"/>
  <c r="B1927" i="12"/>
  <c r="C1927" i="12" s="1"/>
  <c r="F1926" i="12"/>
  <c r="E1926" i="12"/>
  <c r="D1926" i="12"/>
  <c r="C1926" i="12"/>
  <c r="B1926" i="12"/>
  <c r="F1925" i="12"/>
  <c r="E1925" i="12"/>
  <c r="D1925" i="12"/>
  <c r="B1925" i="12"/>
  <c r="C1925" i="12" s="1"/>
  <c r="F1924" i="12"/>
  <c r="E1924" i="12"/>
  <c r="D1924" i="12"/>
  <c r="C1924" i="12"/>
  <c r="B1924" i="12"/>
  <c r="F1923" i="12"/>
  <c r="E1923" i="12"/>
  <c r="D1923" i="12"/>
  <c r="B1923" i="12"/>
  <c r="C1923" i="12" s="1"/>
  <c r="F1922" i="12"/>
  <c r="E1922" i="12"/>
  <c r="D1922" i="12"/>
  <c r="C1922" i="12"/>
  <c r="B1922" i="12"/>
  <c r="F1921" i="12"/>
  <c r="E1921" i="12"/>
  <c r="D1921" i="12"/>
  <c r="B1921" i="12"/>
  <c r="C1921" i="12" s="1"/>
  <c r="F1920" i="12"/>
  <c r="E1920" i="12"/>
  <c r="D1920" i="12"/>
  <c r="C1920" i="12"/>
  <c r="B1920" i="12"/>
  <c r="F1919" i="12"/>
  <c r="E1919" i="12"/>
  <c r="D1919" i="12"/>
  <c r="B1919" i="12"/>
  <c r="C1919" i="12" s="1"/>
  <c r="F1918" i="12"/>
  <c r="E1918" i="12"/>
  <c r="D1918" i="12"/>
  <c r="C1918" i="12"/>
  <c r="B1918" i="12"/>
  <c r="F1917" i="12"/>
  <c r="E1917" i="12"/>
  <c r="D1917" i="12"/>
  <c r="B1917" i="12"/>
  <c r="C1917" i="12" s="1"/>
  <c r="F1916" i="12"/>
  <c r="E1916" i="12"/>
  <c r="D1916" i="12"/>
  <c r="C1916" i="12"/>
  <c r="B1916" i="12"/>
  <c r="F1915" i="12"/>
  <c r="E1915" i="12"/>
  <c r="D1915" i="12"/>
  <c r="B1915" i="12"/>
  <c r="C1915" i="12" s="1"/>
  <c r="F1914" i="12"/>
  <c r="E1914" i="12"/>
  <c r="D1914" i="12"/>
  <c r="C1914" i="12"/>
  <c r="B1914" i="12"/>
  <c r="F1913" i="12"/>
  <c r="E1913" i="12"/>
  <c r="D1913" i="12"/>
  <c r="B1913" i="12"/>
  <c r="C1913" i="12" s="1"/>
  <c r="F1912" i="12"/>
  <c r="E1912" i="12"/>
  <c r="D1912" i="12"/>
  <c r="C1912" i="12"/>
  <c r="B1912" i="12"/>
  <c r="F1911" i="12"/>
  <c r="E1911" i="12"/>
  <c r="D1911" i="12"/>
  <c r="B1911" i="12"/>
  <c r="C1911" i="12" s="1"/>
  <c r="F1910" i="12"/>
  <c r="E1910" i="12"/>
  <c r="D1910" i="12"/>
  <c r="C1910" i="12"/>
  <c r="B1910" i="12"/>
  <c r="F1909" i="12"/>
  <c r="E1909" i="12"/>
  <c r="D1909" i="12"/>
  <c r="B1909" i="12"/>
  <c r="C1909" i="12" s="1"/>
  <c r="F1908" i="12"/>
  <c r="E1908" i="12"/>
  <c r="D1908" i="12"/>
  <c r="C1908" i="12"/>
  <c r="B1908" i="12"/>
  <c r="F1907" i="12"/>
  <c r="E1907" i="12"/>
  <c r="D1907" i="12"/>
  <c r="B1907" i="12"/>
  <c r="C1907" i="12" s="1"/>
  <c r="F1906" i="12"/>
  <c r="E1906" i="12"/>
  <c r="D1906" i="12"/>
  <c r="C1906" i="12"/>
  <c r="B1906" i="12"/>
  <c r="F1905" i="12"/>
  <c r="E1905" i="12"/>
  <c r="D1905" i="12"/>
  <c r="B1905" i="12"/>
  <c r="C1905" i="12" s="1"/>
  <c r="F1904" i="12"/>
  <c r="E1904" i="12"/>
  <c r="D1904" i="12"/>
  <c r="C1904" i="12"/>
  <c r="B1904" i="12"/>
  <c r="F1903" i="12"/>
  <c r="E1903" i="12"/>
  <c r="D1903" i="12"/>
  <c r="B1903" i="12"/>
  <c r="C1903" i="12" s="1"/>
  <c r="F1902" i="12"/>
  <c r="E1902" i="12"/>
  <c r="D1902" i="12"/>
  <c r="C1902" i="12"/>
  <c r="B1902" i="12"/>
  <c r="F1901" i="12"/>
  <c r="E1901" i="12"/>
  <c r="D1901" i="12"/>
  <c r="B1901" i="12"/>
  <c r="C1901" i="12" s="1"/>
  <c r="F1900" i="12"/>
  <c r="E1900" i="12"/>
  <c r="D1900" i="12"/>
  <c r="C1900" i="12"/>
  <c r="B1900" i="12"/>
  <c r="F1899" i="12"/>
  <c r="E1899" i="12"/>
  <c r="D1899" i="12"/>
  <c r="B1899" i="12"/>
  <c r="C1899" i="12" s="1"/>
  <c r="F1898" i="12"/>
  <c r="E1898" i="12"/>
  <c r="D1898" i="12"/>
  <c r="C1898" i="12"/>
  <c r="B1898" i="12"/>
  <c r="F1897" i="12"/>
  <c r="E1897" i="12"/>
  <c r="D1897" i="12"/>
  <c r="B1897" i="12"/>
  <c r="C1897" i="12" s="1"/>
  <c r="F1896" i="12"/>
  <c r="E1896" i="12"/>
  <c r="D1896" i="12"/>
  <c r="C1896" i="12"/>
  <c r="B1896" i="12"/>
  <c r="F1895" i="12"/>
  <c r="E1895" i="12"/>
  <c r="D1895" i="12"/>
  <c r="B1895" i="12"/>
  <c r="C1895" i="12" s="1"/>
  <c r="F1894" i="12"/>
  <c r="E1894" i="12"/>
  <c r="D1894" i="12"/>
  <c r="C1894" i="12"/>
  <c r="B1894" i="12"/>
  <c r="F1893" i="12"/>
  <c r="E1893" i="12"/>
  <c r="D1893" i="12"/>
  <c r="B1893" i="12"/>
  <c r="C1893" i="12" s="1"/>
  <c r="F1892" i="12"/>
  <c r="E1892" i="12"/>
  <c r="D1892" i="12"/>
  <c r="C1892" i="12"/>
  <c r="B1892" i="12"/>
  <c r="F1891" i="12"/>
  <c r="E1891" i="12"/>
  <c r="D1891" i="12"/>
  <c r="B1891" i="12"/>
  <c r="C1891" i="12" s="1"/>
  <c r="F1890" i="12"/>
  <c r="E1890" i="12"/>
  <c r="D1890" i="12"/>
  <c r="C1890" i="12"/>
  <c r="B1890" i="12"/>
  <c r="F1889" i="12"/>
  <c r="E1889" i="12"/>
  <c r="D1889" i="12"/>
  <c r="B1889" i="12"/>
  <c r="C1889" i="12" s="1"/>
  <c r="F1888" i="12"/>
  <c r="E1888" i="12"/>
  <c r="D1888" i="12"/>
  <c r="C1888" i="12"/>
  <c r="B1888" i="12"/>
  <c r="F1887" i="12"/>
  <c r="E1887" i="12"/>
  <c r="D1887" i="12"/>
  <c r="B1887" i="12"/>
  <c r="C1887" i="12" s="1"/>
  <c r="F1886" i="12"/>
  <c r="E1886" i="12"/>
  <c r="D1886" i="12"/>
  <c r="C1886" i="12"/>
  <c r="B1886" i="12"/>
  <c r="F1885" i="12"/>
  <c r="E1885" i="12"/>
  <c r="D1885" i="12"/>
  <c r="B1885" i="12"/>
  <c r="C1885" i="12" s="1"/>
  <c r="F1884" i="12"/>
  <c r="E1884" i="12"/>
  <c r="D1884" i="12"/>
  <c r="C1884" i="12"/>
  <c r="B1884" i="12"/>
  <c r="F1883" i="12"/>
  <c r="E1883" i="12"/>
  <c r="D1883" i="12"/>
  <c r="B1883" i="12"/>
  <c r="C1883" i="12" s="1"/>
  <c r="F1882" i="12"/>
  <c r="E1882" i="12"/>
  <c r="D1882" i="12"/>
  <c r="C1882" i="12"/>
  <c r="B1882" i="12"/>
  <c r="F1881" i="12"/>
  <c r="E1881" i="12"/>
  <c r="D1881" i="12"/>
  <c r="B1881" i="12"/>
  <c r="C1881" i="12" s="1"/>
  <c r="F1880" i="12"/>
  <c r="E1880" i="12"/>
  <c r="D1880" i="12"/>
  <c r="C1880" i="12"/>
  <c r="B1880" i="12"/>
  <c r="F1879" i="12"/>
  <c r="E1879" i="12"/>
  <c r="D1879" i="12"/>
  <c r="B1879" i="12"/>
  <c r="C1879" i="12" s="1"/>
  <c r="F1878" i="12"/>
  <c r="E1878" i="12"/>
  <c r="D1878" i="12"/>
  <c r="C1878" i="12"/>
  <c r="B1878" i="12"/>
  <c r="F1877" i="12"/>
  <c r="E1877" i="12"/>
  <c r="D1877" i="12"/>
  <c r="B1877" i="12"/>
  <c r="C1877" i="12" s="1"/>
  <c r="F1876" i="12"/>
  <c r="E1876" i="12"/>
  <c r="D1876" i="12"/>
  <c r="C1876" i="12"/>
  <c r="B1876" i="12"/>
  <c r="F1875" i="12"/>
  <c r="E1875" i="12"/>
  <c r="D1875" i="12"/>
  <c r="B1875" i="12"/>
  <c r="C1875" i="12" s="1"/>
  <c r="F1874" i="12"/>
  <c r="E1874" i="12"/>
  <c r="D1874" i="12"/>
  <c r="C1874" i="12"/>
  <c r="B1874" i="12"/>
  <c r="F1873" i="12"/>
  <c r="E1873" i="12"/>
  <c r="D1873" i="12"/>
  <c r="B1873" i="12"/>
  <c r="C1873" i="12" s="1"/>
  <c r="F1872" i="12"/>
  <c r="E1872" i="12"/>
  <c r="D1872" i="12"/>
  <c r="C1872" i="12"/>
  <c r="B1872" i="12"/>
  <c r="F1871" i="12"/>
  <c r="E1871" i="12"/>
  <c r="D1871" i="12"/>
  <c r="B1871" i="12"/>
  <c r="C1871" i="12" s="1"/>
  <c r="F1870" i="12"/>
  <c r="E1870" i="12"/>
  <c r="D1870" i="12"/>
  <c r="C1870" i="12"/>
  <c r="B1870" i="12"/>
  <c r="F1869" i="12"/>
  <c r="E1869" i="12"/>
  <c r="D1869" i="12"/>
  <c r="B1869" i="12"/>
  <c r="C1869" i="12" s="1"/>
  <c r="F1868" i="12"/>
  <c r="E1868" i="12"/>
  <c r="D1868" i="12"/>
  <c r="C1868" i="12"/>
  <c r="B1868" i="12"/>
  <c r="F1867" i="12"/>
  <c r="E1867" i="12"/>
  <c r="D1867" i="12"/>
  <c r="B1867" i="12"/>
  <c r="C1867" i="12" s="1"/>
  <c r="F1866" i="12"/>
  <c r="E1866" i="12"/>
  <c r="D1866" i="12"/>
  <c r="C1866" i="12"/>
  <c r="B1866" i="12"/>
  <c r="F1865" i="12"/>
  <c r="E1865" i="12"/>
  <c r="D1865" i="12"/>
  <c r="B1865" i="12"/>
  <c r="C1865" i="12" s="1"/>
  <c r="F1864" i="12"/>
  <c r="E1864" i="12"/>
  <c r="D1864" i="12"/>
  <c r="C1864" i="12"/>
  <c r="B1864" i="12"/>
  <c r="F1863" i="12"/>
  <c r="E1863" i="12"/>
  <c r="D1863" i="12"/>
  <c r="B1863" i="12"/>
  <c r="C1863" i="12" s="1"/>
  <c r="F1862" i="12"/>
  <c r="E1862" i="12"/>
  <c r="D1862" i="12"/>
  <c r="C1862" i="12"/>
  <c r="B1862" i="12"/>
  <c r="F1861" i="12"/>
  <c r="E1861" i="12"/>
  <c r="D1861" i="12"/>
  <c r="B1861" i="12"/>
  <c r="C1861" i="12" s="1"/>
  <c r="F1860" i="12"/>
  <c r="E1860" i="12"/>
  <c r="D1860" i="12"/>
  <c r="C1860" i="12"/>
  <c r="B1860" i="12"/>
  <c r="F1859" i="12"/>
  <c r="E1859" i="12"/>
  <c r="D1859" i="12"/>
  <c r="B1859" i="12"/>
  <c r="C1859" i="12" s="1"/>
  <c r="F1858" i="12"/>
  <c r="E1858" i="12"/>
  <c r="D1858" i="12"/>
  <c r="C1858" i="12"/>
  <c r="B1858" i="12"/>
  <c r="F1857" i="12"/>
  <c r="E1857" i="12"/>
  <c r="D1857" i="12"/>
  <c r="B1857" i="12"/>
  <c r="C1857" i="12" s="1"/>
  <c r="F1856" i="12"/>
  <c r="E1856" i="12"/>
  <c r="D1856" i="12"/>
  <c r="C1856" i="12"/>
  <c r="B1856" i="12"/>
  <c r="F1855" i="12"/>
  <c r="E1855" i="12"/>
  <c r="D1855" i="12"/>
  <c r="B1855" i="12"/>
  <c r="C1855" i="12" s="1"/>
  <c r="F1854" i="12"/>
  <c r="E1854" i="12"/>
  <c r="D1854" i="12"/>
  <c r="C1854" i="12"/>
  <c r="B1854" i="12"/>
  <c r="F1853" i="12"/>
  <c r="E1853" i="12"/>
  <c r="D1853" i="12"/>
  <c r="B1853" i="12"/>
  <c r="C1853" i="12" s="1"/>
  <c r="F1852" i="12"/>
  <c r="E1852" i="12"/>
  <c r="D1852" i="12"/>
  <c r="C1852" i="12"/>
  <c r="B1852" i="12"/>
  <c r="F1851" i="12"/>
  <c r="E1851" i="12"/>
  <c r="D1851" i="12"/>
  <c r="B1851" i="12"/>
  <c r="C1851" i="12" s="1"/>
  <c r="F1850" i="12"/>
  <c r="E1850" i="12"/>
  <c r="D1850" i="12"/>
  <c r="C1850" i="12"/>
  <c r="B1850" i="12"/>
  <c r="F1849" i="12"/>
  <c r="E1849" i="12"/>
  <c r="D1849" i="12"/>
  <c r="B1849" i="12"/>
  <c r="C1849" i="12" s="1"/>
  <c r="F1848" i="12"/>
  <c r="E1848" i="12"/>
  <c r="D1848" i="12"/>
  <c r="C1848" i="12"/>
  <c r="B1848" i="12"/>
  <c r="F1847" i="12"/>
  <c r="E1847" i="12"/>
  <c r="D1847" i="12"/>
  <c r="B1847" i="12"/>
  <c r="C1847" i="12" s="1"/>
  <c r="F1846" i="12"/>
  <c r="E1846" i="12"/>
  <c r="D1846" i="12"/>
  <c r="C1846" i="12"/>
  <c r="B1846" i="12"/>
  <c r="F1845" i="12"/>
  <c r="E1845" i="12"/>
  <c r="D1845" i="12"/>
  <c r="B1845" i="12"/>
  <c r="C1845" i="12" s="1"/>
  <c r="F1844" i="12"/>
  <c r="E1844" i="12"/>
  <c r="D1844" i="12"/>
  <c r="C1844" i="12"/>
  <c r="B1844" i="12"/>
  <c r="F1843" i="12"/>
  <c r="E1843" i="12"/>
  <c r="D1843" i="12"/>
  <c r="B1843" i="12"/>
  <c r="C1843" i="12" s="1"/>
  <c r="F1842" i="12"/>
  <c r="E1842" i="12"/>
  <c r="D1842" i="12"/>
  <c r="C1842" i="12"/>
  <c r="B1842" i="12"/>
  <c r="F1841" i="12"/>
  <c r="E1841" i="12"/>
  <c r="D1841" i="12"/>
  <c r="B1841" i="12"/>
  <c r="C1841" i="12" s="1"/>
  <c r="F1840" i="12"/>
  <c r="E1840" i="12"/>
  <c r="D1840" i="12"/>
  <c r="C1840" i="12"/>
  <c r="B1840" i="12"/>
  <c r="F1839" i="12"/>
  <c r="E1839" i="12"/>
  <c r="D1839" i="12"/>
  <c r="B1839" i="12"/>
  <c r="C1839" i="12" s="1"/>
  <c r="F1838" i="12"/>
  <c r="E1838" i="12"/>
  <c r="D1838" i="12"/>
  <c r="C1838" i="12"/>
  <c r="B1838" i="12"/>
  <c r="F1837" i="12"/>
  <c r="E1837" i="12"/>
  <c r="D1837" i="12"/>
  <c r="B1837" i="12"/>
  <c r="C1837" i="12" s="1"/>
  <c r="F1836" i="12"/>
  <c r="E1836" i="12"/>
  <c r="D1836" i="12"/>
  <c r="C1836" i="12"/>
  <c r="B1836" i="12"/>
  <c r="F1835" i="12"/>
  <c r="E1835" i="12"/>
  <c r="D1835" i="12"/>
  <c r="C1835" i="12"/>
  <c r="B1835" i="12"/>
  <c r="F1834" i="12"/>
  <c r="E1834" i="12"/>
  <c r="D1834" i="12"/>
  <c r="C1834" i="12"/>
  <c r="B1834" i="12"/>
  <c r="F1833" i="12"/>
  <c r="E1833" i="12"/>
  <c r="D1833" i="12"/>
  <c r="B1833" i="12"/>
  <c r="C1833" i="12" s="1"/>
  <c r="F1832" i="12"/>
  <c r="E1832" i="12"/>
  <c r="D1832" i="12"/>
  <c r="C1832" i="12"/>
  <c r="B1832" i="12"/>
  <c r="F1831" i="12"/>
  <c r="E1831" i="12"/>
  <c r="D1831" i="12"/>
  <c r="C1831" i="12"/>
  <c r="B1831" i="12"/>
  <c r="F1830" i="12"/>
  <c r="E1830" i="12"/>
  <c r="D1830" i="12"/>
  <c r="C1830" i="12"/>
  <c r="B1830" i="12"/>
  <c r="F1829" i="12"/>
  <c r="E1829" i="12"/>
  <c r="D1829" i="12"/>
  <c r="B1829" i="12"/>
  <c r="C1829" i="12" s="1"/>
  <c r="F1828" i="12"/>
  <c r="E1828" i="12"/>
  <c r="D1828" i="12"/>
  <c r="C1828" i="12"/>
  <c r="B1828" i="12"/>
  <c r="F1827" i="12"/>
  <c r="E1827" i="12"/>
  <c r="D1827" i="12"/>
  <c r="C1827" i="12"/>
  <c r="B1827" i="12"/>
  <c r="F1826" i="12"/>
  <c r="E1826" i="12"/>
  <c r="D1826" i="12"/>
  <c r="B1826" i="12"/>
  <c r="C1826" i="12" s="1"/>
  <c r="F1825" i="12"/>
  <c r="E1825" i="12"/>
  <c r="D1825" i="12"/>
  <c r="B1825" i="12"/>
  <c r="C1825" i="12" s="1"/>
  <c r="F1824" i="12"/>
  <c r="E1824" i="12"/>
  <c r="D1824" i="12"/>
  <c r="C1824" i="12"/>
  <c r="B1824" i="12"/>
  <c r="F1823" i="12"/>
  <c r="E1823" i="12"/>
  <c r="D1823" i="12"/>
  <c r="B1823" i="12"/>
  <c r="C1823" i="12" s="1"/>
  <c r="F1822" i="12"/>
  <c r="E1822" i="12"/>
  <c r="D1822" i="12"/>
  <c r="C1822" i="12"/>
  <c r="B1822" i="12"/>
  <c r="F1821" i="12"/>
  <c r="E1821" i="12"/>
  <c r="D1821" i="12"/>
  <c r="B1821" i="12"/>
  <c r="C1821" i="12" s="1"/>
  <c r="F1820" i="12"/>
  <c r="E1820" i="12"/>
  <c r="D1820" i="12"/>
  <c r="C1820" i="12"/>
  <c r="B1820" i="12"/>
  <c r="F1819" i="12"/>
  <c r="E1819" i="12"/>
  <c r="D1819" i="12"/>
  <c r="C1819" i="12"/>
  <c r="B1819" i="12"/>
  <c r="F1818" i="12"/>
  <c r="E1818" i="12"/>
  <c r="D1818" i="12"/>
  <c r="C1818" i="12"/>
  <c r="B1818" i="12"/>
  <c r="F1817" i="12"/>
  <c r="E1817" i="12"/>
  <c r="D1817" i="12"/>
  <c r="B1817" i="12"/>
  <c r="C1817" i="12" s="1"/>
  <c r="F1816" i="12"/>
  <c r="E1816" i="12"/>
  <c r="D1816" i="12"/>
  <c r="C1816" i="12"/>
  <c r="B1816" i="12"/>
  <c r="F1815" i="12"/>
  <c r="E1815" i="12"/>
  <c r="D1815" i="12"/>
  <c r="C1815" i="12"/>
  <c r="B1815" i="12"/>
  <c r="F1814" i="12"/>
  <c r="E1814" i="12"/>
  <c r="D1814" i="12"/>
  <c r="C1814" i="12"/>
  <c r="B1814" i="12"/>
  <c r="F1813" i="12"/>
  <c r="E1813" i="12"/>
  <c r="D1813" i="12"/>
  <c r="B1813" i="12"/>
  <c r="C1813" i="12" s="1"/>
  <c r="F1812" i="12"/>
  <c r="E1812" i="12"/>
  <c r="D1812" i="12"/>
  <c r="C1812" i="12"/>
  <c r="B1812" i="12"/>
  <c r="F1811" i="12"/>
  <c r="E1811" i="12"/>
  <c r="D1811" i="12"/>
  <c r="C1811" i="12"/>
  <c r="B1811" i="12"/>
  <c r="F1810" i="12"/>
  <c r="E1810" i="12"/>
  <c r="D1810" i="12"/>
  <c r="B1810" i="12"/>
  <c r="C1810" i="12" s="1"/>
  <c r="F1809" i="12"/>
  <c r="E1809" i="12"/>
  <c r="D1809" i="12"/>
  <c r="B1809" i="12"/>
  <c r="C1809" i="12" s="1"/>
  <c r="F1808" i="12"/>
  <c r="E1808" i="12"/>
  <c r="D1808" i="12"/>
  <c r="C1808" i="12"/>
  <c r="B1808" i="12"/>
  <c r="F1807" i="12"/>
  <c r="E1807" i="12"/>
  <c r="D1807" i="12"/>
  <c r="B1807" i="12"/>
  <c r="C1807" i="12" s="1"/>
  <c r="F1806" i="12"/>
  <c r="E1806" i="12"/>
  <c r="D1806" i="12"/>
  <c r="C1806" i="12"/>
  <c r="B1806" i="12"/>
  <c r="F1805" i="12"/>
  <c r="E1805" i="12"/>
  <c r="D1805" i="12"/>
  <c r="B1805" i="12"/>
  <c r="C1805" i="12" s="1"/>
  <c r="F1804" i="12"/>
  <c r="E1804" i="12"/>
  <c r="D1804" i="12"/>
  <c r="C1804" i="12"/>
  <c r="B1804" i="12"/>
  <c r="F1803" i="12"/>
  <c r="E1803" i="12"/>
  <c r="D1803" i="12"/>
  <c r="C1803" i="12"/>
  <c r="B1803" i="12"/>
  <c r="F1802" i="12"/>
  <c r="E1802" i="12"/>
  <c r="D1802" i="12"/>
  <c r="C1802" i="12"/>
  <c r="B1802" i="12"/>
  <c r="F1801" i="12"/>
  <c r="E1801" i="12"/>
  <c r="D1801" i="12"/>
  <c r="B1801" i="12"/>
  <c r="C1801" i="12" s="1"/>
  <c r="F1800" i="12"/>
  <c r="E1800" i="12"/>
  <c r="D1800" i="12"/>
  <c r="C1800" i="12"/>
  <c r="B1800" i="12"/>
  <c r="F1799" i="12"/>
  <c r="E1799" i="12"/>
  <c r="D1799" i="12"/>
  <c r="C1799" i="12"/>
  <c r="B1799" i="12"/>
  <c r="F1798" i="12"/>
  <c r="E1798" i="12"/>
  <c r="D1798" i="12"/>
  <c r="C1798" i="12"/>
  <c r="B1798" i="12"/>
  <c r="F1797" i="12"/>
  <c r="E1797" i="12"/>
  <c r="D1797" i="12"/>
  <c r="B1797" i="12"/>
  <c r="C1797" i="12" s="1"/>
  <c r="F1796" i="12"/>
  <c r="E1796" i="12"/>
  <c r="D1796" i="12"/>
  <c r="C1796" i="12"/>
  <c r="B1796" i="12"/>
  <c r="F1795" i="12"/>
  <c r="E1795" i="12"/>
  <c r="D1795" i="12"/>
  <c r="C1795" i="12"/>
  <c r="B1795" i="12"/>
  <c r="F1794" i="12"/>
  <c r="E1794" i="12"/>
  <c r="D1794" i="12"/>
  <c r="B1794" i="12"/>
  <c r="C1794" i="12" s="1"/>
  <c r="F1793" i="12"/>
  <c r="E1793" i="12"/>
  <c r="D1793" i="12"/>
  <c r="B1793" i="12"/>
  <c r="C1793" i="12" s="1"/>
  <c r="F1792" i="12"/>
  <c r="E1792" i="12"/>
  <c r="D1792" i="12"/>
  <c r="C1792" i="12"/>
  <c r="B1792" i="12"/>
  <c r="F1791" i="12"/>
  <c r="E1791" i="12"/>
  <c r="D1791" i="12"/>
  <c r="B1791" i="12"/>
  <c r="C1791" i="12" s="1"/>
  <c r="F1790" i="12"/>
  <c r="E1790" i="12"/>
  <c r="D1790" i="12"/>
  <c r="C1790" i="12"/>
  <c r="B1790" i="12"/>
  <c r="F1789" i="12"/>
  <c r="E1789" i="12"/>
  <c r="D1789" i="12"/>
  <c r="B1789" i="12"/>
  <c r="C1789" i="12" s="1"/>
  <c r="F1788" i="12"/>
  <c r="E1788" i="12"/>
  <c r="D1788" i="12"/>
  <c r="C1788" i="12"/>
  <c r="B1788" i="12"/>
  <c r="F1787" i="12"/>
  <c r="E1787" i="12"/>
  <c r="D1787" i="12"/>
  <c r="C1787" i="12"/>
  <c r="B1787" i="12"/>
  <c r="F1786" i="12"/>
  <c r="E1786" i="12"/>
  <c r="D1786" i="12"/>
  <c r="C1786" i="12"/>
  <c r="B1786" i="12"/>
  <c r="F1785" i="12"/>
  <c r="E1785" i="12"/>
  <c r="D1785" i="12"/>
  <c r="B1785" i="12"/>
  <c r="C1785" i="12" s="1"/>
  <c r="F1784" i="12"/>
  <c r="E1784" i="12"/>
  <c r="D1784" i="12"/>
  <c r="C1784" i="12"/>
  <c r="B1784" i="12"/>
  <c r="F1783" i="12"/>
  <c r="E1783" i="12"/>
  <c r="D1783" i="12"/>
  <c r="C1783" i="12"/>
  <c r="B1783" i="12"/>
  <c r="F1782" i="12"/>
  <c r="E1782" i="12"/>
  <c r="D1782" i="12"/>
  <c r="C1782" i="12"/>
  <c r="B1782" i="12"/>
  <c r="F1781" i="12"/>
  <c r="E1781" i="12"/>
  <c r="D1781" i="12"/>
  <c r="B1781" i="12"/>
  <c r="C1781" i="12" s="1"/>
  <c r="F1780" i="12"/>
  <c r="E1780" i="12"/>
  <c r="D1780" i="12"/>
  <c r="C1780" i="12"/>
  <c r="B1780" i="12"/>
  <c r="F1779" i="12"/>
  <c r="E1779" i="12"/>
  <c r="D1779" i="12"/>
  <c r="C1779" i="12"/>
  <c r="B1779" i="12"/>
  <c r="F1778" i="12"/>
  <c r="E1778" i="12"/>
  <c r="D1778" i="12"/>
  <c r="B1778" i="12"/>
  <c r="C1778" i="12" s="1"/>
  <c r="F1777" i="12"/>
  <c r="E1777" i="12"/>
  <c r="D1777" i="12"/>
  <c r="B1777" i="12"/>
  <c r="C1777" i="12" s="1"/>
  <c r="F1776" i="12"/>
  <c r="E1776" i="12"/>
  <c r="D1776" i="12"/>
  <c r="C1776" i="12"/>
  <c r="B1776" i="12"/>
  <c r="F1775" i="12"/>
  <c r="E1775" i="12"/>
  <c r="D1775" i="12"/>
  <c r="B1775" i="12"/>
  <c r="C1775" i="12" s="1"/>
  <c r="F1774" i="12"/>
  <c r="E1774" i="12"/>
  <c r="D1774" i="12"/>
  <c r="C1774" i="12"/>
  <c r="B1774" i="12"/>
  <c r="F1773" i="12"/>
  <c r="E1773" i="12"/>
  <c r="D1773" i="12"/>
  <c r="B1773" i="12"/>
  <c r="C1773" i="12" s="1"/>
  <c r="F1772" i="12"/>
  <c r="E1772" i="12"/>
  <c r="D1772" i="12"/>
  <c r="C1772" i="12"/>
  <c r="B1772" i="12"/>
  <c r="F1771" i="12"/>
  <c r="E1771" i="12"/>
  <c r="D1771" i="12"/>
  <c r="C1771" i="12"/>
  <c r="B1771" i="12"/>
  <c r="F1770" i="12"/>
  <c r="E1770" i="12"/>
  <c r="D1770" i="12"/>
  <c r="C1770" i="12"/>
  <c r="B1770" i="12"/>
  <c r="F1769" i="12"/>
  <c r="E1769" i="12"/>
  <c r="D1769" i="12"/>
  <c r="B1769" i="12"/>
  <c r="C1769" i="12" s="1"/>
  <c r="F1768" i="12"/>
  <c r="E1768" i="12"/>
  <c r="D1768" i="12"/>
  <c r="C1768" i="12"/>
  <c r="B1768" i="12"/>
  <c r="F1767" i="12"/>
  <c r="E1767" i="12"/>
  <c r="D1767" i="12"/>
  <c r="C1767" i="12"/>
  <c r="B1767" i="12"/>
  <c r="F1766" i="12"/>
  <c r="E1766" i="12"/>
  <c r="D1766" i="12"/>
  <c r="C1766" i="12"/>
  <c r="B1766" i="12"/>
  <c r="F1765" i="12"/>
  <c r="E1765" i="12"/>
  <c r="D1765" i="12"/>
  <c r="B1765" i="12"/>
  <c r="C1765" i="12" s="1"/>
  <c r="F1764" i="12"/>
  <c r="E1764" i="12"/>
  <c r="D1764" i="12"/>
  <c r="C1764" i="12"/>
  <c r="B1764" i="12"/>
  <c r="F1763" i="12"/>
  <c r="E1763" i="12"/>
  <c r="D1763" i="12"/>
  <c r="C1763" i="12"/>
  <c r="B1763" i="12"/>
  <c r="F1762" i="12"/>
  <c r="E1762" i="12"/>
  <c r="D1762" i="12"/>
  <c r="B1762" i="12"/>
  <c r="C1762" i="12" s="1"/>
  <c r="F1761" i="12"/>
  <c r="E1761" i="12"/>
  <c r="D1761" i="12"/>
  <c r="B1761" i="12"/>
  <c r="C1761" i="12" s="1"/>
  <c r="F1760" i="12"/>
  <c r="E1760" i="12"/>
  <c r="D1760" i="12"/>
  <c r="C1760" i="12"/>
  <c r="B1760" i="12"/>
  <c r="F1759" i="12"/>
  <c r="E1759" i="12"/>
  <c r="D1759" i="12"/>
  <c r="B1759" i="12"/>
  <c r="C1759" i="12" s="1"/>
  <c r="F1758" i="12"/>
  <c r="E1758" i="12"/>
  <c r="D1758" i="12"/>
  <c r="C1758" i="12"/>
  <c r="B1758" i="12"/>
  <c r="F1757" i="12"/>
  <c r="E1757" i="12"/>
  <c r="D1757" i="12"/>
  <c r="B1757" i="12"/>
  <c r="C1757" i="12" s="1"/>
  <c r="F1756" i="12"/>
  <c r="E1756" i="12"/>
  <c r="D1756" i="12"/>
  <c r="C1756" i="12"/>
  <c r="B1756" i="12"/>
  <c r="F1755" i="12"/>
  <c r="E1755" i="12"/>
  <c r="D1755" i="12"/>
  <c r="C1755" i="12"/>
  <c r="B1755" i="12"/>
  <c r="F1754" i="12"/>
  <c r="E1754" i="12"/>
  <c r="D1754" i="12"/>
  <c r="C1754" i="12"/>
  <c r="B1754" i="12"/>
  <c r="F1753" i="12"/>
  <c r="E1753" i="12"/>
  <c r="D1753" i="12"/>
  <c r="B1753" i="12"/>
  <c r="C1753" i="12" s="1"/>
  <c r="F1752" i="12"/>
  <c r="E1752" i="12"/>
  <c r="D1752" i="12"/>
  <c r="C1752" i="12"/>
  <c r="B1752" i="12"/>
  <c r="F1751" i="12"/>
  <c r="E1751" i="12"/>
  <c r="D1751" i="12"/>
  <c r="C1751" i="12"/>
  <c r="B1751" i="12"/>
  <c r="F1750" i="12"/>
  <c r="E1750" i="12"/>
  <c r="D1750" i="12"/>
  <c r="C1750" i="12"/>
  <c r="B1750" i="12"/>
  <c r="F1749" i="12"/>
  <c r="E1749" i="12"/>
  <c r="D1749" i="12"/>
  <c r="B1749" i="12"/>
  <c r="C1749" i="12" s="1"/>
  <c r="F1748" i="12"/>
  <c r="E1748" i="12"/>
  <c r="D1748" i="12"/>
  <c r="C1748" i="12"/>
  <c r="B1748" i="12"/>
  <c r="F1747" i="12"/>
  <c r="E1747" i="12"/>
  <c r="D1747" i="12"/>
  <c r="C1747" i="12"/>
  <c r="B1747" i="12"/>
  <c r="F1746" i="12"/>
  <c r="E1746" i="12"/>
  <c r="D1746" i="12"/>
  <c r="B1746" i="12"/>
  <c r="C1746" i="12" s="1"/>
  <c r="F1745" i="12"/>
  <c r="E1745" i="12"/>
  <c r="D1745" i="12"/>
  <c r="B1745" i="12"/>
  <c r="C1745" i="12" s="1"/>
  <c r="F1744" i="12"/>
  <c r="E1744" i="12"/>
  <c r="D1744" i="12"/>
  <c r="C1744" i="12"/>
  <c r="B1744" i="12"/>
  <c r="F1743" i="12"/>
  <c r="E1743" i="12"/>
  <c r="D1743" i="12"/>
  <c r="B1743" i="12"/>
  <c r="C1743" i="12" s="1"/>
  <c r="F1742" i="12"/>
  <c r="E1742" i="12"/>
  <c r="D1742" i="12"/>
  <c r="C1742" i="12"/>
  <c r="B1742" i="12"/>
  <c r="F1741" i="12"/>
  <c r="E1741" i="12"/>
  <c r="D1741" i="12"/>
  <c r="B1741" i="12"/>
  <c r="C1741" i="12" s="1"/>
  <c r="F1740" i="12"/>
  <c r="E1740" i="12"/>
  <c r="D1740" i="12"/>
  <c r="C1740" i="12"/>
  <c r="B1740" i="12"/>
  <c r="F1739" i="12"/>
  <c r="E1739" i="12"/>
  <c r="D1739" i="12"/>
  <c r="C1739" i="12"/>
  <c r="B1739" i="12"/>
  <c r="F1738" i="12"/>
  <c r="E1738" i="12"/>
  <c r="D1738" i="12"/>
  <c r="C1738" i="12"/>
  <c r="B1738" i="12"/>
  <c r="F1737" i="12"/>
  <c r="E1737" i="12"/>
  <c r="D1737" i="12"/>
  <c r="B1737" i="12"/>
  <c r="C1737" i="12" s="1"/>
  <c r="F1736" i="12"/>
  <c r="E1736" i="12"/>
  <c r="D1736" i="12"/>
  <c r="C1736" i="12"/>
  <c r="B1736" i="12"/>
  <c r="F1735" i="12"/>
  <c r="E1735" i="12"/>
  <c r="D1735" i="12"/>
  <c r="C1735" i="12"/>
  <c r="B1735" i="12"/>
  <c r="F1734" i="12"/>
  <c r="E1734" i="12"/>
  <c r="D1734" i="12"/>
  <c r="C1734" i="12"/>
  <c r="B1734" i="12"/>
  <c r="F1733" i="12"/>
  <c r="E1733" i="12"/>
  <c r="D1733" i="12"/>
  <c r="B1733" i="12"/>
  <c r="C1733" i="12" s="1"/>
  <c r="F1732" i="12"/>
  <c r="E1732" i="12"/>
  <c r="D1732" i="12"/>
  <c r="C1732" i="12"/>
  <c r="B1732" i="12"/>
  <c r="F1731" i="12"/>
  <c r="E1731" i="12"/>
  <c r="D1731" i="12"/>
  <c r="C1731" i="12"/>
  <c r="B1731" i="12"/>
  <c r="F1730" i="12"/>
  <c r="E1730" i="12"/>
  <c r="D1730" i="12"/>
  <c r="B1730" i="12"/>
  <c r="C1730" i="12" s="1"/>
  <c r="F1729" i="12"/>
  <c r="E1729" i="12"/>
  <c r="D1729" i="12"/>
  <c r="B1729" i="12"/>
  <c r="C1729" i="12" s="1"/>
  <c r="F1728" i="12"/>
  <c r="E1728" i="12"/>
  <c r="D1728" i="12"/>
  <c r="C1728" i="12"/>
  <c r="B1728" i="12"/>
  <c r="F1727" i="12"/>
  <c r="E1727" i="12"/>
  <c r="D1727" i="12"/>
  <c r="B1727" i="12"/>
  <c r="C1727" i="12" s="1"/>
  <c r="F1726" i="12"/>
  <c r="E1726" i="12"/>
  <c r="D1726" i="12"/>
  <c r="C1726" i="12"/>
  <c r="B1726" i="12"/>
  <c r="F1725" i="12"/>
  <c r="E1725" i="12"/>
  <c r="D1725" i="12"/>
  <c r="B1725" i="12"/>
  <c r="C1725" i="12" s="1"/>
  <c r="F1724" i="12"/>
  <c r="E1724" i="12"/>
  <c r="D1724" i="12"/>
  <c r="C1724" i="12"/>
  <c r="B1724" i="12"/>
  <c r="F1723" i="12"/>
  <c r="E1723" i="12"/>
  <c r="D1723" i="12"/>
  <c r="C1723" i="12"/>
  <c r="B1723" i="12"/>
  <c r="F1722" i="12"/>
  <c r="E1722" i="12"/>
  <c r="D1722" i="12"/>
  <c r="C1722" i="12"/>
  <c r="B1722" i="12"/>
  <c r="F1721" i="12"/>
  <c r="E1721" i="12"/>
  <c r="D1721" i="12"/>
  <c r="B1721" i="12"/>
  <c r="C1721" i="12" s="1"/>
  <c r="F1720" i="12"/>
  <c r="E1720" i="12"/>
  <c r="D1720" i="12"/>
  <c r="C1720" i="12"/>
  <c r="B1720" i="12"/>
  <c r="F1719" i="12"/>
  <c r="E1719" i="12"/>
  <c r="D1719" i="12"/>
  <c r="C1719" i="12"/>
  <c r="B1719" i="12"/>
  <c r="F1718" i="12"/>
  <c r="E1718" i="12"/>
  <c r="D1718" i="12"/>
  <c r="C1718" i="12"/>
  <c r="B1718" i="12"/>
  <c r="F1717" i="12"/>
  <c r="E1717" i="12"/>
  <c r="D1717" i="12"/>
  <c r="B1717" i="12"/>
  <c r="C1717" i="12" s="1"/>
  <c r="F1716" i="12"/>
  <c r="E1716" i="12"/>
  <c r="D1716" i="12"/>
  <c r="C1716" i="12"/>
  <c r="B1716" i="12"/>
  <c r="F1715" i="12"/>
  <c r="E1715" i="12"/>
  <c r="D1715" i="12"/>
  <c r="C1715" i="12"/>
  <c r="B1715" i="12"/>
  <c r="F1714" i="12"/>
  <c r="E1714" i="12"/>
  <c r="D1714" i="12"/>
  <c r="B1714" i="12"/>
  <c r="C1714" i="12" s="1"/>
  <c r="F1713" i="12"/>
  <c r="E1713" i="12"/>
  <c r="D1713" i="12"/>
  <c r="B1713" i="12"/>
  <c r="C1713" i="12" s="1"/>
  <c r="F1712" i="12"/>
  <c r="E1712" i="12"/>
  <c r="D1712" i="12"/>
  <c r="C1712" i="12"/>
  <c r="B1712" i="12"/>
  <c r="F1711" i="12"/>
  <c r="E1711" i="12"/>
  <c r="D1711" i="12"/>
  <c r="B1711" i="12"/>
  <c r="C1711" i="12" s="1"/>
  <c r="F1710" i="12"/>
  <c r="E1710" i="12"/>
  <c r="D1710" i="12"/>
  <c r="C1710" i="12"/>
  <c r="B1710" i="12"/>
  <c r="F1709" i="12"/>
  <c r="E1709" i="12"/>
  <c r="D1709" i="12"/>
  <c r="B1709" i="12"/>
  <c r="C1709" i="12" s="1"/>
  <c r="F1708" i="12"/>
  <c r="E1708" i="12"/>
  <c r="D1708" i="12"/>
  <c r="C1708" i="12"/>
  <c r="B1708" i="12"/>
  <c r="F1707" i="12"/>
  <c r="E1707" i="12"/>
  <c r="D1707" i="12"/>
  <c r="C1707" i="12"/>
  <c r="B1707" i="12"/>
  <c r="F1706" i="12"/>
  <c r="E1706" i="12"/>
  <c r="D1706" i="12"/>
  <c r="C1706" i="12"/>
  <c r="B1706" i="12"/>
  <c r="F1705" i="12"/>
  <c r="E1705" i="12"/>
  <c r="D1705" i="12"/>
  <c r="B1705" i="12"/>
  <c r="C1705" i="12" s="1"/>
  <c r="F1704" i="12"/>
  <c r="E1704" i="12"/>
  <c r="D1704" i="12"/>
  <c r="C1704" i="12"/>
  <c r="B1704" i="12"/>
  <c r="F1703" i="12"/>
  <c r="E1703" i="12"/>
  <c r="D1703" i="12"/>
  <c r="C1703" i="12"/>
  <c r="B1703" i="12"/>
  <c r="F1702" i="12"/>
  <c r="E1702" i="12"/>
  <c r="D1702" i="12"/>
  <c r="C1702" i="12"/>
  <c r="B1702" i="12"/>
  <c r="F1701" i="12"/>
  <c r="E1701" i="12"/>
  <c r="D1701" i="12"/>
  <c r="B1701" i="12"/>
  <c r="C1701" i="12" s="1"/>
  <c r="F1700" i="12"/>
  <c r="E1700" i="12"/>
  <c r="D1700" i="12"/>
  <c r="C1700" i="12"/>
  <c r="B1700" i="12"/>
  <c r="F1699" i="12"/>
  <c r="E1699" i="12"/>
  <c r="D1699" i="12"/>
  <c r="C1699" i="12"/>
  <c r="B1699" i="12"/>
  <c r="F1698" i="12"/>
  <c r="E1698" i="12"/>
  <c r="D1698" i="12"/>
  <c r="B1698" i="12"/>
  <c r="C1698" i="12" s="1"/>
  <c r="F1697" i="12"/>
  <c r="E1697" i="12"/>
  <c r="D1697" i="12"/>
  <c r="B1697" i="12"/>
  <c r="C1697" i="12" s="1"/>
  <c r="F1696" i="12"/>
  <c r="E1696" i="12"/>
  <c r="D1696" i="12"/>
  <c r="C1696" i="12"/>
  <c r="B1696" i="12"/>
  <c r="F1695" i="12"/>
  <c r="E1695" i="12"/>
  <c r="D1695" i="12"/>
  <c r="B1695" i="12"/>
  <c r="C1695" i="12" s="1"/>
  <c r="J1694" i="12"/>
  <c r="F1694" i="12"/>
  <c r="E1694" i="12"/>
  <c r="D1694" i="12"/>
  <c r="B1694" i="12"/>
  <c r="C1694" i="12" s="1"/>
  <c r="F1693" i="12"/>
  <c r="E1693" i="12"/>
  <c r="D1693" i="12"/>
  <c r="B1693" i="12"/>
  <c r="C1693" i="12" s="1"/>
  <c r="F1692" i="12"/>
  <c r="E1692" i="12"/>
  <c r="D1692" i="12"/>
  <c r="C1692" i="12"/>
  <c r="B1692" i="12"/>
  <c r="F1691" i="12"/>
  <c r="E1691" i="12"/>
  <c r="D1691" i="12"/>
  <c r="B1691" i="12"/>
  <c r="C1691" i="12" s="1"/>
  <c r="F1690" i="12"/>
  <c r="E1690" i="12"/>
  <c r="D1690" i="12"/>
  <c r="C1690" i="12"/>
  <c r="B1690" i="12"/>
  <c r="F1689" i="12"/>
  <c r="E1689" i="12"/>
  <c r="D1689" i="12"/>
  <c r="B1689" i="12"/>
  <c r="C1689" i="12" s="1"/>
  <c r="F1688" i="12"/>
  <c r="E1688" i="12"/>
  <c r="D1688" i="12"/>
  <c r="C1688" i="12"/>
  <c r="B1688" i="12"/>
  <c r="F1687" i="12"/>
  <c r="E1687" i="12"/>
  <c r="D1687" i="12"/>
  <c r="C1687" i="12"/>
  <c r="B1687" i="12"/>
  <c r="F1686" i="12"/>
  <c r="E1686" i="12"/>
  <c r="D1686" i="12"/>
  <c r="C1686" i="12"/>
  <c r="B1686" i="12"/>
  <c r="F1685" i="12"/>
  <c r="E1685" i="12"/>
  <c r="D1685" i="12"/>
  <c r="B1685" i="12"/>
  <c r="C1685" i="12" s="1"/>
  <c r="F1684" i="12"/>
  <c r="E1684" i="12"/>
  <c r="D1684" i="12"/>
  <c r="C1684" i="12"/>
  <c r="B1684" i="12"/>
  <c r="F1683" i="12"/>
  <c r="E1683" i="12"/>
  <c r="D1683" i="12"/>
  <c r="C1683" i="12"/>
  <c r="B1683" i="12"/>
  <c r="F1682" i="12"/>
  <c r="E1682" i="12"/>
  <c r="D1682" i="12"/>
  <c r="B1682" i="12"/>
  <c r="C1682" i="12" s="1"/>
  <c r="F1681" i="12"/>
  <c r="E1681" i="12"/>
  <c r="D1681" i="12"/>
  <c r="B1681" i="12"/>
  <c r="C1681" i="12" s="1"/>
  <c r="F1680" i="12"/>
  <c r="E1680" i="12"/>
  <c r="D1680" i="12"/>
  <c r="C1680" i="12"/>
  <c r="B1680" i="12"/>
  <c r="F1679" i="12"/>
  <c r="E1679" i="12"/>
  <c r="D1679" i="12"/>
  <c r="B1679" i="12"/>
  <c r="C1679" i="12" s="1"/>
  <c r="F1678" i="12"/>
  <c r="E1678" i="12"/>
  <c r="D1678" i="12"/>
  <c r="C1678" i="12"/>
  <c r="B1678" i="12"/>
  <c r="F1677" i="12"/>
  <c r="E1677" i="12"/>
  <c r="D1677" i="12"/>
  <c r="B1677" i="12"/>
  <c r="C1677" i="12" s="1"/>
  <c r="F1676" i="12"/>
  <c r="E1676" i="12"/>
  <c r="D1676" i="12"/>
  <c r="C1676" i="12"/>
  <c r="B1676" i="12"/>
  <c r="F1675" i="12"/>
  <c r="E1675" i="12"/>
  <c r="D1675" i="12"/>
  <c r="B1675" i="12"/>
  <c r="C1675" i="12" s="1"/>
  <c r="F1674" i="12"/>
  <c r="E1674" i="12"/>
  <c r="D1674" i="12"/>
  <c r="C1674" i="12"/>
  <c r="B1674" i="12"/>
  <c r="H1673" i="12"/>
  <c r="F1673" i="12"/>
  <c r="E1673" i="12"/>
  <c r="D1673" i="12"/>
  <c r="B1673" i="12"/>
  <c r="C1673" i="12" s="1"/>
  <c r="F1672" i="12"/>
  <c r="E1672" i="12"/>
  <c r="D1672" i="12"/>
  <c r="C1672" i="12"/>
  <c r="B1672" i="12"/>
  <c r="F1671" i="12"/>
  <c r="E1671" i="12"/>
  <c r="D1671" i="12"/>
  <c r="G1671" i="12" s="1"/>
  <c r="C1671" i="12"/>
  <c r="B1671" i="12"/>
  <c r="F1670" i="12"/>
  <c r="E1670" i="12"/>
  <c r="D1670" i="12"/>
  <c r="C1670" i="12"/>
  <c r="B1670" i="12"/>
  <c r="F1669" i="12"/>
  <c r="E1669" i="12"/>
  <c r="D1669" i="12"/>
  <c r="B1669" i="12"/>
  <c r="C1669" i="12" s="1"/>
  <c r="F1668" i="12"/>
  <c r="E1668" i="12"/>
  <c r="D1668" i="12"/>
  <c r="C1668" i="12"/>
  <c r="B1668" i="12"/>
  <c r="F1667" i="12"/>
  <c r="E1667" i="12"/>
  <c r="D1667" i="12"/>
  <c r="C1667" i="12"/>
  <c r="B1667" i="12"/>
  <c r="F1666" i="12"/>
  <c r="E1666" i="12"/>
  <c r="D1666" i="12"/>
  <c r="B1666" i="12"/>
  <c r="C1666" i="12" s="1"/>
  <c r="F1665" i="12"/>
  <c r="E1665" i="12"/>
  <c r="D1665" i="12"/>
  <c r="B1665" i="12"/>
  <c r="C1665" i="12" s="1"/>
  <c r="F1664" i="12"/>
  <c r="E1664" i="12"/>
  <c r="D1664" i="12"/>
  <c r="C1664" i="12"/>
  <c r="B1664" i="12"/>
  <c r="F1663" i="12"/>
  <c r="E1663" i="12"/>
  <c r="D1663" i="12"/>
  <c r="B1663" i="12"/>
  <c r="C1663" i="12" s="1"/>
  <c r="F1662" i="12"/>
  <c r="E1662" i="12"/>
  <c r="D1662" i="12"/>
  <c r="C1662" i="12"/>
  <c r="B1662" i="12"/>
  <c r="F1661" i="12"/>
  <c r="E1661" i="12"/>
  <c r="D1661" i="12"/>
  <c r="B1661" i="12"/>
  <c r="C1661" i="12" s="1"/>
  <c r="F1660" i="12"/>
  <c r="E1660" i="12"/>
  <c r="D1660" i="12"/>
  <c r="C1660" i="12"/>
  <c r="B1660" i="12"/>
  <c r="F1659" i="12"/>
  <c r="E1659" i="12"/>
  <c r="D1659" i="12"/>
  <c r="B1659" i="12"/>
  <c r="C1659" i="12" s="1"/>
  <c r="F1658" i="12"/>
  <c r="E1658" i="12"/>
  <c r="D1658" i="12"/>
  <c r="C1658" i="12"/>
  <c r="B1658" i="12"/>
  <c r="F1657" i="12"/>
  <c r="E1657" i="12"/>
  <c r="D1657" i="12"/>
  <c r="B1657" i="12"/>
  <c r="C1657" i="12" s="1"/>
  <c r="F1656" i="12"/>
  <c r="E1656" i="12"/>
  <c r="D1656" i="12"/>
  <c r="C1656" i="12"/>
  <c r="B1656" i="12"/>
  <c r="F1655" i="12"/>
  <c r="E1655" i="12"/>
  <c r="D1655" i="12"/>
  <c r="C1655" i="12"/>
  <c r="B1655" i="12"/>
  <c r="F1654" i="12"/>
  <c r="E1654" i="12"/>
  <c r="D1654" i="12"/>
  <c r="C1654" i="12"/>
  <c r="B1654" i="12"/>
  <c r="F1653" i="12"/>
  <c r="E1653" i="12"/>
  <c r="D1653" i="12"/>
  <c r="B1653" i="12"/>
  <c r="C1653" i="12" s="1"/>
  <c r="F1652" i="12"/>
  <c r="E1652" i="12"/>
  <c r="D1652" i="12"/>
  <c r="C1652" i="12"/>
  <c r="B1652" i="12"/>
  <c r="F1651" i="12"/>
  <c r="E1651" i="12"/>
  <c r="D1651" i="12"/>
  <c r="C1651" i="12"/>
  <c r="B1651" i="12"/>
  <c r="F1650" i="12"/>
  <c r="E1650" i="12"/>
  <c r="D1650" i="12"/>
  <c r="B1650" i="12"/>
  <c r="C1650" i="12" s="1"/>
  <c r="F1649" i="12"/>
  <c r="E1649" i="12"/>
  <c r="D1649" i="12"/>
  <c r="B1649" i="12"/>
  <c r="C1649" i="12" s="1"/>
  <c r="F1648" i="12"/>
  <c r="E1648" i="12"/>
  <c r="D1648" i="12"/>
  <c r="C1648" i="12"/>
  <c r="B1648" i="12"/>
  <c r="F1647" i="12"/>
  <c r="E1647" i="12"/>
  <c r="D1647" i="12"/>
  <c r="B1647" i="12"/>
  <c r="C1647" i="12" s="1"/>
  <c r="F1646" i="12"/>
  <c r="E1646" i="12"/>
  <c r="D1646" i="12"/>
  <c r="C1646" i="12"/>
  <c r="B1646" i="12"/>
  <c r="F1645" i="12"/>
  <c r="E1645" i="12"/>
  <c r="D1645" i="12"/>
  <c r="B1645" i="12"/>
  <c r="C1645" i="12" s="1"/>
  <c r="F1644" i="12"/>
  <c r="E1644" i="12"/>
  <c r="D1644" i="12"/>
  <c r="C1644" i="12"/>
  <c r="B1644" i="12"/>
  <c r="F1643" i="12"/>
  <c r="E1643" i="12"/>
  <c r="D1643" i="12"/>
  <c r="B1643" i="12"/>
  <c r="C1643" i="12" s="1"/>
  <c r="F1642" i="12"/>
  <c r="E1642" i="12"/>
  <c r="D1642" i="12"/>
  <c r="C1642" i="12"/>
  <c r="B1642" i="12"/>
  <c r="F1641" i="12"/>
  <c r="E1641" i="12"/>
  <c r="D1641" i="12"/>
  <c r="B1641" i="12"/>
  <c r="C1641" i="12" s="1"/>
  <c r="F1640" i="12"/>
  <c r="E1640" i="12"/>
  <c r="D1640" i="12"/>
  <c r="C1640" i="12"/>
  <c r="B1640" i="12"/>
  <c r="F1639" i="12"/>
  <c r="E1639" i="12"/>
  <c r="D1639" i="12"/>
  <c r="C1639" i="12"/>
  <c r="B1639" i="12"/>
  <c r="F1638" i="12"/>
  <c r="E1638" i="12"/>
  <c r="D1638" i="12"/>
  <c r="C1638" i="12"/>
  <c r="B1638" i="12"/>
  <c r="F1637" i="12"/>
  <c r="E1637" i="12"/>
  <c r="D1637" i="12"/>
  <c r="B1637" i="12"/>
  <c r="C1637" i="12" s="1"/>
  <c r="F1636" i="12"/>
  <c r="E1636" i="12"/>
  <c r="D1636" i="12"/>
  <c r="C1636" i="12"/>
  <c r="B1636" i="12"/>
  <c r="F1635" i="12"/>
  <c r="E1635" i="12"/>
  <c r="D1635" i="12"/>
  <c r="C1635" i="12"/>
  <c r="B1635" i="12"/>
  <c r="F1634" i="12"/>
  <c r="E1634" i="12"/>
  <c r="D1634" i="12"/>
  <c r="B1634" i="12"/>
  <c r="C1634" i="12" s="1"/>
  <c r="F1633" i="12"/>
  <c r="E1633" i="12"/>
  <c r="D1633" i="12"/>
  <c r="B1633" i="12"/>
  <c r="C1633" i="12" s="1"/>
  <c r="F1632" i="12"/>
  <c r="E1632" i="12"/>
  <c r="D1632" i="12"/>
  <c r="C1632" i="12"/>
  <c r="B1632" i="12"/>
  <c r="F1631" i="12"/>
  <c r="E1631" i="12"/>
  <c r="D1631" i="12"/>
  <c r="B1631" i="12"/>
  <c r="C1631" i="12" s="1"/>
  <c r="F1630" i="12"/>
  <c r="E1630" i="12"/>
  <c r="D1630" i="12"/>
  <c r="C1630" i="12"/>
  <c r="B1630" i="12"/>
  <c r="F1629" i="12"/>
  <c r="E1629" i="12"/>
  <c r="D1629" i="12"/>
  <c r="B1629" i="12"/>
  <c r="C1629" i="12" s="1"/>
  <c r="F1628" i="12"/>
  <c r="E1628" i="12"/>
  <c r="D1628" i="12"/>
  <c r="C1628" i="12"/>
  <c r="B1628" i="12"/>
  <c r="F1627" i="12"/>
  <c r="E1627" i="12"/>
  <c r="D1627" i="12"/>
  <c r="B1627" i="12"/>
  <c r="C1627" i="12" s="1"/>
  <c r="F1626" i="12"/>
  <c r="E1626" i="12"/>
  <c r="D1626" i="12"/>
  <c r="C1626" i="12"/>
  <c r="B1626" i="12"/>
  <c r="F1625" i="12"/>
  <c r="E1625" i="12"/>
  <c r="D1625" i="12"/>
  <c r="B1625" i="12"/>
  <c r="C1625" i="12" s="1"/>
  <c r="F1624" i="12"/>
  <c r="E1624" i="12"/>
  <c r="D1624" i="12"/>
  <c r="C1624" i="12"/>
  <c r="B1624" i="12"/>
  <c r="F1623" i="12"/>
  <c r="E1623" i="12"/>
  <c r="D1623" i="12"/>
  <c r="B1623" i="12"/>
  <c r="C1623" i="12" s="1"/>
  <c r="F1622" i="12"/>
  <c r="E1622" i="12"/>
  <c r="D1622" i="12"/>
  <c r="C1622" i="12"/>
  <c r="B1622" i="12"/>
  <c r="F1621" i="12"/>
  <c r="E1621" i="12"/>
  <c r="D1621" i="12"/>
  <c r="B1621" i="12"/>
  <c r="C1621" i="12" s="1"/>
  <c r="F1620" i="12"/>
  <c r="E1620" i="12"/>
  <c r="D1620" i="12"/>
  <c r="C1620" i="12"/>
  <c r="B1620" i="12"/>
  <c r="F1619" i="12"/>
  <c r="E1619" i="12"/>
  <c r="D1619" i="12"/>
  <c r="C1619" i="12"/>
  <c r="B1619" i="12"/>
  <c r="F1618" i="12"/>
  <c r="E1618" i="12"/>
  <c r="D1618" i="12"/>
  <c r="B1618" i="12"/>
  <c r="C1618" i="12" s="1"/>
  <c r="F1617" i="12"/>
  <c r="E1617" i="12"/>
  <c r="D1617" i="12"/>
  <c r="B1617" i="12"/>
  <c r="C1617" i="12" s="1"/>
  <c r="F1616" i="12"/>
  <c r="E1616" i="12"/>
  <c r="D1616" i="12"/>
  <c r="C1616" i="12"/>
  <c r="B1616" i="12"/>
  <c r="F1615" i="12"/>
  <c r="E1615" i="12"/>
  <c r="D1615" i="12"/>
  <c r="B1615" i="12"/>
  <c r="C1615" i="12" s="1"/>
  <c r="F1614" i="12"/>
  <c r="E1614" i="12"/>
  <c r="D1614" i="12"/>
  <c r="C1614" i="12"/>
  <c r="B1614" i="12"/>
  <c r="F1613" i="12"/>
  <c r="E1613" i="12"/>
  <c r="D1613" i="12"/>
  <c r="B1613" i="12"/>
  <c r="C1613" i="12" s="1"/>
  <c r="F1612" i="12"/>
  <c r="E1612" i="12"/>
  <c r="D1612" i="12"/>
  <c r="C1612" i="12"/>
  <c r="B1612" i="12"/>
  <c r="F1611" i="12"/>
  <c r="E1611" i="12"/>
  <c r="D1611" i="12"/>
  <c r="C1611" i="12"/>
  <c r="B1611" i="12"/>
  <c r="F1610" i="12"/>
  <c r="E1610" i="12"/>
  <c r="D1610" i="12"/>
  <c r="B1610" i="12"/>
  <c r="C1610" i="12" s="1"/>
  <c r="F1609" i="12"/>
  <c r="E1609" i="12"/>
  <c r="D1609" i="12"/>
  <c r="B1609" i="12"/>
  <c r="C1609" i="12" s="1"/>
  <c r="F1608" i="12"/>
  <c r="E1608" i="12"/>
  <c r="D1608" i="12"/>
  <c r="C1608" i="12"/>
  <c r="B1608" i="12"/>
  <c r="F1607" i="12"/>
  <c r="E1607" i="12"/>
  <c r="D1607" i="12"/>
  <c r="B1607" i="12"/>
  <c r="C1607" i="12" s="1"/>
  <c r="F1606" i="12"/>
  <c r="E1606" i="12"/>
  <c r="D1606" i="12"/>
  <c r="C1606" i="12"/>
  <c r="B1606" i="12"/>
  <c r="F1605" i="12"/>
  <c r="E1605" i="12"/>
  <c r="D1605" i="12"/>
  <c r="B1605" i="12"/>
  <c r="C1605" i="12" s="1"/>
  <c r="F1604" i="12"/>
  <c r="E1604" i="12"/>
  <c r="D1604" i="12"/>
  <c r="C1604" i="12"/>
  <c r="B1604" i="12"/>
  <c r="F1603" i="12"/>
  <c r="E1603" i="12"/>
  <c r="D1603" i="12"/>
  <c r="C1603" i="12"/>
  <c r="B1603" i="12"/>
  <c r="F1602" i="12"/>
  <c r="E1602" i="12"/>
  <c r="D1602" i="12"/>
  <c r="B1602" i="12"/>
  <c r="C1602" i="12" s="1"/>
  <c r="F1601" i="12"/>
  <c r="E1601" i="12"/>
  <c r="D1601" i="12"/>
  <c r="C1601" i="12"/>
  <c r="B1601" i="12"/>
  <c r="F1600" i="12"/>
  <c r="E1600" i="12"/>
  <c r="D1600" i="12"/>
  <c r="B1600" i="12"/>
  <c r="C1600" i="12" s="1"/>
  <c r="F1599" i="12"/>
  <c r="E1599" i="12"/>
  <c r="D1599" i="12"/>
  <c r="C1599" i="12"/>
  <c r="B1599" i="12"/>
  <c r="F1598" i="12"/>
  <c r="E1598" i="12"/>
  <c r="D1598" i="12"/>
  <c r="B1598" i="12"/>
  <c r="C1598" i="12" s="1"/>
  <c r="F1597" i="12"/>
  <c r="E1597" i="12"/>
  <c r="D1597" i="12"/>
  <c r="C1597" i="12"/>
  <c r="B1597" i="12"/>
  <c r="F1596" i="12"/>
  <c r="E1596" i="12"/>
  <c r="D1596" i="12"/>
  <c r="B1596" i="12"/>
  <c r="C1596" i="12" s="1"/>
  <c r="F1595" i="12"/>
  <c r="E1595" i="12"/>
  <c r="D1595" i="12"/>
  <c r="C1595" i="12"/>
  <c r="B1595" i="12"/>
  <c r="F1594" i="12"/>
  <c r="E1594" i="12"/>
  <c r="D1594" i="12"/>
  <c r="B1594" i="12"/>
  <c r="C1594" i="12" s="1"/>
  <c r="F1593" i="12"/>
  <c r="E1593" i="12"/>
  <c r="D1593" i="12"/>
  <c r="C1593" i="12"/>
  <c r="B1593" i="12"/>
  <c r="F1592" i="12"/>
  <c r="E1592" i="12"/>
  <c r="D1592" i="12"/>
  <c r="B1592" i="12"/>
  <c r="C1592" i="12" s="1"/>
  <c r="F1591" i="12"/>
  <c r="E1591" i="12"/>
  <c r="D1591" i="12"/>
  <c r="C1591" i="12"/>
  <c r="B1591" i="12"/>
  <c r="F1590" i="12"/>
  <c r="E1590" i="12"/>
  <c r="D1590" i="12"/>
  <c r="B1590" i="12"/>
  <c r="C1590" i="12" s="1"/>
  <c r="F1589" i="12"/>
  <c r="E1589" i="12"/>
  <c r="D1589" i="12"/>
  <c r="C1589" i="12"/>
  <c r="B1589" i="12"/>
  <c r="F1588" i="12"/>
  <c r="E1588" i="12"/>
  <c r="D1588" i="12"/>
  <c r="B1588" i="12"/>
  <c r="C1588" i="12" s="1"/>
  <c r="F1587" i="12"/>
  <c r="E1587" i="12"/>
  <c r="D1587" i="12"/>
  <c r="C1587" i="12"/>
  <c r="B1587" i="12"/>
  <c r="F1586" i="12"/>
  <c r="E1586" i="12"/>
  <c r="D1586" i="12"/>
  <c r="B1586" i="12"/>
  <c r="C1586" i="12" s="1"/>
  <c r="F1585" i="12"/>
  <c r="E1585" i="12"/>
  <c r="D1585" i="12"/>
  <c r="C1585" i="12"/>
  <c r="B1585" i="12"/>
  <c r="F1584" i="12"/>
  <c r="E1584" i="12"/>
  <c r="D1584" i="12"/>
  <c r="B1584" i="12"/>
  <c r="C1584" i="12" s="1"/>
  <c r="F1583" i="12"/>
  <c r="E1583" i="12"/>
  <c r="D1583" i="12"/>
  <c r="C1583" i="12"/>
  <c r="B1583" i="12"/>
  <c r="F1582" i="12"/>
  <c r="E1582" i="12"/>
  <c r="D1582" i="12"/>
  <c r="B1582" i="12"/>
  <c r="C1582" i="12" s="1"/>
  <c r="F1581" i="12"/>
  <c r="E1581" i="12"/>
  <c r="D1581" i="12"/>
  <c r="C1581" i="12"/>
  <c r="B1581" i="12"/>
  <c r="F1580" i="12"/>
  <c r="E1580" i="12"/>
  <c r="D1580" i="12"/>
  <c r="B1580" i="12"/>
  <c r="C1580" i="12" s="1"/>
  <c r="F1579" i="12"/>
  <c r="E1579" i="12"/>
  <c r="D1579" i="12"/>
  <c r="C1579" i="12"/>
  <c r="B1579" i="12"/>
  <c r="F1578" i="12"/>
  <c r="E1578" i="12"/>
  <c r="D1578" i="12"/>
  <c r="B1578" i="12"/>
  <c r="C1578" i="12" s="1"/>
  <c r="F1577" i="12"/>
  <c r="E1577" i="12"/>
  <c r="D1577" i="12"/>
  <c r="C1577" i="12"/>
  <c r="B1577" i="12"/>
  <c r="F1576" i="12"/>
  <c r="E1576" i="12"/>
  <c r="D1576" i="12"/>
  <c r="B1576" i="12"/>
  <c r="C1576" i="12" s="1"/>
  <c r="F1575" i="12"/>
  <c r="E1575" i="12"/>
  <c r="D1575" i="12"/>
  <c r="C1575" i="12"/>
  <c r="B1575" i="12"/>
  <c r="F1574" i="12"/>
  <c r="E1574" i="12"/>
  <c r="D1574" i="12"/>
  <c r="B1574" i="12"/>
  <c r="C1574" i="12" s="1"/>
  <c r="F1573" i="12"/>
  <c r="E1573" i="12"/>
  <c r="D1573" i="12"/>
  <c r="C1573" i="12"/>
  <c r="B1573" i="12"/>
  <c r="F1572" i="12"/>
  <c r="E1572" i="12"/>
  <c r="D1572" i="12"/>
  <c r="B1572" i="12"/>
  <c r="C1572" i="12" s="1"/>
  <c r="F1571" i="12"/>
  <c r="E1571" i="12"/>
  <c r="D1571" i="12"/>
  <c r="C1571" i="12"/>
  <c r="B1571" i="12"/>
  <c r="F1570" i="12"/>
  <c r="E1570" i="12"/>
  <c r="D1570" i="12"/>
  <c r="B1570" i="12"/>
  <c r="C1570" i="12" s="1"/>
  <c r="F1569" i="12"/>
  <c r="E1569" i="12"/>
  <c r="D1569" i="12"/>
  <c r="C1569" i="12"/>
  <c r="B1569" i="12"/>
  <c r="F1568" i="12"/>
  <c r="E1568" i="12"/>
  <c r="D1568" i="12"/>
  <c r="B1568" i="12"/>
  <c r="C1568" i="12" s="1"/>
  <c r="F1567" i="12"/>
  <c r="E1567" i="12"/>
  <c r="D1567" i="12"/>
  <c r="C1567" i="12"/>
  <c r="B1567" i="12"/>
  <c r="F1566" i="12"/>
  <c r="E1566" i="12"/>
  <c r="D1566" i="12"/>
  <c r="B1566" i="12"/>
  <c r="C1566" i="12" s="1"/>
  <c r="F1565" i="12"/>
  <c r="E1565" i="12"/>
  <c r="D1565" i="12"/>
  <c r="C1565" i="12"/>
  <c r="B1565" i="12"/>
  <c r="F1564" i="12"/>
  <c r="E1564" i="12"/>
  <c r="D1564" i="12"/>
  <c r="B1564" i="12"/>
  <c r="C1564" i="12" s="1"/>
  <c r="F1563" i="12"/>
  <c r="E1563" i="12"/>
  <c r="D1563" i="12"/>
  <c r="C1563" i="12"/>
  <c r="B1563" i="12"/>
  <c r="F1562" i="12"/>
  <c r="E1562" i="12"/>
  <c r="D1562" i="12"/>
  <c r="B1562" i="12"/>
  <c r="C1562" i="12" s="1"/>
  <c r="F1561" i="12"/>
  <c r="E1561" i="12"/>
  <c r="D1561" i="12"/>
  <c r="C1561" i="12"/>
  <c r="B1561" i="12"/>
  <c r="F1560" i="12"/>
  <c r="E1560" i="12"/>
  <c r="D1560" i="12"/>
  <c r="B1560" i="12"/>
  <c r="C1560" i="12" s="1"/>
  <c r="F1559" i="12"/>
  <c r="E1559" i="12"/>
  <c r="D1559" i="12"/>
  <c r="C1559" i="12"/>
  <c r="B1559" i="12"/>
  <c r="F1558" i="12"/>
  <c r="E1558" i="12"/>
  <c r="D1558" i="12"/>
  <c r="B1558" i="12"/>
  <c r="C1558" i="12" s="1"/>
  <c r="G1557" i="12"/>
  <c r="F1557" i="12"/>
  <c r="E1557" i="12"/>
  <c r="D1557" i="12"/>
  <c r="C1557" i="12"/>
  <c r="B1557" i="12"/>
  <c r="F1556" i="12"/>
  <c r="E1556" i="12"/>
  <c r="D1556" i="12"/>
  <c r="H1556" i="12" s="1"/>
  <c r="B1556" i="12"/>
  <c r="C1556" i="12" s="1"/>
  <c r="F1555" i="12"/>
  <c r="E1555" i="12"/>
  <c r="D1555" i="12"/>
  <c r="C1555" i="12"/>
  <c r="B1555" i="12"/>
  <c r="F1554" i="12"/>
  <c r="E1554" i="12"/>
  <c r="D1554" i="12"/>
  <c r="B1554" i="12"/>
  <c r="C1554" i="12" s="1"/>
  <c r="F1553" i="12"/>
  <c r="E1553" i="12"/>
  <c r="D1553" i="12"/>
  <c r="C1553" i="12"/>
  <c r="B1553" i="12"/>
  <c r="J1552" i="12"/>
  <c r="F1552" i="12"/>
  <c r="E1552" i="12"/>
  <c r="D1552" i="12"/>
  <c r="B1552" i="12"/>
  <c r="C1552" i="12" s="1"/>
  <c r="F1551" i="12"/>
  <c r="E1551" i="12"/>
  <c r="D1551" i="12"/>
  <c r="C1551" i="12"/>
  <c r="B1551" i="12"/>
  <c r="F1550" i="12"/>
  <c r="E1550" i="12"/>
  <c r="D1550" i="12"/>
  <c r="B1550" i="12"/>
  <c r="C1550" i="12" s="1"/>
  <c r="F1549" i="12"/>
  <c r="E1549" i="12"/>
  <c r="D1549" i="12"/>
  <c r="C1549" i="12"/>
  <c r="B1549" i="12"/>
  <c r="F1548" i="12"/>
  <c r="E1548" i="12"/>
  <c r="D1548" i="12"/>
  <c r="B1548" i="12"/>
  <c r="C1548" i="12" s="1"/>
  <c r="F1547" i="12"/>
  <c r="E1547" i="12"/>
  <c r="D1547" i="12"/>
  <c r="C1547" i="12"/>
  <c r="B1547" i="12"/>
  <c r="F1546" i="12"/>
  <c r="E1546" i="12"/>
  <c r="D1546" i="12"/>
  <c r="B1546" i="12"/>
  <c r="C1546" i="12" s="1"/>
  <c r="F1545" i="12"/>
  <c r="E1545" i="12"/>
  <c r="D1545" i="12"/>
  <c r="C1545" i="12"/>
  <c r="B1545" i="12"/>
  <c r="F1544" i="12"/>
  <c r="E1544" i="12"/>
  <c r="D1544" i="12"/>
  <c r="B1544" i="12"/>
  <c r="C1544" i="12" s="1"/>
  <c r="F1543" i="12"/>
  <c r="E1543" i="12"/>
  <c r="D1543" i="12"/>
  <c r="C1543" i="12"/>
  <c r="B1543" i="12"/>
  <c r="F1542" i="12"/>
  <c r="E1542" i="12"/>
  <c r="D1542" i="12"/>
  <c r="B1542" i="12"/>
  <c r="C1542" i="12" s="1"/>
  <c r="F1541" i="12"/>
  <c r="E1541" i="12"/>
  <c r="D1541" i="12"/>
  <c r="C1541" i="12"/>
  <c r="B1541" i="12"/>
  <c r="F1540" i="12"/>
  <c r="E1540" i="12"/>
  <c r="D1540" i="12"/>
  <c r="B1540" i="12"/>
  <c r="C1540" i="12" s="1"/>
  <c r="F1539" i="12"/>
  <c r="E1539" i="12"/>
  <c r="D1539" i="12"/>
  <c r="C1539" i="12"/>
  <c r="B1539" i="12"/>
  <c r="F1538" i="12"/>
  <c r="E1538" i="12"/>
  <c r="D1538" i="12"/>
  <c r="B1538" i="12"/>
  <c r="C1538" i="12" s="1"/>
  <c r="F1537" i="12"/>
  <c r="E1537" i="12"/>
  <c r="D1537" i="12"/>
  <c r="C1537" i="12"/>
  <c r="B1537" i="12"/>
  <c r="F1536" i="12"/>
  <c r="E1536" i="12"/>
  <c r="D1536" i="12"/>
  <c r="B1536" i="12"/>
  <c r="C1536" i="12" s="1"/>
  <c r="F1535" i="12"/>
  <c r="E1535" i="12"/>
  <c r="D1535" i="12"/>
  <c r="C1535" i="12"/>
  <c r="B1535" i="12"/>
  <c r="F1534" i="12"/>
  <c r="E1534" i="12"/>
  <c r="D1534" i="12"/>
  <c r="B1534" i="12"/>
  <c r="C1534" i="12" s="1"/>
  <c r="F1533" i="12"/>
  <c r="E1533" i="12"/>
  <c r="D1533" i="12"/>
  <c r="C1533" i="12"/>
  <c r="B1533" i="12"/>
  <c r="F1532" i="12"/>
  <c r="E1532" i="12"/>
  <c r="D1532" i="12"/>
  <c r="B1532" i="12"/>
  <c r="C1532" i="12" s="1"/>
  <c r="F1531" i="12"/>
  <c r="E1531" i="12"/>
  <c r="D1531" i="12"/>
  <c r="C1531" i="12"/>
  <c r="B1531" i="12"/>
  <c r="F1530" i="12"/>
  <c r="E1530" i="12"/>
  <c r="D1530" i="12"/>
  <c r="B1530" i="12"/>
  <c r="C1530" i="12" s="1"/>
  <c r="F1529" i="12"/>
  <c r="E1529" i="12"/>
  <c r="D1529" i="12"/>
  <c r="C1529" i="12"/>
  <c r="B1529" i="12"/>
  <c r="F1528" i="12"/>
  <c r="E1528" i="12"/>
  <c r="D1528" i="12"/>
  <c r="B1528" i="12"/>
  <c r="C1528" i="12" s="1"/>
  <c r="F1527" i="12"/>
  <c r="E1527" i="12"/>
  <c r="D1527" i="12"/>
  <c r="C1527" i="12"/>
  <c r="B1527" i="12"/>
  <c r="F1526" i="12"/>
  <c r="E1526" i="12"/>
  <c r="D1526" i="12"/>
  <c r="B1526" i="12"/>
  <c r="C1526" i="12" s="1"/>
  <c r="F1525" i="12"/>
  <c r="E1525" i="12"/>
  <c r="D1525" i="12"/>
  <c r="C1525" i="12"/>
  <c r="B1525" i="12"/>
  <c r="F1524" i="12"/>
  <c r="E1524" i="12"/>
  <c r="D1524" i="12"/>
  <c r="B1524" i="12"/>
  <c r="C1524" i="12" s="1"/>
  <c r="F1523" i="12"/>
  <c r="E1523" i="12"/>
  <c r="D1523" i="12"/>
  <c r="C1523" i="12"/>
  <c r="B1523" i="12"/>
  <c r="F1522" i="12"/>
  <c r="E1522" i="12"/>
  <c r="D1522" i="12"/>
  <c r="B1522" i="12"/>
  <c r="C1522" i="12" s="1"/>
  <c r="F1521" i="12"/>
  <c r="E1521" i="12"/>
  <c r="D1521" i="12"/>
  <c r="C1521" i="12"/>
  <c r="B1521" i="12"/>
  <c r="F1520" i="12"/>
  <c r="E1520" i="12"/>
  <c r="D1520" i="12"/>
  <c r="B1520" i="12"/>
  <c r="C1520" i="12" s="1"/>
  <c r="F1519" i="12"/>
  <c r="E1519" i="12"/>
  <c r="D1519" i="12"/>
  <c r="C1519" i="12"/>
  <c r="B1519" i="12"/>
  <c r="F1518" i="12"/>
  <c r="E1518" i="12"/>
  <c r="D1518" i="12"/>
  <c r="B1518" i="12"/>
  <c r="C1518" i="12" s="1"/>
  <c r="F1517" i="12"/>
  <c r="E1517" i="12"/>
  <c r="D1517" i="12"/>
  <c r="C1517" i="12"/>
  <c r="B1517" i="12"/>
  <c r="F1516" i="12"/>
  <c r="E1516" i="12"/>
  <c r="D1516" i="12"/>
  <c r="B1516" i="12"/>
  <c r="C1516" i="12" s="1"/>
  <c r="F1515" i="12"/>
  <c r="E1515" i="12"/>
  <c r="D1515" i="12"/>
  <c r="C1515" i="12"/>
  <c r="B1515" i="12"/>
  <c r="F1514" i="12"/>
  <c r="E1514" i="12"/>
  <c r="D1514" i="12"/>
  <c r="B1514" i="12"/>
  <c r="C1514" i="12" s="1"/>
  <c r="F1513" i="12"/>
  <c r="E1513" i="12"/>
  <c r="D1513" i="12"/>
  <c r="C1513" i="12"/>
  <c r="B1513" i="12"/>
  <c r="F1512" i="12"/>
  <c r="E1512" i="12"/>
  <c r="D1512" i="12"/>
  <c r="B1512" i="12"/>
  <c r="C1512" i="12" s="1"/>
  <c r="F1511" i="12"/>
  <c r="E1511" i="12"/>
  <c r="D1511" i="12"/>
  <c r="C1511" i="12"/>
  <c r="B1511" i="12"/>
  <c r="F1510" i="12"/>
  <c r="E1510" i="12"/>
  <c r="D1510" i="12"/>
  <c r="B1510" i="12"/>
  <c r="C1510" i="12" s="1"/>
  <c r="F1509" i="12"/>
  <c r="E1509" i="12"/>
  <c r="D1509" i="12"/>
  <c r="C1509" i="12"/>
  <c r="B1509" i="12"/>
  <c r="F1508" i="12"/>
  <c r="E1508" i="12"/>
  <c r="D1508" i="12"/>
  <c r="B1508" i="12"/>
  <c r="C1508" i="12" s="1"/>
  <c r="F1507" i="12"/>
  <c r="E1507" i="12"/>
  <c r="D1507" i="12"/>
  <c r="C1507" i="12"/>
  <c r="B1507" i="12"/>
  <c r="F1506" i="12"/>
  <c r="E1506" i="12"/>
  <c r="D1506" i="12"/>
  <c r="B1506" i="12"/>
  <c r="C1506" i="12" s="1"/>
  <c r="F1505" i="12"/>
  <c r="E1505" i="12"/>
  <c r="D1505" i="12"/>
  <c r="C1505" i="12"/>
  <c r="B1505" i="12"/>
  <c r="F1504" i="12"/>
  <c r="E1504" i="12"/>
  <c r="D1504" i="12"/>
  <c r="B1504" i="12"/>
  <c r="C1504" i="12" s="1"/>
  <c r="F1503" i="12"/>
  <c r="E1503" i="12"/>
  <c r="D1503" i="12"/>
  <c r="C1503" i="12"/>
  <c r="B1503" i="12"/>
  <c r="F1502" i="12"/>
  <c r="E1502" i="12"/>
  <c r="D1502" i="12"/>
  <c r="B1502" i="12"/>
  <c r="C1502" i="12" s="1"/>
  <c r="F1501" i="12"/>
  <c r="E1501" i="12"/>
  <c r="D1501" i="12"/>
  <c r="C1501" i="12"/>
  <c r="B1501" i="12"/>
  <c r="F1500" i="12"/>
  <c r="E1500" i="12"/>
  <c r="D1500" i="12"/>
  <c r="B1500" i="12"/>
  <c r="C1500" i="12" s="1"/>
  <c r="F1499" i="12"/>
  <c r="E1499" i="12"/>
  <c r="D1499" i="12"/>
  <c r="C1499" i="12"/>
  <c r="B1499" i="12"/>
  <c r="F1498" i="12"/>
  <c r="E1498" i="12"/>
  <c r="D1498" i="12"/>
  <c r="B1498" i="12"/>
  <c r="C1498" i="12" s="1"/>
  <c r="F1497" i="12"/>
  <c r="E1497" i="12"/>
  <c r="D1497" i="12"/>
  <c r="C1497" i="12"/>
  <c r="B1497" i="12"/>
  <c r="F1496" i="12"/>
  <c r="E1496" i="12"/>
  <c r="D1496" i="12"/>
  <c r="B1496" i="12"/>
  <c r="C1496" i="12" s="1"/>
  <c r="F1495" i="12"/>
  <c r="E1495" i="12"/>
  <c r="D1495" i="12"/>
  <c r="C1495" i="12"/>
  <c r="B1495" i="12"/>
  <c r="F1494" i="12"/>
  <c r="E1494" i="12"/>
  <c r="D1494" i="12"/>
  <c r="B1494" i="12"/>
  <c r="C1494" i="12" s="1"/>
  <c r="F1493" i="12"/>
  <c r="E1493" i="12"/>
  <c r="D1493" i="12"/>
  <c r="C1493" i="12"/>
  <c r="B1493" i="12"/>
  <c r="F1492" i="12"/>
  <c r="E1492" i="12"/>
  <c r="D1492" i="12"/>
  <c r="B1492" i="12"/>
  <c r="C1492" i="12" s="1"/>
  <c r="F1491" i="12"/>
  <c r="E1491" i="12"/>
  <c r="D1491" i="12"/>
  <c r="C1491" i="12"/>
  <c r="B1491" i="12"/>
  <c r="F1490" i="12"/>
  <c r="E1490" i="12"/>
  <c r="D1490" i="12"/>
  <c r="B1490" i="12"/>
  <c r="C1490" i="12" s="1"/>
  <c r="F1489" i="12"/>
  <c r="E1489" i="12"/>
  <c r="D1489" i="12"/>
  <c r="C1489" i="12"/>
  <c r="B1489" i="12"/>
  <c r="F1488" i="12"/>
  <c r="E1488" i="12"/>
  <c r="D1488" i="12"/>
  <c r="B1488" i="12"/>
  <c r="C1488" i="12" s="1"/>
  <c r="F1487" i="12"/>
  <c r="E1487" i="12"/>
  <c r="D1487" i="12"/>
  <c r="C1487" i="12"/>
  <c r="B1487" i="12"/>
  <c r="F1486" i="12"/>
  <c r="E1486" i="12"/>
  <c r="D1486" i="12"/>
  <c r="B1486" i="12"/>
  <c r="C1486" i="12" s="1"/>
  <c r="F1485" i="12"/>
  <c r="E1485" i="12"/>
  <c r="D1485" i="12"/>
  <c r="C1485" i="12"/>
  <c r="B1485" i="12"/>
  <c r="F1484" i="12"/>
  <c r="E1484" i="12"/>
  <c r="D1484" i="12"/>
  <c r="B1484" i="12"/>
  <c r="C1484" i="12" s="1"/>
  <c r="F1483" i="12"/>
  <c r="E1483" i="12"/>
  <c r="D1483" i="12"/>
  <c r="C1483" i="12"/>
  <c r="B1483" i="12"/>
  <c r="F1482" i="12"/>
  <c r="E1482" i="12"/>
  <c r="D1482" i="12"/>
  <c r="B1482" i="12"/>
  <c r="C1482" i="12" s="1"/>
  <c r="F1481" i="12"/>
  <c r="E1481" i="12"/>
  <c r="D1481" i="12"/>
  <c r="C1481" i="12"/>
  <c r="B1481" i="12"/>
  <c r="F1480" i="12"/>
  <c r="E1480" i="12"/>
  <c r="D1480" i="12"/>
  <c r="B1480" i="12"/>
  <c r="C1480" i="12" s="1"/>
  <c r="F1479" i="12"/>
  <c r="E1479" i="12"/>
  <c r="D1479" i="12"/>
  <c r="C1479" i="12"/>
  <c r="B1479" i="12"/>
  <c r="F1478" i="12"/>
  <c r="E1478" i="12"/>
  <c r="D1478" i="12"/>
  <c r="B1478" i="12"/>
  <c r="C1478" i="12" s="1"/>
  <c r="F1477" i="12"/>
  <c r="E1477" i="12"/>
  <c r="D1477" i="12"/>
  <c r="C1477" i="12"/>
  <c r="B1477" i="12"/>
  <c r="F1476" i="12"/>
  <c r="E1476" i="12"/>
  <c r="D1476" i="12"/>
  <c r="B1476" i="12"/>
  <c r="C1476" i="12" s="1"/>
  <c r="F1475" i="12"/>
  <c r="E1475" i="12"/>
  <c r="D1475" i="12"/>
  <c r="C1475" i="12"/>
  <c r="B1475" i="12"/>
  <c r="F1474" i="12"/>
  <c r="E1474" i="12"/>
  <c r="D1474" i="12"/>
  <c r="B1474" i="12"/>
  <c r="C1474" i="12" s="1"/>
  <c r="F1473" i="12"/>
  <c r="E1473" i="12"/>
  <c r="D1473" i="12"/>
  <c r="C1473" i="12"/>
  <c r="B1473" i="12"/>
  <c r="F1472" i="12"/>
  <c r="E1472" i="12"/>
  <c r="D1472" i="12"/>
  <c r="B1472" i="12"/>
  <c r="C1472" i="12" s="1"/>
  <c r="F1471" i="12"/>
  <c r="E1471" i="12"/>
  <c r="D1471" i="12"/>
  <c r="C1471" i="12"/>
  <c r="B1471" i="12"/>
  <c r="F1470" i="12"/>
  <c r="E1470" i="12"/>
  <c r="D1470" i="12"/>
  <c r="B1470" i="12"/>
  <c r="C1470" i="12" s="1"/>
  <c r="F1469" i="12"/>
  <c r="E1469" i="12"/>
  <c r="D1469" i="12"/>
  <c r="C1469" i="12"/>
  <c r="B1469" i="12"/>
  <c r="F1468" i="12"/>
  <c r="E1468" i="12"/>
  <c r="D1468" i="12"/>
  <c r="B1468" i="12"/>
  <c r="C1468" i="12" s="1"/>
  <c r="F1467" i="12"/>
  <c r="E1467" i="12"/>
  <c r="D1467" i="12"/>
  <c r="C1467" i="12"/>
  <c r="B1467" i="12"/>
  <c r="F1466" i="12"/>
  <c r="E1466" i="12"/>
  <c r="D1466" i="12"/>
  <c r="B1466" i="12"/>
  <c r="C1466" i="12" s="1"/>
  <c r="F1465" i="12"/>
  <c r="E1465" i="12"/>
  <c r="D1465" i="12"/>
  <c r="C1465" i="12"/>
  <c r="B1465" i="12"/>
  <c r="F1464" i="12"/>
  <c r="E1464" i="12"/>
  <c r="D1464" i="12"/>
  <c r="B1464" i="12"/>
  <c r="C1464" i="12" s="1"/>
  <c r="F1463" i="12"/>
  <c r="E1463" i="12"/>
  <c r="D1463" i="12"/>
  <c r="C1463" i="12"/>
  <c r="B1463" i="12"/>
  <c r="F1462" i="12"/>
  <c r="E1462" i="12"/>
  <c r="D1462" i="12"/>
  <c r="B1462" i="12"/>
  <c r="C1462" i="12" s="1"/>
  <c r="F1461" i="12"/>
  <c r="E1461" i="12"/>
  <c r="D1461" i="12"/>
  <c r="C1461" i="12"/>
  <c r="B1461" i="12"/>
  <c r="F1460" i="12"/>
  <c r="E1460" i="12"/>
  <c r="D1460" i="12"/>
  <c r="B1460" i="12"/>
  <c r="C1460" i="12" s="1"/>
  <c r="F1459" i="12"/>
  <c r="E1459" i="12"/>
  <c r="D1459" i="12"/>
  <c r="C1459" i="12"/>
  <c r="B1459" i="12"/>
  <c r="F1458" i="12"/>
  <c r="E1458" i="12"/>
  <c r="D1458" i="12"/>
  <c r="B1458" i="12"/>
  <c r="C1458" i="12" s="1"/>
  <c r="F1457" i="12"/>
  <c r="E1457" i="12"/>
  <c r="D1457" i="12"/>
  <c r="C1457" i="12"/>
  <c r="B1457" i="12"/>
  <c r="F1456" i="12"/>
  <c r="E1456" i="12"/>
  <c r="D1456" i="12"/>
  <c r="B1456" i="12"/>
  <c r="C1456" i="12" s="1"/>
  <c r="F1455" i="12"/>
  <c r="E1455" i="12"/>
  <c r="D1455" i="12"/>
  <c r="C1455" i="12"/>
  <c r="B1455" i="12"/>
  <c r="F1454" i="12"/>
  <c r="E1454" i="12"/>
  <c r="D1454" i="12"/>
  <c r="B1454" i="12"/>
  <c r="C1454" i="12" s="1"/>
  <c r="F1453" i="12"/>
  <c r="E1453" i="12"/>
  <c r="D1453" i="12"/>
  <c r="C1453" i="12"/>
  <c r="B1453" i="12"/>
  <c r="F1452" i="12"/>
  <c r="E1452" i="12"/>
  <c r="D1452" i="12"/>
  <c r="B1452" i="12"/>
  <c r="C1452" i="12" s="1"/>
  <c r="F1451" i="12"/>
  <c r="E1451" i="12"/>
  <c r="D1451" i="12"/>
  <c r="C1451" i="12"/>
  <c r="B1451" i="12"/>
  <c r="F1450" i="12"/>
  <c r="E1450" i="12"/>
  <c r="D1450" i="12"/>
  <c r="B1450" i="12"/>
  <c r="C1450" i="12" s="1"/>
  <c r="F1449" i="12"/>
  <c r="E1449" i="12"/>
  <c r="D1449" i="12"/>
  <c r="C1449" i="12"/>
  <c r="B1449" i="12"/>
  <c r="F1448" i="12"/>
  <c r="E1448" i="12"/>
  <c r="D1448" i="12"/>
  <c r="B1448" i="12"/>
  <c r="C1448" i="12" s="1"/>
  <c r="F1447" i="12"/>
  <c r="E1447" i="12"/>
  <c r="D1447" i="12"/>
  <c r="C1447" i="12"/>
  <c r="B1447" i="12"/>
  <c r="F1446" i="12"/>
  <c r="E1446" i="12"/>
  <c r="D1446" i="12"/>
  <c r="B1446" i="12"/>
  <c r="C1446" i="12" s="1"/>
  <c r="F1445" i="12"/>
  <c r="E1445" i="12"/>
  <c r="D1445" i="12"/>
  <c r="C1445" i="12"/>
  <c r="B1445" i="12"/>
  <c r="F1444" i="12"/>
  <c r="E1444" i="12"/>
  <c r="D1444" i="12"/>
  <c r="B1444" i="12"/>
  <c r="C1444" i="12" s="1"/>
  <c r="F1443" i="12"/>
  <c r="E1443" i="12"/>
  <c r="D1443" i="12"/>
  <c r="C1443" i="12"/>
  <c r="B1443" i="12"/>
  <c r="F1442" i="12"/>
  <c r="E1442" i="12"/>
  <c r="D1442" i="12"/>
  <c r="B1442" i="12"/>
  <c r="C1442" i="12" s="1"/>
  <c r="F1441" i="12"/>
  <c r="E1441" i="12"/>
  <c r="D1441" i="12"/>
  <c r="C1441" i="12"/>
  <c r="B1441" i="12"/>
  <c r="F1440" i="12"/>
  <c r="E1440" i="12"/>
  <c r="D1440" i="12"/>
  <c r="B1440" i="12"/>
  <c r="C1440" i="12" s="1"/>
  <c r="F1439" i="12"/>
  <c r="E1439" i="12"/>
  <c r="D1439" i="12"/>
  <c r="C1439" i="12"/>
  <c r="B1439" i="12"/>
  <c r="F1438" i="12"/>
  <c r="E1438" i="12"/>
  <c r="D1438" i="12"/>
  <c r="B1438" i="12"/>
  <c r="C1438" i="12" s="1"/>
  <c r="F1437" i="12"/>
  <c r="E1437" i="12"/>
  <c r="D1437" i="12"/>
  <c r="C1437" i="12"/>
  <c r="B1437" i="12"/>
  <c r="F1436" i="12"/>
  <c r="E1436" i="12"/>
  <c r="D1436" i="12"/>
  <c r="B1436" i="12"/>
  <c r="C1436" i="12" s="1"/>
  <c r="F1435" i="12"/>
  <c r="E1435" i="12"/>
  <c r="D1435" i="12"/>
  <c r="C1435" i="12"/>
  <c r="B1435" i="12"/>
  <c r="F1434" i="12"/>
  <c r="E1434" i="12"/>
  <c r="D1434" i="12"/>
  <c r="B1434" i="12"/>
  <c r="C1434" i="12" s="1"/>
  <c r="F1433" i="12"/>
  <c r="E1433" i="12"/>
  <c r="D1433" i="12"/>
  <c r="C1433" i="12"/>
  <c r="B1433" i="12"/>
  <c r="F1432" i="12"/>
  <c r="E1432" i="12"/>
  <c r="D1432" i="12"/>
  <c r="B1432" i="12"/>
  <c r="C1432" i="12" s="1"/>
  <c r="F1431" i="12"/>
  <c r="E1431" i="12"/>
  <c r="D1431" i="12"/>
  <c r="C1431" i="12"/>
  <c r="B1431" i="12"/>
  <c r="F1430" i="12"/>
  <c r="E1430" i="12"/>
  <c r="D1430" i="12"/>
  <c r="B1430" i="12"/>
  <c r="C1430" i="12" s="1"/>
  <c r="F1429" i="12"/>
  <c r="E1429" i="12"/>
  <c r="D1429" i="12"/>
  <c r="C1429" i="12"/>
  <c r="B1429" i="12"/>
  <c r="F1428" i="12"/>
  <c r="E1428" i="12"/>
  <c r="D1428" i="12"/>
  <c r="B1428" i="12"/>
  <c r="C1428" i="12" s="1"/>
  <c r="F1427" i="12"/>
  <c r="E1427" i="12"/>
  <c r="D1427" i="12"/>
  <c r="C1427" i="12"/>
  <c r="B1427" i="12"/>
  <c r="F1426" i="12"/>
  <c r="E1426" i="12"/>
  <c r="D1426" i="12"/>
  <c r="B1426" i="12"/>
  <c r="C1426" i="12" s="1"/>
  <c r="F1425" i="12"/>
  <c r="E1425" i="12"/>
  <c r="D1425" i="12"/>
  <c r="C1425" i="12"/>
  <c r="B1425" i="12"/>
  <c r="F1424" i="12"/>
  <c r="E1424" i="12"/>
  <c r="D1424" i="12"/>
  <c r="B1424" i="12"/>
  <c r="C1424" i="12" s="1"/>
  <c r="F1423" i="12"/>
  <c r="E1423" i="12"/>
  <c r="D1423" i="12"/>
  <c r="C1423" i="12"/>
  <c r="B1423" i="12"/>
  <c r="F1422" i="12"/>
  <c r="E1422" i="12"/>
  <c r="D1422" i="12"/>
  <c r="B1422" i="12"/>
  <c r="C1422" i="12" s="1"/>
  <c r="F1421" i="12"/>
  <c r="E1421" i="12"/>
  <c r="D1421" i="12"/>
  <c r="C1421" i="12"/>
  <c r="B1421" i="12"/>
  <c r="F1420" i="12"/>
  <c r="E1420" i="12"/>
  <c r="D1420" i="12"/>
  <c r="B1420" i="12"/>
  <c r="C1420" i="12" s="1"/>
  <c r="F1419" i="12"/>
  <c r="E1419" i="12"/>
  <c r="D1419" i="12"/>
  <c r="C1419" i="12"/>
  <c r="B1419" i="12"/>
  <c r="F1418" i="12"/>
  <c r="E1418" i="12"/>
  <c r="D1418" i="12"/>
  <c r="B1418" i="12"/>
  <c r="C1418" i="12" s="1"/>
  <c r="F1417" i="12"/>
  <c r="E1417" i="12"/>
  <c r="D1417" i="12"/>
  <c r="C1417" i="12"/>
  <c r="B1417" i="12"/>
  <c r="F1416" i="12"/>
  <c r="E1416" i="12"/>
  <c r="D1416" i="12"/>
  <c r="B1416" i="12"/>
  <c r="C1416" i="12" s="1"/>
  <c r="F1415" i="12"/>
  <c r="E1415" i="12"/>
  <c r="D1415" i="12"/>
  <c r="C1415" i="12"/>
  <c r="B1415" i="12"/>
  <c r="F1414" i="12"/>
  <c r="E1414" i="12"/>
  <c r="D1414" i="12"/>
  <c r="B1414" i="12"/>
  <c r="C1414" i="12" s="1"/>
  <c r="F1413" i="12"/>
  <c r="E1413" i="12"/>
  <c r="D1413" i="12"/>
  <c r="C1413" i="12"/>
  <c r="B1413" i="12"/>
  <c r="F1412" i="12"/>
  <c r="E1412" i="12"/>
  <c r="D1412" i="12"/>
  <c r="B1412" i="12"/>
  <c r="C1412" i="12" s="1"/>
  <c r="F1411" i="12"/>
  <c r="E1411" i="12"/>
  <c r="D1411" i="12"/>
  <c r="C1411" i="12"/>
  <c r="B1411" i="12"/>
  <c r="F1410" i="12"/>
  <c r="E1410" i="12"/>
  <c r="D1410" i="12"/>
  <c r="B1410" i="12"/>
  <c r="C1410" i="12" s="1"/>
  <c r="F1409" i="12"/>
  <c r="E1409" i="12"/>
  <c r="D1409" i="12"/>
  <c r="C1409" i="12"/>
  <c r="B1409" i="12"/>
  <c r="F1408" i="12"/>
  <c r="E1408" i="12"/>
  <c r="D1408" i="12"/>
  <c r="B1408" i="12"/>
  <c r="C1408" i="12" s="1"/>
  <c r="K1407" i="12"/>
  <c r="F1407" i="12"/>
  <c r="E1407" i="12"/>
  <c r="D1407" i="12"/>
  <c r="C1407" i="12"/>
  <c r="B1407" i="12"/>
  <c r="F1406" i="12"/>
  <c r="E1406" i="12"/>
  <c r="D1406" i="12"/>
  <c r="B1406" i="12"/>
  <c r="C1406" i="12" s="1"/>
  <c r="F1405" i="12"/>
  <c r="E1405" i="12"/>
  <c r="D1405" i="12"/>
  <c r="C1405" i="12"/>
  <c r="B1405" i="12"/>
  <c r="F1404" i="12"/>
  <c r="E1404" i="12"/>
  <c r="D1404" i="12"/>
  <c r="B1404" i="12"/>
  <c r="C1404" i="12" s="1"/>
  <c r="F1403" i="12"/>
  <c r="E1403" i="12"/>
  <c r="D1403" i="12"/>
  <c r="C1403" i="12"/>
  <c r="B1403" i="12"/>
  <c r="F1402" i="12"/>
  <c r="E1402" i="12"/>
  <c r="D1402" i="12"/>
  <c r="B1402" i="12"/>
  <c r="C1402" i="12" s="1"/>
  <c r="F1401" i="12"/>
  <c r="E1401" i="12"/>
  <c r="D1401" i="12"/>
  <c r="C1401" i="12"/>
  <c r="B1401" i="12"/>
  <c r="F1400" i="12"/>
  <c r="E1400" i="12"/>
  <c r="D1400" i="12"/>
  <c r="B1400" i="12"/>
  <c r="C1400" i="12" s="1"/>
  <c r="F1399" i="12"/>
  <c r="E1399" i="12"/>
  <c r="D1399" i="12"/>
  <c r="C1399" i="12"/>
  <c r="B1399" i="12"/>
  <c r="F1398" i="12"/>
  <c r="E1398" i="12"/>
  <c r="D1398" i="12"/>
  <c r="B1398" i="12"/>
  <c r="C1398" i="12" s="1"/>
  <c r="F1397" i="12"/>
  <c r="E1397" i="12"/>
  <c r="D1397" i="12"/>
  <c r="C1397" i="12"/>
  <c r="B1397" i="12"/>
  <c r="F1396" i="12"/>
  <c r="E1396" i="12"/>
  <c r="D1396" i="12"/>
  <c r="B1396" i="12"/>
  <c r="C1396" i="12" s="1"/>
  <c r="F1395" i="12"/>
  <c r="E1395" i="12"/>
  <c r="D1395" i="12"/>
  <c r="C1395" i="12"/>
  <c r="B1395" i="12"/>
  <c r="F1394" i="12"/>
  <c r="E1394" i="12"/>
  <c r="D1394" i="12"/>
  <c r="B1394" i="12"/>
  <c r="C1394" i="12" s="1"/>
  <c r="F1393" i="12"/>
  <c r="E1393" i="12"/>
  <c r="D1393" i="12"/>
  <c r="C1393" i="12"/>
  <c r="B1393" i="12"/>
  <c r="F1392" i="12"/>
  <c r="E1392" i="12"/>
  <c r="D1392" i="12"/>
  <c r="B1392" i="12"/>
  <c r="C1392" i="12" s="1"/>
  <c r="F1391" i="12"/>
  <c r="E1391" i="12"/>
  <c r="D1391" i="12"/>
  <c r="C1391" i="12"/>
  <c r="B1391" i="12"/>
  <c r="F1390" i="12"/>
  <c r="E1390" i="12"/>
  <c r="D1390" i="12"/>
  <c r="B1390" i="12"/>
  <c r="C1390" i="12" s="1"/>
  <c r="F1389" i="12"/>
  <c r="E1389" i="12"/>
  <c r="D1389" i="12"/>
  <c r="C1389" i="12"/>
  <c r="B1389" i="12"/>
  <c r="F1388" i="12"/>
  <c r="E1388" i="12"/>
  <c r="D1388" i="12"/>
  <c r="B1388" i="12"/>
  <c r="C1388" i="12" s="1"/>
  <c r="F1387" i="12"/>
  <c r="E1387" i="12"/>
  <c r="D1387" i="12"/>
  <c r="C1387" i="12"/>
  <c r="B1387" i="12"/>
  <c r="F1386" i="12"/>
  <c r="E1386" i="12"/>
  <c r="D1386" i="12"/>
  <c r="B1386" i="12"/>
  <c r="C1386" i="12" s="1"/>
  <c r="F1385" i="12"/>
  <c r="E1385" i="12"/>
  <c r="D1385" i="12"/>
  <c r="C1385" i="12"/>
  <c r="B1385" i="12"/>
  <c r="F1384" i="12"/>
  <c r="E1384" i="12"/>
  <c r="D1384" i="12"/>
  <c r="B1384" i="12"/>
  <c r="C1384" i="12" s="1"/>
  <c r="F1383" i="12"/>
  <c r="E1383" i="12"/>
  <c r="D1383" i="12"/>
  <c r="C1383" i="12"/>
  <c r="B1383" i="12"/>
  <c r="F1382" i="12"/>
  <c r="E1382" i="12"/>
  <c r="D1382" i="12"/>
  <c r="B1382" i="12"/>
  <c r="C1382" i="12" s="1"/>
  <c r="F1381" i="12"/>
  <c r="E1381" i="12"/>
  <c r="D1381" i="12"/>
  <c r="C1381" i="12"/>
  <c r="B1381" i="12"/>
  <c r="F1380" i="12"/>
  <c r="E1380" i="12"/>
  <c r="D1380" i="12"/>
  <c r="B1380" i="12"/>
  <c r="C1380" i="12" s="1"/>
  <c r="F1379" i="12"/>
  <c r="E1379" i="12"/>
  <c r="D1379" i="12"/>
  <c r="C1379" i="12"/>
  <c r="B1379" i="12"/>
  <c r="F1378" i="12"/>
  <c r="E1378" i="12"/>
  <c r="D1378" i="12"/>
  <c r="B1378" i="12"/>
  <c r="C1378" i="12" s="1"/>
  <c r="F1377" i="12"/>
  <c r="E1377" i="12"/>
  <c r="D1377" i="12"/>
  <c r="C1377" i="12"/>
  <c r="B1377" i="12"/>
  <c r="F1376" i="12"/>
  <c r="E1376" i="12"/>
  <c r="D1376" i="12"/>
  <c r="B1376" i="12"/>
  <c r="C1376" i="12" s="1"/>
  <c r="F1375" i="12"/>
  <c r="E1375" i="12"/>
  <c r="D1375" i="12"/>
  <c r="C1375" i="12"/>
  <c r="B1375" i="12"/>
  <c r="F1374" i="12"/>
  <c r="E1374" i="12"/>
  <c r="D1374" i="12"/>
  <c r="B1374" i="12"/>
  <c r="C1374" i="12" s="1"/>
  <c r="F1373" i="12"/>
  <c r="E1373" i="12"/>
  <c r="D1373" i="12"/>
  <c r="C1373" i="12"/>
  <c r="B1373" i="12"/>
  <c r="F1372" i="12"/>
  <c r="E1372" i="12"/>
  <c r="D1372" i="12"/>
  <c r="B1372" i="12"/>
  <c r="C1372" i="12" s="1"/>
  <c r="F1371" i="12"/>
  <c r="E1371" i="12"/>
  <c r="D1371" i="12"/>
  <c r="C1371" i="12"/>
  <c r="B1371" i="12"/>
  <c r="F1370" i="12"/>
  <c r="E1370" i="12"/>
  <c r="D1370" i="12"/>
  <c r="B1370" i="12"/>
  <c r="C1370" i="12" s="1"/>
  <c r="F1369" i="12"/>
  <c r="E1369" i="12"/>
  <c r="D1369" i="12"/>
  <c r="C1369" i="12"/>
  <c r="B1369" i="12"/>
  <c r="F1368" i="12"/>
  <c r="E1368" i="12"/>
  <c r="D1368" i="12"/>
  <c r="B1368" i="12"/>
  <c r="C1368" i="12" s="1"/>
  <c r="F1367" i="12"/>
  <c r="E1367" i="12"/>
  <c r="D1367" i="12"/>
  <c r="C1367" i="12"/>
  <c r="B1367" i="12"/>
  <c r="F1366" i="12"/>
  <c r="E1366" i="12"/>
  <c r="D1366" i="12"/>
  <c r="B1366" i="12"/>
  <c r="C1366" i="12" s="1"/>
  <c r="F1365" i="12"/>
  <c r="E1365" i="12"/>
  <c r="D1365" i="12"/>
  <c r="C1365" i="12"/>
  <c r="B1365" i="12"/>
  <c r="F1364" i="12"/>
  <c r="E1364" i="12"/>
  <c r="D1364" i="12"/>
  <c r="B1364" i="12"/>
  <c r="C1364" i="12" s="1"/>
  <c r="F1363" i="12"/>
  <c r="E1363" i="12"/>
  <c r="D1363" i="12"/>
  <c r="C1363" i="12"/>
  <c r="B1363" i="12"/>
  <c r="F1362" i="12"/>
  <c r="E1362" i="12"/>
  <c r="D1362" i="12"/>
  <c r="B1362" i="12"/>
  <c r="C1362" i="12" s="1"/>
  <c r="F1361" i="12"/>
  <c r="E1361" i="12"/>
  <c r="D1361" i="12"/>
  <c r="C1361" i="12"/>
  <c r="B1361" i="12"/>
  <c r="F1360" i="12"/>
  <c r="E1360" i="12"/>
  <c r="D1360" i="12"/>
  <c r="B1360" i="12"/>
  <c r="C1360" i="12" s="1"/>
  <c r="F1359" i="12"/>
  <c r="E1359" i="12"/>
  <c r="D1359" i="12"/>
  <c r="C1359" i="12"/>
  <c r="B1359" i="12"/>
  <c r="F1358" i="12"/>
  <c r="E1358" i="12"/>
  <c r="D1358" i="12"/>
  <c r="B1358" i="12"/>
  <c r="C1358" i="12" s="1"/>
  <c r="F1357" i="12"/>
  <c r="E1357" i="12"/>
  <c r="D1357" i="12"/>
  <c r="C1357" i="12"/>
  <c r="B1357" i="12"/>
  <c r="F1356" i="12"/>
  <c r="E1356" i="12"/>
  <c r="D1356" i="12"/>
  <c r="B1356" i="12"/>
  <c r="C1356" i="12" s="1"/>
  <c r="F1355" i="12"/>
  <c r="E1355" i="12"/>
  <c r="D1355" i="12"/>
  <c r="C1355" i="12"/>
  <c r="B1355" i="12"/>
  <c r="F1354" i="12"/>
  <c r="E1354" i="12"/>
  <c r="D1354" i="12"/>
  <c r="B1354" i="12"/>
  <c r="C1354" i="12" s="1"/>
  <c r="F1353" i="12"/>
  <c r="E1353" i="12"/>
  <c r="D1353" i="12"/>
  <c r="C1353" i="12"/>
  <c r="B1353" i="12"/>
  <c r="F1352" i="12"/>
  <c r="E1352" i="12"/>
  <c r="D1352" i="12"/>
  <c r="B1352" i="12"/>
  <c r="C1352" i="12" s="1"/>
  <c r="F1351" i="12"/>
  <c r="E1351" i="12"/>
  <c r="D1351" i="12"/>
  <c r="C1351" i="12"/>
  <c r="B1351" i="12"/>
  <c r="F1350" i="12"/>
  <c r="E1350" i="12"/>
  <c r="D1350" i="12"/>
  <c r="B1350" i="12"/>
  <c r="C1350" i="12" s="1"/>
  <c r="F1349" i="12"/>
  <c r="E1349" i="12"/>
  <c r="D1349" i="12"/>
  <c r="C1349" i="12"/>
  <c r="B1349" i="12"/>
  <c r="F1348" i="12"/>
  <c r="E1348" i="12"/>
  <c r="D1348" i="12"/>
  <c r="B1348" i="12"/>
  <c r="C1348" i="12" s="1"/>
  <c r="K1347" i="12"/>
  <c r="F1347" i="12"/>
  <c r="E1347" i="12"/>
  <c r="D1347" i="12"/>
  <c r="C1347" i="12"/>
  <c r="B1347" i="12"/>
  <c r="F1346" i="12"/>
  <c r="E1346" i="12"/>
  <c r="D1346" i="12"/>
  <c r="B1346" i="12"/>
  <c r="C1346" i="12" s="1"/>
  <c r="F1345" i="12"/>
  <c r="E1345" i="12"/>
  <c r="D1345" i="12"/>
  <c r="C1345" i="12"/>
  <c r="B1345" i="12"/>
  <c r="F1344" i="12"/>
  <c r="E1344" i="12"/>
  <c r="D1344" i="12"/>
  <c r="B1344" i="12"/>
  <c r="C1344" i="12" s="1"/>
  <c r="F1343" i="12"/>
  <c r="E1343" i="12"/>
  <c r="D1343" i="12"/>
  <c r="C1343" i="12"/>
  <c r="B1343" i="12"/>
  <c r="F1342" i="12"/>
  <c r="E1342" i="12"/>
  <c r="D1342" i="12"/>
  <c r="B1342" i="12"/>
  <c r="C1342" i="12" s="1"/>
  <c r="F1341" i="12"/>
  <c r="E1341" i="12"/>
  <c r="D1341" i="12"/>
  <c r="C1341" i="12"/>
  <c r="B1341" i="12"/>
  <c r="F1340" i="12"/>
  <c r="E1340" i="12"/>
  <c r="D1340" i="12"/>
  <c r="B1340" i="12"/>
  <c r="C1340" i="12" s="1"/>
  <c r="F1339" i="12"/>
  <c r="E1339" i="12"/>
  <c r="D1339" i="12"/>
  <c r="C1339" i="12"/>
  <c r="B1339" i="12"/>
  <c r="F1338" i="12"/>
  <c r="E1338" i="12"/>
  <c r="D1338" i="12"/>
  <c r="B1338" i="12"/>
  <c r="C1338" i="12" s="1"/>
  <c r="F1337" i="12"/>
  <c r="E1337" i="12"/>
  <c r="D1337" i="12"/>
  <c r="C1337" i="12"/>
  <c r="B1337" i="12"/>
  <c r="F1336" i="12"/>
  <c r="E1336" i="12"/>
  <c r="D1336" i="12"/>
  <c r="B1336" i="12"/>
  <c r="C1336" i="12" s="1"/>
  <c r="F1335" i="12"/>
  <c r="E1335" i="12"/>
  <c r="D1335" i="12"/>
  <c r="C1335" i="12"/>
  <c r="B1335" i="12"/>
  <c r="F1334" i="12"/>
  <c r="E1334" i="12"/>
  <c r="D1334" i="12"/>
  <c r="B1334" i="12"/>
  <c r="C1334" i="12" s="1"/>
  <c r="F1333" i="12"/>
  <c r="E1333" i="12"/>
  <c r="D1333" i="12"/>
  <c r="C1333" i="12"/>
  <c r="B1333" i="12"/>
  <c r="F1332" i="12"/>
  <c r="E1332" i="12"/>
  <c r="D1332" i="12"/>
  <c r="B1332" i="12"/>
  <c r="C1332" i="12" s="1"/>
  <c r="F1331" i="12"/>
  <c r="E1331" i="12"/>
  <c r="D1331" i="12"/>
  <c r="C1331" i="12"/>
  <c r="B1331" i="12"/>
  <c r="F1330" i="12"/>
  <c r="E1330" i="12"/>
  <c r="D1330" i="12"/>
  <c r="B1330" i="12"/>
  <c r="C1330" i="12" s="1"/>
  <c r="F1329" i="12"/>
  <c r="E1329" i="12"/>
  <c r="D1329" i="12"/>
  <c r="C1329" i="12"/>
  <c r="B1329" i="12"/>
  <c r="F1328" i="12"/>
  <c r="E1328" i="12"/>
  <c r="D1328" i="12"/>
  <c r="B1328" i="12"/>
  <c r="C1328" i="12" s="1"/>
  <c r="F1327" i="12"/>
  <c r="E1327" i="12"/>
  <c r="D1327" i="12"/>
  <c r="C1327" i="12"/>
  <c r="B1327" i="12"/>
  <c r="F1326" i="12"/>
  <c r="E1326" i="12"/>
  <c r="D1326" i="12"/>
  <c r="B1326" i="12"/>
  <c r="C1326" i="12" s="1"/>
  <c r="F1325" i="12"/>
  <c r="E1325" i="12"/>
  <c r="D1325" i="12"/>
  <c r="C1325" i="12"/>
  <c r="B1325" i="12"/>
  <c r="F1324" i="12"/>
  <c r="E1324" i="12"/>
  <c r="D1324" i="12"/>
  <c r="B1324" i="12"/>
  <c r="C1324" i="12" s="1"/>
  <c r="F1323" i="12"/>
  <c r="E1323" i="12"/>
  <c r="D1323" i="12"/>
  <c r="C1323" i="12"/>
  <c r="B1323" i="12"/>
  <c r="F1322" i="12"/>
  <c r="E1322" i="12"/>
  <c r="D1322" i="12"/>
  <c r="B1322" i="12"/>
  <c r="C1322" i="12" s="1"/>
  <c r="F1321" i="12"/>
  <c r="E1321" i="12"/>
  <c r="D1321" i="12"/>
  <c r="C1321" i="12"/>
  <c r="B1321" i="12"/>
  <c r="F1320" i="12"/>
  <c r="E1320" i="12"/>
  <c r="D1320" i="12"/>
  <c r="B1320" i="12"/>
  <c r="C1320" i="12" s="1"/>
  <c r="F1319" i="12"/>
  <c r="E1319" i="12"/>
  <c r="D1319" i="12"/>
  <c r="C1319" i="12"/>
  <c r="B1319" i="12"/>
  <c r="F1318" i="12"/>
  <c r="E1318" i="12"/>
  <c r="D1318" i="12"/>
  <c r="B1318" i="12"/>
  <c r="C1318" i="12" s="1"/>
  <c r="F1317" i="12"/>
  <c r="E1317" i="12"/>
  <c r="D1317" i="12"/>
  <c r="C1317" i="12"/>
  <c r="B1317" i="12"/>
  <c r="F1316" i="12"/>
  <c r="E1316" i="12"/>
  <c r="D1316" i="12"/>
  <c r="B1316" i="12"/>
  <c r="C1316" i="12" s="1"/>
  <c r="F1315" i="12"/>
  <c r="E1315" i="12"/>
  <c r="D1315" i="12"/>
  <c r="C1315" i="12"/>
  <c r="B1315" i="12"/>
  <c r="F1314" i="12"/>
  <c r="E1314" i="12"/>
  <c r="D1314" i="12"/>
  <c r="B1314" i="12"/>
  <c r="C1314" i="12" s="1"/>
  <c r="F1313" i="12"/>
  <c r="E1313" i="12"/>
  <c r="D1313" i="12"/>
  <c r="C1313" i="12"/>
  <c r="B1313" i="12"/>
  <c r="F1312" i="12"/>
  <c r="E1312" i="12"/>
  <c r="D1312" i="12"/>
  <c r="B1312" i="12"/>
  <c r="C1312" i="12" s="1"/>
  <c r="F1311" i="12"/>
  <c r="E1311" i="12"/>
  <c r="D1311" i="12"/>
  <c r="C1311" i="12"/>
  <c r="B1311" i="12"/>
  <c r="F1310" i="12"/>
  <c r="E1310" i="12"/>
  <c r="D1310" i="12"/>
  <c r="B1310" i="12"/>
  <c r="C1310" i="12" s="1"/>
  <c r="F1309" i="12"/>
  <c r="E1309" i="12"/>
  <c r="D1309" i="12"/>
  <c r="C1309" i="12"/>
  <c r="B1309" i="12"/>
  <c r="F1308" i="12"/>
  <c r="E1308" i="12"/>
  <c r="D1308" i="12"/>
  <c r="B1308" i="12"/>
  <c r="C1308" i="12" s="1"/>
  <c r="F1307" i="12"/>
  <c r="E1307" i="12"/>
  <c r="D1307" i="12"/>
  <c r="C1307" i="12"/>
  <c r="B1307" i="12"/>
  <c r="F1306" i="12"/>
  <c r="E1306" i="12"/>
  <c r="D1306" i="12"/>
  <c r="B1306" i="12"/>
  <c r="C1306" i="12" s="1"/>
  <c r="F1305" i="12"/>
  <c r="E1305" i="12"/>
  <c r="D1305" i="12"/>
  <c r="C1305" i="12"/>
  <c r="B1305" i="12"/>
  <c r="F1304" i="12"/>
  <c r="E1304" i="12"/>
  <c r="D1304" i="12"/>
  <c r="B1304" i="12"/>
  <c r="C1304" i="12" s="1"/>
  <c r="F1303" i="12"/>
  <c r="E1303" i="12"/>
  <c r="D1303" i="12"/>
  <c r="C1303" i="12"/>
  <c r="B1303" i="12"/>
  <c r="F1302" i="12"/>
  <c r="E1302" i="12"/>
  <c r="D1302" i="12"/>
  <c r="B1302" i="12"/>
  <c r="C1302" i="12" s="1"/>
  <c r="F1301" i="12"/>
  <c r="E1301" i="12"/>
  <c r="D1301" i="12"/>
  <c r="C1301" i="12"/>
  <c r="B1301" i="12"/>
  <c r="F1300" i="12"/>
  <c r="E1300" i="12"/>
  <c r="D1300" i="12"/>
  <c r="B1300" i="12"/>
  <c r="C1300" i="12" s="1"/>
  <c r="F1299" i="12"/>
  <c r="E1299" i="12"/>
  <c r="D1299" i="12"/>
  <c r="C1299" i="12"/>
  <c r="B1299" i="12"/>
  <c r="F1298" i="12"/>
  <c r="E1298" i="12"/>
  <c r="D1298" i="12"/>
  <c r="B1298" i="12"/>
  <c r="C1298" i="12" s="1"/>
  <c r="F1297" i="12"/>
  <c r="E1297" i="12"/>
  <c r="D1297" i="12"/>
  <c r="C1297" i="12"/>
  <c r="B1297" i="12"/>
  <c r="F1296" i="12"/>
  <c r="E1296" i="12"/>
  <c r="D1296" i="12"/>
  <c r="B1296" i="12"/>
  <c r="C1296" i="12" s="1"/>
  <c r="F1295" i="12"/>
  <c r="E1295" i="12"/>
  <c r="D1295" i="12"/>
  <c r="C1295" i="12"/>
  <c r="B1295" i="12"/>
  <c r="F1294" i="12"/>
  <c r="E1294" i="12"/>
  <c r="D1294" i="12"/>
  <c r="B1294" i="12"/>
  <c r="C1294" i="12" s="1"/>
  <c r="F1293" i="12"/>
  <c r="E1293" i="12"/>
  <c r="D1293" i="12"/>
  <c r="C1293" i="12"/>
  <c r="B1293" i="12"/>
  <c r="F1292" i="12"/>
  <c r="E1292" i="12"/>
  <c r="D1292" i="12"/>
  <c r="B1292" i="12"/>
  <c r="C1292" i="12" s="1"/>
  <c r="F1291" i="12"/>
  <c r="E1291" i="12"/>
  <c r="D1291" i="12"/>
  <c r="C1291" i="12"/>
  <c r="B1291" i="12"/>
  <c r="F1290" i="12"/>
  <c r="E1290" i="12"/>
  <c r="D1290" i="12"/>
  <c r="B1290" i="12"/>
  <c r="C1290" i="12" s="1"/>
  <c r="F1289" i="12"/>
  <c r="E1289" i="12"/>
  <c r="D1289" i="12"/>
  <c r="C1289" i="12"/>
  <c r="B1289" i="12"/>
  <c r="F1288" i="12"/>
  <c r="E1288" i="12"/>
  <c r="D1288" i="12"/>
  <c r="B1288" i="12"/>
  <c r="C1288" i="12" s="1"/>
  <c r="F1287" i="12"/>
  <c r="E1287" i="12"/>
  <c r="D1287" i="12"/>
  <c r="C1287" i="12"/>
  <c r="B1287" i="12"/>
  <c r="F1286" i="12"/>
  <c r="E1286" i="12"/>
  <c r="D1286" i="12"/>
  <c r="B1286" i="12"/>
  <c r="C1286" i="12" s="1"/>
  <c r="F1285" i="12"/>
  <c r="E1285" i="12"/>
  <c r="D1285" i="12"/>
  <c r="C1285" i="12"/>
  <c r="B1285" i="12"/>
  <c r="F1284" i="12"/>
  <c r="E1284" i="12"/>
  <c r="D1284" i="12"/>
  <c r="B1284" i="12"/>
  <c r="C1284" i="12" s="1"/>
  <c r="F1283" i="12"/>
  <c r="E1283" i="12"/>
  <c r="D1283" i="12"/>
  <c r="C1283" i="12"/>
  <c r="B1283" i="12"/>
  <c r="F1282" i="12"/>
  <c r="E1282" i="12"/>
  <c r="D1282" i="12"/>
  <c r="B1282" i="12"/>
  <c r="C1282" i="12" s="1"/>
  <c r="F1281" i="12"/>
  <c r="E1281" i="12"/>
  <c r="D1281" i="12"/>
  <c r="C1281" i="12"/>
  <c r="B1281" i="12"/>
  <c r="F1280" i="12"/>
  <c r="E1280" i="12"/>
  <c r="D1280" i="12"/>
  <c r="B1280" i="12"/>
  <c r="C1280" i="12" s="1"/>
  <c r="F1279" i="12"/>
  <c r="E1279" i="12"/>
  <c r="D1279" i="12"/>
  <c r="C1279" i="12"/>
  <c r="B1279" i="12"/>
  <c r="F1278" i="12"/>
  <c r="E1278" i="12"/>
  <c r="D1278" i="12"/>
  <c r="B1278" i="12"/>
  <c r="C1278" i="12" s="1"/>
  <c r="F1277" i="12"/>
  <c r="E1277" i="12"/>
  <c r="D1277" i="12"/>
  <c r="C1277" i="12"/>
  <c r="B1277" i="12"/>
  <c r="F1276" i="12"/>
  <c r="E1276" i="12"/>
  <c r="D1276" i="12"/>
  <c r="B1276" i="12"/>
  <c r="C1276" i="12" s="1"/>
  <c r="F1275" i="12"/>
  <c r="E1275" i="12"/>
  <c r="D1275" i="12"/>
  <c r="C1275" i="12"/>
  <c r="B1275" i="12"/>
  <c r="F1274" i="12"/>
  <c r="E1274" i="12"/>
  <c r="D1274" i="12"/>
  <c r="B1274" i="12"/>
  <c r="C1274" i="12" s="1"/>
  <c r="F1273" i="12"/>
  <c r="E1273" i="12"/>
  <c r="D1273" i="12"/>
  <c r="C1273" i="12"/>
  <c r="B1273" i="12"/>
  <c r="F1272" i="12"/>
  <c r="E1272" i="12"/>
  <c r="D1272" i="12"/>
  <c r="B1272" i="12"/>
  <c r="C1272" i="12" s="1"/>
  <c r="F1271" i="12"/>
  <c r="E1271" i="12"/>
  <c r="D1271" i="12"/>
  <c r="C1271" i="12"/>
  <c r="B1271" i="12"/>
  <c r="F1270" i="12"/>
  <c r="E1270" i="12"/>
  <c r="D1270" i="12"/>
  <c r="B1270" i="12"/>
  <c r="C1270" i="12" s="1"/>
  <c r="F1269" i="12"/>
  <c r="E1269" i="12"/>
  <c r="D1269" i="12"/>
  <c r="C1269" i="12"/>
  <c r="B1269" i="12"/>
  <c r="F1268" i="12"/>
  <c r="E1268" i="12"/>
  <c r="D1268" i="12"/>
  <c r="B1268" i="12"/>
  <c r="C1268" i="12" s="1"/>
  <c r="F1267" i="12"/>
  <c r="E1267" i="12"/>
  <c r="D1267" i="12"/>
  <c r="C1267" i="12"/>
  <c r="B1267" i="12"/>
  <c r="F1266" i="12"/>
  <c r="E1266" i="12"/>
  <c r="D1266" i="12"/>
  <c r="B1266" i="12"/>
  <c r="C1266" i="12" s="1"/>
  <c r="F1265" i="12"/>
  <c r="E1265" i="12"/>
  <c r="D1265" i="12"/>
  <c r="C1265" i="12"/>
  <c r="B1265" i="12"/>
  <c r="F1264" i="12"/>
  <c r="E1264" i="12"/>
  <c r="D1264" i="12"/>
  <c r="B1264" i="12"/>
  <c r="C1264" i="12" s="1"/>
  <c r="F1263" i="12"/>
  <c r="E1263" i="12"/>
  <c r="D1263" i="12"/>
  <c r="C1263" i="12"/>
  <c r="B1263" i="12"/>
  <c r="F1262" i="12"/>
  <c r="E1262" i="12"/>
  <c r="D1262" i="12"/>
  <c r="B1262" i="12"/>
  <c r="C1262" i="12" s="1"/>
  <c r="F1261" i="12"/>
  <c r="E1261" i="12"/>
  <c r="D1261" i="12"/>
  <c r="C1261" i="12"/>
  <c r="B1261" i="12"/>
  <c r="F1260" i="12"/>
  <c r="E1260" i="12"/>
  <c r="D1260" i="12"/>
  <c r="B1260" i="12"/>
  <c r="C1260" i="12" s="1"/>
  <c r="F1259" i="12"/>
  <c r="E1259" i="12"/>
  <c r="D1259" i="12"/>
  <c r="C1259" i="12"/>
  <c r="B1259" i="12"/>
  <c r="F1258" i="12"/>
  <c r="E1258" i="12"/>
  <c r="D1258" i="12"/>
  <c r="B1258" i="12"/>
  <c r="C1258" i="12" s="1"/>
  <c r="F1257" i="12"/>
  <c r="E1257" i="12"/>
  <c r="D1257" i="12"/>
  <c r="C1257" i="12"/>
  <c r="B1257" i="12"/>
  <c r="F1256" i="12"/>
  <c r="E1256" i="12"/>
  <c r="D1256" i="12"/>
  <c r="B1256" i="12"/>
  <c r="C1256" i="12" s="1"/>
  <c r="F1255" i="12"/>
  <c r="E1255" i="12"/>
  <c r="D1255" i="12"/>
  <c r="C1255" i="12"/>
  <c r="B1255" i="12"/>
  <c r="F1254" i="12"/>
  <c r="E1254" i="12"/>
  <c r="D1254" i="12"/>
  <c r="B1254" i="12"/>
  <c r="C1254" i="12" s="1"/>
  <c r="F1253" i="12"/>
  <c r="E1253" i="12"/>
  <c r="D1253" i="12"/>
  <c r="C1253" i="12"/>
  <c r="B1253" i="12"/>
  <c r="F1252" i="12"/>
  <c r="E1252" i="12"/>
  <c r="D1252" i="12"/>
  <c r="B1252" i="12"/>
  <c r="C1252" i="12" s="1"/>
  <c r="F1251" i="12"/>
  <c r="E1251" i="12"/>
  <c r="D1251" i="12"/>
  <c r="C1251" i="12"/>
  <c r="B1251" i="12"/>
  <c r="F1250" i="12"/>
  <c r="E1250" i="12"/>
  <c r="D1250" i="12"/>
  <c r="B1250" i="12"/>
  <c r="C1250" i="12" s="1"/>
  <c r="F1249" i="12"/>
  <c r="E1249" i="12"/>
  <c r="D1249" i="12"/>
  <c r="C1249" i="12"/>
  <c r="B1249" i="12"/>
  <c r="F1248" i="12"/>
  <c r="E1248" i="12"/>
  <c r="D1248" i="12"/>
  <c r="B1248" i="12"/>
  <c r="C1248" i="12" s="1"/>
  <c r="F1247" i="12"/>
  <c r="E1247" i="12"/>
  <c r="D1247" i="12"/>
  <c r="C1247" i="12"/>
  <c r="B1247" i="12"/>
  <c r="F1246" i="12"/>
  <c r="E1246" i="12"/>
  <c r="D1246" i="12"/>
  <c r="B1246" i="12"/>
  <c r="C1246" i="12" s="1"/>
  <c r="F1245" i="12"/>
  <c r="E1245" i="12"/>
  <c r="D1245" i="12"/>
  <c r="C1245" i="12"/>
  <c r="B1245" i="12"/>
  <c r="F1244" i="12"/>
  <c r="E1244" i="12"/>
  <c r="D1244" i="12"/>
  <c r="B1244" i="12"/>
  <c r="C1244" i="12" s="1"/>
  <c r="F1243" i="12"/>
  <c r="E1243" i="12"/>
  <c r="D1243" i="12"/>
  <c r="C1243" i="12"/>
  <c r="B1243" i="12"/>
  <c r="F1242" i="12"/>
  <c r="E1242" i="12"/>
  <c r="D1242" i="12"/>
  <c r="B1242" i="12"/>
  <c r="C1242" i="12" s="1"/>
  <c r="F1241" i="12"/>
  <c r="E1241" i="12"/>
  <c r="D1241" i="12"/>
  <c r="C1241" i="12"/>
  <c r="B1241" i="12"/>
  <c r="F1240" i="12"/>
  <c r="E1240" i="12"/>
  <c r="D1240" i="12"/>
  <c r="B1240" i="12"/>
  <c r="C1240" i="12" s="1"/>
  <c r="K1239" i="12"/>
  <c r="F1239" i="12"/>
  <c r="E1239" i="12"/>
  <c r="D1239" i="12"/>
  <c r="C1239" i="12"/>
  <c r="B1239" i="12"/>
  <c r="F1238" i="12"/>
  <c r="E1238" i="12"/>
  <c r="D1238" i="12"/>
  <c r="B1238" i="12"/>
  <c r="C1238" i="12" s="1"/>
  <c r="F1237" i="12"/>
  <c r="E1237" i="12"/>
  <c r="D1237" i="12"/>
  <c r="C1237" i="12"/>
  <c r="B1237" i="12"/>
  <c r="F1236" i="12"/>
  <c r="E1236" i="12"/>
  <c r="D1236" i="12"/>
  <c r="B1236" i="12"/>
  <c r="C1236" i="12" s="1"/>
  <c r="F1235" i="12"/>
  <c r="E1235" i="12"/>
  <c r="D1235" i="12"/>
  <c r="C1235" i="12"/>
  <c r="B1235" i="12"/>
  <c r="F1234" i="12"/>
  <c r="E1234" i="12"/>
  <c r="D1234" i="12"/>
  <c r="B1234" i="12"/>
  <c r="C1234" i="12" s="1"/>
  <c r="F1233" i="12"/>
  <c r="E1233" i="12"/>
  <c r="D1233" i="12"/>
  <c r="C1233" i="12"/>
  <c r="B1233" i="12"/>
  <c r="F1232" i="12"/>
  <c r="E1232" i="12"/>
  <c r="D1232" i="12"/>
  <c r="B1232" i="12"/>
  <c r="C1232" i="12" s="1"/>
  <c r="F1231" i="12"/>
  <c r="E1231" i="12"/>
  <c r="D1231" i="12"/>
  <c r="C1231" i="12"/>
  <c r="B1231" i="12"/>
  <c r="F1230" i="12"/>
  <c r="E1230" i="12"/>
  <c r="D1230" i="12"/>
  <c r="B1230" i="12"/>
  <c r="C1230" i="12" s="1"/>
  <c r="F1229" i="12"/>
  <c r="E1229" i="12"/>
  <c r="D1229" i="12"/>
  <c r="C1229" i="12"/>
  <c r="B1229" i="12"/>
  <c r="F1228" i="12"/>
  <c r="E1228" i="12"/>
  <c r="D1228" i="12"/>
  <c r="B1228" i="12"/>
  <c r="C1228" i="12" s="1"/>
  <c r="F1227" i="12"/>
  <c r="E1227" i="12"/>
  <c r="D1227" i="12"/>
  <c r="C1227" i="12"/>
  <c r="B1227" i="12"/>
  <c r="F1226" i="12"/>
  <c r="E1226" i="12"/>
  <c r="D1226" i="12"/>
  <c r="B1226" i="12"/>
  <c r="C1226" i="12" s="1"/>
  <c r="F1225" i="12"/>
  <c r="E1225" i="12"/>
  <c r="D1225" i="12"/>
  <c r="C1225" i="12"/>
  <c r="B1225" i="12"/>
  <c r="F1224" i="12"/>
  <c r="E1224" i="12"/>
  <c r="D1224" i="12"/>
  <c r="B1224" i="12"/>
  <c r="C1224" i="12" s="1"/>
  <c r="F1223" i="12"/>
  <c r="E1223" i="12"/>
  <c r="D1223" i="12"/>
  <c r="C1223" i="12"/>
  <c r="B1223" i="12"/>
  <c r="F1222" i="12"/>
  <c r="E1222" i="12"/>
  <c r="D1222" i="12"/>
  <c r="B1222" i="12"/>
  <c r="C1222" i="12" s="1"/>
  <c r="F1221" i="12"/>
  <c r="E1221" i="12"/>
  <c r="D1221" i="12"/>
  <c r="C1221" i="12"/>
  <c r="B1221" i="12"/>
  <c r="F1220" i="12"/>
  <c r="E1220" i="12"/>
  <c r="D1220" i="12"/>
  <c r="C1220" i="12"/>
  <c r="B1220" i="12"/>
  <c r="F1219" i="12"/>
  <c r="E1219" i="12"/>
  <c r="D1219" i="12"/>
  <c r="B1219" i="12"/>
  <c r="C1219" i="12" s="1"/>
  <c r="F1218" i="12"/>
  <c r="E1218" i="12"/>
  <c r="D1218" i="12"/>
  <c r="B1218" i="12"/>
  <c r="C1218" i="12" s="1"/>
  <c r="F1217" i="12"/>
  <c r="E1217" i="12"/>
  <c r="D1217" i="12"/>
  <c r="C1217" i="12"/>
  <c r="B1217" i="12"/>
  <c r="F1216" i="12"/>
  <c r="E1216" i="12"/>
  <c r="D1216" i="12"/>
  <c r="B1216" i="12"/>
  <c r="C1216" i="12" s="1"/>
  <c r="F1215" i="12"/>
  <c r="E1215" i="12"/>
  <c r="D1215" i="12"/>
  <c r="C1215" i="12"/>
  <c r="B1215" i="12"/>
  <c r="F1214" i="12"/>
  <c r="E1214" i="12"/>
  <c r="D1214" i="12"/>
  <c r="B1214" i="12"/>
  <c r="C1214" i="12" s="1"/>
  <c r="F1213" i="12"/>
  <c r="E1213" i="12"/>
  <c r="D1213" i="12"/>
  <c r="C1213" i="12"/>
  <c r="B1213" i="12"/>
  <c r="F1212" i="12"/>
  <c r="E1212" i="12"/>
  <c r="D1212" i="12"/>
  <c r="C1212" i="12"/>
  <c r="B1212" i="12"/>
  <c r="F1211" i="12"/>
  <c r="E1211" i="12"/>
  <c r="D1211" i="12"/>
  <c r="B1211" i="12"/>
  <c r="C1211" i="12" s="1"/>
  <c r="F1210" i="12"/>
  <c r="E1210" i="12"/>
  <c r="D1210" i="12"/>
  <c r="B1210" i="12"/>
  <c r="C1210" i="12" s="1"/>
  <c r="F1209" i="12"/>
  <c r="E1209" i="12"/>
  <c r="D1209" i="12"/>
  <c r="C1209" i="12"/>
  <c r="B1209" i="12"/>
  <c r="F1208" i="12"/>
  <c r="E1208" i="12"/>
  <c r="D1208" i="12"/>
  <c r="B1208" i="12"/>
  <c r="C1208" i="12" s="1"/>
  <c r="F1207" i="12"/>
  <c r="E1207" i="12"/>
  <c r="D1207" i="12"/>
  <c r="C1207" i="12"/>
  <c r="B1207" i="12"/>
  <c r="F1206" i="12"/>
  <c r="E1206" i="12"/>
  <c r="D1206" i="12"/>
  <c r="B1206" i="12"/>
  <c r="C1206" i="12" s="1"/>
  <c r="F1205" i="12"/>
  <c r="E1205" i="12"/>
  <c r="D1205" i="12"/>
  <c r="C1205" i="12"/>
  <c r="B1205" i="12"/>
  <c r="F1204" i="12"/>
  <c r="E1204" i="12"/>
  <c r="D1204" i="12"/>
  <c r="C1204" i="12"/>
  <c r="B1204" i="12"/>
  <c r="F1203" i="12"/>
  <c r="E1203" i="12"/>
  <c r="D1203" i="12"/>
  <c r="B1203" i="12"/>
  <c r="C1203" i="12" s="1"/>
  <c r="F1202" i="12"/>
  <c r="E1202" i="12"/>
  <c r="D1202" i="12"/>
  <c r="B1202" i="12"/>
  <c r="C1202" i="12" s="1"/>
  <c r="F1201" i="12"/>
  <c r="E1201" i="12"/>
  <c r="D1201" i="12"/>
  <c r="C1201" i="12"/>
  <c r="B1201" i="12"/>
  <c r="F1200" i="12"/>
  <c r="E1200" i="12"/>
  <c r="D1200" i="12"/>
  <c r="B1200" i="12"/>
  <c r="C1200" i="12" s="1"/>
  <c r="J1199" i="12"/>
  <c r="F1199" i="12"/>
  <c r="E1199" i="12"/>
  <c r="D1199" i="12"/>
  <c r="C1199" i="12"/>
  <c r="B1199" i="12"/>
  <c r="F1198" i="12"/>
  <c r="E1198" i="12"/>
  <c r="D1198" i="12"/>
  <c r="B1198" i="12"/>
  <c r="C1198" i="12" s="1"/>
  <c r="F1197" i="12"/>
  <c r="E1197" i="12"/>
  <c r="D1197" i="12"/>
  <c r="C1197" i="12"/>
  <c r="B1197" i="12"/>
  <c r="F1196" i="12"/>
  <c r="E1196" i="12"/>
  <c r="D1196" i="12"/>
  <c r="C1196" i="12"/>
  <c r="B1196" i="12"/>
  <c r="F1195" i="12"/>
  <c r="E1195" i="12"/>
  <c r="D1195" i="12"/>
  <c r="B1195" i="12"/>
  <c r="C1195" i="12" s="1"/>
  <c r="F1194" i="12"/>
  <c r="E1194" i="12"/>
  <c r="D1194" i="12"/>
  <c r="B1194" i="12"/>
  <c r="C1194" i="12" s="1"/>
  <c r="F1193" i="12"/>
  <c r="E1193" i="12"/>
  <c r="D1193" i="12"/>
  <c r="C1193" i="12"/>
  <c r="B1193" i="12"/>
  <c r="F1192" i="12"/>
  <c r="E1192" i="12"/>
  <c r="D1192" i="12"/>
  <c r="B1192" i="12"/>
  <c r="C1192" i="12" s="1"/>
  <c r="F1191" i="12"/>
  <c r="E1191" i="12"/>
  <c r="D1191" i="12"/>
  <c r="C1191" i="12"/>
  <c r="B1191" i="12"/>
  <c r="F1190" i="12"/>
  <c r="E1190" i="12"/>
  <c r="D1190" i="12"/>
  <c r="B1190" i="12"/>
  <c r="C1190" i="12" s="1"/>
  <c r="F1189" i="12"/>
  <c r="E1189" i="12"/>
  <c r="D1189" i="12"/>
  <c r="C1189" i="12"/>
  <c r="B1189" i="12"/>
  <c r="F1188" i="12"/>
  <c r="E1188" i="12"/>
  <c r="D1188" i="12"/>
  <c r="C1188" i="12"/>
  <c r="B1188" i="12"/>
  <c r="F1187" i="12"/>
  <c r="E1187" i="12"/>
  <c r="D1187" i="12"/>
  <c r="B1187" i="12"/>
  <c r="C1187" i="12" s="1"/>
  <c r="F1186" i="12"/>
  <c r="E1186" i="12"/>
  <c r="D1186" i="12"/>
  <c r="B1186" i="12"/>
  <c r="C1186" i="12" s="1"/>
  <c r="F1185" i="12"/>
  <c r="E1185" i="12"/>
  <c r="D1185" i="12"/>
  <c r="C1185" i="12"/>
  <c r="B1185" i="12"/>
  <c r="F1184" i="12"/>
  <c r="E1184" i="12"/>
  <c r="D1184" i="12"/>
  <c r="B1184" i="12"/>
  <c r="C1184" i="12" s="1"/>
  <c r="F1183" i="12"/>
  <c r="E1183" i="12"/>
  <c r="D1183" i="12"/>
  <c r="C1183" i="12"/>
  <c r="B1183" i="12"/>
  <c r="F1182" i="12"/>
  <c r="E1182" i="12"/>
  <c r="D1182" i="12"/>
  <c r="B1182" i="12"/>
  <c r="C1182" i="12" s="1"/>
  <c r="F1181" i="12"/>
  <c r="E1181" i="12"/>
  <c r="D1181" i="12"/>
  <c r="C1181" i="12"/>
  <c r="B1181" i="12"/>
  <c r="F1180" i="12"/>
  <c r="E1180" i="12"/>
  <c r="D1180" i="12"/>
  <c r="C1180" i="12"/>
  <c r="B1180" i="12"/>
  <c r="F1179" i="12"/>
  <c r="E1179" i="12"/>
  <c r="D1179" i="12"/>
  <c r="H1179" i="12" s="1"/>
  <c r="B1179" i="12"/>
  <c r="C1179" i="12" s="1"/>
  <c r="F1178" i="12"/>
  <c r="E1178" i="12"/>
  <c r="D1178" i="12"/>
  <c r="B1178" i="12"/>
  <c r="C1178" i="12" s="1"/>
  <c r="F1177" i="12"/>
  <c r="E1177" i="12"/>
  <c r="D1177" i="12"/>
  <c r="C1177" i="12"/>
  <c r="B1177" i="12"/>
  <c r="F1176" i="12"/>
  <c r="E1176" i="12"/>
  <c r="D1176" i="12"/>
  <c r="B1176" i="12"/>
  <c r="C1176" i="12" s="1"/>
  <c r="F1175" i="12"/>
  <c r="E1175" i="12"/>
  <c r="D1175" i="12"/>
  <c r="C1175" i="12"/>
  <c r="B1175" i="12"/>
  <c r="F1174" i="12"/>
  <c r="E1174" i="12"/>
  <c r="D1174" i="12"/>
  <c r="B1174" i="12"/>
  <c r="C1174" i="12" s="1"/>
  <c r="F1173" i="12"/>
  <c r="E1173" i="12"/>
  <c r="D1173" i="12"/>
  <c r="C1173" i="12"/>
  <c r="B1173" i="12"/>
  <c r="F1172" i="12"/>
  <c r="E1172" i="12"/>
  <c r="D1172" i="12"/>
  <c r="C1172" i="12"/>
  <c r="B1172" i="12"/>
  <c r="F1171" i="12"/>
  <c r="E1171" i="12"/>
  <c r="D1171" i="12"/>
  <c r="B1171" i="12"/>
  <c r="C1171" i="12" s="1"/>
  <c r="F1170" i="12"/>
  <c r="E1170" i="12"/>
  <c r="D1170" i="12"/>
  <c r="B1170" i="12"/>
  <c r="C1170" i="12" s="1"/>
  <c r="F1169" i="12"/>
  <c r="E1169" i="12"/>
  <c r="D1169" i="12"/>
  <c r="C1169" i="12"/>
  <c r="B1169" i="12"/>
  <c r="F1168" i="12"/>
  <c r="E1168" i="12"/>
  <c r="D1168" i="12"/>
  <c r="B1168" i="12"/>
  <c r="C1168" i="12" s="1"/>
  <c r="F1167" i="12"/>
  <c r="E1167" i="12"/>
  <c r="D1167" i="12"/>
  <c r="C1167" i="12"/>
  <c r="B1167" i="12"/>
  <c r="F1166" i="12"/>
  <c r="E1166" i="12"/>
  <c r="D1166" i="12"/>
  <c r="B1166" i="12"/>
  <c r="C1166" i="12" s="1"/>
  <c r="F1165" i="12"/>
  <c r="E1165" i="12"/>
  <c r="D1165" i="12"/>
  <c r="C1165" i="12"/>
  <c r="B1165" i="12"/>
  <c r="F1164" i="12"/>
  <c r="E1164" i="12"/>
  <c r="D1164" i="12"/>
  <c r="C1164" i="12"/>
  <c r="B1164" i="12"/>
  <c r="F1163" i="12"/>
  <c r="E1163" i="12"/>
  <c r="D1163" i="12"/>
  <c r="B1163" i="12"/>
  <c r="C1163" i="12" s="1"/>
  <c r="F1162" i="12"/>
  <c r="E1162" i="12"/>
  <c r="D1162" i="12"/>
  <c r="B1162" i="12"/>
  <c r="C1162" i="12" s="1"/>
  <c r="F1161" i="12"/>
  <c r="E1161" i="12"/>
  <c r="D1161" i="12"/>
  <c r="C1161" i="12"/>
  <c r="B1161" i="12"/>
  <c r="F1160" i="12"/>
  <c r="E1160" i="12"/>
  <c r="D1160" i="12"/>
  <c r="B1160" i="12"/>
  <c r="C1160" i="12" s="1"/>
  <c r="F1159" i="12"/>
  <c r="E1159" i="12"/>
  <c r="D1159" i="12"/>
  <c r="C1159" i="12"/>
  <c r="B1159" i="12"/>
  <c r="F1158" i="12"/>
  <c r="E1158" i="12"/>
  <c r="D1158" i="12"/>
  <c r="B1158" i="12"/>
  <c r="C1158" i="12" s="1"/>
  <c r="F1157" i="12"/>
  <c r="E1157" i="12"/>
  <c r="D1157" i="12"/>
  <c r="C1157" i="12"/>
  <c r="B1157" i="12"/>
  <c r="F1156" i="12"/>
  <c r="E1156" i="12"/>
  <c r="D1156" i="12"/>
  <c r="C1156" i="12"/>
  <c r="B1156" i="12"/>
  <c r="F1155" i="12"/>
  <c r="E1155" i="12"/>
  <c r="D1155" i="12"/>
  <c r="B1155" i="12"/>
  <c r="C1155" i="12" s="1"/>
  <c r="F1154" i="12"/>
  <c r="E1154" i="12"/>
  <c r="D1154" i="12"/>
  <c r="B1154" i="12"/>
  <c r="C1154" i="12" s="1"/>
  <c r="F1153" i="12"/>
  <c r="E1153" i="12"/>
  <c r="D1153" i="12"/>
  <c r="C1153" i="12"/>
  <c r="B1153" i="12"/>
  <c r="F1152" i="12"/>
  <c r="E1152" i="12"/>
  <c r="D1152" i="12"/>
  <c r="B1152" i="12"/>
  <c r="C1152" i="12" s="1"/>
  <c r="F1151" i="12"/>
  <c r="E1151" i="12"/>
  <c r="D1151" i="12"/>
  <c r="C1151" i="12"/>
  <c r="B1151" i="12"/>
  <c r="F1150" i="12"/>
  <c r="E1150" i="12"/>
  <c r="D1150" i="12"/>
  <c r="B1150" i="12"/>
  <c r="C1150" i="12" s="1"/>
  <c r="F1149" i="12"/>
  <c r="E1149" i="12"/>
  <c r="D1149" i="12"/>
  <c r="C1149" i="12"/>
  <c r="B1149" i="12"/>
  <c r="F1148" i="12"/>
  <c r="E1148" i="12"/>
  <c r="D1148" i="12"/>
  <c r="C1148" i="12"/>
  <c r="B1148" i="12"/>
  <c r="F1147" i="12"/>
  <c r="E1147" i="12"/>
  <c r="D1147" i="12"/>
  <c r="B1147" i="12"/>
  <c r="C1147" i="12" s="1"/>
  <c r="F1146" i="12"/>
  <c r="E1146" i="12"/>
  <c r="D1146" i="12"/>
  <c r="B1146" i="12"/>
  <c r="C1146" i="12" s="1"/>
  <c r="F1145" i="12"/>
  <c r="E1145" i="12"/>
  <c r="D1145" i="12"/>
  <c r="C1145" i="12"/>
  <c r="B1145" i="12"/>
  <c r="F1144" i="12"/>
  <c r="E1144" i="12"/>
  <c r="D1144" i="12"/>
  <c r="B1144" i="12"/>
  <c r="C1144" i="12" s="1"/>
  <c r="F1143" i="12"/>
  <c r="E1143" i="12"/>
  <c r="D1143" i="12"/>
  <c r="C1143" i="12"/>
  <c r="B1143" i="12"/>
  <c r="F1142" i="12"/>
  <c r="E1142" i="12"/>
  <c r="D1142" i="12"/>
  <c r="B1142" i="12"/>
  <c r="C1142" i="12" s="1"/>
  <c r="F1141" i="12"/>
  <c r="E1141" i="12"/>
  <c r="D1141" i="12"/>
  <c r="C1141" i="12"/>
  <c r="B1141" i="12"/>
  <c r="F1140" i="12"/>
  <c r="E1140" i="12"/>
  <c r="D1140" i="12"/>
  <c r="C1140" i="12"/>
  <c r="B1140" i="12"/>
  <c r="F1139" i="12"/>
  <c r="E1139" i="12"/>
  <c r="D1139" i="12"/>
  <c r="B1139" i="12"/>
  <c r="C1139" i="12" s="1"/>
  <c r="F1138" i="12"/>
  <c r="E1138" i="12"/>
  <c r="D1138" i="12"/>
  <c r="B1138" i="12"/>
  <c r="C1138" i="12" s="1"/>
  <c r="F1137" i="12"/>
  <c r="E1137" i="12"/>
  <c r="D1137" i="12"/>
  <c r="C1137" i="12"/>
  <c r="B1137" i="12"/>
  <c r="F1136" i="12"/>
  <c r="E1136" i="12"/>
  <c r="D1136" i="12"/>
  <c r="B1136" i="12"/>
  <c r="C1136" i="12" s="1"/>
  <c r="F1135" i="12"/>
  <c r="E1135" i="12"/>
  <c r="D1135" i="12"/>
  <c r="C1135" i="12"/>
  <c r="B1135" i="12"/>
  <c r="F1134" i="12"/>
  <c r="E1134" i="12"/>
  <c r="D1134" i="12"/>
  <c r="B1134" i="12"/>
  <c r="C1134" i="12" s="1"/>
  <c r="F1133" i="12"/>
  <c r="E1133" i="12"/>
  <c r="D1133" i="12"/>
  <c r="C1133" i="12"/>
  <c r="B1133" i="12"/>
  <c r="F1132" i="12"/>
  <c r="E1132" i="12"/>
  <c r="D1132" i="12"/>
  <c r="C1132" i="12"/>
  <c r="B1132" i="12"/>
  <c r="F1131" i="12"/>
  <c r="E1131" i="12"/>
  <c r="D1131" i="12"/>
  <c r="B1131" i="12"/>
  <c r="C1131" i="12" s="1"/>
  <c r="F1130" i="12"/>
  <c r="E1130" i="12"/>
  <c r="D1130" i="12"/>
  <c r="B1130" i="12"/>
  <c r="C1130" i="12" s="1"/>
  <c r="F1129" i="12"/>
  <c r="E1129" i="12"/>
  <c r="D1129" i="12"/>
  <c r="C1129" i="12"/>
  <c r="B1129" i="12"/>
  <c r="F1128" i="12"/>
  <c r="E1128" i="12"/>
  <c r="D1128" i="12"/>
  <c r="B1128" i="12"/>
  <c r="C1128" i="12" s="1"/>
  <c r="F1127" i="12"/>
  <c r="E1127" i="12"/>
  <c r="D1127" i="12"/>
  <c r="C1127" i="12"/>
  <c r="B1127" i="12"/>
  <c r="F1126" i="12"/>
  <c r="E1126" i="12"/>
  <c r="D1126" i="12"/>
  <c r="B1126" i="12"/>
  <c r="C1126" i="12" s="1"/>
  <c r="F1125" i="12"/>
  <c r="E1125" i="12"/>
  <c r="D1125" i="12"/>
  <c r="C1125" i="12"/>
  <c r="B1125" i="12"/>
  <c r="F1124" i="12"/>
  <c r="E1124" i="12"/>
  <c r="D1124" i="12"/>
  <c r="C1124" i="12"/>
  <c r="B1124" i="12"/>
  <c r="F1123" i="12"/>
  <c r="E1123" i="12"/>
  <c r="D1123" i="12"/>
  <c r="B1123" i="12"/>
  <c r="C1123" i="12" s="1"/>
  <c r="F1122" i="12"/>
  <c r="E1122" i="12"/>
  <c r="D1122" i="12"/>
  <c r="B1122" i="12"/>
  <c r="C1122" i="12" s="1"/>
  <c r="F1121" i="12"/>
  <c r="E1121" i="12"/>
  <c r="D1121" i="12"/>
  <c r="C1121" i="12"/>
  <c r="B1121" i="12"/>
  <c r="F1120" i="12"/>
  <c r="E1120" i="12"/>
  <c r="D1120" i="12"/>
  <c r="B1120" i="12"/>
  <c r="C1120" i="12" s="1"/>
  <c r="F1119" i="12"/>
  <c r="E1119" i="12"/>
  <c r="D1119" i="12"/>
  <c r="C1119" i="12"/>
  <c r="B1119" i="12"/>
  <c r="F1118" i="12"/>
  <c r="E1118" i="12"/>
  <c r="D1118" i="12"/>
  <c r="B1118" i="12"/>
  <c r="C1118" i="12" s="1"/>
  <c r="F1117" i="12"/>
  <c r="E1117" i="12"/>
  <c r="D1117" i="12"/>
  <c r="C1117" i="12"/>
  <c r="B1117" i="12"/>
  <c r="F1116" i="12"/>
  <c r="E1116" i="12"/>
  <c r="D1116" i="12"/>
  <c r="C1116" i="12"/>
  <c r="B1116" i="12"/>
  <c r="F1115" i="12"/>
  <c r="E1115" i="12"/>
  <c r="D1115" i="12"/>
  <c r="B1115" i="12"/>
  <c r="C1115" i="12" s="1"/>
  <c r="F1114" i="12"/>
  <c r="E1114" i="12"/>
  <c r="D1114" i="12"/>
  <c r="B1114" i="12"/>
  <c r="C1114" i="12" s="1"/>
  <c r="F1113" i="12"/>
  <c r="E1113" i="12"/>
  <c r="D1113" i="12"/>
  <c r="C1113" i="12"/>
  <c r="B1113" i="12"/>
  <c r="F1112" i="12"/>
  <c r="E1112" i="12"/>
  <c r="D1112" i="12"/>
  <c r="B1112" i="12"/>
  <c r="C1112" i="12" s="1"/>
  <c r="F1111" i="12"/>
  <c r="E1111" i="12"/>
  <c r="D1111" i="12"/>
  <c r="C1111" i="12"/>
  <c r="B1111" i="12"/>
  <c r="F1110" i="12"/>
  <c r="E1110" i="12"/>
  <c r="D1110" i="12"/>
  <c r="B1110" i="12"/>
  <c r="C1110" i="12" s="1"/>
  <c r="F1109" i="12"/>
  <c r="E1109" i="12"/>
  <c r="D1109" i="12"/>
  <c r="C1109" i="12"/>
  <c r="B1109" i="12"/>
  <c r="F1108" i="12"/>
  <c r="E1108" i="12"/>
  <c r="D1108" i="12"/>
  <c r="C1108" i="12"/>
  <c r="B1108" i="12"/>
  <c r="F1107" i="12"/>
  <c r="E1107" i="12"/>
  <c r="D1107" i="12"/>
  <c r="B1107" i="12"/>
  <c r="C1107" i="12" s="1"/>
  <c r="F1106" i="12"/>
  <c r="E1106" i="12"/>
  <c r="D1106" i="12"/>
  <c r="B1106" i="12"/>
  <c r="C1106" i="12" s="1"/>
  <c r="F1105" i="12"/>
  <c r="E1105" i="12"/>
  <c r="D1105" i="12"/>
  <c r="C1105" i="12"/>
  <c r="B1105" i="12"/>
  <c r="F1104" i="12"/>
  <c r="E1104" i="12"/>
  <c r="D1104" i="12"/>
  <c r="B1104" i="12"/>
  <c r="C1104" i="12" s="1"/>
  <c r="F1103" i="12"/>
  <c r="E1103" i="12"/>
  <c r="D1103" i="12"/>
  <c r="C1103" i="12"/>
  <c r="B1103" i="12"/>
  <c r="F1102" i="12"/>
  <c r="E1102" i="12"/>
  <c r="D1102" i="12"/>
  <c r="B1102" i="12"/>
  <c r="C1102" i="12" s="1"/>
  <c r="F1101" i="12"/>
  <c r="E1101" i="12"/>
  <c r="D1101" i="12"/>
  <c r="C1101" i="12"/>
  <c r="B1101" i="12"/>
  <c r="F1100" i="12"/>
  <c r="E1100" i="12"/>
  <c r="D1100" i="12"/>
  <c r="C1100" i="12"/>
  <c r="B1100" i="12"/>
  <c r="F1099" i="12"/>
  <c r="E1099" i="12"/>
  <c r="D1099" i="12"/>
  <c r="B1099" i="12"/>
  <c r="C1099" i="12" s="1"/>
  <c r="F1098" i="12"/>
  <c r="E1098" i="12"/>
  <c r="D1098" i="12"/>
  <c r="B1098" i="12"/>
  <c r="C1098" i="12" s="1"/>
  <c r="F1097" i="12"/>
  <c r="E1097" i="12"/>
  <c r="D1097" i="12"/>
  <c r="C1097" i="12"/>
  <c r="B1097" i="12"/>
  <c r="F1096" i="12"/>
  <c r="E1096" i="12"/>
  <c r="D1096" i="12"/>
  <c r="B1096" i="12"/>
  <c r="C1096" i="12" s="1"/>
  <c r="F1095" i="12"/>
  <c r="E1095" i="12"/>
  <c r="D1095" i="12"/>
  <c r="C1095" i="12"/>
  <c r="B1095" i="12"/>
  <c r="F1094" i="12"/>
  <c r="E1094" i="12"/>
  <c r="D1094" i="12"/>
  <c r="B1094" i="12"/>
  <c r="C1094" i="12" s="1"/>
  <c r="F1093" i="12"/>
  <c r="E1093" i="12"/>
  <c r="D1093" i="12"/>
  <c r="C1093" i="12"/>
  <c r="B1093" i="12"/>
  <c r="F1092" i="12"/>
  <c r="E1092" i="12"/>
  <c r="D1092" i="12"/>
  <c r="C1092" i="12"/>
  <c r="B1092" i="12"/>
  <c r="F1091" i="12"/>
  <c r="E1091" i="12"/>
  <c r="D1091" i="12"/>
  <c r="B1091" i="12"/>
  <c r="C1091" i="12" s="1"/>
  <c r="F1090" i="12"/>
  <c r="E1090" i="12"/>
  <c r="D1090" i="12"/>
  <c r="B1090" i="12"/>
  <c r="C1090" i="12" s="1"/>
  <c r="F1089" i="12"/>
  <c r="E1089" i="12"/>
  <c r="D1089" i="12"/>
  <c r="C1089" i="12"/>
  <c r="B1089" i="12"/>
  <c r="F1088" i="12"/>
  <c r="E1088" i="12"/>
  <c r="D1088" i="12"/>
  <c r="B1088" i="12"/>
  <c r="C1088" i="12" s="1"/>
  <c r="F1087" i="12"/>
  <c r="E1087" i="12"/>
  <c r="D1087" i="12"/>
  <c r="C1087" i="12"/>
  <c r="B1087" i="12"/>
  <c r="F1086" i="12"/>
  <c r="E1086" i="12"/>
  <c r="D1086" i="12"/>
  <c r="B1086" i="12"/>
  <c r="C1086" i="12" s="1"/>
  <c r="F1085" i="12"/>
  <c r="E1085" i="12"/>
  <c r="D1085" i="12"/>
  <c r="C1085" i="12"/>
  <c r="B1085" i="12"/>
  <c r="F1084" i="12"/>
  <c r="E1084" i="12"/>
  <c r="D1084" i="12"/>
  <c r="C1084" i="12"/>
  <c r="B1084" i="12"/>
  <c r="F1083" i="12"/>
  <c r="E1083" i="12"/>
  <c r="D1083" i="12"/>
  <c r="B1083" i="12"/>
  <c r="C1083" i="12" s="1"/>
  <c r="F1082" i="12"/>
  <c r="E1082" i="12"/>
  <c r="D1082" i="12"/>
  <c r="B1082" i="12"/>
  <c r="C1082" i="12" s="1"/>
  <c r="F1081" i="12"/>
  <c r="E1081" i="12"/>
  <c r="D1081" i="12"/>
  <c r="C1081" i="12"/>
  <c r="B1081" i="12"/>
  <c r="F1080" i="12"/>
  <c r="E1080" i="12"/>
  <c r="D1080" i="12"/>
  <c r="B1080" i="12"/>
  <c r="C1080" i="12" s="1"/>
  <c r="F1079" i="12"/>
  <c r="E1079" i="12"/>
  <c r="D1079" i="12"/>
  <c r="C1079" i="12"/>
  <c r="B1079" i="12"/>
  <c r="F1078" i="12"/>
  <c r="E1078" i="12"/>
  <c r="D1078" i="12"/>
  <c r="B1078" i="12"/>
  <c r="C1078" i="12" s="1"/>
  <c r="F1077" i="12"/>
  <c r="E1077" i="12"/>
  <c r="D1077" i="12"/>
  <c r="C1077" i="12"/>
  <c r="B1077" i="12"/>
  <c r="F1076" i="12"/>
  <c r="E1076" i="12"/>
  <c r="D1076" i="12"/>
  <c r="C1076" i="12"/>
  <c r="B1076" i="12"/>
  <c r="F1075" i="12"/>
  <c r="E1075" i="12"/>
  <c r="D1075" i="12"/>
  <c r="B1075" i="12"/>
  <c r="C1075" i="12" s="1"/>
  <c r="F1074" i="12"/>
  <c r="E1074" i="12"/>
  <c r="D1074" i="12"/>
  <c r="B1074" i="12"/>
  <c r="C1074" i="12" s="1"/>
  <c r="F1073" i="12"/>
  <c r="E1073" i="12"/>
  <c r="D1073" i="12"/>
  <c r="C1073" i="12"/>
  <c r="B1073" i="12"/>
  <c r="F1072" i="12"/>
  <c r="E1072" i="12"/>
  <c r="D1072" i="12"/>
  <c r="B1072" i="12"/>
  <c r="C1072" i="12" s="1"/>
  <c r="F1071" i="12"/>
  <c r="E1071" i="12"/>
  <c r="D1071" i="12"/>
  <c r="C1071" i="12"/>
  <c r="B1071" i="12"/>
  <c r="F1070" i="12"/>
  <c r="E1070" i="12"/>
  <c r="D1070" i="12"/>
  <c r="B1070" i="12"/>
  <c r="C1070" i="12" s="1"/>
  <c r="F1069" i="12"/>
  <c r="E1069" i="12"/>
  <c r="D1069" i="12"/>
  <c r="C1069" i="12"/>
  <c r="B1069" i="12"/>
  <c r="F1068" i="12"/>
  <c r="E1068" i="12"/>
  <c r="D1068" i="12"/>
  <c r="C1068" i="12"/>
  <c r="B1068" i="12"/>
  <c r="F1067" i="12"/>
  <c r="E1067" i="12"/>
  <c r="D1067" i="12"/>
  <c r="B1067" i="12"/>
  <c r="C1067" i="12" s="1"/>
  <c r="F1066" i="12"/>
  <c r="E1066" i="12"/>
  <c r="D1066" i="12"/>
  <c r="B1066" i="12"/>
  <c r="C1066" i="12" s="1"/>
  <c r="F1065" i="12"/>
  <c r="E1065" i="12"/>
  <c r="D1065" i="12"/>
  <c r="C1065" i="12"/>
  <c r="B1065" i="12"/>
  <c r="F1064" i="12"/>
  <c r="E1064" i="12"/>
  <c r="D1064" i="12"/>
  <c r="B1064" i="12"/>
  <c r="C1064" i="12" s="1"/>
  <c r="F1063" i="12"/>
  <c r="E1063" i="12"/>
  <c r="D1063" i="12"/>
  <c r="C1063" i="12"/>
  <c r="B1063" i="12"/>
  <c r="F1062" i="12"/>
  <c r="E1062" i="12"/>
  <c r="D1062" i="12"/>
  <c r="B1062" i="12"/>
  <c r="C1062" i="12" s="1"/>
  <c r="F1061" i="12"/>
  <c r="E1061" i="12"/>
  <c r="D1061" i="12"/>
  <c r="C1061" i="12"/>
  <c r="B1061" i="12"/>
  <c r="F1060" i="12"/>
  <c r="E1060" i="12"/>
  <c r="D1060" i="12"/>
  <c r="C1060" i="12"/>
  <c r="B1060" i="12"/>
  <c r="F1059" i="12"/>
  <c r="E1059" i="12"/>
  <c r="D1059" i="12"/>
  <c r="B1059" i="12"/>
  <c r="C1059" i="12" s="1"/>
  <c r="F1058" i="12"/>
  <c r="E1058" i="12"/>
  <c r="D1058" i="12"/>
  <c r="B1058" i="12"/>
  <c r="C1058" i="12" s="1"/>
  <c r="F1057" i="12"/>
  <c r="E1057" i="12"/>
  <c r="D1057" i="12"/>
  <c r="C1057" i="12"/>
  <c r="B1057" i="12"/>
  <c r="F1056" i="12"/>
  <c r="E1056" i="12"/>
  <c r="D1056" i="12"/>
  <c r="B1056" i="12"/>
  <c r="C1056" i="12" s="1"/>
  <c r="F1055" i="12"/>
  <c r="E1055" i="12"/>
  <c r="D1055" i="12"/>
  <c r="C1055" i="12"/>
  <c r="B1055" i="12"/>
  <c r="F1054" i="12"/>
  <c r="E1054" i="12"/>
  <c r="D1054" i="12"/>
  <c r="B1054" i="12"/>
  <c r="C1054" i="12" s="1"/>
  <c r="F1053" i="12"/>
  <c r="E1053" i="12"/>
  <c r="D1053" i="12"/>
  <c r="C1053" i="12"/>
  <c r="B1053" i="12"/>
  <c r="F1052" i="12"/>
  <c r="E1052" i="12"/>
  <c r="D1052" i="12"/>
  <c r="C1052" i="12"/>
  <c r="B1052" i="12"/>
  <c r="F1051" i="12"/>
  <c r="E1051" i="12"/>
  <c r="D1051" i="12"/>
  <c r="B1051" i="12"/>
  <c r="C1051" i="12" s="1"/>
  <c r="F1050" i="12"/>
  <c r="E1050" i="12"/>
  <c r="D1050" i="12"/>
  <c r="B1050" i="12"/>
  <c r="C1050" i="12" s="1"/>
  <c r="F1049" i="12"/>
  <c r="E1049" i="12"/>
  <c r="D1049" i="12"/>
  <c r="C1049" i="12"/>
  <c r="B1049" i="12"/>
  <c r="F1048" i="12"/>
  <c r="E1048" i="12"/>
  <c r="D1048" i="12"/>
  <c r="B1048" i="12"/>
  <c r="C1048" i="12" s="1"/>
  <c r="F1047" i="12"/>
  <c r="E1047" i="12"/>
  <c r="D1047" i="12"/>
  <c r="C1047" i="12"/>
  <c r="B1047" i="12"/>
  <c r="F1046" i="12"/>
  <c r="E1046" i="12"/>
  <c r="D1046" i="12"/>
  <c r="B1046" i="12"/>
  <c r="C1046" i="12" s="1"/>
  <c r="F1045" i="12"/>
  <c r="E1045" i="12"/>
  <c r="D1045" i="12"/>
  <c r="C1045" i="12"/>
  <c r="B1045" i="12"/>
  <c r="F1044" i="12"/>
  <c r="E1044" i="12"/>
  <c r="D1044" i="12"/>
  <c r="C1044" i="12"/>
  <c r="B1044" i="12"/>
  <c r="F1043" i="12"/>
  <c r="E1043" i="12"/>
  <c r="D1043" i="12"/>
  <c r="B1043" i="12"/>
  <c r="C1043" i="12" s="1"/>
  <c r="F1042" i="12"/>
  <c r="E1042" i="12"/>
  <c r="D1042" i="12"/>
  <c r="B1042" i="12"/>
  <c r="C1042" i="12" s="1"/>
  <c r="F1041" i="12"/>
  <c r="E1041" i="12"/>
  <c r="D1041" i="12"/>
  <c r="C1041" i="12"/>
  <c r="B1041" i="12"/>
  <c r="F1040" i="12"/>
  <c r="E1040" i="12"/>
  <c r="D1040" i="12"/>
  <c r="B1040" i="12"/>
  <c r="C1040" i="12" s="1"/>
  <c r="F1039" i="12"/>
  <c r="E1039" i="12"/>
  <c r="D1039" i="12"/>
  <c r="C1039" i="12"/>
  <c r="B1039" i="12"/>
  <c r="F1038" i="12"/>
  <c r="E1038" i="12"/>
  <c r="D1038" i="12"/>
  <c r="B1038" i="12"/>
  <c r="C1038" i="12" s="1"/>
  <c r="K1037" i="12"/>
  <c r="F1037" i="12"/>
  <c r="E1037" i="12"/>
  <c r="D1037" i="12"/>
  <c r="C1037" i="12"/>
  <c r="B1037" i="12"/>
  <c r="F1036" i="12"/>
  <c r="E1036" i="12"/>
  <c r="D1036" i="12"/>
  <c r="I1036" i="12" s="1"/>
  <c r="C1036" i="12"/>
  <c r="B1036" i="12"/>
  <c r="F1035" i="12"/>
  <c r="E1035" i="12"/>
  <c r="D1035" i="12"/>
  <c r="B1035" i="12"/>
  <c r="C1035" i="12" s="1"/>
  <c r="F1034" i="12"/>
  <c r="E1034" i="12"/>
  <c r="D1034" i="12"/>
  <c r="B1034" i="12"/>
  <c r="C1034" i="12" s="1"/>
  <c r="F1033" i="12"/>
  <c r="E1033" i="12"/>
  <c r="D1033" i="12"/>
  <c r="C1033" i="12"/>
  <c r="B1033" i="12"/>
  <c r="F1032" i="12"/>
  <c r="E1032" i="12"/>
  <c r="D1032" i="12"/>
  <c r="B1032" i="12"/>
  <c r="C1032" i="12" s="1"/>
  <c r="F1031" i="12"/>
  <c r="E1031" i="12"/>
  <c r="D1031" i="12"/>
  <c r="C1031" i="12"/>
  <c r="B1031" i="12"/>
  <c r="F1030" i="12"/>
  <c r="E1030" i="12"/>
  <c r="D1030" i="12"/>
  <c r="B1030" i="12"/>
  <c r="C1030" i="12" s="1"/>
  <c r="F1029" i="12"/>
  <c r="E1029" i="12"/>
  <c r="D1029" i="12"/>
  <c r="C1029" i="12"/>
  <c r="B1029" i="12"/>
  <c r="F1028" i="12"/>
  <c r="E1028" i="12"/>
  <c r="D1028" i="12"/>
  <c r="C1028" i="12"/>
  <c r="B1028" i="12"/>
  <c r="F1027" i="12"/>
  <c r="E1027" i="12"/>
  <c r="D1027" i="12"/>
  <c r="B1027" i="12"/>
  <c r="C1027" i="12" s="1"/>
  <c r="F1026" i="12"/>
  <c r="E1026" i="12"/>
  <c r="D1026" i="12"/>
  <c r="B1026" i="12"/>
  <c r="C1026" i="12" s="1"/>
  <c r="F1025" i="12"/>
  <c r="E1025" i="12"/>
  <c r="D1025" i="12"/>
  <c r="C1025" i="12"/>
  <c r="B1025" i="12"/>
  <c r="F1024" i="12"/>
  <c r="E1024" i="12"/>
  <c r="D1024" i="12"/>
  <c r="B1024" i="12"/>
  <c r="C1024" i="12" s="1"/>
  <c r="F1023" i="12"/>
  <c r="E1023" i="12"/>
  <c r="D1023" i="12"/>
  <c r="C1023" i="12"/>
  <c r="B1023" i="12"/>
  <c r="F1022" i="12"/>
  <c r="E1022" i="12"/>
  <c r="D1022" i="12"/>
  <c r="B1022" i="12"/>
  <c r="C1022" i="12" s="1"/>
  <c r="F1021" i="12"/>
  <c r="E1021" i="12"/>
  <c r="D1021" i="12"/>
  <c r="C1021" i="12"/>
  <c r="B1021" i="12"/>
  <c r="F1020" i="12"/>
  <c r="E1020" i="12"/>
  <c r="D1020" i="12"/>
  <c r="C1020" i="12"/>
  <c r="B1020" i="12"/>
  <c r="F1019" i="12"/>
  <c r="E1019" i="12"/>
  <c r="D1019" i="12"/>
  <c r="B1019" i="12"/>
  <c r="C1019" i="12" s="1"/>
  <c r="F1018" i="12"/>
  <c r="E1018" i="12"/>
  <c r="D1018" i="12"/>
  <c r="B1018" i="12"/>
  <c r="C1018" i="12" s="1"/>
  <c r="F1017" i="12"/>
  <c r="E1017" i="12"/>
  <c r="D1017" i="12"/>
  <c r="C1017" i="12"/>
  <c r="B1017" i="12"/>
  <c r="F1016" i="12"/>
  <c r="E1016" i="12"/>
  <c r="D1016" i="12"/>
  <c r="B1016" i="12"/>
  <c r="C1016" i="12" s="1"/>
  <c r="F1015" i="12"/>
  <c r="E1015" i="12"/>
  <c r="D1015" i="12"/>
  <c r="C1015" i="12"/>
  <c r="B1015" i="12"/>
  <c r="F1014" i="12"/>
  <c r="E1014" i="12"/>
  <c r="D1014" i="12"/>
  <c r="B1014" i="12"/>
  <c r="C1014" i="12" s="1"/>
  <c r="F1013" i="12"/>
  <c r="E1013" i="12"/>
  <c r="D1013" i="12"/>
  <c r="C1013" i="12"/>
  <c r="B1013" i="12"/>
  <c r="F1012" i="12"/>
  <c r="E1012" i="12"/>
  <c r="D1012" i="12"/>
  <c r="C1012" i="12"/>
  <c r="B1012" i="12"/>
  <c r="F1011" i="12"/>
  <c r="E1011" i="12"/>
  <c r="D1011" i="12"/>
  <c r="B1011" i="12"/>
  <c r="C1011" i="12" s="1"/>
  <c r="F1010" i="12"/>
  <c r="E1010" i="12"/>
  <c r="D1010" i="12"/>
  <c r="B1010" i="12"/>
  <c r="C1010" i="12" s="1"/>
  <c r="F1009" i="12"/>
  <c r="E1009" i="12"/>
  <c r="D1009" i="12"/>
  <c r="C1009" i="12"/>
  <c r="B1009" i="12"/>
  <c r="F1008" i="12"/>
  <c r="E1008" i="12"/>
  <c r="D1008" i="12"/>
  <c r="B1008" i="12"/>
  <c r="C1008" i="12" s="1"/>
  <c r="J1007" i="12"/>
  <c r="F1007" i="12"/>
  <c r="E1007" i="12"/>
  <c r="D1007" i="12"/>
  <c r="C1007" i="12"/>
  <c r="B1007" i="12"/>
  <c r="F1006" i="12"/>
  <c r="E1006" i="12"/>
  <c r="D1006" i="12"/>
  <c r="I1006" i="12" s="1"/>
  <c r="B1006" i="12"/>
  <c r="C1006" i="12" s="1"/>
  <c r="F1005" i="12"/>
  <c r="E1005" i="12"/>
  <c r="D1005" i="12"/>
  <c r="J1005" i="12" s="1"/>
  <c r="C1005" i="12"/>
  <c r="B1005" i="12"/>
  <c r="F1004" i="12"/>
  <c r="E1004" i="12"/>
  <c r="D1004" i="12"/>
  <c r="C1004" i="12"/>
  <c r="B1004" i="12"/>
  <c r="J1003" i="12"/>
  <c r="F1003" i="12"/>
  <c r="E1003" i="12"/>
  <c r="D1003" i="12"/>
  <c r="B1003" i="12"/>
  <c r="C1003" i="12" s="1"/>
  <c r="F1002" i="12"/>
  <c r="E1002" i="12"/>
  <c r="D1002" i="12"/>
  <c r="B1002" i="12"/>
  <c r="C1002" i="12" s="1"/>
  <c r="F1001" i="12"/>
  <c r="E1001" i="12"/>
  <c r="D1001" i="12"/>
  <c r="C1001" i="12"/>
  <c r="B1001" i="12"/>
  <c r="F1000" i="12"/>
  <c r="E1000" i="12"/>
  <c r="D1000" i="12"/>
  <c r="B1000" i="12"/>
  <c r="C1000" i="12" s="1"/>
  <c r="F999" i="12"/>
  <c r="E999" i="12"/>
  <c r="D999" i="12"/>
  <c r="C999" i="12"/>
  <c r="B999" i="12"/>
  <c r="F998" i="12"/>
  <c r="E998" i="12"/>
  <c r="D998" i="12"/>
  <c r="B998" i="12"/>
  <c r="C998" i="12" s="1"/>
  <c r="F997" i="12"/>
  <c r="E997" i="12"/>
  <c r="D997" i="12"/>
  <c r="C997" i="12"/>
  <c r="B997" i="12"/>
  <c r="F996" i="12"/>
  <c r="E996" i="12"/>
  <c r="D996" i="12"/>
  <c r="C996" i="12"/>
  <c r="B996" i="12"/>
  <c r="F995" i="12"/>
  <c r="E995" i="12"/>
  <c r="D995" i="12"/>
  <c r="B995" i="12"/>
  <c r="C995" i="12" s="1"/>
  <c r="F994" i="12"/>
  <c r="E994" i="12"/>
  <c r="D994" i="12"/>
  <c r="B994" i="12"/>
  <c r="C994" i="12" s="1"/>
  <c r="F993" i="12"/>
  <c r="E993" i="12"/>
  <c r="D993" i="12"/>
  <c r="C993" i="12"/>
  <c r="B993" i="12"/>
  <c r="F992" i="12"/>
  <c r="E992" i="12"/>
  <c r="D992" i="12"/>
  <c r="B992" i="12"/>
  <c r="C992" i="12" s="1"/>
  <c r="F991" i="12"/>
  <c r="E991" i="12"/>
  <c r="D991" i="12"/>
  <c r="C991" i="12"/>
  <c r="B991" i="12"/>
  <c r="F990" i="12"/>
  <c r="E990" i="12"/>
  <c r="D990" i="12"/>
  <c r="B990" i="12"/>
  <c r="C990" i="12" s="1"/>
  <c r="F989" i="12"/>
  <c r="E989" i="12"/>
  <c r="D989" i="12"/>
  <c r="C989" i="12"/>
  <c r="B989" i="12"/>
  <c r="F988" i="12"/>
  <c r="E988" i="12"/>
  <c r="D988" i="12"/>
  <c r="C988" i="12"/>
  <c r="B988" i="12"/>
  <c r="F987" i="12"/>
  <c r="E987" i="12"/>
  <c r="D987" i="12"/>
  <c r="B987" i="12"/>
  <c r="C987" i="12" s="1"/>
  <c r="F986" i="12"/>
  <c r="E986" i="12"/>
  <c r="D986" i="12"/>
  <c r="B986" i="12"/>
  <c r="C986" i="12" s="1"/>
  <c r="F985" i="12"/>
  <c r="E985" i="12"/>
  <c r="D985" i="12"/>
  <c r="C985" i="12"/>
  <c r="B985" i="12"/>
  <c r="F984" i="12"/>
  <c r="E984" i="12"/>
  <c r="D984" i="12"/>
  <c r="B984" i="12"/>
  <c r="C984" i="12" s="1"/>
  <c r="F983" i="12"/>
  <c r="E983" i="12"/>
  <c r="D983" i="12"/>
  <c r="C983" i="12"/>
  <c r="B983" i="12"/>
  <c r="F982" i="12"/>
  <c r="E982" i="12"/>
  <c r="D982" i="12"/>
  <c r="B982" i="12"/>
  <c r="C982" i="12" s="1"/>
  <c r="F981" i="12"/>
  <c r="E981" i="12"/>
  <c r="D981" i="12"/>
  <c r="C981" i="12"/>
  <c r="B981" i="12"/>
  <c r="F980" i="12"/>
  <c r="E980" i="12"/>
  <c r="D980" i="12"/>
  <c r="C980" i="12"/>
  <c r="B980" i="12"/>
  <c r="F979" i="12"/>
  <c r="E979" i="12"/>
  <c r="D979" i="12"/>
  <c r="B979" i="12"/>
  <c r="C979" i="12" s="1"/>
  <c r="F978" i="12"/>
  <c r="E978" i="12"/>
  <c r="D978" i="12"/>
  <c r="B978" i="12"/>
  <c r="C978" i="12" s="1"/>
  <c r="F977" i="12"/>
  <c r="E977" i="12"/>
  <c r="D977" i="12"/>
  <c r="C977" i="12"/>
  <c r="B977" i="12"/>
  <c r="F976" i="12"/>
  <c r="E976" i="12"/>
  <c r="D976" i="12"/>
  <c r="I976" i="12" s="1"/>
  <c r="B976" i="12"/>
  <c r="C976" i="12" s="1"/>
  <c r="F975" i="12"/>
  <c r="E975" i="12"/>
  <c r="D975" i="12"/>
  <c r="C975" i="12"/>
  <c r="B975" i="12"/>
  <c r="F974" i="12"/>
  <c r="E974" i="12"/>
  <c r="D974" i="12"/>
  <c r="B974" i="12"/>
  <c r="C974" i="12" s="1"/>
  <c r="F973" i="12"/>
  <c r="E973" i="12"/>
  <c r="D973" i="12"/>
  <c r="C973" i="12"/>
  <c r="B973" i="12"/>
  <c r="F972" i="12"/>
  <c r="E972" i="12"/>
  <c r="D972" i="12"/>
  <c r="C972" i="12"/>
  <c r="B972" i="12"/>
  <c r="F971" i="12"/>
  <c r="E971" i="12"/>
  <c r="D971" i="12"/>
  <c r="B971" i="12"/>
  <c r="C971" i="12" s="1"/>
  <c r="F970" i="12"/>
  <c r="E970" i="12"/>
  <c r="D970" i="12"/>
  <c r="B970" i="12"/>
  <c r="C970" i="12" s="1"/>
  <c r="F969" i="12"/>
  <c r="E969" i="12"/>
  <c r="D969" i="12"/>
  <c r="C969" i="12"/>
  <c r="B969" i="12"/>
  <c r="F968" i="12"/>
  <c r="E968" i="12"/>
  <c r="D968" i="12"/>
  <c r="B968" i="12"/>
  <c r="C968" i="12" s="1"/>
  <c r="F967" i="12"/>
  <c r="E967" i="12"/>
  <c r="D967" i="12"/>
  <c r="C967" i="12"/>
  <c r="B967" i="12"/>
  <c r="F966" i="12"/>
  <c r="E966" i="12"/>
  <c r="D966" i="12"/>
  <c r="B966" i="12"/>
  <c r="C966" i="12" s="1"/>
  <c r="F965" i="12"/>
  <c r="E965" i="12"/>
  <c r="D965" i="12"/>
  <c r="C965" i="12"/>
  <c r="B965" i="12"/>
  <c r="F964" i="12"/>
  <c r="E964" i="12"/>
  <c r="D964" i="12"/>
  <c r="C964" i="12"/>
  <c r="B964" i="12"/>
  <c r="F963" i="12"/>
  <c r="E963" i="12"/>
  <c r="D963" i="12"/>
  <c r="B963" i="12"/>
  <c r="C963" i="12" s="1"/>
  <c r="F962" i="12"/>
  <c r="E962" i="12"/>
  <c r="D962" i="12"/>
  <c r="B962" i="12"/>
  <c r="C962" i="12" s="1"/>
  <c r="F961" i="12"/>
  <c r="E961" i="12"/>
  <c r="D961" i="12"/>
  <c r="C961" i="12"/>
  <c r="B961" i="12"/>
  <c r="F960" i="12"/>
  <c r="E960" i="12"/>
  <c r="D960" i="12"/>
  <c r="B960" i="12"/>
  <c r="C960" i="12" s="1"/>
  <c r="F959" i="12"/>
  <c r="E959" i="12"/>
  <c r="D959" i="12"/>
  <c r="C959" i="12"/>
  <c r="B959" i="12"/>
  <c r="F958" i="12"/>
  <c r="E958" i="12"/>
  <c r="D958" i="12"/>
  <c r="B958" i="12"/>
  <c r="C958" i="12" s="1"/>
  <c r="F957" i="12"/>
  <c r="E957" i="12"/>
  <c r="D957" i="12"/>
  <c r="C957" i="12"/>
  <c r="B957" i="12"/>
  <c r="F956" i="12"/>
  <c r="E956" i="12"/>
  <c r="D956" i="12"/>
  <c r="C956" i="12"/>
  <c r="B956" i="12"/>
  <c r="F955" i="12"/>
  <c r="E955" i="12"/>
  <c r="D955" i="12"/>
  <c r="B955" i="12"/>
  <c r="C955" i="12" s="1"/>
  <c r="F954" i="12"/>
  <c r="E954" i="12"/>
  <c r="D954" i="12"/>
  <c r="B954" i="12"/>
  <c r="C954" i="12" s="1"/>
  <c r="F953" i="12"/>
  <c r="E953" i="12"/>
  <c r="D953" i="12"/>
  <c r="C953" i="12"/>
  <c r="B953" i="12"/>
  <c r="F952" i="12"/>
  <c r="E952" i="12"/>
  <c r="D952" i="12"/>
  <c r="B952" i="12"/>
  <c r="C952" i="12" s="1"/>
  <c r="F951" i="12"/>
  <c r="E951" i="12"/>
  <c r="D951" i="12"/>
  <c r="C951" i="12"/>
  <c r="B951" i="12"/>
  <c r="F950" i="12"/>
  <c r="E950" i="12"/>
  <c r="D950" i="12"/>
  <c r="B950" i="12"/>
  <c r="C950" i="12" s="1"/>
  <c r="F949" i="12"/>
  <c r="E949" i="12"/>
  <c r="D949" i="12"/>
  <c r="C949" i="12"/>
  <c r="B949" i="12"/>
  <c r="F948" i="12"/>
  <c r="E948" i="12"/>
  <c r="D948" i="12"/>
  <c r="I948" i="12" s="1"/>
  <c r="C948" i="12"/>
  <c r="B948" i="12"/>
  <c r="F947" i="12"/>
  <c r="E947" i="12"/>
  <c r="D947" i="12"/>
  <c r="B947" i="12"/>
  <c r="C947" i="12" s="1"/>
  <c r="F946" i="12"/>
  <c r="E946" i="12"/>
  <c r="D946" i="12"/>
  <c r="B946" i="12"/>
  <c r="C946" i="12" s="1"/>
  <c r="F945" i="12"/>
  <c r="E945" i="12"/>
  <c r="D945" i="12"/>
  <c r="C945" i="12"/>
  <c r="B945" i="12"/>
  <c r="F944" i="12"/>
  <c r="E944" i="12"/>
  <c r="D944" i="12"/>
  <c r="B944" i="12"/>
  <c r="C944" i="12" s="1"/>
  <c r="F943" i="12"/>
  <c r="E943" i="12"/>
  <c r="D943" i="12"/>
  <c r="C943" i="12"/>
  <c r="B943" i="12"/>
  <c r="F942" i="12"/>
  <c r="E942" i="12"/>
  <c r="D942" i="12"/>
  <c r="B942" i="12"/>
  <c r="C942" i="12" s="1"/>
  <c r="F941" i="12"/>
  <c r="E941" i="12"/>
  <c r="D941" i="12"/>
  <c r="C941" i="12"/>
  <c r="B941" i="12"/>
  <c r="F940" i="12"/>
  <c r="E940" i="12"/>
  <c r="D940" i="12"/>
  <c r="C940" i="12"/>
  <c r="B940" i="12"/>
  <c r="F939" i="12"/>
  <c r="E939" i="12"/>
  <c r="D939" i="12"/>
  <c r="B939" i="12"/>
  <c r="C939" i="12" s="1"/>
  <c r="F938" i="12"/>
  <c r="E938" i="12"/>
  <c r="D938" i="12"/>
  <c r="B938" i="12"/>
  <c r="C938" i="12" s="1"/>
  <c r="F937" i="12"/>
  <c r="E937" i="12"/>
  <c r="D937" i="12"/>
  <c r="C937" i="12"/>
  <c r="B937" i="12"/>
  <c r="F936" i="12"/>
  <c r="E936" i="12"/>
  <c r="D936" i="12"/>
  <c r="B936" i="12"/>
  <c r="C936" i="12" s="1"/>
  <c r="F935" i="12"/>
  <c r="E935" i="12"/>
  <c r="D935" i="12"/>
  <c r="C935" i="12"/>
  <c r="B935" i="12"/>
  <c r="F934" i="12"/>
  <c r="E934" i="12"/>
  <c r="D934" i="12"/>
  <c r="B934" i="12"/>
  <c r="C934" i="12" s="1"/>
  <c r="F933" i="12"/>
  <c r="E933" i="12"/>
  <c r="D933" i="12"/>
  <c r="C933" i="12"/>
  <c r="B933" i="12"/>
  <c r="F932" i="12"/>
  <c r="E932" i="12"/>
  <c r="D932" i="12"/>
  <c r="C932" i="12"/>
  <c r="B932" i="12"/>
  <c r="F931" i="12"/>
  <c r="E931" i="12"/>
  <c r="D931" i="12"/>
  <c r="B931" i="12"/>
  <c r="C931" i="12" s="1"/>
  <c r="H930" i="12"/>
  <c r="F930" i="12"/>
  <c r="E930" i="12"/>
  <c r="D930" i="12"/>
  <c r="B930" i="12"/>
  <c r="C930" i="12" s="1"/>
  <c r="F929" i="12"/>
  <c r="E929" i="12"/>
  <c r="D929" i="12"/>
  <c r="C929" i="12"/>
  <c r="B929" i="12"/>
  <c r="F928" i="12"/>
  <c r="E928" i="12"/>
  <c r="D928" i="12"/>
  <c r="I928" i="12" s="1"/>
  <c r="B928" i="12"/>
  <c r="C928" i="12" s="1"/>
  <c r="F927" i="12"/>
  <c r="E927" i="12"/>
  <c r="D927" i="12"/>
  <c r="C927" i="12"/>
  <c r="B927" i="12"/>
  <c r="F926" i="12"/>
  <c r="E926" i="12"/>
  <c r="D926" i="12"/>
  <c r="B926" i="12"/>
  <c r="C926" i="12" s="1"/>
  <c r="F925" i="12"/>
  <c r="E925" i="12"/>
  <c r="D925" i="12"/>
  <c r="C925" i="12"/>
  <c r="B925" i="12"/>
  <c r="F924" i="12"/>
  <c r="E924" i="12"/>
  <c r="D924" i="12"/>
  <c r="C924" i="12"/>
  <c r="B924" i="12"/>
  <c r="F923" i="12"/>
  <c r="E923" i="12"/>
  <c r="D923" i="12"/>
  <c r="B923" i="12"/>
  <c r="C923" i="12" s="1"/>
  <c r="F922" i="12"/>
  <c r="E922" i="12"/>
  <c r="D922" i="12"/>
  <c r="B922" i="12"/>
  <c r="C922" i="12" s="1"/>
  <c r="F921" i="12"/>
  <c r="E921" i="12"/>
  <c r="D921" i="12"/>
  <c r="C921" i="12"/>
  <c r="B921" i="12"/>
  <c r="F920" i="12"/>
  <c r="E920" i="12"/>
  <c r="D920" i="12"/>
  <c r="B920" i="12"/>
  <c r="C920" i="12" s="1"/>
  <c r="F919" i="12"/>
  <c r="E919" i="12"/>
  <c r="D919" i="12"/>
  <c r="C919" i="12"/>
  <c r="B919" i="12"/>
  <c r="F918" i="12"/>
  <c r="E918" i="12"/>
  <c r="D918" i="12"/>
  <c r="B918" i="12"/>
  <c r="C918" i="12" s="1"/>
  <c r="F917" i="12"/>
  <c r="E917" i="12"/>
  <c r="D917" i="12"/>
  <c r="C917" i="12"/>
  <c r="B917" i="12"/>
  <c r="K916" i="12"/>
  <c r="F916" i="12"/>
  <c r="E916" i="12"/>
  <c r="D916" i="12"/>
  <c r="C916" i="12"/>
  <c r="B916" i="12"/>
  <c r="F915" i="12"/>
  <c r="E915" i="12"/>
  <c r="D915" i="12"/>
  <c r="B915" i="12"/>
  <c r="C915" i="12" s="1"/>
  <c r="F914" i="12"/>
  <c r="E914" i="12"/>
  <c r="D914" i="12"/>
  <c r="B914" i="12"/>
  <c r="C914" i="12" s="1"/>
  <c r="F913" i="12"/>
  <c r="E913" i="12"/>
  <c r="D913" i="12"/>
  <c r="C913" i="12"/>
  <c r="B913" i="12"/>
  <c r="F912" i="12"/>
  <c r="E912" i="12"/>
  <c r="D912" i="12"/>
  <c r="B912" i="12"/>
  <c r="C912" i="12" s="1"/>
  <c r="F911" i="12"/>
  <c r="E911" i="12"/>
  <c r="D911" i="12"/>
  <c r="C911" i="12"/>
  <c r="B911" i="12"/>
  <c r="F910" i="12"/>
  <c r="E910" i="12"/>
  <c r="D910" i="12"/>
  <c r="B910" i="12"/>
  <c r="C910" i="12" s="1"/>
  <c r="F909" i="12"/>
  <c r="E909" i="12"/>
  <c r="D909" i="12"/>
  <c r="C909" i="12"/>
  <c r="B909" i="12"/>
  <c r="F908" i="12"/>
  <c r="E908" i="12"/>
  <c r="D908" i="12"/>
  <c r="C908" i="12"/>
  <c r="B908" i="12"/>
  <c r="F907" i="12"/>
  <c r="E907" i="12"/>
  <c r="D907" i="12"/>
  <c r="B907" i="12"/>
  <c r="C907" i="12" s="1"/>
  <c r="F906" i="12"/>
  <c r="E906" i="12"/>
  <c r="D906" i="12"/>
  <c r="B906" i="12"/>
  <c r="C906" i="12" s="1"/>
  <c r="F905" i="12"/>
  <c r="E905" i="12"/>
  <c r="D905" i="12"/>
  <c r="C905" i="12"/>
  <c r="B905" i="12"/>
  <c r="F904" i="12"/>
  <c r="E904" i="12"/>
  <c r="D904" i="12"/>
  <c r="B904" i="12"/>
  <c r="C904" i="12" s="1"/>
  <c r="F903" i="12"/>
  <c r="E903" i="12"/>
  <c r="D903" i="12"/>
  <c r="C903" i="12"/>
  <c r="B903" i="12"/>
  <c r="F902" i="12"/>
  <c r="E902" i="12"/>
  <c r="D902" i="12"/>
  <c r="B902" i="12"/>
  <c r="C902" i="12" s="1"/>
  <c r="F901" i="12"/>
  <c r="E901" i="12"/>
  <c r="D901" i="12"/>
  <c r="C901" i="12"/>
  <c r="B901" i="12"/>
  <c r="F900" i="12"/>
  <c r="E900" i="12"/>
  <c r="D900" i="12"/>
  <c r="C900" i="12"/>
  <c r="B900" i="12"/>
  <c r="F899" i="12"/>
  <c r="E899" i="12"/>
  <c r="D899" i="12"/>
  <c r="B899" i="12"/>
  <c r="C899" i="12" s="1"/>
  <c r="F898" i="12"/>
  <c r="E898" i="12"/>
  <c r="D898" i="12"/>
  <c r="B898" i="12"/>
  <c r="C898" i="12" s="1"/>
  <c r="F897" i="12"/>
  <c r="E897" i="12"/>
  <c r="D897" i="12"/>
  <c r="C897" i="12"/>
  <c r="B897" i="12"/>
  <c r="F896" i="12"/>
  <c r="E896" i="12"/>
  <c r="D896" i="12"/>
  <c r="B896" i="12"/>
  <c r="C896" i="12" s="1"/>
  <c r="F895" i="12"/>
  <c r="E895" i="12"/>
  <c r="D895" i="12"/>
  <c r="C895" i="12"/>
  <c r="B895" i="12"/>
  <c r="F894" i="12"/>
  <c r="E894" i="12"/>
  <c r="D894" i="12"/>
  <c r="B894" i="12"/>
  <c r="C894" i="12" s="1"/>
  <c r="F893" i="12"/>
  <c r="E893" i="12"/>
  <c r="D893" i="12"/>
  <c r="C893" i="12"/>
  <c r="B893" i="12"/>
  <c r="F892" i="12"/>
  <c r="E892" i="12"/>
  <c r="D892" i="12"/>
  <c r="C892" i="12"/>
  <c r="B892" i="12"/>
  <c r="F891" i="12"/>
  <c r="E891" i="12"/>
  <c r="D891" i="12"/>
  <c r="B891" i="12"/>
  <c r="C891" i="12" s="1"/>
  <c r="F890" i="12"/>
  <c r="E890" i="12"/>
  <c r="D890" i="12"/>
  <c r="B890" i="12"/>
  <c r="C890" i="12" s="1"/>
  <c r="F889" i="12"/>
  <c r="E889" i="12"/>
  <c r="D889" i="12"/>
  <c r="C889" i="12"/>
  <c r="B889" i="12"/>
  <c r="F888" i="12"/>
  <c r="E888" i="12"/>
  <c r="D888" i="12"/>
  <c r="B888" i="12"/>
  <c r="C888" i="12" s="1"/>
  <c r="F887" i="12"/>
  <c r="E887" i="12"/>
  <c r="D887" i="12"/>
  <c r="C887" i="12"/>
  <c r="B887" i="12"/>
  <c r="F886" i="12"/>
  <c r="E886" i="12"/>
  <c r="D886" i="12"/>
  <c r="B886" i="12"/>
  <c r="C886" i="12" s="1"/>
  <c r="F885" i="12"/>
  <c r="E885" i="12"/>
  <c r="D885" i="12"/>
  <c r="C885" i="12"/>
  <c r="B885" i="12"/>
  <c r="F884" i="12"/>
  <c r="E884" i="12"/>
  <c r="D884" i="12"/>
  <c r="C884" i="12"/>
  <c r="B884" i="12"/>
  <c r="F883" i="12"/>
  <c r="E883" i="12"/>
  <c r="D883" i="12"/>
  <c r="B883" i="12"/>
  <c r="C883" i="12" s="1"/>
  <c r="F882" i="12"/>
  <c r="E882" i="12"/>
  <c r="D882" i="12"/>
  <c r="B882" i="12"/>
  <c r="C882" i="12" s="1"/>
  <c r="F881" i="12"/>
  <c r="E881" i="12"/>
  <c r="D881" i="12"/>
  <c r="C881" i="12"/>
  <c r="B881" i="12"/>
  <c r="F880" i="12"/>
  <c r="E880" i="12"/>
  <c r="D880" i="12"/>
  <c r="B880" i="12"/>
  <c r="C880" i="12" s="1"/>
  <c r="F879" i="12"/>
  <c r="E879" i="12"/>
  <c r="D879" i="12"/>
  <c r="C879" i="12"/>
  <c r="B879" i="12"/>
  <c r="F878" i="12"/>
  <c r="E878" i="12"/>
  <c r="D878" i="12"/>
  <c r="B878" i="12"/>
  <c r="C878" i="12" s="1"/>
  <c r="F877" i="12"/>
  <c r="E877" i="12"/>
  <c r="D877" i="12"/>
  <c r="C877" i="12"/>
  <c r="B877" i="12"/>
  <c r="F876" i="12"/>
  <c r="E876" i="12"/>
  <c r="D876" i="12"/>
  <c r="C876" i="12"/>
  <c r="B876" i="12"/>
  <c r="F875" i="12"/>
  <c r="E875" i="12"/>
  <c r="D875" i="12"/>
  <c r="B875" i="12"/>
  <c r="C875" i="12" s="1"/>
  <c r="F874" i="12"/>
  <c r="E874" i="12"/>
  <c r="D874" i="12"/>
  <c r="B874" i="12"/>
  <c r="C874" i="12" s="1"/>
  <c r="F873" i="12"/>
  <c r="E873" i="12"/>
  <c r="D873" i="12"/>
  <c r="C873" i="12"/>
  <c r="B873" i="12"/>
  <c r="F872" i="12"/>
  <c r="E872" i="12"/>
  <c r="D872" i="12"/>
  <c r="B872" i="12"/>
  <c r="C872" i="12" s="1"/>
  <c r="F871" i="12"/>
  <c r="E871" i="12"/>
  <c r="D871" i="12"/>
  <c r="C871" i="12"/>
  <c r="B871" i="12"/>
  <c r="F870" i="12"/>
  <c r="E870" i="12"/>
  <c r="D870" i="12"/>
  <c r="B870" i="12"/>
  <c r="C870" i="12" s="1"/>
  <c r="F869" i="12"/>
  <c r="E869" i="12"/>
  <c r="D869" i="12"/>
  <c r="B869" i="12"/>
  <c r="C869" i="12" s="1"/>
  <c r="F868" i="12"/>
  <c r="E868" i="12"/>
  <c r="D868" i="12"/>
  <c r="C868" i="12"/>
  <c r="B868" i="12"/>
  <c r="F867" i="12"/>
  <c r="E867" i="12"/>
  <c r="D867" i="12"/>
  <c r="B867" i="12"/>
  <c r="C867" i="12" s="1"/>
  <c r="F866" i="12"/>
  <c r="E866" i="12"/>
  <c r="D866" i="12"/>
  <c r="C866" i="12"/>
  <c r="B866" i="12"/>
  <c r="F865" i="12"/>
  <c r="E865" i="12"/>
  <c r="D865" i="12"/>
  <c r="B865" i="12"/>
  <c r="C865" i="12" s="1"/>
  <c r="F864" i="12"/>
  <c r="E864" i="12"/>
  <c r="D864" i="12"/>
  <c r="C864" i="12"/>
  <c r="B864" i="12"/>
  <c r="F863" i="12"/>
  <c r="E863" i="12"/>
  <c r="D863" i="12"/>
  <c r="B863" i="12"/>
  <c r="C863" i="12" s="1"/>
  <c r="F862" i="12"/>
  <c r="E862" i="12"/>
  <c r="D862" i="12"/>
  <c r="C862" i="12"/>
  <c r="B862" i="12"/>
  <c r="F861" i="12"/>
  <c r="E861" i="12"/>
  <c r="D861" i="12"/>
  <c r="B861" i="12"/>
  <c r="C861" i="12" s="1"/>
  <c r="F860" i="12"/>
  <c r="E860" i="12"/>
  <c r="D860" i="12"/>
  <c r="C860" i="12"/>
  <c r="B860" i="12"/>
  <c r="F859" i="12"/>
  <c r="E859" i="12"/>
  <c r="D859" i="12"/>
  <c r="B859" i="12"/>
  <c r="C859" i="12" s="1"/>
  <c r="F858" i="12"/>
  <c r="E858" i="12"/>
  <c r="D858" i="12"/>
  <c r="C858" i="12"/>
  <c r="B858" i="12"/>
  <c r="F857" i="12"/>
  <c r="E857" i="12"/>
  <c r="D857" i="12"/>
  <c r="B857" i="12"/>
  <c r="C857" i="12" s="1"/>
  <c r="F856" i="12"/>
  <c r="E856" i="12"/>
  <c r="D856" i="12"/>
  <c r="C856" i="12"/>
  <c r="B856" i="12"/>
  <c r="F855" i="12"/>
  <c r="E855" i="12"/>
  <c r="D855" i="12"/>
  <c r="B855" i="12"/>
  <c r="C855" i="12" s="1"/>
  <c r="F854" i="12"/>
  <c r="E854" i="12"/>
  <c r="D854" i="12"/>
  <c r="C854" i="12"/>
  <c r="B854" i="12"/>
  <c r="F853" i="12"/>
  <c r="E853" i="12"/>
  <c r="D853" i="12"/>
  <c r="B853" i="12"/>
  <c r="C853" i="12" s="1"/>
  <c r="F852" i="12"/>
  <c r="E852" i="12"/>
  <c r="D852" i="12"/>
  <c r="C852" i="12"/>
  <c r="B852" i="12"/>
  <c r="F851" i="12"/>
  <c r="E851" i="12"/>
  <c r="D851" i="12"/>
  <c r="B851" i="12"/>
  <c r="C851" i="12" s="1"/>
  <c r="F850" i="12"/>
  <c r="E850" i="12"/>
  <c r="D850" i="12"/>
  <c r="C850" i="12"/>
  <c r="B850" i="12"/>
  <c r="F849" i="12"/>
  <c r="E849" i="12"/>
  <c r="D849" i="12"/>
  <c r="B849" i="12"/>
  <c r="C849" i="12" s="1"/>
  <c r="F848" i="12"/>
  <c r="E848" i="12"/>
  <c r="D848" i="12"/>
  <c r="H848" i="12" s="1"/>
  <c r="C848" i="12"/>
  <c r="B848" i="12"/>
  <c r="F847" i="12"/>
  <c r="E847" i="12"/>
  <c r="D847" i="12"/>
  <c r="B847" i="12"/>
  <c r="C847" i="12" s="1"/>
  <c r="F846" i="12"/>
  <c r="E846" i="12"/>
  <c r="D846" i="12"/>
  <c r="C846" i="12"/>
  <c r="B846" i="12"/>
  <c r="F845" i="12"/>
  <c r="E845" i="12"/>
  <c r="D845" i="12"/>
  <c r="B845" i="12"/>
  <c r="C845" i="12" s="1"/>
  <c r="F844" i="12"/>
  <c r="E844" i="12"/>
  <c r="D844" i="12"/>
  <c r="C844" i="12"/>
  <c r="B844" i="12"/>
  <c r="F843" i="12"/>
  <c r="E843" i="12"/>
  <c r="D843" i="12"/>
  <c r="B843" i="12"/>
  <c r="C843" i="12" s="1"/>
  <c r="F842" i="12"/>
  <c r="E842" i="12"/>
  <c r="D842" i="12"/>
  <c r="C842" i="12"/>
  <c r="B842" i="12"/>
  <c r="F841" i="12"/>
  <c r="E841" i="12"/>
  <c r="D841" i="12"/>
  <c r="B841" i="12"/>
  <c r="C841" i="12" s="1"/>
  <c r="F840" i="12"/>
  <c r="E840" i="12"/>
  <c r="D840" i="12"/>
  <c r="C840" i="12"/>
  <c r="B840" i="12"/>
  <c r="F839" i="12"/>
  <c r="E839" i="12"/>
  <c r="D839" i="12"/>
  <c r="B839" i="12"/>
  <c r="C839" i="12" s="1"/>
  <c r="F838" i="12"/>
  <c r="E838" i="12"/>
  <c r="D838" i="12"/>
  <c r="C838" i="12"/>
  <c r="B838" i="12"/>
  <c r="F837" i="12"/>
  <c r="E837" i="12"/>
  <c r="D837" i="12"/>
  <c r="B837" i="12"/>
  <c r="C837" i="12" s="1"/>
  <c r="F836" i="12"/>
  <c r="E836" i="12"/>
  <c r="D836" i="12"/>
  <c r="C836" i="12"/>
  <c r="B836" i="12"/>
  <c r="F835" i="12"/>
  <c r="E835" i="12"/>
  <c r="D835" i="12"/>
  <c r="B835" i="12"/>
  <c r="C835" i="12" s="1"/>
  <c r="F834" i="12"/>
  <c r="E834" i="12"/>
  <c r="D834" i="12"/>
  <c r="C834" i="12"/>
  <c r="B834" i="12"/>
  <c r="F833" i="12"/>
  <c r="E833" i="12"/>
  <c r="D833" i="12"/>
  <c r="B833" i="12"/>
  <c r="C833" i="12" s="1"/>
  <c r="F832" i="12"/>
  <c r="E832" i="12"/>
  <c r="D832" i="12"/>
  <c r="C832" i="12"/>
  <c r="B832" i="12"/>
  <c r="F831" i="12"/>
  <c r="E831" i="12"/>
  <c r="D831" i="12"/>
  <c r="B831" i="12"/>
  <c r="C831" i="12" s="1"/>
  <c r="F830" i="12"/>
  <c r="E830" i="12"/>
  <c r="D830" i="12"/>
  <c r="C830" i="12"/>
  <c r="B830" i="12"/>
  <c r="F829" i="12"/>
  <c r="E829" i="12"/>
  <c r="D829" i="12"/>
  <c r="B829" i="12"/>
  <c r="C829" i="12" s="1"/>
  <c r="F828" i="12"/>
  <c r="E828" i="12"/>
  <c r="D828" i="12"/>
  <c r="C828" i="12"/>
  <c r="B828" i="12"/>
  <c r="F827" i="12"/>
  <c r="E827" i="12"/>
  <c r="D827" i="12"/>
  <c r="B827" i="12"/>
  <c r="C827" i="12" s="1"/>
  <c r="F826" i="12"/>
  <c r="E826" i="12"/>
  <c r="D826" i="12"/>
  <c r="C826" i="12"/>
  <c r="B826" i="12"/>
  <c r="F825" i="12"/>
  <c r="E825" i="12"/>
  <c r="D825" i="12"/>
  <c r="B825" i="12"/>
  <c r="C825" i="12" s="1"/>
  <c r="F824" i="12"/>
  <c r="E824" i="12"/>
  <c r="D824" i="12"/>
  <c r="C824" i="12"/>
  <c r="B824" i="12"/>
  <c r="F823" i="12"/>
  <c r="E823" i="12"/>
  <c r="D823" i="12"/>
  <c r="B823" i="12"/>
  <c r="C823" i="12" s="1"/>
  <c r="F822" i="12"/>
  <c r="E822" i="12"/>
  <c r="D822" i="12"/>
  <c r="C822" i="12"/>
  <c r="B822" i="12"/>
  <c r="F821" i="12"/>
  <c r="E821" i="12"/>
  <c r="D821" i="12"/>
  <c r="B821" i="12"/>
  <c r="C821" i="12" s="1"/>
  <c r="F820" i="12"/>
  <c r="E820" i="12"/>
  <c r="D820" i="12"/>
  <c r="C820" i="12"/>
  <c r="B820" i="12"/>
  <c r="F819" i="12"/>
  <c r="E819" i="12"/>
  <c r="D819" i="12"/>
  <c r="B819" i="12"/>
  <c r="C819" i="12" s="1"/>
  <c r="F818" i="12"/>
  <c r="E818" i="12"/>
  <c r="D818" i="12"/>
  <c r="C818" i="12"/>
  <c r="B818" i="12"/>
  <c r="F817" i="12"/>
  <c r="E817" i="12"/>
  <c r="D817" i="12"/>
  <c r="B817" i="12"/>
  <c r="C817" i="12" s="1"/>
  <c r="F816" i="12"/>
  <c r="E816" i="12"/>
  <c r="D816" i="12"/>
  <c r="C816" i="12"/>
  <c r="B816" i="12"/>
  <c r="F815" i="12"/>
  <c r="E815" i="12"/>
  <c r="D815" i="12"/>
  <c r="B815" i="12"/>
  <c r="C815" i="12" s="1"/>
  <c r="F814" i="12"/>
  <c r="E814" i="12"/>
  <c r="D814" i="12"/>
  <c r="C814" i="12"/>
  <c r="B814" i="12"/>
  <c r="F813" i="12"/>
  <c r="E813" i="12"/>
  <c r="D813" i="12"/>
  <c r="B813" i="12"/>
  <c r="C813" i="12" s="1"/>
  <c r="K812" i="12"/>
  <c r="F812" i="12"/>
  <c r="E812" i="12"/>
  <c r="D812" i="12"/>
  <c r="C812" i="12"/>
  <c r="B812" i="12"/>
  <c r="F811" i="12"/>
  <c r="E811" i="12"/>
  <c r="D811" i="12"/>
  <c r="B811" i="12"/>
  <c r="C811" i="12" s="1"/>
  <c r="F810" i="12"/>
  <c r="E810" i="12"/>
  <c r="D810" i="12"/>
  <c r="C810" i="12"/>
  <c r="B810" i="12"/>
  <c r="F809" i="12"/>
  <c r="E809" i="12"/>
  <c r="D809" i="12"/>
  <c r="B809" i="12"/>
  <c r="C809" i="12" s="1"/>
  <c r="F808" i="12"/>
  <c r="E808" i="12"/>
  <c r="D808" i="12"/>
  <c r="C808" i="12"/>
  <c r="B808" i="12"/>
  <c r="F807" i="12"/>
  <c r="E807" i="12"/>
  <c r="D807" i="12"/>
  <c r="B807" i="12"/>
  <c r="C807" i="12" s="1"/>
  <c r="F806" i="12"/>
  <c r="E806" i="12"/>
  <c r="D806" i="12"/>
  <c r="C806" i="12"/>
  <c r="B806" i="12"/>
  <c r="F805" i="12"/>
  <c r="E805" i="12"/>
  <c r="D805" i="12"/>
  <c r="B805" i="12"/>
  <c r="C805" i="12" s="1"/>
  <c r="F804" i="12"/>
  <c r="E804" i="12"/>
  <c r="D804" i="12"/>
  <c r="C804" i="12"/>
  <c r="B804" i="12"/>
  <c r="F803" i="12"/>
  <c r="E803" i="12"/>
  <c r="D803" i="12"/>
  <c r="B803" i="12"/>
  <c r="C803" i="12" s="1"/>
  <c r="K802" i="12"/>
  <c r="F802" i="12"/>
  <c r="E802" i="12"/>
  <c r="D802" i="12"/>
  <c r="C802" i="12"/>
  <c r="B802" i="12"/>
  <c r="F801" i="12"/>
  <c r="E801" i="12"/>
  <c r="D801" i="12"/>
  <c r="B801" i="12"/>
  <c r="C801" i="12" s="1"/>
  <c r="F800" i="12"/>
  <c r="E800" i="12"/>
  <c r="D800" i="12"/>
  <c r="C800" i="12"/>
  <c r="B800" i="12"/>
  <c r="F799" i="12"/>
  <c r="E799" i="12"/>
  <c r="D799" i="12"/>
  <c r="B799" i="12"/>
  <c r="C799" i="12" s="1"/>
  <c r="F798" i="12"/>
  <c r="E798" i="12"/>
  <c r="D798" i="12"/>
  <c r="C798" i="12"/>
  <c r="B798" i="12"/>
  <c r="F797" i="12"/>
  <c r="E797" i="12"/>
  <c r="D797" i="12"/>
  <c r="B797" i="12"/>
  <c r="C797" i="12" s="1"/>
  <c r="F796" i="12"/>
  <c r="E796" i="12"/>
  <c r="D796" i="12"/>
  <c r="C796" i="12"/>
  <c r="B796" i="12"/>
  <c r="F795" i="12"/>
  <c r="E795" i="12"/>
  <c r="D795" i="12"/>
  <c r="B795" i="12"/>
  <c r="C795" i="12" s="1"/>
  <c r="F794" i="12"/>
  <c r="E794" i="12"/>
  <c r="D794" i="12"/>
  <c r="C794" i="12"/>
  <c r="B794" i="12"/>
  <c r="F793" i="12"/>
  <c r="E793" i="12"/>
  <c r="D793" i="12"/>
  <c r="B793" i="12"/>
  <c r="C793" i="12" s="1"/>
  <c r="F792" i="12"/>
  <c r="E792" i="12"/>
  <c r="D792" i="12"/>
  <c r="C792" i="12"/>
  <c r="B792" i="12"/>
  <c r="F791" i="12"/>
  <c r="E791" i="12"/>
  <c r="D791" i="12"/>
  <c r="B791" i="12"/>
  <c r="C791" i="12" s="1"/>
  <c r="F790" i="12"/>
  <c r="E790" i="12"/>
  <c r="D790" i="12"/>
  <c r="C790" i="12"/>
  <c r="B790" i="12"/>
  <c r="F789" i="12"/>
  <c r="E789" i="12"/>
  <c r="D789" i="12"/>
  <c r="B789" i="12"/>
  <c r="C789" i="12" s="1"/>
  <c r="K788" i="12"/>
  <c r="F788" i="12"/>
  <c r="E788" i="12"/>
  <c r="D788" i="12"/>
  <c r="C788" i="12"/>
  <c r="B788" i="12"/>
  <c r="F787" i="12"/>
  <c r="E787" i="12"/>
  <c r="D787" i="12"/>
  <c r="B787" i="12"/>
  <c r="C787" i="12" s="1"/>
  <c r="F786" i="12"/>
  <c r="E786" i="12"/>
  <c r="D786" i="12"/>
  <c r="C786" i="12"/>
  <c r="B786" i="12"/>
  <c r="F785" i="12"/>
  <c r="E785" i="12"/>
  <c r="D785" i="12"/>
  <c r="B785" i="12"/>
  <c r="C785" i="12" s="1"/>
  <c r="F784" i="12"/>
  <c r="E784" i="12"/>
  <c r="D784" i="12"/>
  <c r="C784" i="12"/>
  <c r="B784" i="12"/>
  <c r="F783" i="12"/>
  <c r="E783" i="12"/>
  <c r="D783" i="12"/>
  <c r="B783" i="12"/>
  <c r="C783" i="12" s="1"/>
  <c r="F782" i="12"/>
  <c r="E782" i="12"/>
  <c r="D782" i="12"/>
  <c r="C782" i="12"/>
  <c r="B782" i="12"/>
  <c r="F781" i="12"/>
  <c r="E781" i="12"/>
  <c r="D781" i="12"/>
  <c r="B781" i="12"/>
  <c r="C781" i="12" s="1"/>
  <c r="F780" i="12"/>
  <c r="E780" i="12"/>
  <c r="D780" i="12"/>
  <c r="C780" i="12"/>
  <c r="B780" i="12"/>
  <c r="F779" i="12"/>
  <c r="E779" i="12"/>
  <c r="D779" i="12"/>
  <c r="B779" i="12"/>
  <c r="C779" i="12" s="1"/>
  <c r="F778" i="12"/>
  <c r="E778" i="12"/>
  <c r="D778" i="12"/>
  <c r="C778" i="12"/>
  <c r="B778" i="12"/>
  <c r="F777" i="12"/>
  <c r="E777" i="12"/>
  <c r="D777" i="12"/>
  <c r="B777" i="12"/>
  <c r="C777" i="12" s="1"/>
  <c r="F776" i="12"/>
  <c r="E776" i="12"/>
  <c r="D776" i="12"/>
  <c r="C776" i="12"/>
  <c r="B776" i="12"/>
  <c r="F775" i="12"/>
  <c r="E775" i="12"/>
  <c r="D775" i="12"/>
  <c r="B775" i="12"/>
  <c r="C775" i="12" s="1"/>
  <c r="F774" i="12"/>
  <c r="E774" i="12"/>
  <c r="D774" i="12"/>
  <c r="C774" i="12"/>
  <c r="B774" i="12"/>
  <c r="F773" i="12"/>
  <c r="E773" i="12"/>
  <c r="D773" i="12"/>
  <c r="B773" i="12"/>
  <c r="C773" i="12" s="1"/>
  <c r="F772" i="12"/>
  <c r="E772" i="12"/>
  <c r="D772" i="12"/>
  <c r="C772" i="12"/>
  <c r="B772" i="12"/>
  <c r="F771" i="12"/>
  <c r="E771" i="12"/>
  <c r="D771" i="12"/>
  <c r="B771" i="12"/>
  <c r="C771" i="12" s="1"/>
  <c r="F770" i="12"/>
  <c r="E770" i="12"/>
  <c r="D770" i="12"/>
  <c r="C770" i="12"/>
  <c r="B770" i="12"/>
  <c r="F769" i="12"/>
  <c r="E769" i="12"/>
  <c r="D769" i="12"/>
  <c r="B769" i="12"/>
  <c r="C769" i="12" s="1"/>
  <c r="F768" i="12"/>
  <c r="E768" i="12"/>
  <c r="D768" i="12"/>
  <c r="C768" i="12"/>
  <c r="B768" i="12"/>
  <c r="F767" i="12"/>
  <c r="E767" i="12"/>
  <c r="D767" i="12"/>
  <c r="B767" i="12"/>
  <c r="C767" i="12" s="1"/>
  <c r="F766" i="12"/>
  <c r="E766" i="12"/>
  <c r="D766" i="12"/>
  <c r="C766" i="12"/>
  <c r="B766" i="12"/>
  <c r="F765" i="12"/>
  <c r="E765" i="12"/>
  <c r="D765" i="12"/>
  <c r="B765" i="12"/>
  <c r="C765" i="12" s="1"/>
  <c r="F764" i="12"/>
  <c r="E764" i="12"/>
  <c r="D764" i="12"/>
  <c r="C764" i="12"/>
  <c r="B764" i="12"/>
  <c r="F763" i="12"/>
  <c r="E763" i="12"/>
  <c r="D763" i="12"/>
  <c r="B763" i="12"/>
  <c r="C763" i="12" s="1"/>
  <c r="F762" i="12"/>
  <c r="E762" i="12"/>
  <c r="D762" i="12"/>
  <c r="C762" i="12"/>
  <c r="B762" i="12"/>
  <c r="F761" i="12"/>
  <c r="E761" i="12"/>
  <c r="D761" i="12"/>
  <c r="B761" i="12"/>
  <c r="C761" i="12" s="1"/>
  <c r="F760" i="12"/>
  <c r="E760" i="12"/>
  <c r="D760" i="12"/>
  <c r="C760" i="12"/>
  <c r="B760" i="12"/>
  <c r="F759" i="12"/>
  <c r="E759" i="12"/>
  <c r="D759" i="12"/>
  <c r="C759" i="12"/>
  <c r="B759" i="12"/>
  <c r="F758" i="12"/>
  <c r="E758" i="12"/>
  <c r="D758" i="12"/>
  <c r="C758" i="12"/>
  <c r="B758" i="12"/>
  <c r="F757" i="12"/>
  <c r="E757" i="12"/>
  <c r="D757" i="12"/>
  <c r="B757" i="12"/>
  <c r="C757" i="12" s="1"/>
  <c r="F756" i="12"/>
  <c r="E756" i="12"/>
  <c r="D756" i="12"/>
  <c r="C756" i="12"/>
  <c r="B756" i="12"/>
  <c r="F755" i="12"/>
  <c r="E755" i="12"/>
  <c r="D755" i="12"/>
  <c r="C755" i="12"/>
  <c r="B755" i="12"/>
  <c r="F754" i="12"/>
  <c r="E754" i="12"/>
  <c r="D754" i="12"/>
  <c r="B754" i="12"/>
  <c r="C754" i="12" s="1"/>
  <c r="F753" i="12"/>
  <c r="E753" i="12"/>
  <c r="D753" i="12"/>
  <c r="B753" i="12"/>
  <c r="C753" i="12" s="1"/>
  <c r="F752" i="12"/>
  <c r="E752" i="12"/>
  <c r="D752" i="12"/>
  <c r="C752" i="12"/>
  <c r="B752" i="12"/>
  <c r="F751" i="12"/>
  <c r="E751" i="12"/>
  <c r="D751" i="12"/>
  <c r="B751" i="12"/>
  <c r="C751" i="12" s="1"/>
  <c r="F750" i="12"/>
  <c r="E750" i="12"/>
  <c r="D750" i="12"/>
  <c r="C750" i="12"/>
  <c r="B750" i="12"/>
  <c r="F749" i="12"/>
  <c r="E749" i="12"/>
  <c r="D749" i="12"/>
  <c r="B749" i="12"/>
  <c r="C749" i="12" s="1"/>
  <c r="F748" i="12"/>
  <c r="E748" i="12"/>
  <c r="D748" i="12"/>
  <c r="C748" i="12"/>
  <c r="B748" i="12"/>
  <c r="F747" i="12"/>
  <c r="E747" i="12"/>
  <c r="D747" i="12"/>
  <c r="C747" i="12"/>
  <c r="B747" i="12"/>
  <c r="F746" i="12"/>
  <c r="E746" i="12"/>
  <c r="D746" i="12"/>
  <c r="C746" i="12"/>
  <c r="B746" i="12"/>
  <c r="J745" i="12"/>
  <c r="F745" i="12"/>
  <c r="E745" i="12"/>
  <c r="D745" i="12"/>
  <c r="B745" i="12"/>
  <c r="C745" i="12" s="1"/>
  <c r="F744" i="12"/>
  <c r="E744" i="12"/>
  <c r="D744" i="12"/>
  <c r="C744" i="12"/>
  <c r="B744" i="12"/>
  <c r="F743" i="12"/>
  <c r="E743" i="12"/>
  <c r="D743" i="12"/>
  <c r="C743" i="12"/>
  <c r="B743" i="12"/>
  <c r="F742" i="12"/>
  <c r="E742" i="12"/>
  <c r="D742" i="12"/>
  <c r="C742" i="12"/>
  <c r="B742" i="12"/>
  <c r="F741" i="12"/>
  <c r="E741" i="12"/>
  <c r="D741" i="12"/>
  <c r="B741" i="12"/>
  <c r="C741" i="12" s="1"/>
  <c r="F740" i="12"/>
  <c r="E740" i="12"/>
  <c r="D740" i="12"/>
  <c r="C740" i="12"/>
  <c r="B740" i="12"/>
  <c r="F739" i="12"/>
  <c r="E739" i="12"/>
  <c r="D739" i="12"/>
  <c r="C739" i="12"/>
  <c r="B739" i="12"/>
  <c r="F738" i="12"/>
  <c r="E738" i="12"/>
  <c r="D738" i="12"/>
  <c r="B738" i="12"/>
  <c r="C738" i="12" s="1"/>
  <c r="H737" i="12"/>
  <c r="F737" i="12"/>
  <c r="E737" i="12"/>
  <c r="D737" i="12"/>
  <c r="B737" i="12"/>
  <c r="C737" i="12" s="1"/>
  <c r="F736" i="12"/>
  <c r="E736" i="12"/>
  <c r="D736" i="12"/>
  <c r="C736" i="12"/>
  <c r="B736" i="12"/>
  <c r="F735" i="12"/>
  <c r="E735" i="12"/>
  <c r="D735" i="12"/>
  <c r="B735" i="12"/>
  <c r="C735" i="12" s="1"/>
  <c r="F734" i="12"/>
  <c r="E734" i="12"/>
  <c r="D734" i="12"/>
  <c r="C734" i="12"/>
  <c r="B734" i="12"/>
  <c r="F733" i="12"/>
  <c r="E733" i="12"/>
  <c r="D733" i="12"/>
  <c r="B733" i="12"/>
  <c r="C733" i="12" s="1"/>
  <c r="F732" i="12"/>
  <c r="E732" i="12"/>
  <c r="D732" i="12"/>
  <c r="C732" i="12"/>
  <c r="B732" i="12"/>
  <c r="F731" i="12"/>
  <c r="E731" i="12"/>
  <c r="D731" i="12"/>
  <c r="C731" i="12"/>
  <c r="B731" i="12"/>
  <c r="F730" i="12"/>
  <c r="E730" i="12"/>
  <c r="D730" i="12"/>
  <c r="C730" i="12"/>
  <c r="B730" i="12"/>
  <c r="J729" i="12"/>
  <c r="F729" i="12"/>
  <c r="E729" i="12"/>
  <c r="D729" i="12"/>
  <c r="B729" i="12"/>
  <c r="C729" i="12" s="1"/>
  <c r="F728" i="12"/>
  <c r="E728" i="12"/>
  <c r="D728" i="12"/>
  <c r="J728" i="12" s="1"/>
  <c r="C728" i="12"/>
  <c r="B728" i="12"/>
  <c r="F727" i="12"/>
  <c r="E727" i="12"/>
  <c r="D727" i="12"/>
  <c r="C727" i="12"/>
  <c r="B727" i="12"/>
  <c r="K726" i="12"/>
  <c r="F726" i="12"/>
  <c r="E726" i="12"/>
  <c r="D726" i="12"/>
  <c r="H726" i="12" s="1"/>
  <c r="C726" i="12"/>
  <c r="B726" i="12"/>
  <c r="F725" i="12"/>
  <c r="E725" i="12"/>
  <c r="D725" i="12"/>
  <c r="B725" i="12"/>
  <c r="C725" i="12" s="1"/>
  <c r="F724" i="12"/>
  <c r="E724" i="12"/>
  <c r="D724" i="12"/>
  <c r="C724" i="12"/>
  <c r="B724" i="12"/>
  <c r="F723" i="12"/>
  <c r="E723" i="12"/>
  <c r="D723" i="12"/>
  <c r="C723" i="12"/>
  <c r="B723" i="12"/>
  <c r="F722" i="12"/>
  <c r="E722" i="12"/>
  <c r="D722" i="12"/>
  <c r="B722" i="12"/>
  <c r="C722" i="12" s="1"/>
  <c r="F721" i="12"/>
  <c r="E721" i="12"/>
  <c r="D721" i="12"/>
  <c r="B721" i="12"/>
  <c r="C721" i="12" s="1"/>
  <c r="F720" i="12"/>
  <c r="E720" i="12"/>
  <c r="D720" i="12"/>
  <c r="C720" i="12"/>
  <c r="B720" i="12"/>
  <c r="F719" i="12"/>
  <c r="E719" i="12"/>
  <c r="D719" i="12"/>
  <c r="B719" i="12"/>
  <c r="C719" i="12" s="1"/>
  <c r="F718" i="12"/>
  <c r="E718" i="12"/>
  <c r="D718" i="12"/>
  <c r="C718" i="12"/>
  <c r="B718" i="12"/>
  <c r="F717" i="12"/>
  <c r="E717" i="12"/>
  <c r="D717" i="12"/>
  <c r="B717" i="12"/>
  <c r="C717" i="12" s="1"/>
  <c r="F716" i="12"/>
  <c r="E716" i="12"/>
  <c r="D716" i="12"/>
  <c r="C716" i="12"/>
  <c r="B716" i="12"/>
  <c r="F715" i="12"/>
  <c r="E715" i="12"/>
  <c r="D715" i="12"/>
  <c r="C715" i="12"/>
  <c r="B715" i="12"/>
  <c r="K714" i="12"/>
  <c r="F714" i="12"/>
  <c r="E714" i="12"/>
  <c r="D714" i="12"/>
  <c r="H714" i="12" s="1"/>
  <c r="C714" i="12"/>
  <c r="B714" i="12"/>
  <c r="F713" i="12"/>
  <c r="E713" i="12"/>
  <c r="D713" i="12"/>
  <c r="B713" i="12"/>
  <c r="C713" i="12" s="1"/>
  <c r="I712" i="12"/>
  <c r="F712" i="12"/>
  <c r="E712" i="12"/>
  <c r="D712" i="12"/>
  <c r="C712" i="12"/>
  <c r="B712" i="12"/>
  <c r="F711" i="12"/>
  <c r="E711" i="12"/>
  <c r="D711" i="12"/>
  <c r="I711" i="12" s="1"/>
  <c r="C711" i="12"/>
  <c r="B711" i="12"/>
  <c r="F710" i="12"/>
  <c r="E710" i="12"/>
  <c r="D710" i="12"/>
  <c r="C710" i="12"/>
  <c r="B710" i="12"/>
  <c r="J709" i="12"/>
  <c r="F709" i="12"/>
  <c r="E709" i="12"/>
  <c r="D709" i="12"/>
  <c r="B709" i="12"/>
  <c r="C709" i="12" s="1"/>
  <c r="F708" i="12"/>
  <c r="E708" i="12"/>
  <c r="D708" i="12"/>
  <c r="C708" i="12"/>
  <c r="B708" i="12"/>
  <c r="F707" i="12"/>
  <c r="E707" i="12"/>
  <c r="D707" i="12"/>
  <c r="C707" i="12"/>
  <c r="B707" i="12"/>
  <c r="F706" i="12"/>
  <c r="E706" i="12"/>
  <c r="D706" i="12"/>
  <c r="B706" i="12"/>
  <c r="C706" i="12" s="1"/>
  <c r="F705" i="12"/>
  <c r="E705" i="12"/>
  <c r="D705" i="12"/>
  <c r="B705" i="12"/>
  <c r="C705" i="12" s="1"/>
  <c r="F704" i="12"/>
  <c r="E704" i="12"/>
  <c r="D704" i="12"/>
  <c r="C704" i="12"/>
  <c r="B704" i="12"/>
  <c r="F703" i="12"/>
  <c r="E703" i="12"/>
  <c r="D703" i="12"/>
  <c r="B703" i="12"/>
  <c r="C703" i="12" s="1"/>
  <c r="F702" i="12"/>
  <c r="E702" i="12"/>
  <c r="D702" i="12"/>
  <c r="C702" i="12"/>
  <c r="B702" i="12"/>
  <c r="F701" i="12"/>
  <c r="E701" i="12"/>
  <c r="D701" i="12"/>
  <c r="H701" i="12" s="1"/>
  <c r="B701" i="12"/>
  <c r="C701" i="12" s="1"/>
  <c r="F700" i="12"/>
  <c r="E700" i="12"/>
  <c r="D700" i="12"/>
  <c r="J700" i="12" s="1"/>
  <c r="C700" i="12"/>
  <c r="B700" i="12"/>
  <c r="F699" i="12"/>
  <c r="E699" i="12"/>
  <c r="D699" i="12"/>
  <c r="C699" i="12"/>
  <c r="B699" i="12"/>
  <c r="J698" i="12"/>
  <c r="F698" i="12"/>
  <c r="E698" i="12"/>
  <c r="D698" i="12"/>
  <c r="C698" i="12"/>
  <c r="B698" i="12"/>
  <c r="F697" i="12"/>
  <c r="E697" i="12"/>
  <c r="D697" i="12"/>
  <c r="B697" i="12"/>
  <c r="C697" i="12" s="1"/>
  <c r="F696" i="12"/>
  <c r="E696" i="12"/>
  <c r="D696" i="12"/>
  <c r="C696" i="12"/>
  <c r="B696" i="12"/>
  <c r="F695" i="12"/>
  <c r="E695" i="12"/>
  <c r="D695" i="12"/>
  <c r="C695" i="12"/>
  <c r="B695" i="12"/>
  <c r="G694" i="12"/>
  <c r="F694" i="12"/>
  <c r="E694" i="12"/>
  <c r="D694" i="12"/>
  <c r="C694" i="12"/>
  <c r="B694" i="12"/>
  <c r="F693" i="12"/>
  <c r="E693" i="12"/>
  <c r="D693" i="12"/>
  <c r="H693" i="12" s="1"/>
  <c r="B693" i="12"/>
  <c r="C693" i="12" s="1"/>
  <c r="F692" i="12"/>
  <c r="E692" i="12"/>
  <c r="D692" i="12"/>
  <c r="J692" i="12" s="1"/>
  <c r="C692" i="12"/>
  <c r="B692" i="12"/>
  <c r="F691" i="12"/>
  <c r="E691" i="12"/>
  <c r="D691" i="12"/>
  <c r="C691" i="12"/>
  <c r="B691" i="12"/>
  <c r="K690" i="12"/>
  <c r="F690" i="12"/>
  <c r="E690" i="12"/>
  <c r="D690" i="12"/>
  <c r="B690" i="12"/>
  <c r="C690" i="12" s="1"/>
  <c r="F689" i="12"/>
  <c r="E689" i="12"/>
  <c r="D689" i="12"/>
  <c r="B689" i="12"/>
  <c r="C689" i="12" s="1"/>
  <c r="F688" i="12"/>
  <c r="E688" i="12"/>
  <c r="D688" i="12"/>
  <c r="C688" i="12"/>
  <c r="B688" i="12"/>
  <c r="F687" i="12"/>
  <c r="E687" i="12"/>
  <c r="D687" i="12"/>
  <c r="B687" i="12"/>
  <c r="C687" i="12" s="1"/>
  <c r="F686" i="12"/>
  <c r="E686" i="12"/>
  <c r="D686" i="12"/>
  <c r="C686" i="12"/>
  <c r="B686" i="12"/>
  <c r="F685" i="12"/>
  <c r="E685" i="12"/>
  <c r="D685" i="12"/>
  <c r="B685" i="12"/>
  <c r="C685" i="12" s="1"/>
  <c r="F684" i="12"/>
  <c r="E684" i="12"/>
  <c r="D684" i="12"/>
  <c r="C684" i="12"/>
  <c r="B684" i="12"/>
  <c r="F683" i="12"/>
  <c r="E683" i="12"/>
  <c r="D683" i="12"/>
  <c r="C683" i="12"/>
  <c r="B683" i="12"/>
  <c r="F682" i="12"/>
  <c r="E682" i="12"/>
  <c r="D682" i="12"/>
  <c r="C682" i="12"/>
  <c r="B682" i="12"/>
  <c r="F681" i="12"/>
  <c r="E681" i="12"/>
  <c r="D681" i="12"/>
  <c r="B681" i="12"/>
  <c r="C681" i="12" s="1"/>
  <c r="F680" i="12"/>
  <c r="E680" i="12"/>
  <c r="D680" i="12"/>
  <c r="C680" i="12"/>
  <c r="B680" i="12"/>
  <c r="F679" i="12"/>
  <c r="E679" i="12"/>
  <c r="D679" i="12"/>
  <c r="C679" i="12"/>
  <c r="B679" i="12"/>
  <c r="F678" i="12"/>
  <c r="E678" i="12"/>
  <c r="D678" i="12"/>
  <c r="C678" i="12"/>
  <c r="B678" i="12"/>
  <c r="F677" i="12"/>
  <c r="E677" i="12"/>
  <c r="D677" i="12"/>
  <c r="B677" i="12"/>
  <c r="C677" i="12" s="1"/>
  <c r="F676" i="12"/>
  <c r="E676" i="12"/>
  <c r="D676" i="12"/>
  <c r="C676" i="12"/>
  <c r="B676" i="12"/>
  <c r="F675" i="12"/>
  <c r="E675" i="12"/>
  <c r="D675" i="12"/>
  <c r="C675" i="12"/>
  <c r="B675" i="12"/>
  <c r="F674" i="12"/>
  <c r="E674" i="12"/>
  <c r="D674" i="12"/>
  <c r="B674" i="12"/>
  <c r="C674" i="12" s="1"/>
  <c r="F673" i="12"/>
  <c r="E673" i="12"/>
  <c r="D673" i="12"/>
  <c r="J673" i="12" s="1"/>
  <c r="B673" i="12"/>
  <c r="C673" i="12" s="1"/>
  <c r="F672" i="12"/>
  <c r="E672" i="12"/>
  <c r="D672" i="12"/>
  <c r="J672" i="12" s="1"/>
  <c r="C672" i="12"/>
  <c r="B672" i="12"/>
  <c r="F671" i="12"/>
  <c r="E671" i="12"/>
  <c r="D671" i="12"/>
  <c r="B671" i="12"/>
  <c r="C671" i="12" s="1"/>
  <c r="F670" i="12"/>
  <c r="E670" i="12"/>
  <c r="D670" i="12"/>
  <c r="C670" i="12"/>
  <c r="B670" i="12"/>
  <c r="F669" i="12"/>
  <c r="E669" i="12"/>
  <c r="D669" i="12"/>
  <c r="B669" i="12"/>
  <c r="C669" i="12" s="1"/>
  <c r="I668" i="12"/>
  <c r="F668" i="12"/>
  <c r="E668" i="12"/>
  <c r="D668" i="12"/>
  <c r="C668" i="12"/>
  <c r="B668" i="12"/>
  <c r="F667" i="12"/>
  <c r="E667" i="12"/>
  <c r="D667" i="12"/>
  <c r="C667" i="12"/>
  <c r="B667" i="12"/>
  <c r="F666" i="12"/>
  <c r="E666" i="12"/>
  <c r="D666" i="12"/>
  <c r="C666" i="12"/>
  <c r="B666" i="12"/>
  <c r="F665" i="12"/>
  <c r="E665" i="12"/>
  <c r="D665" i="12"/>
  <c r="B665" i="12"/>
  <c r="C665" i="12" s="1"/>
  <c r="F664" i="12"/>
  <c r="E664" i="12"/>
  <c r="D664" i="12"/>
  <c r="C664" i="12"/>
  <c r="B664" i="12"/>
  <c r="F663" i="12"/>
  <c r="E663" i="12"/>
  <c r="D663" i="12"/>
  <c r="C663" i="12"/>
  <c r="B663" i="12"/>
  <c r="F662" i="12"/>
  <c r="E662" i="12"/>
  <c r="D662" i="12"/>
  <c r="C662" i="12"/>
  <c r="B662" i="12"/>
  <c r="F661" i="12"/>
  <c r="E661" i="12"/>
  <c r="D661" i="12"/>
  <c r="B661" i="12"/>
  <c r="C661" i="12" s="1"/>
  <c r="G660" i="12"/>
  <c r="F660" i="12"/>
  <c r="E660" i="12"/>
  <c r="D660" i="12"/>
  <c r="C660" i="12"/>
  <c r="B660" i="12"/>
  <c r="F659" i="12"/>
  <c r="E659" i="12"/>
  <c r="D659" i="12"/>
  <c r="I659" i="12" s="1"/>
  <c r="C659" i="12"/>
  <c r="B659" i="12"/>
  <c r="J658" i="12"/>
  <c r="F658" i="12"/>
  <c r="E658" i="12"/>
  <c r="D658" i="12"/>
  <c r="B658" i="12"/>
  <c r="C658" i="12" s="1"/>
  <c r="F657" i="12"/>
  <c r="E657" i="12"/>
  <c r="D657" i="12"/>
  <c r="B657" i="12"/>
  <c r="C657" i="12" s="1"/>
  <c r="F656" i="12"/>
  <c r="E656" i="12"/>
  <c r="D656" i="12"/>
  <c r="C656" i="12"/>
  <c r="B656" i="12"/>
  <c r="F655" i="12"/>
  <c r="E655" i="12"/>
  <c r="D655" i="12"/>
  <c r="B655" i="12"/>
  <c r="C655" i="12" s="1"/>
  <c r="F654" i="12"/>
  <c r="E654" i="12"/>
  <c r="D654" i="12"/>
  <c r="C654" i="12"/>
  <c r="B654" i="12"/>
  <c r="F653" i="12"/>
  <c r="E653" i="12"/>
  <c r="D653" i="12"/>
  <c r="B653" i="12"/>
  <c r="C653" i="12" s="1"/>
  <c r="F652" i="12"/>
  <c r="E652" i="12"/>
  <c r="D652" i="12"/>
  <c r="C652" i="12"/>
  <c r="B652" i="12"/>
  <c r="F651" i="12"/>
  <c r="E651" i="12"/>
  <c r="D651" i="12"/>
  <c r="C651" i="12"/>
  <c r="B651" i="12"/>
  <c r="J650" i="12"/>
  <c r="F650" i="12"/>
  <c r="E650" i="12"/>
  <c r="D650" i="12"/>
  <c r="H650" i="12" s="1"/>
  <c r="C650" i="12"/>
  <c r="B650" i="12"/>
  <c r="F649" i="12"/>
  <c r="E649" i="12"/>
  <c r="D649" i="12"/>
  <c r="B649" i="12"/>
  <c r="C649" i="12" s="1"/>
  <c r="F648" i="12"/>
  <c r="E648" i="12"/>
  <c r="D648" i="12"/>
  <c r="C648" i="12"/>
  <c r="B648" i="12"/>
  <c r="F647" i="12"/>
  <c r="E647" i="12"/>
  <c r="D647" i="12"/>
  <c r="C647" i="12"/>
  <c r="B647" i="12"/>
  <c r="F646" i="12"/>
  <c r="E646" i="12"/>
  <c r="D646" i="12"/>
  <c r="C646" i="12"/>
  <c r="B646" i="12"/>
  <c r="F645" i="12"/>
  <c r="E645" i="12"/>
  <c r="D645" i="12"/>
  <c r="B645" i="12"/>
  <c r="C645" i="12" s="1"/>
  <c r="F644" i="12"/>
  <c r="E644" i="12"/>
  <c r="D644" i="12"/>
  <c r="C644" i="12"/>
  <c r="B644" i="12"/>
  <c r="F643" i="12"/>
  <c r="E643" i="12"/>
  <c r="D643" i="12"/>
  <c r="C643" i="12"/>
  <c r="B643" i="12"/>
  <c r="F642" i="12"/>
  <c r="E642" i="12"/>
  <c r="D642" i="12"/>
  <c r="B642" i="12"/>
  <c r="C642" i="12" s="1"/>
  <c r="F641" i="12"/>
  <c r="E641" i="12"/>
  <c r="D641" i="12"/>
  <c r="B641" i="12"/>
  <c r="C641" i="12" s="1"/>
  <c r="F640" i="12"/>
  <c r="E640" i="12"/>
  <c r="D640" i="12"/>
  <c r="C640" i="12"/>
  <c r="B640" i="12"/>
  <c r="F639" i="12"/>
  <c r="E639" i="12"/>
  <c r="D639" i="12"/>
  <c r="B639" i="12"/>
  <c r="C639" i="12" s="1"/>
  <c r="F638" i="12"/>
  <c r="E638" i="12"/>
  <c r="D638" i="12"/>
  <c r="C638" i="12"/>
  <c r="B638" i="12"/>
  <c r="F637" i="12"/>
  <c r="E637" i="12"/>
  <c r="D637" i="12"/>
  <c r="B637" i="12"/>
  <c r="C637" i="12" s="1"/>
  <c r="I636" i="12"/>
  <c r="F636" i="12"/>
  <c r="E636" i="12"/>
  <c r="D636" i="12"/>
  <c r="C636" i="12"/>
  <c r="B636" i="12"/>
  <c r="F635" i="12"/>
  <c r="E635" i="12"/>
  <c r="D635" i="12"/>
  <c r="I635" i="12" s="1"/>
  <c r="C635" i="12"/>
  <c r="B635" i="12"/>
  <c r="F634" i="12"/>
  <c r="E634" i="12"/>
  <c r="D634" i="12"/>
  <c r="C634" i="12"/>
  <c r="B634" i="12"/>
  <c r="J633" i="12"/>
  <c r="F633" i="12"/>
  <c r="E633" i="12"/>
  <c r="D633" i="12"/>
  <c r="B633" i="12"/>
  <c r="C633" i="12" s="1"/>
  <c r="F632" i="12"/>
  <c r="E632" i="12"/>
  <c r="D632" i="12"/>
  <c r="C632" i="12"/>
  <c r="B632" i="12"/>
  <c r="F631" i="12"/>
  <c r="E631" i="12"/>
  <c r="D631" i="12"/>
  <c r="I631" i="12" s="1"/>
  <c r="C631" i="12"/>
  <c r="B631" i="12"/>
  <c r="J630" i="12"/>
  <c r="F630" i="12"/>
  <c r="E630" i="12"/>
  <c r="D630" i="12"/>
  <c r="C630" i="12"/>
  <c r="B630" i="12"/>
  <c r="F629" i="12"/>
  <c r="E629" i="12"/>
  <c r="D629" i="12"/>
  <c r="B629" i="12"/>
  <c r="C629" i="12" s="1"/>
  <c r="F628" i="12"/>
  <c r="E628" i="12"/>
  <c r="D628" i="12"/>
  <c r="C628" i="12"/>
  <c r="B628" i="12"/>
  <c r="F627" i="12"/>
  <c r="E627" i="12"/>
  <c r="D627" i="12"/>
  <c r="C627" i="12"/>
  <c r="B627" i="12"/>
  <c r="F626" i="12"/>
  <c r="E626" i="12"/>
  <c r="D626" i="12"/>
  <c r="B626" i="12"/>
  <c r="C626" i="12" s="1"/>
  <c r="F625" i="12"/>
  <c r="E625" i="12"/>
  <c r="D625" i="12"/>
  <c r="B625" i="12"/>
  <c r="C625" i="12" s="1"/>
  <c r="F624" i="12"/>
  <c r="E624" i="12"/>
  <c r="D624" i="12"/>
  <c r="C624" i="12"/>
  <c r="B624" i="12"/>
  <c r="F623" i="12"/>
  <c r="E623" i="12"/>
  <c r="D623" i="12"/>
  <c r="B623" i="12"/>
  <c r="C623" i="12" s="1"/>
  <c r="K622" i="12"/>
  <c r="F622" i="12"/>
  <c r="E622" i="12"/>
  <c r="D622" i="12"/>
  <c r="H622" i="12" s="1"/>
  <c r="C622" i="12"/>
  <c r="B622" i="12"/>
  <c r="F621" i="12"/>
  <c r="E621" i="12"/>
  <c r="D621" i="12"/>
  <c r="B621" i="12"/>
  <c r="C621" i="12" s="1"/>
  <c r="F620" i="12"/>
  <c r="E620" i="12"/>
  <c r="D620" i="12"/>
  <c r="C620" i="12"/>
  <c r="B620" i="12"/>
  <c r="K619" i="12"/>
  <c r="F619" i="12"/>
  <c r="E619" i="12"/>
  <c r="D619" i="12"/>
  <c r="C619" i="12"/>
  <c r="B619" i="12"/>
  <c r="F618" i="12"/>
  <c r="E618" i="12"/>
  <c r="D618" i="12"/>
  <c r="C618" i="12"/>
  <c r="B618" i="12"/>
  <c r="F617" i="12"/>
  <c r="E617" i="12"/>
  <c r="D617" i="12"/>
  <c r="B617" i="12"/>
  <c r="C617" i="12" s="1"/>
  <c r="F616" i="12"/>
  <c r="E616" i="12"/>
  <c r="D616" i="12"/>
  <c r="C616" i="12"/>
  <c r="B616" i="12"/>
  <c r="F615" i="12"/>
  <c r="E615" i="12"/>
  <c r="D615" i="12"/>
  <c r="C615" i="12"/>
  <c r="B615" i="12"/>
  <c r="F614" i="12"/>
  <c r="E614" i="12"/>
  <c r="D614" i="12"/>
  <c r="C614" i="12"/>
  <c r="B614" i="12"/>
  <c r="F613" i="12"/>
  <c r="E613" i="12"/>
  <c r="D613" i="12"/>
  <c r="B613" i="12"/>
  <c r="C613" i="12" s="1"/>
  <c r="F612" i="12"/>
  <c r="E612" i="12"/>
  <c r="D612" i="12"/>
  <c r="C612" i="12"/>
  <c r="B612" i="12"/>
  <c r="J611" i="12"/>
  <c r="F611" i="12"/>
  <c r="E611" i="12"/>
  <c r="D611" i="12"/>
  <c r="C611" i="12"/>
  <c r="B611" i="12"/>
  <c r="F610" i="12"/>
  <c r="E610" i="12"/>
  <c r="D610" i="12"/>
  <c r="H610" i="12" s="1"/>
  <c r="B610" i="12"/>
  <c r="C610" i="12" s="1"/>
  <c r="F609" i="12"/>
  <c r="E609" i="12"/>
  <c r="D609" i="12"/>
  <c r="B609" i="12"/>
  <c r="C609" i="12" s="1"/>
  <c r="F608" i="12"/>
  <c r="E608" i="12"/>
  <c r="D608" i="12"/>
  <c r="C608" i="12"/>
  <c r="B608" i="12"/>
  <c r="F607" i="12"/>
  <c r="E607" i="12"/>
  <c r="D607" i="12"/>
  <c r="B607" i="12"/>
  <c r="C607" i="12" s="1"/>
  <c r="F606" i="12"/>
  <c r="E606" i="12"/>
  <c r="D606" i="12"/>
  <c r="C606" i="12"/>
  <c r="B606" i="12"/>
  <c r="F605" i="12"/>
  <c r="E605" i="12"/>
  <c r="D605" i="12"/>
  <c r="B605" i="12"/>
  <c r="C605" i="12" s="1"/>
  <c r="F604" i="12"/>
  <c r="E604" i="12"/>
  <c r="D604" i="12"/>
  <c r="C604" i="12"/>
  <c r="B604" i="12"/>
  <c r="F603" i="12"/>
  <c r="E603" i="12"/>
  <c r="D603" i="12"/>
  <c r="C603" i="12"/>
  <c r="B603" i="12"/>
  <c r="F602" i="12"/>
  <c r="E602" i="12"/>
  <c r="D602" i="12"/>
  <c r="C602" i="12"/>
  <c r="B602" i="12"/>
  <c r="F601" i="12"/>
  <c r="E601" i="12"/>
  <c r="D601" i="12"/>
  <c r="B601" i="12"/>
  <c r="C601" i="12" s="1"/>
  <c r="F600" i="12"/>
  <c r="E600" i="12"/>
  <c r="D600" i="12"/>
  <c r="C600" i="12"/>
  <c r="B600" i="12"/>
  <c r="F599" i="12"/>
  <c r="E599" i="12"/>
  <c r="D599" i="12"/>
  <c r="C599" i="12"/>
  <c r="B599" i="12"/>
  <c r="J598" i="12"/>
  <c r="F598" i="12"/>
  <c r="E598" i="12"/>
  <c r="D598" i="12"/>
  <c r="H598" i="12" s="1"/>
  <c r="C598" i="12"/>
  <c r="B598" i="12"/>
  <c r="F597" i="12"/>
  <c r="E597" i="12"/>
  <c r="D597" i="12"/>
  <c r="B597" i="12"/>
  <c r="C597" i="12" s="1"/>
  <c r="F596" i="12"/>
  <c r="E596" i="12"/>
  <c r="D596" i="12"/>
  <c r="C596" i="12"/>
  <c r="B596" i="12"/>
  <c r="F595" i="12"/>
  <c r="E595" i="12"/>
  <c r="D595" i="12"/>
  <c r="C595" i="12"/>
  <c r="B595" i="12"/>
  <c r="F594" i="12"/>
  <c r="E594" i="12"/>
  <c r="D594" i="12"/>
  <c r="B594" i="12"/>
  <c r="C594" i="12" s="1"/>
  <c r="F593" i="12"/>
  <c r="E593" i="12"/>
  <c r="D593" i="12"/>
  <c r="B593" i="12"/>
  <c r="C593" i="12" s="1"/>
  <c r="F592" i="12"/>
  <c r="E592" i="12"/>
  <c r="D592" i="12"/>
  <c r="C592" i="12"/>
  <c r="B592" i="12"/>
  <c r="F591" i="12"/>
  <c r="E591" i="12"/>
  <c r="D591" i="12"/>
  <c r="B591" i="12"/>
  <c r="C591" i="12" s="1"/>
  <c r="F590" i="12"/>
  <c r="E590" i="12"/>
  <c r="D590" i="12"/>
  <c r="C590" i="12"/>
  <c r="B590" i="12"/>
  <c r="F589" i="12"/>
  <c r="E589" i="12"/>
  <c r="D589" i="12"/>
  <c r="B589" i="12"/>
  <c r="C589" i="12" s="1"/>
  <c r="F588" i="12"/>
  <c r="E588" i="12"/>
  <c r="D588" i="12"/>
  <c r="C588" i="12"/>
  <c r="B588" i="12"/>
  <c r="F587" i="12"/>
  <c r="E587" i="12"/>
  <c r="D587" i="12"/>
  <c r="C587" i="12"/>
  <c r="B587" i="12"/>
  <c r="F586" i="12"/>
  <c r="E586" i="12"/>
  <c r="D586" i="12"/>
  <c r="C586" i="12"/>
  <c r="B586" i="12"/>
  <c r="F585" i="12"/>
  <c r="E585" i="12"/>
  <c r="D585" i="12"/>
  <c r="B585" i="12"/>
  <c r="C585" i="12" s="1"/>
  <c r="F584" i="12"/>
  <c r="E584" i="12"/>
  <c r="D584" i="12"/>
  <c r="J584" i="12" s="1"/>
  <c r="C584" i="12"/>
  <c r="B584" i="12"/>
  <c r="F583" i="12"/>
  <c r="E583" i="12"/>
  <c r="D583" i="12"/>
  <c r="C583" i="12"/>
  <c r="B583" i="12"/>
  <c r="F582" i="12"/>
  <c r="E582" i="12"/>
  <c r="D582" i="12"/>
  <c r="C582" i="12"/>
  <c r="B582" i="12"/>
  <c r="F581" i="12"/>
  <c r="E581" i="12"/>
  <c r="D581" i="12"/>
  <c r="H581" i="12" s="1"/>
  <c r="B581" i="12"/>
  <c r="C581" i="12" s="1"/>
  <c r="F580" i="12"/>
  <c r="E580" i="12"/>
  <c r="D580" i="12"/>
  <c r="J580" i="12" s="1"/>
  <c r="C580" i="12"/>
  <c r="B580" i="12"/>
  <c r="F579" i="12"/>
  <c r="E579" i="12"/>
  <c r="D579" i="12"/>
  <c r="C579" i="12"/>
  <c r="B579" i="12"/>
  <c r="F578" i="12"/>
  <c r="E578" i="12"/>
  <c r="D578" i="12"/>
  <c r="B578" i="12"/>
  <c r="C578" i="12" s="1"/>
  <c r="F577" i="12"/>
  <c r="E577" i="12"/>
  <c r="D577" i="12"/>
  <c r="B577" i="12"/>
  <c r="C577" i="12" s="1"/>
  <c r="F576" i="12"/>
  <c r="E576" i="12"/>
  <c r="D576" i="12"/>
  <c r="C576" i="12"/>
  <c r="B576" i="12"/>
  <c r="F575" i="12"/>
  <c r="E575" i="12"/>
  <c r="D575" i="12"/>
  <c r="B575" i="12"/>
  <c r="C575" i="12" s="1"/>
  <c r="F574" i="12"/>
  <c r="E574" i="12"/>
  <c r="D574" i="12"/>
  <c r="C574" i="12"/>
  <c r="B574" i="12"/>
  <c r="F573" i="12"/>
  <c r="E573" i="12"/>
  <c r="D573" i="12"/>
  <c r="B573" i="12"/>
  <c r="C573" i="12" s="1"/>
  <c r="F572" i="12"/>
  <c r="E572" i="12"/>
  <c r="D572" i="12"/>
  <c r="C572" i="12"/>
  <c r="B572" i="12"/>
  <c r="F571" i="12"/>
  <c r="E571" i="12"/>
  <c r="D571" i="12"/>
  <c r="C571" i="12"/>
  <c r="B571" i="12"/>
  <c r="F570" i="12"/>
  <c r="E570" i="12"/>
  <c r="D570" i="12"/>
  <c r="C570" i="12"/>
  <c r="B570" i="12"/>
  <c r="F569" i="12"/>
  <c r="E569" i="12"/>
  <c r="D569" i="12"/>
  <c r="B569" i="12"/>
  <c r="C569" i="12" s="1"/>
  <c r="F568" i="12"/>
  <c r="E568" i="12"/>
  <c r="D568" i="12"/>
  <c r="C568" i="12"/>
  <c r="B568" i="12"/>
  <c r="F567" i="12"/>
  <c r="E567" i="12"/>
  <c r="D567" i="12"/>
  <c r="C567" i="12"/>
  <c r="B567" i="12"/>
  <c r="F566" i="12"/>
  <c r="E566" i="12"/>
  <c r="D566" i="12"/>
  <c r="C566" i="12"/>
  <c r="B566" i="12"/>
  <c r="F565" i="12"/>
  <c r="E565" i="12"/>
  <c r="D565" i="12"/>
  <c r="B565" i="12"/>
  <c r="C565" i="12" s="1"/>
  <c r="F564" i="12"/>
  <c r="E564" i="12"/>
  <c r="D564" i="12"/>
  <c r="C564" i="12"/>
  <c r="B564" i="12"/>
  <c r="F563" i="12"/>
  <c r="E563" i="12"/>
  <c r="D563" i="12"/>
  <c r="C563" i="12"/>
  <c r="B563" i="12"/>
  <c r="F562" i="12"/>
  <c r="E562" i="12"/>
  <c r="D562" i="12"/>
  <c r="B562" i="12"/>
  <c r="C562" i="12" s="1"/>
  <c r="F561" i="12"/>
  <c r="E561" i="12"/>
  <c r="D561" i="12"/>
  <c r="B561" i="12"/>
  <c r="C561" i="12" s="1"/>
  <c r="F560" i="12"/>
  <c r="E560" i="12"/>
  <c r="D560" i="12"/>
  <c r="C560" i="12"/>
  <c r="B560" i="12"/>
  <c r="F559" i="12"/>
  <c r="E559" i="12"/>
  <c r="D559" i="12"/>
  <c r="B559" i="12"/>
  <c r="C559" i="12" s="1"/>
  <c r="F558" i="12"/>
  <c r="E558" i="12"/>
  <c r="D558" i="12"/>
  <c r="C558" i="12"/>
  <c r="B558" i="12"/>
  <c r="F557" i="12"/>
  <c r="E557" i="12"/>
  <c r="D557" i="12"/>
  <c r="B557" i="12"/>
  <c r="C557" i="12" s="1"/>
  <c r="F556" i="12"/>
  <c r="E556" i="12"/>
  <c r="D556" i="12"/>
  <c r="C556" i="12"/>
  <c r="B556" i="12"/>
  <c r="F555" i="12"/>
  <c r="E555" i="12"/>
  <c r="D555" i="12"/>
  <c r="C555" i="12"/>
  <c r="B555" i="12"/>
  <c r="F554" i="12"/>
  <c r="E554" i="12"/>
  <c r="D554" i="12"/>
  <c r="C554" i="12"/>
  <c r="B554" i="12"/>
  <c r="F553" i="12"/>
  <c r="E553" i="12"/>
  <c r="D553" i="12"/>
  <c r="H553" i="12" s="1"/>
  <c r="B553" i="12"/>
  <c r="C553" i="12" s="1"/>
  <c r="F552" i="12"/>
  <c r="E552" i="12"/>
  <c r="D552" i="12"/>
  <c r="J552" i="12" s="1"/>
  <c r="C552" i="12"/>
  <c r="B552" i="12"/>
  <c r="F551" i="12"/>
  <c r="E551" i="12"/>
  <c r="D551" i="12"/>
  <c r="C551" i="12"/>
  <c r="B551" i="12"/>
  <c r="K550" i="12"/>
  <c r="F550" i="12"/>
  <c r="E550" i="12"/>
  <c r="D550" i="12"/>
  <c r="C550" i="12"/>
  <c r="B550" i="12"/>
  <c r="F549" i="12"/>
  <c r="E549" i="12"/>
  <c r="D549" i="12"/>
  <c r="B549" i="12"/>
  <c r="C549" i="12" s="1"/>
  <c r="F548" i="12"/>
  <c r="E548" i="12"/>
  <c r="D548" i="12"/>
  <c r="C548" i="12"/>
  <c r="B548" i="12"/>
  <c r="F547" i="12"/>
  <c r="E547" i="12"/>
  <c r="D547" i="12"/>
  <c r="C547" i="12"/>
  <c r="B547" i="12"/>
  <c r="F546" i="12"/>
  <c r="E546" i="12"/>
  <c r="D546" i="12"/>
  <c r="B546" i="12"/>
  <c r="C546" i="12" s="1"/>
  <c r="F545" i="12"/>
  <c r="E545" i="12"/>
  <c r="D545" i="12"/>
  <c r="B545" i="12"/>
  <c r="C545" i="12" s="1"/>
  <c r="F544" i="12"/>
  <c r="E544" i="12"/>
  <c r="D544" i="12"/>
  <c r="C544" i="12"/>
  <c r="B544" i="12"/>
  <c r="J543" i="12"/>
  <c r="F543" i="12"/>
  <c r="E543" i="12"/>
  <c r="D543" i="12"/>
  <c r="B543" i="12"/>
  <c r="C543" i="12" s="1"/>
  <c r="F542" i="12"/>
  <c r="E542" i="12"/>
  <c r="D542" i="12"/>
  <c r="H542" i="12" s="1"/>
  <c r="C542" i="12"/>
  <c r="B542" i="12"/>
  <c r="F541" i="12"/>
  <c r="E541" i="12"/>
  <c r="D541" i="12"/>
  <c r="B541" i="12"/>
  <c r="C541" i="12" s="1"/>
  <c r="F540" i="12"/>
  <c r="E540" i="12"/>
  <c r="D540" i="12"/>
  <c r="C540" i="12"/>
  <c r="B540" i="12"/>
  <c r="F539" i="12"/>
  <c r="E539" i="12"/>
  <c r="D539" i="12"/>
  <c r="C539" i="12"/>
  <c r="B539" i="12"/>
  <c r="F538" i="12"/>
  <c r="E538" i="12"/>
  <c r="D538" i="12"/>
  <c r="C538" i="12"/>
  <c r="B538" i="12"/>
  <c r="F537" i="12"/>
  <c r="E537" i="12"/>
  <c r="D537" i="12"/>
  <c r="B537" i="12"/>
  <c r="C537" i="12" s="1"/>
  <c r="I536" i="12"/>
  <c r="F536" i="12"/>
  <c r="E536" i="12"/>
  <c r="D536" i="12"/>
  <c r="C536" i="12"/>
  <c r="B536" i="12"/>
  <c r="F535" i="12"/>
  <c r="E535" i="12"/>
  <c r="D535" i="12"/>
  <c r="C535" i="12"/>
  <c r="B535" i="12"/>
  <c r="F534" i="12"/>
  <c r="E534" i="12"/>
  <c r="D534" i="12"/>
  <c r="C534" i="12"/>
  <c r="B534" i="12"/>
  <c r="J533" i="12"/>
  <c r="F533" i="12"/>
  <c r="E533" i="12"/>
  <c r="D533" i="12"/>
  <c r="B533" i="12"/>
  <c r="C533" i="12" s="1"/>
  <c r="F532" i="12"/>
  <c r="E532" i="12"/>
  <c r="D532" i="12"/>
  <c r="C532" i="12"/>
  <c r="B532" i="12"/>
  <c r="F531" i="12"/>
  <c r="E531" i="12"/>
  <c r="D531" i="12"/>
  <c r="C531" i="12"/>
  <c r="B531" i="12"/>
  <c r="F530" i="12"/>
  <c r="E530" i="12"/>
  <c r="D530" i="12"/>
  <c r="B530" i="12"/>
  <c r="C530" i="12" s="1"/>
  <c r="F529" i="12"/>
  <c r="E529" i="12"/>
  <c r="D529" i="12"/>
  <c r="B529" i="12"/>
  <c r="C529" i="12" s="1"/>
  <c r="F528" i="12"/>
  <c r="E528" i="12"/>
  <c r="D528" i="12"/>
  <c r="C528" i="12"/>
  <c r="B528" i="12"/>
  <c r="J527" i="12"/>
  <c r="F527" i="12"/>
  <c r="E527" i="12"/>
  <c r="D527" i="12"/>
  <c r="B527" i="12"/>
  <c r="C527" i="12" s="1"/>
  <c r="F526" i="12"/>
  <c r="E526" i="12"/>
  <c r="D526" i="12"/>
  <c r="C526" i="12"/>
  <c r="B526" i="12"/>
  <c r="F525" i="12"/>
  <c r="E525" i="12"/>
  <c r="D525" i="12"/>
  <c r="B525" i="12"/>
  <c r="C525" i="12" s="1"/>
  <c r="F524" i="12"/>
  <c r="E524" i="12"/>
  <c r="D524" i="12"/>
  <c r="C524" i="12"/>
  <c r="B524" i="12"/>
  <c r="F523" i="12"/>
  <c r="E523" i="12"/>
  <c r="D523" i="12"/>
  <c r="C523" i="12"/>
  <c r="B523" i="12"/>
  <c r="F522" i="12"/>
  <c r="E522" i="12"/>
  <c r="D522" i="12"/>
  <c r="B522" i="12"/>
  <c r="C522" i="12" s="1"/>
  <c r="F521" i="12"/>
  <c r="E521" i="12"/>
  <c r="D521" i="12"/>
  <c r="C521" i="12"/>
  <c r="B521" i="12"/>
  <c r="F520" i="12"/>
  <c r="E520" i="12"/>
  <c r="D520" i="12"/>
  <c r="C520" i="12"/>
  <c r="B520" i="12"/>
  <c r="F519" i="12"/>
  <c r="E519" i="12"/>
  <c r="D519" i="12"/>
  <c r="C519" i="12"/>
  <c r="B519" i="12"/>
  <c r="F518" i="12"/>
  <c r="E518" i="12"/>
  <c r="D518" i="12"/>
  <c r="B518" i="12"/>
  <c r="C518" i="12" s="1"/>
  <c r="F517" i="12"/>
  <c r="E517" i="12"/>
  <c r="D517" i="12"/>
  <c r="C517" i="12"/>
  <c r="B517" i="12"/>
  <c r="F516" i="12"/>
  <c r="E516" i="12"/>
  <c r="D516" i="12"/>
  <c r="C516" i="12"/>
  <c r="B516" i="12"/>
  <c r="F515" i="12"/>
  <c r="E515" i="12"/>
  <c r="D515" i="12"/>
  <c r="C515" i="12"/>
  <c r="B515" i="12"/>
  <c r="F514" i="12"/>
  <c r="E514" i="12"/>
  <c r="D514" i="12"/>
  <c r="B514" i="12"/>
  <c r="C514" i="12" s="1"/>
  <c r="F513" i="12"/>
  <c r="E513" i="12"/>
  <c r="D513" i="12"/>
  <c r="C513" i="12"/>
  <c r="B513" i="12"/>
  <c r="F512" i="12"/>
  <c r="E512" i="12"/>
  <c r="D512" i="12"/>
  <c r="C512" i="12"/>
  <c r="B512" i="12"/>
  <c r="F511" i="12"/>
  <c r="E511" i="12"/>
  <c r="D511" i="12"/>
  <c r="C511" i="12"/>
  <c r="B511" i="12"/>
  <c r="F510" i="12"/>
  <c r="E510" i="12"/>
  <c r="D510" i="12"/>
  <c r="B510" i="12"/>
  <c r="C510" i="12" s="1"/>
  <c r="F509" i="12"/>
  <c r="E509" i="12"/>
  <c r="D509" i="12"/>
  <c r="C509" i="12"/>
  <c r="B509" i="12"/>
  <c r="F508" i="12"/>
  <c r="E508" i="12"/>
  <c r="D508" i="12"/>
  <c r="C508" i="12"/>
  <c r="B508" i="12"/>
  <c r="F507" i="12"/>
  <c r="E507" i="12"/>
  <c r="D507" i="12"/>
  <c r="C507" i="12"/>
  <c r="B507" i="12"/>
  <c r="F506" i="12"/>
  <c r="E506" i="12"/>
  <c r="D506" i="12"/>
  <c r="B506" i="12"/>
  <c r="C506" i="12" s="1"/>
  <c r="F505" i="12"/>
  <c r="E505" i="12"/>
  <c r="D505" i="12"/>
  <c r="C505" i="12"/>
  <c r="B505" i="12"/>
  <c r="F504" i="12"/>
  <c r="E504" i="12"/>
  <c r="D504" i="12"/>
  <c r="C504" i="12"/>
  <c r="B504" i="12"/>
  <c r="F503" i="12"/>
  <c r="E503" i="12"/>
  <c r="D503" i="12"/>
  <c r="C503" i="12"/>
  <c r="B503" i="12"/>
  <c r="I502" i="12"/>
  <c r="F502" i="12"/>
  <c r="E502" i="12"/>
  <c r="D502" i="12"/>
  <c r="B502" i="12"/>
  <c r="C502" i="12" s="1"/>
  <c r="F501" i="12"/>
  <c r="E501" i="12"/>
  <c r="D501" i="12"/>
  <c r="C501" i="12"/>
  <c r="B501" i="12"/>
  <c r="F500" i="12"/>
  <c r="E500" i="12"/>
  <c r="D500" i="12"/>
  <c r="C500" i="12"/>
  <c r="B500" i="12"/>
  <c r="J499" i="12"/>
  <c r="F499" i="12"/>
  <c r="E499" i="12"/>
  <c r="D499" i="12"/>
  <c r="C499" i="12"/>
  <c r="B499" i="12"/>
  <c r="F498" i="12"/>
  <c r="E498" i="12"/>
  <c r="D498" i="12"/>
  <c r="H498" i="12" s="1"/>
  <c r="B498" i="12"/>
  <c r="C498" i="12" s="1"/>
  <c r="F497" i="12"/>
  <c r="E497" i="12"/>
  <c r="D497" i="12"/>
  <c r="H497" i="12" s="1"/>
  <c r="C497" i="12"/>
  <c r="B497" i="12"/>
  <c r="F496" i="12"/>
  <c r="E496" i="12"/>
  <c r="D496" i="12"/>
  <c r="C496" i="12"/>
  <c r="B496" i="12"/>
  <c r="K495" i="12"/>
  <c r="F495" i="12"/>
  <c r="E495" i="12"/>
  <c r="D495" i="12"/>
  <c r="H495" i="12" s="1"/>
  <c r="C495" i="12"/>
  <c r="B495" i="12"/>
  <c r="F494" i="12"/>
  <c r="E494" i="12"/>
  <c r="D494" i="12"/>
  <c r="B494" i="12"/>
  <c r="C494" i="12" s="1"/>
  <c r="F493" i="12"/>
  <c r="E493" i="12"/>
  <c r="D493" i="12"/>
  <c r="C493" i="12"/>
  <c r="B493" i="12"/>
  <c r="F492" i="12"/>
  <c r="E492" i="12"/>
  <c r="D492" i="12"/>
  <c r="C492" i="12"/>
  <c r="B492" i="12"/>
  <c r="F491" i="12"/>
  <c r="E491" i="12"/>
  <c r="D491" i="12"/>
  <c r="C491" i="12"/>
  <c r="B491" i="12"/>
  <c r="F490" i="12"/>
  <c r="E490" i="12"/>
  <c r="D490" i="12"/>
  <c r="B490" i="12"/>
  <c r="C490" i="12" s="1"/>
  <c r="F489" i="12"/>
  <c r="E489" i="12"/>
  <c r="D489" i="12"/>
  <c r="C489" i="12"/>
  <c r="B489" i="12"/>
  <c r="F488" i="12"/>
  <c r="E488" i="12"/>
  <c r="D488" i="12"/>
  <c r="C488" i="12"/>
  <c r="B488" i="12"/>
  <c r="F487" i="12"/>
  <c r="E487" i="12"/>
  <c r="D487" i="12"/>
  <c r="C487" i="12"/>
  <c r="B487" i="12"/>
  <c r="F486" i="12"/>
  <c r="E486" i="12"/>
  <c r="D486" i="12"/>
  <c r="B486" i="12"/>
  <c r="C486" i="12" s="1"/>
  <c r="F485" i="12"/>
  <c r="E485" i="12"/>
  <c r="D485" i="12"/>
  <c r="C485" i="12"/>
  <c r="B485" i="12"/>
  <c r="F484" i="12"/>
  <c r="E484" i="12"/>
  <c r="D484" i="12"/>
  <c r="C484" i="12"/>
  <c r="B484" i="12"/>
  <c r="F483" i="12"/>
  <c r="E483" i="12"/>
  <c r="D483" i="12"/>
  <c r="C483" i="12"/>
  <c r="B483" i="12"/>
  <c r="F482" i="12"/>
  <c r="E482" i="12"/>
  <c r="D482" i="12"/>
  <c r="B482" i="12"/>
  <c r="C482" i="12" s="1"/>
  <c r="F481" i="12"/>
  <c r="E481" i="12"/>
  <c r="D481" i="12"/>
  <c r="C481" i="12"/>
  <c r="B481" i="12"/>
  <c r="F480" i="12"/>
  <c r="E480" i="12"/>
  <c r="D480" i="12"/>
  <c r="C480" i="12"/>
  <c r="B480" i="12"/>
  <c r="F479" i="12"/>
  <c r="E479" i="12"/>
  <c r="D479" i="12"/>
  <c r="C479" i="12"/>
  <c r="B479" i="12"/>
  <c r="F478" i="12"/>
  <c r="E478" i="12"/>
  <c r="D478" i="12"/>
  <c r="H478" i="12" s="1"/>
  <c r="B478" i="12"/>
  <c r="C478" i="12" s="1"/>
  <c r="F477" i="12"/>
  <c r="E477" i="12"/>
  <c r="D477" i="12"/>
  <c r="C477" i="12"/>
  <c r="B477" i="12"/>
  <c r="F476" i="12"/>
  <c r="E476" i="12"/>
  <c r="D476" i="12"/>
  <c r="C476" i="12"/>
  <c r="B476" i="12"/>
  <c r="J475" i="12"/>
  <c r="F475" i="12"/>
  <c r="E475" i="12"/>
  <c r="D475" i="12"/>
  <c r="C475" i="12"/>
  <c r="B475" i="12"/>
  <c r="F474" i="12"/>
  <c r="E474" i="12"/>
  <c r="D474" i="12"/>
  <c r="H474" i="12" s="1"/>
  <c r="B474" i="12"/>
  <c r="C474" i="12" s="1"/>
  <c r="F473" i="12"/>
  <c r="E473" i="12"/>
  <c r="D473" i="12"/>
  <c r="H473" i="12" s="1"/>
  <c r="C473" i="12"/>
  <c r="B473" i="12"/>
  <c r="F472" i="12"/>
  <c r="E472" i="12"/>
  <c r="D472" i="12"/>
  <c r="C472" i="12"/>
  <c r="B472" i="12"/>
  <c r="K471" i="12"/>
  <c r="F471" i="12"/>
  <c r="E471" i="12"/>
  <c r="D471" i="12"/>
  <c r="C471" i="12"/>
  <c r="B471" i="12"/>
  <c r="F470" i="12"/>
  <c r="E470" i="12"/>
  <c r="D470" i="12"/>
  <c r="B470" i="12"/>
  <c r="C470" i="12" s="1"/>
  <c r="F469" i="12"/>
  <c r="E469" i="12"/>
  <c r="D469" i="12"/>
  <c r="C469" i="12"/>
  <c r="B469" i="12"/>
  <c r="F468" i="12"/>
  <c r="E468" i="12"/>
  <c r="D468" i="12"/>
  <c r="C468" i="12"/>
  <c r="B468" i="12"/>
  <c r="F467" i="12"/>
  <c r="E467" i="12"/>
  <c r="D467" i="12"/>
  <c r="C467" i="12"/>
  <c r="B467" i="12"/>
  <c r="F466" i="12"/>
  <c r="E466" i="12"/>
  <c r="D466" i="12"/>
  <c r="B466" i="12"/>
  <c r="C466" i="12" s="1"/>
  <c r="F465" i="12"/>
  <c r="E465" i="12"/>
  <c r="D465" i="12"/>
  <c r="C465" i="12"/>
  <c r="B465" i="12"/>
  <c r="F464" i="12"/>
  <c r="E464" i="12"/>
  <c r="D464" i="12"/>
  <c r="B464" i="12"/>
  <c r="C464" i="12" s="1"/>
  <c r="F463" i="12"/>
  <c r="E463" i="12"/>
  <c r="D463" i="12"/>
  <c r="C463" i="12"/>
  <c r="B463" i="12"/>
  <c r="F462" i="12"/>
  <c r="E462" i="12"/>
  <c r="D462" i="12"/>
  <c r="B462" i="12"/>
  <c r="C462" i="12" s="1"/>
  <c r="K461" i="12"/>
  <c r="F461" i="12"/>
  <c r="E461" i="12"/>
  <c r="D461" i="12"/>
  <c r="J461" i="12" s="1"/>
  <c r="C461" i="12"/>
  <c r="B461" i="12"/>
  <c r="F460" i="12"/>
  <c r="E460" i="12"/>
  <c r="D460" i="12"/>
  <c r="C460" i="12"/>
  <c r="B460" i="12"/>
  <c r="K459" i="12"/>
  <c r="F459" i="12"/>
  <c r="E459" i="12"/>
  <c r="D459" i="12"/>
  <c r="H459" i="12" s="1"/>
  <c r="B459" i="12"/>
  <c r="C459" i="12" s="1"/>
  <c r="F458" i="12"/>
  <c r="E458" i="12"/>
  <c r="D458" i="12"/>
  <c r="J458" i="12" s="1"/>
  <c r="B458" i="12"/>
  <c r="C458" i="12" s="1"/>
  <c r="F457" i="12"/>
  <c r="E457" i="12"/>
  <c r="D457" i="12"/>
  <c r="J457" i="12" s="1"/>
  <c r="C457" i="12"/>
  <c r="B457" i="12"/>
  <c r="F456" i="12"/>
  <c r="E456" i="12"/>
  <c r="D456" i="12"/>
  <c r="B456" i="12"/>
  <c r="C456" i="12" s="1"/>
  <c r="J455" i="12"/>
  <c r="F455" i="12"/>
  <c r="E455" i="12"/>
  <c r="D455" i="12"/>
  <c r="C455" i="12"/>
  <c r="B455" i="12"/>
  <c r="F454" i="12"/>
  <c r="E454" i="12"/>
  <c r="D454" i="12"/>
  <c r="B454" i="12"/>
  <c r="C454" i="12" s="1"/>
  <c r="F453" i="12"/>
  <c r="E453" i="12"/>
  <c r="D453" i="12"/>
  <c r="C453" i="12"/>
  <c r="B453" i="12"/>
  <c r="F452" i="12"/>
  <c r="E452" i="12"/>
  <c r="D452" i="12"/>
  <c r="C452" i="12"/>
  <c r="B452" i="12"/>
  <c r="F451" i="12"/>
  <c r="E451" i="12"/>
  <c r="D451" i="12"/>
  <c r="B451" i="12"/>
  <c r="C451" i="12" s="1"/>
  <c r="F450" i="12"/>
  <c r="E450" i="12"/>
  <c r="D450" i="12"/>
  <c r="B450" i="12"/>
  <c r="C450" i="12" s="1"/>
  <c r="F449" i="12"/>
  <c r="E449" i="12"/>
  <c r="D449" i="12"/>
  <c r="C449" i="12"/>
  <c r="B449" i="12"/>
  <c r="F448" i="12"/>
  <c r="E448" i="12"/>
  <c r="D448" i="12"/>
  <c r="B448" i="12"/>
  <c r="C448" i="12" s="1"/>
  <c r="K447" i="12"/>
  <c r="F447" i="12"/>
  <c r="E447" i="12"/>
  <c r="D447" i="12"/>
  <c r="H447" i="12" s="1"/>
  <c r="C447" i="12"/>
  <c r="B447" i="12"/>
  <c r="F446" i="12"/>
  <c r="E446" i="12"/>
  <c r="D446" i="12"/>
  <c r="B446" i="12"/>
  <c r="C446" i="12" s="1"/>
  <c r="G445" i="12"/>
  <c r="F445" i="12"/>
  <c r="E445" i="12"/>
  <c r="D445" i="12"/>
  <c r="C445" i="12"/>
  <c r="B445" i="12"/>
  <c r="F444" i="12"/>
  <c r="E444" i="12"/>
  <c r="D444" i="12"/>
  <c r="I444" i="12" s="1"/>
  <c r="C444" i="12"/>
  <c r="B444" i="12"/>
  <c r="J443" i="12"/>
  <c r="F443" i="12"/>
  <c r="E443" i="12"/>
  <c r="D443" i="12"/>
  <c r="B443" i="12"/>
  <c r="C443" i="12" s="1"/>
  <c r="F442" i="12"/>
  <c r="E442" i="12"/>
  <c r="D442" i="12"/>
  <c r="B442" i="12"/>
  <c r="C442" i="12" s="1"/>
  <c r="F441" i="12"/>
  <c r="E441" i="12"/>
  <c r="D441" i="12"/>
  <c r="C441" i="12"/>
  <c r="B441" i="12"/>
  <c r="F440" i="12"/>
  <c r="E440" i="12"/>
  <c r="D440" i="12"/>
  <c r="B440" i="12"/>
  <c r="C440" i="12" s="1"/>
  <c r="F439" i="12"/>
  <c r="E439" i="12"/>
  <c r="D439" i="12"/>
  <c r="C439" i="12"/>
  <c r="B439" i="12"/>
  <c r="F438" i="12"/>
  <c r="E438" i="12"/>
  <c r="D438" i="12"/>
  <c r="B438" i="12"/>
  <c r="C438" i="12" s="1"/>
  <c r="F437" i="12"/>
  <c r="E437" i="12"/>
  <c r="D437" i="12"/>
  <c r="C437" i="12"/>
  <c r="B437" i="12"/>
  <c r="F436" i="12"/>
  <c r="E436" i="12"/>
  <c r="D436" i="12"/>
  <c r="C436" i="12"/>
  <c r="B436" i="12"/>
  <c r="J435" i="12"/>
  <c r="F435" i="12"/>
  <c r="E435" i="12"/>
  <c r="D435" i="12"/>
  <c r="H435" i="12" s="1"/>
  <c r="B435" i="12"/>
  <c r="C435" i="12" s="1"/>
  <c r="F434" i="12"/>
  <c r="E434" i="12"/>
  <c r="D434" i="12"/>
  <c r="J434" i="12" s="1"/>
  <c r="B434" i="12"/>
  <c r="C434" i="12" s="1"/>
  <c r="F433" i="12"/>
  <c r="E433" i="12"/>
  <c r="D433" i="12"/>
  <c r="J433" i="12" s="1"/>
  <c r="C433" i="12"/>
  <c r="B433" i="12"/>
  <c r="F432" i="12"/>
  <c r="E432" i="12"/>
  <c r="D432" i="12"/>
  <c r="B432" i="12"/>
  <c r="C432" i="12" s="1"/>
  <c r="J431" i="12"/>
  <c r="F431" i="12"/>
  <c r="E431" i="12"/>
  <c r="D431" i="12"/>
  <c r="C431" i="12"/>
  <c r="B431" i="12"/>
  <c r="F430" i="12"/>
  <c r="E430" i="12"/>
  <c r="D430" i="12"/>
  <c r="B430" i="12"/>
  <c r="C430" i="12" s="1"/>
  <c r="F429" i="12"/>
  <c r="E429" i="12"/>
  <c r="D429" i="12"/>
  <c r="C429" i="12"/>
  <c r="B429" i="12"/>
  <c r="F428" i="12"/>
  <c r="E428" i="12"/>
  <c r="D428" i="12"/>
  <c r="C428" i="12"/>
  <c r="B428" i="12"/>
  <c r="F427" i="12"/>
  <c r="E427" i="12"/>
  <c r="D427" i="12"/>
  <c r="B427" i="12"/>
  <c r="C427" i="12" s="1"/>
  <c r="F426" i="12"/>
  <c r="E426" i="12"/>
  <c r="D426" i="12"/>
  <c r="B426" i="12"/>
  <c r="C426" i="12" s="1"/>
  <c r="F425" i="12"/>
  <c r="E425" i="12"/>
  <c r="D425" i="12"/>
  <c r="C425" i="12"/>
  <c r="B425" i="12"/>
  <c r="F424" i="12"/>
  <c r="E424" i="12"/>
  <c r="D424" i="12"/>
  <c r="B424" i="12"/>
  <c r="C424" i="12" s="1"/>
  <c r="F423" i="12"/>
  <c r="E423" i="12"/>
  <c r="D423" i="12"/>
  <c r="C423" i="12"/>
  <c r="B423" i="12"/>
  <c r="F422" i="12"/>
  <c r="E422" i="12"/>
  <c r="D422" i="12"/>
  <c r="B422" i="12"/>
  <c r="C422" i="12" s="1"/>
  <c r="F421" i="12"/>
  <c r="E421" i="12"/>
  <c r="D421" i="12"/>
  <c r="C421" i="12"/>
  <c r="B421" i="12"/>
  <c r="F420" i="12"/>
  <c r="E420" i="12"/>
  <c r="D420" i="12"/>
  <c r="I420" i="12" s="1"/>
  <c r="C420" i="12"/>
  <c r="B420" i="12"/>
  <c r="G419" i="12"/>
  <c r="F419" i="12"/>
  <c r="E419" i="12"/>
  <c r="D419" i="12"/>
  <c r="B419" i="12"/>
  <c r="C419" i="12" s="1"/>
  <c r="F418" i="12"/>
  <c r="E418" i="12"/>
  <c r="D418" i="12"/>
  <c r="B418" i="12"/>
  <c r="C418" i="12" s="1"/>
  <c r="F417" i="12"/>
  <c r="E417" i="12"/>
  <c r="D417" i="12"/>
  <c r="C417" i="12"/>
  <c r="B417" i="12"/>
  <c r="F416" i="12"/>
  <c r="E416" i="12"/>
  <c r="D416" i="12"/>
  <c r="B416" i="12"/>
  <c r="C416" i="12" s="1"/>
  <c r="F415" i="12"/>
  <c r="E415" i="12"/>
  <c r="D415" i="12"/>
  <c r="C415" i="12"/>
  <c r="B415" i="12"/>
  <c r="F414" i="12"/>
  <c r="E414" i="12"/>
  <c r="D414" i="12"/>
  <c r="B414" i="12"/>
  <c r="C414" i="12" s="1"/>
  <c r="F413" i="12"/>
  <c r="E413" i="12"/>
  <c r="D413" i="12"/>
  <c r="C413" i="12"/>
  <c r="B413" i="12"/>
  <c r="F412" i="12"/>
  <c r="E412" i="12"/>
  <c r="D412" i="12"/>
  <c r="C412" i="12"/>
  <c r="B412" i="12"/>
  <c r="F411" i="12"/>
  <c r="E411" i="12"/>
  <c r="D411" i="12"/>
  <c r="B411" i="12"/>
  <c r="C411" i="12" s="1"/>
  <c r="F410" i="12"/>
  <c r="E410" i="12"/>
  <c r="D410" i="12"/>
  <c r="B410" i="12"/>
  <c r="C410" i="12" s="1"/>
  <c r="F409" i="12"/>
  <c r="E409" i="12"/>
  <c r="D409" i="12"/>
  <c r="C409" i="12"/>
  <c r="B409" i="12"/>
  <c r="F408" i="12"/>
  <c r="E408" i="12"/>
  <c r="D408" i="12"/>
  <c r="B408" i="12"/>
  <c r="C408" i="12" s="1"/>
  <c r="K407" i="12"/>
  <c r="F407" i="12"/>
  <c r="E407" i="12"/>
  <c r="D407" i="12"/>
  <c r="H407" i="12" s="1"/>
  <c r="C407" i="12"/>
  <c r="B407" i="12"/>
  <c r="F406" i="12"/>
  <c r="E406" i="12"/>
  <c r="D406" i="12"/>
  <c r="B406" i="12"/>
  <c r="C406" i="12" s="1"/>
  <c r="F405" i="12"/>
  <c r="E405" i="12"/>
  <c r="D405" i="12"/>
  <c r="C405" i="12"/>
  <c r="B405" i="12"/>
  <c r="K404" i="12"/>
  <c r="F404" i="12"/>
  <c r="E404" i="12"/>
  <c r="D404" i="12"/>
  <c r="C404" i="12"/>
  <c r="B404" i="12"/>
  <c r="F403" i="12"/>
  <c r="E403" i="12"/>
  <c r="D403" i="12"/>
  <c r="B403" i="12"/>
  <c r="C403" i="12" s="1"/>
  <c r="F402" i="12"/>
  <c r="E402" i="12"/>
  <c r="D402" i="12"/>
  <c r="B402" i="12"/>
  <c r="C402" i="12" s="1"/>
  <c r="F401" i="12"/>
  <c r="E401" i="12"/>
  <c r="D401" i="12"/>
  <c r="C401" i="12"/>
  <c r="B401" i="12"/>
  <c r="F400" i="12"/>
  <c r="E400" i="12"/>
  <c r="D400" i="12"/>
  <c r="B400" i="12"/>
  <c r="C400" i="12" s="1"/>
  <c r="F399" i="12"/>
  <c r="E399" i="12"/>
  <c r="D399" i="12"/>
  <c r="C399" i="12"/>
  <c r="B399" i="12"/>
  <c r="F398" i="12"/>
  <c r="E398" i="12"/>
  <c r="D398" i="12"/>
  <c r="B398" i="12"/>
  <c r="C398" i="12" s="1"/>
  <c r="K397" i="12"/>
  <c r="F397" i="12"/>
  <c r="E397" i="12"/>
  <c r="D397" i="12"/>
  <c r="J397" i="12" s="1"/>
  <c r="C397" i="12"/>
  <c r="B397" i="12"/>
  <c r="F396" i="12"/>
  <c r="E396" i="12"/>
  <c r="D396" i="12"/>
  <c r="C396" i="12"/>
  <c r="B396" i="12"/>
  <c r="K395" i="12"/>
  <c r="F395" i="12"/>
  <c r="E395" i="12"/>
  <c r="D395" i="12"/>
  <c r="H395" i="12" s="1"/>
  <c r="B395" i="12"/>
  <c r="C395" i="12" s="1"/>
  <c r="F394" i="12"/>
  <c r="E394" i="12"/>
  <c r="D394" i="12"/>
  <c r="J394" i="12" s="1"/>
  <c r="B394" i="12"/>
  <c r="C394" i="12" s="1"/>
  <c r="F393" i="12"/>
  <c r="E393" i="12"/>
  <c r="D393" i="12"/>
  <c r="J393" i="12" s="1"/>
  <c r="C393" i="12"/>
  <c r="B393" i="12"/>
  <c r="F392" i="12"/>
  <c r="E392" i="12"/>
  <c r="D392" i="12"/>
  <c r="B392" i="12"/>
  <c r="C392" i="12" s="1"/>
  <c r="J391" i="12"/>
  <c r="F391" i="12"/>
  <c r="E391" i="12"/>
  <c r="D391" i="12"/>
  <c r="C391" i="12"/>
  <c r="B391" i="12"/>
  <c r="F390" i="12"/>
  <c r="E390" i="12"/>
  <c r="D390" i="12"/>
  <c r="B390" i="12"/>
  <c r="C390" i="12" s="1"/>
  <c r="F389" i="12"/>
  <c r="E389" i="12"/>
  <c r="D389" i="12"/>
  <c r="C389" i="12"/>
  <c r="B389" i="12"/>
  <c r="F388" i="12"/>
  <c r="E388" i="12"/>
  <c r="D388" i="12"/>
  <c r="C388" i="12"/>
  <c r="B388" i="12"/>
  <c r="F387" i="12"/>
  <c r="E387" i="12"/>
  <c r="D387" i="12"/>
  <c r="B387" i="12"/>
  <c r="C387" i="12" s="1"/>
  <c r="F386" i="12"/>
  <c r="E386" i="12"/>
  <c r="D386" i="12"/>
  <c r="B386" i="12"/>
  <c r="C386" i="12" s="1"/>
  <c r="F385" i="12"/>
  <c r="E385" i="12"/>
  <c r="D385" i="12"/>
  <c r="C385" i="12"/>
  <c r="B385" i="12"/>
  <c r="F384" i="12"/>
  <c r="E384" i="12"/>
  <c r="D384" i="12"/>
  <c r="B384" i="12"/>
  <c r="C384" i="12" s="1"/>
  <c r="K383" i="12"/>
  <c r="F383" i="12"/>
  <c r="E383" i="12"/>
  <c r="D383" i="12"/>
  <c r="H383" i="12" s="1"/>
  <c r="C383" i="12"/>
  <c r="B383" i="12"/>
  <c r="F382" i="12"/>
  <c r="E382" i="12"/>
  <c r="D382" i="12"/>
  <c r="B382" i="12"/>
  <c r="C382" i="12" s="1"/>
  <c r="G381" i="12"/>
  <c r="F381" i="12"/>
  <c r="E381" i="12"/>
  <c r="D381" i="12"/>
  <c r="C381" i="12"/>
  <c r="B381" i="12"/>
  <c r="F380" i="12"/>
  <c r="E380" i="12"/>
  <c r="D380" i="12"/>
  <c r="I380" i="12" s="1"/>
  <c r="C380" i="12"/>
  <c r="B380" i="12"/>
  <c r="J379" i="12"/>
  <c r="F379" i="12"/>
  <c r="E379" i="12"/>
  <c r="D379" i="12"/>
  <c r="B379" i="12"/>
  <c r="C379" i="12" s="1"/>
  <c r="F378" i="12"/>
  <c r="E378" i="12"/>
  <c r="D378" i="12"/>
  <c r="B378" i="12"/>
  <c r="C378" i="12" s="1"/>
  <c r="F377" i="12"/>
  <c r="E377" i="12"/>
  <c r="D377" i="12"/>
  <c r="C377" i="12"/>
  <c r="B377" i="12"/>
  <c r="F376" i="12"/>
  <c r="E376" i="12"/>
  <c r="D376" i="12"/>
  <c r="B376" i="12"/>
  <c r="C376" i="12" s="1"/>
  <c r="F375" i="12"/>
  <c r="E375" i="12"/>
  <c r="D375" i="12"/>
  <c r="C375" i="12"/>
  <c r="B375" i="12"/>
  <c r="F374" i="12"/>
  <c r="E374" i="12"/>
  <c r="D374" i="12"/>
  <c r="B374" i="12"/>
  <c r="C374" i="12" s="1"/>
  <c r="F373" i="12"/>
  <c r="E373" i="12"/>
  <c r="D373" i="12"/>
  <c r="C373" i="12"/>
  <c r="B373" i="12"/>
  <c r="F372" i="12"/>
  <c r="E372" i="12"/>
  <c r="D372" i="12"/>
  <c r="C372" i="12"/>
  <c r="B372" i="12"/>
  <c r="F371" i="12"/>
  <c r="E371" i="12"/>
  <c r="D371" i="12"/>
  <c r="B371" i="12"/>
  <c r="C371" i="12" s="1"/>
  <c r="F370" i="12"/>
  <c r="E370" i="12"/>
  <c r="D370" i="12"/>
  <c r="B370" i="12"/>
  <c r="C370" i="12" s="1"/>
  <c r="F369" i="12"/>
  <c r="E369" i="12"/>
  <c r="D369" i="12"/>
  <c r="C369" i="12"/>
  <c r="B369" i="12"/>
  <c r="F368" i="12"/>
  <c r="E368" i="12"/>
  <c r="D368" i="12"/>
  <c r="B368" i="12"/>
  <c r="C368" i="12" s="1"/>
  <c r="F367" i="12"/>
  <c r="E367" i="12"/>
  <c r="D367" i="12"/>
  <c r="H367" i="12" s="1"/>
  <c r="C367" i="12"/>
  <c r="B367" i="12"/>
  <c r="F366" i="12"/>
  <c r="E366" i="12"/>
  <c r="D366" i="12"/>
  <c r="B366" i="12"/>
  <c r="C366" i="12" s="1"/>
  <c r="F365" i="12"/>
  <c r="E365" i="12"/>
  <c r="D365" i="12"/>
  <c r="C365" i="12"/>
  <c r="B365" i="12"/>
  <c r="F364" i="12"/>
  <c r="E364" i="12"/>
  <c r="D364" i="12"/>
  <c r="C364" i="12"/>
  <c r="B364" i="12"/>
  <c r="F363" i="12"/>
  <c r="E363" i="12"/>
  <c r="D363" i="12"/>
  <c r="B363" i="12"/>
  <c r="C363" i="12" s="1"/>
  <c r="F362" i="12"/>
  <c r="E362" i="12"/>
  <c r="D362" i="12"/>
  <c r="B362" i="12"/>
  <c r="C362" i="12" s="1"/>
  <c r="F361" i="12"/>
  <c r="E361" i="12"/>
  <c r="D361" i="12"/>
  <c r="C361" i="12"/>
  <c r="B361" i="12"/>
  <c r="F360" i="12"/>
  <c r="E360" i="12"/>
  <c r="D360" i="12"/>
  <c r="B360" i="12"/>
  <c r="C360" i="12" s="1"/>
  <c r="F359" i="12"/>
  <c r="E359" i="12"/>
  <c r="D359" i="12"/>
  <c r="C359" i="12"/>
  <c r="B359" i="12"/>
  <c r="F358" i="12"/>
  <c r="E358" i="12"/>
  <c r="D358" i="12"/>
  <c r="B358" i="12"/>
  <c r="C358" i="12" s="1"/>
  <c r="F357" i="12"/>
  <c r="E357" i="12"/>
  <c r="D357" i="12"/>
  <c r="C357" i="12"/>
  <c r="B357" i="12"/>
  <c r="F356" i="12"/>
  <c r="E356" i="12"/>
  <c r="D356" i="12"/>
  <c r="I356" i="12" s="1"/>
  <c r="C356" i="12"/>
  <c r="B356" i="12"/>
  <c r="J355" i="12"/>
  <c r="F355" i="12"/>
  <c r="E355" i="12"/>
  <c r="D355" i="12"/>
  <c r="B355" i="12"/>
  <c r="C355" i="12" s="1"/>
  <c r="F354" i="12"/>
  <c r="E354" i="12"/>
  <c r="D354" i="12"/>
  <c r="B354" i="12"/>
  <c r="C354" i="12" s="1"/>
  <c r="F353" i="12"/>
  <c r="E353" i="12"/>
  <c r="D353" i="12"/>
  <c r="C353" i="12"/>
  <c r="B353" i="12"/>
  <c r="F352" i="12"/>
  <c r="E352" i="12"/>
  <c r="D352" i="12"/>
  <c r="I352" i="12" s="1"/>
  <c r="B352" i="12"/>
  <c r="C352" i="12" s="1"/>
  <c r="F351" i="12"/>
  <c r="E351" i="12"/>
  <c r="D351" i="12"/>
  <c r="C351" i="12"/>
  <c r="B351" i="12"/>
  <c r="F350" i="12"/>
  <c r="E350" i="12"/>
  <c r="D350" i="12"/>
  <c r="B350" i="12"/>
  <c r="C350" i="12" s="1"/>
  <c r="F349" i="12"/>
  <c r="E349" i="12"/>
  <c r="D349" i="12"/>
  <c r="C349" i="12"/>
  <c r="B349" i="12"/>
  <c r="F348" i="12"/>
  <c r="E348" i="12"/>
  <c r="D348" i="12"/>
  <c r="C348" i="12"/>
  <c r="B348" i="12"/>
  <c r="F347" i="12"/>
  <c r="E347" i="12"/>
  <c r="D347" i="12"/>
  <c r="B347" i="12"/>
  <c r="C347" i="12" s="1"/>
  <c r="F346" i="12"/>
  <c r="E346" i="12"/>
  <c r="D346" i="12"/>
  <c r="B346" i="12"/>
  <c r="C346" i="12" s="1"/>
  <c r="F345" i="12"/>
  <c r="E345" i="12"/>
  <c r="D345" i="12"/>
  <c r="C345" i="12"/>
  <c r="B345" i="12"/>
  <c r="F344" i="12"/>
  <c r="E344" i="12"/>
  <c r="D344" i="12"/>
  <c r="B344" i="12"/>
  <c r="C344" i="12" s="1"/>
  <c r="K343" i="12"/>
  <c r="F343" i="12"/>
  <c r="E343" i="12"/>
  <c r="D343" i="12"/>
  <c r="H343" i="12" s="1"/>
  <c r="C343" i="12"/>
  <c r="B343" i="12"/>
  <c r="F342" i="12"/>
  <c r="E342" i="12"/>
  <c r="D342" i="12"/>
  <c r="B342" i="12"/>
  <c r="C342" i="12" s="1"/>
  <c r="F341" i="12"/>
  <c r="E341" i="12"/>
  <c r="D341" i="12"/>
  <c r="C341" i="12"/>
  <c r="B341" i="12"/>
  <c r="K340" i="12"/>
  <c r="F340" i="12"/>
  <c r="E340" i="12"/>
  <c r="D340" i="12"/>
  <c r="C340" i="12"/>
  <c r="B340" i="12"/>
  <c r="F339" i="12"/>
  <c r="E339" i="12"/>
  <c r="D339" i="12"/>
  <c r="B339" i="12"/>
  <c r="C339" i="12" s="1"/>
  <c r="F338" i="12"/>
  <c r="E338" i="12"/>
  <c r="D338" i="12"/>
  <c r="B338" i="12"/>
  <c r="C338" i="12" s="1"/>
  <c r="F337" i="12"/>
  <c r="E337" i="12"/>
  <c r="D337" i="12"/>
  <c r="C337" i="12"/>
  <c r="B337" i="12"/>
  <c r="F336" i="12"/>
  <c r="E336" i="12"/>
  <c r="D336" i="12"/>
  <c r="B336" i="12"/>
  <c r="C336" i="12" s="1"/>
  <c r="F335" i="12"/>
  <c r="E335" i="12"/>
  <c r="D335" i="12"/>
  <c r="C335" i="12"/>
  <c r="B335" i="12"/>
  <c r="F334" i="12"/>
  <c r="E334" i="12"/>
  <c r="D334" i="12"/>
  <c r="B334" i="12"/>
  <c r="C334" i="12" s="1"/>
  <c r="F333" i="12"/>
  <c r="E333" i="12"/>
  <c r="D333" i="12"/>
  <c r="C333" i="12"/>
  <c r="B333" i="12"/>
  <c r="F332" i="12"/>
  <c r="E332" i="12"/>
  <c r="D332" i="12"/>
  <c r="C332" i="12"/>
  <c r="B332" i="12"/>
  <c r="J331" i="12"/>
  <c r="F331" i="12"/>
  <c r="E331" i="12"/>
  <c r="D331" i="12"/>
  <c r="B331" i="12"/>
  <c r="C331" i="12" s="1"/>
  <c r="F330" i="12"/>
  <c r="E330" i="12"/>
  <c r="D330" i="12"/>
  <c r="B330" i="12"/>
  <c r="C330" i="12" s="1"/>
  <c r="F329" i="12"/>
  <c r="E329" i="12"/>
  <c r="D329" i="12"/>
  <c r="C329" i="12"/>
  <c r="B329" i="12"/>
  <c r="F328" i="12"/>
  <c r="E328" i="12"/>
  <c r="D328" i="12"/>
  <c r="I328" i="12" s="1"/>
  <c r="B328" i="12"/>
  <c r="C328" i="12" s="1"/>
  <c r="F327" i="12"/>
  <c r="E327" i="12"/>
  <c r="D327" i="12"/>
  <c r="C327" i="12"/>
  <c r="B327" i="12"/>
  <c r="F326" i="12"/>
  <c r="E326" i="12"/>
  <c r="D326" i="12"/>
  <c r="B326" i="12"/>
  <c r="C326" i="12" s="1"/>
  <c r="F325" i="12"/>
  <c r="E325" i="12"/>
  <c r="D325" i="12"/>
  <c r="C325" i="12"/>
  <c r="B325" i="12"/>
  <c r="F324" i="12"/>
  <c r="E324" i="12"/>
  <c r="D324" i="12"/>
  <c r="C324" i="12"/>
  <c r="B324" i="12"/>
  <c r="F323" i="12"/>
  <c r="E323" i="12"/>
  <c r="D323" i="12"/>
  <c r="B323" i="12"/>
  <c r="C323" i="12" s="1"/>
  <c r="F322" i="12"/>
  <c r="E322" i="12"/>
  <c r="D322" i="12"/>
  <c r="B322" i="12"/>
  <c r="C322" i="12" s="1"/>
  <c r="F321" i="12"/>
  <c r="E321" i="12"/>
  <c r="D321" i="12"/>
  <c r="C321" i="12"/>
  <c r="B321" i="12"/>
  <c r="F320" i="12"/>
  <c r="E320" i="12"/>
  <c r="D320" i="12"/>
  <c r="B320" i="12"/>
  <c r="C320" i="12" s="1"/>
  <c r="J319" i="12"/>
  <c r="F319" i="12"/>
  <c r="E319" i="12"/>
  <c r="D319" i="12"/>
  <c r="C319" i="12"/>
  <c r="B319" i="12"/>
  <c r="F318" i="12"/>
  <c r="E318" i="12"/>
  <c r="D318" i="12"/>
  <c r="H318" i="12" s="1"/>
  <c r="B318" i="12"/>
  <c r="C318" i="12" s="1"/>
  <c r="F317" i="12"/>
  <c r="E317" i="12"/>
  <c r="D317" i="12"/>
  <c r="J317" i="12" s="1"/>
  <c r="C317" i="12"/>
  <c r="B317" i="12"/>
  <c r="F316" i="12"/>
  <c r="E316" i="12"/>
  <c r="D316" i="12"/>
  <c r="C316" i="12"/>
  <c r="B316" i="12"/>
  <c r="K315" i="12"/>
  <c r="F315" i="12"/>
  <c r="E315" i="12"/>
  <c r="D315" i="12"/>
  <c r="B315" i="12"/>
  <c r="C315" i="12" s="1"/>
  <c r="F314" i="12"/>
  <c r="E314" i="12"/>
  <c r="D314" i="12"/>
  <c r="B314" i="12"/>
  <c r="C314" i="12" s="1"/>
  <c r="F313" i="12"/>
  <c r="E313" i="12"/>
  <c r="D313" i="12"/>
  <c r="C313" i="12"/>
  <c r="B313" i="12"/>
  <c r="F312" i="12"/>
  <c r="E312" i="12"/>
  <c r="D312" i="12"/>
  <c r="B312" i="12"/>
  <c r="C312" i="12" s="1"/>
  <c r="F311" i="12"/>
  <c r="E311" i="12"/>
  <c r="D311" i="12"/>
  <c r="C311" i="12"/>
  <c r="B311" i="12"/>
  <c r="F310" i="12"/>
  <c r="E310" i="12"/>
  <c r="D310" i="12"/>
  <c r="B310" i="12"/>
  <c r="C310" i="12" s="1"/>
  <c r="F309" i="12"/>
  <c r="E309" i="12"/>
  <c r="D309" i="12"/>
  <c r="C309" i="12"/>
  <c r="B309" i="12"/>
  <c r="F308" i="12"/>
  <c r="E308" i="12"/>
  <c r="D308" i="12"/>
  <c r="C308" i="12"/>
  <c r="B308" i="12"/>
  <c r="F307" i="12"/>
  <c r="E307" i="12"/>
  <c r="D307" i="12"/>
  <c r="B307" i="12"/>
  <c r="C307" i="12" s="1"/>
  <c r="F306" i="12"/>
  <c r="E306" i="12"/>
  <c r="D306" i="12"/>
  <c r="B306" i="12"/>
  <c r="C306" i="12" s="1"/>
  <c r="F305" i="12"/>
  <c r="E305" i="12"/>
  <c r="D305" i="12"/>
  <c r="C305" i="12"/>
  <c r="B305" i="12"/>
  <c r="F304" i="12"/>
  <c r="E304" i="12"/>
  <c r="D304" i="12"/>
  <c r="B304" i="12"/>
  <c r="C304" i="12" s="1"/>
  <c r="F303" i="12"/>
  <c r="E303" i="12"/>
  <c r="D303" i="12"/>
  <c r="H303" i="12" s="1"/>
  <c r="C303" i="12"/>
  <c r="B303" i="12"/>
  <c r="F302" i="12"/>
  <c r="E302" i="12"/>
  <c r="B302" i="12"/>
  <c r="C302" i="12" s="1"/>
  <c r="C4" i="12"/>
  <c r="V41" i="44"/>
  <c r="M3" i="44"/>
  <c r="V41" i="43"/>
  <c r="M3" i="43"/>
  <c r="V41" i="42"/>
  <c r="M3" i="42"/>
  <c r="V41" i="41"/>
  <c r="M3" i="41"/>
  <c r="V41" i="40"/>
  <c r="M3" i="40"/>
  <c r="V41" i="39"/>
  <c r="M3" i="39"/>
  <c r="V41" i="38"/>
  <c r="M3" i="38"/>
  <c r="V41" i="37"/>
  <c r="M3" i="37"/>
  <c r="V41" i="36"/>
  <c r="M3" i="36"/>
  <c r="V41" i="35"/>
  <c r="M3" i="35"/>
  <c r="V41" i="34"/>
  <c r="M3" i="34"/>
  <c r="V41" i="33"/>
  <c r="M3" i="33"/>
  <c r="V41" i="32"/>
  <c r="M3" i="32"/>
  <c r="V41" i="31"/>
  <c r="M3" i="31"/>
  <c r="V41" i="30"/>
  <c r="M3" i="30"/>
  <c r="O1501" i="14"/>
  <c r="O1500" i="14"/>
  <c r="O1499" i="14"/>
  <c r="O1498" i="14"/>
  <c r="O1497" i="14"/>
  <c r="O1496" i="14"/>
  <c r="O1495" i="14"/>
  <c r="O1494" i="14"/>
  <c r="O1493" i="14"/>
  <c r="O1492" i="14"/>
  <c r="O1491" i="14"/>
  <c r="O1490" i="14"/>
  <c r="O1489" i="14"/>
  <c r="O1488" i="14"/>
  <c r="O1487" i="14"/>
  <c r="O1486" i="14"/>
  <c r="O1485" i="14"/>
  <c r="O1484" i="14"/>
  <c r="O1483" i="14"/>
  <c r="O1482" i="14"/>
  <c r="O1481" i="14"/>
  <c r="O1480" i="14"/>
  <c r="O1479" i="14"/>
  <c r="O1478" i="14"/>
  <c r="O1477" i="14"/>
  <c r="O1476" i="14"/>
  <c r="O1475" i="14"/>
  <c r="O1474" i="14"/>
  <c r="O1473" i="14"/>
  <c r="O1472" i="14"/>
  <c r="O1471" i="14"/>
  <c r="O1470" i="14"/>
  <c r="O1469" i="14"/>
  <c r="O1468" i="14"/>
  <c r="O1467" i="14"/>
  <c r="O1466" i="14"/>
  <c r="O1465" i="14"/>
  <c r="O1464" i="14"/>
  <c r="O1463" i="14"/>
  <c r="O1462" i="14"/>
  <c r="O1461" i="14"/>
  <c r="O1460" i="14"/>
  <c r="O1459" i="14"/>
  <c r="O1458" i="14"/>
  <c r="O1457" i="14"/>
  <c r="O1456" i="14"/>
  <c r="O1455" i="14"/>
  <c r="O1454" i="14"/>
  <c r="O1453" i="14"/>
  <c r="O1452" i="14"/>
  <c r="O1451" i="14"/>
  <c r="O1450" i="14"/>
  <c r="O1449" i="14"/>
  <c r="O1448" i="14"/>
  <c r="O1447" i="14"/>
  <c r="O1446" i="14"/>
  <c r="O1445" i="14"/>
  <c r="O1444" i="14"/>
  <c r="O1443" i="14"/>
  <c r="O1442" i="14"/>
  <c r="O1441" i="14"/>
  <c r="O1440" i="14"/>
  <c r="O1439" i="14"/>
  <c r="O1438" i="14"/>
  <c r="O1437" i="14"/>
  <c r="O1436" i="14"/>
  <c r="O1435" i="14"/>
  <c r="O1434" i="14"/>
  <c r="O1433" i="14"/>
  <c r="O1432" i="14"/>
  <c r="O1431" i="14"/>
  <c r="O1430" i="14"/>
  <c r="O1429" i="14"/>
  <c r="O1428" i="14"/>
  <c r="O1427" i="14"/>
  <c r="O1426" i="14"/>
  <c r="O1425" i="14"/>
  <c r="O1424" i="14"/>
  <c r="O1423" i="14"/>
  <c r="O1422" i="14"/>
  <c r="O1421" i="14"/>
  <c r="O1420" i="14"/>
  <c r="O1419" i="14"/>
  <c r="O1418" i="14"/>
  <c r="O1417" i="14"/>
  <c r="O1416" i="14"/>
  <c r="O1415" i="14"/>
  <c r="O1414" i="14"/>
  <c r="O1413" i="14"/>
  <c r="O1412" i="14"/>
  <c r="O1411" i="14"/>
  <c r="O1410" i="14"/>
  <c r="O1409" i="14"/>
  <c r="O1408" i="14"/>
  <c r="O1407" i="14"/>
  <c r="O1406" i="14"/>
  <c r="O1405" i="14"/>
  <c r="O1404" i="14"/>
  <c r="O1403" i="14"/>
  <c r="O1402" i="14"/>
  <c r="O1401" i="14"/>
  <c r="O1400" i="14"/>
  <c r="O1399" i="14"/>
  <c r="O1398" i="14"/>
  <c r="O1397" i="14"/>
  <c r="O1396" i="14"/>
  <c r="O1395" i="14"/>
  <c r="O1394" i="14"/>
  <c r="O1393" i="14"/>
  <c r="O1392" i="14"/>
  <c r="O1391" i="14"/>
  <c r="O1390" i="14"/>
  <c r="O1389" i="14"/>
  <c r="O1388" i="14"/>
  <c r="O1387" i="14"/>
  <c r="O1386" i="14"/>
  <c r="O1385" i="14"/>
  <c r="O1384" i="14"/>
  <c r="O1383" i="14"/>
  <c r="O1382" i="14"/>
  <c r="O1381" i="14"/>
  <c r="O1380" i="14"/>
  <c r="O1379" i="14"/>
  <c r="O1378" i="14"/>
  <c r="O1377" i="14"/>
  <c r="O1376" i="14"/>
  <c r="O1375" i="14"/>
  <c r="O1374" i="14"/>
  <c r="O1373" i="14"/>
  <c r="O1372" i="14"/>
  <c r="O1371" i="14"/>
  <c r="O1370" i="14"/>
  <c r="O1369" i="14"/>
  <c r="O1368" i="14"/>
  <c r="O1367" i="14"/>
  <c r="O1366" i="14"/>
  <c r="O1365" i="14"/>
  <c r="O1364" i="14"/>
  <c r="O1363" i="14"/>
  <c r="O1362" i="14"/>
  <c r="O1361" i="14"/>
  <c r="O1360" i="14"/>
  <c r="O1359" i="14"/>
  <c r="O1358" i="14"/>
  <c r="O1357" i="14"/>
  <c r="O1356" i="14"/>
  <c r="O1355" i="14"/>
  <c r="O1354" i="14"/>
  <c r="O1353" i="14"/>
  <c r="O1352" i="14"/>
  <c r="O1351" i="14"/>
  <c r="O1350" i="14"/>
  <c r="O1349" i="14"/>
  <c r="O1348" i="14"/>
  <c r="O1347" i="14"/>
  <c r="O1346" i="14"/>
  <c r="O1345" i="14"/>
  <c r="O1344" i="14"/>
  <c r="O1343" i="14"/>
  <c r="O1342" i="14"/>
  <c r="O1341" i="14"/>
  <c r="O1340" i="14"/>
  <c r="O1339" i="14"/>
  <c r="O1338" i="14"/>
  <c r="O1337" i="14"/>
  <c r="O1336" i="14"/>
  <c r="O1335" i="14"/>
  <c r="O1334" i="14"/>
  <c r="O1333" i="14"/>
  <c r="O1332" i="14"/>
  <c r="O1331" i="14"/>
  <c r="O1330" i="14"/>
  <c r="O1329" i="14"/>
  <c r="O1328" i="14"/>
  <c r="O1327" i="14"/>
  <c r="O1326" i="14"/>
  <c r="O1325" i="14"/>
  <c r="O1324" i="14"/>
  <c r="O1323" i="14"/>
  <c r="O1322" i="14"/>
  <c r="O1321" i="14"/>
  <c r="O1320" i="14"/>
  <c r="O1319" i="14"/>
  <c r="O1318" i="14"/>
  <c r="O1317" i="14"/>
  <c r="O1316" i="14"/>
  <c r="O1315" i="14"/>
  <c r="O1314" i="14"/>
  <c r="O1313" i="14"/>
  <c r="O1312" i="14"/>
  <c r="O1311" i="14"/>
  <c r="O1310" i="14"/>
  <c r="O1309" i="14"/>
  <c r="O1308" i="14"/>
  <c r="O1307" i="14"/>
  <c r="O1306" i="14"/>
  <c r="O1305" i="14"/>
  <c r="O1304" i="14"/>
  <c r="O1303" i="14"/>
  <c r="O1302" i="14"/>
  <c r="O1301" i="14"/>
  <c r="O1300" i="14"/>
  <c r="O1299" i="14"/>
  <c r="O1298" i="14"/>
  <c r="O1297" i="14"/>
  <c r="O1296" i="14"/>
  <c r="O1295" i="14"/>
  <c r="O1294" i="14"/>
  <c r="O1293" i="14"/>
  <c r="O1292" i="14"/>
  <c r="O1291" i="14"/>
  <c r="O1290" i="14"/>
  <c r="O1289" i="14"/>
  <c r="O1288" i="14"/>
  <c r="O1287" i="14"/>
  <c r="O1286" i="14"/>
  <c r="O1285" i="14"/>
  <c r="O1284" i="14"/>
  <c r="O1283" i="14"/>
  <c r="O1282" i="14"/>
  <c r="O1281" i="14"/>
  <c r="O1280" i="14"/>
  <c r="O1279" i="14"/>
  <c r="O1278" i="14"/>
  <c r="O1277" i="14"/>
  <c r="O1276" i="14"/>
  <c r="O1275" i="14"/>
  <c r="O1274" i="14"/>
  <c r="O1273" i="14"/>
  <c r="O1272" i="14"/>
  <c r="O1271" i="14"/>
  <c r="O1270" i="14"/>
  <c r="O1269" i="14"/>
  <c r="O1268" i="14"/>
  <c r="O1267" i="14"/>
  <c r="O1266" i="14"/>
  <c r="O1265" i="14"/>
  <c r="O1264" i="14"/>
  <c r="O1263" i="14"/>
  <c r="O1262" i="14"/>
  <c r="O1261" i="14"/>
  <c r="O1260" i="14"/>
  <c r="O1259" i="14"/>
  <c r="O1258" i="14"/>
  <c r="O1257" i="14"/>
  <c r="O1256" i="14"/>
  <c r="O1255" i="14"/>
  <c r="O1254" i="14"/>
  <c r="O1253" i="14"/>
  <c r="O1252" i="14"/>
  <c r="O1251" i="14"/>
  <c r="O1250" i="14"/>
  <c r="O1249" i="14"/>
  <c r="O1248" i="14"/>
  <c r="O1247" i="14"/>
  <c r="O1246" i="14"/>
  <c r="O1245" i="14"/>
  <c r="O1244" i="14"/>
  <c r="O1243" i="14"/>
  <c r="O1242" i="14"/>
  <c r="O1241" i="14"/>
  <c r="O1240" i="14"/>
  <c r="O1239" i="14"/>
  <c r="O1238" i="14"/>
  <c r="O1237" i="14"/>
  <c r="O1236" i="14"/>
  <c r="O1235" i="14"/>
  <c r="O1234" i="14"/>
  <c r="O1233" i="14"/>
  <c r="O1232" i="14"/>
  <c r="O1231" i="14"/>
  <c r="O1230" i="14"/>
  <c r="O1229" i="14"/>
  <c r="O1228" i="14"/>
  <c r="O1227" i="14"/>
  <c r="O1226" i="14"/>
  <c r="O1225" i="14"/>
  <c r="O1224" i="14"/>
  <c r="O1223" i="14"/>
  <c r="O1222" i="14"/>
  <c r="O1221" i="14"/>
  <c r="O1220" i="14"/>
  <c r="O1219" i="14"/>
  <c r="O1218" i="14"/>
  <c r="O1217" i="14"/>
  <c r="O1216" i="14"/>
  <c r="O1215" i="14"/>
  <c r="O1214" i="14"/>
  <c r="O1213" i="14"/>
  <c r="O1212" i="14"/>
  <c r="O1211" i="14"/>
  <c r="O1210" i="14"/>
  <c r="O1209" i="14"/>
  <c r="O1208" i="14"/>
  <c r="O1207" i="14"/>
  <c r="O1206" i="14"/>
  <c r="O1205" i="14"/>
  <c r="O1204" i="14"/>
  <c r="O1203" i="14"/>
  <c r="O1202" i="14"/>
  <c r="O1201" i="14"/>
  <c r="O1200" i="14"/>
  <c r="O1199" i="14"/>
  <c r="O1198" i="14"/>
  <c r="O1197" i="14"/>
  <c r="O1196" i="14"/>
  <c r="O1195" i="14"/>
  <c r="O1194" i="14"/>
  <c r="O1193" i="14"/>
  <c r="O1192" i="14"/>
  <c r="O1191" i="14"/>
  <c r="O1190" i="14"/>
  <c r="O1189" i="14"/>
  <c r="O1188" i="14"/>
  <c r="O1187" i="14"/>
  <c r="O1186" i="14"/>
  <c r="O1185" i="14"/>
  <c r="O1184" i="14"/>
  <c r="O1183" i="14"/>
  <c r="O1182" i="14"/>
  <c r="O1181" i="14"/>
  <c r="O1180" i="14"/>
  <c r="O1179" i="14"/>
  <c r="O1178" i="14"/>
  <c r="O1177" i="14"/>
  <c r="O1176" i="14"/>
  <c r="O1175" i="14"/>
  <c r="O1174" i="14"/>
  <c r="O1173" i="14"/>
  <c r="O1172" i="14"/>
  <c r="O1171" i="14"/>
  <c r="O1170" i="14"/>
  <c r="O1169" i="14"/>
  <c r="O1168" i="14"/>
  <c r="O1167" i="14"/>
  <c r="O1166" i="14"/>
  <c r="O1165" i="14"/>
  <c r="O1164" i="14"/>
  <c r="O1163" i="14"/>
  <c r="O1162" i="14"/>
  <c r="O1161" i="14"/>
  <c r="O1160" i="14"/>
  <c r="O1159" i="14"/>
  <c r="O1158" i="14"/>
  <c r="O1157" i="14"/>
  <c r="O1156" i="14"/>
  <c r="O1155" i="14"/>
  <c r="O1154" i="14"/>
  <c r="O1153" i="14"/>
  <c r="O1152" i="14"/>
  <c r="O1151" i="14"/>
  <c r="O1150" i="14"/>
  <c r="O1149" i="14"/>
  <c r="O1148" i="14"/>
  <c r="O1147" i="14"/>
  <c r="O1146" i="14"/>
  <c r="O1145" i="14"/>
  <c r="O1144" i="14"/>
  <c r="O1143" i="14"/>
  <c r="O1142" i="14"/>
  <c r="O1141" i="14"/>
  <c r="O1140" i="14"/>
  <c r="O1139" i="14"/>
  <c r="O1138" i="14"/>
  <c r="O1137" i="14"/>
  <c r="O1136" i="14"/>
  <c r="O1135" i="14"/>
  <c r="O1134" i="14"/>
  <c r="O1133" i="14"/>
  <c r="O1132" i="14"/>
  <c r="O1131" i="14"/>
  <c r="O1130" i="14"/>
  <c r="O1129" i="14"/>
  <c r="O1128" i="14"/>
  <c r="O1127" i="14"/>
  <c r="O1126" i="14"/>
  <c r="O1125" i="14"/>
  <c r="O1124" i="14"/>
  <c r="O1123" i="14"/>
  <c r="O1122" i="14"/>
  <c r="O1121" i="14"/>
  <c r="O1120" i="14"/>
  <c r="O1119" i="14"/>
  <c r="O1118" i="14"/>
  <c r="O1117" i="14"/>
  <c r="O1116" i="14"/>
  <c r="O1115" i="14"/>
  <c r="O1114" i="14"/>
  <c r="O1113" i="14"/>
  <c r="O1112" i="14"/>
  <c r="O1111" i="14"/>
  <c r="O1110" i="14"/>
  <c r="O1109" i="14"/>
  <c r="O1108" i="14"/>
  <c r="O1107" i="14"/>
  <c r="O1106" i="14"/>
  <c r="O1105" i="14"/>
  <c r="O1104" i="14"/>
  <c r="O1103" i="14"/>
  <c r="O1102" i="14"/>
  <c r="O1101" i="14"/>
  <c r="O1100" i="14"/>
  <c r="O1099" i="14"/>
  <c r="O1098" i="14"/>
  <c r="O1097" i="14"/>
  <c r="O1096" i="14"/>
  <c r="O1095" i="14"/>
  <c r="O1094" i="14"/>
  <c r="O1093" i="14"/>
  <c r="O1092" i="14"/>
  <c r="O1091" i="14"/>
  <c r="O1090" i="14"/>
  <c r="O1089" i="14"/>
  <c r="O1088" i="14"/>
  <c r="O1087" i="14"/>
  <c r="O1086" i="14"/>
  <c r="O1085" i="14"/>
  <c r="O1084" i="14"/>
  <c r="O1083" i="14"/>
  <c r="O1082" i="14"/>
  <c r="O1081" i="14"/>
  <c r="O1080" i="14"/>
  <c r="O1079" i="14"/>
  <c r="O1078" i="14"/>
  <c r="O1077" i="14"/>
  <c r="O1076" i="14"/>
  <c r="O1075" i="14"/>
  <c r="O1074" i="14"/>
  <c r="O1073" i="14"/>
  <c r="O1072" i="14"/>
  <c r="O1071" i="14"/>
  <c r="O1070" i="14"/>
  <c r="O1069" i="14"/>
  <c r="O1068" i="14"/>
  <c r="O1067" i="14"/>
  <c r="O1066" i="14"/>
  <c r="O1065" i="14"/>
  <c r="O1064" i="14"/>
  <c r="O1063" i="14"/>
  <c r="O1062" i="14"/>
  <c r="O1061" i="14"/>
  <c r="O1060" i="14"/>
  <c r="O1059" i="14"/>
  <c r="O1058" i="14"/>
  <c r="O1057" i="14"/>
  <c r="O1056" i="14"/>
  <c r="O1055" i="14"/>
  <c r="O1054" i="14"/>
  <c r="O1053" i="14"/>
  <c r="O1052" i="14"/>
  <c r="O1051" i="14"/>
  <c r="O1050" i="14"/>
  <c r="O1049" i="14"/>
  <c r="O1048" i="14"/>
  <c r="O1047" i="14"/>
  <c r="O1046" i="14"/>
  <c r="O1045" i="14"/>
  <c r="O1044" i="14"/>
  <c r="O1043" i="14"/>
  <c r="O1042" i="14"/>
  <c r="O1041" i="14"/>
  <c r="O1040" i="14"/>
  <c r="O1039" i="14"/>
  <c r="O1038" i="14"/>
  <c r="O1037" i="14"/>
  <c r="O1036" i="14"/>
  <c r="O1035" i="14"/>
  <c r="O1034" i="14"/>
  <c r="O1033" i="14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9" i="14"/>
  <c r="O1008" i="14"/>
  <c r="O1007" i="14"/>
  <c r="O1006" i="14"/>
  <c r="O1005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6" i="14"/>
  <c r="O985" i="14"/>
  <c r="O984" i="14"/>
  <c r="O983" i="14"/>
  <c r="O982" i="14"/>
  <c r="O981" i="14"/>
  <c r="O980" i="14"/>
  <c r="O979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4" i="14"/>
  <c r="O703" i="14"/>
  <c r="O702" i="14"/>
  <c r="O701" i="14"/>
  <c r="O700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1" i="14"/>
  <c r="O2" i="14"/>
  <c r="N1501" i="14"/>
  <c r="L1501" i="14"/>
  <c r="M1501" i="14" s="1"/>
  <c r="N1500" i="14"/>
  <c r="L1500" i="14"/>
  <c r="M1500" i="14" s="1"/>
  <c r="N1499" i="14"/>
  <c r="L1499" i="14"/>
  <c r="M1499" i="14" s="1"/>
  <c r="N1498" i="14"/>
  <c r="L1498" i="14"/>
  <c r="M1498" i="14" s="1"/>
  <c r="N1497" i="14"/>
  <c r="L1497" i="14"/>
  <c r="M1497" i="14" s="1"/>
  <c r="N1496" i="14"/>
  <c r="L1496" i="14"/>
  <c r="M1496" i="14" s="1"/>
  <c r="N1495" i="14"/>
  <c r="L1495" i="14"/>
  <c r="M1495" i="14" s="1"/>
  <c r="N1494" i="14"/>
  <c r="L1494" i="14"/>
  <c r="M1494" i="14" s="1"/>
  <c r="N1493" i="14"/>
  <c r="M1493" i="14"/>
  <c r="L1493" i="14"/>
  <c r="N1492" i="14"/>
  <c r="L1492" i="14"/>
  <c r="M1492" i="14" s="1"/>
  <c r="N1491" i="14"/>
  <c r="L1491" i="14"/>
  <c r="M1491" i="14" s="1"/>
  <c r="N1490" i="14"/>
  <c r="L1490" i="14"/>
  <c r="M1490" i="14" s="1"/>
  <c r="N1489" i="14"/>
  <c r="L1489" i="14"/>
  <c r="M1489" i="14" s="1"/>
  <c r="N1488" i="14"/>
  <c r="L1488" i="14"/>
  <c r="M1488" i="14" s="1"/>
  <c r="N1487" i="14"/>
  <c r="M1487" i="14"/>
  <c r="L1487" i="14"/>
  <c r="N1486" i="14"/>
  <c r="L1486" i="14"/>
  <c r="M1486" i="14" s="1"/>
  <c r="N1485" i="14"/>
  <c r="L1485" i="14"/>
  <c r="M1485" i="14" s="1"/>
  <c r="N1484" i="14"/>
  <c r="L1484" i="14"/>
  <c r="M1484" i="14" s="1"/>
  <c r="N1483" i="14"/>
  <c r="L1483" i="14"/>
  <c r="M1483" i="14" s="1"/>
  <c r="N1482" i="14"/>
  <c r="L1482" i="14"/>
  <c r="M1482" i="14" s="1"/>
  <c r="N1481" i="14"/>
  <c r="L1481" i="14"/>
  <c r="M1481" i="14" s="1"/>
  <c r="N1480" i="14"/>
  <c r="L1480" i="14"/>
  <c r="M1480" i="14" s="1"/>
  <c r="N1479" i="14"/>
  <c r="L1479" i="14"/>
  <c r="M1479" i="14" s="1"/>
  <c r="N1478" i="14"/>
  <c r="L1478" i="14"/>
  <c r="M1478" i="14" s="1"/>
  <c r="N1477" i="14"/>
  <c r="M1477" i="14"/>
  <c r="L1477" i="14"/>
  <c r="N1476" i="14"/>
  <c r="L1476" i="14"/>
  <c r="M1476" i="14" s="1"/>
  <c r="N1475" i="14"/>
  <c r="L1475" i="14"/>
  <c r="M1475" i="14" s="1"/>
  <c r="N1474" i="14"/>
  <c r="L1474" i="14"/>
  <c r="M1474" i="14" s="1"/>
  <c r="N1473" i="14"/>
  <c r="L1473" i="14"/>
  <c r="M1473" i="14" s="1"/>
  <c r="N1472" i="14"/>
  <c r="L1472" i="14"/>
  <c r="M1472" i="14" s="1"/>
  <c r="N1471" i="14"/>
  <c r="M1471" i="14"/>
  <c r="L1471" i="14"/>
  <c r="N1470" i="14"/>
  <c r="L1470" i="14"/>
  <c r="M1470" i="14" s="1"/>
  <c r="N1469" i="14"/>
  <c r="L1469" i="14"/>
  <c r="M1469" i="14" s="1"/>
  <c r="N1468" i="14"/>
  <c r="L1468" i="14"/>
  <c r="M1468" i="14" s="1"/>
  <c r="N1467" i="14"/>
  <c r="L1467" i="14"/>
  <c r="M1467" i="14" s="1"/>
  <c r="N1466" i="14"/>
  <c r="L1466" i="14"/>
  <c r="M1466" i="14" s="1"/>
  <c r="N1465" i="14"/>
  <c r="L1465" i="14"/>
  <c r="M1465" i="14" s="1"/>
  <c r="N1464" i="14"/>
  <c r="L1464" i="14"/>
  <c r="M1464" i="14" s="1"/>
  <c r="N1463" i="14"/>
  <c r="M1463" i="14"/>
  <c r="L1463" i="14"/>
  <c r="N1462" i="14"/>
  <c r="L1462" i="14"/>
  <c r="M1462" i="14" s="1"/>
  <c r="N1461" i="14"/>
  <c r="L1461" i="14"/>
  <c r="M1461" i="14" s="1"/>
  <c r="N1460" i="14"/>
  <c r="L1460" i="14"/>
  <c r="M1460" i="14" s="1"/>
  <c r="N1459" i="14"/>
  <c r="L1459" i="14"/>
  <c r="M1459" i="14" s="1"/>
  <c r="N1458" i="14"/>
  <c r="M1458" i="14"/>
  <c r="L1458" i="14"/>
  <c r="N1457" i="14"/>
  <c r="L1457" i="14"/>
  <c r="M1457" i="14" s="1"/>
  <c r="N1456" i="14"/>
  <c r="L1456" i="14"/>
  <c r="M1456" i="14" s="1"/>
  <c r="N1455" i="14"/>
  <c r="L1455" i="14"/>
  <c r="M1455" i="14" s="1"/>
  <c r="N1454" i="14"/>
  <c r="L1454" i="14"/>
  <c r="M1454" i="14" s="1"/>
  <c r="N1453" i="14"/>
  <c r="M1453" i="14"/>
  <c r="L1453" i="14"/>
  <c r="N1452" i="14"/>
  <c r="L1452" i="14"/>
  <c r="M1452" i="14" s="1"/>
  <c r="N1451" i="14"/>
  <c r="L1451" i="14"/>
  <c r="M1451" i="14" s="1"/>
  <c r="N1450" i="14"/>
  <c r="L1450" i="14"/>
  <c r="M1450" i="14" s="1"/>
  <c r="N1449" i="14"/>
  <c r="L1449" i="14"/>
  <c r="M1449" i="14" s="1"/>
  <c r="N1448" i="14"/>
  <c r="L1448" i="14"/>
  <c r="M1448" i="14" s="1"/>
  <c r="N1447" i="14"/>
  <c r="L1447" i="14"/>
  <c r="M1447" i="14" s="1"/>
  <c r="N1446" i="14"/>
  <c r="L1446" i="14"/>
  <c r="M1446" i="14" s="1"/>
  <c r="N1445" i="14"/>
  <c r="M1445" i="14"/>
  <c r="L1445" i="14"/>
  <c r="N1444" i="14"/>
  <c r="L1444" i="14"/>
  <c r="M1444" i="14" s="1"/>
  <c r="N1443" i="14"/>
  <c r="L1443" i="14"/>
  <c r="M1443" i="14" s="1"/>
  <c r="N1442" i="14"/>
  <c r="L1442" i="14"/>
  <c r="M1442" i="14" s="1"/>
  <c r="N1441" i="14"/>
  <c r="M1441" i="14"/>
  <c r="L1441" i="14"/>
  <c r="N1440" i="14"/>
  <c r="L1440" i="14"/>
  <c r="M1440" i="14" s="1"/>
  <c r="N1439" i="14"/>
  <c r="L1439" i="14"/>
  <c r="M1439" i="14" s="1"/>
  <c r="N1438" i="14"/>
  <c r="M1438" i="14"/>
  <c r="L1438" i="14"/>
  <c r="N1437" i="14"/>
  <c r="L1437" i="14"/>
  <c r="M1437" i="14" s="1"/>
  <c r="N1436" i="14"/>
  <c r="L1436" i="14"/>
  <c r="M1436" i="14" s="1"/>
  <c r="N1435" i="14"/>
  <c r="L1435" i="14"/>
  <c r="M1435" i="14" s="1"/>
  <c r="N1434" i="14"/>
  <c r="L1434" i="14"/>
  <c r="M1434" i="14" s="1"/>
  <c r="N1433" i="14"/>
  <c r="L1433" i="14"/>
  <c r="M1433" i="14" s="1"/>
  <c r="N1432" i="14"/>
  <c r="L1432" i="14"/>
  <c r="M1432" i="14" s="1"/>
  <c r="N1431" i="14"/>
  <c r="M1431" i="14"/>
  <c r="L1431" i="14"/>
  <c r="N1430" i="14"/>
  <c r="L1430" i="14"/>
  <c r="M1430" i="14" s="1"/>
  <c r="N1429" i="14"/>
  <c r="L1429" i="14"/>
  <c r="M1429" i="14" s="1"/>
  <c r="N1428" i="14"/>
  <c r="L1428" i="14"/>
  <c r="M1428" i="14" s="1"/>
  <c r="N1427" i="14"/>
  <c r="L1427" i="14"/>
  <c r="M1427" i="14" s="1"/>
  <c r="N1426" i="14"/>
  <c r="M1426" i="14"/>
  <c r="L1426" i="14"/>
  <c r="N1425" i="14"/>
  <c r="L1425" i="14"/>
  <c r="M1425" i="14" s="1"/>
  <c r="N1424" i="14"/>
  <c r="L1424" i="14"/>
  <c r="M1424" i="14" s="1"/>
  <c r="N1423" i="14"/>
  <c r="L1423" i="14"/>
  <c r="M1423" i="14" s="1"/>
  <c r="N1422" i="14"/>
  <c r="L1422" i="14"/>
  <c r="M1422" i="14" s="1"/>
  <c r="N1421" i="14"/>
  <c r="M1421" i="14"/>
  <c r="L1421" i="14"/>
  <c r="N1420" i="14"/>
  <c r="L1420" i="14"/>
  <c r="M1420" i="14" s="1"/>
  <c r="N1419" i="14"/>
  <c r="L1419" i="14"/>
  <c r="M1419" i="14" s="1"/>
  <c r="N1418" i="14"/>
  <c r="L1418" i="14"/>
  <c r="M1418" i="14" s="1"/>
  <c r="N1417" i="14"/>
  <c r="M1417" i="14"/>
  <c r="L1417" i="14"/>
  <c r="N1416" i="14"/>
  <c r="L1416" i="14"/>
  <c r="M1416" i="14" s="1"/>
  <c r="N1415" i="14"/>
  <c r="L1415" i="14"/>
  <c r="M1415" i="14" s="1"/>
  <c r="N1414" i="14"/>
  <c r="M1414" i="14"/>
  <c r="L1414" i="14"/>
  <c r="N1413" i="14"/>
  <c r="L1413" i="14"/>
  <c r="M1413" i="14" s="1"/>
  <c r="N1412" i="14"/>
  <c r="L1412" i="14"/>
  <c r="M1412" i="14" s="1"/>
  <c r="N1411" i="14"/>
  <c r="L1411" i="14"/>
  <c r="M1411" i="14" s="1"/>
  <c r="N1410" i="14"/>
  <c r="L1410" i="14"/>
  <c r="M1410" i="14" s="1"/>
  <c r="N1409" i="14"/>
  <c r="L1409" i="14"/>
  <c r="M1409" i="14" s="1"/>
  <c r="N1408" i="14"/>
  <c r="L1408" i="14"/>
  <c r="M1408" i="14" s="1"/>
  <c r="N1407" i="14"/>
  <c r="L1407" i="14"/>
  <c r="M1407" i="14" s="1"/>
  <c r="N1406" i="14"/>
  <c r="L1406" i="14"/>
  <c r="M1406" i="14" s="1"/>
  <c r="N1405" i="14"/>
  <c r="M1405" i="14"/>
  <c r="L1405" i="14"/>
  <c r="N1404" i="14"/>
  <c r="L1404" i="14"/>
  <c r="M1404" i="14" s="1"/>
  <c r="N1403" i="14"/>
  <c r="L1403" i="14"/>
  <c r="M1403" i="14" s="1"/>
  <c r="N1402" i="14"/>
  <c r="L1402" i="14"/>
  <c r="M1402" i="14" s="1"/>
  <c r="N1401" i="14"/>
  <c r="M1401" i="14"/>
  <c r="L1401" i="14"/>
  <c r="N1400" i="14"/>
  <c r="L1400" i="14"/>
  <c r="M1400" i="14" s="1"/>
  <c r="N1399" i="14"/>
  <c r="L1399" i="14"/>
  <c r="M1399" i="14" s="1"/>
  <c r="N1398" i="14"/>
  <c r="M1398" i="14"/>
  <c r="L1398" i="14"/>
  <c r="N1397" i="14"/>
  <c r="L1397" i="14"/>
  <c r="M1397" i="14" s="1"/>
  <c r="N1396" i="14"/>
  <c r="L1396" i="14"/>
  <c r="M1396" i="14" s="1"/>
  <c r="N1395" i="14"/>
  <c r="L1395" i="14"/>
  <c r="M1395" i="14" s="1"/>
  <c r="N1394" i="14"/>
  <c r="L1394" i="14"/>
  <c r="M1394" i="14" s="1"/>
  <c r="N1393" i="14"/>
  <c r="L1393" i="14"/>
  <c r="M1393" i="14" s="1"/>
  <c r="N1392" i="14"/>
  <c r="L1392" i="14"/>
  <c r="M1392" i="14" s="1"/>
  <c r="N1391" i="14"/>
  <c r="L1391" i="14"/>
  <c r="M1391" i="14" s="1"/>
  <c r="N1390" i="14"/>
  <c r="L1390" i="14"/>
  <c r="M1390" i="14" s="1"/>
  <c r="N1389" i="14"/>
  <c r="M1389" i="14"/>
  <c r="L1389" i="14"/>
  <c r="N1388" i="14"/>
  <c r="L1388" i="14"/>
  <c r="M1388" i="14" s="1"/>
  <c r="N1387" i="14"/>
  <c r="L1387" i="14"/>
  <c r="M1387" i="14" s="1"/>
  <c r="N1386" i="14"/>
  <c r="L1386" i="14"/>
  <c r="M1386" i="14" s="1"/>
  <c r="N1385" i="14"/>
  <c r="M1385" i="14"/>
  <c r="L1385" i="14"/>
  <c r="N1384" i="14"/>
  <c r="L1384" i="14"/>
  <c r="M1384" i="14" s="1"/>
  <c r="N1383" i="14"/>
  <c r="L1383" i="14"/>
  <c r="M1383" i="14" s="1"/>
  <c r="N1382" i="14"/>
  <c r="M1382" i="14"/>
  <c r="L1382" i="14"/>
  <c r="N1381" i="14"/>
  <c r="L1381" i="14"/>
  <c r="M1381" i="14" s="1"/>
  <c r="N1380" i="14"/>
  <c r="L1380" i="14"/>
  <c r="M1380" i="14" s="1"/>
  <c r="N1379" i="14"/>
  <c r="L1379" i="14"/>
  <c r="M1379" i="14" s="1"/>
  <c r="N1378" i="14"/>
  <c r="L1378" i="14"/>
  <c r="M1378" i="14" s="1"/>
  <c r="N1377" i="14"/>
  <c r="L1377" i="14"/>
  <c r="M1377" i="14" s="1"/>
  <c r="N1376" i="14"/>
  <c r="L1376" i="14"/>
  <c r="M1376" i="14" s="1"/>
  <c r="N1375" i="14"/>
  <c r="L1375" i="14"/>
  <c r="M1375" i="14" s="1"/>
  <c r="N1374" i="14"/>
  <c r="L1374" i="14"/>
  <c r="M1374" i="14" s="1"/>
  <c r="N1373" i="14"/>
  <c r="M1373" i="14"/>
  <c r="L1373" i="14"/>
  <c r="N1372" i="14"/>
  <c r="L1372" i="14"/>
  <c r="M1372" i="14" s="1"/>
  <c r="N1371" i="14"/>
  <c r="L1371" i="14"/>
  <c r="M1371" i="14" s="1"/>
  <c r="N1370" i="14"/>
  <c r="L1370" i="14"/>
  <c r="M1370" i="14" s="1"/>
  <c r="N1369" i="14"/>
  <c r="M1369" i="14"/>
  <c r="L1369" i="14"/>
  <c r="N1368" i="14"/>
  <c r="L1368" i="14"/>
  <c r="M1368" i="14" s="1"/>
  <c r="N1367" i="14"/>
  <c r="L1367" i="14"/>
  <c r="M1367" i="14" s="1"/>
  <c r="N1366" i="14"/>
  <c r="M1366" i="14"/>
  <c r="L1366" i="14"/>
  <c r="N1365" i="14"/>
  <c r="L1365" i="14"/>
  <c r="M1365" i="14" s="1"/>
  <c r="N1364" i="14"/>
  <c r="L1364" i="14"/>
  <c r="M1364" i="14" s="1"/>
  <c r="N1363" i="14"/>
  <c r="L1363" i="14"/>
  <c r="M1363" i="14" s="1"/>
  <c r="N1362" i="14"/>
  <c r="L1362" i="14"/>
  <c r="M1362" i="14" s="1"/>
  <c r="N1361" i="14"/>
  <c r="L1361" i="14"/>
  <c r="M1361" i="14" s="1"/>
  <c r="N1360" i="14"/>
  <c r="L1360" i="14"/>
  <c r="M1360" i="14" s="1"/>
  <c r="N1359" i="14"/>
  <c r="L1359" i="14"/>
  <c r="M1359" i="14" s="1"/>
  <c r="N1358" i="14"/>
  <c r="L1358" i="14"/>
  <c r="M1358" i="14" s="1"/>
  <c r="N1357" i="14"/>
  <c r="L1357" i="14"/>
  <c r="M1357" i="14" s="1"/>
  <c r="N1356" i="14"/>
  <c r="L1356" i="14"/>
  <c r="M1356" i="14" s="1"/>
  <c r="N1355" i="14"/>
  <c r="L1355" i="14"/>
  <c r="M1355" i="14" s="1"/>
  <c r="N1354" i="14"/>
  <c r="L1354" i="14"/>
  <c r="M1354" i="14" s="1"/>
  <c r="N1353" i="14"/>
  <c r="M1353" i="14"/>
  <c r="L1353" i="14"/>
  <c r="N1352" i="14"/>
  <c r="L1352" i="14"/>
  <c r="M1352" i="14" s="1"/>
  <c r="N1351" i="14"/>
  <c r="L1351" i="14"/>
  <c r="M1351" i="14" s="1"/>
  <c r="N1350" i="14"/>
  <c r="L1350" i="14"/>
  <c r="M1350" i="14" s="1"/>
  <c r="N1349" i="14"/>
  <c r="L1349" i="14"/>
  <c r="M1349" i="14" s="1"/>
  <c r="N1348" i="14"/>
  <c r="L1348" i="14"/>
  <c r="M1348" i="14" s="1"/>
  <c r="N1347" i="14"/>
  <c r="M1347" i="14"/>
  <c r="L1347" i="14"/>
  <c r="N1346" i="14"/>
  <c r="L1346" i="14"/>
  <c r="M1346" i="14" s="1"/>
  <c r="N1345" i="14"/>
  <c r="L1345" i="14"/>
  <c r="M1345" i="14" s="1"/>
  <c r="N1344" i="14"/>
  <c r="L1344" i="14"/>
  <c r="M1344" i="14" s="1"/>
  <c r="N1343" i="14"/>
  <c r="L1343" i="14"/>
  <c r="M1343" i="14" s="1"/>
  <c r="N1342" i="14"/>
  <c r="L1342" i="14"/>
  <c r="M1342" i="14" s="1"/>
  <c r="N1341" i="14"/>
  <c r="L1341" i="14"/>
  <c r="M1341" i="14" s="1"/>
  <c r="N1340" i="14"/>
  <c r="L1340" i="14"/>
  <c r="M1340" i="14" s="1"/>
  <c r="N1339" i="14"/>
  <c r="L1339" i="14"/>
  <c r="M1339" i="14" s="1"/>
  <c r="N1338" i="14"/>
  <c r="L1338" i="14"/>
  <c r="M1338" i="14" s="1"/>
  <c r="N1337" i="14"/>
  <c r="L1337" i="14"/>
  <c r="M1337" i="14" s="1"/>
  <c r="N1336" i="14"/>
  <c r="L1336" i="14"/>
  <c r="M1336" i="14" s="1"/>
  <c r="N1335" i="14"/>
  <c r="L1335" i="14"/>
  <c r="M1335" i="14" s="1"/>
  <c r="N1334" i="14"/>
  <c r="M1334" i="14"/>
  <c r="L1334" i="14"/>
  <c r="N1333" i="14"/>
  <c r="L1333" i="14"/>
  <c r="M1333" i="14" s="1"/>
  <c r="N1332" i="14"/>
  <c r="L1332" i="14"/>
  <c r="M1332" i="14" s="1"/>
  <c r="N1331" i="14"/>
  <c r="L1331" i="14"/>
  <c r="M1331" i="14" s="1"/>
  <c r="N1330" i="14"/>
  <c r="L1330" i="14"/>
  <c r="M1330" i="14" s="1"/>
  <c r="N1329" i="14"/>
  <c r="L1329" i="14"/>
  <c r="M1329" i="14" s="1"/>
  <c r="N1328" i="14"/>
  <c r="L1328" i="14"/>
  <c r="M1328" i="14" s="1"/>
  <c r="N1327" i="14"/>
  <c r="L1327" i="14"/>
  <c r="M1327" i="14" s="1"/>
  <c r="N1326" i="14"/>
  <c r="L1326" i="14"/>
  <c r="M1326" i="14" s="1"/>
  <c r="N1325" i="14"/>
  <c r="L1325" i="14"/>
  <c r="M1325" i="14" s="1"/>
  <c r="N1324" i="14"/>
  <c r="L1324" i="14"/>
  <c r="M1324" i="14" s="1"/>
  <c r="N1323" i="14"/>
  <c r="L1323" i="14"/>
  <c r="M1323" i="14" s="1"/>
  <c r="N1322" i="14"/>
  <c r="L1322" i="14"/>
  <c r="M1322" i="14" s="1"/>
  <c r="N1321" i="14"/>
  <c r="M1321" i="14"/>
  <c r="L1321" i="14"/>
  <c r="N1320" i="14"/>
  <c r="L1320" i="14"/>
  <c r="M1320" i="14" s="1"/>
  <c r="N1319" i="14"/>
  <c r="L1319" i="14"/>
  <c r="M1319" i="14" s="1"/>
  <c r="N1318" i="14"/>
  <c r="L1318" i="14"/>
  <c r="M1318" i="14" s="1"/>
  <c r="N1317" i="14"/>
  <c r="L1317" i="14"/>
  <c r="M1317" i="14" s="1"/>
  <c r="N1316" i="14"/>
  <c r="L1316" i="14"/>
  <c r="M1316" i="14" s="1"/>
  <c r="N1315" i="14"/>
  <c r="M1315" i="14"/>
  <c r="L1315" i="14"/>
  <c r="N1314" i="14"/>
  <c r="L1314" i="14"/>
  <c r="M1314" i="14" s="1"/>
  <c r="N1313" i="14"/>
  <c r="L1313" i="14"/>
  <c r="M1313" i="14" s="1"/>
  <c r="N1312" i="14"/>
  <c r="L1312" i="14"/>
  <c r="M1312" i="14" s="1"/>
  <c r="N1311" i="14"/>
  <c r="L1311" i="14"/>
  <c r="M1311" i="14" s="1"/>
  <c r="N1310" i="14"/>
  <c r="L1310" i="14"/>
  <c r="M1310" i="14" s="1"/>
  <c r="N1309" i="14"/>
  <c r="L1309" i="14"/>
  <c r="M1309" i="14" s="1"/>
  <c r="N1308" i="14"/>
  <c r="L1308" i="14"/>
  <c r="M1308" i="14" s="1"/>
  <c r="N1307" i="14"/>
  <c r="L1307" i="14"/>
  <c r="M1307" i="14" s="1"/>
  <c r="N1306" i="14"/>
  <c r="L1306" i="14"/>
  <c r="M1306" i="14" s="1"/>
  <c r="N1305" i="14"/>
  <c r="L1305" i="14"/>
  <c r="M1305" i="14" s="1"/>
  <c r="N1304" i="14"/>
  <c r="L1304" i="14"/>
  <c r="M1304" i="14" s="1"/>
  <c r="N1303" i="14"/>
  <c r="L1303" i="14"/>
  <c r="M1303" i="14" s="1"/>
  <c r="N1302" i="14"/>
  <c r="M1302" i="14"/>
  <c r="L1302" i="14"/>
  <c r="N1301" i="14"/>
  <c r="L1301" i="14"/>
  <c r="M1301" i="14" s="1"/>
  <c r="N1300" i="14"/>
  <c r="L1300" i="14"/>
  <c r="M1300" i="14" s="1"/>
  <c r="N1299" i="14"/>
  <c r="L1299" i="14"/>
  <c r="M1299" i="14" s="1"/>
  <c r="N1298" i="14"/>
  <c r="L1298" i="14"/>
  <c r="M1298" i="14" s="1"/>
  <c r="N1297" i="14"/>
  <c r="L1297" i="14"/>
  <c r="M1297" i="14" s="1"/>
  <c r="N1296" i="14"/>
  <c r="L1296" i="14"/>
  <c r="M1296" i="14" s="1"/>
  <c r="N1295" i="14"/>
  <c r="L1295" i="14"/>
  <c r="M1295" i="14" s="1"/>
  <c r="N1294" i="14"/>
  <c r="L1294" i="14"/>
  <c r="M1294" i="14" s="1"/>
  <c r="N1293" i="14"/>
  <c r="L1293" i="14"/>
  <c r="M1293" i="14" s="1"/>
  <c r="N1292" i="14"/>
  <c r="L1292" i="14"/>
  <c r="M1292" i="14" s="1"/>
  <c r="N1291" i="14"/>
  <c r="L1291" i="14"/>
  <c r="M1291" i="14" s="1"/>
  <c r="N1290" i="14"/>
  <c r="L1290" i="14"/>
  <c r="M1290" i="14" s="1"/>
  <c r="N1289" i="14"/>
  <c r="M1289" i="14"/>
  <c r="L1289" i="14"/>
  <c r="N1288" i="14"/>
  <c r="L1288" i="14"/>
  <c r="M1288" i="14" s="1"/>
  <c r="N1287" i="14"/>
  <c r="L1287" i="14"/>
  <c r="M1287" i="14" s="1"/>
  <c r="N1286" i="14"/>
  <c r="L1286" i="14"/>
  <c r="M1286" i="14" s="1"/>
  <c r="N1285" i="14"/>
  <c r="L1285" i="14"/>
  <c r="M1285" i="14" s="1"/>
  <c r="N1284" i="14"/>
  <c r="L1284" i="14"/>
  <c r="M1284" i="14" s="1"/>
  <c r="N1283" i="14"/>
  <c r="M1283" i="14"/>
  <c r="L1283" i="14"/>
  <c r="N1282" i="14"/>
  <c r="L1282" i="14"/>
  <c r="M1282" i="14" s="1"/>
  <c r="N1281" i="14"/>
  <c r="L1281" i="14"/>
  <c r="M1281" i="14" s="1"/>
  <c r="N1280" i="14"/>
  <c r="L1280" i="14"/>
  <c r="M1280" i="14" s="1"/>
  <c r="N1279" i="14"/>
  <c r="L1279" i="14"/>
  <c r="M1279" i="14" s="1"/>
  <c r="N1278" i="14"/>
  <c r="L1278" i="14"/>
  <c r="M1278" i="14" s="1"/>
  <c r="N1277" i="14"/>
  <c r="L1277" i="14"/>
  <c r="M1277" i="14" s="1"/>
  <c r="N1276" i="14"/>
  <c r="L1276" i="14"/>
  <c r="M1276" i="14" s="1"/>
  <c r="N1275" i="14"/>
  <c r="L1275" i="14"/>
  <c r="M1275" i="14" s="1"/>
  <c r="N1274" i="14"/>
  <c r="L1274" i="14"/>
  <c r="M1274" i="14" s="1"/>
  <c r="N1273" i="14"/>
  <c r="L1273" i="14"/>
  <c r="M1273" i="14" s="1"/>
  <c r="N1272" i="14"/>
  <c r="L1272" i="14"/>
  <c r="M1272" i="14" s="1"/>
  <c r="N1271" i="14"/>
  <c r="L1271" i="14"/>
  <c r="M1271" i="14" s="1"/>
  <c r="N1270" i="14"/>
  <c r="M1270" i="14"/>
  <c r="L1270" i="14"/>
  <c r="N1269" i="14"/>
  <c r="L1269" i="14"/>
  <c r="M1269" i="14" s="1"/>
  <c r="N1268" i="14"/>
  <c r="L1268" i="14"/>
  <c r="M1268" i="14" s="1"/>
  <c r="N1267" i="14"/>
  <c r="L1267" i="14"/>
  <c r="M1267" i="14" s="1"/>
  <c r="N1266" i="14"/>
  <c r="L1266" i="14"/>
  <c r="M1266" i="14" s="1"/>
  <c r="N1265" i="14"/>
  <c r="L1265" i="14"/>
  <c r="M1265" i="14" s="1"/>
  <c r="N1264" i="14"/>
  <c r="L1264" i="14"/>
  <c r="M1264" i="14" s="1"/>
  <c r="N1263" i="14"/>
  <c r="L1263" i="14"/>
  <c r="M1263" i="14" s="1"/>
  <c r="N1262" i="14"/>
  <c r="L1262" i="14"/>
  <c r="M1262" i="14" s="1"/>
  <c r="N1261" i="14"/>
  <c r="L1261" i="14"/>
  <c r="M1261" i="14" s="1"/>
  <c r="N1260" i="14"/>
  <c r="L1260" i="14"/>
  <c r="M1260" i="14" s="1"/>
  <c r="N1259" i="14"/>
  <c r="L1259" i="14"/>
  <c r="M1259" i="14" s="1"/>
  <c r="N1258" i="14"/>
  <c r="L1258" i="14"/>
  <c r="M1258" i="14" s="1"/>
  <c r="N1257" i="14"/>
  <c r="M1257" i="14"/>
  <c r="L1257" i="14"/>
  <c r="N1256" i="14"/>
  <c r="L1256" i="14"/>
  <c r="M1256" i="14" s="1"/>
  <c r="N1255" i="14"/>
  <c r="L1255" i="14"/>
  <c r="M1255" i="14" s="1"/>
  <c r="N1254" i="14"/>
  <c r="L1254" i="14"/>
  <c r="M1254" i="14" s="1"/>
  <c r="N1253" i="14"/>
  <c r="L1253" i="14"/>
  <c r="M1253" i="14" s="1"/>
  <c r="N1252" i="14"/>
  <c r="L1252" i="14"/>
  <c r="M1252" i="14" s="1"/>
  <c r="N1251" i="14"/>
  <c r="M1251" i="14"/>
  <c r="L1251" i="14"/>
  <c r="N1250" i="14"/>
  <c r="L1250" i="14"/>
  <c r="M1250" i="14" s="1"/>
  <c r="N1249" i="14"/>
  <c r="L1249" i="14"/>
  <c r="M1249" i="14" s="1"/>
  <c r="N1248" i="14"/>
  <c r="L1248" i="14"/>
  <c r="M1248" i="14" s="1"/>
  <c r="N1247" i="14"/>
  <c r="L1247" i="14"/>
  <c r="M1247" i="14" s="1"/>
  <c r="N1246" i="14"/>
  <c r="L1246" i="14"/>
  <c r="M1246" i="14" s="1"/>
  <c r="N1245" i="14"/>
  <c r="L1245" i="14"/>
  <c r="M1245" i="14" s="1"/>
  <c r="N1244" i="14"/>
  <c r="L1244" i="14"/>
  <c r="M1244" i="14" s="1"/>
  <c r="N1243" i="14"/>
  <c r="L1243" i="14"/>
  <c r="M1243" i="14" s="1"/>
  <c r="N1242" i="14"/>
  <c r="L1242" i="14"/>
  <c r="M1242" i="14" s="1"/>
  <c r="N1241" i="14"/>
  <c r="L1241" i="14"/>
  <c r="M1241" i="14" s="1"/>
  <c r="N1240" i="14"/>
  <c r="L1240" i="14"/>
  <c r="M1240" i="14" s="1"/>
  <c r="N1239" i="14"/>
  <c r="L1239" i="14"/>
  <c r="M1239" i="14" s="1"/>
  <c r="N1238" i="14"/>
  <c r="M1238" i="14"/>
  <c r="L1238" i="14"/>
  <c r="N1237" i="14"/>
  <c r="L1237" i="14"/>
  <c r="M1237" i="14" s="1"/>
  <c r="N1236" i="14"/>
  <c r="L1236" i="14"/>
  <c r="M1236" i="14" s="1"/>
  <c r="N1235" i="14"/>
  <c r="L1235" i="14"/>
  <c r="M1235" i="14" s="1"/>
  <c r="N1234" i="14"/>
  <c r="L1234" i="14"/>
  <c r="M1234" i="14" s="1"/>
  <c r="N1233" i="14"/>
  <c r="L1233" i="14"/>
  <c r="M1233" i="14" s="1"/>
  <c r="N1232" i="14"/>
  <c r="L1232" i="14"/>
  <c r="M1232" i="14" s="1"/>
  <c r="N1231" i="14"/>
  <c r="L1231" i="14"/>
  <c r="M1231" i="14" s="1"/>
  <c r="N1230" i="14"/>
  <c r="L1230" i="14"/>
  <c r="M1230" i="14" s="1"/>
  <c r="N1229" i="14"/>
  <c r="L1229" i="14"/>
  <c r="M1229" i="14" s="1"/>
  <c r="N1228" i="14"/>
  <c r="L1228" i="14"/>
  <c r="M1228" i="14" s="1"/>
  <c r="N1227" i="14"/>
  <c r="L1227" i="14"/>
  <c r="M1227" i="14" s="1"/>
  <c r="N1226" i="14"/>
  <c r="L1226" i="14"/>
  <c r="M1226" i="14" s="1"/>
  <c r="N1225" i="14"/>
  <c r="M1225" i="14"/>
  <c r="L1225" i="14"/>
  <c r="N1224" i="14"/>
  <c r="L1224" i="14"/>
  <c r="M1224" i="14" s="1"/>
  <c r="N1223" i="14"/>
  <c r="L1223" i="14"/>
  <c r="M1223" i="14" s="1"/>
  <c r="N1222" i="14"/>
  <c r="L1222" i="14"/>
  <c r="M1222" i="14" s="1"/>
  <c r="N1221" i="14"/>
  <c r="L1221" i="14"/>
  <c r="M1221" i="14" s="1"/>
  <c r="N1220" i="14"/>
  <c r="L1220" i="14"/>
  <c r="M1220" i="14" s="1"/>
  <c r="N1219" i="14"/>
  <c r="M1219" i="14"/>
  <c r="L1219" i="14"/>
  <c r="N1218" i="14"/>
  <c r="L1218" i="14"/>
  <c r="M1218" i="14" s="1"/>
  <c r="N1217" i="14"/>
  <c r="L1217" i="14"/>
  <c r="M1217" i="14" s="1"/>
  <c r="N1216" i="14"/>
  <c r="L1216" i="14"/>
  <c r="M1216" i="14" s="1"/>
  <c r="N1215" i="14"/>
  <c r="L1215" i="14"/>
  <c r="M1215" i="14" s="1"/>
  <c r="N1214" i="14"/>
  <c r="L1214" i="14"/>
  <c r="M1214" i="14" s="1"/>
  <c r="N1213" i="14"/>
  <c r="L1213" i="14"/>
  <c r="M1213" i="14" s="1"/>
  <c r="N1212" i="14"/>
  <c r="L1212" i="14"/>
  <c r="M1212" i="14" s="1"/>
  <c r="N1211" i="14"/>
  <c r="L1211" i="14"/>
  <c r="M1211" i="14" s="1"/>
  <c r="N1210" i="14"/>
  <c r="L1210" i="14"/>
  <c r="M1210" i="14" s="1"/>
  <c r="N1209" i="14"/>
  <c r="L1209" i="14"/>
  <c r="M1209" i="14" s="1"/>
  <c r="N1208" i="14"/>
  <c r="L1208" i="14"/>
  <c r="M1208" i="14" s="1"/>
  <c r="N1207" i="14"/>
  <c r="L1207" i="14"/>
  <c r="M1207" i="14" s="1"/>
  <c r="N1206" i="14"/>
  <c r="M1206" i="14"/>
  <c r="L1206" i="14"/>
  <c r="N1205" i="14"/>
  <c r="L1205" i="14"/>
  <c r="M1205" i="14" s="1"/>
  <c r="N1204" i="14"/>
  <c r="L1204" i="14"/>
  <c r="M1204" i="14" s="1"/>
  <c r="N1203" i="14"/>
  <c r="L1203" i="14"/>
  <c r="M1203" i="14" s="1"/>
  <c r="N1202" i="14"/>
  <c r="L1202" i="14"/>
  <c r="M1202" i="14" s="1"/>
  <c r="N1201" i="14"/>
  <c r="L1201" i="14"/>
  <c r="M1201" i="14" s="1"/>
  <c r="N1200" i="14"/>
  <c r="L1200" i="14"/>
  <c r="M1200" i="14" s="1"/>
  <c r="N1199" i="14"/>
  <c r="L1199" i="14"/>
  <c r="M1199" i="14" s="1"/>
  <c r="N1198" i="14"/>
  <c r="L1198" i="14"/>
  <c r="M1198" i="14" s="1"/>
  <c r="N1197" i="14"/>
  <c r="L1197" i="14"/>
  <c r="M1197" i="14" s="1"/>
  <c r="N1196" i="14"/>
  <c r="L1196" i="14"/>
  <c r="M1196" i="14" s="1"/>
  <c r="N1195" i="14"/>
  <c r="L1195" i="14"/>
  <c r="M1195" i="14" s="1"/>
  <c r="N1194" i="14"/>
  <c r="L1194" i="14"/>
  <c r="M1194" i="14" s="1"/>
  <c r="N1193" i="14"/>
  <c r="M1193" i="14"/>
  <c r="L1193" i="14"/>
  <c r="N1192" i="14"/>
  <c r="L1192" i="14"/>
  <c r="M1192" i="14" s="1"/>
  <c r="N1191" i="14"/>
  <c r="L1191" i="14"/>
  <c r="M1191" i="14" s="1"/>
  <c r="N1190" i="14"/>
  <c r="L1190" i="14"/>
  <c r="M1190" i="14" s="1"/>
  <c r="N1189" i="14"/>
  <c r="L1189" i="14"/>
  <c r="M1189" i="14" s="1"/>
  <c r="N1188" i="14"/>
  <c r="L1188" i="14"/>
  <c r="M1188" i="14" s="1"/>
  <c r="N1187" i="14"/>
  <c r="M1187" i="14"/>
  <c r="L1187" i="14"/>
  <c r="N1186" i="14"/>
  <c r="L1186" i="14"/>
  <c r="M1186" i="14" s="1"/>
  <c r="N1185" i="14"/>
  <c r="L1185" i="14"/>
  <c r="M1185" i="14" s="1"/>
  <c r="N1184" i="14"/>
  <c r="L1184" i="14"/>
  <c r="M1184" i="14" s="1"/>
  <c r="N1183" i="14"/>
  <c r="L1183" i="14"/>
  <c r="M1183" i="14" s="1"/>
  <c r="N1182" i="14"/>
  <c r="L1182" i="14"/>
  <c r="M1182" i="14" s="1"/>
  <c r="N1181" i="14"/>
  <c r="L1181" i="14"/>
  <c r="M1181" i="14" s="1"/>
  <c r="N1180" i="14"/>
  <c r="L1180" i="14"/>
  <c r="M1180" i="14" s="1"/>
  <c r="N1179" i="14"/>
  <c r="L1179" i="14"/>
  <c r="M1179" i="14" s="1"/>
  <c r="N1178" i="14"/>
  <c r="L1178" i="14"/>
  <c r="M1178" i="14" s="1"/>
  <c r="N1177" i="14"/>
  <c r="L1177" i="14"/>
  <c r="M1177" i="14" s="1"/>
  <c r="N1176" i="14"/>
  <c r="L1176" i="14"/>
  <c r="M1176" i="14" s="1"/>
  <c r="N1175" i="14"/>
  <c r="L1175" i="14"/>
  <c r="M1175" i="14" s="1"/>
  <c r="N1174" i="14"/>
  <c r="M1174" i="14"/>
  <c r="L1174" i="14"/>
  <c r="N1173" i="14"/>
  <c r="L1173" i="14"/>
  <c r="M1173" i="14" s="1"/>
  <c r="N1172" i="14"/>
  <c r="L1172" i="14"/>
  <c r="M1172" i="14" s="1"/>
  <c r="N1171" i="14"/>
  <c r="L1171" i="14"/>
  <c r="M1171" i="14" s="1"/>
  <c r="N1170" i="14"/>
  <c r="L1170" i="14"/>
  <c r="M1170" i="14" s="1"/>
  <c r="N1169" i="14"/>
  <c r="L1169" i="14"/>
  <c r="M1169" i="14" s="1"/>
  <c r="N1168" i="14"/>
  <c r="L1168" i="14"/>
  <c r="M1168" i="14" s="1"/>
  <c r="N1167" i="14"/>
  <c r="L1167" i="14"/>
  <c r="M1167" i="14" s="1"/>
  <c r="N1166" i="14"/>
  <c r="L1166" i="14"/>
  <c r="M1166" i="14" s="1"/>
  <c r="N1165" i="14"/>
  <c r="L1165" i="14"/>
  <c r="M1165" i="14" s="1"/>
  <c r="N1164" i="14"/>
  <c r="L1164" i="14"/>
  <c r="M1164" i="14" s="1"/>
  <c r="N1163" i="14"/>
  <c r="L1163" i="14"/>
  <c r="M1163" i="14" s="1"/>
  <c r="N1162" i="14"/>
  <c r="L1162" i="14"/>
  <c r="M1162" i="14" s="1"/>
  <c r="N1161" i="14"/>
  <c r="M1161" i="14"/>
  <c r="L1161" i="14"/>
  <c r="N1160" i="14"/>
  <c r="L1160" i="14"/>
  <c r="M1160" i="14" s="1"/>
  <c r="N1159" i="14"/>
  <c r="L1159" i="14"/>
  <c r="M1159" i="14" s="1"/>
  <c r="N1158" i="14"/>
  <c r="L1158" i="14"/>
  <c r="M1158" i="14" s="1"/>
  <c r="N1157" i="14"/>
  <c r="L1157" i="14"/>
  <c r="M1157" i="14" s="1"/>
  <c r="N1156" i="14"/>
  <c r="L1156" i="14"/>
  <c r="M1156" i="14" s="1"/>
  <c r="N1155" i="14"/>
  <c r="M1155" i="14"/>
  <c r="L1155" i="14"/>
  <c r="N1154" i="14"/>
  <c r="L1154" i="14"/>
  <c r="M1154" i="14" s="1"/>
  <c r="N1153" i="14"/>
  <c r="L1153" i="14"/>
  <c r="M1153" i="14" s="1"/>
  <c r="N1152" i="14"/>
  <c r="L1152" i="14"/>
  <c r="M1152" i="14" s="1"/>
  <c r="N1151" i="14"/>
  <c r="L1151" i="14"/>
  <c r="M1151" i="14" s="1"/>
  <c r="N1150" i="14"/>
  <c r="L1150" i="14"/>
  <c r="M1150" i="14" s="1"/>
  <c r="N1149" i="14"/>
  <c r="L1149" i="14"/>
  <c r="M1149" i="14" s="1"/>
  <c r="N1148" i="14"/>
  <c r="L1148" i="14"/>
  <c r="M1148" i="14" s="1"/>
  <c r="N1147" i="14"/>
  <c r="L1147" i="14"/>
  <c r="M1147" i="14" s="1"/>
  <c r="N1146" i="14"/>
  <c r="L1146" i="14"/>
  <c r="M1146" i="14" s="1"/>
  <c r="N1145" i="14"/>
  <c r="L1145" i="14"/>
  <c r="M1145" i="14" s="1"/>
  <c r="N1144" i="14"/>
  <c r="L1144" i="14"/>
  <c r="M1144" i="14" s="1"/>
  <c r="N1143" i="14"/>
  <c r="L1143" i="14"/>
  <c r="M1143" i="14" s="1"/>
  <c r="N1142" i="14"/>
  <c r="M1142" i="14"/>
  <c r="L1142" i="14"/>
  <c r="N1141" i="14"/>
  <c r="L1141" i="14"/>
  <c r="M1141" i="14" s="1"/>
  <c r="N1140" i="14"/>
  <c r="L1140" i="14"/>
  <c r="M1140" i="14" s="1"/>
  <c r="N1139" i="14"/>
  <c r="L1139" i="14"/>
  <c r="M1139" i="14" s="1"/>
  <c r="N1138" i="14"/>
  <c r="L1138" i="14"/>
  <c r="M1138" i="14" s="1"/>
  <c r="N1137" i="14"/>
  <c r="L1137" i="14"/>
  <c r="M1137" i="14" s="1"/>
  <c r="N1136" i="14"/>
  <c r="L1136" i="14"/>
  <c r="M1136" i="14" s="1"/>
  <c r="N1135" i="14"/>
  <c r="L1135" i="14"/>
  <c r="M1135" i="14" s="1"/>
  <c r="N1134" i="14"/>
  <c r="L1134" i="14"/>
  <c r="M1134" i="14" s="1"/>
  <c r="N1133" i="14"/>
  <c r="L1133" i="14"/>
  <c r="M1133" i="14" s="1"/>
  <c r="N1132" i="14"/>
  <c r="L1132" i="14"/>
  <c r="M1132" i="14" s="1"/>
  <c r="N1131" i="14"/>
  <c r="L1131" i="14"/>
  <c r="M1131" i="14" s="1"/>
  <c r="N1130" i="14"/>
  <c r="L1130" i="14"/>
  <c r="M1130" i="14" s="1"/>
  <c r="N1129" i="14"/>
  <c r="M1129" i="14"/>
  <c r="L1129" i="14"/>
  <c r="N1128" i="14"/>
  <c r="L1128" i="14"/>
  <c r="M1128" i="14" s="1"/>
  <c r="N1127" i="14"/>
  <c r="L1127" i="14"/>
  <c r="M1127" i="14" s="1"/>
  <c r="N1126" i="14"/>
  <c r="L1126" i="14"/>
  <c r="M1126" i="14" s="1"/>
  <c r="N1125" i="14"/>
  <c r="L1125" i="14"/>
  <c r="M1125" i="14" s="1"/>
  <c r="N1124" i="14"/>
  <c r="L1124" i="14"/>
  <c r="M1124" i="14" s="1"/>
  <c r="N1123" i="14"/>
  <c r="M1123" i="14"/>
  <c r="L1123" i="14"/>
  <c r="N1122" i="14"/>
  <c r="L1122" i="14"/>
  <c r="M1122" i="14" s="1"/>
  <c r="N1121" i="14"/>
  <c r="L1121" i="14"/>
  <c r="M1121" i="14" s="1"/>
  <c r="N1120" i="14"/>
  <c r="L1120" i="14"/>
  <c r="M1120" i="14" s="1"/>
  <c r="N1119" i="14"/>
  <c r="L1119" i="14"/>
  <c r="M1119" i="14" s="1"/>
  <c r="N1118" i="14"/>
  <c r="L1118" i="14"/>
  <c r="M1118" i="14" s="1"/>
  <c r="N1117" i="14"/>
  <c r="L1117" i="14"/>
  <c r="M1117" i="14" s="1"/>
  <c r="N1116" i="14"/>
  <c r="L1116" i="14"/>
  <c r="M1116" i="14" s="1"/>
  <c r="N1115" i="14"/>
  <c r="L1115" i="14"/>
  <c r="M1115" i="14" s="1"/>
  <c r="N1114" i="14"/>
  <c r="L1114" i="14"/>
  <c r="M1114" i="14" s="1"/>
  <c r="N1113" i="14"/>
  <c r="L1113" i="14"/>
  <c r="M1113" i="14" s="1"/>
  <c r="N1112" i="14"/>
  <c r="L1112" i="14"/>
  <c r="M1112" i="14" s="1"/>
  <c r="N1111" i="14"/>
  <c r="L1111" i="14"/>
  <c r="M1111" i="14" s="1"/>
  <c r="N1110" i="14"/>
  <c r="M1110" i="14"/>
  <c r="L1110" i="14"/>
  <c r="N1109" i="14"/>
  <c r="L1109" i="14"/>
  <c r="M1109" i="14" s="1"/>
  <c r="N1108" i="14"/>
  <c r="L1108" i="14"/>
  <c r="M1108" i="14" s="1"/>
  <c r="N1107" i="14"/>
  <c r="L1107" i="14"/>
  <c r="M1107" i="14" s="1"/>
  <c r="N1106" i="14"/>
  <c r="L1106" i="14"/>
  <c r="M1106" i="14" s="1"/>
  <c r="N1105" i="14"/>
  <c r="L1105" i="14"/>
  <c r="M1105" i="14" s="1"/>
  <c r="N1104" i="14"/>
  <c r="L1104" i="14"/>
  <c r="M1104" i="14" s="1"/>
  <c r="N1103" i="14"/>
  <c r="L1103" i="14"/>
  <c r="M1103" i="14" s="1"/>
  <c r="N1102" i="14"/>
  <c r="L1102" i="14"/>
  <c r="M1102" i="14" s="1"/>
  <c r="N1101" i="14"/>
  <c r="L1101" i="14"/>
  <c r="M1101" i="14" s="1"/>
  <c r="N1100" i="14"/>
  <c r="L1100" i="14"/>
  <c r="M1100" i="14" s="1"/>
  <c r="N1099" i="14"/>
  <c r="L1099" i="14"/>
  <c r="M1099" i="14" s="1"/>
  <c r="N1098" i="14"/>
  <c r="L1098" i="14"/>
  <c r="M1098" i="14" s="1"/>
  <c r="N1097" i="14"/>
  <c r="M1097" i="14"/>
  <c r="L1097" i="14"/>
  <c r="N1096" i="14"/>
  <c r="L1096" i="14"/>
  <c r="M1096" i="14" s="1"/>
  <c r="N1095" i="14"/>
  <c r="L1095" i="14"/>
  <c r="M1095" i="14" s="1"/>
  <c r="N1094" i="14"/>
  <c r="L1094" i="14"/>
  <c r="M1094" i="14" s="1"/>
  <c r="N1093" i="14"/>
  <c r="L1093" i="14"/>
  <c r="M1093" i="14" s="1"/>
  <c r="N1092" i="14"/>
  <c r="L1092" i="14"/>
  <c r="M1092" i="14" s="1"/>
  <c r="N1091" i="14"/>
  <c r="M1091" i="14"/>
  <c r="L1091" i="14"/>
  <c r="N1090" i="14"/>
  <c r="L1090" i="14"/>
  <c r="M1090" i="14" s="1"/>
  <c r="N1089" i="14"/>
  <c r="L1089" i="14"/>
  <c r="M1089" i="14" s="1"/>
  <c r="N1088" i="14"/>
  <c r="L1088" i="14"/>
  <c r="M1088" i="14" s="1"/>
  <c r="N1087" i="14"/>
  <c r="L1087" i="14"/>
  <c r="M1087" i="14" s="1"/>
  <c r="N1086" i="14"/>
  <c r="L1086" i="14"/>
  <c r="M1086" i="14" s="1"/>
  <c r="N1085" i="14"/>
  <c r="L1085" i="14"/>
  <c r="M1085" i="14" s="1"/>
  <c r="N1084" i="14"/>
  <c r="L1084" i="14"/>
  <c r="M1084" i="14" s="1"/>
  <c r="N1083" i="14"/>
  <c r="L1083" i="14"/>
  <c r="M1083" i="14" s="1"/>
  <c r="N1082" i="14"/>
  <c r="L1082" i="14"/>
  <c r="M1082" i="14" s="1"/>
  <c r="N1081" i="14"/>
  <c r="L1081" i="14"/>
  <c r="M1081" i="14" s="1"/>
  <c r="N1080" i="14"/>
  <c r="L1080" i="14"/>
  <c r="M1080" i="14" s="1"/>
  <c r="N1079" i="14"/>
  <c r="L1079" i="14"/>
  <c r="M1079" i="14" s="1"/>
  <c r="N1078" i="14"/>
  <c r="L1078" i="14"/>
  <c r="M1078" i="14" s="1"/>
  <c r="N1077" i="14"/>
  <c r="M1077" i="14"/>
  <c r="L1077" i="14"/>
  <c r="N1076" i="14"/>
  <c r="L1076" i="14"/>
  <c r="M1076" i="14" s="1"/>
  <c r="N1075" i="14"/>
  <c r="L1075" i="14"/>
  <c r="M1075" i="14" s="1"/>
  <c r="N1074" i="14"/>
  <c r="L1074" i="14"/>
  <c r="M1074" i="14" s="1"/>
  <c r="N1073" i="14"/>
  <c r="L1073" i="14"/>
  <c r="M1073" i="14" s="1"/>
  <c r="N1072" i="14"/>
  <c r="L1072" i="14"/>
  <c r="M1072" i="14" s="1"/>
  <c r="N1071" i="14"/>
  <c r="L1071" i="14"/>
  <c r="M1071" i="14" s="1"/>
  <c r="N1070" i="14"/>
  <c r="L1070" i="14"/>
  <c r="M1070" i="14" s="1"/>
  <c r="N1069" i="14"/>
  <c r="L1069" i="14"/>
  <c r="M1069" i="14" s="1"/>
  <c r="N1068" i="14"/>
  <c r="L1068" i="14"/>
  <c r="M1068" i="14" s="1"/>
  <c r="N1067" i="14"/>
  <c r="L1067" i="14"/>
  <c r="M1067" i="14" s="1"/>
  <c r="N1066" i="14"/>
  <c r="L1066" i="14"/>
  <c r="M1066" i="14" s="1"/>
  <c r="N1065" i="14"/>
  <c r="L1065" i="14"/>
  <c r="M1065" i="14" s="1"/>
  <c r="N1064" i="14"/>
  <c r="L1064" i="14"/>
  <c r="M1064" i="14" s="1"/>
  <c r="N1063" i="14"/>
  <c r="L1063" i="14"/>
  <c r="M1063" i="14" s="1"/>
  <c r="N1062" i="14"/>
  <c r="L1062" i="14"/>
  <c r="M1062" i="14" s="1"/>
  <c r="N1061" i="14"/>
  <c r="M1061" i="14"/>
  <c r="L1061" i="14"/>
  <c r="N1060" i="14"/>
  <c r="L1060" i="14"/>
  <c r="M1060" i="14" s="1"/>
  <c r="N1059" i="14"/>
  <c r="L1059" i="14"/>
  <c r="M1059" i="14" s="1"/>
  <c r="N1058" i="14"/>
  <c r="L1058" i="14"/>
  <c r="M1058" i="14" s="1"/>
  <c r="N1057" i="14"/>
  <c r="L1057" i="14"/>
  <c r="M1057" i="14" s="1"/>
  <c r="N1056" i="14"/>
  <c r="L1056" i="14"/>
  <c r="M1056" i="14" s="1"/>
  <c r="N1055" i="14"/>
  <c r="L1055" i="14"/>
  <c r="M1055" i="14" s="1"/>
  <c r="N1054" i="14"/>
  <c r="L1054" i="14"/>
  <c r="M1054" i="14" s="1"/>
  <c r="N1053" i="14"/>
  <c r="L1053" i="14"/>
  <c r="M1053" i="14" s="1"/>
  <c r="N1052" i="14"/>
  <c r="L1052" i="14"/>
  <c r="M1052" i="14" s="1"/>
  <c r="N1051" i="14"/>
  <c r="L1051" i="14"/>
  <c r="M1051" i="14" s="1"/>
  <c r="N1050" i="14"/>
  <c r="L1050" i="14"/>
  <c r="M1050" i="14" s="1"/>
  <c r="N1049" i="14"/>
  <c r="L1049" i="14"/>
  <c r="M1049" i="14" s="1"/>
  <c r="N1048" i="14"/>
  <c r="L1048" i="14"/>
  <c r="M1048" i="14" s="1"/>
  <c r="N1047" i="14"/>
  <c r="L1047" i="14"/>
  <c r="M1047" i="14" s="1"/>
  <c r="N1046" i="14"/>
  <c r="L1046" i="14"/>
  <c r="M1046" i="14" s="1"/>
  <c r="N1045" i="14"/>
  <c r="M1045" i="14"/>
  <c r="L1045" i="14"/>
  <c r="N1044" i="14"/>
  <c r="L1044" i="14"/>
  <c r="M1044" i="14" s="1"/>
  <c r="N1043" i="14"/>
  <c r="L1043" i="14"/>
  <c r="M1043" i="14" s="1"/>
  <c r="N1042" i="14"/>
  <c r="L1042" i="14"/>
  <c r="M1042" i="14" s="1"/>
  <c r="N1041" i="14"/>
  <c r="L1041" i="14"/>
  <c r="M1041" i="14" s="1"/>
  <c r="N1040" i="14"/>
  <c r="L1040" i="14"/>
  <c r="M1040" i="14" s="1"/>
  <c r="N1039" i="14"/>
  <c r="L1039" i="14"/>
  <c r="M1039" i="14" s="1"/>
  <c r="N1038" i="14"/>
  <c r="L1038" i="14"/>
  <c r="M1038" i="14" s="1"/>
  <c r="N1037" i="14"/>
  <c r="L1037" i="14"/>
  <c r="M1037" i="14" s="1"/>
  <c r="N1036" i="14"/>
  <c r="L1036" i="14"/>
  <c r="M1036" i="14" s="1"/>
  <c r="N1035" i="14"/>
  <c r="L1035" i="14"/>
  <c r="M1035" i="14" s="1"/>
  <c r="N1034" i="14"/>
  <c r="L1034" i="14"/>
  <c r="M1034" i="14" s="1"/>
  <c r="N1033" i="14"/>
  <c r="L1033" i="14"/>
  <c r="M1033" i="14" s="1"/>
  <c r="N1032" i="14"/>
  <c r="L1032" i="14"/>
  <c r="M1032" i="14" s="1"/>
  <c r="N1031" i="14"/>
  <c r="L1031" i="14"/>
  <c r="M1031" i="14" s="1"/>
  <c r="N1030" i="14"/>
  <c r="L1030" i="14"/>
  <c r="M1030" i="14" s="1"/>
  <c r="N1029" i="14"/>
  <c r="M1029" i="14"/>
  <c r="L1029" i="14"/>
  <c r="N1028" i="14"/>
  <c r="L1028" i="14"/>
  <c r="M1028" i="14" s="1"/>
  <c r="N1027" i="14"/>
  <c r="L1027" i="14"/>
  <c r="M1027" i="14" s="1"/>
  <c r="N1026" i="14"/>
  <c r="L1026" i="14"/>
  <c r="M1026" i="14" s="1"/>
  <c r="N1025" i="14"/>
  <c r="L1025" i="14"/>
  <c r="M1025" i="14" s="1"/>
  <c r="N1024" i="14"/>
  <c r="L1024" i="14"/>
  <c r="M1024" i="14" s="1"/>
  <c r="N1023" i="14"/>
  <c r="L1023" i="14"/>
  <c r="M1023" i="14" s="1"/>
  <c r="N1022" i="14"/>
  <c r="L1022" i="14"/>
  <c r="M1022" i="14" s="1"/>
  <c r="N1021" i="14"/>
  <c r="L1021" i="14"/>
  <c r="M1021" i="14" s="1"/>
  <c r="N1020" i="14"/>
  <c r="L1020" i="14"/>
  <c r="M1020" i="14" s="1"/>
  <c r="N1019" i="14"/>
  <c r="L1019" i="14"/>
  <c r="M1019" i="14" s="1"/>
  <c r="N1018" i="14"/>
  <c r="L1018" i="14"/>
  <c r="M1018" i="14" s="1"/>
  <c r="N1017" i="14"/>
  <c r="L1017" i="14"/>
  <c r="M1017" i="14" s="1"/>
  <c r="N1016" i="14"/>
  <c r="L1016" i="14"/>
  <c r="M1016" i="14" s="1"/>
  <c r="N1015" i="14"/>
  <c r="L1015" i="14"/>
  <c r="M1015" i="14" s="1"/>
  <c r="N1014" i="14"/>
  <c r="L1014" i="14"/>
  <c r="M1014" i="14" s="1"/>
  <c r="N1013" i="14"/>
  <c r="M1013" i="14"/>
  <c r="L1013" i="14"/>
  <c r="N1012" i="14"/>
  <c r="L1012" i="14"/>
  <c r="M1012" i="14" s="1"/>
  <c r="N1011" i="14"/>
  <c r="L1011" i="14"/>
  <c r="M1011" i="14" s="1"/>
  <c r="N1010" i="14"/>
  <c r="L1010" i="14"/>
  <c r="M1010" i="14" s="1"/>
  <c r="N1009" i="14"/>
  <c r="L1009" i="14"/>
  <c r="M1009" i="14" s="1"/>
  <c r="N1008" i="14"/>
  <c r="L1008" i="14"/>
  <c r="M1008" i="14" s="1"/>
  <c r="N1007" i="14"/>
  <c r="L1007" i="14"/>
  <c r="M1007" i="14" s="1"/>
  <c r="N1006" i="14"/>
  <c r="L1006" i="14"/>
  <c r="M1006" i="14" s="1"/>
  <c r="N1005" i="14"/>
  <c r="L1005" i="14"/>
  <c r="M1005" i="14" s="1"/>
  <c r="N1004" i="14"/>
  <c r="L1004" i="14"/>
  <c r="M1004" i="14" s="1"/>
  <c r="N1003" i="14"/>
  <c r="L1003" i="14"/>
  <c r="M1003" i="14" s="1"/>
  <c r="N1002" i="14"/>
  <c r="L1002" i="14"/>
  <c r="M1002" i="14" s="1"/>
  <c r="N1001" i="14"/>
  <c r="L1001" i="14"/>
  <c r="M1001" i="14" s="1"/>
  <c r="N1000" i="14"/>
  <c r="L1000" i="14"/>
  <c r="M1000" i="14" s="1"/>
  <c r="N999" i="14"/>
  <c r="L999" i="14"/>
  <c r="M999" i="14" s="1"/>
  <c r="N998" i="14"/>
  <c r="L998" i="14"/>
  <c r="M998" i="14" s="1"/>
  <c r="N997" i="14"/>
  <c r="M997" i="14"/>
  <c r="L997" i="14"/>
  <c r="N996" i="14"/>
  <c r="L996" i="14"/>
  <c r="M996" i="14" s="1"/>
  <c r="N995" i="14"/>
  <c r="L995" i="14"/>
  <c r="M995" i="14" s="1"/>
  <c r="N994" i="14"/>
  <c r="L994" i="14"/>
  <c r="M994" i="14" s="1"/>
  <c r="N993" i="14"/>
  <c r="L993" i="14"/>
  <c r="M993" i="14" s="1"/>
  <c r="N992" i="14"/>
  <c r="L992" i="14"/>
  <c r="M992" i="14" s="1"/>
  <c r="N991" i="14"/>
  <c r="L991" i="14"/>
  <c r="M991" i="14" s="1"/>
  <c r="N990" i="14"/>
  <c r="L990" i="14"/>
  <c r="M990" i="14" s="1"/>
  <c r="N989" i="14"/>
  <c r="M989" i="14"/>
  <c r="L989" i="14"/>
  <c r="N988" i="14"/>
  <c r="L988" i="14"/>
  <c r="M988" i="14" s="1"/>
  <c r="N987" i="14"/>
  <c r="L987" i="14"/>
  <c r="M987" i="14" s="1"/>
  <c r="N986" i="14"/>
  <c r="L986" i="14"/>
  <c r="M986" i="14" s="1"/>
  <c r="N985" i="14"/>
  <c r="L985" i="14"/>
  <c r="M985" i="14" s="1"/>
  <c r="N984" i="14"/>
  <c r="L984" i="14"/>
  <c r="M984" i="14" s="1"/>
  <c r="N983" i="14"/>
  <c r="L983" i="14"/>
  <c r="M983" i="14" s="1"/>
  <c r="N982" i="14"/>
  <c r="L982" i="14"/>
  <c r="M982" i="14" s="1"/>
  <c r="N981" i="14"/>
  <c r="L981" i="14"/>
  <c r="M981" i="14" s="1"/>
  <c r="N980" i="14"/>
  <c r="L980" i="14"/>
  <c r="M980" i="14" s="1"/>
  <c r="N979" i="14"/>
  <c r="L979" i="14"/>
  <c r="M979" i="14" s="1"/>
  <c r="N978" i="14"/>
  <c r="L978" i="14"/>
  <c r="M978" i="14" s="1"/>
  <c r="N977" i="14"/>
  <c r="L977" i="14"/>
  <c r="M977" i="14" s="1"/>
  <c r="N976" i="14"/>
  <c r="L976" i="14"/>
  <c r="M976" i="14" s="1"/>
  <c r="N975" i="14"/>
  <c r="M975" i="14"/>
  <c r="L975" i="14"/>
  <c r="N974" i="14"/>
  <c r="L974" i="14"/>
  <c r="M974" i="14" s="1"/>
  <c r="N973" i="14"/>
  <c r="L973" i="14"/>
  <c r="M973" i="14" s="1"/>
  <c r="N972" i="14"/>
  <c r="L972" i="14"/>
  <c r="M972" i="14" s="1"/>
  <c r="N971" i="14"/>
  <c r="L971" i="14"/>
  <c r="M971" i="14" s="1"/>
  <c r="N970" i="14"/>
  <c r="L970" i="14"/>
  <c r="M970" i="14" s="1"/>
  <c r="N969" i="14"/>
  <c r="L969" i="14"/>
  <c r="M969" i="14" s="1"/>
  <c r="N968" i="14"/>
  <c r="L968" i="14"/>
  <c r="M968" i="14" s="1"/>
  <c r="N967" i="14"/>
  <c r="L967" i="14"/>
  <c r="M967" i="14" s="1"/>
  <c r="N966" i="14"/>
  <c r="L966" i="14"/>
  <c r="M966" i="14" s="1"/>
  <c r="N965" i="14"/>
  <c r="M965" i="14"/>
  <c r="L965" i="14"/>
  <c r="N964" i="14"/>
  <c r="L964" i="14"/>
  <c r="M964" i="14" s="1"/>
  <c r="N963" i="14"/>
  <c r="L963" i="14"/>
  <c r="M963" i="14" s="1"/>
  <c r="N962" i="14"/>
  <c r="L962" i="14"/>
  <c r="M962" i="14" s="1"/>
  <c r="N961" i="14"/>
  <c r="L961" i="14"/>
  <c r="M961" i="14" s="1"/>
  <c r="N960" i="14"/>
  <c r="L960" i="14"/>
  <c r="M960" i="14" s="1"/>
  <c r="N959" i="14"/>
  <c r="L959" i="14"/>
  <c r="M959" i="14" s="1"/>
  <c r="N958" i="14"/>
  <c r="L958" i="14"/>
  <c r="M958" i="14" s="1"/>
  <c r="N957" i="14"/>
  <c r="M957" i="14"/>
  <c r="L957" i="14"/>
  <c r="N956" i="14"/>
  <c r="L956" i="14"/>
  <c r="M956" i="14" s="1"/>
  <c r="N955" i="14"/>
  <c r="L955" i="14"/>
  <c r="M955" i="14" s="1"/>
  <c r="N954" i="14"/>
  <c r="L954" i="14"/>
  <c r="M954" i="14" s="1"/>
  <c r="N953" i="14"/>
  <c r="L953" i="14"/>
  <c r="M953" i="14" s="1"/>
  <c r="N952" i="14"/>
  <c r="L952" i="14"/>
  <c r="M952" i="14" s="1"/>
  <c r="N951" i="14"/>
  <c r="L951" i="14"/>
  <c r="M951" i="14" s="1"/>
  <c r="N950" i="14"/>
  <c r="L950" i="14"/>
  <c r="M950" i="14" s="1"/>
  <c r="N949" i="14"/>
  <c r="L949" i="14"/>
  <c r="M949" i="14" s="1"/>
  <c r="N948" i="14"/>
  <c r="L948" i="14"/>
  <c r="M948" i="14" s="1"/>
  <c r="N947" i="14"/>
  <c r="L947" i="14"/>
  <c r="M947" i="14" s="1"/>
  <c r="N946" i="14"/>
  <c r="L946" i="14"/>
  <c r="M946" i="14" s="1"/>
  <c r="N945" i="14"/>
  <c r="M945" i="14"/>
  <c r="L945" i="14"/>
  <c r="N944" i="14"/>
  <c r="L944" i="14"/>
  <c r="M944" i="14" s="1"/>
  <c r="N943" i="14"/>
  <c r="L943" i="14"/>
  <c r="M943" i="14" s="1"/>
  <c r="N942" i="14"/>
  <c r="L942" i="14"/>
  <c r="M942" i="14" s="1"/>
  <c r="N941" i="14"/>
  <c r="L941" i="14"/>
  <c r="M941" i="14" s="1"/>
  <c r="N940" i="14"/>
  <c r="L940" i="14"/>
  <c r="M940" i="14" s="1"/>
  <c r="N939" i="14"/>
  <c r="L939" i="14"/>
  <c r="M939" i="14" s="1"/>
  <c r="N938" i="14"/>
  <c r="L938" i="14"/>
  <c r="M938" i="14" s="1"/>
  <c r="N937" i="14"/>
  <c r="L937" i="14"/>
  <c r="M937" i="14" s="1"/>
  <c r="N936" i="14"/>
  <c r="L936" i="14"/>
  <c r="M936" i="14" s="1"/>
  <c r="N935" i="14"/>
  <c r="M935" i="14"/>
  <c r="L935" i="14"/>
  <c r="N934" i="14"/>
  <c r="L934" i="14"/>
  <c r="M934" i="14" s="1"/>
  <c r="N933" i="14"/>
  <c r="L933" i="14"/>
  <c r="M933" i="14" s="1"/>
  <c r="N932" i="14"/>
  <c r="L932" i="14"/>
  <c r="M932" i="14" s="1"/>
  <c r="N931" i="14"/>
  <c r="L931" i="14"/>
  <c r="M931" i="14" s="1"/>
  <c r="N930" i="14"/>
  <c r="L930" i="14"/>
  <c r="M930" i="14" s="1"/>
  <c r="N929" i="14"/>
  <c r="L929" i="14"/>
  <c r="M929" i="14" s="1"/>
  <c r="N928" i="14"/>
  <c r="L928" i="14"/>
  <c r="M928" i="14" s="1"/>
  <c r="N927" i="14"/>
  <c r="L927" i="14"/>
  <c r="M927" i="14" s="1"/>
  <c r="N926" i="14"/>
  <c r="L926" i="14"/>
  <c r="M926" i="14" s="1"/>
  <c r="N925" i="14"/>
  <c r="M925" i="14"/>
  <c r="L925" i="14"/>
  <c r="N924" i="14"/>
  <c r="L924" i="14"/>
  <c r="M924" i="14" s="1"/>
  <c r="N923" i="14"/>
  <c r="L923" i="14"/>
  <c r="M923" i="14" s="1"/>
  <c r="N922" i="14"/>
  <c r="L922" i="14"/>
  <c r="M922" i="14" s="1"/>
  <c r="N921" i="14"/>
  <c r="L921" i="14"/>
  <c r="M921" i="14" s="1"/>
  <c r="N920" i="14"/>
  <c r="L920" i="14"/>
  <c r="M920" i="14" s="1"/>
  <c r="N919" i="14"/>
  <c r="L919" i="14"/>
  <c r="M919" i="14" s="1"/>
  <c r="N918" i="14"/>
  <c r="L918" i="14"/>
  <c r="M918" i="14" s="1"/>
  <c r="N917" i="14"/>
  <c r="L917" i="14"/>
  <c r="M917" i="14" s="1"/>
  <c r="N916" i="14"/>
  <c r="L916" i="14"/>
  <c r="M916" i="14" s="1"/>
  <c r="N915" i="14"/>
  <c r="L915" i="14"/>
  <c r="M915" i="14" s="1"/>
  <c r="N914" i="14"/>
  <c r="L914" i="14"/>
  <c r="M914" i="14" s="1"/>
  <c r="N913" i="14"/>
  <c r="M913" i="14"/>
  <c r="L913" i="14"/>
  <c r="N912" i="14"/>
  <c r="L912" i="14"/>
  <c r="M912" i="14" s="1"/>
  <c r="N911" i="14"/>
  <c r="L911" i="14"/>
  <c r="M911" i="14" s="1"/>
  <c r="N910" i="14"/>
  <c r="L910" i="14"/>
  <c r="M910" i="14" s="1"/>
  <c r="N909" i="14"/>
  <c r="L909" i="14"/>
  <c r="M909" i="14" s="1"/>
  <c r="N908" i="14"/>
  <c r="L908" i="14"/>
  <c r="M908" i="14" s="1"/>
  <c r="N907" i="14"/>
  <c r="L907" i="14"/>
  <c r="M907" i="14" s="1"/>
  <c r="N906" i="14"/>
  <c r="L906" i="14"/>
  <c r="M906" i="14" s="1"/>
  <c r="N905" i="14"/>
  <c r="L905" i="14"/>
  <c r="M905" i="14" s="1"/>
  <c r="N904" i="14"/>
  <c r="L904" i="14"/>
  <c r="M904" i="14" s="1"/>
  <c r="N903" i="14"/>
  <c r="M903" i="14"/>
  <c r="L903" i="14"/>
  <c r="N902" i="14"/>
  <c r="L902" i="14"/>
  <c r="M902" i="14" s="1"/>
  <c r="N901" i="14"/>
  <c r="L901" i="14"/>
  <c r="M901" i="14" s="1"/>
  <c r="N900" i="14"/>
  <c r="L900" i="14"/>
  <c r="M900" i="14" s="1"/>
  <c r="N899" i="14"/>
  <c r="L899" i="14"/>
  <c r="M899" i="14" s="1"/>
  <c r="N898" i="14"/>
  <c r="L898" i="14"/>
  <c r="M898" i="14" s="1"/>
  <c r="N897" i="14"/>
  <c r="M897" i="14"/>
  <c r="L897" i="14"/>
  <c r="N896" i="14"/>
  <c r="L896" i="14"/>
  <c r="M896" i="14" s="1"/>
  <c r="N895" i="14"/>
  <c r="L895" i="14"/>
  <c r="M895" i="14" s="1"/>
  <c r="N894" i="14"/>
  <c r="L894" i="14"/>
  <c r="M894" i="14" s="1"/>
  <c r="N893" i="14"/>
  <c r="L893" i="14"/>
  <c r="M893" i="14" s="1"/>
  <c r="N892" i="14"/>
  <c r="L892" i="14"/>
  <c r="M892" i="14" s="1"/>
  <c r="N891" i="14"/>
  <c r="L891" i="14"/>
  <c r="M891" i="14" s="1"/>
  <c r="N890" i="14"/>
  <c r="L890" i="14"/>
  <c r="M890" i="14" s="1"/>
  <c r="N889" i="14"/>
  <c r="L889" i="14"/>
  <c r="M889" i="14" s="1"/>
  <c r="N888" i="14"/>
  <c r="L888" i="14"/>
  <c r="M888" i="14" s="1"/>
  <c r="N887" i="14"/>
  <c r="M887" i="14"/>
  <c r="L887" i="14"/>
  <c r="N886" i="14"/>
  <c r="L886" i="14"/>
  <c r="M886" i="14" s="1"/>
  <c r="N885" i="14"/>
  <c r="L885" i="14"/>
  <c r="M885" i="14" s="1"/>
  <c r="N884" i="14"/>
  <c r="L884" i="14"/>
  <c r="M884" i="14" s="1"/>
  <c r="N883" i="14"/>
  <c r="L883" i="14"/>
  <c r="M883" i="14" s="1"/>
  <c r="N882" i="14"/>
  <c r="L882" i="14"/>
  <c r="M882" i="14" s="1"/>
  <c r="N881" i="14"/>
  <c r="M881" i="14"/>
  <c r="L881" i="14"/>
  <c r="N880" i="14"/>
  <c r="L880" i="14"/>
  <c r="M880" i="14" s="1"/>
  <c r="N879" i="14"/>
  <c r="L879" i="14"/>
  <c r="M879" i="14" s="1"/>
  <c r="N878" i="14"/>
  <c r="L878" i="14"/>
  <c r="M878" i="14" s="1"/>
  <c r="N877" i="14"/>
  <c r="L877" i="14"/>
  <c r="M877" i="14" s="1"/>
  <c r="N876" i="14"/>
  <c r="L876" i="14"/>
  <c r="M876" i="14" s="1"/>
  <c r="N875" i="14"/>
  <c r="L875" i="14"/>
  <c r="M875" i="14" s="1"/>
  <c r="N874" i="14"/>
  <c r="L874" i="14"/>
  <c r="M874" i="14" s="1"/>
  <c r="N873" i="14"/>
  <c r="L873" i="14"/>
  <c r="M873" i="14" s="1"/>
  <c r="N872" i="14"/>
  <c r="L872" i="14"/>
  <c r="M872" i="14" s="1"/>
  <c r="N871" i="14"/>
  <c r="M871" i="14"/>
  <c r="L871" i="14"/>
  <c r="N870" i="14"/>
  <c r="L870" i="14"/>
  <c r="M870" i="14" s="1"/>
  <c r="N869" i="14"/>
  <c r="L869" i="14"/>
  <c r="M869" i="14" s="1"/>
  <c r="N868" i="14"/>
  <c r="L868" i="14"/>
  <c r="M868" i="14" s="1"/>
  <c r="N867" i="14"/>
  <c r="L867" i="14"/>
  <c r="M867" i="14" s="1"/>
  <c r="N866" i="14"/>
  <c r="L866" i="14"/>
  <c r="M866" i="14" s="1"/>
  <c r="N865" i="14"/>
  <c r="L865" i="14"/>
  <c r="M865" i="14" s="1"/>
  <c r="N864" i="14"/>
  <c r="L864" i="14"/>
  <c r="M864" i="14" s="1"/>
  <c r="N863" i="14"/>
  <c r="M863" i="14"/>
  <c r="L863" i="14"/>
  <c r="N862" i="14"/>
  <c r="L862" i="14"/>
  <c r="M862" i="14" s="1"/>
  <c r="N861" i="14"/>
  <c r="L861" i="14"/>
  <c r="M861" i="14" s="1"/>
  <c r="N860" i="14"/>
  <c r="L860" i="14"/>
  <c r="M860" i="14" s="1"/>
  <c r="N859" i="14"/>
  <c r="L859" i="14"/>
  <c r="M859" i="14" s="1"/>
  <c r="N858" i="14"/>
  <c r="L858" i="14"/>
  <c r="M858" i="14" s="1"/>
  <c r="N857" i="14"/>
  <c r="L857" i="14"/>
  <c r="M857" i="14" s="1"/>
  <c r="N856" i="14"/>
  <c r="L856" i="14"/>
  <c r="M856" i="14" s="1"/>
  <c r="N855" i="14"/>
  <c r="M855" i="14"/>
  <c r="L855" i="14"/>
  <c r="N854" i="14"/>
  <c r="L854" i="14"/>
  <c r="M854" i="14" s="1"/>
  <c r="N853" i="14"/>
  <c r="L853" i="14"/>
  <c r="M853" i="14" s="1"/>
  <c r="N852" i="14"/>
  <c r="L852" i="14"/>
  <c r="M852" i="14" s="1"/>
  <c r="N851" i="14"/>
  <c r="L851" i="14"/>
  <c r="M851" i="14" s="1"/>
  <c r="N850" i="14"/>
  <c r="L850" i="14"/>
  <c r="M850" i="14" s="1"/>
  <c r="N849" i="14"/>
  <c r="L849" i="14"/>
  <c r="M849" i="14" s="1"/>
  <c r="N848" i="14"/>
  <c r="L848" i="14"/>
  <c r="M848" i="14" s="1"/>
  <c r="N847" i="14"/>
  <c r="M847" i="14"/>
  <c r="L847" i="14"/>
  <c r="N846" i="14"/>
  <c r="L846" i="14"/>
  <c r="M846" i="14" s="1"/>
  <c r="N845" i="14"/>
  <c r="L845" i="14"/>
  <c r="M845" i="14" s="1"/>
  <c r="N844" i="14"/>
  <c r="L844" i="14"/>
  <c r="M844" i="14" s="1"/>
  <c r="N843" i="14"/>
  <c r="L843" i="14"/>
  <c r="M843" i="14" s="1"/>
  <c r="N842" i="14"/>
  <c r="L842" i="14"/>
  <c r="M842" i="14" s="1"/>
  <c r="N841" i="14"/>
  <c r="L841" i="14"/>
  <c r="M841" i="14" s="1"/>
  <c r="N840" i="14"/>
  <c r="L840" i="14"/>
  <c r="M840" i="14" s="1"/>
  <c r="N839" i="14"/>
  <c r="M839" i="14"/>
  <c r="L839" i="14"/>
  <c r="N838" i="14"/>
  <c r="L838" i="14"/>
  <c r="M838" i="14" s="1"/>
  <c r="N837" i="14"/>
  <c r="L837" i="14"/>
  <c r="M837" i="14" s="1"/>
  <c r="N836" i="14"/>
  <c r="L836" i="14"/>
  <c r="M836" i="14" s="1"/>
  <c r="N835" i="14"/>
  <c r="L835" i="14"/>
  <c r="M835" i="14" s="1"/>
  <c r="N834" i="14"/>
  <c r="L834" i="14"/>
  <c r="M834" i="14" s="1"/>
  <c r="N833" i="14"/>
  <c r="L833" i="14"/>
  <c r="M833" i="14" s="1"/>
  <c r="N832" i="14"/>
  <c r="L832" i="14"/>
  <c r="M832" i="14" s="1"/>
  <c r="N831" i="14"/>
  <c r="M831" i="14"/>
  <c r="L831" i="14"/>
  <c r="N830" i="14"/>
  <c r="L830" i="14"/>
  <c r="M830" i="14" s="1"/>
  <c r="N829" i="14"/>
  <c r="L829" i="14"/>
  <c r="M829" i="14" s="1"/>
  <c r="N828" i="14"/>
  <c r="L828" i="14"/>
  <c r="M828" i="14" s="1"/>
  <c r="N827" i="14"/>
  <c r="L827" i="14"/>
  <c r="M827" i="14" s="1"/>
  <c r="N826" i="14"/>
  <c r="L826" i="14"/>
  <c r="M826" i="14" s="1"/>
  <c r="N825" i="14"/>
  <c r="L825" i="14"/>
  <c r="M825" i="14" s="1"/>
  <c r="N824" i="14"/>
  <c r="L824" i="14"/>
  <c r="M824" i="14" s="1"/>
  <c r="N823" i="14"/>
  <c r="M823" i="14"/>
  <c r="L823" i="14"/>
  <c r="N822" i="14"/>
  <c r="L822" i="14"/>
  <c r="M822" i="14" s="1"/>
  <c r="N821" i="14"/>
  <c r="L821" i="14"/>
  <c r="M821" i="14" s="1"/>
  <c r="N820" i="14"/>
  <c r="L820" i="14"/>
  <c r="M820" i="14" s="1"/>
  <c r="N819" i="14"/>
  <c r="L819" i="14"/>
  <c r="M819" i="14" s="1"/>
  <c r="N818" i="14"/>
  <c r="L818" i="14"/>
  <c r="M818" i="14" s="1"/>
  <c r="N817" i="14"/>
  <c r="L817" i="14"/>
  <c r="M817" i="14" s="1"/>
  <c r="N816" i="14"/>
  <c r="L816" i="14"/>
  <c r="M816" i="14" s="1"/>
  <c r="N815" i="14"/>
  <c r="M815" i="14"/>
  <c r="L815" i="14"/>
  <c r="N814" i="14"/>
  <c r="L814" i="14"/>
  <c r="M814" i="14" s="1"/>
  <c r="N813" i="14"/>
  <c r="L813" i="14"/>
  <c r="M813" i="14" s="1"/>
  <c r="N812" i="14"/>
  <c r="L812" i="14"/>
  <c r="M812" i="14" s="1"/>
  <c r="N811" i="14"/>
  <c r="L811" i="14"/>
  <c r="M811" i="14" s="1"/>
  <c r="N810" i="14"/>
  <c r="L810" i="14"/>
  <c r="M810" i="14" s="1"/>
  <c r="N809" i="14"/>
  <c r="L809" i="14"/>
  <c r="M809" i="14" s="1"/>
  <c r="N808" i="14"/>
  <c r="L808" i="14"/>
  <c r="M808" i="14" s="1"/>
  <c r="N807" i="14"/>
  <c r="M807" i="14"/>
  <c r="L807" i="14"/>
  <c r="N806" i="14"/>
  <c r="L806" i="14"/>
  <c r="M806" i="14" s="1"/>
  <c r="N805" i="14"/>
  <c r="L805" i="14"/>
  <c r="M805" i="14" s="1"/>
  <c r="N804" i="14"/>
  <c r="L804" i="14"/>
  <c r="M804" i="14" s="1"/>
  <c r="N803" i="14"/>
  <c r="L803" i="14"/>
  <c r="M803" i="14" s="1"/>
  <c r="N802" i="14"/>
  <c r="L802" i="14"/>
  <c r="M802" i="14" s="1"/>
  <c r="N801" i="14"/>
  <c r="L801" i="14"/>
  <c r="M801" i="14" s="1"/>
  <c r="N800" i="14"/>
  <c r="L800" i="14"/>
  <c r="M800" i="14" s="1"/>
  <c r="N799" i="14"/>
  <c r="M799" i="14"/>
  <c r="L799" i="14"/>
  <c r="N798" i="14"/>
  <c r="L798" i="14"/>
  <c r="M798" i="14" s="1"/>
  <c r="N797" i="14"/>
  <c r="L797" i="14"/>
  <c r="M797" i="14" s="1"/>
  <c r="N796" i="14"/>
  <c r="L796" i="14"/>
  <c r="M796" i="14" s="1"/>
  <c r="N795" i="14"/>
  <c r="L795" i="14"/>
  <c r="M795" i="14" s="1"/>
  <c r="N794" i="14"/>
  <c r="L794" i="14"/>
  <c r="M794" i="14" s="1"/>
  <c r="N793" i="14"/>
  <c r="L793" i="14"/>
  <c r="M793" i="14" s="1"/>
  <c r="N792" i="14"/>
  <c r="L792" i="14"/>
  <c r="M792" i="14" s="1"/>
  <c r="N791" i="14"/>
  <c r="M791" i="14"/>
  <c r="L791" i="14"/>
  <c r="N790" i="14"/>
  <c r="L790" i="14"/>
  <c r="M790" i="14" s="1"/>
  <c r="N789" i="14"/>
  <c r="L789" i="14"/>
  <c r="M789" i="14" s="1"/>
  <c r="N788" i="14"/>
  <c r="L788" i="14"/>
  <c r="M788" i="14" s="1"/>
  <c r="N787" i="14"/>
  <c r="L787" i="14"/>
  <c r="M787" i="14" s="1"/>
  <c r="N786" i="14"/>
  <c r="L786" i="14"/>
  <c r="M786" i="14" s="1"/>
  <c r="N785" i="14"/>
  <c r="L785" i="14"/>
  <c r="M785" i="14" s="1"/>
  <c r="N784" i="14"/>
  <c r="L784" i="14"/>
  <c r="M784" i="14" s="1"/>
  <c r="N783" i="14"/>
  <c r="M783" i="14"/>
  <c r="L783" i="14"/>
  <c r="N782" i="14"/>
  <c r="L782" i="14"/>
  <c r="M782" i="14" s="1"/>
  <c r="N781" i="14"/>
  <c r="L781" i="14"/>
  <c r="M781" i="14" s="1"/>
  <c r="N780" i="14"/>
  <c r="L780" i="14"/>
  <c r="M780" i="14" s="1"/>
  <c r="N779" i="14"/>
  <c r="L779" i="14"/>
  <c r="M779" i="14" s="1"/>
  <c r="N778" i="14"/>
  <c r="L778" i="14"/>
  <c r="M778" i="14" s="1"/>
  <c r="N777" i="14"/>
  <c r="L777" i="14"/>
  <c r="M777" i="14" s="1"/>
  <c r="N776" i="14"/>
  <c r="L776" i="14"/>
  <c r="M776" i="14" s="1"/>
  <c r="N775" i="14"/>
  <c r="M775" i="14"/>
  <c r="L775" i="14"/>
  <c r="N774" i="14"/>
  <c r="L774" i="14"/>
  <c r="M774" i="14" s="1"/>
  <c r="N773" i="14"/>
  <c r="L773" i="14"/>
  <c r="M773" i="14" s="1"/>
  <c r="N772" i="14"/>
  <c r="L772" i="14"/>
  <c r="M772" i="14" s="1"/>
  <c r="N771" i="14"/>
  <c r="L771" i="14"/>
  <c r="M771" i="14" s="1"/>
  <c r="N770" i="14"/>
  <c r="L770" i="14"/>
  <c r="M770" i="14" s="1"/>
  <c r="N769" i="14"/>
  <c r="L769" i="14"/>
  <c r="M769" i="14" s="1"/>
  <c r="N768" i="14"/>
  <c r="L768" i="14"/>
  <c r="M768" i="14" s="1"/>
  <c r="N767" i="14"/>
  <c r="M767" i="14"/>
  <c r="L767" i="14"/>
  <c r="N766" i="14"/>
  <c r="L766" i="14"/>
  <c r="M766" i="14" s="1"/>
  <c r="N765" i="14"/>
  <c r="L765" i="14"/>
  <c r="M765" i="14" s="1"/>
  <c r="N764" i="14"/>
  <c r="L764" i="14"/>
  <c r="M764" i="14" s="1"/>
  <c r="N763" i="14"/>
  <c r="L763" i="14"/>
  <c r="M763" i="14" s="1"/>
  <c r="N762" i="14"/>
  <c r="L762" i="14"/>
  <c r="M762" i="14" s="1"/>
  <c r="N761" i="14"/>
  <c r="L761" i="14"/>
  <c r="M761" i="14" s="1"/>
  <c r="N760" i="14"/>
  <c r="L760" i="14"/>
  <c r="M760" i="14" s="1"/>
  <c r="N759" i="14"/>
  <c r="M759" i="14"/>
  <c r="L759" i="14"/>
  <c r="N758" i="14"/>
  <c r="L758" i="14"/>
  <c r="M758" i="14" s="1"/>
  <c r="N757" i="14"/>
  <c r="L757" i="14"/>
  <c r="M757" i="14" s="1"/>
  <c r="N756" i="14"/>
  <c r="L756" i="14"/>
  <c r="M756" i="14" s="1"/>
  <c r="N755" i="14"/>
  <c r="L755" i="14"/>
  <c r="M755" i="14" s="1"/>
  <c r="N754" i="14"/>
  <c r="L754" i="14"/>
  <c r="M754" i="14" s="1"/>
  <c r="N753" i="14"/>
  <c r="L753" i="14"/>
  <c r="M753" i="14" s="1"/>
  <c r="N752" i="14"/>
  <c r="L752" i="14"/>
  <c r="M752" i="14" s="1"/>
  <c r="N751" i="14"/>
  <c r="M751" i="14"/>
  <c r="L751" i="14"/>
  <c r="N750" i="14"/>
  <c r="L750" i="14"/>
  <c r="M750" i="14" s="1"/>
  <c r="N749" i="14"/>
  <c r="L749" i="14"/>
  <c r="M749" i="14" s="1"/>
  <c r="N748" i="14"/>
  <c r="L748" i="14"/>
  <c r="M748" i="14" s="1"/>
  <c r="N747" i="14"/>
  <c r="L747" i="14"/>
  <c r="M747" i="14" s="1"/>
  <c r="N746" i="14"/>
  <c r="L746" i="14"/>
  <c r="M746" i="14" s="1"/>
  <c r="N745" i="14"/>
  <c r="L745" i="14"/>
  <c r="M745" i="14" s="1"/>
  <c r="N744" i="14"/>
  <c r="L744" i="14"/>
  <c r="M744" i="14" s="1"/>
  <c r="N743" i="14"/>
  <c r="L743" i="14"/>
  <c r="M743" i="14" s="1"/>
  <c r="N742" i="14"/>
  <c r="M742" i="14"/>
  <c r="L742" i="14"/>
  <c r="N741" i="14"/>
  <c r="L741" i="14"/>
  <c r="M741" i="14" s="1"/>
  <c r="N740" i="14"/>
  <c r="L740" i="14"/>
  <c r="M740" i="14" s="1"/>
  <c r="N739" i="14"/>
  <c r="L739" i="14"/>
  <c r="M739" i="14" s="1"/>
  <c r="N738" i="14"/>
  <c r="L738" i="14"/>
  <c r="M738" i="14" s="1"/>
  <c r="N737" i="14"/>
  <c r="L737" i="14"/>
  <c r="M737" i="14" s="1"/>
  <c r="N736" i="14"/>
  <c r="L736" i="14"/>
  <c r="M736" i="14" s="1"/>
  <c r="N735" i="14"/>
  <c r="L735" i="14"/>
  <c r="M735" i="14" s="1"/>
  <c r="N734" i="14"/>
  <c r="M734" i="14"/>
  <c r="L734" i="14"/>
  <c r="N733" i="14"/>
  <c r="L733" i="14"/>
  <c r="M733" i="14" s="1"/>
  <c r="N732" i="14"/>
  <c r="L732" i="14"/>
  <c r="M732" i="14" s="1"/>
  <c r="N731" i="14"/>
  <c r="L731" i="14"/>
  <c r="M731" i="14" s="1"/>
  <c r="N730" i="14"/>
  <c r="L730" i="14"/>
  <c r="M730" i="14" s="1"/>
  <c r="N729" i="14"/>
  <c r="L729" i="14"/>
  <c r="M729" i="14" s="1"/>
  <c r="N728" i="14"/>
  <c r="L728" i="14"/>
  <c r="M728" i="14" s="1"/>
  <c r="N727" i="14"/>
  <c r="L727" i="14"/>
  <c r="M727" i="14" s="1"/>
  <c r="N726" i="14"/>
  <c r="M726" i="14"/>
  <c r="L726" i="14"/>
  <c r="N725" i="14"/>
  <c r="L725" i="14"/>
  <c r="M725" i="14" s="1"/>
  <c r="N724" i="14"/>
  <c r="L724" i="14"/>
  <c r="M724" i="14" s="1"/>
  <c r="N723" i="14"/>
  <c r="L723" i="14"/>
  <c r="M723" i="14" s="1"/>
  <c r="N722" i="14"/>
  <c r="L722" i="14"/>
  <c r="M722" i="14" s="1"/>
  <c r="N721" i="14"/>
  <c r="L721" i="14"/>
  <c r="M721" i="14" s="1"/>
  <c r="N720" i="14"/>
  <c r="L720" i="14"/>
  <c r="M720" i="14" s="1"/>
  <c r="N719" i="14"/>
  <c r="L719" i="14"/>
  <c r="M719" i="14" s="1"/>
  <c r="N718" i="14"/>
  <c r="M718" i="14"/>
  <c r="L718" i="14"/>
  <c r="N717" i="14"/>
  <c r="L717" i="14"/>
  <c r="M717" i="14" s="1"/>
  <c r="N716" i="14"/>
  <c r="L716" i="14"/>
  <c r="M716" i="14" s="1"/>
  <c r="N715" i="14"/>
  <c r="L715" i="14"/>
  <c r="M715" i="14" s="1"/>
  <c r="N714" i="14"/>
  <c r="L714" i="14"/>
  <c r="M714" i="14" s="1"/>
  <c r="N713" i="14"/>
  <c r="L713" i="14"/>
  <c r="M713" i="14" s="1"/>
  <c r="N712" i="14"/>
  <c r="L712" i="14"/>
  <c r="M712" i="14" s="1"/>
  <c r="N711" i="14"/>
  <c r="L711" i="14"/>
  <c r="M711" i="14" s="1"/>
  <c r="N710" i="14"/>
  <c r="L710" i="14"/>
  <c r="M710" i="14" s="1"/>
  <c r="N709" i="14"/>
  <c r="L709" i="14"/>
  <c r="M709" i="14" s="1"/>
  <c r="N708" i="14"/>
  <c r="L708" i="14"/>
  <c r="M708" i="14" s="1"/>
  <c r="N707" i="14"/>
  <c r="L707" i="14"/>
  <c r="M707" i="14" s="1"/>
  <c r="N706" i="14"/>
  <c r="L706" i="14"/>
  <c r="M706" i="14" s="1"/>
  <c r="N705" i="14"/>
  <c r="M705" i="14"/>
  <c r="L705" i="14"/>
  <c r="N704" i="14"/>
  <c r="L704" i="14"/>
  <c r="M704" i="14" s="1"/>
  <c r="N703" i="14"/>
  <c r="L703" i="14"/>
  <c r="M703" i="14" s="1"/>
  <c r="N702" i="14"/>
  <c r="L702" i="14"/>
  <c r="M702" i="14" s="1"/>
  <c r="N701" i="14"/>
  <c r="L701" i="14"/>
  <c r="M701" i="14" s="1"/>
  <c r="N700" i="14"/>
  <c r="L700" i="14"/>
  <c r="M700" i="14" s="1"/>
  <c r="N699" i="14"/>
  <c r="L699" i="14"/>
  <c r="M699" i="14" s="1"/>
  <c r="N698" i="14"/>
  <c r="L698" i="14"/>
  <c r="M698" i="14" s="1"/>
  <c r="N697" i="14"/>
  <c r="L697" i="14"/>
  <c r="M697" i="14" s="1"/>
  <c r="N696" i="14"/>
  <c r="L696" i="14"/>
  <c r="M696" i="14" s="1"/>
  <c r="N695" i="14"/>
  <c r="L695" i="14"/>
  <c r="M695" i="14" s="1"/>
  <c r="N694" i="14"/>
  <c r="L694" i="14"/>
  <c r="M694" i="14" s="1"/>
  <c r="N693" i="14"/>
  <c r="L693" i="14"/>
  <c r="M693" i="14" s="1"/>
  <c r="N692" i="14"/>
  <c r="L692" i="14"/>
  <c r="M692" i="14" s="1"/>
  <c r="N691" i="14"/>
  <c r="L691" i="14"/>
  <c r="M691" i="14" s="1"/>
  <c r="N690" i="14"/>
  <c r="L690" i="14"/>
  <c r="M690" i="14" s="1"/>
  <c r="N689" i="14"/>
  <c r="M689" i="14"/>
  <c r="L689" i="14"/>
  <c r="N688" i="14"/>
  <c r="L688" i="14"/>
  <c r="M688" i="14" s="1"/>
  <c r="N687" i="14"/>
  <c r="L687" i="14"/>
  <c r="M687" i="14" s="1"/>
  <c r="N686" i="14"/>
  <c r="L686" i="14"/>
  <c r="M686" i="14" s="1"/>
  <c r="N685" i="14"/>
  <c r="L685" i="14"/>
  <c r="M685" i="14" s="1"/>
  <c r="N684" i="14"/>
  <c r="L684" i="14"/>
  <c r="M684" i="14" s="1"/>
  <c r="N683" i="14"/>
  <c r="L683" i="14"/>
  <c r="M683" i="14" s="1"/>
  <c r="N682" i="14"/>
  <c r="L682" i="14"/>
  <c r="M682" i="14" s="1"/>
  <c r="N681" i="14"/>
  <c r="L681" i="14"/>
  <c r="M681" i="14" s="1"/>
  <c r="N680" i="14"/>
  <c r="L680" i="14"/>
  <c r="M680" i="14" s="1"/>
  <c r="N679" i="14"/>
  <c r="L679" i="14"/>
  <c r="M679" i="14" s="1"/>
  <c r="N678" i="14"/>
  <c r="L678" i="14"/>
  <c r="M678" i="14" s="1"/>
  <c r="N677" i="14"/>
  <c r="L677" i="14"/>
  <c r="M677" i="14" s="1"/>
  <c r="N676" i="14"/>
  <c r="L676" i="14"/>
  <c r="M676" i="14" s="1"/>
  <c r="N675" i="14"/>
  <c r="L675" i="14"/>
  <c r="M675" i="14" s="1"/>
  <c r="N674" i="14"/>
  <c r="L674" i="14"/>
  <c r="M674" i="14" s="1"/>
  <c r="N673" i="14"/>
  <c r="M673" i="14"/>
  <c r="L673" i="14"/>
  <c r="N672" i="14"/>
  <c r="L672" i="14"/>
  <c r="M672" i="14" s="1"/>
  <c r="N671" i="14"/>
  <c r="L671" i="14"/>
  <c r="M671" i="14" s="1"/>
  <c r="N670" i="14"/>
  <c r="L670" i="14"/>
  <c r="M670" i="14" s="1"/>
  <c r="N669" i="14"/>
  <c r="L669" i="14"/>
  <c r="M669" i="14" s="1"/>
  <c r="N668" i="14"/>
  <c r="L668" i="14"/>
  <c r="M668" i="14" s="1"/>
  <c r="N667" i="14"/>
  <c r="L667" i="14"/>
  <c r="M667" i="14" s="1"/>
  <c r="N666" i="14"/>
  <c r="L666" i="14"/>
  <c r="M666" i="14" s="1"/>
  <c r="N665" i="14"/>
  <c r="L665" i="14"/>
  <c r="M665" i="14" s="1"/>
  <c r="N664" i="14"/>
  <c r="L664" i="14"/>
  <c r="M664" i="14" s="1"/>
  <c r="N663" i="14"/>
  <c r="L663" i="14"/>
  <c r="M663" i="14" s="1"/>
  <c r="N662" i="14"/>
  <c r="L662" i="14"/>
  <c r="M662" i="14" s="1"/>
  <c r="N661" i="14"/>
  <c r="L661" i="14"/>
  <c r="M661" i="14" s="1"/>
  <c r="N660" i="14"/>
  <c r="L660" i="14"/>
  <c r="M660" i="14" s="1"/>
  <c r="N659" i="14"/>
  <c r="L659" i="14"/>
  <c r="M659" i="14" s="1"/>
  <c r="N658" i="14"/>
  <c r="L658" i="14"/>
  <c r="M658" i="14" s="1"/>
  <c r="N657" i="14"/>
  <c r="M657" i="14"/>
  <c r="L657" i="14"/>
  <c r="N656" i="14"/>
  <c r="L656" i="14"/>
  <c r="M656" i="14" s="1"/>
  <c r="N655" i="14"/>
  <c r="L655" i="14"/>
  <c r="M655" i="14" s="1"/>
  <c r="N654" i="14"/>
  <c r="L654" i="14"/>
  <c r="M654" i="14" s="1"/>
  <c r="N653" i="14"/>
  <c r="L653" i="14"/>
  <c r="M653" i="14" s="1"/>
  <c r="N652" i="14"/>
  <c r="L652" i="14"/>
  <c r="M652" i="14" s="1"/>
  <c r="N651" i="14"/>
  <c r="L651" i="14"/>
  <c r="M651" i="14" s="1"/>
  <c r="N650" i="14"/>
  <c r="L650" i="14"/>
  <c r="M650" i="14" s="1"/>
  <c r="N649" i="14"/>
  <c r="L649" i="14"/>
  <c r="M649" i="14" s="1"/>
  <c r="N648" i="14"/>
  <c r="L648" i="14"/>
  <c r="M648" i="14" s="1"/>
  <c r="N647" i="14"/>
  <c r="L647" i="14"/>
  <c r="M647" i="14" s="1"/>
  <c r="N646" i="14"/>
  <c r="L646" i="14"/>
  <c r="M646" i="14" s="1"/>
  <c r="N645" i="14"/>
  <c r="L645" i="14"/>
  <c r="M645" i="14" s="1"/>
  <c r="N644" i="14"/>
  <c r="L644" i="14"/>
  <c r="M644" i="14" s="1"/>
  <c r="N643" i="14"/>
  <c r="L643" i="14"/>
  <c r="M643" i="14" s="1"/>
  <c r="N642" i="14"/>
  <c r="L642" i="14"/>
  <c r="M642" i="14" s="1"/>
  <c r="N641" i="14"/>
  <c r="M641" i="14"/>
  <c r="L641" i="14"/>
  <c r="N640" i="14"/>
  <c r="L640" i="14"/>
  <c r="M640" i="14" s="1"/>
  <c r="N639" i="14"/>
  <c r="L639" i="14"/>
  <c r="M639" i="14" s="1"/>
  <c r="N638" i="14"/>
  <c r="L638" i="14"/>
  <c r="M638" i="14" s="1"/>
  <c r="N637" i="14"/>
  <c r="L637" i="14"/>
  <c r="M637" i="14" s="1"/>
  <c r="N636" i="14"/>
  <c r="L636" i="14"/>
  <c r="M636" i="14" s="1"/>
  <c r="N635" i="14"/>
  <c r="L635" i="14"/>
  <c r="M635" i="14" s="1"/>
  <c r="N634" i="14"/>
  <c r="L634" i="14"/>
  <c r="M634" i="14" s="1"/>
  <c r="N633" i="14"/>
  <c r="L633" i="14"/>
  <c r="M633" i="14" s="1"/>
  <c r="N632" i="14"/>
  <c r="L632" i="14"/>
  <c r="M632" i="14" s="1"/>
  <c r="N631" i="14"/>
  <c r="L631" i="14"/>
  <c r="M631" i="14" s="1"/>
  <c r="N630" i="14"/>
  <c r="L630" i="14"/>
  <c r="M630" i="14" s="1"/>
  <c r="N629" i="14"/>
  <c r="L629" i="14"/>
  <c r="M629" i="14" s="1"/>
  <c r="N628" i="14"/>
  <c r="L628" i="14"/>
  <c r="M628" i="14" s="1"/>
  <c r="N627" i="14"/>
  <c r="L627" i="14"/>
  <c r="M627" i="14" s="1"/>
  <c r="N626" i="14"/>
  <c r="L626" i="14"/>
  <c r="M626" i="14" s="1"/>
  <c r="N625" i="14"/>
  <c r="M625" i="14"/>
  <c r="L625" i="14"/>
  <c r="N624" i="14"/>
  <c r="L624" i="14"/>
  <c r="M624" i="14" s="1"/>
  <c r="N623" i="14"/>
  <c r="L623" i="14"/>
  <c r="M623" i="14" s="1"/>
  <c r="N622" i="14"/>
  <c r="L622" i="14"/>
  <c r="M622" i="14" s="1"/>
  <c r="N621" i="14"/>
  <c r="L621" i="14"/>
  <c r="M621" i="14" s="1"/>
  <c r="N620" i="14"/>
  <c r="L620" i="14"/>
  <c r="M620" i="14" s="1"/>
  <c r="N619" i="14"/>
  <c r="L619" i="14"/>
  <c r="M619" i="14" s="1"/>
  <c r="N618" i="14"/>
  <c r="L618" i="14"/>
  <c r="M618" i="14" s="1"/>
  <c r="N617" i="14"/>
  <c r="L617" i="14"/>
  <c r="M617" i="14" s="1"/>
  <c r="N616" i="14"/>
  <c r="L616" i="14"/>
  <c r="M616" i="14" s="1"/>
  <c r="N615" i="14"/>
  <c r="L615" i="14"/>
  <c r="M615" i="14" s="1"/>
  <c r="N614" i="14"/>
  <c r="L614" i="14"/>
  <c r="M614" i="14" s="1"/>
  <c r="N613" i="14"/>
  <c r="L613" i="14"/>
  <c r="M613" i="14" s="1"/>
  <c r="N612" i="14"/>
  <c r="L612" i="14"/>
  <c r="M612" i="14" s="1"/>
  <c r="N611" i="14"/>
  <c r="L611" i="14"/>
  <c r="M611" i="14" s="1"/>
  <c r="N610" i="14"/>
  <c r="L610" i="14"/>
  <c r="M610" i="14" s="1"/>
  <c r="N609" i="14"/>
  <c r="M609" i="14"/>
  <c r="L609" i="14"/>
  <c r="N608" i="14"/>
  <c r="L608" i="14"/>
  <c r="M608" i="14" s="1"/>
  <c r="N607" i="14"/>
  <c r="L607" i="14"/>
  <c r="M607" i="14" s="1"/>
  <c r="N606" i="14"/>
  <c r="L606" i="14"/>
  <c r="M606" i="14" s="1"/>
  <c r="N605" i="14"/>
  <c r="L605" i="14"/>
  <c r="M605" i="14" s="1"/>
  <c r="N604" i="14"/>
  <c r="L604" i="14"/>
  <c r="M604" i="14" s="1"/>
  <c r="N603" i="14"/>
  <c r="L603" i="14"/>
  <c r="M603" i="14" s="1"/>
  <c r="N602" i="14"/>
  <c r="L602" i="14"/>
  <c r="M602" i="14" s="1"/>
  <c r="N601" i="14"/>
  <c r="L601" i="14"/>
  <c r="M601" i="14" s="1"/>
  <c r="N600" i="14"/>
  <c r="L600" i="14"/>
  <c r="M600" i="14" s="1"/>
  <c r="N599" i="14"/>
  <c r="L599" i="14"/>
  <c r="M599" i="14" s="1"/>
  <c r="N598" i="14"/>
  <c r="L598" i="14"/>
  <c r="M598" i="14" s="1"/>
  <c r="N597" i="14"/>
  <c r="L597" i="14"/>
  <c r="M597" i="14" s="1"/>
  <c r="N596" i="14"/>
  <c r="L596" i="14"/>
  <c r="M596" i="14" s="1"/>
  <c r="N595" i="14"/>
  <c r="L595" i="14"/>
  <c r="M595" i="14" s="1"/>
  <c r="N594" i="14"/>
  <c r="L594" i="14"/>
  <c r="M594" i="14" s="1"/>
  <c r="N593" i="14"/>
  <c r="M593" i="14"/>
  <c r="L593" i="14"/>
  <c r="N592" i="14"/>
  <c r="L592" i="14"/>
  <c r="M592" i="14" s="1"/>
  <c r="N591" i="14"/>
  <c r="L591" i="14"/>
  <c r="M591" i="14" s="1"/>
  <c r="N590" i="14"/>
  <c r="L590" i="14"/>
  <c r="M590" i="14" s="1"/>
  <c r="N589" i="14"/>
  <c r="L589" i="14"/>
  <c r="M589" i="14" s="1"/>
  <c r="N588" i="14"/>
  <c r="L588" i="14"/>
  <c r="M588" i="14" s="1"/>
  <c r="N587" i="14"/>
  <c r="L587" i="14"/>
  <c r="M587" i="14" s="1"/>
  <c r="N586" i="14"/>
  <c r="L586" i="14"/>
  <c r="M586" i="14" s="1"/>
  <c r="N585" i="14"/>
  <c r="L585" i="14"/>
  <c r="M585" i="14" s="1"/>
  <c r="N584" i="14"/>
  <c r="L584" i="14"/>
  <c r="M584" i="14" s="1"/>
  <c r="N583" i="14"/>
  <c r="L583" i="14"/>
  <c r="M583" i="14" s="1"/>
  <c r="N582" i="14"/>
  <c r="L582" i="14"/>
  <c r="M582" i="14" s="1"/>
  <c r="N581" i="14"/>
  <c r="L581" i="14"/>
  <c r="M581" i="14" s="1"/>
  <c r="N580" i="14"/>
  <c r="L580" i="14"/>
  <c r="M580" i="14" s="1"/>
  <c r="N579" i="14"/>
  <c r="L579" i="14"/>
  <c r="M579" i="14" s="1"/>
  <c r="N578" i="14"/>
  <c r="L578" i="14"/>
  <c r="M578" i="14" s="1"/>
  <c r="N577" i="14"/>
  <c r="M577" i="14"/>
  <c r="L577" i="14"/>
  <c r="N576" i="14"/>
  <c r="L576" i="14"/>
  <c r="M576" i="14" s="1"/>
  <c r="N575" i="14"/>
  <c r="L575" i="14"/>
  <c r="M575" i="14" s="1"/>
  <c r="N574" i="14"/>
  <c r="L574" i="14"/>
  <c r="M574" i="14" s="1"/>
  <c r="N573" i="14"/>
  <c r="L573" i="14"/>
  <c r="M573" i="14" s="1"/>
  <c r="N572" i="14"/>
  <c r="L572" i="14"/>
  <c r="M572" i="14" s="1"/>
  <c r="N571" i="14"/>
  <c r="L571" i="14"/>
  <c r="M571" i="14" s="1"/>
  <c r="N570" i="14"/>
  <c r="L570" i="14"/>
  <c r="M570" i="14" s="1"/>
  <c r="N569" i="14"/>
  <c r="L569" i="14"/>
  <c r="M569" i="14" s="1"/>
  <c r="N568" i="14"/>
  <c r="L568" i="14"/>
  <c r="M568" i="14" s="1"/>
  <c r="N567" i="14"/>
  <c r="L567" i="14"/>
  <c r="M567" i="14" s="1"/>
  <c r="N566" i="14"/>
  <c r="L566" i="14"/>
  <c r="M566" i="14" s="1"/>
  <c r="N565" i="14"/>
  <c r="L565" i="14"/>
  <c r="M565" i="14" s="1"/>
  <c r="N564" i="14"/>
  <c r="L564" i="14"/>
  <c r="M564" i="14" s="1"/>
  <c r="N563" i="14"/>
  <c r="L563" i="14"/>
  <c r="M563" i="14" s="1"/>
  <c r="N562" i="14"/>
  <c r="L562" i="14"/>
  <c r="M562" i="14" s="1"/>
  <c r="N561" i="14"/>
  <c r="M561" i="14"/>
  <c r="L561" i="14"/>
  <c r="N560" i="14"/>
  <c r="L560" i="14"/>
  <c r="M560" i="14" s="1"/>
  <c r="N559" i="14"/>
  <c r="L559" i="14"/>
  <c r="M559" i="14" s="1"/>
  <c r="N558" i="14"/>
  <c r="L558" i="14"/>
  <c r="M558" i="14" s="1"/>
  <c r="N557" i="14"/>
  <c r="L557" i="14"/>
  <c r="M557" i="14" s="1"/>
  <c r="N556" i="14"/>
  <c r="L556" i="14"/>
  <c r="M556" i="14" s="1"/>
  <c r="N555" i="14"/>
  <c r="L555" i="14"/>
  <c r="M555" i="14" s="1"/>
  <c r="N554" i="14"/>
  <c r="L554" i="14"/>
  <c r="M554" i="14" s="1"/>
  <c r="N553" i="14"/>
  <c r="L553" i="14"/>
  <c r="M553" i="14" s="1"/>
  <c r="N552" i="14"/>
  <c r="L552" i="14"/>
  <c r="M552" i="14" s="1"/>
  <c r="N551" i="14"/>
  <c r="L551" i="14"/>
  <c r="M551" i="14" s="1"/>
  <c r="N550" i="14"/>
  <c r="L550" i="14"/>
  <c r="M550" i="14" s="1"/>
  <c r="N549" i="14"/>
  <c r="L549" i="14"/>
  <c r="M549" i="14" s="1"/>
  <c r="N548" i="14"/>
  <c r="L548" i="14"/>
  <c r="M548" i="14" s="1"/>
  <c r="N547" i="14"/>
  <c r="L547" i="14"/>
  <c r="M547" i="14" s="1"/>
  <c r="N546" i="14"/>
  <c r="L546" i="14"/>
  <c r="M546" i="14" s="1"/>
  <c r="N545" i="14"/>
  <c r="M545" i="14"/>
  <c r="L545" i="14"/>
  <c r="N544" i="14"/>
  <c r="L544" i="14"/>
  <c r="M544" i="14" s="1"/>
  <c r="N543" i="14"/>
  <c r="L543" i="14"/>
  <c r="M543" i="14" s="1"/>
  <c r="N542" i="14"/>
  <c r="L542" i="14"/>
  <c r="M542" i="14" s="1"/>
  <c r="N541" i="14"/>
  <c r="L541" i="14"/>
  <c r="M541" i="14" s="1"/>
  <c r="N540" i="14"/>
  <c r="L540" i="14"/>
  <c r="M540" i="14" s="1"/>
  <c r="N539" i="14"/>
  <c r="L539" i="14"/>
  <c r="M539" i="14" s="1"/>
  <c r="N538" i="14"/>
  <c r="L538" i="14"/>
  <c r="M538" i="14" s="1"/>
  <c r="N537" i="14"/>
  <c r="L537" i="14"/>
  <c r="M537" i="14" s="1"/>
  <c r="N536" i="14"/>
  <c r="L536" i="14"/>
  <c r="M536" i="14" s="1"/>
  <c r="N535" i="14"/>
  <c r="L535" i="14"/>
  <c r="M535" i="14" s="1"/>
  <c r="N534" i="14"/>
  <c r="L534" i="14"/>
  <c r="M534" i="14" s="1"/>
  <c r="N533" i="14"/>
  <c r="L533" i="14"/>
  <c r="M533" i="14" s="1"/>
  <c r="N532" i="14"/>
  <c r="L532" i="14"/>
  <c r="M532" i="14" s="1"/>
  <c r="N531" i="14"/>
  <c r="L531" i="14"/>
  <c r="M531" i="14" s="1"/>
  <c r="N530" i="14"/>
  <c r="L530" i="14"/>
  <c r="M530" i="14" s="1"/>
  <c r="N529" i="14"/>
  <c r="L529" i="14"/>
  <c r="M529" i="14" s="1"/>
  <c r="N528" i="14"/>
  <c r="L528" i="14"/>
  <c r="M528" i="14" s="1"/>
  <c r="N527" i="14"/>
  <c r="L527" i="14"/>
  <c r="M527" i="14" s="1"/>
  <c r="N526" i="14"/>
  <c r="L526" i="14"/>
  <c r="M526" i="14" s="1"/>
  <c r="N525" i="14"/>
  <c r="L525" i="14"/>
  <c r="M525" i="14" s="1"/>
  <c r="N524" i="14"/>
  <c r="L524" i="14"/>
  <c r="M524" i="14" s="1"/>
  <c r="N523" i="14"/>
  <c r="L523" i="14"/>
  <c r="M523" i="14" s="1"/>
  <c r="N522" i="14"/>
  <c r="L522" i="14"/>
  <c r="M522" i="14" s="1"/>
  <c r="N521" i="14"/>
  <c r="M521" i="14"/>
  <c r="L521" i="14"/>
  <c r="N520" i="14"/>
  <c r="L520" i="14"/>
  <c r="M520" i="14" s="1"/>
  <c r="N519" i="14"/>
  <c r="L519" i="14"/>
  <c r="M519" i="14" s="1"/>
  <c r="N518" i="14"/>
  <c r="L518" i="14"/>
  <c r="M518" i="14" s="1"/>
  <c r="N517" i="14"/>
  <c r="L517" i="14"/>
  <c r="M517" i="14" s="1"/>
  <c r="N516" i="14"/>
  <c r="L516" i="14"/>
  <c r="M516" i="14" s="1"/>
  <c r="N515" i="14"/>
  <c r="L515" i="14"/>
  <c r="M515" i="14" s="1"/>
  <c r="N514" i="14"/>
  <c r="L514" i="14"/>
  <c r="M514" i="14" s="1"/>
  <c r="N513" i="14"/>
  <c r="L513" i="14"/>
  <c r="M513" i="14" s="1"/>
  <c r="N512" i="14"/>
  <c r="L512" i="14"/>
  <c r="M512" i="14" s="1"/>
  <c r="N511" i="14"/>
  <c r="L511" i="14"/>
  <c r="M511" i="14" s="1"/>
  <c r="N510" i="14"/>
  <c r="L510" i="14"/>
  <c r="M510" i="14" s="1"/>
  <c r="N509" i="14"/>
  <c r="L509" i="14"/>
  <c r="M509" i="14" s="1"/>
  <c r="N508" i="14"/>
  <c r="L508" i="14"/>
  <c r="M508" i="14" s="1"/>
  <c r="N507" i="14"/>
  <c r="L507" i="14"/>
  <c r="M507" i="14" s="1"/>
  <c r="N506" i="14"/>
  <c r="L506" i="14"/>
  <c r="M506" i="14" s="1"/>
  <c r="N505" i="14"/>
  <c r="L505" i="14"/>
  <c r="M505" i="14" s="1"/>
  <c r="N504" i="14"/>
  <c r="L504" i="14"/>
  <c r="M504" i="14" s="1"/>
  <c r="N503" i="14"/>
  <c r="L503" i="14"/>
  <c r="M503" i="14" s="1"/>
  <c r="N502" i="14"/>
  <c r="L502" i="14"/>
  <c r="M502" i="14" s="1"/>
  <c r="N501" i="14"/>
  <c r="L501" i="14"/>
  <c r="M501" i="14" s="1"/>
  <c r="N500" i="14"/>
  <c r="L500" i="14"/>
  <c r="M500" i="14" s="1"/>
  <c r="N499" i="14"/>
  <c r="L499" i="14"/>
  <c r="M499" i="14" s="1"/>
  <c r="N498" i="14"/>
  <c r="L498" i="14"/>
  <c r="M498" i="14" s="1"/>
  <c r="N497" i="14"/>
  <c r="L497" i="14"/>
  <c r="M497" i="14" s="1"/>
  <c r="N496" i="14"/>
  <c r="L496" i="14"/>
  <c r="M496" i="14" s="1"/>
  <c r="N495" i="14"/>
  <c r="L495" i="14"/>
  <c r="M495" i="14" s="1"/>
  <c r="N494" i="14"/>
  <c r="L494" i="14"/>
  <c r="M494" i="14" s="1"/>
  <c r="N493" i="14"/>
  <c r="L493" i="14"/>
  <c r="M493" i="14" s="1"/>
  <c r="N492" i="14"/>
  <c r="L492" i="14"/>
  <c r="M492" i="14" s="1"/>
  <c r="N491" i="14"/>
  <c r="L491" i="14"/>
  <c r="M491" i="14" s="1"/>
  <c r="N490" i="14"/>
  <c r="L490" i="14"/>
  <c r="M490" i="14" s="1"/>
  <c r="N489" i="14"/>
  <c r="M489" i="14"/>
  <c r="L489" i="14"/>
  <c r="N488" i="14"/>
  <c r="L488" i="14"/>
  <c r="M488" i="14" s="1"/>
  <c r="N487" i="14"/>
  <c r="L487" i="14"/>
  <c r="M487" i="14" s="1"/>
  <c r="N486" i="14"/>
  <c r="L486" i="14"/>
  <c r="M486" i="14" s="1"/>
  <c r="N485" i="14"/>
  <c r="L485" i="14"/>
  <c r="M485" i="14" s="1"/>
  <c r="N484" i="14"/>
  <c r="L484" i="14"/>
  <c r="M484" i="14" s="1"/>
  <c r="N483" i="14"/>
  <c r="L483" i="14"/>
  <c r="M483" i="14" s="1"/>
  <c r="N482" i="14"/>
  <c r="L482" i="14"/>
  <c r="M482" i="14" s="1"/>
  <c r="N481" i="14"/>
  <c r="L481" i="14"/>
  <c r="M481" i="14" s="1"/>
  <c r="N480" i="14"/>
  <c r="L480" i="14"/>
  <c r="M480" i="14" s="1"/>
  <c r="N479" i="14"/>
  <c r="L479" i="14"/>
  <c r="M479" i="14" s="1"/>
  <c r="N478" i="14"/>
  <c r="L478" i="14"/>
  <c r="M478" i="14" s="1"/>
  <c r="N477" i="14"/>
  <c r="L477" i="14"/>
  <c r="M477" i="14" s="1"/>
  <c r="N476" i="14"/>
  <c r="L476" i="14"/>
  <c r="M476" i="14" s="1"/>
  <c r="N475" i="14"/>
  <c r="L475" i="14"/>
  <c r="M475" i="14" s="1"/>
  <c r="N474" i="14"/>
  <c r="L474" i="14"/>
  <c r="M474" i="14" s="1"/>
  <c r="N473" i="14"/>
  <c r="L473" i="14"/>
  <c r="M473" i="14" s="1"/>
  <c r="N472" i="14"/>
  <c r="L472" i="14"/>
  <c r="M472" i="14" s="1"/>
  <c r="N471" i="14"/>
  <c r="L471" i="14"/>
  <c r="M471" i="14" s="1"/>
  <c r="N470" i="14"/>
  <c r="L470" i="14"/>
  <c r="M470" i="14" s="1"/>
  <c r="N469" i="14"/>
  <c r="L469" i="14"/>
  <c r="M469" i="14" s="1"/>
  <c r="N468" i="14"/>
  <c r="L468" i="14"/>
  <c r="M468" i="14" s="1"/>
  <c r="N467" i="14"/>
  <c r="L467" i="14"/>
  <c r="M467" i="14" s="1"/>
  <c r="N466" i="14"/>
  <c r="L466" i="14"/>
  <c r="M466" i="14" s="1"/>
  <c r="N465" i="14"/>
  <c r="L465" i="14"/>
  <c r="M465" i="14" s="1"/>
  <c r="N464" i="14"/>
  <c r="L464" i="14"/>
  <c r="M464" i="14" s="1"/>
  <c r="N463" i="14"/>
  <c r="L463" i="14"/>
  <c r="M463" i="14" s="1"/>
  <c r="N462" i="14"/>
  <c r="L462" i="14"/>
  <c r="M462" i="14" s="1"/>
  <c r="N461" i="14"/>
  <c r="L461" i="14"/>
  <c r="M461" i="14" s="1"/>
  <c r="N460" i="14"/>
  <c r="L460" i="14"/>
  <c r="M460" i="14" s="1"/>
  <c r="N459" i="14"/>
  <c r="L459" i="14"/>
  <c r="M459" i="14" s="1"/>
  <c r="N458" i="14"/>
  <c r="L458" i="14"/>
  <c r="M458" i="14" s="1"/>
  <c r="N457" i="14"/>
  <c r="M457" i="14"/>
  <c r="L457" i="14"/>
  <c r="N456" i="14"/>
  <c r="L456" i="14"/>
  <c r="M456" i="14" s="1"/>
  <c r="N455" i="14"/>
  <c r="L455" i="14"/>
  <c r="M455" i="14" s="1"/>
  <c r="N454" i="14"/>
  <c r="L454" i="14"/>
  <c r="M454" i="14" s="1"/>
  <c r="N453" i="14"/>
  <c r="L453" i="14"/>
  <c r="M453" i="14" s="1"/>
  <c r="N452" i="14"/>
  <c r="L452" i="14"/>
  <c r="M452" i="14" s="1"/>
  <c r="N451" i="14"/>
  <c r="L451" i="14"/>
  <c r="M451" i="14" s="1"/>
  <c r="N450" i="14"/>
  <c r="L450" i="14"/>
  <c r="M450" i="14" s="1"/>
  <c r="N449" i="14"/>
  <c r="L449" i="14"/>
  <c r="M449" i="14" s="1"/>
  <c r="N448" i="14"/>
  <c r="L448" i="14"/>
  <c r="M448" i="14" s="1"/>
  <c r="N447" i="14"/>
  <c r="L447" i="14"/>
  <c r="M447" i="14" s="1"/>
  <c r="N446" i="14"/>
  <c r="L446" i="14"/>
  <c r="M446" i="14" s="1"/>
  <c r="N445" i="14"/>
  <c r="L445" i="14"/>
  <c r="M445" i="14" s="1"/>
  <c r="N444" i="14"/>
  <c r="L444" i="14"/>
  <c r="M444" i="14" s="1"/>
  <c r="N443" i="14"/>
  <c r="L443" i="14"/>
  <c r="M443" i="14" s="1"/>
  <c r="N442" i="14"/>
  <c r="L442" i="14"/>
  <c r="M442" i="14" s="1"/>
  <c r="N441" i="14"/>
  <c r="L441" i="14"/>
  <c r="M441" i="14" s="1"/>
  <c r="N440" i="14"/>
  <c r="L440" i="14"/>
  <c r="M440" i="14" s="1"/>
  <c r="N439" i="14"/>
  <c r="L439" i="14"/>
  <c r="M439" i="14" s="1"/>
  <c r="N438" i="14"/>
  <c r="L438" i="14"/>
  <c r="M438" i="14" s="1"/>
  <c r="N437" i="14"/>
  <c r="L437" i="14"/>
  <c r="M437" i="14" s="1"/>
  <c r="N436" i="14"/>
  <c r="L436" i="14"/>
  <c r="M436" i="14" s="1"/>
  <c r="N435" i="14"/>
  <c r="L435" i="14"/>
  <c r="M435" i="14" s="1"/>
  <c r="N434" i="14"/>
  <c r="L434" i="14"/>
  <c r="M434" i="14" s="1"/>
  <c r="N433" i="14"/>
  <c r="L433" i="14"/>
  <c r="M433" i="14" s="1"/>
  <c r="N432" i="14"/>
  <c r="L432" i="14"/>
  <c r="M432" i="14" s="1"/>
  <c r="N431" i="14"/>
  <c r="L431" i="14"/>
  <c r="M431" i="14" s="1"/>
  <c r="N430" i="14"/>
  <c r="L430" i="14"/>
  <c r="M430" i="14" s="1"/>
  <c r="N429" i="14"/>
  <c r="L429" i="14"/>
  <c r="M429" i="14" s="1"/>
  <c r="N428" i="14"/>
  <c r="L428" i="14"/>
  <c r="M428" i="14" s="1"/>
  <c r="N427" i="14"/>
  <c r="L427" i="14"/>
  <c r="M427" i="14" s="1"/>
  <c r="N426" i="14"/>
  <c r="L426" i="14"/>
  <c r="M426" i="14" s="1"/>
  <c r="N425" i="14"/>
  <c r="M425" i="14"/>
  <c r="L425" i="14"/>
  <c r="N424" i="14"/>
  <c r="L424" i="14"/>
  <c r="M424" i="14" s="1"/>
  <c r="N423" i="14"/>
  <c r="L423" i="14"/>
  <c r="M423" i="14" s="1"/>
  <c r="N422" i="14"/>
  <c r="L422" i="14"/>
  <c r="M422" i="14" s="1"/>
  <c r="N421" i="14"/>
  <c r="L421" i="14"/>
  <c r="M421" i="14" s="1"/>
  <c r="N420" i="14"/>
  <c r="L420" i="14"/>
  <c r="M420" i="14" s="1"/>
  <c r="N419" i="14"/>
  <c r="L419" i="14"/>
  <c r="M419" i="14" s="1"/>
  <c r="N418" i="14"/>
  <c r="L418" i="14"/>
  <c r="M418" i="14" s="1"/>
  <c r="N417" i="14"/>
  <c r="L417" i="14"/>
  <c r="M417" i="14" s="1"/>
  <c r="N416" i="14"/>
  <c r="L416" i="14"/>
  <c r="M416" i="14" s="1"/>
  <c r="N415" i="14"/>
  <c r="L415" i="14"/>
  <c r="M415" i="14" s="1"/>
  <c r="N414" i="14"/>
  <c r="L414" i="14"/>
  <c r="M414" i="14" s="1"/>
  <c r="N413" i="14"/>
  <c r="L413" i="14"/>
  <c r="M413" i="14" s="1"/>
  <c r="N412" i="14"/>
  <c r="L412" i="14"/>
  <c r="M412" i="14" s="1"/>
  <c r="N411" i="14"/>
  <c r="L411" i="14"/>
  <c r="M411" i="14" s="1"/>
  <c r="N410" i="14"/>
  <c r="L410" i="14"/>
  <c r="M410" i="14" s="1"/>
  <c r="N409" i="14"/>
  <c r="M409" i="14"/>
  <c r="L409" i="14"/>
  <c r="N408" i="14"/>
  <c r="L408" i="14"/>
  <c r="M408" i="14" s="1"/>
  <c r="N407" i="14"/>
  <c r="L407" i="14"/>
  <c r="M407" i="14" s="1"/>
  <c r="N406" i="14"/>
  <c r="L406" i="14"/>
  <c r="M406" i="14" s="1"/>
  <c r="N405" i="14"/>
  <c r="L405" i="14"/>
  <c r="M405" i="14" s="1"/>
  <c r="N404" i="14"/>
  <c r="L404" i="14"/>
  <c r="M404" i="14" s="1"/>
  <c r="N403" i="14"/>
  <c r="L403" i="14"/>
  <c r="M403" i="14" s="1"/>
  <c r="N402" i="14"/>
  <c r="L402" i="14"/>
  <c r="M402" i="14" s="1"/>
  <c r="N401" i="14"/>
  <c r="L401" i="14"/>
  <c r="M401" i="14" s="1"/>
  <c r="N400" i="14"/>
  <c r="L400" i="14"/>
  <c r="M400" i="14" s="1"/>
  <c r="N399" i="14"/>
  <c r="L399" i="14"/>
  <c r="M399" i="14" s="1"/>
  <c r="N398" i="14"/>
  <c r="L398" i="14"/>
  <c r="M398" i="14" s="1"/>
  <c r="N397" i="14"/>
  <c r="L397" i="14"/>
  <c r="M397" i="14" s="1"/>
  <c r="N396" i="14"/>
  <c r="L396" i="14"/>
  <c r="M396" i="14" s="1"/>
  <c r="N395" i="14"/>
  <c r="L395" i="14"/>
  <c r="M395" i="14" s="1"/>
  <c r="N394" i="14"/>
  <c r="L394" i="14"/>
  <c r="M394" i="14" s="1"/>
  <c r="N393" i="14"/>
  <c r="M393" i="14"/>
  <c r="L393" i="14"/>
  <c r="N392" i="14"/>
  <c r="L392" i="14"/>
  <c r="M392" i="14" s="1"/>
  <c r="N391" i="14"/>
  <c r="L391" i="14"/>
  <c r="M391" i="14" s="1"/>
  <c r="N390" i="14"/>
  <c r="L390" i="14"/>
  <c r="M390" i="14" s="1"/>
  <c r="N389" i="14"/>
  <c r="L389" i="14"/>
  <c r="M389" i="14" s="1"/>
  <c r="N388" i="14"/>
  <c r="L388" i="14"/>
  <c r="M388" i="14" s="1"/>
  <c r="N387" i="14"/>
  <c r="L387" i="14"/>
  <c r="M387" i="14" s="1"/>
  <c r="N386" i="14"/>
  <c r="L386" i="14"/>
  <c r="M386" i="14" s="1"/>
  <c r="N385" i="14"/>
  <c r="L385" i="14"/>
  <c r="M385" i="14" s="1"/>
  <c r="N384" i="14"/>
  <c r="L384" i="14"/>
  <c r="M384" i="14" s="1"/>
  <c r="N383" i="14"/>
  <c r="L383" i="14"/>
  <c r="M383" i="14" s="1"/>
  <c r="N382" i="14"/>
  <c r="L382" i="14"/>
  <c r="M382" i="14" s="1"/>
  <c r="N381" i="14"/>
  <c r="L381" i="14"/>
  <c r="M381" i="14" s="1"/>
  <c r="N380" i="14"/>
  <c r="L380" i="14"/>
  <c r="M380" i="14" s="1"/>
  <c r="N379" i="14"/>
  <c r="L379" i="14"/>
  <c r="M379" i="14" s="1"/>
  <c r="N378" i="14"/>
  <c r="L378" i="14"/>
  <c r="M378" i="14" s="1"/>
  <c r="N377" i="14"/>
  <c r="M377" i="14"/>
  <c r="L377" i="14"/>
  <c r="N376" i="14"/>
  <c r="L376" i="14"/>
  <c r="M376" i="14" s="1"/>
  <c r="N375" i="14"/>
  <c r="L375" i="14"/>
  <c r="M375" i="14" s="1"/>
  <c r="N374" i="14"/>
  <c r="L374" i="14"/>
  <c r="M374" i="14" s="1"/>
  <c r="N373" i="14"/>
  <c r="L373" i="14"/>
  <c r="M373" i="14" s="1"/>
  <c r="N372" i="14"/>
  <c r="L372" i="14"/>
  <c r="M372" i="14" s="1"/>
  <c r="N371" i="14"/>
  <c r="L371" i="14"/>
  <c r="M371" i="14" s="1"/>
  <c r="N370" i="14"/>
  <c r="L370" i="14"/>
  <c r="M370" i="14" s="1"/>
  <c r="N369" i="14"/>
  <c r="L369" i="14"/>
  <c r="M369" i="14" s="1"/>
  <c r="N368" i="14"/>
  <c r="L368" i="14"/>
  <c r="M368" i="14" s="1"/>
  <c r="N367" i="14"/>
  <c r="L367" i="14"/>
  <c r="M367" i="14" s="1"/>
  <c r="N366" i="14"/>
  <c r="L366" i="14"/>
  <c r="M366" i="14" s="1"/>
  <c r="N365" i="14"/>
  <c r="L365" i="14"/>
  <c r="M365" i="14" s="1"/>
  <c r="N364" i="14"/>
  <c r="L364" i="14"/>
  <c r="M364" i="14" s="1"/>
  <c r="N363" i="14"/>
  <c r="L363" i="14"/>
  <c r="M363" i="14" s="1"/>
  <c r="N362" i="14"/>
  <c r="L362" i="14"/>
  <c r="M362" i="14" s="1"/>
  <c r="N361" i="14"/>
  <c r="M361" i="14"/>
  <c r="L361" i="14"/>
  <c r="N360" i="14"/>
  <c r="L360" i="14"/>
  <c r="M360" i="14" s="1"/>
  <c r="N359" i="14"/>
  <c r="L359" i="14"/>
  <c r="M359" i="14" s="1"/>
  <c r="N358" i="14"/>
  <c r="L358" i="14"/>
  <c r="M358" i="14" s="1"/>
  <c r="N357" i="14"/>
  <c r="L357" i="14"/>
  <c r="M357" i="14" s="1"/>
  <c r="N356" i="14"/>
  <c r="L356" i="14"/>
  <c r="M356" i="14" s="1"/>
  <c r="N355" i="14"/>
  <c r="L355" i="14"/>
  <c r="M355" i="14" s="1"/>
  <c r="N354" i="14"/>
  <c r="L354" i="14"/>
  <c r="M354" i="14" s="1"/>
  <c r="N353" i="14"/>
  <c r="L353" i="14"/>
  <c r="M353" i="14" s="1"/>
  <c r="N352" i="14"/>
  <c r="L352" i="14"/>
  <c r="M352" i="14" s="1"/>
  <c r="N351" i="14"/>
  <c r="L351" i="14"/>
  <c r="M351" i="14" s="1"/>
  <c r="N350" i="14"/>
  <c r="L350" i="14"/>
  <c r="M350" i="14" s="1"/>
  <c r="N349" i="14"/>
  <c r="L349" i="14"/>
  <c r="M349" i="14" s="1"/>
  <c r="N348" i="14"/>
  <c r="L348" i="14"/>
  <c r="M348" i="14" s="1"/>
  <c r="N347" i="14"/>
  <c r="L347" i="14"/>
  <c r="M347" i="14" s="1"/>
  <c r="N346" i="14"/>
  <c r="L346" i="14"/>
  <c r="M346" i="14" s="1"/>
  <c r="N345" i="14"/>
  <c r="M345" i="14"/>
  <c r="L345" i="14"/>
  <c r="N344" i="14"/>
  <c r="L344" i="14"/>
  <c r="M344" i="14" s="1"/>
  <c r="N343" i="14"/>
  <c r="L343" i="14"/>
  <c r="M343" i="14" s="1"/>
  <c r="N342" i="14"/>
  <c r="L342" i="14"/>
  <c r="M342" i="14" s="1"/>
  <c r="N341" i="14"/>
  <c r="L341" i="14"/>
  <c r="M341" i="14" s="1"/>
  <c r="N340" i="14"/>
  <c r="L340" i="14"/>
  <c r="M340" i="14" s="1"/>
  <c r="N339" i="14"/>
  <c r="L339" i="14"/>
  <c r="M339" i="14" s="1"/>
  <c r="N338" i="14"/>
  <c r="L338" i="14"/>
  <c r="M338" i="14" s="1"/>
  <c r="N337" i="14"/>
  <c r="L337" i="14"/>
  <c r="M337" i="14" s="1"/>
  <c r="N336" i="14"/>
  <c r="L336" i="14"/>
  <c r="M336" i="14" s="1"/>
  <c r="N335" i="14"/>
  <c r="L335" i="14"/>
  <c r="M335" i="14" s="1"/>
  <c r="N334" i="14"/>
  <c r="L334" i="14"/>
  <c r="M334" i="14" s="1"/>
  <c r="N333" i="14"/>
  <c r="L333" i="14"/>
  <c r="M333" i="14" s="1"/>
  <c r="N332" i="14"/>
  <c r="L332" i="14"/>
  <c r="M332" i="14" s="1"/>
  <c r="N331" i="14"/>
  <c r="L331" i="14"/>
  <c r="M331" i="14" s="1"/>
  <c r="N330" i="14"/>
  <c r="L330" i="14"/>
  <c r="M330" i="14" s="1"/>
  <c r="N329" i="14"/>
  <c r="M329" i="14"/>
  <c r="L329" i="14"/>
  <c r="N328" i="14"/>
  <c r="L328" i="14"/>
  <c r="M328" i="14" s="1"/>
  <c r="N327" i="14"/>
  <c r="L327" i="14"/>
  <c r="M327" i="14" s="1"/>
  <c r="N326" i="14"/>
  <c r="L326" i="14"/>
  <c r="M326" i="14" s="1"/>
  <c r="N325" i="14"/>
  <c r="L325" i="14"/>
  <c r="M325" i="14" s="1"/>
  <c r="N324" i="14"/>
  <c r="L324" i="14"/>
  <c r="M324" i="14" s="1"/>
  <c r="N323" i="14"/>
  <c r="L323" i="14"/>
  <c r="M323" i="14" s="1"/>
  <c r="N322" i="14"/>
  <c r="L322" i="14"/>
  <c r="M322" i="14" s="1"/>
  <c r="N321" i="14"/>
  <c r="L321" i="14"/>
  <c r="M321" i="14" s="1"/>
  <c r="N320" i="14"/>
  <c r="L320" i="14"/>
  <c r="M320" i="14" s="1"/>
  <c r="N319" i="14"/>
  <c r="L319" i="14"/>
  <c r="M319" i="14" s="1"/>
  <c r="N318" i="14"/>
  <c r="L318" i="14"/>
  <c r="M318" i="14" s="1"/>
  <c r="N317" i="14"/>
  <c r="L317" i="14"/>
  <c r="M317" i="14" s="1"/>
  <c r="N316" i="14"/>
  <c r="L316" i="14"/>
  <c r="M316" i="14" s="1"/>
  <c r="N315" i="14"/>
  <c r="L315" i="14"/>
  <c r="M315" i="14" s="1"/>
  <c r="N314" i="14"/>
  <c r="L314" i="14"/>
  <c r="M314" i="14" s="1"/>
  <c r="N313" i="14"/>
  <c r="M313" i="14"/>
  <c r="L313" i="14"/>
  <c r="N312" i="14"/>
  <c r="L312" i="14"/>
  <c r="M312" i="14" s="1"/>
  <c r="N311" i="14"/>
  <c r="L311" i="14"/>
  <c r="M311" i="14" s="1"/>
  <c r="N310" i="14"/>
  <c r="L310" i="14"/>
  <c r="M310" i="14" s="1"/>
  <c r="N309" i="14"/>
  <c r="L309" i="14"/>
  <c r="M309" i="14" s="1"/>
  <c r="N308" i="14"/>
  <c r="L308" i="14"/>
  <c r="M308" i="14" s="1"/>
  <c r="N307" i="14"/>
  <c r="L307" i="14"/>
  <c r="M307" i="14" s="1"/>
  <c r="N306" i="14"/>
  <c r="L306" i="14"/>
  <c r="M306" i="14" s="1"/>
  <c r="N305" i="14"/>
  <c r="L305" i="14"/>
  <c r="M305" i="14" s="1"/>
  <c r="N304" i="14"/>
  <c r="L304" i="14"/>
  <c r="M304" i="14" s="1"/>
  <c r="N303" i="14"/>
  <c r="L303" i="14"/>
  <c r="M303" i="14" s="1"/>
  <c r="N302" i="14"/>
  <c r="L302" i="14"/>
  <c r="M302" i="14" s="1"/>
  <c r="N301" i="14"/>
  <c r="L301" i="14"/>
  <c r="M301" i="14" s="1"/>
  <c r="N300" i="14"/>
  <c r="L300" i="14"/>
  <c r="M300" i="14" s="1"/>
  <c r="N299" i="14"/>
  <c r="L299" i="14"/>
  <c r="M299" i="14" s="1"/>
  <c r="N298" i="14"/>
  <c r="L298" i="14"/>
  <c r="M298" i="14" s="1"/>
  <c r="N297" i="14"/>
  <c r="M297" i="14"/>
  <c r="L297" i="14"/>
  <c r="N296" i="14"/>
  <c r="L296" i="14"/>
  <c r="M296" i="14" s="1"/>
  <c r="N295" i="14"/>
  <c r="L295" i="14"/>
  <c r="M295" i="14" s="1"/>
  <c r="N294" i="14"/>
  <c r="L294" i="14"/>
  <c r="M294" i="14" s="1"/>
  <c r="N293" i="14"/>
  <c r="L293" i="14"/>
  <c r="M293" i="14" s="1"/>
  <c r="N292" i="14"/>
  <c r="L292" i="14"/>
  <c r="M292" i="14" s="1"/>
  <c r="N291" i="14"/>
  <c r="L291" i="14"/>
  <c r="M291" i="14" s="1"/>
  <c r="N290" i="14"/>
  <c r="L290" i="14"/>
  <c r="M290" i="14" s="1"/>
  <c r="N289" i="14"/>
  <c r="L289" i="14"/>
  <c r="M289" i="14" s="1"/>
  <c r="N288" i="14"/>
  <c r="L288" i="14"/>
  <c r="M288" i="14" s="1"/>
  <c r="N287" i="14"/>
  <c r="L287" i="14"/>
  <c r="M287" i="14" s="1"/>
  <c r="N286" i="14"/>
  <c r="L286" i="14"/>
  <c r="M286" i="14" s="1"/>
  <c r="N285" i="14"/>
  <c r="L285" i="14"/>
  <c r="M285" i="14" s="1"/>
  <c r="N284" i="14"/>
  <c r="L284" i="14"/>
  <c r="M284" i="14" s="1"/>
  <c r="N283" i="14"/>
  <c r="L283" i="14"/>
  <c r="M283" i="14" s="1"/>
  <c r="N282" i="14"/>
  <c r="L282" i="14"/>
  <c r="M282" i="14" s="1"/>
  <c r="N281" i="14"/>
  <c r="M281" i="14"/>
  <c r="L281" i="14"/>
  <c r="N280" i="14"/>
  <c r="L280" i="14"/>
  <c r="M280" i="14" s="1"/>
  <c r="N279" i="14"/>
  <c r="L279" i="14"/>
  <c r="M279" i="14" s="1"/>
  <c r="N278" i="14"/>
  <c r="L278" i="14"/>
  <c r="M278" i="14" s="1"/>
  <c r="N277" i="14"/>
  <c r="L277" i="14"/>
  <c r="M277" i="14" s="1"/>
  <c r="N276" i="14"/>
  <c r="L276" i="14"/>
  <c r="M276" i="14" s="1"/>
  <c r="N275" i="14"/>
  <c r="L275" i="14"/>
  <c r="M275" i="14" s="1"/>
  <c r="N274" i="14"/>
  <c r="L274" i="14"/>
  <c r="M274" i="14" s="1"/>
  <c r="N273" i="14"/>
  <c r="L273" i="14"/>
  <c r="M273" i="14" s="1"/>
  <c r="N272" i="14"/>
  <c r="L272" i="14"/>
  <c r="M272" i="14" s="1"/>
  <c r="N271" i="14"/>
  <c r="L271" i="14"/>
  <c r="M271" i="14" s="1"/>
  <c r="N270" i="14"/>
  <c r="L270" i="14"/>
  <c r="M270" i="14" s="1"/>
  <c r="N269" i="14"/>
  <c r="L269" i="14"/>
  <c r="M269" i="14" s="1"/>
  <c r="N268" i="14"/>
  <c r="L268" i="14"/>
  <c r="M268" i="14" s="1"/>
  <c r="N267" i="14"/>
  <c r="L267" i="14"/>
  <c r="M267" i="14" s="1"/>
  <c r="N266" i="14"/>
  <c r="L266" i="14"/>
  <c r="M266" i="14" s="1"/>
  <c r="N265" i="14"/>
  <c r="M265" i="14"/>
  <c r="L265" i="14"/>
  <c r="N264" i="14"/>
  <c r="L264" i="14"/>
  <c r="M264" i="14" s="1"/>
  <c r="N263" i="14"/>
  <c r="L263" i="14"/>
  <c r="M263" i="14" s="1"/>
  <c r="N262" i="14"/>
  <c r="L262" i="14"/>
  <c r="M262" i="14" s="1"/>
  <c r="N261" i="14"/>
  <c r="L261" i="14"/>
  <c r="M261" i="14" s="1"/>
  <c r="N260" i="14"/>
  <c r="L260" i="14"/>
  <c r="M260" i="14" s="1"/>
  <c r="N259" i="14"/>
  <c r="L259" i="14"/>
  <c r="M259" i="14" s="1"/>
  <c r="N258" i="14"/>
  <c r="L258" i="14"/>
  <c r="M258" i="14" s="1"/>
  <c r="N257" i="14"/>
  <c r="L257" i="14"/>
  <c r="M257" i="14" s="1"/>
  <c r="N256" i="14"/>
  <c r="L256" i="14"/>
  <c r="M256" i="14" s="1"/>
  <c r="N255" i="14"/>
  <c r="L255" i="14"/>
  <c r="M255" i="14" s="1"/>
  <c r="N254" i="14"/>
  <c r="L254" i="14"/>
  <c r="M254" i="14" s="1"/>
  <c r="N253" i="14"/>
  <c r="L253" i="14"/>
  <c r="M253" i="14" s="1"/>
  <c r="N252" i="14"/>
  <c r="L252" i="14"/>
  <c r="M252" i="14" s="1"/>
  <c r="N251" i="14"/>
  <c r="L251" i="14"/>
  <c r="M251" i="14" s="1"/>
  <c r="N250" i="14"/>
  <c r="L250" i="14"/>
  <c r="M250" i="14" s="1"/>
  <c r="N249" i="14"/>
  <c r="M249" i="14"/>
  <c r="L249" i="14"/>
  <c r="N248" i="14"/>
  <c r="L248" i="14"/>
  <c r="M248" i="14" s="1"/>
  <c r="N247" i="14"/>
  <c r="L247" i="14"/>
  <c r="M247" i="14" s="1"/>
  <c r="N246" i="14"/>
  <c r="L246" i="14"/>
  <c r="M246" i="14" s="1"/>
  <c r="N245" i="14"/>
  <c r="L245" i="14"/>
  <c r="M245" i="14" s="1"/>
  <c r="N244" i="14"/>
  <c r="L244" i="14"/>
  <c r="M244" i="14" s="1"/>
  <c r="N243" i="14"/>
  <c r="L243" i="14"/>
  <c r="M243" i="14" s="1"/>
  <c r="N242" i="14"/>
  <c r="L242" i="14"/>
  <c r="M242" i="14" s="1"/>
  <c r="N241" i="14"/>
  <c r="L241" i="14"/>
  <c r="M241" i="14" s="1"/>
  <c r="N240" i="14"/>
  <c r="L240" i="14"/>
  <c r="M240" i="14" s="1"/>
  <c r="N239" i="14"/>
  <c r="L239" i="14"/>
  <c r="M239" i="14" s="1"/>
  <c r="N238" i="14"/>
  <c r="L238" i="14"/>
  <c r="M238" i="14" s="1"/>
  <c r="N237" i="14"/>
  <c r="L237" i="14"/>
  <c r="M237" i="14" s="1"/>
  <c r="N236" i="14"/>
  <c r="L236" i="14"/>
  <c r="M236" i="14" s="1"/>
  <c r="N235" i="14"/>
  <c r="L235" i="14"/>
  <c r="M235" i="14" s="1"/>
  <c r="N234" i="14"/>
  <c r="L234" i="14"/>
  <c r="M234" i="14" s="1"/>
  <c r="N233" i="14"/>
  <c r="M233" i="14"/>
  <c r="L233" i="14"/>
  <c r="N232" i="14"/>
  <c r="L232" i="14"/>
  <c r="M232" i="14" s="1"/>
  <c r="N231" i="14"/>
  <c r="L231" i="14"/>
  <c r="M231" i="14" s="1"/>
  <c r="N230" i="14"/>
  <c r="L230" i="14"/>
  <c r="M230" i="14" s="1"/>
  <c r="N229" i="14"/>
  <c r="L229" i="14"/>
  <c r="M229" i="14" s="1"/>
  <c r="N228" i="14"/>
  <c r="L228" i="14"/>
  <c r="M228" i="14" s="1"/>
  <c r="N227" i="14"/>
  <c r="L227" i="14"/>
  <c r="M227" i="14" s="1"/>
  <c r="N226" i="14"/>
  <c r="L226" i="14"/>
  <c r="M226" i="14" s="1"/>
  <c r="N225" i="14"/>
  <c r="L225" i="14"/>
  <c r="M225" i="14" s="1"/>
  <c r="N224" i="14"/>
  <c r="L224" i="14"/>
  <c r="M224" i="14" s="1"/>
  <c r="N223" i="14"/>
  <c r="L223" i="14"/>
  <c r="M223" i="14" s="1"/>
  <c r="N222" i="14"/>
  <c r="L222" i="14"/>
  <c r="M222" i="14" s="1"/>
  <c r="N221" i="14"/>
  <c r="L221" i="14"/>
  <c r="M221" i="14" s="1"/>
  <c r="N220" i="14"/>
  <c r="L220" i="14"/>
  <c r="M220" i="14" s="1"/>
  <c r="N219" i="14"/>
  <c r="L219" i="14"/>
  <c r="M219" i="14" s="1"/>
  <c r="N218" i="14"/>
  <c r="L218" i="14"/>
  <c r="M218" i="14" s="1"/>
  <c r="N217" i="14"/>
  <c r="M217" i="14"/>
  <c r="L217" i="14"/>
  <c r="N216" i="14"/>
  <c r="L216" i="14"/>
  <c r="M216" i="14" s="1"/>
  <c r="N215" i="14"/>
  <c r="L215" i="14"/>
  <c r="M215" i="14" s="1"/>
  <c r="N214" i="14"/>
  <c r="L214" i="14"/>
  <c r="M214" i="14" s="1"/>
  <c r="N213" i="14"/>
  <c r="L213" i="14"/>
  <c r="M213" i="14" s="1"/>
  <c r="N212" i="14"/>
  <c r="L212" i="14"/>
  <c r="M212" i="14" s="1"/>
  <c r="N211" i="14"/>
  <c r="L211" i="14"/>
  <c r="M211" i="14" s="1"/>
  <c r="N210" i="14"/>
  <c r="L210" i="14"/>
  <c r="M210" i="14" s="1"/>
  <c r="N209" i="14"/>
  <c r="L209" i="14"/>
  <c r="M209" i="14" s="1"/>
  <c r="N208" i="14"/>
  <c r="L208" i="14"/>
  <c r="M208" i="14" s="1"/>
  <c r="N207" i="14"/>
  <c r="L207" i="14"/>
  <c r="M207" i="14" s="1"/>
  <c r="N206" i="14"/>
  <c r="L206" i="14"/>
  <c r="M206" i="14" s="1"/>
  <c r="N205" i="14"/>
  <c r="L205" i="14"/>
  <c r="M205" i="14" s="1"/>
  <c r="N204" i="14"/>
  <c r="L204" i="14"/>
  <c r="M204" i="14" s="1"/>
  <c r="N203" i="14"/>
  <c r="L203" i="14"/>
  <c r="M203" i="14" s="1"/>
  <c r="N202" i="14"/>
  <c r="L202" i="14"/>
  <c r="M202" i="14" s="1"/>
  <c r="N201" i="14"/>
  <c r="M201" i="14"/>
  <c r="L201" i="14"/>
  <c r="N200" i="14"/>
  <c r="L200" i="14"/>
  <c r="M200" i="14" s="1"/>
  <c r="N199" i="14"/>
  <c r="L199" i="14"/>
  <c r="M199" i="14" s="1"/>
  <c r="N198" i="14"/>
  <c r="L198" i="14"/>
  <c r="M198" i="14" s="1"/>
  <c r="N197" i="14"/>
  <c r="L197" i="14"/>
  <c r="M197" i="14" s="1"/>
  <c r="N196" i="14"/>
  <c r="L196" i="14"/>
  <c r="M196" i="14" s="1"/>
  <c r="N195" i="14"/>
  <c r="L195" i="14"/>
  <c r="M195" i="14" s="1"/>
  <c r="N194" i="14"/>
  <c r="L194" i="14"/>
  <c r="M194" i="14" s="1"/>
  <c r="N193" i="14"/>
  <c r="L193" i="14"/>
  <c r="M193" i="14" s="1"/>
  <c r="N192" i="14"/>
  <c r="L192" i="14"/>
  <c r="M192" i="14" s="1"/>
  <c r="N191" i="14"/>
  <c r="L191" i="14"/>
  <c r="M191" i="14" s="1"/>
  <c r="N190" i="14"/>
  <c r="L190" i="14"/>
  <c r="M190" i="14" s="1"/>
  <c r="N189" i="14"/>
  <c r="L189" i="14"/>
  <c r="M189" i="14" s="1"/>
  <c r="N188" i="14"/>
  <c r="L188" i="14"/>
  <c r="M188" i="14" s="1"/>
  <c r="N187" i="14"/>
  <c r="L187" i="14"/>
  <c r="M187" i="14" s="1"/>
  <c r="N186" i="14"/>
  <c r="L186" i="14"/>
  <c r="M186" i="14" s="1"/>
  <c r="N185" i="14"/>
  <c r="M185" i="14"/>
  <c r="L185" i="14"/>
  <c r="N184" i="14"/>
  <c r="L184" i="14"/>
  <c r="M184" i="14" s="1"/>
  <c r="N183" i="14"/>
  <c r="L183" i="14"/>
  <c r="M183" i="14" s="1"/>
  <c r="N182" i="14"/>
  <c r="L182" i="14"/>
  <c r="M182" i="14" s="1"/>
  <c r="N181" i="14"/>
  <c r="L181" i="14"/>
  <c r="M181" i="14" s="1"/>
  <c r="N180" i="14"/>
  <c r="L180" i="14"/>
  <c r="M180" i="14" s="1"/>
  <c r="N179" i="14"/>
  <c r="L179" i="14"/>
  <c r="M179" i="14" s="1"/>
  <c r="N178" i="14"/>
  <c r="L178" i="14"/>
  <c r="M178" i="14" s="1"/>
  <c r="N177" i="14"/>
  <c r="L177" i="14"/>
  <c r="M177" i="14" s="1"/>
  <c r="N176" i="14"/>
  <c r="L176" i="14"/>
  <c r="M176" i="14" s="1"/>
  <c r="N175" i="14"/>
  <c r="L175" i="14"/>
  <c r="M175" i="14" s="1"/>
  <c r="N174" i="14"/>
  <c r="L174" i="14"/>
  <c r="M174" i="14" s="1"/>
  <c r="N173" i="14"/>
  <c r="L173" i="14"/>
  <c r="M173" i="14" s="1"/>
  <c r="N172" i="14"/>
  <c r="L172" i="14"/>
  <c r="M172" i="14" s="1"/>
  <c r="N171" i="14"/>
  <c r="L171" i="14"/>
  <c r="M171" i="14" s="1"/>
  <c r="N170" i="14"/>
  <c r="L170" i="14"/>
  <c r="M170" i="14" s="1"/>
  <c r="N169" i="14"/>
  <c r="L169" i="14"/>
  <c r="M169" i="14" s="1"/>
  <c r="N168" i="14"/>
  <c r="L168" i="14"/>
  <c r="M168" i="14" s="1"/>
  <c r="N167" i="14"/>
  <c r="L167" i="14"/>
  <c r="M167" i="14" s="1"/>
  <c r="N166" i="14"/>
  <c r="L166" i="14"/>
  <c r="M166" i="14" s="1"/>
  <c r="N165" i="14"/>
  <c r="L165" i="14"/>
  <c r="M165" i="14" s="1"/>
  <c r="N164" i="14"/>
  <c r="L164" i="14"/>
  <c r="M164" i="14" s="1"/>
  <c r="N163" i="14"/>
  <c r="L163" i="14"/>
  <c r="M163" i="14" s="1"/>
  <c r="N162" i="14"/>
  <c r="L162" i="14"/>
  <c r="M162" i="14" s="1"/>
  <c r="N161" i="14"/>
  <c r="L161" i="14"/>
  <c r="M161" i="14" s="1"/>
  <c r="N160" i="14"/>
  <c r="L160" i="14"/>
  <c r="M160" i="14" s="1"/>
  <c r="N159" i="14"/>
  <c r="L159" i="14"/>
  <c r="M159" i="14" s="1"/>
  <c r="N158" i="14"/>
  <c r="L158" i="14"/>
  <c r="M158" i="14" s="1"/>
  <c r="N157" i="14"/>
  <c r="L157" i="14"/>
  <c r="M157" i="14" s="1"/>
  <c r="N156" i="14"/>
  <c r="L156" i="14"/>
  <c r="M156" i="14" s="1"/>
  <c r="N155" i="14"/>
  <c r="L155" i="14"/>
  <c r="M155" i="14" s="1"/>
  <c r="N154" i="14"/>
  <c r="L154" i="14"/>
  <c r="M154" i="14" s="1"/>
  <c r="N153" i="14"/>
  <c r="M153" i="14"/>
  <c r="L153" i="14"/>
  <c r="N152" i="14"/>
  <c r="L152" i="14"/>
  <c r="M152" i="14" s="1"/>
  <c r="N151" i="14"/>
  <c r="L151" i="14"/>
  <c r="M151" i="14" s="1"/>
  <c r="N150" i="14"/>
  <c r="L150" i="14"/>
  <c r="M150" i="14" s="1"/>
  <c r="N149" i="14"/>
  <c r="L149" i="14"/>
  <c r="M149" i="14" s="1"/>
  <c r="N148" i="14"/>
  <c r="L148" i="14"/>
  <c r="M148" i="14" s="1"/>
  <c r="N147" i="14"/>
  <c r="L147" i="14"/>
  <c r="M147" i="14" s="1"/>
  <c r="N146" i="14"/>
  <c r="L146" i="14"/>
  <c r="M146" i="14" s="1"/>
  <c r="N145" i="14"/>
  <c r="L145" i="14"/>
  <c r="M145" i="14" s="1"/>
  <c r="N144" i="14"/>
  <c r="L144" i="14"/>
  <c r="M144" i="14" s="1"/>
  <c r="N143" i="14"/>
  <c r="L143" i="14"/>
  <c r="M143" i="14" s="1"/>
  <c r="N142" i="14"/>
  <c r="L142" i="14"/>
  <c r="M142" i="14" s="1"/>
  <c r="N141" i="14"/>
  <c r="L141" i="14"/>
  <c r="M141" i="14" s="1"/>
  <c r="N140" i="14"/>
  <c r="L140" i="14"/>
  <c r="M140" i="14" s="1"/>
  <c r="N139" i="14"/>
  <c r="L139" i="14"/>
  <c r="M139" i="14" s="1"/>
  <c r="N138" i="14"/>
  <c r="L138" i="14"/>
  <c r="M138" i="14" s="1"/>
  <c r="N137" i="14"/>
  <c r="M137" i="14"/>
  <c r="L137" i="14"/>
  <c r="N136" i="14"/>
  <c r="L136" i="14"/>
  <c r="M136" i="14" s="1"/>
  <c r="N135" i="14"/>
  <c r="L135" i="14"/>
  <c r="M135" i="14" s="1"/>
  <c r="N134" i="14"/>
  <c r="L134" i="14"/>
  <c r="M134" i="14" s="1"/>
  <c r="N133" i="14"/>
  <c r="L133" i="14"/>
  <c r="M133" i="14" s="1"/>
  <c r="N132" i="14"/>
  <c r="L132" i="14"/>
  <c r="M132" i="14" s="1"/>
  <c r="N131" i="14"/>
  <c r="L131" i="14"/>
  <c r="M131" i="14" s="1"/>
  <c r="N130" i="14"/>
  <c r="L130" i="14"/>
  <c r="M130" i="14" s="1"/>
  <c r="N129" i="14"/>
  <c r="L129" i="14"/>
  <c r="M129" i="14" s="1"/>
  <c r="N128" i="14"/>
  <c r="L128" i="14"/>
  <c r="M128" i="14" s="1"/>
  <c r="N127" i="14"/>
  <c r="L127" i="14"/>
  <c r="M127" i="14" s="1"/>
  <c r="N126" i="14"/>
  <c r="L126" i="14"/>
  <c r="M126" i="14" s="1"/>
  <c r="N125" i="14"/>
  <c r="L125" i="14"/>
  <c r="M125" i="14" s="1"/>
  <c r="N124" i="14"/>
  <c r="L124" i="14"/>
  <c r="M124" i="14" s="1"/>
  <c r="N123" i="14"/>
  <c r="L123" i="14"/>
  <c r="M123" i="14" s="1"/>
  <c r="N122" i="14"/>
  <c r="L122" i="14"/>
  <c r="M122" i="14" s="1"/>
  <c r="N121" i="14"/>
  <c r="M121" i="14"/>
  <c r="L121" i="14"/>
  <c r="N120" i="14"/>
  <c r="L120" i="14"/>
  <c r="M120" i="14" s="1"/>
  <c r="N119" i="14"/>
  <c r="L119" i="14"/>
  <c r="M119" i="14" s="1"/>
  <c r="N118" i="14"/>
  <c r="L118" i="14"/>
  <c r="M118" i="14" s="1"/>
  <c r="N117" i="14"/>
  <c r="L117" i="14"/>
  <c r="M117" i="14" s="1"/>
  <c r="N116" i="14"/>
  <c r="L116" i="14"/>
  <c r="M116" i="14" s="1"/>
  <c r="N115" i="14"/>
  <c r="L115" i="14"/>
  <c r="M115" i="14" s="1"/>
  <c r="N114" i="14"/>
  <c r="L114" i="14"/>
  <c r="M114" i="14" s="1"/>
  <c r="N113" i="14"/>
  <c r="L113" i="14"/>
  <c r="M113" i="14" s="1"/>
  <c r="N112" i="14"/>
  <c r="L112" i="14"/>
  <c r="M112" i="14" s="1"/>
  <c r="N111" i="14"/>
  <c r="L111" i="14"/>
  <c r="M111" i="14" s="1"/>
  <c r="N110" i="14"/>
  <c r="L110" i="14"/>
  <c r="M110" i="14" s="1"/>
  <c r="N109" i="14"/>
  <c r="L109" i="14"/>
  <c r="M109" i="14" s="1"/>
  <c r="N108" i="14"/>
  <c r="L108" i="14"/>
  <c r="M108" i="14" s="1"/>
  <c r="N107" i="14"/>
  <c r="L107" i="14"/>
  <c r="M107" i="14" s="1"/>
  <c r="N106" i="14"/>
  <c r="L106" i="14"/>
  <c r="M106" i="14" s="1"/>
  <c r="N105" i="14"/>
  <c r="L105" i="14"/>
  <c r="M105" i="14" s="1"/>
  <c r="N104" i="14"/>
  <c r="L104" i="14"/>
  <c r="M104" i="14" s="1"/>
  <c r="N103" i="14"/>
  <c r="L103" i="14"/>
  <c r="M103" i="14" s="1"/>
  <c r="N102" i="14"/>
  <c r="L102" i="14"/>
  <c r="M102" i="14" s="1"/>
  <c r="N101" i="14"/>
  <c r="L101" i="14"/>
  <c r="M101" i="14" s="1"/>
  <c r="N100" i="14"/>
  <c r="L100" i="14"/>
  <c r="M100" i="14" s="1"/>
  <c r="N99" i="14"/>
  <c r="L99" i="14"/>
  <c r="M99" i="14" s="1"/>
  <c r="N98" i="14"/>
  <c r="L98" i="14"/>
  <c r="M98" i="14" s="1"/>
  <c r="N97" i="14"/>
  <c r="L97" i="14"/>
  <c r="M97" i="14" s="1"/>
  <c r="N96" i="14"/>
  <c r="L96" i="14"/>
  <c r="M96" i="14" s="1"/>
  <c r="N95" i="14"/>
  <c r="L95" i="14"/>
  <c r="M95" i="14" s="1"/>
  <c r="N94" i="14"/>
  <c r="L94" i="14"/>
  <c r="M94" i="14" s="1"/>
  <c r="N93" i="14"/>
  <c r="L93" i="14"/>
  <c r="M93" i="14" s="1"/>
  <c r="N92" i="14"/>
  <c r="L92" i="14"/>
  <c r="M92" i="14" s="1"/>
  <c r="N91" i="14"/>
  <c r="L91" i="14"/>
  <c r="M91" i="14" s="1"/>
  <c r="N90" i="14"/>
  <c r="L90" i="14"/>
  <c r="M90" i="14" s="1"/>
  <c r="N89" i="14"/>
  <c r="M89" i="14"/>
  <c r="L89" i="14"/>
  <c r="N88" i="14"/>
  <c r="L88" i="14"/>
  <c r="M88" i="14" s="1"/>
  <c r="N87" i="14"/>
  <c r="L87" i="14"/>
  <c r="M87" i="14" s="1"/>
  <c r="N86" i="14"/>
  <c r="L86" i="14"/>
  <c r="M86" i="14" s="1"/>
  <c r="N85" i="14"/>
  <c r="L85" i="14"/>
  <c r="M85" i="14" s="1"/>
  <c r="N84" i="14"/>
  <c r="L84" i="14"/>
  <c r="M84" i="14" s="1"/>
  <c r="N83" i="14"/>
  <c r="L83" i="14"/>
  <c r="M83" i="14" s="1"/>
  <c r="N82" i="14"/>
  <c r="L82" i="14"/>
  <c r="M82" i="14" s="1"/>
  <c r="N81" i="14"/>
  <c r="L81" i="14"/>
  <c r="M81" i="14" s="1"/>
  <c r="N80" i="14"/>
  <c r="L80" i="14"/>
  <c r="M80" i="14" s="1"/>
  <c r="N79" i="14"/>
  <c r="L79" i="14"/>
  <c r="M79" i="14" s="1"/>
  <c r="N78" i="14"/>
  <c r="L78" i="14"/>
  <c r="M78" i="14" s="1"/>
  <c r="N77" i="14"/>
  <c r="L77" i="14"/>
  <c r="M77" i="14" s="1"/>
  <c r="N76" i="14"/>
  <c r="L76" i="14"/>
  <c r="M76" i="14" s="1"/>
  <c r="N75" i="14"/>
  <c r="L75" i="14"/>
  <c r="M75" i="14" s="1"/>
  <c r="N74" i="14"/>
  <c r="L74" i="14"/>
  <c r="M74" i="14" s="1"/>
  <c r="N73" i="14"/>
  <c r="M73" i="14"/>
  <c r="L73" i="14"/>
  <c r="N72" i="14"/>
  <c r="L72" i="14"/>
  <c r="M72" i="14" s="1"/>
  <c r="N71" i="14"/>
  <c r="L71" i="14"/>
  <c r="M71" i="14" s="1"/>
  <c r="N70" i="14"/>
  <c r="L70" i="14"/>
  <c r="M70" i="14" s="1"/>
  <c r="N69" i="14"/>
  <c r="L69" i="14"/>
  <c r="M69" i="14" s="1"/>
  <c r="N68" i="14"/>
  <c r="L68" i="14"/>
  <c r="M68" i="14" s="1"/>
  <c r="N67" i="14"/>
  <c r="L67" i="14"/>
  <c r="M67" i="14" s="1"/>
  <c r="N66" i="14"/>
  <c r="L66" i="14"/>
  <c r="M66" i="14" s="1"/>
  <c r="N65" i="14"/>
  <c r="L65" i="14"/>
  <c r="M65" i="14" s="1"/>
  <c r="N64" i="14"/>
  <c r="L64" i="14"/>
  <c r="M64" i="14" s="1"/>
  <c r="N63" i="14"/>
  <c r="L63" i="14"/>
  <c r="M63" i="14" s="1"/>
  <c r="N62" i="14"/>
  <c r="L62" i="14"/>
  <c r="M62" i="14" s="1"/>
  <c r="N61" i="14"/>
  <c r="L61" i="14"/>
  <c r="M61" i="14" s="1"/>
  <c r="N60" i="14"/>
  <c r="L60" i="14"/>
  <c r="M60" i="14" s="1"/>
  <c r="N59" i="14"/>
  <c r="L59" i="14"/>
  <c r="M59" i="14" s="1"/>
  <c r="N58" i="14"/>
  <c r="L58" i="14"/>
  <c r="M58" i="14" s="1"/>
  <c r="N57" i="14"/>
  <c r="M57" i="14"/>
  <c r="L57" i="14"/>
  <c r="N56" i="14"/>
  <c r="L56" i="14"/>
  <c r="M56" i="14" s="1"/>
  <c r="N55" i="14"/>
  <c r="L55" i="14"/>
  <c r="M55" i="14" s="1"/>
  <c r="N54" i="14"/>
  <c r="L54" i="14"/>
  <c r="M54" i="14" s="1"/>
  <c r="N53" i="14"/>
  <c r="L53" i="14"/>
  <c r="M53" i="14" s="1"/>
  <c r="N52" i="14"/>
  <c r="L52" i="14"/>
  <c r="M52" i="14" s="1"/>
  <c r="N51" i="14"/>
  <c r="L51" i="14"/>
  <c r="M51" i="14" s="1"/>
  <c r="N50" i="14"/>
  <c r="L50" i="14"/>
  <c r="M50" i="14" s="1"/>
  <c r="N49" i="14"/>
  <c r="L49" i="14"/>
  <c r="M49" i="14" s="1"/>
  <c r="N48" i="14"/>
  <c r="L48" i="14"/>
  <c r="M48" i="14" s="1"/>
  <c r="N47" i="14"/>
  <c r="L47" i="14"/>
  <c r="M47" i="14" s="1"/>
  <c r="N46" i="14"/>
  <c r="L46" i="14"/>
  <c r="M46" i="14" s="1"/>
  <c r="N45" i="14"/>
  <c r="L45" i="14"/>
  <c r="M45" i="14" s="1"/>
  <c r="N44" i="14"/>
  <c r="L44" i="14"/>
  <c r="M44" i="14" s="1"/>
  <c r="N43" i="14"/>
  <c r="L43" i="14"/>
  <c r="M43" i="14" s="1"/>
  <c r="N42" i="14"/>
  <c r="L42" i="14"/>
  <c r="M42" i="14" s="1"/>
  <c r="N41" i="14"/>
  <c r="L41" i="14"/>
  <c r="M41" i="14" s="1"/>
  <c r="N40" i="14"/>
  <c r="L40" i="14"/>
  <c r="M40" i="14" s="1"/>
  <c r="N39" i="14"/>
  <c r="L39" i="14"/>
  <c r="M39" i="14" s="1"/>
  <c r="N38" i="14"/>
  <c r="L38" i="14"/>
  <c r="M38" i="14" s="1"/>
  <c r="N37" i="14"/>
  <c r="L37" i="14"/>
  <c r="M37" i="14" s="1"/>
  <c r="N36" i="14"/>
  <c r="L36" i="14"/>
  <c r="M36" i="14" s="1"/>
  <c r="N35" i="14"/>
  <c r="L35" i="14"/>
  <c r="M35" i="14" s="1"/>
  <c r="N34" i="14"/>
  <c r="M34" i="14"/>
  <c r="L34" i="14"/>
  <c r="N33" i="14"/>
  <c r="L33" i="14"/>
  <c r="M33" i="14" s="1"/>
  <c r="N32" i="14"/>
  <c r="L32" i="14"/>
  <c r="M32" i="14" s="1"/>
  <c r="N31" i="14"/>
  <c r="L31" i="14"/>
  <c r="M31" i="14" s="1"/>
  <c r="N30" i="14"/>
  <c r="L30" i="14"/>
  <c r="M30" i="14" s="1"/>
  <c r="N29" i="14"/>
  <c r="L29" i="14"/>
  <c r="M29" i="14" s="1"/>
  <c r="N28" i="14"/>
  <c r="L28" i="14"/>
  <c r="M28" i="14" s="1"/>
  <c r="N27" i="14"/>
  <c r="L27" i="14"/>
  <c r="M27" i="14" s="1"/>
  <c r="N26" i="14"/>
  <c r="L26" i="14"/>
  <c r="M26" i="14" s="1"/>
  <c r="N25" i="14"/>
  <c r="L25" i="14"/>
  <c r="M25" i="14" s="1"/>
  <c r="N24" i="14"/>
  <c r="L24" i="14"/>
  <c r="M24" i="14" s="1"/>
  <c r="N23" i="14"/>
  <c r="L23" i="14"/>
  <c r="M23" i="14" s="1"/>
  <c r="N22" i="14"/>
  <c r="L22" i="14"/>
  <c r="M22" i="14" s="1"/>
  <c r="N21" i="14"/>
  <c r="L21" i="14"/>
  <c r="M21" i="14" s="1"/>
  <c r="N20" i="14"/>
  <c r="L20" i="14"/>
  <c r="M20" i="14" s="1"/>
  <c r="N19" i="14"/>
  <c r="L19" i="14"/>
  <c r="M19" i="14" s="1"/>
  <c r="N18" i="14"/>
  <c r="L18" i="14"/>
  <c r="M18" i="14" s="1"/>
  <c r="N17" i="14"/>
  <c r="L17" i="14"/>
  <c r="M17" i="14" s="1"/>
  <c r="N16" i="14"/>
  <c r="L16" i="14"/>
  <c r="M16" i="14" s="1"/>
  <c r="N15" i="14"/>
  <c r="L15" i="14"/>
  <c r="M15" i="14" s="1"/>
  <c r="N14" i="14"/>
  <c r="L14" i="14"/>
  <c r="M14" i="14" s="1"/>
  <c r="N13" i="14"/>
  <c r="L13" i="14"/>
  <c r="M13" i="14" s="1"/>
  <c r="N12" i="14"/>
  <c r="L12" i="14"/>
  <c r="M12" i="14" s="1"/>
  <c r="N11" i="14"/>
  <c r="L11" i="14"/>
  <c r="M11" i="14" s="1"/>
  <c r="N10" i="14"/>
  <c r="L10" i="14"/>
  <c r="M10" i="14" s="1"/>
  <c r="N9" i="14"/>
  <c r="L9" i="14"/>
  <c r="M9" i="14" s="1"/>
  <c r="N8" i="14"/>
  <c r="L8" i="14"/>
  <c r="M8" i="14" s="1"/>
  <c r="N7" i="14"/>
  <c r="L7" i="14"/>
  <c r="M7" i="14" s="1"/>
  <c r="N6" i="14"/>
  <c r="M6" i="14"/>
  <c r="L6" i="14"/>
  <c r="N5" i="14"/>
  <c r="L5" i="14"/>
  <c r="M5" i="14" s="1"/>
  <c r="N4" i="14"/>
  <c r="L4" i="14"/>
  <c r="M4" i="14" s="1"/>
  <c r="N3" i="14"/>
  <c r="L3" i="14"/>
  <c r="M3" i="14" s="1"/>
  <c r="N2" i="14"/>
  <c r="L2" i="14"/>
  <c r="M2" i="14" s="1"/>
  <c r="K1501" i="14"/>
  <c r="J1501" i="14"/>
  <c r="I1501" i="14"/>
  <c r="G1501" i="14"/>
  <c r="H1501" i="14" s="1"/>
  <c r="F1501" i="14"/>
  <c r="K1500" i="14"/>
  <c r="J1500" i="14"/>
  <c r="I1500" i="14"/>
  <c r="H1500" i="14"/>
  <c r="G1500" i="14"/>
  <c r="F1500" i="14"/>
  <c r="K1499" i="14"/>
  <c r="J1499" i="14"/>
  <c r="I1499" i="14"/>
  <c r="G1499" i="14"/>
  <c r="H1499" i="14" s="1"/>
  <c r="F1499" i="14"/>
  <c r="K1498" i="14"/>
  <c r="J1498" i="14"/>
  <c r="I1498" i="14"/>
  <c r="G1498" i="14"/>
  <c r="H1498" i="14" s="1"/>
  <c r="F1498" i="14"/>
  <c r="K1497" i="14"/>
  <c r="J1497" i="14"/>
  <c r="I1497" i="14"/>
  <c r="G1497" i="14"/>
  <c r="H1497" i="14" s="1"/>
  <c r="F1497" i="14"/>
  <c r="K1496" i="14"/>
  <c r="J1496" i="14"/>
  <c r="I1496" i="14"/>
  <c r="G1496" i="14"/>
  <c r="H1496" i="14" s="1"/>
  <c r="F1496" i="14"/>
  <c r="K1495" i="14"/>
  <c r="J1495" i="14"/>
  <c r="I1495" i="14"/>
  <c r="G1495" i="14"/>
  <c r="H1495" i="14" s="1"/>
  <c r="F1495" i="14"/>
  <c r="K1494" i="14"/>
  <c r="J1494" i="14"/>
  <c r="I1494" i="14"/>
  <c r="G1494" i="14"/>
  <c r="H1494" i="14" s="1"/>
  <c r="F1494" i="14"/>
  <c r="K1493" i="14"/>
  <c r="J1493" i="14"/>
  <c r="I1493" i="14"/>
  <c r="G1493" i="14"/>
  <c r="H1493" i="14" s="1"/>
  <c r="F1493" i="14"/>
  <c r="K1492" i="14"/>
  <c r="J1492" i="14"/>
  <c r="I1492" i="14"/>
  <c r="G1492" i="14"/>
  <c r="H1492" i="14" s="1"/>
  <c r="F1492" i="14"/>
  <c r="K1491" i="14"/>
  <c r="J1491" i="14"/>
  <c r="I1491" i="14"/>
  <c r="G1491" i="14"/>
  <c r="H1491" i="14" s="1"/>
  <c r="F1491" i="14"/>
  <c r="K1490" i="14"/>
  <c r="J1490" i="14"/>
  <c r="I1490" i="14"/>
  <c r="G1490" i="14"/>
  <c r="H1490" i="14" s="1"/>
  <c r="F1490" i="14"/>
  <c r="K1489" i="14"/>
  <c r="J1489" i="14"/>
  <c r="I1489" i="14"/>
  <c r="G1489" i="14"/>
  <c r="H1489" i="14" s="1"/>
  <c r="F1489" i="14"/>
  <c r="K1488" i="14"/>
  <c r="J1488" i="14"/>
  <c r="I1488" i="14"/>
  <c r="G1488" i="14"/>
  <c r="H1488" i="14" s="1"/>
  <c r="F1488" i="14"/>
  <c r="K1487" i="14"/>
  <c r="J1487" i="14"/>
  <c r="I1487" i="14"/>
  <c r="G1487" i="14"/>
  <c r="H1487" i="14" s="1"/>
  <c r="F1487" i="14"/>
  <c r="K1486" i="14"/>
  <c r="J1486" i="14"/>
  <c r="I1486" i="14"/>
  <c r="G1486" i="14"/>
  <c r="H1486" i="14" s="1"/>
  <c r="F1486" i="14"/>
  <c r="K1485" i="14"/>
  <c r="J1485" i="14"/>
  <c r="I1485" i="14"/>
  <c r="G1485" i="14"/>
  <c r="H1485" i="14" s="1"/>
  <c r="F1485" i="14"/>
  <c r="K1484" i="14"/>
  <c r="J1484" i="14"/>
  <c r="I1484" i="14"/>
  <c r="H1484" i="14"/>
  <c r="G1484" i="14"/>
  <c r="F1484" i="14"/>
  <c r="K1483" i="14"/>
  <c r="J1483" i="14"/>
  <c r="I1483" i="14"/>
  <c r="G1483" i="14"/>
  <c r="H1483" i="14" s="1"/>
  <c r="F1483" i="14"/>
  <c r="K1482" i="14"/>
  <c r="J1482" i="14"/>
  <c r="I1482" i="14"/>
  <c r="G1482" i="14"/>
  <c r="H1482" i="14" s="1"/>
  <c r="F1482" i="14"/>
  <c r="K1481" i="14"/>
  <c r="J1481" i="14"/>
  <c r="I1481" i="14"/>
  <c r="G1481" i="14"/>
  <c r="H1481" i="14" s="1"/>
  <c r="F1481" i="14"/>
  <c r="K1480" i="14"/>
  <c r="J1480" i="14"/>
  <c r="I1480" i="14"/>
  <c r="G1480" i="14"/>
  <c r="H1480" i="14" s="1"/>
  <c r="F1480" i="14"/>
  <c r="K1479" i="14"/>
  <c r="J1479" i="14"/>
  <c r="I1479" i="14"/>
  <c r="G1479" i="14"/>
  <c r="H1479" i="14" s="1"/>
  <c r="F1479" i="14"/>
  <c r="K1478" i="14"/>
  <c r="J1478" i="14"/>
  <c r="I1478" i="14"/>
  <c r="G1478" i="14"/>
  <c r="H1478" i="14" s="1"/>
  <c r="F1478" i="14"/>
  <c r="K1477" i="14"/>
  <c r="J1477" i="14"/>
  <c r="I1477" i="14"/>
  <c r="G1477" i="14"/>
  <c r="H1477" i="14" s="1"/>
  <c r="F1477" i="14"/>
  <c r="K1476" i="14"/>
  <c r="J1476" i="14"/>
  <c r="I1476" i="14"/>
  <c r="G1476" i="14"/>
  <c r="H1476" i="14" s="1"/>
  <c r="F1476" i="14"/>
  <c r="K1475" i="14"/>
  <c r="J1475" i="14"/>
  <c r="I1475" i="14"/>
  <c r="G1475" i="14"/>
  <c r="H1475" i="14" s="1"/>
  <c r="F1475" i="14"/>
  <c r="K1474" i="14"/>
  <c r="J1474" i="14"/>
  <c r="I1474" i="14"/>
  <c r="G1474" i="14"/>
  <c r="H1474" i="14" s="1"/>
  <c r="F1474" i="14"/>
  <c r="K1473" i="14"/>
  <c r="J1473" i="14"/>
  <c r="I1473" i="14"/>
  <c r="G1473" i="14"/>
  <c r="H1473" i="14" s="1"/>
  <c r="F1473" i="14"/>
  <c r="K1472" i="14"/>
  <c r="J1472" i="14"/>
  <c r="I1472" i="14"/>
  <c r="G1472" i="14"/>
  <c r="H1472" i="14" s="1"/>
  <c r="F1472" i="14"/>
  <c r="K1471" i="14"/>
  <c r="J1471" i="14"/>
  <c r="I1471" i="14"/>
  <c r="G1471" i="14"/>
  <c r="H1471" i="14" s="1"/>
  <c r="F1471" i="14"/>
  <c r="K1470" i="14"/>
  <c r="J1470" i="14"/>
  <c r="I1470" i="14"/>
  <c r="G1470" i="14"/>
  <c r="H1470" i="14" s="1"/>
  <c r="F1470" i="14"/>
  <c r="K1469" i="14"/>
  <c r="J1469" i="14"/>
  <c r="I1469" i="14"/>
  <c r="G1469" i="14"/>
  <c r="H1469" i="14" s="1"/>
  <c r="F1469" i="14"/>
  <c r="K1468" i="14"/>
  <c r="J1468" i="14"/>
  <c r="I1468" i="14"/>
  <c r="H1468" i="14"/>
  <c r="G1468" i="14"/>
  <c r="F1468" i="14"/>
  <c r="K1467" i="14"/>
  <c r="J1467" i="14"/>
  <c r="I1467" i="14"/>
  <c r="G1467" i="14"/>
  <c r="H1467" i="14" s="1"/>
  <c r="F1467" i="14"/>
  <c r="K1466" i="14"/>
  <c r="J1466" i="14"/>
  <c r="I1466" i="14"/>
  <c r="G1466" i="14"/>
  <c r="H1466" i="14" s="1"/>
  <c r="F1466" i="14"/>
  <c r="K1465" i="14"/>
  <c r="J1465" i="14"/>
  <c r="I1465" i="14"/>
  <c r="G1465" i="14"/>
  <c r="H1465" i="14" s="1"/>
  <c r="F1465" i="14"/>
  <c r="K1464" i="14"/>
  <c r="J1464" i="14"/>
  <c r="I1464" i="14"/>
  <c r="G1464" i="14"/>
  <c r="H1464" i="14" s="1"/>
  <c r="F1464" i="14"/>
  <c r="K1463" i="14"/>
  <c r="J1463" i="14"/>
  <c r="I1463" i="14"/>
  <c r="G1463" i="14"/>
  <c r="H1463" i="14" s="1"/>
  <c r="F1463" i="14"/>
  <c r="K1462" i="14"/>
  <c r="J1462" i="14"/>
  <c r="I1462" i="14"/>
  <c r="G1462" i="14"/>
  <c r="H1462" i="14" s="1"/>
  <c r="F1462" i="14"/>
  <c r="K1461" i="14"/>
  <c r="J1461" i="14"/>
  <c r="I1461" i="14"/>
  <c r="G1461" i="14"/>
  <c r="H1461" i="14" s="1"/>
  <c r="F1461" i="14"/>
  <c r="K1460" i="14"/>
  <c r="J1460" i="14"/>
  <c r="I1460" i="14"/>
  <c r="G1460" i="14"/>
  <c r="H1460" i="14" s="1"/>
  <c r="F1460" i="14"/>
  <c r="K1459" i="14"/>
  <c r="J1459" i="14"/>
  <c r="I1459" i="14"/>
  <c r="G1459" i="14"/>
  <c r="H1459" i="14" s="1"/>
  <c r="F1459" i="14"/>
  <c r="K1458" i="14"/>
  <c r="J1458" i="14"/>
  <c r="I1458" i="14"/>
  <c r="G1458" i="14"/>
  <c r="H1458" i="14" s="1"/>
  <c r="F1458" i="14"/>
  <c r="K1457" i="14"/>
  <c r="J1457" i="14"/>
  <c r="I1457" i="14"/>
  <c r="G1457" i="14"/>
  <c r="H1457" i="14" s="1"/>
  <c r="F1457" i="14"/>
  <c r="K1456" i="14"/>
  <c r="J1456" i="14"/>
  <c r="I1456" i="14"/>
  <c r="G1456" i="14"/>
  <c r="H1456" i="14" s="1"/>
  <c r="F1456" i="14"/>
  <c r="K1455" i="14"/>
  <c r="J1455" i="14"/>
  <c r="I1455" i="14"/>
  <c r="G1455" i="14"/>
  <c r="H1455" i="14" s="1"/>
  <c r="F1455" i="14"/>
  <c r="K1454" i="14"/>
  <c r="J1454" i="14"/>
  <c r="I1454" i="14"/>
  <c r="G1454" i="14"/>
  <c r="H1454" i="14" s="1"/>
  <c r="F1454" i="14"/>
  <c r="K1453" i="14"/>
  <c r="J1453" i="14"/>
  <c r="I1453" i="14"/>
  <c r="G1453" i="14"/>
  <c r="H1453" i="14" s="1"/>
  <c r="F1453" i="14"/>
  <c r="K1452" i="14"/>
  <c r="J1452" i="14"/>
  <c r="I1452" i="14"/>
  <c r="H1452" i="14"/>
  <c r="G1452" i="14"/>
  <c r="F1452" i="14"/>
  <c r="K1451" i="14"/>
  <c r="J1451" i="14"/>
  <c r="I1451" i="14"/>
  <c r="G1451" i="14"/>
  <c r="H1451" i="14" s="1"/>
  <c r="F1451" i="14"/>
  <c r="K1450" i="14"/>
  <c r="J1450" i="14"/>
  <c r="I1450" i="14"/>
  <c r="G1450" i="14"/>
  <c r="H1450" i="14" s="1"/>
  <c r="F1450" i="14"/>
  <c r="K1449" i="14"/>
  <c r="J1449" i="14"/>
  <c r="I1449" i="14"/>
  <c r="G1449" i="14"/>
  <c r="H1449" i="14" s="1"/>
  <c r="F1449" i="14"/>
  <c r="K1448" i="14"/>
  <c r="J1448" i="14"/>
  <c r="I1448" i="14"/>
  <c r="G1448" i="14"/>
  <c r="H1448" i="14" s="1"/>
  <c r="F1448" i="14"/>
  <c r="K1447" i="14"/>
  <c r="J1447" i="14"/>
  <c r="I1447" i="14"/>
  <c r="G1447" i="14"/>
  <c r="H1447" i="14" s="1"/>
  <c r="F1447" i="14"/>
  <c r="K1446" i="14"/>
  <c r="J1446" i="14"/>
  <c r="I1446" i="14"/>
  <c r="G1446" i="14"/>
  <c r="H1446" i="14" s="1"/>
  <c r="F1446" i="14"/>
  <c r="K1445" i="14"/>
  <c r="J1445" i="14"/>
  <c r="I1445" i="14"/>
  <c r="G1445" i="14"/>
  <c r="H1445" i="14" s="1"/>
  <c r="F1445" i="14"/>
  <c r="K1444" i="14"/>
  <c r="J1444" i="14"/>
  <c r="I1444" i="14"/>
  <c r="G1444" i="14"/>
  <c r="H1444" i="14" s="1"/>
  <c r="F1444" i="14"/>
  <c r="K1443" i="14"/>
  <c r="J1443" i="14"/>
  <c r="I1443" i="14"/>
  <c r="G1443" i="14"/>
  <c r="H1443" i="14" s="1"/>
  <c r="F1443" i="14"/>
  <c r="K1442" i="14"/>
  <c r="J1442" i="14"/>
  <c r="I1442" i="14"/>
  <c r="G1442" i="14"/>
  <c r="H1442" i="14" s="1"/>
  <c r="F1442" i="14"/>
  <c r="K1441" i="14"/>
  <c r="J1441" i="14"/>
  <c r="I1441" i="14"/>
  <c r="G1441" i="14"/>
  <c r="H1441" i="14" s="1"/>
  <c r="F1441" i="14"/>
  <c r="K1440" i="14"/>
  <c r="J1440" i="14"/>
  <c r="I1440" i="14"/>
  <c r="G1440" i="14"/>
  <c r="H1440" i="14" s="1"/>
  <c r="F1440" i="14"/>
  <c r="K1439" i="14"/>
  <c r="J1439" i="14"/>
  <c r="I1439" i="14"/>
  <c r="G1439" i="14"/>
  <c r="H1439" i="14" s="1"/>
  <c r="F1439" i="14"/>
  <c r="K1438" i="14"/>
  <c r="J1438" i="14"/>
  <c r="I1438" i="14"/>
  <c r="G1438" i="14"/>
  <c r="H1438" i="14" s="1"/>
  <c r="F1438" i="14"/>
  <c r="K1437" i="14"/>
  <c r="J1437" i="14"/>
  <c r="I1437" i="14"/>
  <c r="G1437" i="14"/>
  <c r="H1437" i="14" s="1"/>
  <c r="F1437" i="14"/>
  <c r="K1436" i="14"/>
  <c r="J1436" i="14"/>
  <c r="I1436" i="14"/>
  <c r="H1436" i="14"/>
  <c r="G1436" i="14"/>
  <c r="F1436" i="14"/>
  <c r="K1435" i="14"/>
  <c r="J1435" i="14"/>
  <c r="I1435" i="14"/>
  <c r="G1435" i="14"/>
  <c r="H1435" i="14" s="1"/>
  <c r="F1435" i="14"/>
  <c r="K1434" i="14"/>
  <c r="J1434" i="14"/>
  <c r="I1434" i="14"/>
  <c r="G1434" i="14"/>
  <c r="H1434" i="14" s="1"/>
  <c r="F1434" i="14"/>
  <c r="K1433" i="14"/>
  <c r="J1433" i="14"/>
  <c r="I1433" i="14"/>
  <c r="G1433" i="14"/>
  <c r="H1433" i="14" s="1"/>
  <c r="F1433" i="14"/>
  <c r="K1432" i="14"/>
  <c r="J1432" i="14"/>
  <c r="I1432" i="14"/>
  <c r="G1432" i="14"/>
  <c r="H1432" i="14" s="1"/>
  <c r="F1432" i="14"/>
  <c r="K1431" i="14"/>
  <c r="J1431" i="14"/>
  <c r="I1431" i="14"/>
  <c r="G1431" i="14"/>
  <c r="H1431" i="14" s="1"/>
  <c r="F1431" i="14"/>
  <c r="K1430" i="14"/>
  <c r="J1430" i="14"/>
  <c r="I1430" i="14"/>
  <c r="G1430" i="14"/>
  <c r="H1430" i="14" s="1"/>
  <c r="F1430" i="14"/>
  <c r="K1429" i="14"/>
  <c r="J1429" i="14"/>
  <c r="I1429" i="14"/>
  <c r="G1429" i="14"/>
  <c r="H1429" i="14" s="1"/>
  <c r="F1429" i="14"/>
  <c r="K1428" i="14"/>
  <c r="J1428" i="14"/>
  <c r="I1428" i="14"/>
  <c r="G1428" i="14"/>
  <c r="H1428" i="14" s="1"/>
  <c r="F1428" i="14"/>
  <c r="K1427" i="14"/>
  <c r="J1427" i="14"/>
  <c r="I1427" i="14"/>
  <c r="G1427" i="14"/>
  <c r="H1427" i="14" s="1"/>
  <c r="F1427" i="14"/>
  <c r="K1426" i="14"/>
  <c r="J1426" i="14"/>
  <c r="I1426" i="14"/>
  <c r="G1426" i="14"/>
  <c r="H1426" i="14" s="1"/>
  <c r="F1426" i="14"/>
  <c r="K1425" i="14"/>
  <c r="J1425" i="14"/>
  <c r="I1425" i="14"/>
  <c r="G1425" i="14"/>
  <c r="H1425" i="14" s="1"/>
  <c r="F1425" i="14"/>
  <c r="K1424" i="14"/>
  <c r="J1424" i="14"/>
  <c r="I1424" i="14"/>
  <c r="G1424" i="14"/>
  <c r="H1424" i="14" s="1"/>
  <c r="F1424" i="14"/>
  <c r="K1423" i="14"/>
  <c r="J1423" i="14"/>
  <c r="I1423" i="14"/>
  <c r="G1423" i="14"/>
  <c r="H1423" i="14" s="1"/>
  <c r="F1423" i="14"/>
  <c r="K1422" i="14"/>
  <c r="J1422" i="14"/>
  <c r="I1422" i="14"/>
  <c r="G1422" i="14"/>
  <c r="H1422" i="14" s="1"/>
  <c r="F1422" i="14"/>
  <c r="K1421" i="14"/>
  <c r="J1421" i="14"/>
  <c r="I1421" i="14"/>
  <c r="G1421" i="14"/>
  <c r="H1421" i="14" s="1"/>
  <c r="F1421" i="14"/>
  <c r="K1420" i="14"/>
  <c r="J1420" i="14"/>
  <c r="I1420" i="14"/>
  <c r="H1420" i="14"/>
  <c r="G1420" i="14"/>
  <c r="F1420" i="14"/>
  <c r="K1419" i="14"/>
  <c r="J1419" i="14"/>
  <c r="I1419" i="14"/>
  <c r="G1419" i="14"/>
  <c r="H1419" i="14" s="1"/>
  <c r="F1419" i="14"/>
  <c r="K1418" i="14"/>
  <c r="J1418" i="14"/>
  <c r="I1418" i="14"/>
  <c r="G1418" i="14"/>
  <c r="H1418" i="14" s="1"/>
  <c r="F1418" i="14"/>
  <c r="K1417" i="14"/>
  <c r="J1417" i="14"/>
  <c r="I1417" i="14"/>
  <c r="G1417" i="14"/>
  <c r="H1417" i="14" s="1"/>
  <c r="F1417" i="14"/>
  <c r="K1416" i="14"/>
  <c r="J1416" i="14"/>
  <c r="I1416" i="14"/>
  <c r="G1416" i="14"/>
  <c r="H1416" i="14" s="1"/>
  <c r="F1416" i="14"/>
  <c r="K1415" i="14"/>
  <c r="J1415" i="14"/>
  <c r="I1415" i="14"/>
  <c r="G1415" i="14"/>
  <c r="H1415" i="14" s="1"/>
  <c r="F1415" i="14"/>
  <c r="K1414" i="14"/>
  <c r="J1414" i="14"/>
  <c r="I1414" i="14"/>
  <c r="G1414" i="14"/>
  <c r="H1414" i="14" s="1"/>
  <c r="F1414" i="14"/>
  <c r="K1413" i="14"/>
  <c r="J1413" i="14"/>
  <c r="I1413" i="14"/>
  <c r="G1413" i="14"/>
  <c r="H1413" i="14" s="1"/>
  <c r="F1413" i="14"/>
  <c r="K1412" i="14"/>
  <c r="J1412" i="14"/>
  <c r="I1412" i="14"/>
  <c r="G1412" i="14"/>
  <c r="H1412" i="14" s="1"/>
  <c r="F1412" i="14"/>
  <c r="K1411" i="14"/>
  <c r="J1411" i="14"/>
  <c r="I1411" i="14"/>
  <c r="G1411" i="14"/>
  <c r="H1411" i="14" s="1"/>
  <c r="F1411" i="14"/>
  <c r="K1410" i="14"/>
  <c r="J1410" i="14"/>
  <c r="I1410" i="14"/>
  <c r="G1410" i="14"/>
  <c r="H1410" i="14" s="1"/>
  <c r="F1410" i="14"/>
  <c r="K1409" i="14"/>
  <c r="J1409" i="14"/>
  <c r="I1409" i="14"/>
  <c r="G1409" i="14"/>
  <c r="H1409" i="14" s="1"/>
  <c r="F1409" i="14"/>
  <c r="K1408" i="14"/>
  <c r="J1408" i="14"/>
  <c r="I1408" i="14"/>
  <c r="G1408" i="14"/>
  <c r="H1408" i="14" s="1"/>
  <c r="F1408" i="14"/>
  <c r="K1407" i="14"/>
  <c r="J1407" i="14"/>
  <c r="I1407" i="14"/>
  <c r="G1407" i="14"/>
  <c r="H1407" i="14" s="1"/>
  <c r="F1407" i="14"/>
  <c r="K1406" i="14"/>
  <c r="J1406" i="14"/>
  <c r="I1406" i="14"/>
  <c r="G1406" i="14"/>
  <c r="H1406" i="14" s="1"/>
  <c r="F1406" i="14"/>
  <c r="K1405" i="14"/>
  <c r="J1405" i="14"/>
  <c r="I1405" i="14"/>
  <c r="G1405" i="14"/>
  <c r="H1405" i="14" s="1"/>
  <c r="F1405" i="14"/>
  <c r="K1404" i="14"/>
  <c r="J1404" i="14"/>
  <c r="I1404" i="14"/>
  <c r="G1404" i="14"/>
  <c r="H1404" i="14" s="1"/>
  <c r="F1404" i="14"/>
  <c r="K1403" i="14"/>
  <c r="J1403" i="14"/>
  <c r="I1403" i="14"/>
  <c r="G1403" i="14"/>
  <c r="H1403" i="14" s="1"/>
  <c r="F1403" i="14"/>
  <c r="K1402" i="14"/>
  <c r="J1402" i="14"/>
  <c r="I1402" i="14"/>
  <c r="G1402" i="14"/>
  <c r="H1402" i="14" s="1"/>
  <c r="F1402" i="14"/>
  <c r="K1401" i="14"/>
  <c r="J1401" i="14"/>
  <c r="I1401" i="14"/>
  <c r="G1401" i="14"/>
  <c r="H1401" i="14" s="1"/>
  <c r="F1401" i="14"/>
  <c r="K1400" i="14"/>
  <c r="J1400" i="14"/>
  <c r="I1400" i="14"/>
  <c r="G1400" i="14"/>
  <c r="H1400" i="14" s="1"/>
  <c r="F1400" i="14"/>
  <c r="K1399" i="14"/>
  <c r="J1399" i="14"/>
  <c r="I1399" i="14"/>
  <c r="G1399" i="14"/>
  <c r="H1399" i="14" s="1"/>
  <c r="F1399" i="14"/>
  <c r="K1398" i="14"/>
  <c r="J1398" i="14"/>
  <c r="I1398" i="14"/>
  <c r="G1398" i="14"/>
  <c r="H1398" i="14" s="1"/>
  <c r="F1398" i="14"/>
  <c r="K1397" i="14"/>
  <c r="J1397" i="14"/>
  <c r="I1397" i="14"/>
  <c r="G1397" i="14"/>
  <c r="H1397" i="14" s="1"/>
  <c r="F1397" i="14"/>
  <c r="K1396" i="14"/>
  <c r="J1396" i="14"/>
  <c r="I1396" i="14"/>
  <c r="G1396" i="14"/>
  <c r="H1396" i="14" s="1"/>
  <c r="F1396" i="14"/>
  <c r="K1395" i="14"/>
  <c r="J1395" i="14"/>
  <c r="I1395" i="14"/>
  <c r="G1395" i="14"/>
  <c r="H1395" i="14" s="1"/>
  <c r="F1395" i="14"/>
  <c r="K1394" i="14"/>
  <c r="J1394" i="14"/>
  <c r="I1394" i="14"/>
  <c r="G1394" i="14"/>
  <c r="H1394" i="14" s="1"/>
  <c r="F1394" i="14"/>
  <c r="K1393" i="14"/>
  <c r="J1393" i="14"/>
  <c r="I1393" i="14"/>
  <c r="G1393" i="14"/>
  <c r="H1393" i="14" s="1"/>
  <c r="F1393" i="14"/>
  <c r="K1392" i="14"/>
  <c r="J1392" i="14"/>
  <c r="I1392" i="14"/>
  <c r="G1392" i="14"/>
  <c r="H1392" i="14" s="1"/>
  <c r="F1392" i="14"/>
  <c r="K1391" i="14"/>
  <c r="J1391" i="14"/>
  <c r="I1391" i="14"/>
  <c r="G1391" i="14"/>
  <c r="H1391" i="14" s="1"/>
  <c r="F1391" i="14"/>
  <c r="K1390" i="14"/>
  <c r="J1390" i="14"/>
  <c r="I1390" i="14"/>
  <c r="G1390" i="14"/>
  <c r="H1390" i="14" s="1"/>
  <c r="F1390" i="14"/>
  <c r="K1389" i="14"/>
  <c r="J1389" i="14"/>
  <c r="I1389" i="14"/>
  <c r="G1389" i="14"/>
  <c r="H1389" i="14" s="1"/>
  <c r="F1389" i="14"/>
  <c r="K1388" i="14"/>
  <c r="J1388" i="14"/>
  <c r="I1388" i="14"/>
  <c r="G1388" i="14"/>
  <c r="H1388" i="14" s="1"/>
  <c r="F1388" i="14"/>
  <c r="K1387" i="14"/>
  <c r="J1387" i="14"/>
  <c r="I1387" i="14"/>
  <c r="G1387" i="14"/>
  <c r="H1387" i="14" s="1"/>
  <c r="F1387" i="14"/>
  <c r="K1386" i="14"/>
  <c r="J1386" i="14"/>
  <c r="I1386" i="14"/>
  <c r="G1386" i="14"/>
  <c r="H1386" i="14" s="1"/>
  <c r="F1386" i="14"/>
  <c r="K1385" i="14"/>
  <c r="J1385" i="14"/>
  <c r="I1385" i="14"/>
  <c r="G1385" i="14"/>
  <c r="H1385" i="14" s="1"/>
  <c r="F1385" i="14"/>
  <c r="K1384" i="14"/>
  <c r="J1384" i="14"/>
  <c r="I1384" i="14"/>
  <c r="H1384" i="14"/>
  <c r="G1384" i="14"/>
  <c r="F1384" i="14"/>
  <c r="K1383" i="14"/>
  <c r="J1383" i="14"/>
  <c r="I1383" i="14"/>
  <c r="G1383" i="14"/>
  <c r="H1383" i="14" s="1"/>
  <c r="F1383" i="14"/>
  <c r="K1382" i="14"/>
  <c r="J1382" i="14"/>
  <c r="I1382" i="14"/>
  <c r="G1382" i="14"/>
  <c r="H1382" i="14" s="1"/>
  <c r="F1382" i="14"/>
  <c r="K1381" i="14"/>
  <c r="J1381" i="14"/>
  <c r="I1381" i="14"/>
  <c r="G1381" i="14"/>
  <c r="H1381" i="14" s="1"/>
  <c r="F1381" i="14"/>
  <c r="K1380" i="14"/>
  <c r="J1380" i="14"/>
  <c r="I1380" i="14"/>
  <c r="G1380" i="14"/>
  <c r="H1380" i="14" s="1"/>
  <c r="F1380" i="14"/>
  <c r="K1379" i="14"/>
  <c r="J1379" i="14"/>
  <c r="I1379" i="14"/>
  <c r="G1379" i="14"/>
  <c r="H1379" i="14" s="1"/>
  <c r="F1379" i="14"/>
  <c r="K1378" i="14"/>
  <c r="J1378" i="14"/>
  <c r="I1378" i="14"/>
  <c r="G1378" i="14"/>
  <c r="H1378" i="14" s="1"/>
  <c r="F1378" i="14"/>
  <c r="K1377" i="14"/>
  <c r="J1377" i="14"/>
  <c r="I1377" i="14"/>
  <c r="G1377" i="14"/>
  <c r="H1377" i="14" s="1"/>
  <c r="F1377" i="14"/>
  <c r="K1376" i="14"/>
  <c r="J1376" i="14"/>
  <c r="I1376" i="14"/>
  <c r="G1376" i="14"/>
  <c r="H1376" i="14" s="1"/>
  <c r="F1376" i="14"/>
  <c r="K1375" i="14"/>
  <c r="J1375" i="14"/>
  <c r="I1375" i="14"/>
  <c r="G1375" i="14"/>
  <c r="H1375" i="14" s="1"/>
  <c r="F1375" i="14"/>
  <c r="K1374" i="14"/>
  <c r="J1374" i="14"/>
  <c r="I1374" i="14"/>
  <c r="G1374" i="14"/>
  <c r="H1374" i="14" s="1"/>
  <c r="F1374" i="14"/>
  <c r="K1373" i="14"/>
  <c r="J1373" i="14"/>
  <c r="I1373" i="14"/>
  <c r="G1373" i="14"/>
  <c r="H1373" i="14" s="1"/>
  <c r="F1373" i="14"/>
  <c r="K1372" i="14"/>
  <c r="J1372" i="14"/>
  <c r="I1372" i="14"/>
  <c r="G1372" i="14"/>
  <c r="H1372" i="14" s="1"/>
  <c r="F1372" i="14"/>
  <c r="K1371" i="14"/>
  <c r="J1371" i="14"/>
  <c r="I1371" i="14"/>
  <c r="G1371" i="14"/>
  <c r="H1371" i="14" s="1"/>
  <c r="F1371" i="14"/>
  <c r="K1370" i="14"/>
  <c r="J1370" i="14"/>
  <c r="I1370" i="14"/>
  <c r="G1370" i="14"/>
  <c r="H1370" i="14" s="1"/>
  <c r="F1370" i="14"/>
  <c r="K1369" i="14"/>
  <c r="J1369" i="14"/>
  <c r="I1369" i="14"/>
  <c r="G1369" i="14"/>
  <c r="H1369" i="14" s="1"/>
  <c r="F1369" i="14"/>
  <c r="K1368" i="14"/>
  <c r="J1368" i="14"/>
  <c r="I1368" i="14"/>
  <c r="G1368" i="14"/>
  <c r="H1368" i="14" s="1"/>
  <c r="F1368" i="14"/>
  <c r="K1367" i="14"/>
  <c r="J1367" i="14"/>
  <c r="I1367" i="14"/>
  <c r="G1367" i="14"/>
  <c r="H1367" i="14" s="1"/>
  <c r="F1367" i="14"/>
  <c r="K1366" i="14"/>
  <c r="J1366" i="14"/>
  <c r="I1366" i="14"/>
  <c r="G1366" i="14"/>
  <c r="H1366" i="14" s="1"/>
  <c r="F1366" i="14"/>
  <c r="K1365" i="14"/>
  <c r="J1365" i="14"/>
  <c r="I1365" i="14"/>
  <c r="G1365" i="14"/>
  <c r="H1365" i="14" s="1"/>
  <c r="F1365" i="14"/>
  <c r="K1364" i="14"/>
  <c r="J1364" i="14"/>
  <c r="I1364" i="14"/>
  <c r="G1364" i="14"/>
  <c r="H1364" i="14" s="1"/>
  <c r="F1364" i="14"/>
  <c r="K1363" i="14"/>
  <c r="J1363" i="14"/>
  <c r="I1363" i="14"/>
  <c r="G1363" i="14"/>
  <c r="H1363" i="14" s="1"/>
  <c r="F1363" i="14"/>
  <c r="K1362" i="14"/>
  <c r="J1362" i="14"/>
  <c r="I1362" i="14"/>
  <c r="G1362" i="14"/>
  <c r="H1362" i="14" s="1"/>
  <c r="F1362" i="14"/>
  <c r="K1361" i="14"/>
  <c r="J1361" i="14"/>
  <c r="I1361" i="14"/>
  <c r="G1361" i="14"/>
  <c r="H1361" i="14" s="1"/>
  <c r="F1361" i="14"/>
  <c r="K1360" i="14"/>
  <c r="J1360" i="14"/>
  <c r="I1360" i="14"/>
  <c r="G1360" i="14"/>
  <c r="H1360" i="14" s="1"/>
  <c r="F1360" i="14"/>
  <c r="K1359" i="14"/>
  <c r="J1359" i="14"/>
  <c r="I1359" i="14"/>
  <c r="G1359" i="14"/>
  <c r="H1359" i="14" s="1"/>
  <c r="F1359" i="14"/>
  <c r="K1358" i="14"/>
  <c r="J1358" i="14"/>
  <c r="I1358" i="14"/>
  <c r="G1358" i="14"/>
  <c r="H1358" i="14" s="1"/>
  <c r="F1358" i="14"/>
  <c r="K1357" i="14"/>
  <c r="J1357" i="14"/>
  <c r="I1357" i="14"/>
  <c r="G1357" i="14"/>
  <c r="H1357" i="14" s="1"/>
  <c r="F1357" i="14"/>
  <c r="K1356" i="14"/>
  <c r="J1356" i="14"/>
  <c r="I1356" i="14"/>
  <c r="G1356" i="14"/>
  <c r="H1356" i="14" s="1"/>
  <c r="F1356" i="14"/>
  <c r="K1355" i="14"/>
  <c r="J1355" i="14"/>
  <c r="I1355" i="14"/>
  <c r="G1355" i="14"/>
  <c r="H1355" i="14" s="1"/>
  <c r="F1355" i="14"/>
  <c r="K1354" i="14"/>
  <c r="J1354" i="14"/>
  <c r="I1354" i="14"/>
  <c r="G1354" i="14"/>
  <c r="H1354" i="14" s="1"/>
  <c r="F1354" i="14"/>
  <c r="K1353" i="14"/>
  <c r="J1353" i="14"/>
  <c r="I1353" i="14"/>
  <c r="G1353" i="14"/>
  <c r="H1353" i="14" s="1"/>
  <c r="F1353" i="14"/>
  <c r="K1352" i="14"/>
  <c r="J1352" i="14"/>
  <c r="I1352" i="14"/>
  <c r="H1352" i="14"/>
  <c r="G1352" i="14"/>
  <c r="F1352" i="14"/>
  <c r="K1351" i="14"/>
  <c r="J1351" i="14"/>
  <c r="I1351" i="14"/>
  <c r="G1351" i="14"/>
  <c r="H1351" i="14" s="1"/>
  <c r="F1351" i="14"/>
  <c r="K1350" i="14"/>
  <c r="J1350" i="14"/>
  <c r="I1350" i="14"/>
  <c r="G1350" i="14"/>
  <c r="H1350" i="14" s="1"/>
  <c r="F1350" i="14"/>
  <c r="K1349" i="14"/>
  <c r="J1349" i="14"/>
  <c r="I1349" i="14"/>
  <c r="G1349" i="14"/>
  <c r="H1349" i="14" s="1"/>
  <c r="F1349" i="14"/>
  <c r="K1348" i="14"/>
  <c r="J1348" i="14"/>
  <c r="I1348" i="14"/>
  <c r="G1348" i="14"/>
  <c r="H1348" i="14" s="1"/>
  <c r="F1348" i="14"/>
  <c r="K1347" i="14"/>
  <c r="J1347" i="14"/>
  <c r="I1347" i="14"/>
  <c r="G1347" i="14"/>
  <c r="H1347" i="14" s="1"/>
  <c r="F1347" i="14"/>
  <c r="K1346" i="14"/>
  <c r="J1346" i="14"/>
  <c r="I1346" i="14"/>
  <c r="G1346" i="14"/>
  <c r="H1346" i="14" s="1"/>
  <c r="F1346" i="14"/>
  <c r="K1345" i="14"/>
  <c r="J1345" i="14"/>
  <c r="I1345" i="14"/>
  <c r="G1345" i="14"/>
  <c r="H1345" i="14" s="1"/>
  <c r="F1345" i="14"/>
  <c r="K1344" i="14"/>
  <c r="J1344" i="14"/>
  <c r="I1344" i="14"/>
  <c r="G1344" i="14"/>
  <c r="H1344" i="14" s="1"/>
  <c r="F1344" i="14"/>
  <c r="K1343" i="14"/>
  <c r="J1343" i="14"/>
  <c r="I1343" i="14"/>
  <c r="G1343" i="14"/>
  <c r="H1343" i="14" s="1"/>
  <c r="F1343" i="14"/>
  <c r="K1342" i="14"/>
  <c r="J1342" i="14"/>
  <c r="I1342" i="14"/>
  <c r="G1342" i="14"/>
  <c r="H1342" i="14" s="1"/>
  <c r="F1342" i="14"/>
  <c r="K1341" i="14"/>
  <c r="J1341" i="14"/>
  <c r="I1341" i="14"/>
  <c r="G1341" i="14"/>
  <c r="H1341" i="14" s="1"/>
  <c r="F1341" i="14"/>
  <c r="K1340" i="14"/>
  <c r="J1340" i="14"/>
  <c r="I1340" i="14"/>
  <c r="G1340" i="14"/>
  <c r="H1340" i="14" s="1"/>
  <c r="F1340" i="14"/>
  <c r="K1339" i="14"/>
  <c r="J1339" i="14"/>
  <c r="I1339" i="14"/>
  <c r="G1339" i="14"/>
  <c r="H1339" i="14" s="1"/>
  <c r="F1339" i="14"/>
  <c r="K1338" i="14"/>
  <c r="J1338" i="14"/>
  <c r="I1338" i="14"/>
  <c r="G1338" i="14"/>
  <c r="H1338" i="14" s="1"/>
  <c r="F1338" i="14"/>
  <c r="K1337" i="14"/>
  <c r="J1337" i="14"/>
  <c r="I1337" i="14"/>
  <c r="G1337" i="14"/>
  <c r="H1337" i="14" s="1"/>
  <c r="F1337" i="14"/>
  <c r="K1336" i="14"/>
  <c r="J1336" i="14"/>
  <c r="I1336" i="14"/>
  <c r="G1336" i="14"/>
  <c r="H1336" i="14" s="1"/>
  <c r="F1336" i="14"/>
  <c r="K1335" i="14"/>
  <c r="J1335" i="14"/>
  <c r="I1335" i="14"/>
  <c r="G1335" i="14"/>
  <c r="H1335" i="14" s="1"/>
  <c r="F1335" i="14"/>
  <c r="K1334" i="14"/>
  <c r="J1334" i="14"/>
  <c r="I1334" i="14"/>
  <c r="G1334" i="14"/>
  <c r="H1334" i="14" s="1"/>
  <c r="F1334" i="14"/>
  <c r="K1333" i="14"/>
  <c r="J1333" i="14"/>
  <c r="I1333" i="14"/>
  <c r="G1333" i="14"/>
  <c r="H1333" i="14" s="1"/>
  <c r="F1333" i="14"/>
  <c r="K1332" i="14"/>
  <c r="J1332" i="14"/>
  <c r="I1332" i="14"/>
  <c r="G1332" i="14"/>
  <c r="H1332" i="14" s="1"/>
  <c r="F1332" i="14"/>
  <c r="K1331" i="14"/>
  <c r="J1331" i="14"/>
  <c r="I1331" i="14"/>
  <c r="G1331" i="14"/>
  <c r="H1331" i="14" s="1"/>
  <c r="F1331" i="14"/>
  <c r="K1330" i="14"/>
  <c r="J1330" i="14"/>
  <c r="I1330" i="14"/>
  <c r="G1330" i="14"/>
  <c r="H1330" i="14" s="1"/>
  <c r="F1330" i="14"/>
  <c r="K1329" i="14"/>
  <c r="J1329" i="14"/>
  <c r="I1329" i="14"/>
  <c r="G1329" i="14"/>
  <c r="H1329" i="14" s="1"/>
  <c r="F1329" i="14"/>
  <c r="K1328" i="14"/>
  <c r="J1328" i="14"/>
  <c r="I1328" i="14"/>
  <c r="G1328" i="14"/>
  <c r="H1328" i="14" s="1"/>
  <c r="F1328" i="14"/>
  <c r="K1327" i="14"/>
  <c r="J1327" i="14"/>
  <c r="I1327" i="14"/>
  <c r="G1327" i="14"/>
  <c r="H1327" i="14" s="1"/>
  <c r="F1327" i="14"/>
  <c r="K1326" i="14"/>
  <c r="J1326" i="14"/>
  <c r="I1326" i="14"/>
  <c r="G1326" i="14"/>
  <c r="H1326" i="14" s="1"/>
  <c r="F1326" i="14"/>
  <c r="K1325" i="14"/>
  <c r="J1325" i="14"/>
  <c r="I1325" i="14"/>
  <c r="G1325" i="14"/>
  <c r="H1325" i="14" s="1"/>
  <c r="F1325" i="14"/>
  <c r="K1324" i="14"/>
  <c r="J1324" i="14"/>
  <c r="I1324" i="14"/>
  <c r="G1324" i="14"/>
  <c r="H1324" i="14" s="1"/>
  <c r="F1324" i="14"/>
  <c r="K1323" i="14"/>
  <c r="J1323" i="14"/>
  <c r="I1323" i="14"/>
  <c r="G1323" i="14"/>
  <c r="H1323" i="14" s="1"/>
  <c r="F1323" i="14"/>
  <c r="K1322" i="14"/>
  <c r="J1322" i="14"/>
  <c r="I1322" i="14"/>
  <c r="G1322" i="14"/>
  <c r="H1322" i="14" s="1"/>
  <c r="F1322" i="14"/>
  <c r="K1321" i="14"/>
  <c r="J1321" i="14"/>
  <c r="I1321" i="14"/>
  <c r="G1321" i="14"/>
  <c r="H1321" i="14" s="1"/>
  <c r="F1321" i="14"/>
  <c r="K1320" i="14"/>
  <c r="J1320" i="14"/>
  <c r="I1320" i="14"/>
  <c r="H1320" i="14"/>
  <c r="G1320" i="14"/>
  <c r="F1320" i="14"/>
  <c r="K1319" i="14"/>
  <c r="J1319" i="14"/>
  <c r="I1319" i="14"/>
  <c r="G1319" i="14"/>
  <c r="H1319" i="14" s="1"/>
  <c r="F1319" i="14"/>
  <c r="K1318" i="14"/>
  <c r="J1318" i="14"/>
  <c r="I1318" i="14"/>
  <c r="G1318" i="14"/>
  <c r="H1318" i="14" s="1"/>
  <c r="F1318" i="14"/>
  <c r="K1317" i="14"/>
  <c r="J1317" i="14"/>
  <c r="I1317" i="14"/>
  <c r="G1317" i="14"/>
  <c r="H1317" i="14" s="1"/>
  <c r="F1317" i="14"/>
  <c r="K1316" i="14"/>
  <c r="J1316" i="14"/>
  <c r="I1316" i="14"/>
  <c r="G1316" i="14"/>
  <c r="H1316" i="14" s="1"/>
  <c r="F1316" i="14"/>
  <c r="K1315" i="14"/>
  <c r="J1315" i="14"/>
  <c r="I1315" i="14"/>
  <c r="G1315" i="14"/>
  <c r="H1315" i="14" s="1"/>
  <c r="F1315" i="14"/>
  <c r="K1314" i="14"/>
  <c r="J1314" i="14"/>
  <c r="I1314" i="14"/>
  <c r="G1314" i="14"/>
  <c r="H1314" i="14" s="1"/>
  <c r="F1314" i="14"/>
  <c r="K1313" i="14"/>
  <c r="J1313" i="14"/>
  <c r="I1313" i="14"/>
  <c r="G1313" i="14"/>
  <c r="H1313" i="14" s="1"/>
  <c r="F1313" i="14"/>
  <c r="K1312" i="14"/>
  <c r="J1312" i="14"/>
  <c r="I1312" i="14"/>
  <c r="G1312" i="14"/>
  <c r="H1312" i="14" s="1"/>
  <c r="F1312" i="14"/>
  <c r="K1311" i="14"/>
  <c r="J1311" i="14"/>
  <c r="I1311" i="14"/>
  <c r="G1311" i="14"/>
  <c r="H1311" i="14" s="1"/>
  <c r="F1311" i="14"/>
  <c r="K1310" i="14"/>
  <c r="J1310" i="14"/>
  <c r="I1310" i="14"/>
  <c r="G1310" i="14"/>
  <c r="H1310" i="14" s="1"/>
  <c r="F1310" i="14"/>
  <c r="K1309" i="14"/>
  <c r="J1309" i="14"/>
  <c r="I1309" i="14"/>
  <c r="G1309" i="14"/>
  <c r="H1309" i="14" s="1"/>
  <c r="F1309" i="14"/>
  <c r="K1308" i="14"/>
  <c r="J1308" i="14"/>
  <c r="I1308" i="14"/>
  <c r="G1308" i="14"/>
  <c r="H1308" i="14" s="1"/>
  <c r="F1308" i="14"/>
  <c r="K1307" i="14"/>
  <c r="J1307" i="14"/>
  <c r="I1307" i="14"/>
  <c r="G1307" i="14"/>
  <c r="H1307" i="14" s="1"/>
  <c r="F1307" i="14"/>
  <c r="K1306" i="14"/>
  <c r="J1306" i="14"/>
  <c r="I1306" i="14"/>
  <c r="G1306" i="14"/>
  <c r="H1306" i="14" s="1"/>
  <c r="F1306" i="14"/>
  <c r="K1305" i="14"/>
  <c r="J1305" i="14"/>
  <c r="I1305" i="14"/>
  <c r="G1305" i="14"/>
  <c r="H1305" i="14" s="1"/>
  <c r="F1305" i="14"/>
  <c r="K1304" i="14"/>
  <c r="J1304" i="14"/>
  <c r="I1304" i="14"/>
  <c r="G1304" i="14"/>
  <c r="H1304" i="14" s="1"/>
  <c r="F1304" i="14"/>
  <c r="K1303" i="14"/>
  <c r="J1303" i="14"/>
  <c r="I1303" i="14"/>
  <c r="G1303" i="14"/>
  <c r="H1303" i="14" s="1"/>
  <c r="F1303" i="14"/>
  <c r="K1302" i="14"/>
  <c r="J1302" i="14"/>
  <c r="I1302" i="14"/>
  <c r="G1302" i="14"/>
  <c r="H1302" i="14" s="1"/>
  <c r="F1302" i="14"/>
  <c r="K1301" i="14"/>
  <c r="J1301" i="14"/>
  <c r="I1301" i="14"/>
  <c r="G1301" i="14"/>
  <c r="H1301" i="14" s="1"/>
  <c r="F1301" i="14"/>
  <c r="K1300" i="14"/>
  <c r="J1300" i="14"/>
  <c r="I1300" i="14"/>
  <c r="G1300" i="14"/>
  <c r="H1300" i="14" s="1"/>
  <c r="F1300" i="14"/>
  <c r="K1299" i="14"/>
  <c r="J1299" i="14"/>
  <c r="I1299" i="14"/>
  <c r="G1299" i="14"/>
  <c r="H1299" i="14" s="1"/>
  <c r="F1299" i="14"/>
  <c r="K1298" i="14"/>
  <c r="J1298" i="14"/>
  <c r="I1298" i="14"/>
  <c r="G1298" i="14"/>
  <c r="H1298" i="14" s="1"/>
  <c r="F1298" i="14"/>
  <c r="K1297" i="14"/>
  <c r="J1297" i="14"/>
  <c r="I1297" i="14"/>
  <c r="G1297" i="14"/>
  <c r="H1297" i="14" s="1"/>
  <c r="F1297" i="14"/>
  <c r="K1296" i="14"/>
  <c r="J1296" i="14"/>
  <c r="I1296" i="14"/>
  <c r="G1296" i="14"/>
  <c r="H1296" i="14" s="1"/>
  <c r="F1296" i="14"/>
  <c r="K1295" i="14"/>
  <c r="J1295" i="14"/>
  <c r="I1295" i="14"/>
  <c r="G1295" i="14"/>
  <c r="H1295" i="14" s="1"/>
  <c r="F1295" i="14"/>
  <c r="K1294" i="14"/>
  <c r="J1294" i="14"/>
  <c r="I1294" i="14"/>
  <c r="G1294" i="14"/>
  <c r="H1294" i="14" s="1"/>
  <c r="F1294" i="14"/>
  <c r="K1293" i="14"/>
  <c r="J1293" i="14"/>
  <c r="I1293" i="14"/>
  <c r="G1293" i="14"/>
  <c r="H1293" i="14" s="1"/>
  <c r="F1293" i="14"/>
  <c r="K1292" i="14"/>
  <c r="J1292" i="14"/>
  <c r="I1292" i="14"/>
  <c r="G1292" i="14"/>
  <c r="H1292" i="14" s="1"/>
  <c r="F1292" i="14"/>
  <c r="K1291" i="14"/>
  <c r="J1291" i="14"/>
  <c r="I1291" i="14"/>
  <c r="G1291" i="14"/>
  <c r="H1291" i="14" s="1"/>
  <c r="F1291" i="14"/>
  <c r="K1290" i="14"/>
  <c r="J1290" i="14"/>
  <c r="I1290" i="14"/>
  <c r="G1290" i="14"/>
  <c r="H1290" i="14" s="1"/>
  <c r="F1290" i="14"/>
  <c r="K1289" i="14"/>
  <c r="J1289" i="14"/>
  <c r="I1289" i="14"/>
  <c r="G1289" i="14"/>
  <c r="H1289" i="14" s="1"/>
  <c r="F1289" i="14"/>
  <c r="K1288" i="14"/>
  <c r="J1288" i="14"/>
  <c r="I1288" i="14"/>
  <c r="H1288" i="14"/>
  <c r="G1288" i="14"/>
  <c r="F1288" i="14"/>
  <c r="K1287" i="14"/>
  <c r="J1287" i="14"/>
  <c r="I1287" i="14"/>
  <c r="G1287" i="14"/>
  <c r="H1287" i="14" s="1"/>
  <c r="F1287" i="14"/>
  <c r="K1286" i="14"/>
  <c r="J1286" i="14"/>
  <c r="I1286" i="14"/>
  <c r="G1286" i="14"/>
  <c r="H1286" i="14" s="1"/>
  <c r="F1286" i="14"/>
  <c r="K1285" i="14"/>
  <c r="J1285" i="14"/>
  <c r="I1285" i="14"/>
  <c r="G1285" i="14"/>
  <c r="H1285" i="14" s="1"/>
  <c r="F1285" i="14"/>
  <c r="K1284" i="14"/>
  <c r="J1284" i="14"/>
  <c r="I1284" i="14"/>
  <c r="G1284" i="14"/>
  <c r="H1284" i="14" s="1"/>
  <c r="F1284" i="14"/>
  <c r="K1283" i="14"/>
  <c r="J1283" i="14"/>
  <c r="I1283" i="14"/>
  <c r="G1283" i="14"/>
  <c r="H1283" i="14" s="1"/>
  <c r="F1283" i="14"/>
  <c r="K1282" i="14"/>
  <c r="J1282" i="14"/>
  <c r="I1282" i="14"/>
  <c r="G1282" i="14"/>
  <c r="H1282" i="14" s="1"/>
  <c r="F1282" i="14"/>
  <c r="K1281" i="14"/>
  <c r="J1281" i="14"/>
  <c r="I1281" i="14"/>
  <c r="G1281" i="14"/>
  <c r="H1281" i="14" s="1"/>
  <c r="F1281" i="14"/>
  <c r="K1280" i="14"/>
  <c r="J1280" i="14"/>
  <c r="I1280" i="14"/>
  <c r="G1280" i="14"/>
  <c r="H1280" i="14" s="1"/>
  <c r="F1280" i="14"/>
  <c r="K1279" i="14"/>
  <c r="J1279" i="14"/>
  <c r="I1279" i="14"/>
  <c r="G1279" i="14"/>
  <c r="H1279" i="14" s="1"/>
  <c r="F1279" i="14"/>
  <c r="K1278" i="14"/>
  <c r="J1278" i="14"/>
  <c r="I1278" i="14"/>
  <c r="G1278" i="14"/>
  <c r="H1278" i="14" s="1"/>
  <c r="F1278" i="14"/>
  <c r="K1277" i="14"/>
  <c r="J1277" i="14"/>
  <c r="I1277" i="14"/>
  <c r="G1277" i="14"/>
  <c r="H1277" i="14" s="1"/>
  <c r="F1277" i="14"/>
  <c r="K1276" i="14"/>
  <c r="J1276" i="14"/>
  <c r="I1276" i="14"/>
  <c r="G1276" i="14"/>
  <c r="H1276" i="14" s="1"/>
  <c r="F1276" i="14"/>
  <c r="K1275" i="14"/>
  <c r="J1275" i="14"/>
  <c r="I1275" i="14"/>
  <c r="G1275" i="14"/>
  <c r="H1275" i="14" s="1"/>
  <c r="F1275" i="14"/>
  <c r="K1274" i="14"/>
  <c r="J1274" i="14"/>
  <c r="I1274" i="14"/>
  <c r="G1274" i="14"/>
  <c r="H1274" i="14" s="1"/>
  <c r="F1274" i="14"/>
  <c r="K1273" i="14"/>
  <c r="J1273" i="14"/>
  <c r="I1273" i="14"/>
  <c r="G1273" i="14"/>
  <c r="H1273" i="14" s="1"/>
  <c r="F1273" i="14"/>
  <c r="K1272" i="14"/>
  <c r="J1272" i="14"/>
  <c r="I1272" i="14"/>
  <c r="G1272" i="14"/>
  <c r="H1272" i="14" s="1"/>
  <c r="F1272" i="14"/>
  <c r="K1271" i="14"/>
  <c r="J1271" i="14"/>
  <c r="I1271" i="14"/>
  <c r="G1271" i="14"/>
  <c r="H1271" i="14" s="1"/>
  <c r="F1271" i="14"/>
  <c r="K1270" i="14"/>
  <c r="J1270" i="14"/>
  <c r="I1270" i="14"/>
  <c r="G1270" i="14"/>
  <c r="H1270" i="14" s="1"/>
  <c r="F1270" i="14"/>
  <c r="K1269" i="14"/>
  <c r="J1269" i="14"/>
  <c r="I1269" i="14"/>
  <c r="G1269" i="14"/>
  <c r="H1269" i="14" s="1"/>
  <c r="F1269" i="14"/>
  <c r="K1268" i="14"/>
  <c r="J1268" i="14"/>
  <c r="I1268" i="14"/>
  <c r="G1268" i="14"/>
  <c r="H1268" i="14" s="1"/>
  <c r="F1268" i="14"/>
  <c r="K1267" i="14"/>
  <c r="J1267" i="14"/>
  <c r="I1267" i="14"/>
  <c r="G1267" i="14"/>
  <c r="H1267" i="14" s="1"/>
  <c r="F1267" i="14"/>
  <c r="K1266" i="14"/>
  <c r="J1266" i="14"/>
  <c r="I1266" i="14"/>
  <c r="G1266" i="14"/>
  <c r="H1266" i="14" s="1"/>
  <c r="F1266" i="14"/>
  <c r="K1265" i="14"/>
  <c r="J1265" i="14"/>
  <c r="I1265" i="14"/>
  <c r="G1265" i="14"/>
  <c r="H1265" i="14" s="1"/>
  <c r="F1265" i="14"/>
  <c r="K1264" i="14"/>
  <c r="J1264" i="14"/>
  <c r="I1264" i="14"/>
  <c r="G1264" i="14"/>
  <c r="H1264" i="14" s="1"/>
  <c r="F1264" i="14"/>
  <c r="K1263" i="14"/>
  <c r="J1263" i="14"/>
  <c r="I1263" i="14"/>
  <c r="G1263" i="14"/>
  <c r="H1263" i="14" s="1"/>
  <c r="F1263" i="14"/>
  <c r="K1262" i="14"/>
  <c r="J1262" i="14"/>
  <c r="I1262" i="14"/>
  <c r="G1262" i="14"/>
  <c r="H1262" i="14" s="1"/>
  <c r="F1262" i="14"/>
  <c r="K1261" i="14"/>
  <c r="J1261" i="14"/>
  <c r="I1261" i="14"/>
  <c r="G1261" i="14"/>
  <c r="H1261" i="14" s="1"/>
  <c r="F1261" i="14"/>
  <c r="K1260" i="14"/>
  <c r="J1260" i="14"/>
  <c r="I1260" i="14"/>
  <c r="G1260" i="14"/>
  <c r="H1260" i="14" s="1"/>
  <c r="F1260" i="14"/>
  <c r="K1259" i="14"/>
  <c r="J1259" i="14"/>
  <c r="I1259" i="14"/>
  <c r="G1259" i="14"/>
  <c r="H1259" i="14" s="1"/>
  <c r="F1259" i="14"/>
  <c r="K1258" i="14"/>
  <c r="J1258" i="14"/>
  <c r="I1258" i="14"/>
  <c r="G1258" i="14"/>
  <c r="H1258" i="14" s="1"/>
  <c r="F1258" i="14"/>
  <c r="K1257" i="14"/>
  <c r="J1257" i="14"/>
  <c r="I1257" i="14"/>
  <c r="G1257" i="14"/>
  <c r="H1257" i="14" s="1"/>
  <c r="F1257" i="14"/>
  <c r="K1256" i="14"/>
  <c r="J1256" i="14"/>
  <c r="I1256" i="14"/>
  <c r="H1256" i="14"/>
  <c r="G1256" i="14"/>
  <c r="F1256" i="14"/>
  <c r="K1255" i="14"/>
  <c r="J1255" i="14"/>
  <c r="I1255" i="14"/>
  <c r="G1255" i="14"/>
  <c r="H1255" i="14" s="1"/>
  <c r="F1255" i="14"/>
  <c r="K1254" i="14"/>
  <c r="J1254" i="14"/>
  <c r="I1254" i="14"/>
  <c r="G1254" i="14"/>
  <c r="H1254" i="14" s="1"/>
  <c r="F1254" i="14"/>
  <c r="K1253" i="14"/>
  <c r="J1253" i="14"/>
  <c r="I1253" i="14"/>
  <c r="G1253" i="14"/>
  <c r="H1253" i="14" s="1"/>
  <c r="F1253" i="14"/>
  <c r="K1252" i="14"/>
  <c r="J1252" i="14"/>
  <c r="I1252" i="14"/>
  <c r="G1252" i="14"/>
  <c r="H1252" i="14" s="1"/>
  <c r="F1252" i="14"/>
  <c r="K1251" i="14"/>
  <c r="J1251" i="14"/>
  <c r="I1251" i="14"/>
  <c r="G1251" i="14"/>
  <c r="H1251" i="14" s="1"/>
  <c r="F1251" i="14"/>
  <c r="K1250" i="14"/>
  <c r="J1250" i="14"/>
  <c r="I1250" i="14"/>
  <c r="G1250" i="14"/>
  <c r="H1250" i="14" s="1"/>
  <c r="F1250" i="14"/>
  <c r="K1249" i="14"/>
  <c r="J1249" i="14"/>
  <c r="I1249" i="14"/>
  <c r="G1249" i="14"/>
  <c r="H1249" i="14" s="1"/>
  <c r="F1249" i="14"/>
  <c r="K1248" i="14"/>
  <c r="J1248" i="14"/>
  <c r="I1248" i="14"/>
  <c r="G1248" i="14"/>
  <c r="H1248" i="14" s="1"/>
  <c r="F1248" i="14"/>
  <c r="K1247" i="14"/>
  <c r="J1247" i="14"/>
  <c r="I1247" i="14"/>
  <c r="G1247" i="14"/>
  <c r="H1247" i="14" s="1"/>
  <c r="F1247" i="14"/>
  <c r="K1246" i="14"/>
  <c r="J1246" i="14"/>
  <c r="I1246" i="14"/>
  <c r="G1246" i="14"/>
  <c r="H1246" i="14" s="1"/>
  <c r="F1246" i="14"/>
  <c r="K1245" i="14"/>
  <c r="J1245" i="14"/>
  <c r="I1245" i="14"/>
  <c r="G1245" i="14"/>
  <c r="H1245" i="14" s="1"/>
  <c r="F1245" i="14"/>
  <c r="K1244" i="14"/>
  <c r="J1244" i="14"/>
  <c r="I1244" i="14"/>
  <c r="G1244" i="14"/>
  <c r="H1244" i="14" s="1"/>
  <c r="F1244" i="14"/>
  <c r="K1243" i="14"/>
  <c r="J1243" i="14"/>
  <c r="I1243" i="14"/>
  <c r="G1243" i="14"/>
  <c r="H1243" i="14" s="1"/>
  <c r="F1243" i="14"/>
  <c r="K1242" i="14"/>
  <c r="J1242" i="14"/>
  <c r="I1242" i="14"/>
  <c r="G1242" i="14"/>
  <c r="H1242" i="14" s="1"/>
  <c r="F1242" i="14"/>
  <c r="K1241" i="14"/>
  <c r="J1241" i="14"/>
  <c r="I1241" i="14"/>
  <c r="G1241" i="14"/>
  <c r="H1241" i="14" s="1"/>
  <c r="F1241" i="14"/>
  <c r="K1240" i="14"/>
  <c r="J1240" i="14"/>
  <c r="I1240" i="14"/>
  <c r="G1240" i="14"/>
  <c r="H1240" i="14" s="1"/>
  <c r="F1240" i="14"/>
  <c r="K1239" i="14"/>
  <c r="J1239" i="14"/>
  <c r="I1239" i="14"/>
  <c r="G1239" i="14"/>
  <c r="H1239" i="14" s="1"/>
  <c r="F1239" i="14"/>
  <c r="K1238" i="14"/>
  <c r="J1238" i="14"/>
  <c r="I1238" i="14"/>
  <c r="G1238" i="14"/>
  <c r="H1238" i="14" s="1"/>
  <c r="F1238" i="14"/>
  <c r="K1237" i="14"/>
  <c r="J1237" i="14"/>
  <c r="I1237" i="14"/>
  <c r="G1237" i="14"/>
  <c r="H1237" i="14" s="1"/>
  <c r="F1237" i="14"/>
  <c r="K1236" i="14"/>
  <c r="J1236" i="14"/>
  <c r="I1236" i="14"/>
  <c r="G1236" i="14"/>
  <c r="H1236" i="14" s="1"/>
  <c r="F1236" i="14"/>
  <c r="K1235" i="14"/>
  <c r="J1235" i="14"/>
  <c r="I1235" i="14"/>
  <c r="G1235" i="14"/>
  <c r="H1235" i="14" s="1"/>
  <c r="F1235" i="14"/>
  <c r="K1234" i="14"/>
  <c r="J1234" i="14"/>
  <c r="I1234" i="14"/>
  <c r="G1234" i="14"/>
  <c r="H1234" i="14" s="1"/>
  <c r="F1234" i="14"/>
  <c r="K1233" i="14"/>
  <c r="J1233" i="14"/>
  <c r="I1233" i="14"/>
  <c r="G1233" i="14"/>
  <c r="H1233" i="14" s="1"/>
  <c r="F1233" i="14"/>
  <c r="K1232" i="14"/>
  <c r="J1232" i="14"/>
  <c r="I1232" i="14"/>
  <c r="G1232" i="14"/>
  <c r="H1232" i="14" s="1"/>
  <c r="F1232" i="14"/>
  <c r="K1231" i="14"/>
  <c r="J1231" i="14"/>
  <c r="I1231" i="14"/>
  <c r="G1231" i="14"/>
  <c r="H1231" i="14" s="1"/>
  <c r="F1231" i="14"/>
  <c r="K1230" i="14"/>
  <c r="J1230" i="14"/>
  <c r="I1230" i="14"/>
  <c r="G1230" i="14"/>
  <c r="H1230" i="14" s="1"/>
  <c r="F1230" i="14"/>
  <c r="K1229" i="14"/>
  <c r="J1229" i="14"/>
  <c r="I1229" i="14"/>
  <c r="G1229" i="14"/>
  <c r="H1229" i="14" s="1"/>
  <c r="F1229" i="14"/>
  <c r="K1228" i="14"/>
  <c r="J1228" i="14"/>
  <c r="I1228" i="14"/>
  <c r="G1228" i="14"/>
  <c r="H1228" i="14" s="1"/>
  <c r="F1228" i="14"/>
  <c r="K1227" i="14"/>
  <c r="J1227" i="14"/>
  <c r="I1227" i="14"/>
  <c r="G1227" i="14"/>
  <c r="H1227" i="14" s="1"/>
  <c r="F1227" i="14"/>
  <c r="K1226" i="14"/>
  <c r="J1226" i="14"/>
  <c r="I1226" i="14"/>
  <c r="G1226" i="14"/>
  <c r="H1226" i="14" s="1"/>
  <c r="F1226" i="14"/>
  <c r="K1225" i="14"/>
  <c r="J1225" i="14"/>
  <c r="I1225" i="14"/>
  <c r="G1225" i="14"/>
  <c r="H1225" i="14" s="1"/>
  <c r="F1225" i="14"/>
  <c r="K1224" i="14"/>
  <c r="J1224" i="14"/>
  <c r="I1224" i="14"/>
  <c r="H1224" i="14"/>
  <c r="G1224" i="14"/>
  <c r="F1224" i="14"/>
  <c r="K1223" i="14"/>
  <c r="J1223" i="14"/>
  <c r="I1223" i="14"/>
  <c r="G1223" i="14"/>
  <c r="H1223" i="14" s="1"/>
  <c r="F1223" i="14"/>
  <c r="K1222" i="14"/>
  <c r="J1222" i="14"/>
  <c r="I1222" i="14"/>
  <c r="G1222" i="14"/>
  <c r="H1222" i="14" s="1"/>
  <c r="F1222" i="14"/>
  <c r="K1221" i="14"/>
  <c r="J1221" i="14"/>
  <c r="I1221" i="14"/>
  <c r="G1221" i="14"/>
  <c r="H1221" i="14" s="1"/>
  <c r="F1221" i="14"/>
  <c r="K1220" i="14"/>
  <c r="J1220" i="14"/>
  <c r="I1220" i="14"/>
  <c r="G1220" i="14"/>
  <c r="H1220" i="14" s="1"/>
  <c r="F1220" i="14"/>
  <c r="K1219" i="14"/>
  <c r="J1219" i="14"/>
  <c r="I1219" i="14"/>
  <c r="G1219" i="14"/>
  <c r="H1219" i="14" s="1"/>
  <c r="F1219" i="14"/>
  <c r="K1218" i="14"/>
  <c r="J1218" i="14"/>
  <c r="I1218" i="14"/>
  <c r="G1218" i="14"/>
  <c r="H1218" i="14" s="1"/>
  <c r="F1218" i="14"/>
  <c r="K1217" i="14"/>
  <c r="J1217" i="14"/>
  <c r="I1217" i="14"/>
  <c r="G1217" i="14"/>
  <c r="H1217" i="14" s="1"/>
  <c r="F1217" i="14"/>
  <c r="K1216" i="14"/>
  <c r="J1216" i="14"/>
  <c r="I1216" i="14"/>
  <c r="G1216" i="14"/>
  <c r="H1216" i="14" s="1"/>
  <c r="F1216" i="14"/>
  <c r="K1215" i="14"/>
  <c r="J1215" i="14"/>
  <c r="I1215" i="14"/>
  <c r="G1215" i="14"/>
  <c r="H1215" i="14" s="1"/>
  <c r="F1215" i="14"/>
  <c r="K1214" i="14"/>
  <c r="J1214" i="14"/>
  <c r="I1214" i="14"/>
  <c r="G1214" i="14"/>
  <c r="H1214" i="14" s="1"/>
  <c r="F1214" i="14"/>
  <c r="K1213" i="14"/>
  <c r="J1213" i="14"/>
  <c r="I1213" i="14"/>
  <c r="G1213" i="14"/>
  <c r="H1213" i="14" s="1"/>
  <c r="F1213" i="14"/>
  <c r="K1212" i="14"/>
  <c r="J1212" i="14"/>
  <c r="I1212" i="14"/>
  <c r="G1212" i="14"/>
  <c r="H1212" i="14" s="1"/>
  <c r="F1212" i="14"/>
  <c r="K1211" i="14"/>
  <c r="J1211" i="14"/>
  <c r="I1211" i="14"/>
  <c r="G1211" i="14"/>
  <c r="H1211" i="14" s="1"/>
  <c r="F1211" i="14"/>
  <c r="K1210" i="14"/>
  <c r="J1210" i="14"/>
  <c r="I1210" i="14"/>
  <c r="G1210" i="14"/>
  <c r="H1210" i="14" s="1"/>
  <c r="F1210" i="14"/>
  <c r="K1209" i="14"/>
  <c r="J1209" i="14"/>
  <c r="I1209" i="14"/>
  <c r="G1209" i="14"/>
  <c r="H1209" i="14" s="1"/>
  <c r="F1209" i="14"/>
  <c r="K1208" i="14"/>
  <c r="J1208" i="14"/>
  <c r="I1208" i="14"/>
  <c r="G1208" i="14"/>
  <c r="H1208" i="14" s="1"/>
  <c r="F1208" i="14"/>
  <c r="K1207" i="14"/>
  <c r="J1207" i="14"/>
  <c r="I1207" i="14"/>
  <c r="G1207" i="14"/>
  <c r="H1207" i="14" s="1"/>
  <c r="F1207" i="14"/>
  <c r="K1206" i="14"/>
  <c r="J1206" i="14"/>
  <c r="I1206" i="14"/>
  <c r="G1206" i="14"/>
  <c r="H1206" i="14" s="1"/>
  <c r="F1206" i="14"/>
  <c r="K1205" i="14"/>
  <c r="J1205" i="14"/>
  <c r="I1205" i="14"/>
  <c r="G1205" i="14"/>
  <c r="H1205" i="14" s="1"/>
  <c r="F1205" i="14"/>
  <c r="K1204" i="14"/>
  <c r="J1204" i="14"/>
  <c r="I1204" i="14"/>
  <c r="G1204" i="14"/>
  <c r="H1204" i="14" s="1"/>
  <c r="F1204" i="14"/>
  <c r="K1203" i="14"/>
  <c r="J1203" i="14"/>
  <c r="I1203" i="14"/>
  <c r="G1203" i="14"/>
  <c r="H1203" i="14" s="1"/>
  <c r="F1203" i="14"/>
  <c r="K1202" i="14"/>
  <c r="J1202" i="14"/>
  <c r="I1202" i="14"/>
  <c r="G1202" i="14"/>
  <c r="H1202" i="14" s="1"/>
  <c r="F1202" i="14"/>
  <c r="K1201" i="14"/>
  <c r="J1201" i="14"/>
  <c r="I1201" i="14"/>
  <c r="G1201" i="14"/>
  <c r="H1201" i="14" s="1"/>
  <c r="F1201" i="14"/>
  <c r="K1200" i="14"/>
  <c r="J1200" i="14"/>
  <c r="I1200" i="14"/>
  <c r="G1200" i="14"/>
  <c r="H1200" i="14" s="1"/>
  <c r="F1200" i="14"/>
  <c r="K1199" i="14"/>
  <c r="J1199" i="14"/>
  <c r="I1199" i="14"/>
  <c r="G1199" i="14"/>
  <c r="H1199" i="14" s="1"/>
  <c r="F1199" i="14"/>
  <c r="K1198" i="14"/>
  <c r="J1198" i="14"/>
  <c r="I1198" i="14"/>
  <c r="G1198" i="14"/>
  <c r="H1198" i="14" s="1"/>
  <c r="F1198" i="14"/>
  <c r="K1197" i="14"/>
  <c r="J1197" i="14"/>
  <c r="I1197" i="14"/>
  <c r="G1197" i="14"/>
  <c r="H1197" i="14" s="1"/>
  <c r="F1197" i="14"/>
  <c r="K1196" i="14"/>
  <c r="J1196" i="14"/>
  <c r="I1196" i="14"/>
  <c r="G1196" i="14"/>
  <c r="H1196" i="14" s="1"/>
  <c r="F1196" i="14"/>
  <c r="K1195" i="14"/>
  <c r="J1195" i="14"/>
  <c r="I1195" i="14"/>
  <c r="G1195" i="14"/>
  <c r="H1195" i="14" s="1"/>
  <c r="F1195" i="14"/>
  <c r="K1194" i="14"/>
  <c r="J1194" i="14"/>
  <c r="I1194" i="14"/>
  <c r="G1194" i="14"/>
  <c r="H1194" i="14" s="1"/>
  <c r="F1194" i="14"/>
  <c r="K1193" i="14"/>
  <c r="J1193" i="14"/>
  <c r="I1193" i="14"/>
  <c r="G1193" i="14"/>
  <c r="H1193" i="14" s="1"/>
  <c r="F1193" i="14"/>
  <c r="K1192" i="14"/>
  <c r="J1192" i="14"/>
  <c r="I1192" i="14"/>
  <c r="H1192" i="14"/>
  <c r="G1192" i="14"/>
  <c r="F1192" i="14"/>
  <c r="K1191" i="14"/>
  <c r="J1191" i="14"/>
  <c r="I1191" i="14"/>
  <c r="G1191" i="14"/>
  <c r="H1191" i="14" s="1"/>
  <c r="F1191" i="14"/>
  <c r="K1190" i="14"/>
  <c r="J1190" i="14"/>
  <c r="I1190" i="14"/>
  <c r="G1190" i="14"/>
  <c r="H1190" i="14" s="1"/>
  <c r="F1190" i="14"/>
  <c r="K1189" i="14"/>
  <c r="J1189" i="14"/>
  <c r="I1189" i="14"/>
  <c r="G1189" i="14"/>
  <c r="H1189" i="14" s="1"/>
  <c r="F1189" i="14"/>
  <c r="K1188" i="14"/>
  <c r="J1188" i="14"/>
  <c r="I1188" i="14"/>
  <c r="G1188" i="14"/>
  <c r="H1188" i="14" s="1"/>
  <c r="F1188" i="14"/>
  <c r="K1187" i="14"/>
  <c r="J1187" i="14"/>
  <c r="I1187" i="14"/>
  <c r="G1187" i="14"/>
  <c r="H1187" i="14" s="1"/>
  <c r="F1187" i="14"/>
  <c r="K1186" i="14"/>
  <c r="J1186" i="14"/>
  <c r="I1186" i="14"/>
  <c r="G1186" i="14"/>
  <c r="H1186" i="14" s="1"/>
  <c r="F1186" i="14"/>
  <c r="K1185" i="14"/>
  <c r="J1185" i="14"/>
  <c r="I1185" i="14"/>
  <c r="G1185" i="14"/>
  <c r="H1185" i="14" s="1"/>
  <c r="F1185" i="14"/>
  <c r="K1184" i="14"/>
  <c r="J1184" i="14"/>
  <c r="I1184" i="14"/>
  <c r="G1184" i="14"/>
  <c r="H1184" i="14" s="1"/>
  <c r="F1184" i="14"/>
  <c r="K1183" i="14"/>
  <c r="J1183" i="14"/>
  <c r="I1183" i="14"/>
  <c r="G1183" i="14"/>
  <c r="H1183" i="14" s="1"/>
  <c r="F1183" i="14"/>
  <c r="K1182" i="14"/>
  <c r="J1182" i="14"/>
  <c r="I1182" i="14"/>
  <c r="G1182" i="14"/>
  <c r="H1182" i="14" s="1"/>
  <c r="F1182" i="14"/>
  <c r="K1181" i="14"/>
  <c r="J1181" i="14"/>
  <c r="I1181" i="14"/>
  <c r="G1181" i="14"/>
  <c r="H1181" i="14" s="1"/>
  <c r="F1181" i="14"/>
  <c r="K1180" i="14"/>
  <c r="J1180" i="14"/>
  <c r="I1180" i="14"/>
  <c r="G1180" i="14"/>
  <c r="H1180" i="14" s="1"/>
  <c r="F1180" i="14"/>
  <c r="K1179" i="14"/>
  <c r="J1179" i="14"/>
  <c r="I1179" i="14"/>
  <c r="G1179" i="14"/>
  <c r="H1179" i="14" s="1"/>
  <c r="F1179" i="14"/>
  <c r="K1178" i="14"/>
  <c r="J1178" i="14"/>
  <c r="I1178" i="14"/>
  <c r="G1178" i="14"/>
  <c r="H1178" i="14" s="1"/>
  <c r="F1178" i="14"/>
  <c r="K1177" i="14"/>
  <c r="J1177" i="14"/>
  <c r="I1177" i="14"/>
  <c r="G1177" i="14"/>
  <c r="H1177" i="14" s="1"/>
  <c r="F1177" i="14"/>
  <c r="K1176" i="14"/>
  <c r="J1176" i="14"/>
  <c r="I1176" i="14"/>
  <c r="G1176" i="14"/>
  <c r="H1176" i="14" s="1"/>
  <c r="F1176" i="14"/>
  <c r="K1175" i="14"/>
  <c r="J1175" i="14"/>
  <c r="I1175" i="14"/>
  <c r="G1175" i="14"/>
  <c r="H1175" i="14" s="1"/>
  <c r="F1175" i="14"/>
  <c r="K1174" i="14"/>
  <c r="J1174" i="14"/>
  <c r="I1174" i="14"/>
  <c r="G1174" i="14"/>
  <c r="H1174" i="14" s="1"/>
  <c r="F1174" i="14"/>
  <c r="K1173" i="14"/>
  <c r="J1173" i="14"/>
  <c r="I1173" i="14"/>
  <c r="G1173" i="14"/>
  <c r="H1173" i="14" s="1"/>
  <c r="F1173" i="14"/>
  <c r="K1172" i="14"/>
  <c r="J1172" i="14"/>
  <c r="I1172" i="14"/>
  <c r="G1172" i="14"/>
  <c r="H1172" i="14" s="1"/>
  <c r="F1172" i="14"/>
  <c r="K1171" i="14"/>
  <c r="J1171" i="14"/>
  <c r="I1171" i="14"/>
  <c r="G1171" i="14"/>
  <c r="H1171" i="14" s="1"/>
  <c r="F1171" i="14"/>
  <c r="K1170" i="14"/>
  <c r="J1170" i="14"/>
  <c r="I1170" i="14"/>
  <c r="G1170" i="14"/>
  <c r="H1170" i="14" s="1"/>
  <c r="F1170" i="14"/>
  <c r="K1169" i="14"/>
  <c r="J1169" i="14"/>
  <c r="I1169" i="14"/>
  <c r="G1169" i="14"/>
  <c r="H1169" i="14" s="1"/>
  <c r="F1169" i="14"/>
  <c r="K1168" i="14"/>
  <c r="J1168" i="14"/>
  <c r="I1168" i="14"/>
  <c r="G1168" i="14"/>
  <c r="H1168" i="14" s="1"/>
  <c r="F1168" i="14"/>
  <c r="K1167" i="14"/>
  <c r="J1167" i="14"/>
  <c r="I1167" i="14"/>
  <c r="G1167" i="14"/>
  <c r="H1167" i="14" s="1"/>
  <c r="F1167" i="14"/>
  <c r="K1166" i="14"/>
  <c r="J1166" i="14"/>
  <c r="I1166" i="14"/>
  <c r="G1166" i="14"/>
  <c r="H1166" i="14" s="1"/>
  <c r="F1166" i="14"/>
  <c r="K1165" i="14"/>
  <c r="J1165" i="14"/>
  <c r="I1165" i="14"/>
  <c r="G1165" i="14"/>
  <c r="H1165" i="14" s="1"/>
  <c r="F1165" i="14"/>
  <c r="K1164" i="14"/>
  <c r="J1164" i="14"/>
  <c r="I1164" i="14"/>
  <c r="G1164" i="14"/>
  <c r="H1164" i="14" s="1"/>
  <c r="F1164" i="14"/>
  <c r="K1163" i="14"/>
  <c r="J1163" i="14"/>
  <c r="I1163" i="14"/>
  <c r="G1163" i="14"/>
  <c r="H1163" i="14" s="1"/>
  <c r="F1163" i="14"/>
  <c r="K1162" i="14"/>
  <c r="J1162" i="14"/>
  <c r="I1162" i="14"/>
  <c r="G1162" i="14"/>
  <c r="H1162" i="14" s="1"/>
  <c r="F1162" i="14"/>
  <c r="K1161" i="14"/>
  <c r="J1161" i="14"/>
  <c r="I1161" i="14"/>
  <c r="G1161" i="14"/>
  <c r="H1161" i="14" s="1"/>
  <c r="F1161" i="14"/>
  <c r="K1160" i="14"/>
  <c r="J1160" i="14"/>
  <c r="I1160" i="14"/>
  <c r="H1160" i="14"/>
  <c r="G1160" i="14"/>
  <c r="F1160" i="14"/>
  <c r="K1159" i="14"/>
  <c r="J1159" i="14"/>
  <c r="I1159" i="14"/>
  <c r="G1159" i="14"/>
  <c r="H1159" i="14" s="1"/>
  <c r="F1159" i="14"/>
  <c r="K1158" i="14"/>
  <c r="J1158" i="14"/>
  <c r="I1158" i="14"/>
  <c r="G1158" i="14"/>
  <c r="H1158" i="14" s="1"/>
  <c r="F1158" i="14"/>
  <c r="K1157" i="14"/>
  <c r="J1157" i="14"/>
  <c r="I1157" i="14"/>
  <c r="G1157" i="14"/>
  <c r="H1157" i="14" s="1"/>
  <c r="F1157" i="14"/>
  <c r="K1156" i="14"/>
  <c r="J1156" i="14"/>
  <c r="I1156" i="14"/>
  <c r="G1156" i="14"/>
  <c r="H1156" i="14" s="1"/>
  <c r="F1156" i="14"/>
  <c r="K1155" i="14"/>
  <c r="J1155" i="14"/>
  <c r="I1155" i="14"/>
  <c r="G1155" i="14"/>
  <c r="H1155" i="14" s="1"/>
  <c r="F1155" i="14"/>
  <c r="K1154" i="14"/>
  <c r="J1154" i="14"/>
  <c r="I1154" i="14"/>
  <c r="G1154" i="14"/>
  <c r="H1154" i="14" s="1"/>
  <c r="F1154" i="14"/>
  <c r="K1153" i="14"/>
  <c r="J1153" i="14"/>
  <c r="I1153" i="14"/>
  <c r="G1153" i="14"/>
  <c r="H1153" i="14" s="1"/>
  <c r="F1153" i="14"/>
  <c r="K1152" i="14"/>
  <c r="J1152" i="14"/>
  <c r="I1152" i="14"/>
  <c r="G1152" i="14"/>
  <c r="H1152" i="14" s="1"/>
  <c r="F1152" i="14"/>
  <c r="K1151" i="14"/>
  <c r="J1151" i="14"/>
  <c r="I1151" i="14"/>
  <c r="G1151" i="14"/>
  <c r="H1151" i="14" s="1"/>
  <c r="F1151" i="14"/>
  <c r="K1150" i="14"/>
  <c r="J1150" i="14"/>
  <c r="I1150" i="14"/>
  <c r="G1150" i="14"/>
  <c r="H1150" i="14" s="1"/>
  <c r="F1150" i="14"/>
  <c r="K1149" i="14"/>
  <c r="J1149" i="14"/>
  <c r="I1149" i="14"/>
  <c r="G1149" i="14"/>
  <c r="H1149" i="14" s="1"/>
  <c r="F1149" i="14"/>
  <c r="K1148" i="14"/>
  <c r="J1148" i="14"/>
  <c r="I1148" i="14"/>
  <c r="G1148" i="14"/>
  <c r="H1148" i="14" s="1"/>
  <c r="F1148" i="14"/>
  <c r="K1147" i="14"/>
  <c r="J1147" i="14"/>
  <c r="I1147" i="14"/>
  <c r="G1147" i="14"/>
  <c r="H1147" i="14" s="1"/>
  <c r="F1147" i="14"/>
  <c r="K1146" i="14"/>
  <c r="J1146" i="14"/>
  <c r="I1146" i="14"/>
  <c r="G1146" i="14"/>
  <c r="H1146" i="14" s="1"/>
  <c r="F1146" i="14"/>
  <c r="K1145" i="14"/>
  <c r="J1145" i="14"/>
  <c r="I1145" i="14"/>
  <c r="G1145" i="14"/>
  <c r="H1145" i="14" s="1"/>
  <c r="F1145" i="14"/>
  <c r="K1144" i="14"/>
  <c r="J1144" i="14"/>
  <c r="I1144" i="14"/>
  <c r="G1144" i="14"/>
  <c r="H1144" i="14" s="1"/>
  <c r="F1144" i="14"/>
  <c r="K1143" i="14"/>
  <c r="J1143" i="14"/>
  <c r="I1143" i="14"/>
  <c r="G1143" i="14"/>
  <c r="H1143" i="14" s="1"/>
  <c r="F1143" i="14"/>
  <c r="K1142" i="14"/>
  <c r="J1142" i="14"/>
  <c r="I1142" i="14"/>
  <c r="G1142" i="14"/>
  <c r="H1142" i="14" s="1"/>
  <c r="F1142" i="14"/>
  <c r="K1141" i="14"/>
  <c r="J1141" i="14"/>
  <c r="I1141" i="14"/>
  <c r="G1141" i="14"/>
  <c r="H1141" i="14" s="1"/>
  <c r="F1141" i="14"/>
  <c r="K1140" i="14"/>
  <c r="J1140" i="14"/>
  <c r="I1140" i="14"/>
  <c r="G1140" i="14"/>
  <c r="H1140" i="14" s="1"/>
  <c r="F1140" i="14"/>
  <c r="K1139" i="14"/>
  <c r="J1139" i="14"/>
  <c r="I1139" i="14"/>
  <c r="G1139" i="14"/>
  <c r="H1139" i="14" s="1"/>
  <c r="F1139" i="14"/>
  <c r="K1138" i="14"/>
  <c r="J1138" i="14"/>
  <c r="I1138" i="14"/>
  <c r="G1138" i="14"/>
  <c r="H1138" i="14" s="1"/>
  <c r="F1138" i="14"/>
  <c r="K1137" i="14"/>
  <c r="J1137" i="14"/>
  <c r="I1137" i="14"/>
  <c r="G1137" i="14"/>
  <c r="H1137" i="14" s="1"/>
  <c r="F1137" i="14"/>
  <c r="K1136" i="14"/>
  <c r="J1136" i="14"/>
  <c r="I1136" i="14"/>
  <c r="G1136" i="14"/>
  <c r="H1136" i="14" s="1"/>
  <c r="F1136" i="14"/>
  <c r="K1135" i="14"/>
  <c r="J1135" i="14"/>
  <c r="I1135" i="14"/>
  <c r="G1135" i="14"/>
  <c r="H1135" i="14" s="1"/>
  <c r="F1135" i="14"/>
  <c r="K1134" i="14"/>
  <c r="J1134" i="14"/>
  <c r="I1134" i="14"/>
  <c r="G1134" i="14"/>
  <c r="H1134" i="14" s="1"/>
  <c r="F1134" i="14"/>
  <c r="K1133" i="14"/>
  <c r="J1133" i="14"/>
  <c r="I1133" i="14"/>
  <c r="G1133" i="14"/>
  <c r="H1133" i="14" s="1"/>
  <c r="F1133" i="14"/>
  <c r="K1132" i="14"/>
  <c r="J1132" i="14"/>
  <c r="I1132" i="14"/>
  <c r="H1132" i="14"/>
  <c r="G1132" i="14"/>
  <c r="F1132" i="14"/>
  <c r="K1131" i="14"/>
  <c r="J1131" i="14"/>
  <c r="I1131" i="14"/>
  <c r="G1131" i="14"/>
  <c r="H1131" i="14" s="1"/>
  <c r="F1131" i="14"/>
  <c r="K1130" i="14"/>
  <c r="J1130" i="14"/>
  <c r="I1130" i="14"/>
  <c r="G1130" i="14"/>
  <c r="H1130" i="14" s="1"/>
  <c r="F1130" i="14"/>
  <c r="K1129" i="14"/>
  <c r="J1129" i="14"/>
  <c r="I1129" i="14"/>
  <c r="G1129" i="14"/>
  <c r="H1129" i="14" s="1"/>
  <c r="F1129" i="14"/>
  <c r="K1128" i="14"/>
  <c r="J1128" i="14"/>
  <c r="I1128" i="14"/>
  <c r="H1128" i="14"/>
  <c r="G1128" i="14"/>
  <c r="F1128" i="14"/>
  <c r="K1127" i="14"/>
  <c r="J1127" i="14"/>
  <c r="I1127" i="14"/>
  <c r="G1127" i="14"/>
  <c r="H1127" i="14" s="1"/>
  <c r="F1127" i="14"/>
  <c r="K1126" i="14"/>
  <c r="J1126" i="14"/>
  <c r="I1126" i="14"/>
  <c r="G1126" i="14"/>
  <c r="H1126" i="14" s="1"/>
  <c r="F1126" i="14"/>
  <c r="K1125" i="14"/>
  <c r="J1125" i="14"/>
  <c r="I1125" i="14"/>
  <c r="G1125" i="14"/>
  <c r="H1125" i="14" s="1"/>
  <c r="F1125" i="14"/>
  <c r="K1124" i="14"/>
  <c r="J1124" i="14"/>
  <c r="I1124" i="14"/>
  <c r="G1124" i="14"/>
  <c r="H1124" i="14" s="1"/>
  <c r="F1124" i="14"/>
  <c r="K1123" i="14"/>
  <c r="J1123" i="14"/>
  <c r="I1123" i="14"/>
  <c r="G1123" i="14"/>
  <c r="H1123" i="14" s="1"/>
  <c r="F1123" i="14"/>
  <c r="K1122" i="14"/>
  <c r="J1122" i="14"/>
  <c r="I1122" i="14"/>
  <c r="G1122" i="14"/>
  <c r="H1122" i="14" s="1"/>
  <c r="F1122" i="14"/>
  <c r="K1121" i="14"/>
  <c r="J1121" i="14"/>
  <c r="I1121" i="14"/>
  <c r="G1121" i="14"/>
  <c r="H1121" i="14" s="1"/>
  <c r="F1121" i="14"/>
  <c r="K1120" i="14"/>
  <c r="J1120" i="14"/>
  <c r="I1120" i="14"/>
  <c r="G1120" i="14"/>
  <c r="H1120" i="14" s="1"/>
  <c r="F1120" i="14"/>
  <c r="K1119" i="14"/>
  <c r="J1119" i="14"/>
  <c r="I1119" i="14"/>
  <c r="G1119" i="14"/>
  <c r="H1119" i="14" s="1"/>
  <c r="F1119" i="14"/>
  <c r="K1118" i="14"/>
  <c r="J1118" i="14"/>
  <c r="I1118" i="14"/>
  <c r="G1118" i="14"/>
  <c r="H1118" i="14" s="1"/>
  <c r="F1118" i="14"/>
  <c r="K1117" i="14"/>
  <c r="J1117" i="14"/>
  <c r="I1117" i="14"/>
  <c r="G1117" i="14"/>
  <c r="H1117" i="14" s="1"/>
  <c r="F1117" i="14"/>
  <c r="K1116" i="14"/>
  <c r="J1116" i="14"/>
  <c r="I1116" i="14"/>
  <c r="G1116" i="14"/>
  <c r="H1116" i="14" s="1"/>
  <c r="F1116" i="14"/>
  <c r="K1115" i="14"/>
  <c r="J1115" i="14"/>
  <c r="I1115" i="14"/>
  <c r="G1115" i="14"/>
  <c r="H1115" i="14" s="1"/>
  <c r="F1115" i="14"/>
  <c r="K1114" i="14"/>
  <c r="J1114" i="14"/>
  <c r="I1114" i="14"/>
  <c r="G1114" i="14"/>
  <c r="H1114" i="14" s="1"/>
  <c r="F1114" i="14"/>
  <c r="K1113" i="14"/>
  <c r="J1113" i="14"/>
  <c r="I1113" i="14"/>
  <c r="G1113" i="14"/>
  <c r="H1113" i="14" s="1"/>
  <c r="F1113" i="14"/>
  <c r="K1112" i="14"/>
  <c r="J1112" i="14"/>
  <c r="I1112" i="14"/>
  <c r="G1112" i="14"/>
  <c r="H1112" i="14" s="1"/>
  <c r="F1112" i="14"/>
  <c r="K1111" i="14"/>
  <c r="J1111" i="14"/>
  <c r="I1111" i="14"/>
  <c r="G1111" i="14"/>
  <c r="H1111" i="14" s="1"/>
  <c r="F1111" i="14"/>
  <c r="K1110" i="14"/>
  <c r="J1110" i="14"/>
  <c r="I1110" i="14"/>
  <c r="G1110" i="14"/>
  <c r="H1110" i="14" s="1"/>
  <c r="F1110" i="14"/>
  <c r="K1109" i="14"/>
  <c r="J1109" i="14"/>
  <c r="I1109" i="14"/>
  <c r="G1109" i="14"/>
  <c r="H1109" i="14" s="1"/>
  <c r="F1109" i="14"/>
  <c r="K1108" i="14"/>
  <c r="J1108" i="14"/>
  <c r="I1108" i="14"/>
  <c r="G1108" i="14"/>
  <c r="H1108" i="14" s="1"/>
  <c r="F1108" i="14"/>
  <c r="K1107" i="14"/>
  <c r="J1107" i="14"/>
  <c r="I1107" i="14"/>
  <c r="G1107" i="14"/>
  <c r="H1107" i="14" s="1"/>
  <c r="F1107" i="14"/>
  <c r="K1106" i="14"/>
  <c r="J1106" i="14"/>
  <c r="I1106" i="14"/>
  <c r="G1106" i="14"/>
  <c r="H1106" i="14" s="1"/>
  <c r="F1106" i="14"/>
  <c r="K1105" i="14"/>
  <c r="J1105" i="14"/>
  <c r="I1105" i="14"/>
  <c r="G1105" i="14"/>
  <c r="H1105" i="14" s="1"/>
  <c r="F1105" i="14"/>
  <c r="K1104" i="14"/>
  <c r="J1104" i="14"/>
  <c r="I1104" i="14"/>
  <c r="G1104" i="14"/>
  <c r="H1104" i="14" s="1"/>
  <c r="F1104" i="14"/>
  <c r="K1103" i="14"/>
  <c r="J1103" i="14"/>
  <c r="I1103" i="14"/>
  <c r="G1103" i="14"/>
  <c r="H1103" i="14" s="1"/>
  <c r="F1103" i="14"/>
  <c r="K1102" i="14"/>
  <c r="J1102" i="14"/>
  <c r="I1102" i="14"/>
  <c r="G1102" i="14"/>
  <c r="H1102" i="14" s="1"/>
  <c r="F1102" i="14"/>
  <c r="K1101" i="14"/>
  <c r="J1101" i="14"/>
  <c r="I1101" i="14"/>
  <c r="G1101" i="14"/>
  <c r="H1101" i="14" s="1"/>
  <c r="F1101" i="14"/>
  <c r="K1100" i="14"/>
  <c r="J1100" i="14"/>
  <c r="I1100" i="14"/>
  <c r="G1100" i="14"/>
  <c r="H1100" i="14" s="1"/>
  <c r="F1100" i="14"/>
  <c r="K1099" i="14"/>
  <c r="J1099" i="14"/>
  <c r="I1099" i="14"/>
  <c r="G1099" i="14"/>
  <c r="H1099" i="14" s="1"/>
  <c r="F1099" i="14"/>
  <c r="K1098" i="14"/>
  <c r="J1098" i="14"/>
  <c r="I1098" i="14"/>
  <c r="G1098" i="14"/>
  <c r="H1098" i="14" s="1"/>
  <c r="F1098" i="14"/>
  <c r="K1097" i="14"/>
  <c r="J1097" i="14"/>
  <c r="I1097" i="14"/>
  <c r="G1097" i="14"/>
  <c r="H1097" i="14" s="1"/>
  <c r="F1097" i="14"/>
  <c r="K1096" i="14"/>
  <c r="J1096" i="14"/>
  <c r="I1096" i="14"/>
  <c r="H1096" i="14"/>
  <c r="G1096" i="14"/>
  <c r="F1096" i="14"/>
  <c r="K1095" i="14"/>
  <c r="J1095" i="14"/>
  <c r="I1095" i="14"/>
  <c r="G1095" i="14"/>
  <c r="H1095" i="14" s="1"/>
  <c r="F1095" i="14"/>
  <c r="K1094" i="14"/>
  <c r="J1094" i="14"/>
  <c r="I1094" i="14"/>
  <c r="G1094" i="14"/>
  <c r="H1094" i="14" s="1"/>
  <c r="F1094" i="14"/>
  <c r="K1093" i="14"/>
  <c r="J1093" i="14"/>
  <c r="I1093" i="14"/>
  <c r="G1093" i="14"/>
  <c r="H1093" i="14" s="1"/>
  <c r="F1093" i="14"/>
  <c r="K1092" i="14"/>
  <c r="J1092" i="14"/>
  <c r="I1092" i="14"/>
  <c r="G1092" i="14"/>
  <c r="H1092" i="14" s="1"/>
  <c r="F1092" i="14"/>
  <c r="K1091" i="14"/>
  <c r="J1091" i="14"/>
  <c r="I1091" i="14"/>
  <c r="G1091" i="14"/>
  <c r="H1091" i="14" s="1"/>
  <c r="F1091" i="14"/>
  <c r="K1090" i="14"/>
  <c r="J1090" i="14"/>
  <c r="I1090" i="14"/>
  <c r="G1090" i="14"/>
  <c r="H1090" i="14" s="1"/>
  <c r="F1090" i="14"/>
  <c r="K1089" i="14"/>
  <c r="J1089" i="14"/>
  <c r="I1089" i="14"/>
  <c r="G1089" i="14"/>
  <c r="H1089" i="14" s="1"/>
  <c r="F1089" i="14"/>
  <c r="K1088" i="14"/>
  <c r="J1088" i="14"/>
  <c r="I1088" i="14"/>
  <c r="G1088" i="14"/>
  <c r="H1088" i="14" s="1"/>
  <c r="F1088" i="14"/>
  <c r="K1087" i="14"/>
  <c r="J1087" i="14"/>
  <c r="I1087" i="14"/>
  <c r="G1087" i="14"/>
  <c r="H1087" i="14" s="1"/>
  <c r="F1087" i="14"/>
  <c r="K1086" i="14"/>
  <c r="J1086" i="14"/>
  <c r="I1086" i="14"/>
  <c r="G1086" i="14"/>
  <c r="H1086" i="14" s="1"/>
  <c r="F1086" i="14"/>
  <c r="K1085" i="14"/>
  <c r="J1085" i="14"/>
  <c r="I1085" i="14"/>
  <c r="G1085" i="14"/>
  <c r="H1085" i="14" s="1"/>
  <c r="F1085" i="14"/>
  <c r="K1084" i="14"/>
  <c r="J1084" i="14"/>
  <c r="I1084" i="14"/>
  <c r="G1084" i="14"/>
  <c r="H1084" i="14" s="1"/>
  <c r="F1084" i="14"/>
  <c r="K1083" i="14"/>
  <c r="J1083" i="14"/>
  <c r="I1083" i="14"/>
  <c r="G1083" i="14"/>
  <c r="H1083" i="14" s="1"/>
  <c r="F1083" i="14"/>
  <c r="K1082" i="14"/>
  <c r="J1082" i="14"/>
  <c r="I1082" i="14"/>
  <c r="G1082" i="14"/>
  <c r="H1082" i="14" s="1"/>
  <c r="F1082" i="14"/>
  <c r="K1081" i="14"/>
  <c r="J1081" i="14"/>
  <c r="I1081" i="14"/>
  <c r="G1081" i="14"/>
  <c r="H1081" i="14" s="1"/>
  <c r="F1081" i="14"/>
  <c r="K1080" i="14"/>
  <c r="J1080" i="14"/>
  <c r="I1080" i="14"/>
  <c r="G1080" i="14"/>
  <c r="H1080" i="14" s="1"/>
  <c r="F1080" i="14"/>
  <c r="K1079" i="14"/>
  <c r="J1079" i="14"/>
  <c r="I1079" i="14"/>
  <c r="G1079" i="14"/>
  <c r="H1079" i="14" s="1"/>
  <c r="F1079" i="14"/>
  <c r="K1078" i="14"/>
  <c r="J1078" i="14"/>
  <c r="I1078" i="14"/>
  <c r="G1078" i="14"/>
  <c r="H1078" i="14" s="1"/>
  <c r="F1078" i="14"/>
  <c r="K1077" i="14"/>
  <c r="J1077" i="14"/>
  <c r="I1077" i="14"/>
  <c r="G1077" i="14"/>
  <c r="H1077" i="14" s="1"/>
  <c r="F1077" i="14"/>
  <c r="K1076" i="14"/>
  <c r="J1076" i="14"/>
  <c r="I1076" i="14"/>
  <c r="G1076" i="14"/>
  <c r="H1076" i="14" s="1"/>
  <c r="F1076" i="14"/>
  <c r="K1075" i="14"/>
  <c r="J1075" i="14"/>
  <c r="I1075" i="14"/>
  <c r="G1075" i="14"/>
  <c r="H1075" i="14" s="1"/>
  <c r="F1075" i="14"/>
  <c r="K1074" i="14"/>
  <c r="J1074" i="14"/>
  <c r="I1074" i="14"/>
  <c r="G1074" i="14"/>
  <c r="H1074" i="14" s="1"/>
  <c r="F1074" i="14"/>
  <c r="K1073" i="14"/>
  <c r="J1073" i="14"/>
  <c r="I1073" i="14"/>
  <c r="G1073" i="14"/>
  <c r="H1073" i="14" s="1"/>
  <c r="F1073" i="14"/>
  <c r="K1072" i="14"/>
  <c r="J1072" i="14"/>
  <c r="I1072" i="14"/>
  <c r="G1072" i="14"/>
  <c r="H1072" i="14" s="1"/>
  <c r="F1072" i="14"/>
  <c r="K1071" i="14"/>
  <c r="J1071" i="14"/>
  <c r="I1071" i="14"/>
  <c r="G1071" i="14"/>
  <c r="H1071" i="14" s="1"/>
  <c r="F1071" i="14"/>
  <c r="K1070" i="14"/>
  <c r="J1070" i="14"/>
  <c r="I1070" i="14"/>
  <c r="G1070" i="14"/>
  <c r="H1070" i="14" s="1"/>
  <c r="F1070" i="14"/>
  <c r="K1069" i="14"/>
  <c r="J1069" i="14"/>
  <c r="I1069" i="14"/>
  <c r="G1069" i="14"/>
  <c r="H1069" i="14" s="1"/>
  <c r="F1069" i="14"/>
  <c r="K1068" i="14"/>
  <c r="J1068" i="14"/>
  <c r="I1068" i="14"/>
  <c r="G1068" i="14"/>
  <c r="H1068" i="14" s="1"/>
  <c r="F1068" i="14"/>
  <c r="K1067" i="14"/>
  <c r="J1067" i="14"/>
  <c r="I1067" i="14"/>
  <c r="G1067" i="14"/>
  <c r="H1067" i="14" s="1"/>
  <c r="F1067" i="14"/>
  <c r="K1066" i="14"/>
  <c r="J1066" i="14"/>
  <c r="I1066" i="14"/>
  <c r="G1066" i="14"/>
  <c r="H1066" i="14" s="1"/>
  <c r="F1066" i="14"/>
  <c r="K1065" i="14"/>
  <c r="J1065" i="14"/>
  <c r="I1065" i="14"/>
  <c r="G1065" i="14"/>
  <c r="H1065" i="14" s="1"/>
  <c r="F1065" i="14"/>
  <c r="K1064" i="14"/>
  <c r="J1064" i="14"/>
  <c r="I1064" i="14"/>
  <c r="H1064" i="14"/>
  <c r="G1064" i="14"/>
  <c r="F1064" i="14"/>
  <c r="K1063" i="14"/>
  <c r="J1063" i="14"/>
  <c r="I1063" i="14"/>
  <c r="G1063" i="14"/>
  <c r="H1063" i="14" s="1"/>
  <c r="F1063" i="14"/>
  <c r="K1062" i="14"/>
  <c r="J1062" i="14"/>
  <c r="I1062" i="14"/>
  <c r="G1062" i="14"/>
  <c r="H1062" i="14" s="1"/>
  <c r="F1062" i="14"/>
  <c r="K1061" i="14"/>
  <c r="J1061" i="14"/>
  <c r="I1061" i="14"/>
  <c r="G1061" i="14"/>
  <c r="H1061" i="14" s="1"/>
  <c r="F1061" i="14"/>
  <c r="K1060" i="14"/>
  <c r="J1060" i="14"/>
  <c r="I1060" i="14"/>
  <c r="G1060" i="14"/>
  <c r="H1060" i="14" s="1"/>
  <c r="F1060" i="14"/>
  <c r="K1059" i="14"/>
  <c r="J1059" i="14"/>
  <c r="I1059" i="14"/>
  <c r="G1059" i="14"/>
  <c r="H1059" i="14" s="1"/>
  <c r="F1059" i="14"/>
  <c r="K1058" i="14"/>
  <c r="J1058" i="14"/>
  <c r="I1058" i="14"/>
  <c r="G1058" i="14"/>
  <c r="H1058" i="14" s="1"/>
  <c r="F1058" i="14"/>
  <c r="K1057" i="14"/>
  <c r="J1057" i="14"/>
  <c r="I1057" i="14"/>
  <c r="G1057" i="14"/>
  <c r="H1057" i="14" s="1"/>
  <c r="F1057" i="14"/>
  <c r="K1056" i="14"/>
  <c r="J1056" i="14"/>
  <c r="I1056" i="14"/>
  <c r="G1056" i="14"/>
  <c r="H1056" i="14" s="1"/>
  <c r="F1056" i="14"/>
  <c r="K1055" i="14"/>
  <c r="J1055" i="14"/>
  <c r="I1055" i="14"/>
  <c r="G1055" i="14"/>
  <c r="H1055" i="14" s="1"/>
  <c r="F1055" i="14"/>
  <c r="K1054" i="14"/>
  <c r="J1054" i="14"/>
  <c r="I1054" i="14"/>
  <c r="G1054" i="14"/>
  <c r="H1054" i="14" s="1"/>
  <c r="F1054" i="14"/>
  <c r="K1053" i="14"/>
  <c r="J1053" i="14"/>
  <c r="I1053" i="14"/>
  <c r="G1053" i="14"/>
  <c r="H1053" i="14" s="1"/>
  <c r="F1053" i="14"/>
  <c r="K1052" i="14"/>
  <c r="J1052" i="14"/>
  <c r="I1052" i="14"/>
  <c r="G1052" i="14"/>
  <c r="H1052" i="14" s="1"/>
  <c r="F1052" i="14"/>
  <c r="K1051" i="14"/>
  <c r="J1051" i="14"/>
  <c r="I1051" i="14"/>
  <c r="G1051" i="14"/>
  <c r="H1051" i="14" s="1"/>
  <c r="F1051" i="14"/>
  <c r="K1050" i="14"/>
  <c r="J1050" i="14"/>
  <c r="I1050" i="14"/>
  <c r="G1050" i="14"/>
  <c r="H1050" i="14" s="1"/>
  <c r="F1050" i="14"/>
  <c r="K1049" i="14"/>
  <c r="J1049" i="14"/>
  <c r="I1049" i="14"/>
  <c r="G1049" i="14"/>
  <c r="H1049" i="14" s="1"/>
  <c r="F1049" i="14"/>
  <c r="K1048" i="14"/>
  <c r="J1048" i="14"/>
  <c r="I1048" i="14"/>
  <c r="G1048" i="14"/>
  <c r="H1048" i="14" s="1"/>
  <c r="F1048" i="14"/>
  <c r="K1047" i="14"/>
  <c r="J1047" i="14"/>
  <c r="I1047" i="14"/>
  <c r="G1047" i="14"/>
  <c r="H1047" i="14" s="1"/>
  <c r="F1047" i="14"/>
  <c r="K1046" i="14"/>
  <c r="J1046" i="14"/>
  <c r="I1046" i="14"/>
  <c r="G1046" i="14"/>
  <c r="H1046" i="14" s="1"/>
  <c r="F1046" i="14"/>
  <c r="K1045" i="14"/>
  <c r="J1045" i="14"/>
  <c r="I1045" i="14"/>
  <c r="G1045" i="14"/>
  <c r="H1045" i="14" s="1"/>
  <c r="F1045" i="14"/>
  <c r="K1044" i="14"/>
  <c r="J1044" i="14"/>
  <c r="I1044" i="14"/>
  <c r="G1044" i="14"/>
  <c r="H1044" i="14" s="1"/>
  <c r="F1044" i="14"/>
  <c r="K1043" i="14"/>
  <c r="J1043" i="14"/>
  <c r="I1043" i="14"/>
  <c r="G1043" i="14"/>
  <c r="H1043" i="14" s="1"/>
  <c r="F1043" i="14"/>
  <c r="K1042" i="14"/>
  <c r="J1042" i="14"/>
  <c r="I1042" i="14"/>
  <c r="G1042" i="14"/>
  <c r="H1042" i="14" s="1"/>
  <c r="F1042" i="14"/>
  <c r="K1041" i="14"/>
  <c r="J1041" i="14"/>
  <c r="I1041" i="14"/>
  <c r="G1041" i="14"/>
  <c r="H1041" i="14" s="1"/>
  <c r="F1041" i="14"/>
  <c r="K1040" i="14"/>
  <c r="J1040" i="14"/>
  <c r="I1040" i="14"/>
  <c r="G1040" i="14"/>
  <c r="H1040" i="14" s="1"/>
  <c r="F1040" i="14"/>
  <c r="K1039" i="14"/>
  <c r="J1039" i="14"/>
  <c r="I1039" i="14"/>
  <c r="G1039" i="14"/>
  <c r="H1039" i="14" s="1"/>
  <c r="F1039" i="14"/>
  <c r="K1038" i="14"/>
  <c r="J1038" i="14"/>
  <c r="I1038" i="14"/>
  <c r="G1038" i="14"/>
  <c r="H1038" i="14" s="1"/>
  <c r="F1038" i="14"/>
  <c r="K1037" i="14"/>
  <c r="J1037" i="14"/>
  <c r="I1037" i="14"/>
  <c r="G1037" i="14"/>
  <c r="H1037" i="14" s="1"/>
  <c r="F1037" i="14"/>
  <c r="K1036" i="14"/>
  <c r="J1036" i="14"/>
  <c r="I1036" i="14"/>
  <c r="H1036" i="14"/>
  <c r="G1036" i="14"/>
  <c r="F1036" i="14"/>
  <c r="K1035" i="14"/>
  <c r="J1035" i="14"/>
  <c r="I1035" i="14"/>
  <c r="G1035" i="14"/>
  <c r="H1035" i="14" s="1"/>
  <c r="F1035" i="14"/>
  <c r="K1034" i="14"/>
  <c r="J1034" i="14"/>
  <c r="I1034" i="14"/>
  <c r="G1034" i="14"/>
  <c r="H1034" i="14" s="1"/>
  <c r="F1034" i="14"/>
  <c r="K1033" i="14"/>
  <c r="J1033" i="14"/>
  <c r="I1033" i="14"/>
  <c r="G1033" i="14"/>
  <c r="H1033" i="14" s="1"/>
  <c r="F1033" i="14"/>
  <c r="K1032" i="14"/>
  <c r="J1032" i="14"/>
  <c r="I1032" i="14"/>
  <c r="G1032" i="14"/>
  <c r="H1032" i="14" s="1"/>
  <c r="F1032" i="14"/>
  <c r="K1031" i="14"/>
  <c r="J1031" i="14"/>
  <c r="I1031" i="14"/>
  <c r="G1031" i="14"/>
  <c r="H1031" i="14" s="1"/>
  <c r="F1031" i="14"/>
  <c r="K1030" i="14"/>
  <c r="J1030" i="14"/>
  <c r="I1030" i="14"/>
  <c r="G1030" i="14"/>
  <c r="H1030" i="14" s="1"/>
  <c r="F1030" i="14"/>
  <c r="K1029" i="14"/>
  <c r="J1029" i="14"/>
  <c r="I1029" i="14"/>
  <c r="G1029" i="14"/>
  <c r="H1029" i="14" s="1"/>
  <c r="F1029" i="14"/>
  <c r="K1028" i="14"/>
  <c r="J1028" i="14"/>
  <c r="I1028" i="14"/>
  <c r="G1028" i="14"/>
  <c r="H1028" i="14" s="1"/>
  <c r="F1028" i="14"/>
  <c r="K1027" i="14"/>
  <c r="J1027" i="14"/>
  <c r="I1027" i="14"/>
  <c r="G1027" i="14"/>
  <c r="H1027" i="14" s="1"/>
  <c r="F1027" i="14"/>
  <c r="K1026" i="14"/>
  <c r="J1026" i="14"/>
  <c r="I1026" i="14"/>
  <c r="G1026" i="14"/>
  <c r="H1026" i="14" s="1"/>
  <c r="F1026" i="14"/>
  <c r="K1025" i="14"/>
  <c r="J1025" i="14"/>
  <c r="I1025" i="14"/>
  <c r="G1025" i="14"/>
  <c r="H1025" i="14" s="1"/>
  <c r="F1025" i="14"/>
  <c r="K1024" i="14"/>
  <c r="J1024" i="14"/>
  <c r="I1024" i="14"/>
  <c r="G1024" i="14"/>
  <c r="H1024" i="14" s="1"/>
  <c r="F1024" i="14"/>
  <c r="K1023" i="14"/>
  <c r="J1023" i="14"/>
  <c r="I1023" i="14"/>
  <c r="G1023" i="14"/>
  <c r="H1023" i="14" s="1"/>
  <c r="F1023" i="14"/>
  <c r="K1022" i="14"/>
  <c r="J1022" i="14"/>
  <c r="I1022" i="14"/>
  <c r="G1022" i="14"/>
  <c r="H1022" i="14" s="1"/>
  <c r="F1022" i="14"/>
  <c r="K1021" i="14"/>
  <c r="J1021" i="14"/>
  <c r="I1021" i="14"/>
  <c r="G1021" i="14"/>
  <c r="H1021" i="14" s="1"/>
  <c r="F1021" i="14"/>
  <c r="K1020" i="14"/>
  <c r="J1020" i="14"/>
  <c r="I1020" i="14"/>
  <c r="G1020" i="14"/>
  <c r="H1020" i="14" s="1"/>
  <c r="F1020" i="14"/>
  <c r="K1019" i="14"/>
  <c r="J1019" i="14"/>
  <c r="I1019" i="14"/>
  <c r="G1019" i="14"/>
  <c r="H1019" i="14" s="1"/>
  <c r="F1019" i="14"/>
  <c r="K1018" i="14"/>
  <c r="J1018" i="14"/>
  <c r="I1018" i="14"/>
  <c r="G1018" i="14"/>
  <c r="H1018" i="14" s="1"/>
  <c r="F1018" i="14"/>
  <c r="K1017" i="14"/>
  <c r="J1017" i="14"/>
  <c r="I1017" i="14"/>
  <c r="G1017" i="14"/>
  <c r="H1017" i="14" s="1"/>
  <c r="F1017" i="14"/>
  <c r="K1016" i="14"/>
  <c r="J1016" i="14"/>
  <c r="I1016" i="14"/>
  <c r="G1016" i="14"/>
  <c r="H1016" i="14" s="1"/>
  <c r="F1016" i="14"/>
  <c r="K1015" i="14"/>
  <c r="J1015" i="14"/>
  <c r="I1015" i="14"/>
  <c r="G1015" i="14"/>
  <c r="H1015" i="14" s="1"/>
  <c r="F1015" i="14"/>
  <c r="K1014" i="14"/>
  <c r="J1014" i="14"/>
  <c r="I1014" i="14"/>
  <c r="G1014" i="14"/>
  <c r="H1014" i="14" s="1"/>
  <c r="F1014" i="14"/>
  <c r="K1013" i="14"/>
  <c r="J1013" i="14"/>
  <c r="I1013" i="14"/>
  <c r="G1013" i="14"/>
  <c r="H1013" i="14" s="1"/>
  <c r="F1013" i="14"/>
  <c r="K1012" i="14"/>
  <c r="J1012" i="14"/>
  <c r="I1012" i="14"/>
  <c r="G1012" i="14"/>
  <c r="H1012" i="14" s="1"/>
  <c r="F1012" i="14"/>
  <c r="K1011" i="14"/>
  <c r="J1011" i="14"/>
  <c r="I1011" i="14"/>
  <c r="G1011" i="14"/>
  <c r="H1011" i="14" s="1"/>
  <c r="F1011" i="14"/>
  <c r="K1010" i="14"/>
  <c r="J1010" i="14"/>
  <c r="I1010" i="14"/>
  <c r="G1010" i="14"/>
  <c r="H1010" i="14" s="1"/>
  <c r="F1010" i="14"/>
  <c r="K1009" i="14"/>
  <c r="J1009" i="14"/>
  <c r="I1009" i="14"/>
  <c r="G1009" i="14"/>
  <c r="H1009" i="14" s="1"/>
  <c r="F1009" i="14"/>
  <c r="K1008" i="14"/>
  <c r="J1008" i="14"/>
  <c r="I1008" i="14"/>
  <c r="G1008" i="14"/>
  <c r="H1008" i="14" s="1"/>
  <c r="F1008" i="14"/>
  <c r="K1007" i="14"/>
  <c r="J1007" i="14"/>
  <c r="I1007" i="14"/>
  <c r="G1007" i="14"/>
  <c r="H1007" i="14" s="1"/>
  <c r="F1007" i="14"/>
  <c r="K1006" i="14"/>
  <c r="J1006" i="14"/>
  <c r="I1006" i="14"/>
  <c r="G1006" i="14"/>
  <c r="H1006" i="14" s="1"/>
  <c r="F1006" i="14"/>
  <c r="K1005" i="14"/>
  <c r="J1005" i="14"/>
  <c r="I1005" i="14"/>
  <c r="G1005" i="14"/>
  <c r="H1005" i="14" s="1"/>
  <c r="F1005" i="14"/>
  <c r="K1004" i="14"/>
  <c r="J1004" i="14"/>
  <c r="I1004" i="14"/>
  <c r="H1004" i="14"/>
  <c r="G1004" i="14"/>
  <c r="F1004" i="14"/>
  <c r="K1003" i="14"/>
  <c r="J1003" i="14"/>
  <c r="I1003" i="14"/>
  <c r="G1003" i="14"/>
  <c r="H1003" i="14" s="1"/>
  <c r="F1003" i="14"/>
  <c r="K1002" i="14"/>
  <c r="J1002" i="14"/>
  <c r="I1002" i="14"/>
  <c r="G1002" i="14"/>
  <c r="H1002" i="14" s="1"/>
  <c r="F1002" i="14"/>
  <c r="K1001" i="14"/>
  <c r="J1001" i="14"/>
  <c r="I1001" i="14"/>
  <c r="G1001" i="14"/>
  <c r="H1001" i="14" s="1"/>
  <c r="F1001" i="14"/>
  <c r="K1000" i="14"/>
  <c r="J1000" i="14"/>
  <c r="I1000" i="14"/>
  <c r="G1000" i="14"/>
  <c r="H1000" i="14" s="1"/>
  <c r="F1000" i="14"/>
  <c r="K999" i="14"/>
  <c r="J999" i="14"/>
  <c r="I999" i="14"/>
  <c r="G999" i="14"/>
  <c r="H999" i="14" s="1"/>
  <c r="F999" i="14"/>
  <c r="K998" i="14"/>
  <c r="J998" i="14"/>
  <c r="I998" i="14"/>
  <c r="G998" i="14"/>
  <c r="H998" i="14" s="1"/>
  <c r="F998" i="14"/>
  <c r="K997" i="14"/>
  <c r="J997" i="14"/>
  <c r="I997" i="14"/>
  <c r="G997" i="14"/>
  <c r="H997" i="14" s="1"/>
  <c r="F997" i="14"/>
  <c r="K996" i="14"/>
  <c r="J996" i="14"/>
  <c r="I996" i="14"/>
  <c r="G996" i="14"/>
  <c r="H996" i="14" s="1"/>
  <c r="F996" i="14"/>
  <c r="K995" i="14"/>
  <c r="J995" i="14"/>
  <c r="I995" i="14"/>
  <c r="G995" i="14"/>
  <c r="H995" i="14" s="1"/>
  <c r="F995" i="14"/>
  <c r="K994" i="14"/>
  <c r="J994" i="14"/>
  <c r="I994" i="14"/>
  <c r="G994" i="14"/>
  <c r="H994" i="14" s="1"/>
  <c r="F994" i="14"/>
  <c r="K993" i="14"/>
  <c r="J993" i="14"/>
  <c r="I993" i="14"/>
  <c r="G993" i="14"/>
  <c r="H993" i="14" s="1"/>
  <c r="F993" i="14"/>
  <c r="K992" i="14"/>
  <c r="J992" i="14"/>
  <c r="I992" i="14"/>
  <c r="G992" i="14"/>
  <c r="H992" i="14" s="1"/>
  <c r="F992" i="14"/>
  <c r="K991" i="14"/>
  <c r="J991" i="14"/>
  <c r="I991" i="14"/>
  <c r="G991" i="14"/>
  <c r="H991" i="14" s="1"/>
  <c r="F991" i="14"/>
  <c r="K990" i="14"/>
  <c r="J990" i="14"/>
  <c r="I990" i="14"/>
  <c r="G990" i="14"/>
  <c r="H990" i="14" s="1"/>
  <c r="F990" i="14"/>
  <c r="K989" i="14"/>
  <c r="J989" i="14"/>
  <c r="I989" i="14"/>
  <c r="G989" i="14"/>
  <c r="H989" i="14" s="1"/>
  <c r="F989" i="14"/>
  <c r="K988" i="14"/>
  <c r="J988" i="14"/>
  <c r="I988" i="14"/>
  <c r="G988" i="14"/>
  <c r="H988" i="14" s="1"/>
  <c r="F988" i="14"/>
  <c r="K987" i="14"/>
  <c r="J987" i="14"/>
  <c r="I987" i="14"/>
  <c r="G987" i="14"/>
  <c r="H987" i="14" s="1"/>
  <c r="F987" i="14"/>
  <c r="K986" i="14"/>
  <c r="J986" i="14"/>
  <c r="I986" i="14"/>
  <c r="G986" i="14"/>
  <c r="H986" i="14" s="1"/>
  <c r="F986" i="14"/>
  <c r="K985" i="14"/>
  <c r="J985" i="14"/>
  <c r="I985" i="14"/>
  <c r="G985" i="14"/>
  <c r="H985" i="14" s="1"/>
  <c r="F985" i="14"/>
  <c r="K984" i="14"/>
  <c r="J984" i="14"/>
  <c r="I984" i="14"/>
  <c r="G984" i="14"/>
  <c r="H984" i="14" s="1"/>
  <c r="F984" i="14"/>
  <c r="K983" i="14"/>
  <c r="J983" i="14"/>
  <c r="I983" i="14"/>
  <c r="G983" i="14"/>
  <c r="H983" i="14" s="1"/>
  <c r="F983" i="14"/>
  <c r="K982" i="14"/>
  <c r="J982" i="14"/>
  <c r="I982" i="14"/>
  <c r="G982" i="14"/>
  <c r="H982" i="14" s="1"/>
  <c r="F982" i="14"/>
  <c r="K981" i="14"/>
  <c r="J981" i="14"/>
  <c r="I981" i="14"/>
  <c r="G981" i="14"/>
  <c r="H981" i="14" s="1"/>
  <c r="F981" i="14"/>
  <c r="K980" i="14"/>
  <c r="J980" i="14"/>
  <c r="I980" i="14"/>
  <c r="G980" i="14"/>
  <c r="H980" i="14" s="1"/>
  <c r="F980" i="14"/>
  <c r="K979" i="14"/>
  <c r="J979" i="14"/>
  <c r="I979" i="14"/>
  <c r="G979" i="14"/>
  <c r="H979" i="14" s="1"/>
  <c r="F979" i="14"/>
  <c r="K978" i="14"/>
  <c r="J978" i="14"/>
  <c r="I978" i="14"/>
  <c r="G978" i="14"/>
  <c r="H978" i="14" s="1"/>
  <c r="F978" i="14"/>
  <c r="K977" i="14"/>
  <c r="J977" i="14"/>
  <c r="I977" i="14"/>
  <c r="G977" i="14"/>
  <c r="H977" i="14" s="1"/>
  <c r="F977" i="14"/>
  <c r="K976" i="14"/>
  <c r="J976" i="14"/>
  <c r="I976" i="14"/>
  <c r="G976" i="14"/>
  <c r="H976" i="14" s="1"/>
  <c r="F976" i="14"/>
  <c r="K975" i="14"/>
  <c r="J975" i="14"/>
  <c r="I975" i="14"/>
  <c r="G975" i="14"/>
  <c r="H975" i="14" s="1"/>
  <c r="F975" i="14"/>
  <c r="K974" i="14"/>
  <c r="J974" i="14"/>
  <c r="I974" i="14"/>
  <c r="G974" i="14"/>
  <c r="H974" i="14" s="1"/>
  <c r="F974" i="14"/>
  <c r="K973" i="14"/>
  <c r="J973" i="14"/>
  <c r="I973" i="14"/>
  <c r="G973" i="14"/>
  <c r="H973" i="14" s="1"/>
  <c r="F973" i="14"/>
  <c r="K972" i="14"/>
  <c r="J972" i="14"/>
  <c r="I972" i="14"/>
  <c r="H972" i="14"/>
  <c r="G972" i="14"/>
  <c r="F972" i="14"/>
  <c r="K971" i="14"/>
  <c r="J971" i="14"/>
  <c r="I971" i="14"/>
  <c r="G971" i="14"/>
  <c r="H971" i="14" s="1"/>
  <c r="F971" i="14"/>
  <c r="K970" i="14"/>
  <c r="J970" i="14"/>
  <c r="I970" i="14"/>
  <c r="G970" i="14"/>
  <c r="H970" i="14" s="1"/>
  <c r="F970" i="14"/>
  <c r="K969" i="14"/>
  <c r="J969" i="14"/>
  <c r="I969" i="14"/>
  <c r="G969" i="14"/>
  <c r="H969" i="14" s="1"/>
  <c r="F969" i="14"/>
  <c r="K968" i="14"/>
  <c r="J968" i="14"/>
  <c r="I968" i="14"/>
  <c r="G968" i="14"/>
  <c r="H968" i="14" s="1"/>
  <c r="F968" i="14"/>
  <c r="K967" i="14"/>
  <c r="J967" i="14"/>
  <c r="I967" i="14"/>
  <c r="G967" i="14"/>
  <c r="H967" i="14" s="1"/>
  <c r="F967" i="14"/>
  <c r="K966" i="14"/>
  <c r="J966" i="14"/>
  <c r="I966" i="14"/>
  <c r="G966" i="14"/>
  <c r="H966" i="14" s="1"/>
  <c r="F966" i="14"/>
  <c r="K965" i="14"/>
  <c r="J965" i="14"/>
  <c r="I965" i="14"/>
  <c r="G965" i="14"/>
  <c r="H965" i="14" s="1"/>
  <c r="F965" i="14"/>
  <c r="K964" i="14"/>
  <c r="J964" i="14"/>
  <c r="I964" i="14"/>
  <c r="G964" i="14"/>
  <c r="H964" i="14" s="1"/>
  <c r="F964" i="14"/>
  <c r="K963" i="14"/>
  <c r="J963" i="14"/>
  <c r="I963" i="14"/>
  <c r="G963" i="14"/>
  <c r="H963" i="14" s="1"/>
  <c r="F963" i="14"/>
  <c r="K962" i="14"/>
  <c r="J962" i="14"/>
  <c r="I962" i="14"/>
  <c r="G962" i="14"/>
  <c r="H962" i="14" s="1"/>
  <c r="F962" i="14"/>
  <c r="K961" i="14"/>
  <c r="J961" i="14"/>
  <c r="I961" i="14"/>
  <c r="G961" i="14"/>
  <c r="H961" i="14" s="1"/>
  <c r="F961" i="14"/>
  <c r="K960" i="14"/>
  <c r="J960" i="14"/>
  <c r="I960" i="14"/>
  <c r="G960" i="14"/>
  <c r="H960" i="14" s="1"/>
  <c r="F960" i="14"/>
  <c r="K959" i="14"/>
  <c r="J959" i="14"/>
  <c r="I959" i="14"/>
  <c r="G959" i="14"/>
  <c r="H959" i="14" s="1"/>
  <c r="F959" i="14"/>
  <c r="K958" i="14"/>
  <c r="J958" i="14"/>
  <c r="I958" i="14"/>
  <c r="G958" i="14"/>
  <c r="H958" i="14" s="1"/>
  <c r="F958" i="14"/>
  <c r="K957" i="14"/>
  <c r="J957" i="14"/>
  <c r="I957" i="14"/>
  <c r="G957" i="14"/>
  <c r="H957" i="14" s="1"/>
  <c r="F957" i="14"/>
  <c r="K956" i="14"/>
  <c r="J956" i="14"/>
  <c r="I956" i="14"/>
  <c r="G956" i="14"/>
  <c r="H956" i="14" s="1"/>
  <c r="F956" i="14"/>
  <c r="K955" i="14"/>
  <c r="J955" i="14"/>
  <c r="I955" i="14"/>
  <c r="G955" i="14"/>
  <c r="H955" i="14" s="1"/>
  <c r="F955" i="14"/>
  <c r="K954" i="14"/>
  <c r="J954" i="14"/>
  <c r="I954" i="14"/>
  <c r="G954" i="14"/>
  <c r="H954" i="14" s="1"/>
  <c r="F954" i="14"/>
  <c r="K953" i="14"/>
  <c r="J953" i="14"/>
  <c r="I953" i="14"/>
  <c r="G953" i="14"/>
  <c r="H953" i="14" s="1"/>
  <c r="F953" i="14"/>
  <c r="K952" i="14"/>
  <c r="J952" i="14"/>
  <c r="I952" i="14"/>
  <c r="G952" i="14"/>
  <c r="H952" i="14" s="1"/>
  <c r="F952" i="14"/>
  <c r="K951" i="14"/>
  <c r="J951" i="14"/>
  <c r="I951" i="14"/>
  <c r="G951" i="14"/>
  <c r="H951" i="14" s="1"/>
  <c r="F951" i="14"/>
  <c r="K950" i="14"/>
  <c r="J950" i="14"/>
  <c r="I950" i="14"/>
  <c r="G950" i="14"/>
  <c r="H950" i="14" s="1"/>
  <c r="F950" i="14"/>
  <c r="K949" i="14"/>
  <c r="J949" i="14"/>
  <c r="I949" i="14"/>
  <c r="G949" i="14"/>
  <c r="H949" i="14" s="1"/>
  <c r="F949" i="14"/>
  <c r="K948" i="14"/>
  <c r="J948" i="14"/>
  <c r="I948" i="14"/>
  <c r="G948" i="14"/>
  <c r="H948" i="14" s="1"/>
  <c r="F948" i="14"/>
  <c r="K947" i="14"/>
  <c r="J947" i="14"/>
  <c r="I947" i="14"/>
  <c r="G947" i="14"/>
  <c r="H947" i="14" s="1"/>
  <c r="F947" i="14"/>
  <c r="K946" i="14"/>
  <c r="J946" i="14"/>
  <c r="I946" i="14"/>
  <c r="H946" i="14"/>
  <c r="G946" i="14"/>
  <c r="F946" i="14"/>
  <c r="K945" i="14"/>
  <c r="J945" i="14"/>
  <c r="I945" i="14"/>
  <c r="G945" i="14"/>
  <c r="H945" i="14" s="1"/>
  <c r="F945" i="14"/>
  <c r="K944" i="14"/>
  <c r="J944" i="14"/>
  <c r="I944" i="14"/>
  <c r="H944" i="14"/>
  <c r="G944" i="14"/>
  <c r="F944" i="14"/>
  <c r="K943" i="14"/>
  <c r="J943" i="14"/>
  <c r="I943" i="14"/>
  <c r="G943" i="14"/>
  <c r="H943" i="14" s="1"/>
  <c r="F943" i="14"/>
  <c r="K942" i="14"/>
  <c r="J942" i="14"/>
  <c r="I942" i="14"/>
  <c r="G942" i="14"/>
  <c r="H942" i="14" s="1"/>
  <c r="F942" i="14"/>
  <c r="K941" i="14"/>
  <c r="J941" i="14"/>
  <c r="I941" i="14"/>
  <c r="G941" i="14"/>
  <c r="H941" i="14" s="1"/>
  <c r="F941" i="14"/>
  <c r="K940" i="14"/>
  <c r="J940" i="14"/>
  <c r="I940" i="14"/>
  <c r="H940" i="14"/>
  <c r="G940" i="14"/>
  <c r="F940" i="14"/>
  <c r="K939" i="14"/>
  <c r="J939" i="14"/>
  <c r="I939" i="14"/>
  <c r="G939" i="14"/>
  <c r="H939" i="14" s="1"/>
  <c r="F939" i="14"/>
  <c r="K938" i="14"/>
  <c r="J938" i="14"/>
  <c r="I938" i="14"/>
  <c r="H938" i="14"/>
  <c r="G938" i="14"/>
  <c r="F938" i="14"/>
  <c r="K937" i="14"/>
  <c r="J937" i="14"/>
  <c r="I937" i="14"/>
  <c r="G937" i="14"/>
  <c r="H937" i="14" s="1"/>
  <c r="F937" i="14"/>
  <c r="K936" i="14"/>
  <c r="J936" i="14"/>
  <c r="I936" i="14"/>
  <c r="G936" i="14"/>
  <c r="H936" i="14" s="1"/>
  <c r="F936" i="14"/>
  <c r="K935" i="14"/>
  <c r="J935" i="14"/>
  <c r="I935" i="14"/>
  <c r="G935" i="14"/>
  <c r="H935" i="14" s="1"/>
  <c r="F935" i="14"/>
  <c r="K934" i="14"/>
  <c r="J934" i="14"/>
  <c r="I934" i="14"/>
  <c r="G934" i="14"/>
  <c r="H934" i="14" s="1"/>
  <c r="F934" i="14"/>
  <c r="K933" i="14"/>
  <c r="J933" i="14"/>
  <c r="I933" i="14"/>
  <c r="G933" i="14"/>
  <c r="H933" i="14" s="1"/>
  <c r="F933" i="14"/>
  <c r="K932" i="14"/>
  <c r="J932" i="14"/>
  <c r="I932" i="14"/>
  <c r="G932" i="14"/>
  <c r="H932" i="14" s="1"/>
  <c r="F932" i="14"/>
  <c r="K931" i="14"/>
  <c r="J931" i="14"/>
  <c r="I931" i="14"/>
  <c r="G931" i="14"/>
  <c r="H931" i="14" s="1"/>
  <c r="F931" i="14"/>
  <c r="K930" i="14"/>
  <c r="J930" i="14"/>
  <c r="I930" i="14"/>
  <c r="G930" i="14"/>
  <c r="H930" i="14" s="1"/>
  <c r="F930" i="14"/>
  <c r="K929" i="14"/>
  <c r="J929" i="14"/>
  <c r="I929" i="14"/>
  <c r="G929" i="14"/>
  <c r="H929" i="14" s="1"/>
  <c r="F929" i="14"/>
  <c r="K928" i="14"/>
  <c r="J928" i="14"/>
  <c r="I928" i="14"/>
  <c r="G928" i="14"/>
  <c r="H928" i="14" s="1"/>
  <c r="F928" i="14"/>
  <c r="K927" i="14"/>
  <c r="J927" i="14"/>
  <c r="I927" i="14"/>
  <c r="G927" i="14"/>
  <c r="H927" i="14" s="1"/>
  <c r="F927" i="14"/>
  <c r="K926" i="14"/>
  <c r="J926" i="14"/>
  <c r="I926" i="14"/>
  <c r="G926" i="14"/>
  <c r="H926" i="14" s="1"/>
  <c r="F926" i="14"/>
  <c r="K925" i="14"/>
  <c r="J925" i="14"/>
  <c r="I925" i="14"/>
  <c r="G925" i="14"/>
  <c r="H925" i="14" s="1"/>
  <c r="F925" i="14"/>
  <c r="K924" i="14"/>
  <c r="J924" i="14"/>
  <c r="I924" i="14"/>
  <c r="H924" i="14"/>
  <c r="G924" i="14"/>
  <c r="F924" i="14"/>
  <c r="K923" i="14"/>
  <c r="J923" i="14"/>
  <c r="I923" i="14"/>
  <c r="G923" i="14"/>
  <c r="H923" i="14" s="1"/>
  <c r="F923" i="14"/>
  <c r="K922" i="14"/>
  <c r="J922" i="14"/>
  <c r="I922" i="14"/>
  <c r="G922" i="14"/>
  <c r="H922" i="14" s="1"/>
  <c r="F922" i="14"/>
  <c r="K921" i="14"/>
  <c r="J921" i="14"/>
  <c r="I921" i="14"/>
  <c r="G921" i="14"/>
  <c r="H921" i="14" s="1"/>
  <c r="F921" i="14"/>
  <c r="K920" i="14"/>
  <c r="J920" i="14"/>
  <c r="I920" i="14"/>
  <c r="G920" i="14"/>
  <c r="H920" i="14" s="1"/>
  <c r="F920" i="14"/>
  <c r="K919" i="14"/>
  <c r="J919" i="14"/>
  <c r="I919" i="14"/>
  <c r="G919" i="14"/>
  <c r="H919" i="14" s="1"/>
  <c r="F919" i="14"/>
  <c r="K918" i="14"/>
  <c r="J918" i="14"/>
  <c r="I918" i="14"/>
  <c r="G918" i="14"/>
  <c r="H918" i="14" s="1"/>
  <c r="F918" i="14"/>
  <c r="K917" i="14"/>
  <c r="J917" i="14"/>
  <c r="I917" i="14"/>
  <c r="G917" i="14"/>
  <c r="H917" i="14" s="1"/>
  <c r="F917" i="14"/>
  <c r="K916" i="14"/>
  <c r="J916" i="14"/>
  <c r="I916" i="14"/>
  <c r="G916" i="14"/>
  <c r="H916" i="14" s="1"/>
  <c r="F916" i="14"/>
  <c r="K915" i="14"/>
  <c r="J915" i="14"/>
  <c r="I915" i="14"/>
  <c r="G915" i="14"/>
  <c r="H915" i="14" s="1"/>
  <c r="F915" i="14"/>
  <c r="K914" i="14"/>
  <c r="J914" i="14"/>
  <c r="I914" i="14"/>
  <c r="G914" i="14"/>
  <c r="H914" i="14" s="1"/>
  <c r="F914" i="14"/>
  <c r="K913" i="14"/>
  <c r="J913" i="14"/>
  <c r="I913" i="14"/>
  <c r="G913" i="14"/>
  <c r="H913" i="14" s="1"/>
  <c r="F913" i="14"/>
  <c r="K912" i="14"/>
  <c r="J912" i="14"/>
  <c r="I912" i="14"/>
  <c r="G912" i="14"/>
  <c r="H912" i="14" s="1"/>
  <c r="F912" i="14"/>
  <c r="K911" i="14"/>
  <c r="J911" i="14"/>
  <c r="I911" i="14"/>
  <c r="G911" i="14"/>
  <c r="H911" i="14" s="1"/>
  <c r="F911" i="14"/>
  <c r="K910" i="14"/>
  <c r="J910" i="14"/>
  <c r="I910" i="14"/>
  <c r="G910" i="14"/>
  <c r="H910" i="14" s="1"/>
  <c r="F910" i="14"/>
  <c r="K909" i="14"/>
  <c r="J909" i="14"/>
  <c r="I909" i="14"/>
  <c r="G909" i="14"/>
  <c r="H909" i="14" s="1"/>
  <c r="F909" i="14"/>
  <c r="K908" i="14"/>
  <c r="J908" i="14"/>
  <c r="I908" i="14"/>
  <c r="G908" i="14"/>
  <c r="H908" i="14" s="1"/>
  <c r="F908" i="14"/>
  <c r="K907" i="14"/>
  <c r="J907" i="14"/>
  <c r="I907" i="14"/>
  <c r="G907" i="14"/>
  <c r="H907" i="14" s="1"/>
  <c r="F907" i="14"/>
  <c r="K906" i="14"/>
  <c r="J906" i="14"/>
  <c r="I906" i="14"/>
  <c r="G906" i="14"/>
  <c r="H906" i="14" s="1"/>
  <c r="F906" i="14"/>
  <c r="K905" i="14"/>
  <c r="J905" i="14"/>
  <c r="I905" i="14"/>
  <c r="G905" i="14"/>
  <c r="H905" i="14" s="1"/>
  <c r="F905" i="14"/>
  <c r="K904" i="14"/>
  <c r="J904" i="14"/>
  <c r="I904" i="14"/>
  <c r="G904" i="14"/>
  <c r="H904" i="14" s="1"/>
  <c r="F904" i="14"/>
  <c r="K903" i="14"/>
  <c r="J903" i="14"/>
  <c r="I903" i="14"/>
  <c r="G903" i="14"/>
  <c r="H903" i="14" s="1"/>
  <c r="F903" i="14"/>
  <c r="K902" i="14"/>
  <c r="J902" i="14"/>
  <c r="I902" i="14"/>
  <c r="G902" i="14"/>
  <c r="H902" i="14" s="1"/>
  <c r="F902" i="14"/>
  <c r="K901" i="14"/>
  <c r="J901" i="14"/>
  <c r="I901" i="14"/>
  <c r="G901" i="14"/>
  <c r="H901" i="14" s="1"/>
  <c r="F901" i="14"/>
  <c r="K900" i="14"/>
  <c r="J900" i="14"/>
  <c r="I900" i="14"/>
  <c r="G900" i="14"/>
  <c r="H900" i="14" s="1"/>
  <c r="F900" i="14"/>
  <c r="K899" i="14"/>
  <c r="J899" i="14"/>
  <c r="I899" i="14"/>
  <c r="G899" i="14"/>
  <c r="H899" i="14" s="1"/>
  <c r="F899" i="14"/>
  <c r="K898" i="14"/>
  <c r="J898" i="14"/>
  <c r="I898" i="14"/>
  <c r="G898" i="14"/>
  <c r="H898" i="14" s="1"/>
  <c r="F898" i="14"/>
  <c r="K897" i="14"/>
  <c r="J897" i="14"/>
  <c r="I897" i="14"/>
  <c r="G897" i="14"/>
  <c r="H897" i="14" s="1"/>
  <c r="F897" i="14"/>
  <c r="K896" i="14"/>
  <c r="J896" i="14"/>
  <c r="I896" i="14"/>
  <c r="G896" i="14"/>
  <c r="H896" i="14" s="1"/>
  <c r="F896" i="14"/>
  <c r="K895" i="14"/>
  <c r="J895" i="14"/>
  <c r="I895" i="14"/>
  <c r="G895" i="14"/>
  <c r="H895" i="14" s="1"/>
  <c r="F895" i="14"/>
  <c r="K894" i="14"/>
  <c r="J894" i="14"/>
  <c r="I894" i="14"/>
  <c r="G894" i="14"/>
  <c r="H894" i="14" s="1"/>
  <c r="F894" i="14"/>
  <c r="K893" i="14"/>
  <c r="J893" i="14"/>
  <c r="I893" i="14"/>
  <c r="G893" i="14"/>
  <c r="H893" i="14" s="1"/>
  <c r="F893" i="14"/>
  <c r="K892" i="14"/>
  <c r="J892" i="14"/>
  <c r="I892" i="14"/>
  <c r="G892" i="14"/>
  <c r="H892" i="14" s="1"/>
  <c r="F892" i="14"/>
  <c r="K891" i="14"/>
  <c r="J891" i="14"/>
  <c r="I891" i="14"/>
  <c r="G891" i="14"/>
  <c r="H891" i="14" s="1"/>
  <c r="F891" i="14"/>
  <c r="K890" i="14"/>
  <c r="J890" i="14"/>
  <c r="I890" i="14"/>
  <c r="G890" i="14"/>
  <c r="H890" i="14" s="1"/>
  <c r="F890" i="14"/>
  <c r="K889" i="14"/>
  <c r="J889" i="14"/>
  <c r="I889" i="14"/>
  <c r="G889" i="14"/>
  <c r="H889" i="14" s="1"/>
  <c r="F889" i="14"/>
  <c r="K888" i="14"/>
  <c r="J888" i="14"/>
  <c r="I888" i="14"/>
  <c r="G888" i="14"/>
  <c r="H888" i="14" s="1"/>
  <c r="F888" i="14"/>
  <c r="K887" i="14"/>
  <c r="J887" i="14"/>
  <c r="I887" i="14"/>
  <c r="G887" i="14"/>
  <c r="H887" i="14" s="1"/>
  <c r="F887" i="14"/>
  <c r="K886" i="14"/>
  <c r="J886" i="14"/>
  <c r="I886" i="14"/>
  <c r="G886" i="14"/>
  <c r="H886" i="14" s="1"/>
  <c r="F886" i="14"/>
  <c r="K885" i="14"/>
  <c r="J885" i="14"/>
  <c r="I885" i="14"/>
  <c r="G885" i="14"/>
  <c r="H885" i="14" s="1"/>
  <c r="F885" i="14"/>
  <c r="K884" i="14"/>
  <c r="J884" i="14"/>
  <c r="I884" i="14"/>
  <c r="G884" i="14"/>
  <c r="H884" i="14" s="1"/>
  <c r="F884" i="14"/>
  <c r="K883" i="14"/>
  <c r="J883" i="14"/>
  <c r="I883" i="14"/>
  <c r="G883" i="14"/>
  <c r="H883" i="14" s="1"/>
  <c r="F883" i="14"/>
  <c r="K882" i="14"/>
  <c r="J882" i="14"/>
  <c r="I882" i="14"/>
  <c r="G882" i="14"/>
  <c r="H882" i="14" s="1"/>
  <c r="F882" i="14"/>
  <c r="K881" i="14"/>
  <c r="J881" i="14"/>
  <c r="I881" i="14"/>
  <c r="H881" i="14"/>
  <c r="G881" i="14"/>
  <c r="F881" i="14"/>
  <c r="K880" i="14"/>
  <c r="J880" i="14"/>
  <c r="I880" i="14"/>
  <c r="G880" i="14"/>
  <c r="H880" i="14" s="1"/>
  <c r="F880" i="14"/>
  <c r="K879" i="14"/>
  <c r="J879" i="14"/>
  <c r="I879" i="14"/>
  <c r="G879" i="14"/>
  <c r="H879" i="14" s="1"/>
  <c r="F879" i="14"/>
  <c r="K878" i="14"/>
  <c r="J878" i="14"/>
  <c r="I878" i="14"/>
  <c r="G878" i="14"/>
  <c r="H878" i="14" s="1"/>
  <c r="F878" i="14"/>
  <c r="K877" i="14"/>
  <c r="J877" i="14"/>
  <c r="I877" i="14"/>
  <c r="G877" i="14"/>
  <c r="H877" i="14" s="1"/>
  <c r="F877" i="14"/>
  <c r="K876" i="14"/>
  <c r="J876" i="14"/>
  <c r="I876" i="14"/>
  <c r="G876" i="14"/>
  <c r="H876" i="14" s="1"/>
  <c r="F876" i="14"/>
  <c r="K875" i="14"/>
  <c r="J875" i="14"/>
  <c r="I875" i="14"/>
  <c r="G875" i="14"/>
  <c r="H875" i="14" s="1"/>
  <c r="F875" i="14"/>
  <c r="K874" i="14"/>
  <c r="J874" i="14"/>
  <c r="I874" i="14"/>
  <c r="G874" i="14"/>
  <c r="H874" i="14" s="1"/>
  <c r="F874" i="14"/>
  <c r="K873" i="14"/>
  <c r="J873" i="14"/>
  <c r="I873" i="14"/>
  <c r="H873" i="14"/>
  <c r="G873" i="14"/>
  <c r="F873" i="14"/>
  <c r="K872" i="14"/>
  <c r="J872" i="14"/>
  <c r="I872" i="14"/>
  <c r="G872" i="14"/>
  <c r="H872" i="14" s="1"/>
  <c r="F872" i="14"/>
  <c r="K871" i="14"/>
  <c r="J871" i="14"/>
  <c r="I871" i="14"/>
  <c r="G871" i="14"/>
  <c r="H871" i="14" s="1"/>
  <c r="F871" i="14"/>
  <c r="K870" i="14"/>
  <c r="J870" i="14"/>
  <c r="I870" i="14"/>
  <c r="G870" i="14"/>
  <c r="H870" i="14" s="1"/>
  <c r="F870" i="14"/>
  <c r="K869" i="14"/>
  <c r="J869" i="14"/>
  <c r="I869" i="14"/>
  <c r="H869" i="14"/>
  <c r="G869" i="14"/>
  <c r="F869" i="14"/>
  <c r="K868" i="14"/>
  <c r="J868" i="14"/>
  <c r="I868" i="14"/>
  <c r="G868" i="14"/>
  <c r="H868" i="14" s="1"/>
  <c r="F868" i="14"/>
  <c r="K867" i="14"/>
  <c r="J867" i="14"/>
  <c r="I867" i="14"/>
  <c r="G867" i="14"/>
  <c r="H867" i="14" s="1"/>
  <c r="F867" i="14"/>
  <c r="K866" i="14"/>
  <c r="J866" i="14"/>
  <c r="I866" i="14"/>
  <c r="G866" i="14"/>
  <c r="H866" i="14" s="1"/>
  <c r="F866" i="14"/>
  <c r="K865" i="14"/>
  <c r="J865" i="14"/>
  <c r="I865" i="14"/>
  <c r="G865" i="14"/>
  <c r="H865" i="14" s="1"/>
  <c r="F865" i="14"/>
  <c r="K864" i="14"/>
  <c r="J864" i="14"/>
  <c r="I864" i="14"/>
  <c r="G864" i="14"/>
  <c r="H864" i="14" s="1"/>
  <c r="F864" i="14"/>
  <c r="K863" i="14"/>
  <c r="J863" i="14"/>
  <c r="I863" i="14"/>
  <c r="H863" i="14"/>
  <c r="G863" i="14"/>
  <c r="F863" i="14"/>
  <c r="K862" i="14"/>
  <c r="J862" i="14"/>
  <c r="I862" i="14"/>
  <c r="G862" i="14"/>
  <c r="H862" i="14" s="1"/>
  <c r="F862" i="14"/>
  <c r="K861" i="14"/>
  <c r="J861" i="14"/>
  <c r="I861" i="14"/>
  <c r="G861" i="14"/>
  <c r="H861" i="14" s="1"/>
  <c r="F861" i="14"/>
  <c r="K860" i="14"/>
  <c r="J860" i="14"/>
  <c r="I860" i="14"/>
  <c r="G860" i="14"/>
  <c r="H860" i="14" s="1"/>
  <c r="F860" i="14"/>
  <c r="K859" i="14"/>
  <c r="J859" i="14"/>
  <c r="I859" i="14"/>
  <c r="G859" i="14"/>
  <c r="H859" i="14" s="1"/>
  <c r="F859" i="14"/>
  <c r="K858" i="14"/>
  <c r="J858" i="14"/>
  <c r="I858" i="14"/>
  <c r="G858" i="14"/>
  <c r="H858" i="14" s="1"/>
  <c r="F858" i="14"/>
  <c r="K857" i="14"/>
  <c r="J857" i="14"/>
  <c r="I857" i="14"/>
  <c r="G857" i="14"/>
  <c r="H857" i="14" s="1"/>
  <c r="F857" i="14"/>
  <c r="K856" i="14"/>
  <c r="J856" i="14"/>
  <c r="I856" i="14"/>
  <c r="G856" i="14"/>
  <c r="H856" i="14" s="1"/>
  <c r="F856" i="14"/>
  <c r="K855" i="14"/>
  <c r="J855" i="14"/>
  <c r="I855" i="14"/>
  <c r="H855" i="14"/>
  <c r="G855" i="14"/>
  <c r="F855" i="14"/>
  <c r="K854" i="14"/>
  <c r="J854" i="14"/>
  <c r="I854" i="14"/>
  <c r="G854" i="14"/>
  <c r="H854" i="14" s="1"/>
  <c r="F854" i="14"/>
  <c r="K853" i="14"/>
  <c r="J853" i="14"/>
  <c r="I853" i="14"/>
  <c r="G853" i="14"/>
  <c r="H853" i="14" s="1"/>
  <c r="F853" i="14"/>
  <c r="K852" i="14"/>
  <c r="J852" i="14"/>
  <c r="I852" i="14"/>
  <c r="G852" i="14"/>
  <c r="H852" i="14" s="1"/>
  <c r="F852" i="14"/>
  <c r="K851" i="14"/>
  <c r="J851" i="14"/>
  <c r="I851" i="14"/>
  <c r="G851" i="14"/>
  <c r="H851" i="14" s="1"/>
  <c r="F851" i="14"/>
  <c r="K850" i="14"/>
  <c r="J850" i="14"/>
  <c r="I850" i="14"/>
  <c r="G850" i="14"/>
  <c r="H850" i="14" s="1"/>
  <c r="F850" i="14"/>
  <c r="K849" i="14"/>
  <c r="J849" i="14"/>
  <c r="I849" i="14"/>
  <c r="G849" i="14"/>
  <c r="H849" i="14" s="1"/>
  <c r="F849" i="14"/>
  <c r="K848" i="14"/>
  <c r="J848" i="14"/>
  <c r="I848" i="14"/>
  <c r="G848" i="14"/>
  <c r="H848" i="14" s="1"/>
  <c r="F848" i="14"/>
  <c r="K847" i="14"/>
  <c r="J847" i="14"/>
  <c r="I847" i="14"/>
  <c r="H847" i="14"/>
  <c r="G847" i="14"/>
  <c r="F847" i="14"/>
  <c r="K846" i="14"/>
  <c r="J846" i="14"/>
  <c r="I846" i="14"/>
  <c r="G846" i="14"/>
  <c r="H846" i="14" s="1"/>
  <c r="F846" i="14"/>
  <c r="K845" i="14"/>
  <c r="J845" i="14"/>
  <c r="I845" i="14"/>
  <c r="G845" i="14"/>
  <c r="H845" i="14" s="1"/>
  <c r="F845" i="14"/>
  <c r="K844" i="14"/>
  <c r="J844" i="14"/>
  <c r="I844" i="14"/>
  <c r="G844" i="14"/>
  <c r="H844" i="14" s="1"/>
  <c r="F844" i="14"/>
  <c r="K843" i="14"/>
  <c r="J843" i="14"/>
  <c r="I843" i="14"/>
  <c r="G843" i="14"/>
  <c r="H843" i="14" s="1"/>
  <c r="F843" i="14"/>
  <c r="K842" i="14"/>
  <c r="J842" i="14"/>
  <c r="I842" i="14"/>
  <c r="G842" i="14"/>
  <c r="H842" i="14" s="1"/>
  <c r="F842" i="14"/>
  <c r="K841" i="14"/>
  <c r="J841" i="14"/>
  <c r="I841" i="14"/>
  <c r="H841" i="14"/>
  <c r="G841" i="14"/>
  <c r="F841" i="14"/>
  <c r="K840" i="14"/>
  <c r="J840" i="14"/>
  <c r="I840" i="14"/>
  <c r="G840" i="14"/>
  <c r="H840" i="14" s="1"/>
  <c r="F840" i="14"/>
  <c r="K839" i="14"/>
  <c r="J839" i="14"/>
  <c r="I839" i="14"/>
  <c r="H839" i="14"/>
  <c r="G839" i="14"/>
  <c r="F839" i="14"/>
  <c r="K838" i="14"/>
  <c r="J838" i="14"/>
  <c r="I838" i="14"/>
  <c r="G838" i="14"/>
  <c r="H838" i="14" s="1"/>
  <c r="F838" i="14"/>
  <c r="K837" i="14"/>
  <c r="J837" i="14"/>
  <c r="I837" i="14"/>
  <c r="G837" i="14"/>
  <c r="H837" i="14" s="1"/>
  <c r="F837" i="14"/>
  <c r="K836" i="14"/>
  <c r="J836" i="14"/>
  <c r="I836" i="14"/>
  <c r="G836" i="14"/>
  <c r="H836" i="14" s="1"/>
  <c r="F836" i="14"/>
  <c r="K835" i="14"/>
  <c r="J835" i="14"/>
  <c r="I835" i="14"/>
  <c r="G835" i="14"/>
  <c r="H835" i="14" s="1"/>
  <c r="F835" i="14"/>
  <c r="K834" i="14"/>
  <c r="J834" i="14"/>
  <c r="I834" i="14"/>
  <c r="G834" i="14"/>
  <c r="H834" i="14" s="1"/>
  <c r="F834" i="14"/>
  <c r="K833" i="14"/>
  <c r="J833" i="14"/>
  <c r="I833" i="14"/>
  <c r="H833" i="14"/>
  <c r="G833" i="14"/>
  <c r="F833" i="14"/>
  <c r="K832" i="14"/>
  <c r="J832" i="14"/>
  <c r="I832" i="14"/>
  <c r="G832" i="14"/>
  <c r="H832" i="14" s="1"/>
  <c r="F832" i="14"/>
  <c r="K831" i="14"/>
  <c r="J831" i="14"/>
  <c r="I831" i="14"/>
  <c r="H831" i="14"/>
  <c r="G831" i="14"/>
  <c r="F831" i="14"/>
  <c r="K830" i="14"/>
  <c r="J830" i="14"/>
  <c r="I830" i="14"/>
  <c r="G830" i="14"/>
  <c r="H830" i="14" s="1"/>
  <c r="F830" i="14"/>
  <c r="K829" i="14"/>
  <c r="J829" i="14"/>
  <c r="I829" i="14"/>
  <c r="G829" i="14"/>
  <c r="H829" i="14" s="1"/>
  <c r="F829" i="14"/>
  <c r="K828" i="14"/>
  <c r="J828" i="14"/>
  <c r="I828" i="14"/>
  <c r="G828" i="14"/>
  <c r="H828" i="14" s="1"/>
  <c r="F828" i="14"/>
  <c r="K827" i="14"/>
  <c r="J827" i="14"/>
  <c r="I827" i="14"/>
  <c r="H827" i="14"/>
  <c r="G827" i="14"/>
  <c r="F827" i="14"/>
  <c r="K826" i="14"/>
  <c r="J826" i="14"/>
  <c r="I826" i="14"/>
  <c r="G826" i="14"/>
  <c r="H826" i="14" s="1"/>
  <c r="F826" i="14"/>
  <c r="K825" i="14"/>
  <c r="J825" i="14"/>
  <c r="I825" i="14"/>
  <c r="G825" i="14"/>
  <c r="H825" i="14" s="1"/>
  <c r="F825" i="14"/>
  <c r="K824" i="14"/>
  <c r="J824" i="14"/>
  <c r="I824" i="14"/>
  <c r="G824" i="14"/>
  <c r="H824" i="14" s="1"/>
  <c r="F824" i="14"/>
  <c r="K823" i="14"/>
  <c r="J823" i="14"/>
  <c r="I823" i="14"/>
  <c r="H823" i="14"/>
  <c r="G823" i="14"/>
  <c r="F823" i="14"/>
  <c r="K822" i="14"/>
  <c r="J822" i="14"/>
  <c r="I822" i="14"/>
  <c r="G822" i="14"/>
  <c r="H822" i="14" s="1"/>
  <c r="F822" i="14"/>
  <c r="K821" i="14"/>
  <c r="J821" i="14"/>
  <c r="I821" i="14"/>
  <c r="G821" i="14"/>
  <c r="H821" i="14" s="1"/>
  <c r="F821" i="14"/>
  <c r="K820" i="14"/>
  <c r="J820" i="14"/>
  <c r="I820" i="14"/>
  <c r="G820" i="14"/>
  <c r="H820" i="14" s="1"/>
  <c r="F820" i="14"/>
  <c r="K819" i="14"/>
  <c r="J819" i="14"/>
  <c r="I819" i="14"/>
  <c r="H819" i="14"/>
  <c r="G819" i="14"/>
  <c r="F819" i="14"/>
  <c r="K818" i="14"/>
  <c r="J818" i="14"/>
  <c r="I818" i="14"/>
  <c r="G818" i="14"/>
  <c r="H818" i="14" s="1"/>
  <c r="F818" i="14"/>
  <c r="K817" i="14"/>
  <c r="J817" i="14"/>
  <c r="I817" i="14"/>
  <c r="G817" i="14"/>
  <c r="H817" i="14" s="1"/>
  <c r="F817" i="14"/>
  <c r="K816" i="14"/>
  <c r="J816" i="14"/>
  <c r="I816" i="14"/>
  <c r="G816" i="14"/>
  <c r="H816" i="14" s="1"/>
  <c r="F816" i="14"/>
  <c r="K815" i="14"/>
  <c r="J815" i="14"/>
  <c r="I815" i="14"/>
  <c r="H815" i="14"/>
  <c r="G815" i="14"/>
  <c r="F815" i="14"/>
  <c r="K814" i="14"/>
  <c r="J814" i="14"/>
  <c r="I814" i="14"/>
  <c r="G814" i="14"/>
  <c r="H814" i="14" s="1"/>
  <c r="F814" i="14"/>
  <c r="K813" i="14"/>
  <c r="J813" i="14"/>
  <c r="I813" i="14"/>
  <c r="G813" i="14"/>
  <c r="H813" i="14" s="1"/>
  <c r="F813" i="14"/>
  <c r="K812" i="14"/>
  <c r="J812" i="14"/>
  <c r="I812" i="14"/>
  <c r="G812" i="14"/>
  <c r="H812" i="14" s="1"/>
  <c r="F812" i="14"/>
  <c r="K811" i="14"/>
  <c r="J811" i="14"/>
  <c r="I811" i="14"/>
  <c r="H811" i="14"/>
  <c r="G811" i="14"/>
  <c r="F811" i="14"/>
  <c r="K810" i="14"/>
  <c r="J810" i="14"/>
  <c r="I810" i="14"/>
  <c r="G810" i="14"/>
  <c r="H810" i="14" s="1"/>
  <c r="F810" i="14"/>
  <c r="K809" i="14"/>
  <c r="J809" i="14"/>
  <c r="I809" i="14"/>
  <c r="G809" i="14"/>
  <c r="H809" i="14" s="1"/>
  <c r="F809" i="14"/>
  <c r="K808" i="14"/>
  <c r="J808" i="14"/>
  <c r="I808" i="14"/>
  <c r="G808" i="14"/>
  <c r="H808" i="14" s="1"/>
  <c r="F808" i="14"/>
  <c r="K807" i="14"/>
  <c r="J807" i="14"/>
  <c r="I807" i="14"/>
  <c r="H807" i="14"/>
  <c r="G807" i="14"/>
  <c r="F807" i="14"/>
  <c r="K806" i="14"/>
  <c r="J806" i="14"/>
  <c r="I806" i="14"/>
  <c r="G806" i="14"/>
  <c r="H806" i="14" s="1"/>
  <c r="F806" i="14"/>
  <c r="K805" i="14"/>
  <c r="J805" i="14"/>
  <c r="I805" i="14"/>
  <c r="G805" i="14"/>
  <c r="H805" i="14" s="1"/>
  <c r="F805" i="14"/>
  <c r="K804" i="14"/>
  <c r="J804" i="14"/>
  <c r="I804" i="14"/>
  <c r="G804" i="14"/>
  <c r="H804" i="14" s="1"/>
  <c r="F804" i="14"/>
  <c r="K803" i="14"/>
  <c r="J803" i="14"/>
  <c r="I803" i="14"/>
  <c r="G803" i="14"/>
  <c r="H803" i="14" s="1"/>
  <c r="F803" i="14"/>
  <c r="K802" i="14"/>
  <c r="J802" i="14"/>
  <c r="I802" i="14"/>
  <c r="G802" i="14"/>
  <c r="H802" i="14" s="1"/>
  <c r="F802" i="14"/>
  <c r="K801" i="14"/>
  <c r="J801" i="14"/>
  <c r="I801" i="14"/>
  <c r="H801" i="14"/>
  <c r="G801" i="14"/>
  <c r="F801" i="14"/>
  <c r="K800" i="14"/>
  <c r="J800" i="14"/>
  <c r="I800" i="14"/>
  <c r="G800" i="14"/>
  <c r="H800" i="14" s="1"/>
  <c r="F800" i="14"/>
  <c r="K799" i="14"/>
  <c r="J799" i="14"/>
  <c r="I799" i="14"/>
  <c r="H799" i="14"/>
  <c r="G799" i="14"/>
  <c r="F799" i="14"/>
  <c r="K798" i="14"/>
  <c r="J798" i="14"/>
  <c r="I798" i="14"/>
  <c r="G798" i="14"/>
  <c r="H798" i="14" s="1"/>
  <c r="F798" i="14"/>
  <c r="K797" i="14"/>
  <c r="J797" i="14"/>
  <c r="I797" i="14"/>
  <c r="G797" i="14"/>
  <c r="H797" i="14" s="1"/>
  <c r="F797" i="14"/>
  <c r="K796" i="14"/>
  <c r="J796" i="14"/>
  <c r="I796" i="14"/>
  <c r="G796" i="14"/>
  <c r="H796" i="14" s="1"/>
  <c r="F796" i="14"/>
  <c r="K795" i="14"/>
  <c r="J795" i="14"/>
  <c r="I795" i="14"/>
  <c r="G795" i="14"/>
  <c r="H795" i="14" s="1"/>
  <c r="F795" i="14"/>
  <c r="K794" i="14"/>
  <c r="J794" i="14"/>
  <c r="I794" i="14"/>
  <c r="G794" i="14"/>
  <c r="H794" i="14" s="1"/>
  <c r="F794" i="14"/>
  <c r="K793" i="14"/>
  <c r="J793" i="14"/>
  <c r="I793" i="14"/>
  <c r="G793" i="14"/>
  <c r="H793" i="14" s="1"/>
  <c r="F793" i="14"/>
  <c r="K792" i="14"/>
  <c r="J792" i="14"/>
  <c r="I792" i="14"/>
  <c r="G792" i="14"/>
  <c r="H792" i="14" s="1"/>
  <c r="F792" i="14"/>
  <c r="K791" i="14"/>
  <c r="J791" i="14"/>
  <c r="I791" i="14"/>
  <c r="H791" i="14"/>
  <c r="G791" i="14"/>
  <c r="F791" i="14"/>
  <c r="K790" i="14"/>
  <c r="J790" i="14"/>
  <c r="I790" i="14"/>
  <c r="G790" i="14"/>
  <c r="H790" i="14" s="1"/>
  <c r="F790" i="14"/>
  <c r="K789" i="14"/>
  <c r="J789" i="14"/>
  <c r="I789" i="14"/>
  <c r="H789" i="14"/>
  <c r="G789" i="14"/>
  <c r="F789" i="14"/>
  <c r="K788" i="14"/>
  <c r="J788" i="14"/>
  <c r="I788" i="14"/>
  <c r="G788" i="14"/>
  <c r="H788" i="14" s="1"/>
  <c r="F788" i="14"/>
  <c r="K787" i="14"/>
  <c r="J787" i="14"/>
  <c r="I787" i="14"/>
  <c r="G787" i="14"/>
  <c r="H787" i="14" s="1"/>
  <c r="F787" i="14"/>
  <c r="K786" i="14"/>
  <c r="J786" i="14"/>
  <c r="I786" i="14"/>
  <c r="G786" i="14"/>
  <c r="H786" i="14" s="1"/>
  <c r="F786" i="14"/>
  <c r="K785" i="14"/>
  <c r="J785" i="14"/>
  <c r="I785" i="14"/>
  <c r="G785" i="14"/>
  <c r="H785" i="14" s="1"/>
  <c r="F785" i="14"/>
  <c r="K784" i="14"/>
  <c r="J784" i="14"/>
  <c r="I784" i="14"/>
  <c r="G784" i="14"/>
  <c r="H784" i="14" s="1"/>
  <c r="F784" i="14"/>
  <c r="K783" i="14"/>
  <c r="J783" i="14"/>
  <c r="I783" i="14"/>
  <c r="H783" i="14"/>
  <c r="G783" i="14"/>
  <c r="F783" i="14"/>
  <c r="K782" i="14"/>
  <c r="J782" i="14"/>
  <c r="I782" i="14"/>
  <c r="G782" i="14"/>
  <c r="H782" i="14" s="1"/>
  <c r="F782" i="14"/>
  <c r="K781" i="14"/>
  <c r="J781" i="14"/>
  <c r="I781" i="14"/>
  <c r="H781" i="14"/>
  <c r="G781" i="14"/>
  <c r="F781" i="14"/>
  <c r="K780" i="14"/>
  <c r="J780" i="14"/>
  <c r="I780" i="14"/>
  <c r="G780" i="14"/>
  <c r="H780" i="14" s="1"/>
  <c r="F780" i="14"/>
  <c r="K779" i="14"/>
  <c r="J779" i="14"/>
  <c r="I779" i="14"/>
  <c r="G779" i="14"/>
  <c r="H779" i="14" s="1"/>
  <c r="F779" i="14"/>
  <c r="K778" i="14"/>
  <c r="J778" i="14"/>
  <c r="I778" i="14"/>
  <c r="G778" i="14"/>
  <c r="H778" i="14" s="1"/>
  <c r="F778" i="14"/>
  <c r="K777" i="14"/>
  <c r="J777" i="14"/>
  <c r="I777" i="14"/>
  <c r="G777" i="14"/>
  <c r="H777" i="14" s="1"/>
  <c r="F777" i="14"/>
  <c r="K776" i="14"/>
  <c r="J776" i="14"/>
  <c r="I776" i="14"/>
  <c r="G776" i="14"/>
  <c r="H776" i="14" s="1"/>
  <c r="F776" i="14"/>
  <c r="K775" i="14"/>
  <c r="J775" i="14"/>
  <c r="I775" i="14"/>
  <c r="H775" i="14"/>
  <c r="G775" i="14"/>
  <c r="F775" i="14"/>
  <c r="K774" i="14"/>
  <c r="J774" i="14"/>
  <c r="I774" i="14"/>
  <c r="G774" i="14"/>
  <c r="H774" i="14" s="1"/>
  <c r="F774" i="14"/>
  <c r="K773" i="14"/>
  <c r="J773" i="14"/>
  <c r="I773" i="14"/>
  <c r="H773" i="14"/>
  <c r="G773" i="14"/>
  <c r="F773" i="14"/>
  <c r="K772" i="14"/>
  <c r="J772" i="14"/>
  <c r="I772" i="14"/>
  <c r="G772" i="14"/>
  <c r="H772" i="14" s="1"/>
  <c r="F772" i="14"/>
  <c r="K771" i="14"/>
  <c r="J771" i="14"/>
  <c r="I771" i="14"/>
  <c r="H771" i="14"/>
  <c r="G771" i="14"/>
  <c r="F771" i="14"/>
  <c r="K770" i="14"/>
  <c r="J770" i="14"/>
  <c r="I770" i="14"/>
  <c r="G770" i="14"/>
  <c r="H770" i="14" s="1"/>
  <c r="F770" i="14"/>
  <c r="K769" i="14"/>
  <c r="J769" i="14"/>
  <c r="I769" i="14"/>
  <c r="G769" i="14"/>
  <c r="H769" i="14" s="1"/>
  <c r="F769" i="14"/>
  <c r="K768" i="14"/>
  <c r="J768" i="14"/>
  <c r="I768" i="14"/>
  <c r="G768" i="14"/>
  <c r="H768" i="14" s="1"/>
  <c r="F768" i="14"/>
  <c r="K767" i="14"/>
  <c r="J767" i="14"/>
  <c r="I767" i="14"/>
  <c r="H767" i="14"/>
  <c r="G767" i="14"/>
  <c r="F767" i="14"/>
  <c r="K766" i="14"/>
  <c r="J766" i="14"/>
  <c r="I766" i="14"/>
  <c r="G766" i="14"/>
  <c r="H766" i="14" s="1"/>
  <c r="F766" i="14"/>
  <c r="K765" i="14"/>
  <c r="J765" i="14"/>
  <c r="I765" i="14"/>
  <c r="G765" i="14"/>
  <c r="H765" i="14" s="1"/>
  <c r="F765" i="14"/>
  <c r="K764" i="14"/>
  <c r="J764" i="14"/>
  <c r="I764" i="14"/>
  <c r="G764" i="14"/>
  <c r="H764" i="14" s="1"/>
  <c r="F764" i="14"/>
  <c r="K763" i="14"/>
  <c r="J763" i="14"/>
  <c r="I763" i="14"/>
  <c r="H763" i="14"/>
  <c r="G763" i="14"/>
  <c r="F763" i="14"/>
  <c r="K762" i="14"/>
  <c r="J762" i="14"/>
  <c r="I762" i="14"/>
  <c r="G762" i="14"/>
  <c r="H762" i="14" s="1"/>
  <c r="F762" i="14"/>
  <c r="K761" i="14"/>
  <c r="J761" i="14"/>
  <c r="I761" i="14"/>
  <c r="H761" i="14"/>
  <c r="G761" i="14"/>
  <c r="F761" i="14"/>
  <c r="K760" i="14"/>
  <c r="J760" i="14"/>
  <c r="I760" i="14"/>
  <c r="G760" i="14"/>
  <c r="H760" i="14" s="1"/>
  <c r="F760" i="14"/>
  <c r="K759" i="14"/>
  <c r="J759" i="14"/>
  <c r="I759" i="14"/>
  <c r="G759" i="14"/>
  <c r="H759" i="14" s="1"/>
  <c r="F759" i="14"/>
  <c r="K758" i="14"/>
  <c r="J758" i="14"/>
  <c r="I758" i="14"/>
  <c r="G758" i="14"/>
  <c r="H758" i="14" s="1"/>
  <c r="F758" i="14"/>
  <c r="K757" i="14"/>
  <c r="J757" i="14"/>
  <c r="I757" i="14"/>
  <c r="G757" i="14"/>
  <c r="H757" i="14" s="1"/>
  <c r="F757" i="14"/>
  <c r="K756" i="14"/>
  <c r="J756" i="14"/>
  <c r="I756" i="14"/>
  <c r="G756" i="14"/>
  <c r="H756" i="14" s="1"/>
  <c r="F756" i="14"/>
  <c r="K755" i="14"/>
  <c r="J755" i="14"/>
  <c r="I755" i="14"/>
  <c r="H755" i="14"/>
  <c r="G755" i="14"/>
  <c r="F755" i="14"/>
  <c r="K754" i="14"/>
  <c r="J754" i="14"/>
  <c r="I754" i="14"/>
  <c r="G754" i="14"/>
  <c r="H754" i="14" s="1"/>
  <c r="F754" i="14"/>
  <c r="K753" i="14"/>
  <c r="J753" i="14"/>
  <c r="I753" i="14"/>
  <c r="H753" i="14"/>
  <c r="G753" i="14"/>
  <c r="F753" i="14"/>
  <c r="K752" i="14"/>
  <c r="J752" i="14"/>
  <c r="I752" i="14"/>
  <c r="G752" i="14"/>
  <c r="H752" i="14" s="1"/>
  <c r="F752" i="14"/>
  <c r="K751" i="14"/>
  <c r="J751" i="14"/>
  <c r="I751" i="14"/>
  <c r="G751" i="14"/>
  <c r="H751" i="14" s="1"/>
  <c r="F751" i="14"/>
  <c r="K750" i="14"/>
  <c r="J750" i="14"/>
  <c r="I750" i="14"/>
  <c r="G750" i="14"/>
  <c r="H750" i="14" s="1"/>
  <c r="F750" i="14"/>
  <c r="K749" i="14"/>
  <c r="J749" i="14"/>
  <c r="I749" i="14"/>
  <c r="H749" i="14"/>
  <c r="G749" i="14"/>
  <c r="F749" i="14"/>
  <c r="K748" i="14"/>
  <c r="J748" i="14"/>
  <c r="I748" i="14"/>
  <c r="G748" i="14"/>
  <c r="H748" i="14" s="1"/>
  <c r="F748" i="14"/>
  <c r="K747" i="14"/>
  <c r="J747" i="14"/>
  <c r="I747" i="14"/>
  <c r="G747" i="14"/>
  <c r="H747" i="14" s="1"/>
  <c r="F747" i="14"/>
  <c r="K746" i="14"/>
  <c r="J746" i="14"/>
  <c r="I746" i="14"/>
  <c r="G746" i="14"/>
  <c r="H746" i="14" s="1"/>
  <c r="F746" i="14"/>
  <c r="K745" i="14"/>
  <c r="J745" i="14"/>
  <c r="I745" i="14"/>
  <c r="H745" i="14"/>
  <c r="G745" i="14"/>
  <c r="F745" i="14"/>
  <c r="K744" i="14"/>
  <c r="J744" i="14"/>
  <c r="I744" i="14"/>
  <c r="G744" i="14"/>
  <c r="H744" i="14" s="1"/>
  <c r="F744" i="14"/>
  <c r="K743" i="14"/>
  <c r="J743" i="14"/>
  <c r="I743" i="14"/>
  <c r="G743" i="14"/>
  <c r="H743" i="14" s="1"/>
  <c r="F743" i="14"/>
  <c r="K742" i="14"/>
  <c r="J742" i="14"/>
  <c r="I742" i="14"/>
  <c r="G742" i="14"/>
  <c r="H742" i="14" s="1"/>
  <c r="F742" i="14"/>
  <c r="K741" i="14"/>
  <c r="J741" i="14"/>
  <c r="I741" i="14"/>
  <c r="H741" i="14"/>
  <c r="G741" i="14"/>
  <c r="F741" i="14"/>
  <c r="K740" i="14"/>
  <c r="J740" i="14"/>
  <c r="I740" i="14"/>
  <c r="G740" i="14"/>
  <c r="H740" i="14" s="1"/>
  <c r="F740" i="14"/>
  <c r="K739" i="14"/>
  <c r="J739" i="14"/>
  <c r="I739" i="14"/>
  <c r="G739" i="14"/>
  <c r="H739" i="14" s="1"/>
  <c r="F739" i="14"/>
  <c r="K738" i="14"/>
  <c r="J738" i="14"/>
  <c r="I738" i="14"/>
  <c r="G738" i="14"/>
  <c r="H738" i="14" s="1"/>
  <c r="F738" i="14"/>
  <c r="K737" i="14"/>
  <c r="J737" i="14"/>
  <c r="I737" i="14"/>
  <c r="G737" i="14"/>
  <c r="H737" i="14" s="1"/>
  <c r="F737" i="14"/>
  <c r="K736" i="14"/>
  <c r="J736" i="14"/>
  <c r="I736" i="14"/>
  <c r="G736" i="14"/>
  <c r="H736" i="14" s="1"/>
  <c r="F736" i="14"/>
  <c r="K735" i="14"/>
  <c r="J735" i="14"/>
  <c r="I735" i="14"/>
  <c r="H735" i="14"/>
  <c r="G735" i="14"/>
  <c r="F735" i="14"/>
  <c r="K734" i="14"/>
  <c r="J734" i="14"/>
  <c r="I734" i="14"/>
  <c r="G734" i="14"/>
  <c r="H734" i="14" s="1"/>
  <c r="F734" i="14"/>
  <c r="K733" i="14"/>
  <c r="J733" i="14"/>
  <c r="I733" i="14"/>
  <c r="H733" i="14"/>
  <c r="G733" i="14"/>
  <c r="F733" i="14"/>
  <c r="K732" i="14"/>
  <c r="J732" i="14"/>
  <c r="I732" i="14"/>
  <c r="G732" i="14"/>
  <c r="H732" i="14" s="1"/>
  <c r="F732" i="14"/>
  <c r="K731" i="14"/>
  <c r="J731" i="14"/>
  <c r="I731" i="14"/>
  <c r="G731" i="14"/>
  <c r="H731" i="14" s="1"/>
  <c r="F731" i="14"/>
  <c r="K730" i="14"/>
  <c r="J730" i="14"/>
  <c r="I730" i="14"/>
  <c r="G730" i="14"/>
  <c r="H730" i="14" s="1"/>
  <c r="F730" i="14"/>
  <c r="K729" i="14"/>
  <c r="J729" i="14"/>
  <c r="I729" i="14"/>
  <c r="G729" i="14"/>
  <c r="H729" i="14" s="1"/>
  <c r="F729" i="14"/>
  <c r="K728" i="14"/>
  <c r="J728" i="14"/>
  <c r="I728" i="14"/>
  <c r="G728" i="14"/>
  <c r="H728" i="14" s="1"/>
  <c r="F728" i="14"/>
  <c r="K727" i="14"/>
  <c r="J727" i="14"/>
  <c r="I727" i="14"/>
  <c r="H727" i="14"/>
  <c r="G727" i="14"/>
  <c r="F727" i="14"/>
  <c r="K726" i="14"/>
  <c r="J726" i="14"/>
  <c r="I726" i="14"/>
  <c r="G726" i="14"/>
  <c r="H726" i="14" s="1"/>
  <c r="F726" i="14"/>
  <c r="K725" i="14"/>
  <c r="J725" i="14"/>
  <c r="I725" i="14"/>
  <c r="H725" i="14"/>
  <c r="G725" i="14"/>
  <c r="F725" i="14"/>
  <c r="K724" i="14"/>
  <c r="J724" i="14"/>
  <c r="I724" i="14"/>
  <c r="G724" i="14"/>
  <c r="H724" i="14" s="1"/>
  <c r="F724" i="14"/>
  <c r="K723" i="14"/>
  <c r="J723" i="14"/>
  <c r="I723" i="14"/>
  <c r="G723" i="14"/>
  <c r="H723" i="14" s="1"/>
  <c r="F723" i="14"/>
  <c r="K722" i="14"/>
  <c r="J722" i="14"/>
  <c r="I722" i="14"/>
  <c r="G722" i="14"/>
  <c r="H722" i="14" s="1"/>
  <c r="F722" i="14"/>
  <c r="K721" i="14"/>
  <c r="J721" i="14"/>
  <c r="I721" i="14"/>
  <c r="G721" i="14"/>
  <c r="H721" i="14" s="1"/>
  <c r="F721" i="14"/>
  <c r="K720" i="14"/>
  <c r="J720" i="14"/>
  <c r="I720" i="14"/>
  <c r="G720" i="14"/>
  <c r="H720" i="14" s="1"/>
  <c r="F720" i="14"/>
  <c r="K719" i="14"/>
  <c r="J719" i="14"/>
  <c r="I719" i="14"/>
  <c r="G719" i="14"/>
  <c r="H719" i="14" s="1"/>
  <c r="F719" i="14"/>
  <c r="K718" i="14"/>
  <c r="J718" i="14"/>
  <c r="I718" i="14"/>
  <c r="G718" i="14"/>
  <c r="H718" i="14" s="1"/>
  <c r="F718" i="14"/>
  <c r="K717" i="14"/>
  <c r="J717" i="14"/>
  <c r="I717" i="14"/>
  <c r="G717" i="14"/>
  <c r="H717" i="14" s="1"/>
  <c r="F717" i="14"/>
  <c r="K716" i="14"/>
  <c r="J716" i="14"/>
  <c r="I716" i="14"/>
  <c r="G716" i="14"/>
  <c r="H716" i="14" s="1"/>
  <c r="F716" i="14"/>
  <c r="K715" i="14"/>
  <c r="J715" i="14"/>
  <c r="I715" i="14"/>
  <c r="G715" i="14"/>
  <c r="H715" i="14" s="1"/>
  <c r="F715" i="14"/>
  <c r="K714" i="14"/>
  <c r="J714" i="14"/>
  <c r="I714" i="14"/>
  <c r="G714" i="14"/>
  <c r="H714" i="14" s="1"/>
  <c r="F714" i="14"/>
  <c r="K713" i="14"/>
  <c r="J713" i="14"/>
  <c r="I713" i="14"/>
  <c r="G713" i="14"/>
  <c r="H713" i="14" s="1"/>
  <c r="F713" i="14"/>
  <c r="K712" i="14"/>
  <c r="J712" i="14"/>
  <c r="I712" i="14"/>
  <c r="G712" i="14"/>
  <c r="H712" i="14" s="1"/>
  <c r="F712" i="14"/>
  <c r="K711" i="14"/>
  <c r="J711" i="14"/>
  <c r="I711" i="14"/>
  <c r="G711" i="14"/>
  <c r="H711" i="14" s="1"/>
  <c r="F711" i="14"/>
  <c r="K710" i="14"/>
  <c r="J710" i="14"/>
  <c r="I710" i="14"/>
  <c r="G710" i="14"/>
  <c r="H710" i="14" s="1"/>
  <c r="F710" i="14"/>
  <c r="K709" i="14"/>
  <c r="J709" i="14"/>
  <c r="I709" i="14"/>
  <c r="G709" i="14"/>
  <c r="H709" i="14" s="1"/>
  <c r="F709" i="14"/>
  <c r="K708" i="14"/>
  <c r="J708" i="14"/>
  <c r="I708" i="14"/>
  <c r="G708" i="14"/>
  <c r="H708" i="14" s="1"/>
  <c r="F708" i="14"/>
  <c r="K707" i="14"/>
  <c r="J707" i="14"/>
  <c r="I707" i="14"/>
  <c r="G707" i="14"/>
  <c r="H707" i="14" s="1"/>
  <c r="F707" i="14"/>
  <c r="K706" i="14"/>
  <c r="J706" i="14"/>
  <c r="I706" i="14"/>
  <c r="G706" i="14"/>
  <c r="H706" i="14" s="1"/>
  <c r="F706" i="14"/>
  <c r="K705" i="14"/>
  <c r="J705" i="14"/>
  <c r="I705" i="14"/>
  <c r="G705" i="14"/>
  <c r="H705" i="14" s="1"/>
  <c r="F705" i="14"/>
  <c r="K704" i="14"/>
  <c r="J704" i="14"/>
  <c r="I704" i="14"/>
  <c r="G704" i="14"/>
  <c r="H704" i="14" s="1"/>
  <c r="F704" i="14"/>
  <c r="K703" i="14"/>
  <c r="J703" i="14"/>
  <c r="I703" i="14"/>
  <c r="G703" i="14"/>
  <c r="H703" i="14" s="1"/>
  <c r="F703" i="14"/>
  <c r="K702" i="14"/>
  <c r="J702" i="14"/>
  <c r="I702" i="14"/>
  <c r="G702" i="14"/>
  <c r="H702" i="14" s="1"/>
  <c r="F702" i="14"/>
  <c r="K701" i="14"/>
  <c r="J701" i="14"/>
  <c r="I701" i="14"/>
  <c r="G701" i="14"/>
  <c r="H701" i="14" s="1"/>
  <c r="F701" i="14"/>
  <c r="K700" i="14"/>
  <c r="J700" i="14"/>
  <c r="I700" i="14"/>
  <c r="G700" i="14"/>
  <c r="H700" i="14" s="1"/>
  <c r="F700" i="14"/>
  <c r="K699" i="14"/>
  <c r="J699" i="14"/>
  <c r="I699" i="14"/>
  <c r="G699" i="14"/>
  <c r="H699" i="14" s="1"/>
  <c r="F699" i="14"/>
  <c r="K698" i="14"/>
  <c r="J698" i="14"/>
  <c r="I698" i="14"/>
  <c r="G698" i="14"/>
  <c r="H698" i="14" s="1"/>
  <c r="F698" i="14"/>
  <c r="K697" i="14"/>
  <c r="J697" i="14"/>
  <c r="I697" i="14"/>
  <c r="G697" i="14"/>
  <c r="H697" i="14" s="1"/>
  <c r="F697" i="14"/>
  <c r="K696" i="14"/>
  <c r="J696" i="14"/>
  <c r="I696" i="14"/>
  <c r="G696" i="14"/>
  <c r="H696" i="14" s="1"/>
  <c r="F696" i="14"/>
  <c r="K695" i="14"/>
  <c r="J695" i="14"/>
  <c r="I695" i="14"/>
  <c r="G695" i="14"/>
  <c r="H695" i="14" s="1"/>
  <c r="F695" i="14"/>
  <c r="K694" i="14"/>
  <c r="J694" i="14"/>
  <c r="I694" i="14"/>
  <c r="G694" i="14"/>
  <c r="H694" i="14" s="1"/>
  <c r="F694" i="14"/>
  <c r="K693" i="14"/>
  <c r="J693" i="14"/>
  <c r="I693" i="14"/>
  <c r="G693" i="14"/>
  <c r="H693" i="14" s="1"/>
  <c r="F693" i="14"/>
  <c r="K692" i="14"/>
  <c r="J692" i="14"/>
  <c r="I692" i="14"/>
  <c r="G692" i="14"/>
  <c r="H692" i="14" s="1"/>
  <c r="F692" i="14"/>
  <c r="K691" i="14"/>
  <c r="J691" i="14"/>
  <c r="I691" i="14"/>
  <c r="G691" i="14"/>
  <c r="H691" i="14" s="1"/>
  <c r="F691" i="14"/>
  <c r="K690" i="14"/>
  <c r="J690" i="14"/>
  <c r="I690" i="14"/>
  <c r="G690" i="14"/>
  <c r="H690" i="14" s="1"/>
  <c r="F690" i="14"/>
  <c r="K689" i="14"/>
  <c r="J689" i="14"/>
  <c r="I689" i="14"/>
  <c r="G689" i="14"/>
  <c r="H689" i="14" s="1"/>
  <c r="F689" i="14"/>
  <c r="K688" i="14"/>
  <c r="J688" i="14"/>
  <c r="I688" i="14"/>
  <c r="G688" i="14"/>
  <c r="H688" i="14" s="1"/>
  <c r="F688" i="14"/>
  <c r="K687" i="14"/>
  <c r="J687" i="14"/>
  <c r="I687" i="14"/>
  <c r="H687" i="14"/>
  <c r="G687" i="14"/>
  <c r="F687" i="14"/>
  <c r="K686" i="14"/>
  <c r="J686" i="14"/>
  <c r="I686" i="14"/>
  <c r="G686" i="14"/>
  <c r="H686" i="14" s="1"/>
  <c r="F686" i="14"/>
  <c r="K685" i="14"/>
  <c r="J685" i="14"/>
  <c r="I685" i="14"/>
  <c r="G685" i="14"/>
  <c r="H685" i="14" s="1"/>
  <c r="F685" i="14"/>
  <c r="K684" i="14"/>
  <c r="J684" i="14"/>
  <c r="I684" i="14"/>
  <c r="G684" i="14"/>
  <c r="H684" i="14" s="1"/>
  <c r="F684" i="14"/>
  <c r="K683" i="14"/>
  <c r="J683" i="14"/>
  <c r="I683" i="14"/>
  <c r="G683" i="14"/>
  <c r="H683" i="14" s="1"/>
  <c r="F683" i="14"/>
  <c r="K682" i="14"/>
  <c r="J682" i="14"/>
  <c r="I682" i="14"/>
  <c r="G682" i="14"/>
  <c r="H682" i="14" s="1"/>
  <c r="F682" i="14"/>
  <c r="K681" i="14"/>
  <c r="J681" i="14"/>
  <c r="I681" i="14"/>
  <c r="G681" i="14"/>
  <c r="H681" i="14" s="1"/>
  <c r="F681" i="14"/>
  <c r="K680" i="14"/>
  <c r="J680" i="14"/>
  <c r="I680" i="14"/>
  <c r="G680" i="14"/>
  <c r="H680" i="14" s="1"/>
  <c r="F680" i="14"/>
  <c r="K679" i="14"/>
  <c r="J679" i="14"/>
  <c r="I679" i="14"/>
  <c r="G679" i="14"/>
  <c r="H679" i="14" s="1"/>
  <c r="F679" i="14"/>
  <c r="K678" i="14"/>
  <c r="J678" i="14"/>
  <c r="I678" i="14"/>
  <c r="G678" i="14"/>
  <c r="H678" i="14" s="1"/>
  <c r="F678" i="14"/>
  <c r="K677" i="14"/>
  <c r="J677" i="14"/>
  <c r="I677" i="14"/>
  <c r="G677" i="14"/>
  <c r="H677" i="14" s="1"/>
  <c r="F677" i="14"/>
  <c r="K676" i="14"/>
  <c r="J676" i="14"/>
  <c r="I676" i="14"/>
  <c r="G676" i="14"/>
  <c r="H676" i="14" s="1"/>
  <c r="F676" i="14"/>
  <c r="K675" i="14"/>
  <c r="J675" i="14"/>
  <c r="I675" i="14"/>
  <c r="G675" i="14"/>
  <c r="H675" i="14" s="1"/>
  <c r="F675" i="14"/>
  <c r="K674" i="14"/>
  <c r="J674" i="14"/>
  <c r="I674" i="14"/>
  <c r="G674" i="14"/>
  <c r="H674" i="14" s="1"/>
  <c r="F674" i="14"/>
  <c r="K673" i="14"/>
  <c r="J673" i="14"/>
  <c r="I673" i="14"/>
  <c r="G673" i="14"/>
  <c r="H673" i="14" s="1"/>
  <c r="F673" i="14"/>
  <c r="K672" i="14"/>
  <c r="J672" i="14"/>
  <c r="I672" i="14"/>
  <c r="G672" i="14"/>
  <c r="H672" i="14" s="1"/>
  <c r="F672" i="14"/>
  <c r="K671" i="14"/>
  <c r="J671" i="14"/>
  <c r="I671" i="14"/>
  <c r="G671" i="14"/>
  <c r="H671" i="14" s="1"/>
  <c r="F671" i="14"/>
  <c r="K670" i="14"/>
  <c r="J670" i="14"/>
  <c r="I670" i="14"/>
  <c r="G670" i="14"/>
  <c r="H670" i="14" s="1"/>
  <c r="F670" i="14"/>
  <c r="K669" i="14"/>
  <c r="J669" i="14"/>
  <c r="I669" i="14"/>
  <c r="G669" i="14"/>
  <c r="H669" i="14" s="1"/>
  <c r="F669" i="14"/>
  <c r="K668" i="14"/>
  <c r="J668" i="14"/>
  <c r="I668" i="14"/>
  <c r="G668" i="14"/>
  <c r="H668" i="14" s="1"/>
  <c r="F668" i="14"/>
  <c r="K667" i="14"/>
  <c r="J667" i="14"/>
  <c r="I667" i="14"/>
  <c r="G667" i="14"/>
  <c r="H667" i="14" s="1"/>
  <c r="F667" i="14"/>
  <c r="K666" i="14"/>
  <c r="J666" i="14"/>
  <c r="I666" i="14"/>
  <c r="G666" i="14"/>
  <c r="H666" i="14" s="1"/>
  <c r="F666" i="14"/>
  <c r="K665" i="14"/>
  <c r="J665" i="14"/>
  <c r="I665" i="14"/>
  <c r="G665" i="14"/>
  <c r="H665" i="14" s="1"/>
  <c r="F665" i="14"/>
  <c r="K664" i="14"/>
  <c r="J664" i="14"/>
  <c r="I664" i="14"/>
  <c r="G664" i="14"/>
  <c r="H664" i="14" s="1"/>
  <c r="F664" i="14"/>
  <c r="K663" i="14"/>
  <c r="J663" i="14"/>
  <c r="I663" i="14"/>
  <c r="G663" i="14"/>
  <c r="H663" i="14" s="1"/>
  <c r="F663" i="14"/>
  <c r="K662" i="14"/>
  <c r="J662" i="14"/>
  <c r="I662" i="14"/>
  <c r="G662" i="14"/>
  <c r="H662" i="14" s="1"/>
  <c r="F662" i="14"/>
  <c r="K661" i="14"/>
  <c r="J661" i="14"/>
  <c r="I661" i="14"/>
  <c r="G661" i="14"/>
  <c r="H661" i="14" s="1"/>
  <c r="F661" i="14"/>
  <c r="K660" i="14"/>
  <c r="J660" i="14"/>
  <c r="I660" i="14"/>
  <c r="G660" i="14"/>
  <c r="H660" i="14" s="1"/>
  <c r="F660" i="14"/>
  <c r="K659" i="14"/>
  <c r="J659" i="14"/>
  <c r="I659" i="14"/>
  <c r="G659" i="14"/>
  <c r="H659" i="14" s="1"/>
  <c r="F659" i="14"/>
  <c r="K658" i="14"/>
  <c r="J658" i="14"/>
  <c r="I658" i="14"/>
  <c r="G658" i="14"/>
  <c r="H658" i="14" s="1"/>
  <c r="F658" i="14"/>
  <c r="K657" i="14"/>
  <c r="J657" i="14"/>
  <c r="I657" i="14"/>
  <c r="G657" i="14"/>
  <c r="H657" i="14" s="1"/>
  <c r="F657" i="14"/>
  <c r="K656" i="14"/>
  <c r="J656" i="14"/>
  <c r="I656" i="14"/>
  <c r="G656" i="14"/>
  <c r="H656" i="14" s="1"/>
  <c r="F656" i="14"/>
  <c r="K655" i="14"/>
  <c r="J655" i="14"/>
  <c r="I655" i="14"/>
  <c r="G655" i="14"/>
  <c r="H655" i="14" s="1"/>
  <c r="F655" i="14"/>
  <c r="K654" i="14"/>
  <c r="J654" i="14"/>
  <c r="I654" i="14"/>
  <c r="G654" i="14"/>
  <c r="H654" i="14" s="1"/>
  <c r="F654" i="14"/>
  <c r="K653" i="14"/>
  <c r="J653" i="14"/>
  <c r="I653" i="14"/>
  <c r="G653" i="14"/>
  <c r="H653" i="14" s="1"/>
  <c r="F653" i="14"/>
  <c r="K652" i="14"/>
  <c r="J652" i="14"/>
  <c r="I652" i="14"/>
  <c r="G652" i="14"/>
  <c r="H652" i="14" s="1"/>
  <c r="F652" i="14"/>
  <c r="K651" i="14"/>
  <c r="J651" i="14"/>
  <c r="I651" i="14"/>
  <c r="G651" i="14"/>
  <c r="H651" i="14" s="1"/>
  <c r="F651" i="14"/>
  <c r="K650" i="14"/>
  <c r="J650" i="14"/>
  <c r="I650" i="14"/>
  <c r="G650" i="14"/>
  <c r="H650" i="14" s="1"/>
  <c r="F650" i="14"/>
  <c r="K649" i="14"/>
  <c r="J649" i="14"/>
  <c r="I649" i="14"/>
  <c r="G649" i="14"/>
  <c r="H649" i="14" s="1"/>
  <c r="F649" i="14"/>
  <c r="K648" i="14"/>
  <c r="J648" i="14"/>
  <c r="I648" i="14"/>
  <c r="G648" i="14"/>
  <c r="H648" i="14" s="1"/>
  <c r="F648" i="14"/>
  <c r="K647" i="14"/>
  <c r="J647" i="14"/>
  <c r="I647" i="14"/>
  <c r="G647" i="14"/>
  <c r="H647" i="14" s="1"/>
  <c r="F647" i="14"/>
  <c r="K646" i="14"/>
  <c r="J646" i="14"/>
  <c r="I646" i="14"/>
  <c r="G646" i="14"/>
  <c r="H646" i="14" s="1"/>
  <c r="F646" i="14"/>
  <c r="K645" i="14"/>
  <c r="J645" i="14"/>
  <c r="I645" i="14"/>
  <c r="G645" i="14"/>
  <c r="H645" i="14" s="1"/>
  <c r="F645" i="14"/>
  <c r="K644" i="14"/>
  <c r="J644" i="14"/>
  <c r="I644" i="14"/>
  <c r="G644" i="14"/>
  <c r="H644" i="14" s="1"/>
  <c r="F644" i="14"/>
  <c r="K643" i="14"/>
  <c r="J643" i="14"/>
  <c r="I643" i="14"/>
  <c r="G643" i="14"/>
  <c r="H643" i="14" s="1"/>
  <c r="F643" i="14"/>
  <c r="K642" i="14"/>
  <c r="J642" i="14"/>
  <c r="I642" i="14"/>
  <c r="G642" i="14"/>
  <c r="H642" i="14" s="1"/>
  <c r="F642" i="14"/>
  <c r="K641" i="14"/>
  <c r="J641" i="14"/>
  <c r="I641" i="14"/>
  <c r="G641" i="14"/>
  <c r="H641" i="14" s="1"/>
  <c r="F641" i="14"/>
  <c r="K640" i="14"/>
  <c r="J640" i="14"/>
  <c r="I640" i="14"/>
  <c r="G640" i="14"/>
  <c r="H640" i="14" s="1"/>
  <c r="F640" i="14"/>
  <c r="K639" i="14"/>
  <c r="J639" i="14"/>
  <c r="I639" i="14"/>
  <c r="G639" i="14"/>
  <c r="H639" i="14" s="1"/>
  <c r="F639" i="14"/>
  <c r="K638" i="14"/>
  <c r="J638" i="14"/>
  <c r="I638" i="14"/>
  <c r="G638" i="14"/>
  <c r="H638" i="14" s="1"/>
  <c r="F638" i="14"/>
  <c r="K637" i="14"/>
  <c r="J637" i="14"/>
  <c r="I637" i="14"/>
  <c r="G637" i="14"/>
  <c r="H637" i="14" s="1"/>
  <c r="F637" i="14"/>
  <c r="K636" i="14"/>
  <c r="J636" i="14"/>
  <c r="I636" i="14"/>
  <c r="G636" i="14"/>
  <c r="H636" i="14" s="1"/>
  <c r="F636" i="14"/>
  <c r="K635" i="14"/>
  <c r="J635" i="14"/>
  <c r="I635" i="14"/>
  <c r="G635" i="14"/>
  <c r="H635" i="14" s="1"/>
  <c r="F635" i="14"/>
  <c r="K634" i="14"/>
  <c r="J634" i="14"/>
  <c r="I634" i="14"/>
  <c r="G634" i="14"/>
  <c r="H634" i="14" s="1"/>
  <c r="F634" i="14"/>
  <c r="K633" i="14"/>
  <c r="J633" i="14"/>
  <c r="I633" i="14"/>
  <c r="G633" i="14"/>
  <c r="H633" i="14" s="1"/>
  <c r="F633" i="14"/>
  <c r="K632" i="14"/>
  <c r="J632" i="14"/>
  <c r="I632" i="14"/>
  <c r="G632" i="14"/>
  <c r="H632" i="14" s="1"/>
  <c r="F632" i="14"/>
  <c r="K631" i="14"/>
  <c r="J631" i="14"/>
  <c r="I631" i="14"/>
  <c r="G631" i="14"/>
  <c r="H631" i="14" s="1"/>
  <c r="F631" i="14"/>
  <c r="K630" i="14"/>
  <c r="J630" i="14"/>
  <c r="I630" i="14"/>
  <c r="G630" i="14"/>
  <c r="H630" i="14" s="1"/>
  <c r="F630" i="14"/>
  <c r="K629" i="14"/>
  <c r="J629" i="14"/>
  <c r="I629" i="14"/>
  <c r="G629" i="14"/>
  <c r="H629" i="14" s="1"/>
  <c r="F629" i="14"/>
  <c r="K628" i="14"/>
  <c r="J628" i="14"/>
  <c r="I628" i="14"/>
  <c r="G628" i="14"/>
  <c r="H628" i="14" s="1"/>
  <c r="F628" i="14"/>
  <c r="K627" i="14"/>
  <c r="J627" i="14"/>
  <c r="I627" i="14"/>
  <c r="G627" i="14"/>
  <c r="H627" i="14" s="1"/>
  <c r="F627" i="14"/>
  <c r="K626" i="14"/>
  <c r="J626" i="14"/>
  <c r="I626" i="14"/>
  <c r="G626" i="14"/>
  <c r="H626" i="14" s="1"/>
  <c r="F626" i="14"/>
  <c r="K625" i="14"/>
  <c r="J625" i="14"/>
  <c r="I625" i="14"/>
  <c r="G625" i="14"/>
  <c r="H625" i="14" s="1"/>
  <c r="F625" i="14"/>
  <c r="K624" i="14"/>
  <c r="J624" i="14"/>
  <c r="I624" i="14"/>
  <c r="G624" i="14"/>
  <c r="H624" i="14" s="1"/>
  <c r="F624" i="14"/>
  <c r="K623" i="14"/>
  <c r="J623" i="14"/>
  <c r="I623" i="14"/>
  <c r="G623" i="14"/>
  <c r="H623" i="14" s="1"/>
  <c r="F623" i="14"/>
  <c r="K622" i="14"/>
  <c r="J622" i="14"/>
  <c r="I622" i="14"/>
  <c r="G622" i="14"/>
  <c r="H622" i="14" s="1"/>
  <c r="F622" i="14"/>
  <c r="K621" i="14"/>
  <c r="J621" i="14"/>
  <c r="I621" i="14"/>
  <c r="G621" i="14"/>
  <c r="H621" i="14" s="1"/>
  <c r="F621" i="14"/>
  <c r="K620" i="14"/>
  <c r="J620" i="14"/>
  <c r="I620" i="14"/>
  <c r="G620" i="14"/>
  <c r="H620" i="14" s="1"/>
  <c r="F620" i="14"/>
  <c r="K619" i="14"/>
  <c r="J619" i="14"/>
  <c r="I619" i="14"/>
  <c r="G619" i="14"/>
  <c r="H619" i="14" s="1"/>
  <c r="F619" i="14"/>
  <c r="K618" i="14"/>
  <c r="J618" i="14"/>
  <c r="I618" i="14"/>
  <c r="G618" i="14"/>
  <c r="H618" i="14" s="1"/>
  <c r="F618" i="14"/>
  <c r="K617" i="14"/>
  <c r="J617" i="14"/>
  <c r="I617" i="14"/>
  <c r="G617" i="14"/>
  <c r="H617" i="14" s="1"/>
  <c r="F617" i="14"/>
  <c r="K616" i="14"/>
  <c r="J616" i="14"/>
  <c r="I616" i="14"/>
  <c r="G616" i="14"/>
  <c r="H616" i="14" s="1"/>
  <c r="F616" i="14"/>
  <c r="K615" i="14"/>
  <c r="J615" i="14"/>
  <c r="I615" i="14"/>
  <c r="G615" i="14"/>
  <c r="H615" i="14" s="1"/>
  <c r="F615" i="14"/>
  <c r="K614" i="14"/>
  <c r="J614" i="14"/>
  <c r="I614" i="14"/>
  <c r="G614" i="14"/>
  <c r="H614" i="14" s="1"/>
  <c r="F614" i="14"/>
  <c r="K613" i="14"/>
  <c r="J613" i="14"/>
  <c r="I613" i="14"/>
  <c r="G613" i="14"/>
  <c r="H613" i="14" s="1"/>
  <c r="F613" i="14"/>
  <c r="K612" i="14"/>
  <c r="J612" i="14"/>
  <c r="I612" i="14"/>
  <c r="G612" i="14"/>
  <c r="H612" i="14" s="1"/>
  <c r="F612" i="14"/>
  <c r="K611" i="14"/>
  <c r="J611" i="14"/>
  <c r="I611" i="14"/>
  <c r="G611" i="14"/>
  <c r="H611" i="14" s="1"/>
  <c r="F611" i="14"/>
  <c r="K610" i="14"/>
  <c r="J610" i="14"/>
  <c r="I610" i="14"/>
  <c r="G610" i="14"/>
  <c r="H610" i="14" s="1"/>
  <c r="F610" i="14"/>
  <c r="K609" i="14"/>
  <c r="J609" i="14"/>
  <c r="I609" i="14"/>
  <c r="G609" i="14"/>
  <c r="H609" i="14" s="1"/>
  <c r="F609" i="14"/>
  <c r="K608" i="14"/>
  <c r="J608" i="14"/>
  <c r="I608" i="14"/>
  <c r="G608" i="14"/>
  <c r="H608" i="14" s="1"/>
  <c r="F608" i="14"/>
  <c r="K607" i="14"/>
  <c r="J607" i="14"/>
  <c r="I607" i="14"/>
  <c r="G607" i="14"/>
  <c r="H607" i="14" s="1"/>
  <c r="F607" i="14"/>
  <c r="K606" i="14"/>
  <c r="J606" i="14"/>
  <c r="I606" i="14"/>
  <c r="G606" i="14"/>
  <c r="H606" i="14" s="1"/>
  <c r="F606" i="14"/>
  <c r="K605" i="14"/>
  <c r="J605" i="14"/>
  <c r="I605" i="14"/>
  <c r="G605" i="14"/>
  <c r="H605" i="14" s="1"/>
  <c r="F605" i="14"/>
  <c r="K604" i="14"/>
  <c r="J604" i="14"/>
  <c r="I604" i="14"/>
  <c r="G604" i="14"/>
  <c r="H604" i="14" s="1"/>
  <c r="F604" i="14"/>
  <c r="K603" i="14"/>
  <c r="J603" i="14"/>
  <c r="I603" i="14"/>
  <c r="G603" i="14"/>
  <c r="H603" i="14" s="1"/>
  <c r="F603" i="14"/>
  <c r="K602" i="14"/>
  <c r="J602" i="14"/>
  <c r="I602" i="14"/>
  <c r="G602" i="14"/>
  <c r="H602" i="14" s="1"/>
  <c r="F602" i="14"/>
  <c r="K601" i="14"/>
  <c r="J601" i="14"/>
  <c r="I601" i="14"/>
  <c r="G601" i="14"/>
  <c r="H601" i="14" s="1"/>
  <c r="F601" i="14"/>
  <c r="K600" i="14"/>
  <c r="J600" i="14"/>
  <c r="I600" i="14"/>
  <c r="G600" i="14"/>
  <c r="H600" i="14" s="1"/>
  <c r="F600" i="14"/>
  <c r="K599" i="14"/>
  <c r="J599" i="14"/>
  <c r="I599" i="14"/>
  <c r="G599" i="14"/>
  <c r="H599" i="14" s="1"/>
  <c r="F599" i="14"/>
  <c r="K598" i="14"/>
  <c r="J598" i="14"/>
  <c r="I598" i="14"/>
  <c r="G598" i="14"/>
  <c r="H598" i="14" s="1"/>
  <c r="F598" i="14"/>
  <c r="K597" i="14"/>
  <c r="J597" i="14"/>
  <c r="I597" i="14"/>
  <c r="G597" i="14"/>
  <c r="H597" i="14" s="1"/>
  <c r="F597" i="14"/>
  <c r="K596" i="14"/>
  <c r="J596" i="14"/>
  <c r="I596" i="14"/>
  <c r="G596" i="14"/>
  <c r="H596" i="14" s="1"/>
  <c r="F596" i="14"/>
  <c r="K595" i="14"/>
  <c r="J595" i="14"/>
  <c r="I595" i="14"/>
  <c r="G595" i="14"/>
  <c r="H595" i="14" s="1"/>
  <c r="F595" i="14"/>
  <c r="K594" i="14"/>
  <c r="J594" i="14"/>
  <c r="I594" i="14"/>
  <c r="G594" i="14"/>
  <c r="H594" i="14" s="1"/>
  <c r="F594" i="14"/>
  <c r="K593" i="14"/>
  <c r="J593" i="14"/>
  <c r="I593" i="14"/>
  <c r="G593" i="14"/>
  <c r="H593" i="14" s="1"/>
  <c r="F593" i="14"/>
  <c r="K592" i="14"/>
  <c r="J592" i="14"/>
  <c r="I592" i="14"/>
  <c r="G592" i="14"/>
  <c r="H592" i="14" s="1"/>
  <c r="F592" i="14"/>
  <c r="K591" i="14"/>
  <c r="J591" i="14"/>
  <c r="I591" i="14"/>
  <c r="G591" i="14"/>
  <c r="H591" i="14" s="1"/>
  <c r="F591" i="14"/>
  <c r="K590" i="14"/>
  <c r="J590" i="14"/>
  <c r="I590" i="14"/>
  <c r="G590" i="14"/>
  <c r="H590" i="14" s="1"/>
  <c r="F590" i="14"/>
  <c r="K589" i="14"/>
  <c r="J589" i="14"/>
  <c r="I589" i="14"/>
  <c r="G589" i="14"/>
  <c r="H589" i="14" s="1"/>
  <c r="F589" i="14"/>
  <c r="K588" i="14"/>
  <c r="J588" i="14"/>
  <c r="I588" i="14"/>
  <c r="G588" i="14"/>
  <c r="H588" i="14" s="1"/>
  <c r="F588" i="14"/>
  <c r="K587" i="14"/>
  <c r="J587" i="14"/>
  <c r="I587" i="14"/>
  <c r="G587" i="14"/>
  <c r="H587" i="14" s="1"/>
  <c r="F587" i="14"/>
  <c r="K586" i="14"/>
  <c r="J586" i="14"/>
  <c r="I586" i="14"/>
  <c r="G586" i="14"/>
  <c r="H586" i="14" s="1"/>
  <c r="F586" i="14"/>
  <c r="K585" i="14"/>
  <c r="J585" i="14"/>
  <c r="I585" i="14"/>
  <c r="G585" i="14"/>
  <c r="H585" i="14" s="1"/>
  <c r="F585" i="14"/>
  <c r="K584" i="14"/>
  <c r="J584" i="14"/>
  <c r="I584" i="14"/>
  <c r="G584" i="14"/>
  <c r="H584" i="14" s="1"/>
  <c r="F584" i="14"/>
  <c r="K583" i="14"/>
  <c r="J583" i="14"/>
  <c r="I583" i="14"/>
  <c r="G583" i="14"/>
  <c r="H583" i="14" s="1"/>
  <c r="F583" i="14"/>
  <c r="K582" i="14"/>
  <c r="J582" i="14"/>
  <c r="I582" i="14"/>
  <c r="G582" i="14"/>
  <c r="H582" i="14" s="1"/>
  <c r="F582" i="14"/>
  <c r="K581" i="14"/>
  <c r="J581" i="14"/>
  <c r="I581" i="14"/>
  <c r="G581" i="14"/>
  <c r="H581" i="14" s="1"/>
  <c r="F581" i="14"/>
  <c r="K580" i="14"/>
  <c r="J580" i="14"/>
  <c r="I580" i="14"/>
  <c r="G580" i="14"/>
  <c r="H580" i="14" s="1"/>
  <c r="F580" i="14"/>
  <c r="K579" i="14"/>
  <c r="J579" i="14"/>
  <c r="I579" i="14"/>
  <c r="G579" i="14"/>
  <c r="H579" i="14" s="1"/>
  <c r="F579" i="14"/>
  <c r="K578" i="14"/>
  <c r="J578" i="14"/>
  <c r="I578" i="14"/>
  <c r="G578" i="14"/>
  <c r="H578" i="14" s="1"/>
  <c r="F578" i="14"/>
  <c r="K577" i="14"/>
  <c r="J577" i="14"/>
  <c r="I577" i="14"/>
  <c r="G577" i="14"/>
  <c r="H577" i="14" s="1"/>
  <c r="F577" i="14"/>
  <c r="K576" i="14"/>
  <c r="J576" i="14"/>
  <c r="I576" i="14"/>
  <c r="G576" i="14"/>
  <c r="H576" i="14" s="1"/>
  <c r="F576" i="14"/>
  <c r="K575" i="14"/>
  <c r="J575" i="14"/>
  <c r="I575" i="14"/>
  <c r="G575" i="14"/>
  <c r="H575" i="14" s="1"/>
  <c r="F575" i="14"/>
  <c r="K574" i="14"/>
  <c r="J574" i="14"/>
  <c r="I574" i="14"/>
  <c r="G574" i="14"/>
  <c r="H574" i="14" s="1"/>
  <c r="F574" i="14"/>
  <c r="K573" i="14"/>
  <c r="J573" i="14"/>
  <c r="I573" i="14"/>
  <c r="G573" i="14"/>
  <c r="H573" i="14" s="1"/>
  <c r="F573" i="14"/>
  <c r="K572" i="14"/>
  <c r="J572" i="14"/>
  <c r="I572" i="14"/>
  <c r="G572" i="14"/>
  <c r="H572" i="14" s="1"/>
  <c r="F572" i="14"/>
  <c r="K571" i="14"/>
  <c r="J571" i="14"/>
  <c r="I571" i="14"/>
  <c r="G571" i="14"/>
  <c r="H571" i="14" s="1"/>
  <c r="F571" i="14"/>
  <c r="K570" i="14"/>
  <c r="J570" i="14"/>
  <c r="I570" i="14"/>
  <c r="G570" i="14"/>
  <c r="H570" i="14" s="1"/>
  <c r="F570" i="14"/>
  <c r="K569" i="14"/>
  <c r="J569" i="14"/>
  <c r="I569" i="14"/>
  <c r="G569" i="14"/>
  <c r="H569" i="14" s="1"/>
  <c r="F569" i="14"/>
  <c r="K568" i="14"/>
  <c r="J568" i="14"/>
  <c r="I568" i="14"/>
  <c r="G568" i="14"/>
  <c r="H568" i="14" s="1"/>
  <c r="F568" i="14"/>
  <c r="K567" i="14"/>
  <c r="J567" i="14"/>
  <c r="I567" i="14"/>
  <c r="G567" i="14"/>
  <c r="H567" i="14" s="1"/>
  <c r="F567" i="14"/>
  <c r="K566" i="14"/>
  <c r="J566" i="14"/>
  <c r="I566" i="14"/>
  <c r="G566" i="14"/>
  <c r="H566" i="14" s="1"/>
  <c r="F566" i="14"/>
  <c r="K565" i="14"/>
  <c r="J565" i="14"/>
  <c r="I565" i="14"/>
  <c r="G565" i="14"/>
  <c r="H565" i="14" s="1"/>
  <c r="F565" i="14"/>
  <c r="K564" i="14"/>
  <c r="J564" i="14"/>
  <c r="I564" i="14"/>
  <c r="G564" i="14"/>
  <c r="H564" i="14" s="1"/>
  <c r="F564" i="14"/>
  <c r="K563" i="14"/>
  <c r="J563" i="14"/>
  <c r="I563" i="14"/>
  <c r="G563" i="14"/>
  <c r="H563" i="14" s="1"/>
  <c r="F563" i="14"/>
  <c r="K562" i="14"/>
  <c r="J562" i="14"/>
  <c r="I562" i="14"/>
  <c r="G562" i="14"/>
  <c r="H562" i="14" s="1"/>
  <c r="F562" i="14"/>
  <c r="K561" i="14"/>
  <c r="J561" i="14"/>
  <c r="I561" i="14"/>
  <c r="G561" i="14"/>
  <c r="H561" i="14" s="1"/>
  <c r="F561" i="14"/>
  <c r="K560" i="14"/>
  <c r="J560" i="14"/>
  <c r="I560" i="14"/>
  <c r="G560" i="14"/>
  <c r="H560" i="14" s="1"/>
  <c r="F560" i="14"/>
  <c r="K559" i="14"/>
  <c r="J559" i="14"/>
  <c r="I559" i="14"/>
  <c r="G559" i="14"/>
  <c r="H559" i="14" s="1"/>
  <c r="F559" i="14"/>
  <c r="K558" i="14"/>
  <c r="J558" i="14"/>
  <c r="I558" i="14"/>
  <c r="G558" i="14"/>
  <c r="H558" i="14" s="1"/>
  <c r="F558" i="14"/>
  <c r="K557" i="14"/>
  <c r="J557" i="14"/>
  <c r="I557" i="14"/>
  <c r="G557" i="14"/>
  <c r="H557" i="14" s="1"/>
  <c r="F557" i="14"/>
  <c r="K556" i="14"/>
  <c r="J556" i="14"/>
  <c r="I556" i="14"/>
  <c r="G556" i="14"/>
  <c r="H556" i="14" s="1"/>
  <c r="F556" i="14"/>
  <c r="K555" i="14"/>
  <c r="J555" i="14"/>
  <c r="I555" i="14"/>
  <c r="G555" i="14"/>
  <c r="H555" i="14" s="1"/>
  <c r="F555" i="14"/>
  <c r="K554" i="14"/>
  <c r="J554" i="14"/>
  <c r="I554" i="14"/>
  <c r="G554" i="14"/>
  <c r="H554" i="14" s="1"/>
  <c r="F554" i="14"/>
  <c r="K553" i="14"/>
  <c r="J553" i="14"/>
  <c r="I553" i="14"/>
  <c r="G553" i="14"/>
  <c r="H553" i="14" s="1"/>
  <c r="F553" i="14"/>
  <c r="K552" i="14"/>
  <c r="J552" i="14"/>
  <c r="I552" i="14"/>
  <c r="G552" i="14"/>
  <c r="H552" i="14" s="1"/>
  <c r="F552" i="14"/>
  <c r="K551" i="14"/>
  <c r="J551" i="14"/>
  <c r="I551" i="14"/>
  <c r="G551" i="14"/>
  <c r="H551" i="14" s="1"/>
  <c r="F551" i="14"/>
  <c r="K550" i="14"/>
  <c r="J550" i="14"/>
  <c r="I550" i="14"/>
  <c r="G550" i="14"/>
  <c r="H550" i="14" s="1"/>
  <c r="F550" i="14"/>
  <c r="K549" i="14"/>
  <c r="J549" i="14"/>
  <c r="I549" i="14"/>
  <c r="G549" i="14"/>
  <c r="H549" i="14" s="1"/>
  <c r="F549" i="14"/>
  <c r="K548" i="14"/>
  <c r="J548" i="14"/>
  <c r="I548" i="14"/>
  <c r="G548" i="14"/>
  <c r="H548" i="14" s="1"/>
  <c r="F548" i="14"/>
  <c r="K547" i="14"/>
  <c r="J547" i="14"/>
  <c r="I547" i="14"/>
  <c r="G547" i="14"/>
  <c r="H547" i="14" s="1"/>
  <c r="F547" i="14"/>
  <c r="K546" i="14"/>
  <c r="J546" i="14"/>
  <c r="I546" i="14"/>
  <c r="G546" i="14"/>
  <c r="H546" i="14" s="1"/>
  <c r="F546" i="14"/>
  <c r="K545" i="14"/>
  <c r="J545" i="14"/>
  <c r="I545" i="14"/>
  <c r="G545" i="14"/>
  <c r="H545" i="14" s="1"/>
  <c r="F545" i="14"/>
  <c r="K544" i="14"/>
  <c r="J544" i="14"/>
  <c r="I544" i="14"/>
  <c r="G544" i="14"/>
  <c r="H544" i="14" s="1"/>
  <c r="F544" i="14"/>
  <c r="K543" i="14"/>
  <c r="J543" i="14"/>
  <c r="I543" i="14"/>
  <c r="G543" i="14"/>
  <c r="H543" i="14" s="1"/>
  <c r="F543" i="14"/>
  <c r="K542" i="14"/>
  <c r="J542" i="14"/>
  <c r="I542" i="14"/>
  <c r="G542" i="14"/>
  <c r="H542" i="14" s="1"/>
  <c r="F542" i="14"/>
  <c r="K541" i="14"/>
  <c r="J541" i="14"/>
  <c r="I541" i="14"/>
  <c r="G541" i="14"/>
  <c r="H541" i="14" s="1"/>
  <c r="F541" i="14"/>
  <c r="K540" i="14"/>
  <c r="J540" i="14"/>
  <c r="I540" i="14"/>
  <c r="G540" i="14"/>
  <c r="H540" i="14" s="1"/>
  <c r="F540" i="14"/>
  <c r="K539" i="14"/>
  <c r="J539" i="14"/>
  <c r="I539" i="14"/>
  <c r="G539" i="14"/>
  <c r="H539" i="14" s="1"/>
  <c r="F539" i="14"/>
  <c r="K538" i="14"/>
  <c r="J538" i="14"/>
  <c r="I538" i="14"/>
  <c r="G538" i="14"/>
  <c r="H538" i="14" s="1"/>
  <c r="F538" i="14"/>
  <c r="K537" i="14"/>
  <c r="J537" i="14"/>
  <c r="I537" i="14"/>
  <c r="G537" i="14"/>
  <c r="H537" i="14" s="1"/>
  <c r="F537" i="14"/>
  <c r="K536" i="14"/>
  <c r="J536" i="14"/>
  <c r="I536" i="14"/>
  <c r="G536" i="14"/>
  <c r="H536" i="14" s="1"/>
  <c r="F536" i="14"/>
  <c r="K535" i="14"/>
  <c r="J535" i="14"/>
  <c r="I535" i="14"/>
  <c r="G535" i="14"/>
  <c r="H535" i="14" s="1"/>
  <c r="F535" i="14"/>
  <c r="K534" i="14"/>
  <c r="J534" i="14"/>
  <c r="I534" i="14"/>
  <c r="G534" i="14"/>
  <c r="H534" i="14" s="1"/>
  <c r="F534" i="14"/>
  <c r="K533" i="14"/>
  <c r="J533" i="14"/>
  <c r="I533" i="14"/>
  <c r="G533" i="14"/>
  <c r="H533" i="14" s="1"/>
  <c r="F533" i="14"/>
  <c r="K532" i="14"/>
  <c r="J532" i="14"/>
  <c r="I532" i="14"/>
  <c r="G532" i="14"/>
  <c r="H532" i="14" s="1"/>
  <c r="F532" i="14"/>
  <c r="K531" i="14"/>
  <c r="J531" i="14"/>
  <c r="I531" i="14"/>
  <c r="G531" i="14"/>
  <c r="H531" i="14" s="1"/>
  <c r="F531" i="14"/>
  <c r="K530" i="14"/>
  <c r="J530" i="14"/>
  <c r="I530" i="14"/>
  <c r="G530" i="14"/>
  <c r="H530" i="14" s="1"/>
  <c r="F530" i="14"/>
  <c r="K529" i="14"/>
  <c r="J529" i="14"/>
  <c r="I529" i="14"/>
  <c r="G529" i="14"/>
  <c r="H529" i="14" s="1"/>
  <c r="F529" i="14"/>
  <c r="K528" i="14"/>
  <c r="J528" i="14"/>
  <c r="I528" i="14"/>
  <c r="G528" i="14"/>
  <c r="H528" i="14" s="1"/>
  <c r="F528" i="14"/>
  <c r="K527" i="14"/>
  <c r="J527" i="14"/>
  <c r="I527" i="14"/>
  <c r="G527" i="14"/>
  <c r="H527" i="14" s="1"/>
  <c r="F527" i="14"/>
  <c r="K526" i="14"/>
  <c r="J526" i="14"/>
  <c r="I526" i="14"/>
  <c r="G526" i="14"/>
  <c r="H526" i="14" s="1"/>
  <c r="F526" i="14"/>
  <c r="K525" i="14"/>
  <c r="J525" i="14"/>
  <c r="I525" i="14"/>
  <c r="G525" i="14"/>
  <c r="H525" i="14" s="1"/>
  <c r="F525" i="14"/>
  <c r="K524" i="14"/>
  <c r="J524" i="14"/>
  <c r="I524" i="14"/>
  <c r="G524" i="14"/>
  <c r="H524" i="14" s="1"/>
  <c r="F524" i="14"/>
  <c r="K523" i="14"/>
  <c r="J523" i="14"/>
  <c r="I523" i="14"/>
  <c r="G523" i="14"/>
  <c r="H523" i="14" s="1"/>
  <c r="F523" i="14"/>
  <c r="K522" i="14"/>
  <c r="J522" i="14"/>
  <c r="I522" i="14"/>
  <c r="G522" i="14"/>
  <c r="H522" i="14" s="1"/>
  <c r="F522" i="14"/>
  <c r="K521" i="14"/>
  <c r="J521" i="14"/>
  <c r="I521" i="14"/>
  <c r="G521" i="14"/>
  <c r="H521" i="14" s="1"/>
  <c r="F521" i="14"/>
  <c r="K520" i="14"/>
  <c r="J520" i="14"/>
  <c r="I520" i="14"/>
  <c r="G520" i="14"/>
  <c r="H520" i="14" s="1"/>
  <c r="F520" i="14"/>
  <c r="K519" i="14"/>
  <c r="J519" i="14"/>
  <c r="I519" i="14"/>
  <c r="G519" i="14"/>
  <c r="H519" i="14" s="1"/>
  <c r="F519" i="14"/>
  <c r="K518" i="14"/>
  <c r="J518" i="14"/>
  <c r="I518" i="14"/>
  <c r="G518" i="14"/>
  <c r="H518" i="14" s="1"/>
  <c r="F518" i="14"/>
  <c r="K517" i="14"/>
  <c r="J517" i="14"/>
  <c r="I517" i="14"/>
  <c r="G517" i="14"/>
  <c r="H517" i="14" s="1"/>
  <c r="F517" i="14"/>
  <c r="K516" i="14"/>
  <c r="J516" i="14"/>
  <c r="I516" i="14"/>
  <c r="G516" i="14"/>
  <c r="H516" i="14" s="1"/>
  <c r="F516" i="14"/>
  <c r="K515" i="14"/>
  <c r="J515" i="14"/>
  <c r="I515" i="14"/>
  <c r="G515" i="14"/>
  <c r="H515" i="14" s="1"/>
  <c r="F515" i="14"/>
  <c r="K514" i="14"/>
  <c r="J514" i="14"/>
  <c r="I514" i="14"/>
  <c r="G514" i="14"/>
  <c r="H514" i="14" s="1"/>
  <c r="F514" i="14"/>
  <c r="K513" i="14"/>
  <c r="J513" i="14"/>
  <c r="I513" i="14"/>
  <c r="G513" i="14"/>
  <c r="H513" i="14" s="1"/>
  <c r="F513" i="14"/>
  <c r="K512" i="14"/>
  <c r="J512" i="14"/>
  <c r="I512" i="14"/>
  <c r="G512" i="14"/>
  <c r="H512" i="14" s="1"/>
  <c r="F512" i="14"/>
  <c r="K511" i="14"/>
  <c r="J511" i="14"/>
  <c r="I511" i="14"/>
  <c r="G511" i="14"/>
  <c r="H511" i="14" s="1"/>
  <c r="F511" i="14"/>
  <c r="K510" i="14"/>
  <c r="J510" i="14"/>
  <c r="I510" i="14"/>
  <c r="G510" i="14"/>
  <c r="H510" i="14" s="1"/>
  <c r="F510" i="14"/>
  <c r="K509" i="14"/>
  <c r="J509" i="14"/>
  <c r="I509" i="14"/>
  <c r="G509" i="14"/>
  <c r="H509" i="14" s="1"/>
  <c r="F509" i="14"/>
  <c r="K508" i="14"/>
  <c r="J508" i="14"/>
  <c r="I508" i="14"/>
  <c r="G508" i="14"/>
  <c r="H508" i="14" s="1"/>
  <c r="F508" i="14"/>
  <c r="K507" i="14"/>
  <c r="J507" i="14"/>
  <c r="I507" i="14"/>
  <c r="G507" i="14"/>
  <c r="H507" i="14" s="1"/>
  <c r="F507" i="14"/>
  <c r="K506" i="14"/>
  <c r="J506" i="14"/>
  <c r="I506" i="14"/>
  <c r="G506" i="14"/>
  <c r="H506" i="14" s="1"/>
  <c r="F506" i="14"/>
  <c r="K505" i="14"/>
  <c r="J505" i="14"/>
  <c r="I505" i="14"/>
  <c r="G505" i="14"/>
  <c r="H505" i="14" s="1"/>
  <c r="F505" i="14"/>
  <c r="K504" i="14"/>
  <c r="J504" i="14"/>
  <c r="I504" i="14"/>
  <c r="G504" i="14"/>
  <c r="H504" i="14" s="1"/>
  <c r="F504" i="14"/>
  <c r="K503" i="14"/>
  <c r="J503" i="14"/>
  <c r="I503" i="14"/>
  <c r="G503" i="14"/>
  <c r="H503" i="14" s="1"/>
  <c r="F503" i="14"/>
  <c r="K502" i="14"/>
  <c r="J502" i="14"/>
  <c r="I502" i="14"/>
  <c r="G502" i="14"/>
  <c r="H502" i="14" s="1"/>
  <c r="F502" i="14"/>
  <c r="K501" i="14"/>
  <c r="J501" i="14"/>
  <c r="I501" i="14"/>
  <c r="G501" i="14"/>
  <c r="H501" i="14" s="1"/>
  <c r="F501" i="14"/>
  <c r="K500" i="14"/>
  <c r="J500" i="14"/>
  <c r="I500" i="14"/>
  <c r="G500" i="14"/>
  <c r="H500" i="14" s="1"/>
  <c r="F500" i="14"/>
  <c r="K499" i="14"/>
  <c r="J499" i="14"/>
  <c r="I499" i="14"/>
  <c r="G499" i="14"/>
  <c r="H499" i="14" s="1"/>
  <c r="F499" i="14"/>
  <c r="K498" i="14"/>
  <c r="J498" i="14"/>
  <c r="I498" i="14"/>
  <c r="G498" i="14"/>
  <c r="H498" i="14" s="1"/>
  <c r="F498" i="14"/>
  <c r="K497" i="14"/>
  <c r="J497" i="14"/>
  <c r="I497" i="14"/>
  <c r="G497" i="14"/>
  <c r="H497" i="14" s="1"/>
  <c r="F497" i="14"/>
  <c r="K496" i="14"/>
  <c r="J496" i="14"/>
  <c r="I496" i="14"/>
  <c r="G496" i="14"/>
  <c r="H496" i="14" s="1"/>
  <c r="F496" i="14"/>
  <c r="K495" i="14"/>
  <c r="J495" i="14"/>
  <c r="I495" i="14"/>
  <c r="G495" i="14"/>
  <c r="H495" i="14" s="1"/>
  <c r="F495" i="14"/>
  <c r="K494" i="14"/>
  <c r="J494" i="14"/>
  <c r="I494" i="14"/>
  <c r="G494" i="14"/>
  <c r="H494" i="14" s="1"/>
  <c r="F494" i="14"/>
  <c r="K493" i="14"/>
  <c r="J493" i="14"/>
  <c r="I493" i="14"/>
  <c r="G493" i="14"/>
  <c r="H493" i="14" s="1"/>
  <c r="F493" i="14"/>
  <c r="K492" i="14"/>
  <c r="J492" i="14"/>
  <c r="I492" i="14"/>
  <c r="G492" i="14"/>
  <c r="H492" i="14" s="1"/>
  <c r="F492" i="14"/>
  <c r="K491" i="14"/>
  <c r="J491" i="14"/>
  <c r="I491" i="14"/>
  <c r="G491" i="14"/>
  <c r="H491" i="14" s="1"/>
  <c r="F491" i="14"/>
  <c r="K490" i="14"/>
  <c r="J490" i="14"/>
  <c r="I490" i="14"/>
  <c r="G490" i="14"/>
  <c r="H490" i="14" s="1"/>
  <c r="F490" i="14"/>
  <c r="K489" i="14"/>
  <c r="J489" i="14"/>
  <c r="I489" i="14"/>
  <c r="G489" i="14"/>
  <c r="H489" i="14" s="1"/>
  <c r="F489" i="14"/>
  <c r="K488" i="14"/>
  <c r="J488" i="14"/>
  <c r="I488" i="14"/>
  <c r="G488" i="14"/>
  <c r="H488" i="14" s="1"/>
  <c r="F488" i="14"/>
  <c r="K487" i="14"/>
  <c r="J487" i="14"/>
  <c r="I487" i="14"/>
  <c r="G487" i="14"/>
  <c r="H487" i="14" s="1"/>
  <c r="F487" i="14"/>
  <c r="K486" i="14"/>
  <c r="J486" i="14"/>
  <c r="I486" i="14"/>
  <c r="G486" i="14"/>
  <c r="H486" i="14" s="1"/>
  <c r="F486" i="14"/>
  <c r="K485" i="14"/>
  <c r="J485" i="14"/>
  <c r="I485" i="14"/>
  <c r="G485" i="14"/>
  <c r="H485" i="14" s="1"/>
  <c r="F485" i="14"/>
  <c r="K484" i="14"/>
  <c r="J484" i="14"/>
  <c r="I484" i="14"/>
  <c r="G484" i="14"/>
  <c r="H484" i="14" s="1"/>
  <c r="F484" i="14"/>
  <c r="K483" i="14"/>
  <c r="J483" i="14"/>
  <c r="I483" i="14"/>
  <c r="G483" i="14"/>
  <c r="H483" i="14" s="1"/>
  <c r="F483" i="14"/>
  <c r="K482" i="14"/>
  <c r="J482" i="14"/>
  <c r="I482" i="14"/>
  <c r="G482" i="14"/>
  <c r="H482" i="14" s="1"/>
  <c r="F482" i="14"/>
  <c r="K481" i="14"/>
  <c r="J481" i="14"/>
  <c r="I481" i="14"/>
  <c r="G481" i="14"/>
  <c r="H481" i="14" s="1"/>
  <c r="F481" i="14"/>
  <c r="K480" i="14"/>
  <c r="J480" i="14"/>
  <c r="I480" i="14"/>
  <c r="G480" i="14"/>
  <c r="H480" i="14" s="1"/>
  <c r="F480" i="14"/>
  <c r="K479" i="14"/>
  <c r="J479" i="14"/>
  <c r="I479" i="14"/>
  <c r="G479" i="14"/>
  <c r="H479" i="14" s="1"/>
  <c r="F479" i="14"/>
  <c r="K478" i="14"/>
  <c r="J478" i="14"/>
  <c r="I478" i="14"/>
  <c r="G478" i="14"/>
  <c r="H478" i="14" s="1"/>
  <c r="F478" i="14"/>
  <c r="K477" i="14"/>
  <c r="J477" i="14"/>
  <c r="I477" i="14"/>
  <c r="G477" i="14"/>
  <c r="H477" i="14" s="1"/>
  <c r="F477" i="14"/>
  <c r="K476" i="14"/>
  <c r="J476" i="14"/>
  <c r="I476" i="14"/>
  <c r="G476" i="14"/>
  <c r="H476" i="14" s="1"/>
  <c r="F476" i="14"/>
  <c r="K475" i="14"/>
  <c r="J475" i="14"/>
  <c r="I475" i="14"/>
  <c r="G475" i="14"/>
  <c r="H475" i="14" s="1"/>
  <c r="F475" i="14"/>
  <c r="K474" i="14"/>
  <c r="J474" i="14"/>
  <c r="I474" i="14"/>
  <c r="G474" i="14"/>
  <c r="H474" i="14" s="1"/>
  <c r="F474" i="14"/>
  <c r="K473" i="14"/>
  <c r="J473" i="14"/>
  <c r="I473" i="14"/>
  <c r="G473" i="14"/>
  <c r="H473" i="14" s="1"/>
  <c r="F473" i="14"/>
  <c r="K472" i="14"/>
  <c r="J472" i="14"/>
  <c r="I472" i="14"/>
  <c r="G472" i="14"/>
  <c r="H472" i="14" s="1"/>
  <c r="F472" i="14"/>
  <c r="K471" i="14"/>
  <c r="J471" i="14"/>
  <c r="I471" i="14"/>
  <c r="G471" i="14"/>
  <c r="H471" i="14" s="1"/>
  <c r="F471" i="14"/>
  <c r="K470" i="14"/>
  <c r="J470" i="14"/>
  <c r="I470" i="14"/>
  <c r="G470" i="14"/>
  <c r="H470" i="14" s="1"/>
  <c r="F470" i="14"/>
  <c r="K469" i="14"/>
  <c r="J469" i="14"/>
  <c r="I469" i="14"/>
  <c r="G469" i="14"/>
  <c r="H469" i="14" s="1"/>
  <c r="F469" i="14"/>
  <c r="K468" i="14"/>
  <c r="J468" i="14"/>
  <c r="I468" i="14"/>
  <c r="G468" i="14"/>
  <c r="H468" i="14" s="1"/>
  <c r="F468" i="14"/>
  <c r="K467" i="14"/>
  <c r="J467" i="14"/>
  <c r="I467" i="14"/>
  <c r="G467" i="14"/>
  <c r="H467" i="14" s="1"/>
  <c r="F467" i="14"/>
  <c r="K466" i="14"/>
  <c r="J466" i="14"/>
  <c r="I466" i="14"/>
  <c r="G466" i="14"/>
  <c r="H466" i="14" s="1"/>
  <c r="F466" i="14"/>
  <c r="K465" i="14"/>
  <c r="J465" i="14"/>
  <c r="I465" i="14"/>
  <c r="G465" i="14"/>
  <c r="H465" i="14" s="1"/>
  <c r="F465" i="14"/>
  <c r="K464" i="14"/>
  <c r="J464" i="14"/>
  <c r="I464" i="14"/>
  <c r="G464" i="14"/>
  <c r="H464" i="14" s="1"/>
  <c r="F464" i="14"/>
  <c r="K463" i="14"/>
  <c r="J463" i="14"/>
  <c r="I463" i="14"/>
  <c r="G463" i="14"/>
  <c r="H463" i="14" s="1"/>
  <c r="F463" i="14"/>
  <c r="K462" i="14"/>
  <c r="J462" i="14"/>
  <c r="I462" i="14"/>
  <c r="G462" i="14"/>
  <c r="H462" i="14" s="1"/>
  <c r="F462" i="14"/>
  <c r="K461" i="14"/>
  <c r="J461" i="14"/>
  <c r="I461" i="14"/>
  <c r="G461" i="14"/>
  <c r="H461" i="14" s="1"/>
  <c r="F461" i="14"/>
  <c r="K460" i="14"/>
  <c r="J460" i="14"/>
  <c r="I460" i="14"/>
  <c r="G460" i="14"/>
  <c r="H460" i="14" s="1"/>
  <c r="F460" i="14"/>
  <c r="K459" i="14"/>
  <c r="J459" i="14"/>
  <c r="I459" i="14"/>
  <c r="G459" i="14"/>
  <c r="H459" i="14" s="1"/>
  <c r="F459" i="14"/>
  <c r="K458" i="14"/>
  <c r="J458" i="14"/>
  <c r="I458" i="14"/>
  <c r="G458" i="14"/>
  <c r="H458" i="14" s="1"/>
  <c r="F458" i="14"/>
  <c r="K457" i="14"/>
  <c r="J457" i="14"/>
  <c r="I457" i="14"/>
  <c r="G457" i="14"/>
  <c r="H457" i="14" s="1"/>
  <c r="F457" i="14"/>
  <c r="K456" i="14"/>
  <c r="J456" i="14"/>
  <c r="I456" i="14"/>
  <c r="G456" i="14"/>
  <c r="H456" i="14" s="1"/>
  <c r="F456" i="14"/>
  <c r="K455" i="14"/>
  <c r="J455" i="14"/>
  <c r="I455" i="14"/>
  <c r="G455" i="14"/>
  <c r="H455" i="14" s="1"/>
  <c r="F455" i="14"/>
  <c r="K454" i="14"/>
  <c r="J454" i="14"/>
  <c r="I454" i="14"/>
  <c r="G454" i="14"/>
  <c r="H454" i="14" s="1"/>
  <c r="F454" i="14"/>
  <c r="K453" i="14"/>
  <c r="J453" i="14"/>
  <c r="I453" i="14"/>
  <c r="G453" i="14"/>
  <c r="H453" i="14" s="1"/>
  <c r="F453" i="14"/>
  <c r="K452" i="14"/>
  <c r="J452" i="14"/>
  <c r="I452" i="14"/>
  <c r="G452" i="14"/>
  <c r="H452" i="14" s="1"/>
  <c r="F452" i="14"/>
  <c r="K451" i="14"/>
  <c r="J451" i="14"/>
  <c r="I451" i="14"/>
  <c r="G451" i="14"/>
  <c r="H451" i="14" s="1"/>
  <c r="F451" i="14"/>
  <c r="K450" i="14"/>
  <c r="J450" i="14"/>
  <c r="I450" i="14"/>
  <c r="G450" i="14"/>
  <c r="H450" i="14" s="1"/>
  <c r="F450" i="14"/>
  <c r="K449" i="14"/>
  <c r="J449" i="14"/>
  <c r="I449" i="14"/>
  <c r="G449" i="14"/>
  <c r="H449" i="14" s="1"/>
  <c r="F449" i="14"/>
  <c r="K448" i="14"/>
  <c r="J448" i="14"/>
  <c r="I448" i="14"/>
  <c r="G448" i="14"/>
  <c r="H448" i="14" s="1"/>
  <c r="F448" i="14"/>
  <c r="K447" i="14"/>
  <c r="J447" i="14"/>
  <c r="I447" i="14"/>
  <c r="G447" i="14"/>
  <c r="H447" i="14" s="1"/>
  <c r="F447" i="14"/>
  <c r="K446" i="14"/>
  <c r="J446" i="14"/>
  <c r="I446" i="14"/>
  <c r="G446" i="14"/>
  <c r="H446" i="14" s="1"/>
  <c r="F446" i="14"/>
  <c r="K445" i="14"/>
  <c r="J445" i="14"/>
  <c r="I445" i="14"/>
  <c r="G445" i="14"/>
  <c r="H445" i="14" s="1"/>
  <c r="F445" i="14"/>
  <c r="K444" i="14"/>
  <c r="J444" i="14"/>
  <c r="I444" i="14"/>
  <c r="G444" i="14"/>
  <c r="H444" i="14" s="1"/>
  <c r="F444" i="14"/>
  <c r="K443" i="14"/>
  <c r="J443" i="14"/>
  <c r="I443" i="14"/>
  <c r="G443" i="14"/>
  <c r="H443" i="14" s="1"/>
  <c r="F443" i="14"/>
  <c r="K442" i="14"/>
  <c r="J442" i="14"/>
  <c r="I442" i="14"/>
  <c r="G442" i="14"/>
  <c r="H442" i="14" s="1"/>
  <c r="F442" i="14"/>
  <c r="K441" i="14"/>
  <c r="J441" i="14"/>
  <c r="I441" i="14"/>
  <c r="G441" i="14"/>
  <c r="H441" i="14" s="1"/>
  <c r="F441" i="14"/>
  <c r="K440" i="14"/>
  <c r="J440" i="14"/>
  <c r="I440" i="14"/>
  <c r="H440" i="14"/>
  <c r="G440" i="14"/>
  <c r="F440" i="14"/>
  <c r="K439" i="14"/>
  <c r="J439" i="14"/>
  <c r="I439" i="14"/>
  <c r="G439" i="14"/>
  <c r="H439" i="14" s="1"/>
  <c r="F439" i="14"/>
  <c r="K438" i="14"/>
  <c r="J438" i="14"/>
  <c r="I438" i="14"/>
  <c r="G438" i="14"/>
  <c r="H438" i="14" s="1"/>
  <c r="F438" i="14"/>
  <c r="K437" i="14"/>
  <c r="J437" i="14"/>
  <c r="I437" i="14"/>
  <c r="G437" i="14"/>
  <c r="H437" i="14" s="1"/>
  <c r="F437" i="14"/>
  <c r="K436" i="14"/>
  <c r="J436" i="14"/>
  <c r="I436" i="14"/>
  <c r="G436" i="14"/>
  <c r="H436" i="14" s="1"/>
  <c r="F436" i="14"/>
  <c r="K435" i="14"/>
  <c r="J435" i="14"/>
  <c r="I435" i="14"/>
  <c r="G435" i="14"/>
  <c r="H435" i="14" s="1"/>
  <c r="F435" i="14"/>
  <c r="K434" i="14"/>
  <c r="J434" i="14"/>
  <c r="I434" i="14"/>
  <c r="G434" i="14"/>
  <c r="H434" i="14" s="1"/>
  <c r="F434" i="14"/>
  <c r="K433" i="14"/>
  <c r="J433" i="14"/>
  <c r="I433" i="14"/>
  <c r="G433" i="14"/>
  <c r="H433" i="14" s="1"/>
  <c r="F433" i="14"/>
  <c r="K432" i="14"/>
  <c r="J432" i="14"/>
  <c r="I432" i="14"/>
  <c r="G432" i="14"/>
  <c r="H432" i="14" s="1"/>
  <c r="F432" i="14"/>
  <c r="K431" i="14"/>
  <c r="J431" i="14"/>
  <c r="I431" i="14"/>
  <c r="G431" i="14"/>
  <c r="H431" i="14" s="1"/>
  <c r="F431" i="14"/>
  <c r="K430" i="14"/>
  <c r="J430" i="14"/>
  <c r="I430" i="14"/>
  <c r="G430" i="14"/>
  <c r="H430" i="14" s="1"/>
  <c r="F430" i="14"/>
  <c r="K429" i="14"/>
  <c r="J429" i="14"/>
  <c r="I429" i="14"/>
  <c r="G429" i="14"/>
  <c r="H429" i="14" s="1"/>
  <c r="F429" i="14"/>
  <c r="K428" i="14"/>
  <c r="J428" i="14"/>
  <c r="I428" i="14"/>
  <c r="G428" i="14"/>
  <c r="H428" i="14" s="1"/>
  <c r="F428" i="14"/>
  <c r="K427" i="14"/>
  <c r="J427" i="14"/>
  <c r="I427" i="14"/>
  <c r="G427" i="14"/>
  <c r="H427" i="14" s="1"/>
  <c r="F427" i="14"/>
  <c r="K426" i="14"/>
  <c r="J426" i="14"/>
  <c r="I426" i="14"/>
  <c r="G426" i="14"/>
  <c r="H426" i="14" s="1"/>
  <c r="F426" i="14"/>
  <c r="K425" i="14"/>
  <c r="J425" i="14"/>
  <c r="I425" i="14"/>
  <c r="G425" i="14"/>
  <c r="H425" i="14" s="1"/>
  <c r="F425" i="14"/>
  <c r="K424" i="14"/>
  <c r="J424" i="14"/>
  <c r="I424" i="14"/>
  <c r="H424" i="14"/>
  <c r="G424" i="14"/>
  <c r="F424" i="14"/>
  <c r="K423" i="14"/>
  <c r="J423" i="14"/>
  <c r="I423" i="14"/>
  <c r="G423" i="14"/>
  <c r="H423" i="14" s="1"/>
  <c r="F423" i="14"/>
  <c r="K422" i="14"/>
  <c r="J422" i="14"/>
  <c r="I422" i="14"/>
  <c r="G422" i="14"/>
  <c r="H422" i="14" s="1"/>
  <c r="F422" i="14"/>
  <c r="K421" i="14"/>
  <c r="J421" i="14"/>
  <c r="I421" i="14"/>
  <c r="G421" i="14"/>
  <c r="H421" i="14" s="1"/>
  <c r="F421" i="14"/>
  <c r="K420" i="14"/>
  <c r="J420" i="14"/>
  <c r="I420" i="14"/>
  <c r="G420" i="14"/>
  <c r="H420" i="14" s="1"/>
  <c r="F420" i="14"/>
  <c r="K419" i="14"/>
  <c r="J419" i="14"/>
  <c r="I419" i="14"/>
  <c r="G419" i="14"/>
  <c r="H419" i="14" s="1"/>
  <c r="F419" i="14"/>
  <c r="K418" i="14"/>
  <c r="J418" i="14"/>
  <c r="I418" i="14"/>
  <c r="G418" i="14"/>
  <c r="H418" i="14" s="1"/>
  <c r="F418" i="14"/>
  <c r="K417" i="14"/>
  <c r="J417" i="14"/>
  <c r="I417" i="14"/>
  <c r="G417" i="14"/>
  <c r="H417" i="14" s="1"/>
  <c r="F417" i="14"/>
  <c r="K416" i="14"/>
  <c r="J416" i="14"/>
  <c r="I416" i="14"/>
  <c r="G416" i="14"/>
  <c r="H416" i="14" s="1"/>
  <c r="F416" i="14"/>
  <c r="K415" i="14"/>
  <c r="J415" i="14"/>
  <c r="I415" i="14"/>
  <c r="G415" i="14"/>
  <c r="H415" i="14" s="1"/>
  <c r="F415" i="14"/>
  <c r="K414" i="14"/>
  <c r="J414" i="14"/>
  <c r="I414" i="14"/>
  <c r="G414" i="14"/>
  <c r="H414" i="14" s="1"/>
  <c r="F414" i="14"/>
  <c r="K413" i="14"/>
  <c r="J413" i="14"/>
  <c r="I413" i="14"/>
  <c r="G413" i="14"/>
  <c r="H413" i="14" s="1"/>
  <c r="F413" i="14"/>
  <c r="K412" i="14"/>
  <c r="J412" i="14"/>
  <c r="I412" i="14"/>
  <c r="G412" i="14"/>
  <c r="H412" i="14" s="1"/>
  <c r="F412" i="14"/>
  <c r="K411" i="14"/>
  <c r="J411" i="14"/>
  <c r="I411" i="14"/>
  <c r="G411" i="14"/>
  <c r="H411" i="14" s="1"/>
  <c r="F411" i="14"/>
  <c r="K410" i="14"/>
  <c r="J410" i="14"/>
  <c r="I410" i="14"/>
  <c r="G410" i="14"/>
  <c r="H410" i="14" s="1"/>
  <c r="F410" i="14"/>
  <c r="K409" i="14"/>
  <c r="J409" i="14"/>
  <c r="I409" i="14"/>
  <c r="G409" i="14"/>
  <c r="H409" i="14" s="1"/>
  <c r="F409" i="14"/>
  <c r="K408" i="14"/>
  <c r="J408" i="14"/>
  <c r="I408" i="14"/>
  <c r="H408" i="14"/>
  <c r="G408" i="14"/>
  <c r="F408" i="14"/>
  <c r="K407" i="14"/>
  <c r="J407" i="14"/>
  <c r="I407" i="14"/>
  <c r="G407" i="14"/>
  <c r="H407" i="14" s="1"/>
  <c r="F407" i="14"/>
  <c r="K406" i="14"/>
  <c r="J406" i="14"/>
  <c r="I406" i="14"/>
  <c r="G406" i="14"/>
  <c r="H406" i="14" s="1"/>
  <c r="F406" i="14"/>
  <c r="K405" i="14"/>
  <c r="J405" i="14"/>
  <c r="I405" i="14"/>
  <c r="G405" i="14"/>
  <c r="H405" i="14" s="1"/>
  <c r="F405" i="14"/>
  <c r="K404" i="14"/>
  <c r="J404" i="14"/>
  <c r="I404" i="14"/>
  <c r="G404" i="14"/>
  <c r="H404" i="14" s="1"/>
  <c r="F404" i="14"/>
  <c r="K403" i="14"/>
  <c r="J403" i="14"/>
  <c r="I403" i="14"/>
  <c r="G403" i="14"/>
  <c r="H403" i="14" s="1"/>
  <c r="F403" i="14"/>
  <c r="K402" i="14"/>
  <c r="J402" i="14"/>
  <c r="I402" i="14"/>
  <c r="G402" i="14"/>
  <c r="H402" i="14" s="1"/>
  <c r="F402" i="14"/>
  <c r="K401" i="14"/>
  <c r="J401" i="14"/>
  <c r="I401" i="14"/>
  <c r="G401" i="14"/>
  <c r="H401" i="14" s="1"/>
  <c r="F401" i="14"/>
  <c r="K400" i="14"/>
  <c r="J400" i="14"/>
  <c r="I400" i="14"/>
  <c r="G400" i="14"/>
  <c r="H400" i="14" s="1"/>
  <c r="F400" i="14"/>
  <c r="K399" i="14"/>
  <c r="J399" i="14"/>
  <c r="I399" i="14"/>
  <c r="G399" i="14"/>
  <c r="H399" i="14" s="1"/>
  <c r="F399" i="14"/>
  <c r="K398" i="14"/>
  <c r="J398" i="14"/>
  <c r="I398" i="14"/>
  <c r="G398" i="14"/>
  <c r="H398" i="14" s="1"/>
  <c r="F398" i="14"/>
  <c r="K397" i="14"/>
  <c r="J397" i="14"/>
  <c r="I397" i="14"/>
  <c r="G397" i="14"/>
  <c r="H397" i="14" s="1"/>
  <c r="F397" i="14"/>
  <c r="K396" i="14"/>
  <c r="J396" i="14"/>
  <c r="I396" i="14"/>
  <c r="G396" i="14"/>
  <c r="H396" i="14" s="1"/>
  <c r="F396" i="14"/>
  <c r="K395" i="14"/>
  <c r="J395" i="14"/>
  <c r="I395" i="14"/>
  <c r="G395" i="14"/>
  <c r="H395" i="14" s="1"/>
  <c r="F395" i="14"/>
  <c r="K394" i="14"/>
  <c r="J394" i="14"/>
  <c r="I394" i="14"/>
  <c r="G394" i="14"/>
  <c r="H394" i="14" s="1"/>
  <c r="F394" i="14"/>
  <c r="K393" i="14"/>
  <c r="J393" i="14"/>
  <c r="I393" i="14"/>
  <c r="G393" i="14"/>
  <c r="H393" i="14" s="1"/>
  <c r="F393" i="14"/>
  <c r="K392" i="14"/>
  <c r="J392" i="14"/>
  <c r="I392" i="14"/>
  <c r="G392" i="14"/>
  <c r="H392" i="14" s="1"/>
  <c r="F392" i="14"/>
  <c r="K391" i="14"/>
  <c r="J391" i="14"/>
  <c r="I391" i="14"/>
  <c r="G391" i="14"/>
  <c r="H391" i="14" s="1"/>
  <c r="F391" i="14"/>
  <c r="K390" i="14"/>
  <c r="J390" i="14"/>
  <c r="I390" i="14"/>
  <c r="G390" i="14"/>
  <c r="H390" i="14" s="1"/>
  <c r="F390" i="14"/>
  <c r="K389" i="14"/>
  <c r="J389" i="14"/>
  <c r="I389" i="14"/>
  <c r="G389" i="14"/>
  <c r="H389" i="14" s="1"/>
  <c r="F389" i="14"/>
  <c r="K388" i="14"/>
  <c r="J388" i="14"/>
  <c r="I388" i="14"/>
  <c r="G388" i="14"/>
  <c r="H388" i="14" s="1"/>
  <c r="F388" i="14"/>
  <c r="K387" i="14"/>
  <c r="J387" i="14"/>
  <c r="I387" i="14"/>
  <c r="G387" i="14"/>
  <c r="H387" i="14" s="1"/>
  <c r="F387" i="14"/>
  <c r="K386" i="14"/>
  <c r="J386" i="14"/>
  <c r="I386" i="14"/>
  <c r="G386" i="14"/>
  <c r="H386" i="14" s="1"/>
  <c r="F386" i="14"/>
  <c r="K385" i="14"/>
  <c r="J385" i="14"/>
  <c r="I385" i="14"/>
  <c r="G385" i="14"/>
  <c r="H385" i="14" s="1"/>
  <c r="F385" i="14"/>
  <c r="K384" i="14"/>
  <c r="J384" i="14"/>
  <c r="I384" i="14"/>
  <c r="G384" i="14"/>
  <c r="H384" i="14" s="1"/>
  <c r="F384" i="14"/>
  <c r="K383" i="14"/>
  <c r="J383" i="14"/>
  <c r="I383" i="14"/>
  <c r="G383" i="14"/>
  <c r="H383" i="14" s="1"/>
  <c r="F383" i="14"/>
  <c r="K382" i="14"/>
  <c r="J382" i="14"/>
  <c r="I382" i="14"/>
  <c r="G382" i="14"/>
  <c r="H382" i="14" s="1"/>
  <c r="F382" i="14"/>
  <c r="K381" i="14"/>
  <c r="J381" i="14"/>
  <c r="I381" i="14"/>
  <c r="G381" i="14"/>
  <c r="H381" i="14" s="1"/>
  <c r="F381" i="14"/>
  <c r="K380" i="14"/>
  <c r="J380" i="14"/>
  <c r="I380" i="14"/>
  <c r="G380" i="14"/>
  <c r="H380" i="14" s="1"/>
  <c r="F380" i="14"/>
  <c r="K379" i="14"/>
  <c r="J379" i="14"/>
  <c r="I379" i="14"/>
  <c r="G379" i="14"/>
  <c r="H379" i="14" s="1"/>
  <c r="F379" i="14"/>
  <c r="K378" i="14"/>
  <c r="J378" i="14"/>
  <c r="I378" i="14"/>
  <c r="G378" i="14"/>
  <c r="H378" i="14" s="1"/>
  <c r="F378" i="14"/>
  <c r="K377" i="14"/>
  <c r="J377" i="14"/>
  <c r="I377" i="14"/>
  <c r="G377" i="14"/>
  <c r="H377" i="14" s="1"/>
  <c r="F377" i="14"/>
  <c r="K376" i="14"/>
  <c r="J376" i="14"/>
  <c r="I376" i="14"/>
  <c r="H376" i="14"/>
  <c r="G376" i="14"/>
  <c r="F376" i="14"/>
  <c r="K375" i="14"/>
  <c r="J375" i="14"/>
  <c r="I375" i="14"/>
  <c r="G375" i="14"/>
  <c r="H375" i="14" s="1"/>
  <c r="F375" i="14"/>
  <c r="K374" i="14"/>
  <c r="J374" i="14"/>
  <c r="I374" i="14"/>
  <c r="G374" i="14"/>
  <c r="H374" i="14" s="1"/>
  <c r="F374" i="14"/>
  <c r="K373" i="14"/>
  <c r="J373" i="14"/>
  <c r="I373" i="14"/>
  <c r="G373" i="14"/>
  <c r="H373" i="14" s="1"/>
  <c r="F373" i="14"/>
  <c r="K372" i="14"/>
  <c r="J372" i="14"/>
  <c r="I372" i="14"/>
  <c r="G372" i="14"/>
  <c r="H372" i="14" s="1"/>
  <c r="F372" i="14"/>
  <c r="K371" i="14"/>
  <c r="J371" i="14"/>
  <c r="I371" i="14"/>
  <c r="G371" i="14"/>
  <c r="H371" i="14" s="1"/>
  <c r="F371" i="14"/>
  <c r="K370" i="14"/>
  <c r="J370" i="14"/>
  <c r="I370" i="14"/>
  <c r="G370" i="14"/>
  <c r="H370" i="14" s="1"/>
  <c r="F370" i="14"/>
  <c r="K369" i="14"/>
  <c r="J369" i="14"/>
  <c r="I369" i="14"/>
  <c r="G369" i="14"/>
  <c r="H369" i="14" s="1"/>
  <c r="F369" i="14"/>
  <c r="K368" i="14"/>
  <c r="J368" i="14"/>
  <c r="I368" i="14"/>
  <c r="G368" i="14"/>
  <c r="H368" i="14" s="1"/>
  <c r="F368" i="14"/>
  <c r="K367" i="14"/>
  <c r="J367" i="14"/>
  <c r="I367" i="14"/>
  <c r="G367" i="14"/>
  <c r="H367" i="14" s="1"/>
  <c r="F367" i="14"/>
  <c r="K366" i="14"/>
  <c r="J366" i="14"/>
  <c r="I366" i="14"/>
  <c r="G366" i="14"/>
  <c r="H366" i="14" s="1"/>
  <c r="F366" i="14"/>
  <c r="K365" i="14"/>
  <c r="J365" i="14"/>
  <c r="I365" i="14"/>
  <c r="G365" i="14"/>
  <c r="H365" i="14" s="1"/>
  <c r="F365" i="14"/>
  <c r="K364" i="14"/>
  <c r="J364" i="14"/>
  <c r="I364" i="14"/>
  <c r="G364" i="14"/>
  <c r="H364" i="14" s="1"/>
  <c r="F364" i="14"/>
  <c r="K363" i="14"/>
  <c r="J363" i="14"/>
  <c r="I363" i="14"/>
  <c r="G363" i="14"/>
  <c r="H363" i="14" s="1"/>
  <c r="F363" i="14"/>
  <c r="K362" i="14"/>
  <c r="J362" i="14"/>
  <c r="I362" i="14"/>
  <c r="G362" i="14"/>
  <c r="H362" i="14" s="1"/>
  <c r="F362" i="14"/>
  <c r="K361" i="14"/>
  <c r="J361" i="14"/>
  <c r="I361" i="14"/>
  <c r="G361" i="14"/>
  <c r="H361" i="14" s="1"/>
  <c r="F361" i="14"/>
  <c r="K360" i="14"/>
  <c r="J360" i="14"/>
  <c r="I360" i="14"/>
  <c r="H360" i="14"/>
  <c r="G360" i="14"/>
  <c r="F360" i="14"/>
  <c r="K359" i="14"/>
  <c r="J359" i="14"/>
  <c r="I359" i="14"/>
  <c r="G359" i="14"/>
  <c r="H359" i="14" s="1"/>
  <c r="F359" i="14"/>
  <c r="K358" i="14"/>
  <c r="J358" i="14"/>
  <c r="I358" i="14"/>
  <c r="G358" i="14"/>
  <c r="H358" i="14" s="1"/>
  <c r="F358" i="14"/>
  <c r="K357" i="14"/>
  <c r="J357" i="14"/>
  <c r="I357" i="14"/>
  <c r="G357" i="14"/>
  <c r="H357" i="14" s="1"/>
  <c r="F357" i="14"/>
  <c r="K356" i="14"/>
  <c r="J356" i="14"/>
  <c r="I356" i="14"/>
  <c r="G356" i="14"/>
  <c r="H356" i="14" s="1"/>
  <c r="F356" i="14"/>
  <c r="K355" i="14"/>
  <c r="J355" i="14"/>
  <c r="I355" i="14"/>
  <c r="G355" i="14"/>
  <c r="H355" i="14" s="1"/>
  <c r="F355" i="14"/>
  <c r="K354" i="14"/>
  <c r="J354" i="14"/>
  <c r="I354" i="14"/>
  <c r="G354" i="14"/>
  <c r="H354" i="14" s="1"/>
  <c r="F354" i="14"/>
  <c r="K353" i="14"/>
  <c r="J353" i="14"/>
  <c r="I353" i="14"/>
  <c r="G353" i="14"/>
  <c r="H353" i="14" s="1"/>
  <c r="F353" i="14"/>
  <c r="K352" i="14"/>
  <c r="J352" i="14"/>
  <c r="I352" i="14"/>
  <c r="G352" i="14"/>
  <c r="H352" i="14" s="1"/>
  <c r="F352" i="14"/>
  <c r="K351" i="14"/>
  <c r="J351" i="14"/>
  <c r="I351" i="14"/>
  <c r="G351" i="14"/>
  <c r="H351" i="14" s="1"/>
  <c r="F351" i="14"/>
  <c r="K350" i="14"/>
  <c r="J350" i="14"/>
  <c r="I350" i="14"/>
  <c r="G350" i="14"/>
  <c r="H350" i="14" s="1"/>
  <c r="F350" i="14"/>
  <c r="K349" i="14"/>
  <c r="J349" i="14"/>
  <c r="I349" i="14"/>
  <c r="G349" i="14"/>
  <c r="H349" i="14" s="1"/>
  <c r="F349" i="14"/>
  <c r="K348" i="14"/>
  <c r="J348" i="14"/>
  <c r="I348" i="14"/>
  <c r="G348" i="14"/>
  <c r="H348" i="14" s="1"/>
  <c r="F348" i="14"/>
  <c r="K347" i="14"/>
  <c r="J347" i="14"/>
  <c r="I347" i="14"/>
  <c r="G347" i="14"/>
  <c r="H347" i="14" s="1"/>
  <c r="F347" i="14"/>
  <c r="K346" i="14"/>
  <c r="J346" i="14"/>
  <c r="I346" i="14"/>
  <c r="G346" i="14"/>
  <c r="H346" i="14" s="1"/>
  <c r="F346" i="14"/>
  <c r="K345" i="14"/>
  <c r="J345" i="14"/>
  <c r="I345" i="14"/>
  <c r="G345" i="14"/>
  <c r="H345" i="14" s="1"/>
  <c r="F345" i="14"/>
  <c r="K344" i="14"/>
  <c r="J344" i="14"/>
  <c r="I344" i="14"/>
  <c r="H344" i="14"/>
  <c r="G344" i="14"/>
  <c r="F344" i="14"/>
  <c r="K343" i="14"/>
  <c r="J343" i="14"/>
  <c r="I343" i="14"/>
  <c r="G343" i="14"/>
  <c r="H343" i="14" s="1"/>
  <c r="F343" i="14"/>
  <c r="K342" i="14"/>
  <c r="J342" i="14"/>
  <c r="I342" i="14"/>
  <c r="G342" i="14"/>
  <c r="H342" i="14" s="1"/>
  <c r="F342" i="14"/>
  <c r="K341" i="14"/>
  <c r="J341" i="14"/>
  <c r="I341" i="14"/>
  <c r="G341" i="14"/>
  <c r="H341" i="14" s="1"/>
  <c r="F341" i="14"/>
  <c r="K340" i="14"/>
  <c r="J340" i="14"/>
  <c r="I340" i="14"/>
  <c r="G340" i="14"/>
  <c r="H340" i="14" s="1"/>
  <c r="F340" i="14"/>
  <c r="K339" i="14"/>
  <c r="J339" i="14"/>
  <c r="I339" i="14"/>
  <c r="G339" i="14"/>
  <c r="H339" i="14" s="1"/>
  <c r="F339" i="14"/>
  <c r="K338" i="14"/>
  <c r="J338" i="14"/>
  <c r="I338" i="14"/>
  <c r="G338" i="14"/>
  <c r="H338" i="14" s="1"/>
  <c r="F338" i="14"/>
  <c r="K337" i="14"/>
  <c r="J337" i="14"/>
  <c r="I337" i="14"/>
  <c r="G337" i="14"/>
  <c r="H337" i="14" s="1"/>
  <c r="F337" i="14"/>
  <c r="K336" i="14"/>
  <c r="J336" i="14"/>
  <c r="I336" i="14"/>
  <c r="G336" i="14"/>
  <c r="H336" i="14" s="1"/>
  <c r="F336" i="14"/>
  <c r="K335" i="14"/>
  <c r="J335" i="14"/>
  <c r="I335" i="14"/>
  <c r="G335" i="14"/>
  <c r="H335" i="14" s="1"/>
  <c r="F335" i="14"/>
  <c r="K334" i="14"/>
  <c r="J334" i="14"/>
  <c r="I334" i="14"/>
  <c r="G334" i="14"/>
  <c r="H334" i="14" s="1"/>
  <c r="F334" i="14"/>
  <c r="K333" i="14"/>
  <c r="J333" i="14"/>
  <c r="I333" i="14"/>
  <c r="G333" i="14"/>
  <c r="H333" i="14" s="1"/>
  <c r="F333" i="14"/>
  <c r="K332" i="14"/>
  <c r="J332" i="14"/>
  <c r="I332" i="14"/>
  <c r="G332" i="14"/>
  <c r="H332" i="14" s="1"/>
  <c r="F332" i="14"/>
  <c r="K331" i="14"/>
  <c r="J331" i="14"/>
  <c r="I331" i="14"/>
  <c r="G331" i="14"/>
  <c r="H331" i="14" s="1"/>
  <c r="F331" i="14"/>
  <c r="K330" i="14"/>
  <c r="J330" i="14"/>
  <c r="I330" i="14"/>
  <c r="G330" i="14"/>
  <c r="H330" i="14" s="1"/>
  <c r="F330" i="14"/>
  <c r="K329" i="14"/>
  <c r="J329" i="14"/>
  <c r="I329" i="14"/>
  <c r="G329" i="14"/>
  <c r="H329" i="14" s="1"/>
  <c r="F329" i="14"/>
  <c r="K328" i="14"/>
  <c r="J328" i="14"/>
  <c r="I328" i="14"/>
  <c r="G328" i="14"/>
  <c r="H328" i="14" s="1"/>
  <c r="F328" i="14"/>
  <c r="K327" i="14"/>
  <c r="J327" i="14"/>
  <c r="I327" i="14"/>
  <c r="G327" i="14"/>
  <c r="H327" i="14" s="1"/>
  <c r="F327" i="14"/>
  <c r="K326" i="14"/>
  <c r="J326" i="14"/>
  <c r="I326" i="14"/>
  <c r="G326" i="14"/>
  <c r="H326" i="14" s="1"/>
  <c r="F326" i="14"/>
  <c r="K325" i="14"/>
  <c r="J325" i="14"/>
  <c r="I325" i="14"/>
  <c r="G325" i="14"/>
  <c r="H325" i="14" s="1"/>
  <c r="F325" i="14"/>
  <c r="K324" i="14"/>
  <c r="J324" i="14"/>
  <c r="I324" i="14"/>
  <c r="G324" i="14"/>
  <c r="H324" i="14" s="1"/>
  <c r="F324" i="14"/>
  <c r="K323" i="14"/>
  <c r="J323" i="14"/>
  <c r="I323" i="14"/>
  <c r="G323" i="14"/>
  <c r="H323" i="14" s="1"/>
  <c r="F323" i="14"/>
  <c r="K322" i="14"/>
  <c r="J322" i="14"/>
  <c r="I322" i="14"/>
  <c r="G322" i="14"/>
  <c r="H322" i="14" s="1"/>
  <c r="F322" i="14"/>
  <c r="K321" i="14"/>
  <c r="J321" i="14"/>
  <c r="I321" i="14"/>
  <c r="G321" i="14"/>
  <c r="H321" i="14" s="1"/>
  <c r="F321" i="14"/>
  <c r="K320" i="14"/>
  <c r="J320" i="14"/>
  <c r="I320" i="14"/>
  <c r="G320" i="14"/>
  <c r="H320" i="14" s="1"/>
  <c r="F320" i="14"/>
  <c r="K319" i="14"/>
  <c r="J319" i="14"/>
  <c r="I319" i="14"/>
  <c r="G319" i="14"/>
  <c r="H319" i="14" s="1"/>
  <c r="F319" i="14"/>
  <c r="K318" i="14"/>
  <c r="J318" i="14"/>
  <c r="I318" i="14"/>
  <c r="G318" i="14"/>
  <c r="H318" i="14" s="1"/>
  <c r="F318" i="14"/>
  <c r="K317" i="14"/>
  <c r="J317" i="14"/>
  <c r="I317" i="14"/>
  <c r="G317" i="14"/>
  <c r="H317" i="14" s="1"/>
  <c r="F317" i="14"/>
  <c r="K316" i="14"/>
  <c r="J316" i="14"/>
  <c r="I316" i="14"/>
  <c r="G316" i="14"/>
  <c r="H316" i="14" s="1"/>
  <c r="F316" i="14"/>
  <c r="K315" i="14"/>
  <c r="J315" i="14"/>
  <c r="I315" i="14"/>
  <c r="G315" i="14"/>
  <c r="H315" i="14" s="1"/>
  <c r="F315" i="14"/>
  <c r="K314" i="14"/>
  <c r="J314" i="14"/>
  <c r="I314" i="14"/>
  <c r="G314" i="14"/>
  <c r="H314" i="14" s="1"/>
  <c r="F314" i="14"/>
  <c r="K313" i="14"/>
  <c r="J313" i="14"/>
  <c r="I313" i="14"/>
  <c r="G313" i="14"/>
  <c r="H313" i="14" s="1"/>
  <c r="F313" i="14"/>
  <c r="K312" i="14"/>
  <c r="J312" i="14"/>
  <c r="I312" i="14"/>
  <c r="H312" i="14"/>
  <c r="G312" i="14"/>
  <c r="F312" i="14"/>
  <c r="K311" i="14"/>
  <c r="J311" i="14"/>
  <c r="I311" i="14"/>
  <c r="G311" i="14"/>
  <c r="H311" i="14" s="1"/>
  <c r="F311" i="14"/>
  <c r="K310" i="14"/>
  <c r="J310" i="14"/>
  <c r="I310" i="14"/>
  <c r="G310" i="14"/>
  <c r="H310" i="14" s="1"/>
  <c r="F310" i="14"/>
  <c r="K309" i="14"/>
  <c r="J309" i="14"/>
  <c r="I309" i="14"/>
  <c r="G309" i="14"/>
  <c r="H309" i="14" s="1"/>
  <c r="F309" i="14"/>
  <c r="K308" i="14"/>
  <c r="J308" i="14"/>
  <c r="I308" i="14"/>
  <c r="G308" i="14"/>
  <c r="H308" i="14" s="1"/>
  <c r="F308" i="14"/>
  <c r="K307" i="14"/>
  <c r="J307" i="14"/>
  <c r="I307" i="14"/>
  <c r="G307" i="14"/>
  <c r="H307" i="14" s="1"/>
  <c r="F307" i="14"/>
  <c r="K306" i="14"/>
  <c r="J306" i="14"/>
  <c r="I306" i="14"/>
  <c r="G306" i="14"/>
  <c r="H306" i="14" s="1"/>
  <c r="F306" i="14"/>
  <c r="K305" i="14"/>
  <c r="J305" i="14"/>
  <c r="I305" i="14"/>
  <c r="G305" i="14"/>
  <c r="H305" i="14" s="1"/>
  <c r="F305" i="14"/>
  <c r="K304" i="14"/>
  <c r="J304" i="14"/>
  <c r="I304" i="14"/>
  <c r="G304" i="14"/>
  <c r="H304" i="14" s="1"/>
  <c r="F304" i="14"/>
  <c r="K303" i="14"/>
  <c r="J303" i="14"/>
  <c r="I303" i="14"/>
  <c r="G303" i="14"/>
  <c r="H303" i="14" s="1"/>
  <c r="F303" i="14"/>
  <c r="K302" i="14"/>
  <c r="J302" i="14"/>
  <c r="I302" i="14"/>
  <c r="G302" i="14"/>
  <c r="H302" i="14" s="1"/>
  <c r="F302" i="14"/>
  <c r="K301" i="14"/>
  <c r="J301" i="14"/>
  <c r="I301" i="14"/>
  <c r="G301" i="14"/>
  <c r="H301" i="14" s="1"/>
  <c r="F301" i="14"/>
  <c r="K300" i="14"/>
  <c r="J300" i="14"/>
  <c r="I300" i="14"/>
  <c r="G300" i="14"/>
  <c r="H300" i="14" s="1"/>
  <c r="F300" i="14"/>
  <c r="K299" i="14"/>
  <c r="J299" i="14"/>
  <c r="I299" i="14"/>
  <c r="G299" i="14"/>
  <c r="H299" i="14" s="1"/>
  <c r="F299" i="14"/>
  <c r="K298" i="14"/>
  <c r="J298" i="14"/>
  <c r="I298" i="14"/>
  <c r="G298" i="14"/>
  <c r="H298" i="14" s="1"/>
  <c r="F298" i="14"/>
  <c r="K297" i="14"/>
  <c r="J297" i="14"/>
  <c r="I297" i="14"/>
  <c r="G297" i="14"/>
  <c r="H297" i="14" s="1"/>
  <c r="F297" i="14"/>
  <c r="K296" i="14"/>
  <c r="J296" i="14"/>
  <c r="I296" i="14"/>
  <c r="H296" i="14"/>
  <c r="G296" i="14"/>
  <c r="F296" i="14"/>
  <c r="K295" i="14"/>
  <c r="J295" i="14"/>
  <c r="I295" i="14"/>
  <c r="G295" i="14"/>
  <c r="H295" i="14" s="1"/>
  <c r="F295" i="14"/>
  <c r="K294" i="14"/>
  <c r="J294" i="14"/>
  <c r="I294" i="14"/>
  <c r="G294" i="14"/>
  <c r="H294" i="14" s="1"/>
  <c r="F294" i="14"/>
  <c r="K293" i="14"/>
  <c r="J293" i="14"/>
  <c r="I293" i="14"/>
  <c r="G293" i="14"/>
  <c r="H293" i="14" s="1"/>
  <c r="F293" i="14"/>
  <c r="K292" i="14"/>
  <c r="J292" i="14"/>
  <c r="I292" i="14"/>
  <c r="G292" i="14"/>
  <c r="H292" i="14" s="1"/>
  <c r="F292" i="14"/>
  <c r="K291" i="14"/>
  <c r="J291" i="14"/>
  <c r="I291" i="14"/>
  <c r="G291" i="14"/>
  <c r="H291" i="14" s="1"/>
  <c r="F291" i="14"/>
  <c r="K290" i="14"/>
  <c r="J290" i="14"/>
  <c r="I290" i="14"/>
  <c r="G290" i="14"/>
  <c r="H290" i="14" s="1"/>
  <c r="F290" i="14"/>
  <c r="K289" i="14"/>
  <c r="J289" i="14"/>
  <c r="I289" i="14"/>
  <c r="G289" i="14"/>
  <c r="H289" i="14" s="1"/>
  <c r="F289" i="14"/>
  <c r="K288" i="14"/>
  <c r="J288" i="14"/>
  <c r="I288" i="14"/>
  <c r="G288" i="14"/>
  <c r="H288" i="14" s="1"/>
  <c r="F288" i="14"/>
  <c r="K287" i="14"/>
  <c r="J287" i="14"/>
  <c r="I287" i="14"/>
  <c r="G287" i="14"/>
  <c r="H287" i="14" s="1"/>
  <c r="F287" i="14"/>
  <c r="K286" i="14"/>
  <c r="J286" i="14"/>
  <c r="I286" i="14"/>
  <c r="G286" i="14"/>
  <c r="H286" i="14" s="1"/>
  <c r="F286" i="14"/>
  <c r="K285" i="14"/>
  <c r="J285" i="14"/>
  <c r="I285" i="14"/>
  <c r="G285" i="14"/>
  <c r="H285" i="14" s="1"/>
  <c r="F285" i="14"/>
  <c r="K284" i="14"/>
  <c r="J284" i="14"/>
  <c r="I284" i="14"/>
  <c r="G284" i="14"/>
  <c r="H284" i="14" s="1"/>
  <c r="F284" i="14"/>
  <c r="K283" i="14"/>
  <c r="J283" i="14"/>
  <c r="I283" i="14"/>
  <c r="G283" i="14"/>
  <c r="H283" i="14" s="1"/>
  <c r="F283" i="14"/>
  <c r="K282" i="14"/>
  <c r="J282" i="14"/>
  <c r="I282" i="14"/>
  <c r="G282" i="14"/>
  <c r="H282" i="14" s="1"/>
  <c r="F282" i="14"/>
  <c r="K281" i="14"/>
  <c r="J281" i="14"/>
  <c r="I281" i="14"/>
  <c r="G281" i="14"/>
  <c r="H281" i="14" s="1"/>
  <c r="F281" i="14"/>
  <c r="K280" i="14"/>
  <c r="J280" i="14"/>
  <c r="I280" i="14"/>
  <c r="H280" i="14"/>
  <c r="G280" i="14"/>
  <c r="F280" i="14"/>
  <c r="K279" i="14"/>
  <c r="J279" i="14"/>
  <c r="I279" i="14"/>
  <c r="G279" i="14"/>
  <c r="H279" i="14" s="1"/>
  <c r="F279" i="14"/>
  <c r="K278" i="14"/>
  <c r="J278" i="14"/>
  <c r="I278" i="14"/>
  <c r="G278" i="14"/>
  <c r="H278" i="14" s="1"/>
  <c r="F278" i="14"/>
  <c r="K277" i="14"/>
  <c r="J277" i="14"/>
  <c r="I277" i="14"/>
  <c r="G277" i="14"/>
  <c r="H277" i="14" s="1"/>
  <c r="F277" i="14"/>
  <c r="K276" i="14"/>
  <c r="J276" i="14"/>
  <c r="I276" i="14"/>
  <c r="G276" i="14"/>
  <c r="H276" i="14" s="1"/>
  <c r="F276" i="14"/>
  <c r="K275" i="14"/>
  <c r="J275" i="14"/>
  <c r="I275" i="14"/>
  <c r="G275" i="14"/>
  <c r="H275" i="14" s="1"/>
  <c r="F275" i="14"/>
  <c r="K274" i="14"/>
  <c r="J274" i="14"/>
  <c r="I274" i="14"/>
  <c r="G274" i="14"/>
  <c r="H274" i="14" s="1"/>
  <c r="F274" i="14"/>
  <c r="K273" i="14"/>
  <c r="J273" i="14"/>
  <c r="I273" i="14"/>
  <c r="G273" i="14"/>
  <c r="H273" i="14" s="1"/>
  <c r="F273" i="14"/>
  <c r="K272" i="14"/>
  <c r="J272" i="14"/>
  <c r="I272" i="14"/>
  <c r="G272" i="14"/>
  <c r="H272" i="14" s="1"/>
  <c r="F272" i="14"/>
  <c r="K271" i="14"/>
  <c r="J271" i="14"/>
  <c r="I271" i="14"/>
  <c r="G271" i="14"/>
  <c r="H271" i="14" s="1"/>
  <c r="F271" i="14"/>
  <c r="K270" i="14"/>
  <c r="J270" i="14"/>
  <c r="I270" i="14"/>
  <c r="G270" i="14"/>
  <c r="H270" i="14" s="1"/>
  <c r="F270" i="14"/>
  <c r="K269" i="14"/>
  <c r="J269" i="14"/>
  <c r="I269" i="14"/>
  <c r="G269" i="14"/>
  <c r="H269" i="14" s="1"/>
  <c r="F269" i="14"/>
  <c r="K268" i="14"/>
  <c r="J268" i="14"/>
  <c r="I268" i="14"/>
  <c r="G268" i="14"/>
  <c r="H268" i="14" s="1"/>
  <c r="F268" i="14"/>
  <c r="K267" i="14"/>
  <c r="J267" i="14"/>
  <c r="I267" i="14"/>
  <c r="G267" i="14"/>
  <c r="H267" i="14" s="1"/>
  <c r="F267" i="14"/>
  <c r="K266" i="14"/>
  <c r="J266" i="14"/>
  <c r="I266" i="14"/>
  <c r="G266" i="14"/>
  <c r="H266" i="14" s="1"/>
  <c r="F266" i="14"/>
  <c r="K265" i="14"/>
  <c r="J265" i="14"/>
  <c r="I265" i="14"/>
  <c r="G265" i="14"/>
  <c r="H265" i="14" s="1"/>
  <c r="F265" i="14"/>
  <c r="K264" i="14"/>
  <c r="J264" i="14"/>
  <c r="I264" i="14"/>
  <c r="G264" i="14"/>
  <c r="H264" i="14" s="1"/>
  <c r="F264" i="14"/>
  <c r="K263" i="14"/>
  <c r="J263" i="14"/>
  <c r="I263" i="14"/>
  <c r="G263" i="14"/>
  <c r="H263" i="14" s="1"/>
  <c r="F263" i="14"/>
  <c r="K262" i="14"/>
  <c r="J262" i="14"/>
  <c r="I262" i="14"/>
  <c r="G262" i="14"/>
  <c r="H262" i="14" s="1"/>
  <c r="F262" i="14"/>
  <c r="K261" i="14"/>
  <c r="J261" i="14"/>
  <c r="I261" i="14"/>
  <c r="G261" i="14"/>
  <c r="H261" i="14" s="1"/>
  <c r="F261" i="14"/>
  <c r="K260" i="14"/>
  <c r="J260" i="14"/>
  <c r="I260" i="14"/>
  <c r="G260" i="14"/>
  <c r="H260" i="14" s="1"/>
  <c r="F260" i="14"/>
  <c r="K259" i="14"/>
  <c r="J259" i="14"/>
  <c r="I259" i="14"/>
  <c r="G259" i="14"/>
  <c r="H259" i="14" s="1"/>
  <c r="F259" i="14"/>
  <c r="K258" i="14"/>
  <c r="J258" i="14"/>
  <c r="I258" i="14"/>
  <c r="G258" i="14"/>
  <c r="H258" i="14" s="1"/>
  <c r="F258" i="14"/>
  <c r="K257" i="14"/>
  <c r="J257" i="14"/>
  <c r="I257" i="14"/>
  <c r="G257" i="14"/>
  <c r="H257" i="14" s="1"/>
  <c r="F257" i="14"/>
  <c r="K256" i="14"/>
  <c r="J256" i="14"/>
  <c r="I256" i="14"/>
  <c r="G256" i="14"/>
  <c r="H256" i="14" s="1"/>
  <c r="F256" i="14"/>
  <c r="K255" i="14"/>
  <c r="J255" i="14"/>
  <c r="I255" i="14"/>
  <c r="G255" i="14"/>
  <c r="H255" i="14" s="1"/>
  <c r="F255" i="14"/>
  <c r="K254" i="14"/>
  <c r="J254" i="14"/>
  <c r="I254" i="14"/>
  <c r="G254" i="14"/>
  <c r="H254" i="14" s="1"/>
  <c r="F254" i="14"/>
  <c r="K253" i="14"/>
  <c r="J253" i="14"/>
  <c r="I253" i="14"/>
  <c r="G253" i="14"/>
  <c r="H253" i="14" s="1"/>
  <c r="F253" i="14"/>
  <c r="K252" i="14"/>
  <c r="J252" i="14"/>
  <c r="I252" i="14"/>
  <c r="G252" i="14"/>
  <c r="H252" i="14" s="1"/>
  <c r="F252" i="14"/>
  <c r="K251" i="14"/>
  <c r="J251" i="14"/>
  <c r="I251" i="14"/>
  <c r="G251" i="14"/>
  <c r="H251" i="14" s="1"/>
  <c r="F251" i="14"/>
  <c r="K250" i="14"/>
  <c r="J250" i="14"/>
  <c r="I250" i="14"/>
  <c r="H250" i="14"/>
  <c r="G250" i="14"/>
  <c r="F250" i="14"/>
  <c r="K249" i="14"/>
  <c r="J249" i="14"/>
  <c r="I249" i="14"/>
  <c r="G249" i="14"/>
  <c r="H249" i="14" s="1"/>
  <c r="F249" i="14"/>
  <c r="K248" i="14"/>
  <c r="J248" i="14"/>
  <c r="I248" i="14"/>
  <c r="G248" i="14"/>
  <c r="H248" i="14" s="1"/>
  <c r="F248" i="14"/>
  <c r="K247" i="14"/>
  <c r="J247" i="14"/>
  <c r="I247" i="14"/>
  <c r="G247" i="14"/>
  <c r="H247" i="14" s="1"/>
  <c r="F247" i="14"/>
  <c r="K246" i="14"/>
  <c r="J246" i="14"/>
  <c r="I246" i="14"/>
  <c r="G246" i="14"/>
  <c r="H246" i="14" s="1"/>
  <c r="F246" i="14"/>
  <c r="K245" i="14"/>
  <c r="J245" i="14"/>
  <c r="I245" i="14"/>
  <c r="G245" i="14"/>
  <c r="H245" i="14" s="1"/>
  <c r="F245" i="14"/>
  <c r="K244" i="14"/>
  <c r="J244" i="14"/>
  <c r="I244" i="14"/>
  <c r="H244" i="14"/>
  <c r="G244" i="14"/>
  <c r="F244" i="14"/>
  <c r="K243" i="14"/>
  <c r="J243" i="14"/>
  <c r="I243" i="14"/>
  <c r="G243" i="14"/>
  <c r="H243" i="14" s="1"/>
  <c r="F243" i="14"/>
  <c r="K242" i="14"/>
  <c r="J242" i="14"/>
  <c r="I242" i="14"/>
  <c r="G242" i="14"/>
  <c r="H242" i="14" s="1"/>
  <c r="F242" i="14"/>
  <c r="K241" i="14"/>
  <c r="J241" i="14"/>
  <c r="I241" i="14"/>
  <c r="G241" i="14"/>
  <c r="H241" i="14" s="1"/>
  <c r="F241" i="14"/>
  <c r="K240" i="14"/>
  <c r="J240" i="14"/>
  <c r="I240" i="14"/>
  <c r="G240" i="14"/>
  <c r="H240" i="14" s="1"/>
  <c r="F240" i="14"/>
  <c r="K239" i="14"/>
  <c r="J239" i="14"/>
  <c r="I239" i="14"/>
  <c r="G239" i="14"/>
  <c r="H239" i="14" s="1"/>
  <c r="F239" i="14"/>
  <c r="K238" i="14"/>
  <c r="J238" i="14"/>
  <c r="I238" i="14"/>
  <c r="G238" i="14"/>
  <c r="H238" i="14" s="1"/>
  <c r="F238" i="14"/>
  <c r="K237" i="14"/>
  <c r="J237" i="14"/>
  <c r="I237" i="14"/>
  <c r="G237" i="14"/>
  <c r="H237" i="14" s="1"/>
  <c r="F237" i="14"/>
  <c r="K236" i="14"/>
  <c r="J236" i="14"/>
  <c r="I236" i="14"/>
  <c r="G236" i="14"/>
  <c r="H236" i="14" s="1"/>
  <c r="F236" i="14"/>
  <c r="K235" i="14"/>
  <c r="J235" i="14"/>
  <c r="I235" i="14"/>
  <c r="G235" i="14"/>
  <c r="H235" i="14" s="1"/>
  <c r="F235" i="14"/>
  <c r="K234" i="14"/>
  <c r="J234" i="14"/>
  <c r="I234" i="14"/>
  <c r="G234" i="14"/>
  <c r="H234" i="14" s="1"/>
  <c r="F234" i="14"/>
  <c r="K233" i="14"/>
  <c r="J233" i="14"/>
  <c r="I233" i="14"/>
  <c r="G233" i="14"/>
  <c r="H233" i="14" s="1"/>
  <c r="F233" i="14"/>
  <c r="K232" i="14"/>
  <c r="J232" i="14"/>
  <c r="I232" i="14"/>
  <c r="G232" i="14"/>
  <c r="H232" i="14" s="1"/>
  <c r="F232" i="14"/>
  <c r="K231" i="14"/>
  <c r="J231" i="14"/>
  <c r="I231" i="14"/>
  <c r="G231" i="14"/>
  <c r="H231" i="14" s="1"/>
  <c r="F231" i="14"/>
  <c r="K230" i="14"/>
  <c r="J230" i="14"/>
  <c r="I230" i="14"/>
  <c r="G230" i="14"/>
  <c r="H230" i="14" s="1"/>
  <c r="F230" i="14"/>
  <c r="K229" i="14"/>
  <c r="J229" i="14"/>
  <c r="I229" i="14"/>
  <c r="G229" i="14"/>
  <c r="H229" i="14" s="1"/>
  <c r="F229" i="14"/>
  <c r="K228" i="14"/>
  <c r="J228" i="14"/>
  <c r="I228" i="14"/>
  <c r="G228" i="14"/>
  <c r="H228" i="14" s="1"/>
  <c r="F228" i="14"/>
  <c r="K227" i="14"/>
  <c r="J227" i="14"/>
  <c r="I227" i="14"/>
  <c r="G227" i="14"/>
  <c r="H227" i="14" s="1"/>
  <c r="F227" i="14"/>
  <c r="K226" i="14"/>
  <c r="J226" i="14"/>
  <c r="I226" i="14"/>
  <c r="G226" i="14"/>
  <c r="H226" i="14" s="1"/>
  <c r="F226" i="14"/>
  <c r="K225" i="14"/>
  <c r="J225" i="14"/>
  <c r="I225" i="14"/>
  <c r="G225" i="14"/>
  <c r="H225" i="14" s="1"/>
  <c r="F225" i="14"/>
  <c r="K224" i="14"/>
  <c r="J224" i="14"/>
  <c r="I224" i="14"/>
  <c r="H224" i="14"/>
  <c r="G224" i="14"/>
  <c r="F224" i="14"/>
  <c r="K223" i="14"/>
  <c r="J223" i="14"/>
  <c r="I223" i="14"/>
  <c r="G223" i="14"/>
  <c r="H223" i="14" s="1"/>
  <c r="F223" i="14"/>
  <c r="K222" i="14"/>
  <c r="J222" i="14"/>
  <c r="I222" i="14"/>
  <c r="G222" i="14"/>
  <c r="H222" i="14" s="1"/>
  <c r="F222" i="14"/>
  <c r="K221" i="14"/>
  <c r="J221" i="14"/>
  <c r="I221" i="14"/>
  <c r="G221" i="14"/>
  <c r="H221" i="14" s="1"/>
  <c r="F221" i="14"/>
  <c r="K220" i="14"/>
  <c r="J220" i="14"/>
  <c r="I220" i="14"/>
  <c r="G220" i="14"/>
  <c r="H220" i="14" s="1"/>
  <c r="F220" i="14"/>
  <c r="K219" i="14"/>
  <c r="J219" i="14"/>
  <c r="I219" i="14"/>
  <c r="G219" i="14"/>
  <c r="H219" i="14" s="1"/>
  <c r="F219" i="14"/>
  <c r="K218" i="14"/>
  <c r="J218" i="14"/>
  <c r="I218" i="14"/>
  <c r="H218" i="14"/>
  <c r="G218" i="14"/>
  <c r="F218" i="14"/>
  <c r="K217" i="14"/>
  <c r="J217" i="14"/>
  <c r="I217" i="14"/>
  <c r="G217" i="14"/>
  <c r="H217" i="14" s="1"/>
  <c r="F217" i="14"/>
  <c r="K216" i="14"/>
  <c r="J216" i="14"/>
  <c r="I216" i="14"/>
  <c r="G216" i="14"/>
  <c r="H216" i="14" s="1"/>
  <c r="F216" i="14"/>
  <c r="K215" i="14"/>
  <c r="J215" i="14"/>
  <c r="I215" i="14"/>
  <c r="G215" i="14"/>
  <c r="H215" i="14" s="1"/>
  <c r="F215" i="14"/>
  <c r="K214" i="14"/>
  <c r="J214" i="14"/>
  <c r="I214" i="14"/>
  <c r="G214" i="14"/>
  <c r="H214" i="14" s="1"/>
  <c r="F214" i="14"/>
  <c r="K213" i="14"/>
  <c r="J213" i="14"/>
  <c r="I213" i="14"/>
  <c r="G213" i="14"/>
  <c r="H213" i="14" s="1"/>
  <c r="F213" i="14"/>
  <c r="K212" i="14"/>
  <c r="J212" i="14"/>
  <c r="I212" i="14"/>
  <c r="H212" i="14"/>
  <c r="G212" i="14"/>
  <c r="F212" i="14"/>
  <c r="K211" i="14"/>
  <c r="J211" i="14"/>
  <c r="I211" i="14"/>
  <c r="G211" i="14"/>
  <c r="H211" i="14" s="1"/>
  <c r="F211" i="14"/>
  <c r="K210" i="14"/>
  <c r="J210" i="14"/>
  <c r="I210" i="14"/>
  <c r="G210" i="14"/>
  <c r="H210" i="14" s="1"/>
  <c r="F210" i="14"/>
  <c r="K209" i="14"/>
  <c r="J209" i="14"/>
  <c r="I209" i="14"/>
  <c r="G209" i="14"/>
  <c r="H209" i="14" s="1"/>
  <c r="F209" i="14"/>
  <c r="K208" i="14"/>
  <c r="J208" i="14"/>
  <c r="I208" i="14"/>
  <c r="G208" i="14"/>
  <c r="H208" i="14" s="1"/>
  <c r="F208" i="14"/>
  <c r="K207" i="14"/>
  <c r="J207" i="14"/>
  <c r="I207" i="14"/>
  <c r="G207" i="14"/>
  <c r="H207" i="14" s="1"/>
  <c r="F207" i="14"/>
  <c r="K206" i="14"/>
  <c r="J206" i="14"/>
  <c r="I206" i="14"/>
  <c r="G206" i="14"/>
  <c r="H206" i="14" s="1"/>
  <c r="F206" i="14"/>
  <c r="K205" i="14"/>
  <c r="J205" i="14"/>
  <c r="I205" i="14"/>
  <c r="G205" i="14"/>
  <c r="H205" i="14" s="1"/>
  <c r="F205" i="14"/>
  <c r="K204" i="14"/>
  <c r="J204" i="14"/>
  <c r="I204" i="14"/>
  <c r="G204" i="14"/>
  <c r="H204" i="14" s="1"/>
  <c r="F204" i="14"/>
  <c r="K203" i="14"/>
  <c r="J203" i="14"/>
  <c r="I203" i="14"/>
  <c r="G203" i="14"/>
  <c r="H203" i="14" s="1"/>
  <c r="F203" i="14"/>
  <c r="K202" i="14"/>
  <c r="J202" i="14"/>
  <c r="I202" i="14"/>
  <c r="G202" i="14"/>
  <c r="H202" i="14" s="1"/>
  <c r="F202" i="14"/>
  <c r="K201" i="14"/>
  <c r="J201" i="14"/>
  <c r="I201" i="14"/>
  <c r="G201" i="14"/>
  <c r="H201" i="14" s="1"/>
  <c r="F201" i="14"/>
  <c r="K200" i="14"/>
  <c r="J200" i="14"/>
  <c r="I200" i="14"/>
  <c r="G200" i="14"/>
  <c r="H200" i="14" s="1"/>
  <c r="F200" i="14"/>
  <c r="K199" i="14"/>
  <c r="J199" i="14"/>
  <c r="I199" i="14"/>
  <c r="G199" i="14"/>
  <c r="H199" i="14" s="1"/>
  <c r="F199" i="14"/>
  <c r="K198" i="14"/>
  <c r="J198" i="14"/>
  <c r="I198" i="14"/>
  <c r="G198" i="14"/>
  <c r="H198" i="14" s="1"/>
  <c r="F198" i="14"/>
  <c r="K197" i="14"/>
  <c r="J197" i="14"/>
  <c r="I197" i="14"/>
  <c r="G197" i="14"/>
  <c r="H197" i="14" s="1"/>
  <c r="F197" i="14"/>
  <c r="K196" i="14"/>
  <c r="J196" i="14"/>
  <c r="I196" i="14"/>
  <c r="G196" i="14"/>
  <c r="H196" i="14" s="1"/>
  <c r="F196" i="14"/>
  <c r="K195" i="14"/>
  <c r="J195" i="14"/>
  <c r="I195" i="14"/>
  <c r="G195" i="14"/>
  <c r="H195" i="14" s="1"/>
  <c r="F195" i="14"/>
  <c r="K194" i="14"/>
  <c r="J194" i="14"/>
  <c r="I194" i="14"/>
  <c r="G194" i="14"/>
  <c r="H194" i="14" s="1"/>
  <c r="F194" i="14"/>
  <c r="K193" i="14"/>
  <c r="J193" i="14"/>
  <c r="I193" i="14"/>
  <c r="G193" i="14"/>
  <c r="H193" i="14" s="1"/>
  <c r="F193" i="14"/>
  <c r="K192" i="14"/>
  <c r="J192" i="14"/>
  <c r="I192" i="14"/>
  <c r="H192" i="14"/>
  <c r="G192" i="14"/>
  <c r="F192" i="14"/>
  <c r="K191" i="14"/>
  <c r="J191" i="14"/>
  <c r="I191" i="14"/>
  <c r="G191" i="14"/>
  <c r="H191" i="14" s="1"/>
  <c r="F191" i="14"/>
  <c r="K190" i="14"/>
  <c r="J190" i="14"/>
  <c r="I190" i="14"/>
  <c r="G190" i="14"/>
  <c r="H190" i="14" s="1"/>
  <c r="F190" i="14"/>
  <c r="K189" i="14"/>
  <c r="J189" i="14"/>
  <c r="I189" i="14"/>
  <c r="G189" i="14"/>
  <c r="H189" i="14" s="1"/>
  <c r="F189" i="14"/>
  <c r="K188" i="14"/>
  <c r="J188" i="14"/>
  <c r="I188" i="14"/>
  <c r="G188" i="14"/>
  <c r="H188" i="14" s="1"/>
  <c r="F188" i="14"/>
  <c r="K187" i="14"/>
  <c r="J187" i="14"/>
  <c r="I187" i="14"/>
  <c r="G187" i="14"/>
  <c r="H187" i="14" s="1"/>
  <c r="F187" i="14"/>
  <c r="K186" i="14"/>
  <c r="J186" i="14"/>
  <c r="I186" i="14"/>
  <c r="H186" i="14"/>
  <c r="G186" i="14"/>
  <c r="F186" i="14"/>
  <c r="K185" i="14"/>
  <c r="J185" i="14"/>
  <c r="I185" i="14"/>
  <c r="G185" i="14"/>
  <c r="H185" i="14" s="1"/>
  <c r="F185" i="14"/>
  <c r="K184" i="14"/>
  <c r="J184" i="14"/>
  <c r="I184" i="14"/>
  <c r="G184" i="14"/>
  <c r="H184" i="14" s="1"/>
  <c r="F184" i="14"/>
  <c r="K183" i="14"/>
  <c r="J183" i="14"/>
  <c r="I183" i="14"/>
  <c r="G183" i="14"/>
  <c r="H183" i="14" s="1"/>
  <c r="F183" i="14"/>
  <c r="K182" i="14"/>
  <c r="J182" i="14"/>
  <c r="I182" i="14"/>
  <c r="G182" i="14"/>
  <c r="H182" i="14" s="1"/>
  <c r="F182" i="14"/>
  <c r="K181" i="14"/>
  <c r="J181" i="14"/>
  <c r="I181" i="14"/>
  <c r="G181" i="14"/>
  <c r="H181" i="14" s="1"/>
  <c r="F181" i="14"/>
  <c r="K180" i="14"/>
  <c r="J180" i="14"/>
  <c r="I180" i="14"/>
  <c r="G180" i="14"/>
  <c r="H180" i="14" s="1"/>
  <c r="F180" i="14"/>
  <c r="K179" i="14"/>
  <c r="J179" i="14"/>
  <c r="I179" i="14"/>
  <c r="G179" i="14"/>
  <c r="H179" i="14" s="1"/>
  <c r="F179" i="14"/>
  <c r="K178" i="14"/>
  <c r="J178" i="14"/>
  <c r="I178" i="14"/>
  <c r="G178" i="14"/>
  <c r="H178" i="14" s="1"/>
  <c r="F178" i="14"/>
  <c r="K177" i="14"/>
  <c r="J177" i="14"/>
  <c r="I177" i="14"/>
  <c r="G177" i="14"/>
  <c r="H177" i="14" s="1"/>
  <c r="F177" i="14"/>
  <c r="K176" i="14"/>
  <c r="J176" i="14"/>
  <c r="I176" i="14"/>
  <c r="G176" i="14"/>
  <c r="H176" i="14" s="1"/>
  <c r="F176" i="14"/>
  <c r="K175" i="14"/>
  <c r="J175" i="14"/>
  <c r="I175" i="14"/>
  <c r="G175" i="14"/>
  <c r="H175" i="14" s="1"/>
  <c r="F175" i="14"/>
  <c r="K174" i="14"/>
  <c r="J174" i="14"/>
  <c r="I174" i="14"/>
  <c r="G174" i="14"/>
  <c r="H174" i="14" s="1"/>
  <c r="F174" i="14"/>
  <c r="K173" i="14"/>
  <c r="J173" i="14"/>
  <c r="I173" i="14"/>
  <c r="G173" i="14"/>
  <c r="H173" i="14" s="1"/>
  <c r="F173" i="14"/>
  <c r="K172" i="14"/>
  <c r="J172" i="14"/>
  <c r="I172" i="14"/>
  <c r="G172" i="14"/>
  <c r="H172" i="14" s="1"/>
  <c r="F172" i="14"/>
  <c r="K171" i="14"/>
  <c r="J171" i="14"/>
  <c r="I171" i="14"/>
  <c r="G171" i="14"/>
  <c r="H171" i="14" s="1"/>
  <c r="F171" i="14"/>
  <c r="K170" i="14"/>
  <c r="J170" i="14"/>
  <c r="I170" i="14"/>
  <c r="G170" i="14"/>
  <c r="H170" i="14" s="1"/>
  <c r="F170" i="14"/>
  <c r="K169" i="14"/>
  <c r="J169" i="14"/>
  <c r="I169" i="14"/>
  <c r="G169" i="14"/>
  <c r="H169" i="14" s="1"/>
  <c r="F169" i="14"/>
  <c r="K168" i="14"/>
  <c r="J168" i="14"/>
  <c r="I168" i="14"/>
  <c r="G168" i="14"/>
  <c r="H168" i="14" s="1"/>
  <c r="F168" i="14"/>
  <c r="K167" i="14"/>
  <c r="J167" i="14"/>
  <c r="I167" i="14"/>
  <c r="G167" i="14"/>
  <c r="H167" i="14" s="1"/>
  <c r="F167" i="14"/>
  <c r="K166" i="14"/>
  <c r="J166" i="14"/>
  <c r="I166" i="14"/>
  <c r="G166" i="14"/>
  <c r="H166" i="14" s="1"/>
  <c r="F166" i="14"/>
  <c r="K165" i="14"/>
  <c r="J165" i="14"/>
  <c r="I165" i="14"/>
  <c r="G165" i="14"/>
  <c r="H165" i="14" s="1"/>
  <c r="F165" i="14"/>
  <c r="K164" i="14"/>
  <c r="J164" i="14"/>
  <c r="I164" i="14"/>
  <c r="G164" i="14"/>
  <c r="H164" i="14" s="1"/>
  <c r="F164" i="14"/>
  <c r="K163" i="14"/>
  <c r="J163" i="14"/>
  <c r="I163" i="14"/>
  <c r="G163" i="14"/>
  <c r="H163" i="14" s="1"/>
  <c r="F163" i="14"/>
  <c r="K162" i="14"/>
  <c r="J162" i="14"/>
  <c r="I162" i="14"/>
  <c r="G162" i="14"/>
  <c r="H162" i="14" s="1"/>
  <c r="F162" i="14"/>
  <c r="K161" i="14"/>
  <c r="J161" i="14"/>
  <c r="I161" i="14"/>
  <c r="G161" i="14"/>
  <c r="H161" i="14" s="1"/>
  <c r="F161" i="14"/>
  <c r="K160" i="14"/>
  <c r="J160" i="14"/>
  <c r="I160" i="14"/>
  <c r="G160" i="14"/>
  <c r="H160" i="14" s="1"/>
  <c r="F160" i="14"/>
  <c r="K159" i="14"/>
  <c r="J159" i="14"/>
  <c r="I159" i="14"/>
  <c r="G159" i="14"/>
  <c r="H159" i="14" s="1"/>
  <c r="F159" i="14"/>
  <c r="K158" i="14"/>
  <c r="J158" i="14"/>
  <c r="I158" i="14"/>
  <c r="G158" i="14"/>
  <c r="H158" i="14" s="1"/>
  <c r="F158" i="14"/>
  <c r="K157" i="14"/>
  <c r="J157" i="14"/>
  <c r="I157" i="14"/>
  <c r="G157" i="14"/>
  <c r="H157" i="14" s="1"/>
  <c r="F157" i="14"/>
  <c r="K156" i="14"/>
  <c r="J156" i="14"/>
  <c r="I156" i="14"/>
  <c r="H156" i="14"/>
  <c r="G156" i="14"/>
  <c r="F156" i="14"/>
  <c r="K155" i="14"/>
  <c r="J155" i="14"/>
  <c r="I155" i="14"/>
  <c r="G155" i="14"/>
  <c r="H155" i="14" s="1"/>
  <c r="F155" i="14"/>
  <c r="K154" i="14"/>
  <c r="J154" i="14"/>
  <c r="I154" i="14"/>
  <c r="G154" i="14"/>
  <c r="H154" i="14" s="1"/>
  <c r="F154" i="14"/>
  <c r="K153" i="14"/>
  <c r="J153" i="14"/>
  <c r="I153" i="14"/>
  <c r="G153" i="14"/>
  <c r="H153" i="14" s="1"/>
  <c r="F153" i="14"/>
  <c r="K152" i="14"/>
  <c r="J152" i="14"/>
  <c r="I152" i="14"/>
  <c r="G152" i="14"/>
  <c r="H152" i="14" s="1"/>
  <c r="F152" i="14"/>
  <c r="K151" i="14"/>
  <c r="J151" i="14"/>
  <c r="I151" i="14"/>
  <c r="G151" i="14"/>
  <c r="H151" i="14" s="1"/>
  <c r="F151" i="14"/>
  <c r="K150" i="14"/>
  <c r="J150" i="14"/>
  <c r="I150" i="14"/>
  <c r="G150" i="14"/>
  <c r="H150" i="14" s="1"/>
  <c r="F150" i="14"/>
  <c r="K149" i="14"/>
  <c r="J149" i="14"/>
  <c r="I149" i="14"/>
  <c r="G149" i="14"/>
  <c r="H149" i="14" s="1"/>
  <c r="F149" i="14"/>
  <c r="K148" i="14"/>
  <c r="J148" i="14"/>
  <c r="I148" i="14"/>
  <c r="G148" i="14"/>
  <c r="H148" i="14" s="1"/>
  <c r="F148" i="14"/>
  <c r="K147" i="14"/>
  <c r="J147" i="14"/>
  <c r="I147" i="14"/>
  <c r="G147" i="14"/>
  <c r="H147" i="14" s="1"/>
  <c r="F147" i="14"/>
  <c r="K146" i="14"/>
  <c r="J146" i="14"/>
  <c r="I146" i="14"/>
  <c r="G146" i="14"/>
  <c r="H146" i="14" s="1"/>
  <c r="F146" i="14"/>
  <c r="K145" i="14"/>
  <c r="J145" i="14"/>
  <c r="I145" i="14"/>
  <c r="G145" i="14"/>
  <c r="H145" i="14" s="1"/>
  <c r="F145" i="14"/>
  <c r="K144" i="14"/>
  <c r="J144" i="14"/>
  <c r="I144" i="14"/>
  <c r="G144" i="14"/>
  <c r="H144" i="14" s="1"/>
  <c r="F144" i="14"/>
  <c r="K143" i="14"/>
  <c r="J143" i="14"/>
  <c r="I143" i="14"/>
  <c r="G143" i="14"/>
  <c r="H143" i="14" s="1"/>
  <c r="F143" i="14"/>
  <c r="K142" i="14"/>
  <c r="J142" i="14"/>
  <c r="I142" i="14"/>
  <c r="G142" i="14"/>
  <c r="H142" i="14" s="1"/>
  <c r="F142" i="14"/>
  <c r="K141" i="14"/>
  <c r="J141" i="14"/>
  <c r="I141" i="14"/>
  <c r="G141" i="14"/>
  <c r="H141" i="14" s="1"/>
  <c r="F141" i="14"/>
  <c r="K140" i="14"/>
  <c r="J140" i="14"/>
  <c r="I140" i="14"/>
  <c r="G140" i="14"/>
  <c r="H140" i="14" s="1"/>
  <c r="F140" i="14"/>
  <c r="K139" i="14"/>
  <c r="J139" i="14"/>
  <c r="I139" i="14"/>
  <c r="G139" i="14"/>
  <c r="H139" i="14" s="1"/>
  <c r="F139" i="14"/>
  <c r="K138" i="14"/>
  <c r="J138" i="14"/>
  <c r="I138" i="14"/>
  <c r="G138" i="14"/>
  <c r="H138" i="14" s="1"/>
  <c r="F138" i="14"/>
  <c r="K137" i="14"/>
  <c r="J137" i="14"/>
  <c r="I137" i="14"/>
  <c r="G137" i="14"/>
  <c r="H137" i="14" s="1"/>
  <c r="F137" i="14"/>
  <c r="K136" i="14"/>
  <c r="J136" i="14"/>
  <c r="I136" i="14"/>
  <c r="G136" i="14"/>
  <c r="H136" i="14" s="1"/>
  <c r="F136" i="14"/>
  <c r="K135" i="14"/>
  <c r="J135" i="14"/>
  <c r="I135" i="14"/>
  <c r="G135" i="14"/>
  <c r="H135" i="14" s="1"/>
  <c r="F135" i="14"/>
  <c r="K134" i="14"/>
  <c r="J134" i="14"/>
  <c r="I134" i="14"/>
  <c r="G134" i="14"/>
  <c r="H134" i="14" s="1"/>
  <c r="F134" i="14"/>
  <c r="K133" i="14"/>
  <c r="J133" i="14"/>
  <c r="I133" i="14"/>
  <c r="G133" i="14"/>
  <c r="H133" i="14" s="1"/>
  <c r="F133" i="14"/>
  <c r="K132" i="14"/>
  <c r="J132" i="14"/>
  <c r="I132" i="14"/>
  <c r="H132" i="14"/>
  <c r="G132" i="14"/>
  <c r="F132" i="14"/>
  <c r="K131" i="14"/>
  <c r="J131" i="14"/>
  <c r="I131" i="14"/>
  <c r="G131" i="14"/>
  <c r="H131" i="14" s="1"/>
  <c r="F131" i="14"/>
  <c r="K130" i="14"/>
  <c r="J130" i="14"/>
  <c r="I130" i="14"/>
  <c r="G130" i="14"/>
  <c r="H130" i="14" s="1"/>
  <c r="F130" i="14"/>
  <c r="K129" i="14"/>
  <c r="J129" i="14"/>
  <c r="I129" i="14"/>
  <c r="G129" i="14"/>
  <c r="H129" i="14" s="1"/>
  <c r="F129" i="14"/>
  <c r="K128" i="14"/>
  <c r="J128" i="14"/>
  <c r="I128" i="14"/>
  <c r="G128" i="14"/>
  <c r="H128" i="14" s="1"/>
  <c r="F128" i="14"/>
  <c r="K127" i="14"/>
  <c r="J127" i="14"/>
  <c r="I127" i="14"/>
  <c r="G127" i="14"/>
  <c r="H127" i="14" s="1"/>
  <c r="F127" i="14"/>
  <c r="K126" i="14"/>
  <c r="J126" i="14"/>
  <c r="I126" i="14"/>
  <c r="G126" i="14"/>
  <c r="H126" i="14" s="1"/>
  <c r="F126" i="14"/>
  <c r="K125" i="14"/>
  <c r="J125" i="14"/>
  <c r="I125" i="14"/>
  <c r="G125" i="14"/>
  <c r="H125" i="14" s="1"/>
  <c r="F125" i="14"/>
  <c r="K124" i="14"/>
  <c r="J124" i="14"/>
  <c r="I124" i="14"/>
  <c r="G124" i="14"/>
  <c r="H124" i="14" s="1"/>
  <c r="F124" i="14"/>
  <c r="K123" i="14"/>
  <c r="J123" i="14"/>
  <c r="I123" i="14"/>
  <c r="G123" i="14"/>
  <c r="H123" i="14" s="1"/>
  <c r="F123" i="14"/>
  <c r="K122" i="14"/>
  <c r="J122" i="14"/>
  <c r="I122" i="14"/>
  <c r="G122" i="14"/>
  <c r="H122" i="14" s="1"/>
  <c r="F122" i="14"/>
  <c r="K121" i="14"/>
  <c r="J121" i="14"/>
  <c r="I121" i="14"/>
  <c r="G121" i="14"/>
  <c r="H121" i="14" s="1"/>
  <c r="F121" i="14"/>
  <c r="K120" i="14"/>
  <c r="J120" i="14"/>
  <c r="I120" i="14"/>
  <c r="G120" i="14"/>
  <c r="H120" i="14" s="1"/>
  <c r="F120" i="14"/>
  <c r="K119" i="14"/>
  <c r="J119" i="14"/>
  <c r="I119" i="14"/>
  <c r="G119" i="14"/>
  <c r="H119" i="14" s="1"/>
  <c r="F119" i="14"/>
  <c r="K118" i="14"/>
  <c r="J118" i="14"/>
  <c r="I118" i="14"/>
  <c r="G118" i="14"/>
  <c r="H118" i="14" s="1"/>
  <c r="F118" i="14"/>
  <c r="K117" i="14"/>
  <c r="J117" i="14"/>
  <c r="I117" i="14"/>
  <c r="G117" i="14"/>
  <c r="H117" i="14" s="1"/>
  <c r="F117" i="14"/>
  <c r="K116" i="14"/>
  <c r="J116" i="14"/>
  <c r="I116" i="14"/>
  <c r="G116" i="14"/>
  <c r="H116" i="14" s="1"/>
  <c r="F116" i="14"/>
  <c r="K115" i="14"/>
  <c r="J115" i="14"/>
  <c r="I115" i="14"/>
  <c r="G115" i="14"/>
  <c r="H115" i="14" s="1"/>
  <c r="F115" i="14"/>
  <c r="K114" i="14"/>
  <c r="J114" i="14"/>
  <c r="I114" i="14"/>
  <c r="G114" i="14"/>
  <c r="H114" i="14" s="1"/>
  <c r="F114" i="14"/>
  <c r="K113" i="14"/>
  <c r="J113" i="14"/>
  <c r="I113" i="14"/>
  <c r="G113" i="14"/>
  <c r="H113" i="14" s="1"/>
  <c r="F113" i="14"/>
  <c r="K112" i="14"/>
  <c r="J112" i="14"/>
  <c r="I112" i="14"/>
  <c r="G112" i="14"/>
  <c r="H112" i="14" s="1"/>
  <c r="F112" i="14"/>
  <c r="K111" i="14"/>
  <c r="J111" i="14"/>
  <c r="I111" i="14"/>
  <c r="G111" i="14"/>
  <c r="H111" i="14" s="1"/>
  <c r="F111" i="14"/>
  <c r="K110" i="14"/>
  <c r="J110" i="14"/>
  <c r="I110" i="14"/>
  <c r="G110" i="14"/>
  <c r="H110" i="14" s="1"/>
  <c r="F110" i="14"/>
  <c r="K109" i="14"/>
  <c r="J109" i="14"/>
  <c r="I109" i="14"/>
  <c r="G109" i="14"/>
  <c r="H109" i="14" s="1"/>
  <c r="F109" i="14"/>
  <c r="K108" i="14"/>
  <c r="J108" i="14"/>
  <c r="I108" i="14"/>
  <c r="G108" i="14"/>
  <c r="H108" i="14" s="1"/>
  <c r="F108" i="14"/>
  <c r="K107" i="14"/>
  <c r="J107" i="14"/>
  <c r="I107" i="14"/>
  <c r="G107" i="14"/>
  <c r="H107" i="14" s="1"/>
  <c r="F107" i="14"/>
  <c r="K106" i="14"/>
  <c r="J106" i="14"/>
  <c r="I106" i="14"/>
  <c r="H106" i="14"/>
  <c r="G106" i="14"/>
  <c r="F106" i="14"/>
  <c r="K105" i="14"/>
  <c r="J105" i="14"/>
  <c r="I105" i="14"/>
  <c r="G105" i="14"/>
  <c r="H105" i="14" s="1"/>
  <c r="F105" i="14"/>
  <c r="K104" i="14"/>
  <c r="J104" i="14"/>
  <c r="I104" i="14"/>
  <c r="G104" i="14"/>
  <c r="H104" i="14" s="1"/>
  <c r="F104" i="14"/>
  <c r="K103" i="14"/>
  <c r="J103" i="14"/>
  <c r="I103" i="14"/>
  <c r="G103" i="14"/>
  <c r="H103" i="14" s="1"/>
  <c r="F103" i="14"/>
  <c r="K102" i="14"/>
  <c r="J102" i="14"/>
  <c r="I102" i="14"/>
  <c r="G102" i="14"/>
  <c r="H102" i="14" s="1"/>
  <c r="F102" i="14"/>
  <c r="K101" i="14"/>
  <c r="J101" i="14"/>
  <c r="I101" i="14"/>
  <c r="G101" i="14"/>
  <c r="H101" i="14" s="1"/>
  <c r="F101" i="14"/>
  <c r="K100" i="14"/>
  <c r="J100" i="14"/>
  <c r="I100" i="14"/>
  <c r="H100" i="14"/>
  <c r="G100" i="14"/>
  <c r="F100" i="14"/>
  <c r="K99" i="14"/>
  <c r="J99" i="14"/>
  <c r="I99" i="14"/>
  <c r="G99" i="14"/>
  <c r="H99" i="14" s="1"/>
  <c r="F99" i="14"/>
  <c r="K98" i="14"/>
  <c r="J98" i="14"/>
  <c r="I98" i="14"/>
  <c r="G98" i="14"/>
  <c r="H98" i="14" s="1"/>
  <c r="F98" i="14"/>
  <c r="K97" i="14"/>
  <c r="J97" i="14"/>
  <c r="I97" i="14"/>
  <c r="G97" i="14"/>
  <c r="H97" i="14" s="1"/>
  <c r="F97" i="14"/>
  <c r="K96" i="14"/>
  <c r="J96" i="14"/>
  <c r="I96" i="14"/>
  <c r="G96" i="14"/>
  <c r="H96" i="14" s="1"/>
  <c r="F96" i="14"/>
  <c r="K95" i="14"/>
  <c r="J95" i="14"/>
  <c r="I95" i="14"/>
  <c r="G95" i="14"/>
  <c r="H95" i="14" s="1"/>
  <c r="F95" i="14"/>
  <c r="K94" i="14"/>
  <c r="J94" i="14"/>
  <c r="I94" i="14"/>
  <c r="G94" i="14"/>
  <c r="H94" i="14" s="1"/>
  <c r="F94" i="14"/>
  <c r="K93" i="14"/>
  <c r="J93" i="14"/>
  <c r="I93" i="14"/>
  <c r="G93" i="14"/>
  <c r="H93" i="14" s="1"/>
  <c r="F93" i="14"/>
  <c r="K92" i="14"/>
  <c r="J92" i="14"/>
  <c r="I92" i="14"/>
  <c r="G92" i="14"/>
  <c r="H92" i="14" s="1"/>
  <c r="F92" i="14"/>
  <c r="K91" i="14"/>
  <c r="J91" i="14"/>
  <c r="I91" i="14"/>
  <c r="G91" i="14"/>
  <c r="H91" i="14" s="1"/>
  <c r="F91" i="14"/>
  <c r="K90" i="14"/>
  <c r="J90" i="14"/>
  <c r="I90" i="14"/>
  <c r="G90" i="14"/>
  <c r="H90" i="14" s="1"/>
  <c r="F90" i="14"/>
  <c r="K89" i="14"/>
  <c r="J89" i="14"/>
  <c r="I89" i="14"/>
  <c r="G89" i="14"/>
  <c r="H89" i="14" s="1"/>
  <c r="F89" i="14"/>
  <c r="K88" i="14"/>
  <c r="J88" i="14"/>
  <c r="I88" i="14"/>
  <c r="G88" i="14"/>
  <c r="H88" i="14" s="1"/>
  <c r="F88" i="14"/>
  <c r="K87" i="14"/>
  <c r="J87" i="14"/>
  <c r="I87" i="14"/>
  <c r="G87" i="14"/>
  <c r="H87" i="14" s="1"/>
  <c r="F87" i="14"/>
  <c r="K86" i="14"/>
  <c r="J86" i="14"/>
  <c r="I86" i="14"/>
  <c r="G86" i="14"/>
  <c r="H86" i="14" s="1"/>
  <c r="F86" i="14"/>
  <c r="K85" i="14"/>
  <c r="J85" i="14"/>
  <c r="I85" i="14"/>
  <c r="G85" i="14"/>
  <c r="H85" i="14" s="1"/>
  <c r="F85" i="14"/>
  <c r="K84" i="14"/>
  <c r="J84" i="14"/>
  <c r="I84" i="14"/>
  <c r="G84" i="14"/>
  <c r="H84" i="14" s="1"/>
  <c r="F84" i="14"/>
  <c r="K83" i="14"/>
  <c r="J83" i="14"/>
  <c r="I83" i="14"/>
  <c r="G83" i="14"/>
  <c r="H83" i="14" s="1"/>
  <c r="F83" i="14"/>
  <c r="K82" i="14"/>
  <c r="J82" i="14"/>
  <c r="I82" i="14"/>
  <c r="G82" i="14"/>
  <c r="H82" i="14" s="1"/>
  <c r="F82" i="14"/>
  <c r="K81" i="14"/>
  <c r="J81" i="14"/>
  <c r="I81" i="14"/>
  <c r="G81" i="14"/>
  <c r="H81" i="14" s="1"/>
  <c r="F81" i="14"/>
  <c r="K80" i="14"/>
  <c r="J80" i="14"/>
  <c r="I80" i="14"/>
  <c r="H80" i="14"/>
  <c r="G80" i="14"/>
  <c r="F80" i="14"/>
  <c r="K79" i="14"/>
  <c r="J79" i="14"/>
  <c r="I79" i="14"/>
  <c r="G79" i="14"/>
  <c r="H79" i="14" s="1"/>
  <c r="F79" i="14"/>
  <c r="K78" i="14"/>
  <c r="J78" i="14"/>
  <c r="I78" i="14"/>
  <c r="G78" i="14"/>
  <c r="H78" i="14" s="1"/>
  <c r="F78" i="14"/>
  <c r="K77" i="14"/>
  <c r="J77" i="14"/>
  <c r="I77" i="14"/>
  <c r="G77" i="14"/>
  <c r="H77" i="14" s="1"/>
  <c r="F77" i="14"/>
  <c r="K76" i="14"/>
  <c r="J76" i="14"/>
  <c r="I76" i="14"/>
  <c r="G76" i="14"/>
  <c r="H76" i="14" s="1"/>
  <c r="F76" i="14"/>
  <c r="K75" i="14"/>
  <c r="J75" i="14"/>
  <c r="I75" i="14"/>
  <c r="G75" i="14"/>
  <c r="H75" i="14" s="1"/>
  <c r="F75" i="14"/>
  <c r="K74" i="14"/>
  <c r="J74" i="14"/>
  <c r="I74" i="14"/>
  <c r="H74" i="14"/>
  <c r="G74" i="14"/>
  <c r="F74" i="14"/>
  <c r="K73" i="14"/>
  <c r="J73" i="14"/>
  <c r="I73" i="14"/>
  <c r="G73" i="14"/>
  <c r="H73" i="14" s="1"/>
  <c r="F73" i="14"/>
  <c r="K72" i="14"/>
  <c r="J72" i="14"/>
  <c r="I72" i="14"/>
  <c r="G72" i="14"/>
  <c r="H72" i="14" s="1"/>
  <c r="F72" i="14"/>
  <c r="K71" i="14"/>
  <c r="J71" i="14"/>
  <c r="I71" i="14"/>
  <c r="G71" i="14"/>
  <c r="H71" i="14" s="1"/>
  <c r="F71" i="14"/>
  <c r="K70" i="14"/>
  <c r="J70" i="14"/>
  <c r="I70" i="14"/>
  <c r="G70" i="14"/>
  <c r="H70" i="14" s="1"/>
  <c r="F70" i="14"/>
  <c r="K69" i="14"/>
  <c r="J69" i="14"/>
  <c r="I69" i="14"/>
  <c r="G69" i="14"/>
  <c r="H69" i="14" s="1"/>
  <c r="F69" i="14"/>
  <c r="K68" i="14"/>
  <c r="J68" i="14"/>
  <c r="I68" i="14"/>
  <c r="H68" i="14"/>
  <c r="G68" i="14"/>
  <c r="F68" i="14"/>
  <c r="K67" i="14"/>
  <c r="J67" i="14"/>
  <c r="I67" i="14"/>
  <c r="G67" i="14"/>
  <c r="H67" i="14" s="1"/>
  <c r="F67" i="14"/>
  <c r="K66" i="14"/>
  <c r="J66" i="14"/>
  <c r="I66" i="14"/>
  <c r="G66" i="14"/>
  <c r="H66" i="14" s="1"/>
  <c r="F66" i="14"/>
  <c r="K65" i="14"/>
  <c r="J65" i="14"/>
  <c r="I65" i="14"/>
  <c r="G65" i="14"/>
  <c r="H65" i="14" s="1"/>
  <c r="F65" i="14"/>
  <c r="K64" i="14"/>
  <c r="J64" i="14"/>
  <c r="I64" i="14"/>
  <c r="G64" i="14"/>
  <c r="H64" i="14" s="1"/>
  <c r="F64" i="14"/>
  <c r="K63" i="14"/>
  <c r="J63" i="14"/>
  <c r="I63" i="14"/>
  <c r="G63" i="14"/>
  <c r="H63" i="14" s="1"/>
  <c r="F63" i="14"/>
  <c r="K62" i="14"/>
  <c r="J62" i="14"/>
  <c r="I62" i="14"/>
  <c r="G62" i="14"/>
  <c r="H62" i="14" s="1"/>
  <c r="F62" i="14"/>
  <c r="K61" i="14"/>
  <c r="J61" i="14"/>
  <c r="I61" i="14"/>
  <c r="G61" i="14"/>
  <c r="H61" i="14" s="1"/>
  <c r="F61" i="14"/>
  <c r="K60" i="14"/>
  <c r="J60" i="14"/>
  <c r="I60" i="14"/>
  <c r="G60" i="14"/>
  <c r="H60" i="14" s="1"/>
  <c r="F60" i="14"/>
  <c r="K59" i="14"/>
  <c r="J59" i="14"/>
  <c r="I59" i="14"/>
  <c r="G59" i="14"/>
  <c r="H59" i="14" s="1"/>
  <c r="F59" i="14"/>
  <c r="K58" i="14"/>
  <c r="J58" i="14"/>
  <c r="I58" i="14"/>
  <c r="G58" i="14"/>
  <c r="H58" i="14" s="1"/>
  <c r="F58" i="14"/>
  <c r="K57" i="14"/>
  <c r="J57" i="14"/>
  <c r="I57" i="14"/>
  <c r="G57" i="14"/>
  <c r="H57" i="14" s="1"/>
  <c r="F57" i="14"/>
  <c r="K56" i="14"/>
  <c r="J56" i="14"/>
  <c r="I56" i="14"/>
  <c r="G56" i="14"/>
  <c r="H56" i="14" s="1"/>
  <c r="F56" i="14"/>
  <c r="K55" i="14"/>
  <c r="J55" i="14"/>
  <c r="I55" i="14"/>
  <c r="G55" i="14"/>
  <c r="H55" i="14" s="1"/>
  <c r="F55" i="14"/>
  <c r="K54" i="14"/>
  <c r="J54" i="14"/>
  <c r="I54" i="14"/>
  <c r="G54" i="14"/>
  <c r="H54" i="14" s="1"/>
  <c r="F54" i="14"/>
  <c r="K53" i="14"/>
  <c r="J53" i="14"/>
  <c r="I53" i="14"/>
  <c r="G53" i="14"/>
  <c r="H53" i="14" s="1"/>
  <c r="F53" i="14"/>
  <c r="K52" i="14"/>
  <c r="J52" i="14"/>
  <c r="I52" i="14"/>
  <c r="G52" i="14"/>
  <c r="H52" i="14" s="1"/>
  <c r="F52" i="14"/>
  <c r="K51" i="14"/>
  <c r="J51" i="14"/>
  <c r="I51" i="14"/>
  <c r="G51" i="14"/>
  <c r="H51" i="14" s="1"/>
  <c r="F51" i="14"/>
  <c r="K50" i="14"/>
  <c r="J50" i="14"/>
  <c r="I50" i="14"/>
  <c r="G50" i="14"/>
  <c r="H50" i="14" s="1"/>
  <c r="F50" i="14"/>
  <c r="K49" i="14"/>
  <c r="J49" i="14"/>
  <c r="I49" i="14"/>
  <c r="G49" i="14"/>
  <c r="H49" i="14" s="1"/>
  <c r="F49" i="14"/>
  <c r="K48" i="14"/>
  <c r="J48" i="14"/>
  <c r="I48" i="14"/>
  <c r="H48" i="14"/>
  <c r="G48" i="14"/>
  <c r="F48" i="14"/>
  <c r="K47" i="14"/>
  <c r="J47" i="14"/>
  <c r="I47" i="14"/>
  <c r="G47" i="14"/>
  <c r="H47" i="14" s="1"/>
  <c r="F47" i="14"/>
  <c r="K46" i="14"/>
  <c r="J46" i="14"/>
  <c r="I46" i="14"/>
  <c r="G46" i="14"/>
  <c r="H46" i="14" s="1"/>
  <c r="F46" i="14"/>
  <c r="K45" i="14"/>
  <c r="J45" i="14"/>
  <c r="I45" i="14"/>
  <c r="G45" i="14"/>
  <c r="H45" i="14" s="1"/>
  <c r="F45" i="14"/>
  <c r="K44" i="14"/>
  <c r="J44" i="14"/>
  <c r="I44" i="14"/>
  <c r="G44" i="14"/>
  <c r="H44" i="14" s="1"/>
  <c r="F44" i="14"/>
  <c r="K43" i="14"/>
  <c r="J43" i="14"/>
  <c r="I43" i="14"/>
  <c r="G43" i="14"/>
  <c r="H43" i="14" s="1"/>
  <c r="F43" i="14"/>
  <c r="K42" i="14"/>
  <c r="J42" i="14"/>
  <c r="I42" i="14"/>
  <c r="H42" i="14"/>
  <c r="G42" i="14"/>
  <c r="F42" i="14"/>
  <c r="K41" i="14"/>
  <c r="J41" i="14"/>
  <c r="I41" i="14"/>
  <c r="G41" i="14"/>
  <c r="H41" i="14" s="1"/>
  <c r="F41" i="14"/>
  <c r="K40" i="14"/>
  <c r="J40" i="14"/>
  <c r="I40" i="14"/>
  <c r="G40" i="14"/>
  <c r="H40" i="14" s="1"/>
  <c r="F40" i="14"/>
  <c r="K39" i="14"/>
  <c r="J39" i="14"/>
  <c r="I39" i="14"/>
  <c r="G39" i="14"/>
  <c r="H39" i="14" s="1"/>
  <c r="F39" i="14"/>
  <c r="K38" i="14"/>
  <c r="J38" i="14"/>
  <c r="I38" i="14"/>
  <c r="G38" i="14"/>
  <c r="H38" i="14" s="1"/>
  <c r="F38" i="14"/>
  <c r="K37" i="14"/>
  <c r="J37" i="14"/>
  <c r="I37" i="14"/>
  <c r="G37" i="14"/>
  <c r="H37" i="14" s="1"/>
  <c r="F37" i="14"/>
  <c r="K36" i="14"/>
  <c r="J36" i="14"/>
  <c r="I36" i="14"/>
  <c r="G36" i="14"/>
  <c r="H36" i="14" s="1"/>
  <c r="F36" i="14"/>
  <c r="K35" i="14"/>
  <c r="J35" i="14"/>
  <c r="I35" i="14"/>
  <c r="G35" i="14"/>
  <c r="H35" i="14" s="1"/>
  <c r="F35" i="14"/>
  <c r="K34" i="14"/>
  <c r="J34" i="14"/>
  <c r="I34" i="14"/>
  <c r="G34" i="14"/>
  <c r="H34" i="14" s="1"/>
  <c r="F34" i="14"/>
  <c r="K33" i="14"/>
  <c r="J33" i="14"/>
  <c r="I33" i="14"/>
  <c r="G33" i="14"/>
  <c r="H33" i="14" s="1"/>
  <c r="F33" i="14"/>
  <c r="K32" i="14"/>
  <c r="J32" i="14"/>
  <c r="I32" i="14"/>
  <c r="G32" i="14"/>
  <c r="H32" i="14" s="1"/>
  <c r="F32" i="14"/>
  <c r="K31" i="14"/>
  <c r="J31" i="14"/>
  <c r="I31" i="14"/>
  <c r="G31" i="14"/>
  <c r="H31" i="14" s="1"/>
  <c r="F31" i="14"/>
  <c r="K30" i="14"/>
  <c r="J30" i="14"/>
  <c r="I30" i="14"/>
  <c r="G30" i="14"/>
  <c r="H30" i="14" s="1"/>
  <c r="F30" i="14"/>
  <c r="K29" i="14"/>
  <c r="J29" i="14"/>
  <c r="I29" i="14"/>
  <c r="G29" i="14"/>
  <c r="H29" i="14" s="1"/>
  <c r="F29" i="14"/>
  <c r="K28" i="14"/>
  <c r="J28" i="14"/>
  <c r="I28" i="14"/>
  <c r="G28" i="14"/>
  <c r="H28" i="14" s="1"/>
  <c r="F28" i="14"/>
  <c r="K27" i="14"/>
  <c r="J27" i="14"/>
  <c r="I27" i="14"/>
  <c r="G27" i="14"/>
  <c r="H27" i="14" s="1"/>
  <c r="F27" i="14"/>
  <c r="K26" i="14"/>
  <c r="J26" i="14"/>
  <c r="I26" i="14"/>
  <c r="G26" i="14"/>
  <c r="H26" i="14" s="1"/>
  <c r="F26" i="14"/>
  <c r="K25" i="14"/>
  <c r="J25" i="14"/>
  <c r="I25" i="14"/>
  <c r="G25" i="14"/>
  <c r="H25" i="14" s="1"/>
  <c r="F25" i="14"/>
  <c r="K24" i="14"/>
  <c r="J24" i="14"/>
  <c r="I24" i="14"/>
  <c r="G24" i="14"/>
  <c r="H24" i="14" s="1"/>
  <c r="F24" i="14"/>
  <c r="K23" i="14"/>
  <c r="J23" i="14"/>
  <c r="I23" i="14"/>
  <c r="G23" i="14"/>
  <c r="H23" i="14" s="1"/>
  <c r="F23" i="14"/>
  <c r="K22" i="14"/>
  <c r="J22" i="14"/>
  <c r="I22" i="14"/>
  <c r="G22" i="14"/>
  <c r="H22" i="14" s="1"/>
  <c r="F22" i="14"/>
  <c r="K21" i="14"/>
  <c r="J21" i="14"/>
  <c r="I21" i="14"/>
  <c r="G21" i="14"/>
  <c r="H21" i="14" s="1"/>
  <c r="F21" i="14"/>
  <c r="K20" i="14"/>
  <c r="J20" i="14"/>
  <c r="I20" i="14"/>
  <c r="G20" i="14"/>
  <c r="H20" i="14" s="1"/>
  <c r="F20" i="14"/>
  <c r="K19" i="14"/>
  <c r="J19" i="14"/>
  <c r="I19" i="14"/>
  <c r="G19" i="14"/>
  <c r="H19" i="14" s="1"/>
  <c r="F19" i="14"/>
  <c r="K18" i="14"/>
  <c r="J18" i="14"/>
  <c r="I18" i="14"/>
  <c r="G18" i="14"/>
  <c r="H18" i="14" s="1"/>
  <c r="F18" i="14"/>
  <c r="K17" i="14"/>
  <c r="J17" i="14"/>
  <c r="I17" i="14"/>
  <c r="G17" i="14"/>
  <c r="H17" i="14" s="1"/>
  <c r="F17" i="14"/>
  <c r="K16" i="14"/>
  <c r="J16" i="14"/>
  <c r="I16" i="14"/>
  <c r="H16" i="14"/>
  <c r="G16" i="14"/>
  <c r="F16" i="14"/>
  <c r="K15" i="14"/>
  <c r="J15" i="14"/>
  <c r="I15" i="14"/>
  <c r="G15" i="14"/>
  <c r="H15" i="14" s="1"/>
  <c r="F15" i="14"/>
  <c r="K14" i="14"/>
  <c r="J14" i="14"/>
  <c r="I14" i="14"/>
  <c r="G14" i="14"/>
  <c r="H14" i="14" s="1"/>
  <c r="F14" i="14"/>
  <c r="K13" i="14"/>
  <c r="J13" i="14"/>
  <c r="I13" i="14"/>
  <c r="G13" i="14"/>
  <c r="H13" i="14" s="1"/>
  <c r="F13" i="14"/>
  <c r="K12" i="14"/>
  <c r="J12" i="14"/>
  <c r="I12" i="14"/>
  <c r="G12" i="14"/>
  <c r="H12" i="14" s="1"/>
  <c r="F12" i="14"/>
  <c r="K11" i="14"/>
  <c r="J11" i="14"/>
  <c r="I11" i="14"/>
  <c r="G11" i="14"/>
  <c r="H11" i="14" s="1"/>
  <c r="F11" i="14"/>
  <c r="K10" i="14"/>
  <c r="J10" i="14"/>
  <c r="I10" i="14"/>
  <c r="G10" i="14"/>
  <c r="H10" i="14" s="1"/>
  <c r="F10" i="14"/>
  <c r="K9" i="14"/>
  <c r="J9" i="14"/>
  <c r="I9" i="14"/>
  <c r="G9" i="14"/>
  <c r="H9" i="14" s="1"/>
  <c r="F9" i="14"/>
  <c r="K8" i="14"/>
  <c r="J8" i="14"/>
  <c r="I8" i="14"/>
  <c r="G8" i="14"/>
  <c r="H8" i="14" s="1"/>
  <c r="F8" i="14"/>
  <c r="K7" i="14"/>
  <c r="J7" i="14"/>
  <c r="I7" i="14"/>
  <c r="G7" i="14"/>
  <c r="H7" i="14" s="1"/>
  <c r="F7" i="14"/>
  <c r="K6" i="14"/>
  <c r="J6" i="14"/>
  <c r="I6" i="14"/>
  <c r="G6" i="14"/>
  <c r="H6" i="14" s="1"/>
  <c r="F6" i="14"/>
  <c r="K5" i="14"/>
  <c r="J5" i="14"/>
  <c r="I5" i="14"/>
  <c r="G5" i="14"/>
  <c r="H5" i="14" s="1"/>
  <c r="F5" i="14"/>
  <c r="K4" i="14"/>
  <c r="J4" i="14"/>
  <c r="I4" i="14"/>
  <c r="H4" i="14"/>
  <c r="G4" i="14"/>
  <c r="F4" i="14"/>
  <c r="K3" i="14"/>
  <c r="J3" i="14"/>
  <c r="I3" i="14"/>
  <c r="G3" i="14"/>
  <c r="H3" i="14" s="1"/>
  <c r="F3" i="14"/>
  <c r="K2" i="14"/>
  <c r="J2" i="14"/>
  <c r="I2" i="14"/>
  <c r="G2" i="14"/>
  <c r="H2" i="14" s="1"/>
  <c r="F2" i="14"/>
  <c r="F301" i="12"/>
  <c r="E301" i="12"/>
  <c r="B301" i="12"/>
  <c r="A301" i="12"/>
  <c r="D301" i="12" s="1"/>
  <c r="F300" i="12"/>
  <c r="E300" i="12"/>
  <c r="B300" i="12"/>
  <c r="A300" i="12"/>
  <c r="D300" i="12" s="1"/>
  <c r="F299" i="12"/>
  <c r="E299" i="12"/>
  <c r="B299" i="12"/>
  <c r="A299" i="12"/>
  <c r="D299" i="12" s="1"/>
  <c r="F298" i="12"/>
  <c r="E298" i="12"/>
  <c r="B298" i="12"/>
  <c r="A298" i="12"/>
  <c r="D298" i="12" s="1"/>
  <c r="F297" i="12"/>
  <c r="E297" i="12"/>
  <c r="B297" i="12"/>
  <c r="A297" i="12"/>
  <c r="D297" i="12" s="1"/>
  <c r="F296" i="12"/>
  <c r="E296" i="12"/>
  <c r="B296" i="12"/>
  <c r="A296" i="12"/>
  <c r="D296" i="12" s="1"/>
  <c r="F295" i="12"/>
  <c r="E295" i="12"/>
  <c r="B295" i="12"/>
  <c r="A295" i="12"/>
  <c r="D295" i="12" s="1"/>
  <c r="F294" i="12"/>
  <c r="E294" i="12"/>
  <c r="B294" i="12"/>
  <c r="A294" i="12"/>
  <c r="D294" i="12" s="1"/>
  <c r="F293" i="12"/>
  <c r="E293" i="12"/>
  <c r="B293" i="12"/>
  <c r="A293" i="12"/>
  <c r="D293" i="12" s="1"/>
  <c r="F292" i="12"/>
  <c r="E292" i="12"/>
  <c r="B292" i="12"/>
  <c r="A292" i="12"/>
  <c r="D292" i="12" s="1"/>
  <c r="F291" i="12"/>
  <c r="E291" i="12"/>
  <c r="B291" i="12"/>
  <c r="A291" i="12"/>
  <c r="D291" i="12" s="1"/>
  <c r="F290" i="12"/>
  <c r="E290" i="12"/>
  <c r="B290" i="12"/>
  <c r="A290" i="12"/>
  <c r="D290" i="12" s="1"/>
  <c r="F289" i="12"/>
  <c r="E289" i="12"/>
  <c r="D289" i="12"/>
  <c r="B289" i="12"/>
  <c r="A289" i="12"/>
  <c r="F288" i="12"/>
  <c r="E288" i="12"/>
  <c r="B288" i="12"/>
  <c r="A288" i="12"/>
  <c r="D288" i="12" s="1"/>
  <c r="F287" i="12"/>
  <c r="E287" i="12"/>
  <c r="B287" i="12"/>
  <c r="A287" i="12"/>
  <c r="D287" i="12" s="1"/>
  <c r="F286" i="12"/>
  <c r="E286" i="12"/>
  <c r="B286" i="12"/>
  <c r="A286" i="12"/>
  <c r="D286" i="12" s="1"/>
  <c r="F285" i="12"/>
  <c r="E285" i="12"/>
  <c r="B285" i="12"/>
  <c r="A285" i="12"/>
  <c r="D285" i="12" s="1"/>
  <c r="F284" i="12"/>
  <c r="E284" i="12"/>
  <c r="B284" i="12"/>
  <c r="A284" i="12"/>
  <c r="D284" i="12" s="1"/>
  <c r="F283" i="12"/>
  <c r="E283" i="12"/>
  <c r="B283" i="12"/>
  <c r="A283" i="12"/>
  <c r="D283" i="12" s="1"/>
  <c r="F282" i="12"/>
  <c r="E282" i="12"/>
  <c r="B282" i="12"/>
  <c r="A282" i="12"/>
  <c r="D282" i="12" s="1"/>
  <c r="F281" i="12"/>
  <c r="E281" i="12"/>
  <c r="B281" i="12"/>
  <c r="A281" i="12"/>
  <c r="D281" i="12" s="1"/>
  <c r="F280" i="12"/>
  <c r="E280" i="12"/>
  <c r="B280" i="12"/>
  <c r="A280" i="12"/>
  <c r="D280" i="12" s="1"/>
  <c r="F279" i="12"/>
  <c r="E279" i="12"/>
  <c r="B279" i="12"/>
  <c r="A279" i="12"/>
  <c r="D279" i="12" s="1"/>
  <c r="F278" i="12"/>
  <c r="E278" i="12"/>
  <c r="B278" i="12"/>
  <c r="A278" i="12"/>
  <c r="D278" i="12" s="1"/>
  <c r="F277" i="12"/>
  <c r="E277" i="12"/>
  <c r="B277" i="12"/>
  <c r="A277" i="12"/>
  <c r="D277" i="12" s="1"/>
  <c r="F276" i="12"/>
  <c r="E276" i="12"/>
  <c r="D276" i="12"/>
  <c r="B276" i="12"/>
  <c r="A276" i="12"/>
  <c r="F275" i="12"/>
  <c r="E275" i="12"/>
  <c r="B275" i="12"/>
  <c r="A275" i="12"/>
  <c r="D275" i="12" s="1"/>
  <c r="F274" i="12"/>
  <c r="E274" i="12"/>
  <c r="B274" i="12"/>
  <c r="A274" i="12"/>
  <c r="D274" i="12" s="1"/>
  <c r="F273" i="12"/>
  <c r="E273" i="12"/>
  <c r="B273" i="12"/>
  <c r="A273" i="12"/>
  <c r="D273" i="12" s="1"/>
  <c r="F272" i="12"/>
  <c r="E272" i="12"/>
  <c r="B272" i="12"/>
  <c r="A272" i="12"/>
  <c r="D272" i="12" s="1"/>
  <c r="F271" i="12"/>
  <c r="E271" i="12"/>
  <c r="B271" i="12"/>
  <c r="A271" i="12"/>
  <c r="D271" i="12" s="1"/>
  <c r="F270" i="12"/>
  <c r="E270" i="12"/>
  <c r="B270" i="12"/>
  <c r="A270" i="12"/>
  <c r="D270" i="12" s="1"/>
  <c r="F269" i="12"/>
  <c r="E269" i="12"/>
  <c r="B269" i="12"/>
  <c r="A269" i="12"/>
  <c r="D269" i="12" s="1"/>
  <c r="F268" i="12"/>
  <c r="E268" i="12"/>
  <c r="B268" i="12"/>
  <c r="A268" i="12"/>
  <c r="D268" i="12" s="1"/>
  <c r="F267" i="12"/>
  <c r="E267" i="12"/>
  <c r="B267" i="12"/>
  <c r="A267" i="12"/>
  <c r="D267" i="12" s="1"/>
  <c r="F266" i="12"/>
  <c r="E266" i="12"/>
  <c r="B266" i="12"/>
  <c r="A266" i="12"/>
  <c r="D266" i="12" s="1"/>
  <c r="F265" i="12"/>
  <c r="E265" i="12"/>
  <c r="B265" i="12"/>
  <c r="A265" i="12"/>
  <c r="D265" i="12" s="1"/>
  <c r="F264" i="12"/>
  <c r="E264" i="12"/>
  <c r="B264" i="12"/>
  <c r="A264" i="12"/>
  <c r="D264" i="12" s="1"/>
  <c r="F263" i="12"/>
  <c r="E263" i="12"/>
  <c r="B263" i="12"/>
  <c r="A263" i="12"/>
  <c r="D263" i="12" s="1"/>
  <c r="F262" i="12"/>
  <c r="E262" i="12"/>
  <c r="B262" i="12"/>
  <c r="A262" i="12"/>
  <c r="D262" i="12" s="1"/>
  <c r="F261" i="12"/>
  <c r="E261" i="12"/>
  <c r="B261" i="12"/>
  <c r="A261" i="12"/>
  <c r="D261" i="12" s="1"/>
  <c r="F260" i="12"/>
  <c r="E260" i="12"/>
  <c r="B260" i="12"/>
  <c r="A260" i="12"/>
  <c r="D260" i="12" s="1"/>
  <c r="F259" i="12"/>
  <c r="E259" i="12"/>
  <c r="B259" i="12"/>
  <c r="A259" i="12"/>
  <c r="D259" i="12" s="1"/>
  <c r="F258" i="12"/>
  <c r="E258" i="12"/>
  <c r="B258" i="12"/>
  <c r="A258" i="12"/>
  <c r="D258" i="12" s="1"/>
  <c r="F257" i="12"/>
  <c r="E257" i="12"/>
  <c r="B257" i="12"/>
  <c r="A257" i="12"/>
  <c r="D257" i="12" s="1"/>
  <c r="F256" i="12"/>
  <c r="E256" i="12"/>
  <c r="D256" i="12"/>
  <c r="B256" i="12"/>
  <c r="A256" i="12"/>
  <c r="F255" i="12"/>
  <c r="E255" i="12"/>
  <c r="B255" i="12"/>
  <c r="A255" i="12"/>
  <c r="D255" i="12" s="1"/>
  <c r="F254" i="12"/>
  <c r="E254" i="12"/>
  <c r="B254" i="12"/>
  <c r="A254" i="12"/>
  <c r="D254" i="12" s="1"/>
  <c r="F253" i="12"/>
  <c r="E253" i="12"/>
  <c r="B253" i="12"/>
  <c r="A253" i="12"/>
  <c r="D253" i="12" s="1"/>
  <c r="F252" i="12"/>
  <c r="E252" i="12"/>
  <c r="B252" i="12"/>
  <c r="A252" i="12"/>
  <c r="D252" i="12" s="1"/>
  <c r="F251" i="12"/>
  <c r="E251" i="12"/>
  <c r="B251" i="12"/>
  <c r="A251" i="12"/>
  <c r="D251" i="12" s="1"/>
  <c r="F250" i="12"/>
  <c r="E250" i="12"/>
  <c r="B250" i="12"/>
  <c r="A250" i="12"/>
  <c r="D250" i="12" s="1"/>
  <c r="F249" i="12"/>
  <c r="E249" i="12"/>
  <c r="D249" i="12"/>
  <c r="B249" i="12"/>
  <c r="A249" i="12"/>
  <c r="F248" i="12"/>
  <c r="E248" i="12"/>
  <c r="B248" i="12"/>
  <c r="A248" i="12"/>
  <c r="D248" i="12" s="1"/>
  <c r="F247" i="12"/>
  <c r="E247" i="12"/>
  <c r="B247" i="12"/>
  <c r="A247" i="12"/>
  <c r="D247" i="12" s="1"/>
  <c r="F246" i="12"/>
  <c r="E246" i="12"/>
  <c r="B246" i="12"/>
  <c r="A246" i="12"/>
  <c r="D246" i="12" s="1"/>
  <c r="F245" i="12"/>
  <c r="E245" i="12"/>
  <c r="B245" i="12"/>
  <c r="A245" i="12"/>
  <c r="D245" i="12" s="1"/>
  <c r="F244" i="12"/>
  <c r="E244" i="12"/>
  <c r="B244" i="12"/>
  <c r="A244" i="12"/>
  <c r="D244" i="12" s="1"/>
  <c r="F243" i="12"/>
  <c r="E243" i="12"/>
  <c r="B243" i="12"/>
  <c r="A243" i="12"/>
  <c r="D243" i="12" s="1"/>
  <c r="F242" i="12"/>
  <c r="E242" i="12"/>
  <c r="B242" i="12"/>
  <c r="A242" i="12"/>
  <c r="D242" i="12" s="1"/>
  <c r="F241" i="12"/>
  <c r="E241" i="12"/>
  <c r="B241" i="12"/>
  <c r="A241" i="12"/>
  <c r="D241" i="12" s="1"/>
  <c r="F240" i="12"/>
  <c r="E240" i="12"/>
  <c r="B240" i="12"/>
  <c r="A240" i="12"/>
  <c r="D240" i="12" s="1"/>
  <c r="F239" i="12"/>
  <c r="E239" i="12"/>
  <c r="B239" i="12"/>
  <c r="A239" i="12"/>
  <c r="D239" i="12" s="1"/>
  <c r="F238" i="12"/>
  <c r="E238" i="12"/>
  <c r="B238" i="12"/>
  <c r="A238" i="12"/>
  <c r="D238" i="12" s="1"/>
  <c r="F237" i="12"/>
  <c r="E237" i="12"/>
  <c r="B237" i="12"/>
  <c r="A237" i="12"/>
  <c r="D237" i="12" s="1"/>
  <c r="F236" i="12"/>
  <c r="E236" i="12"/>
  <c r="B236" i="12"/>
  <c r="A236" i="12"/>
  <c r="D236" i="12" s="1"/>
  <c r="F235" i="12"/>
  <c r="E235" i="12"/>
  <c r="B235" i="12"/>
  <c r="A235" i="12"/>
  <c r="D235" i="12" s="1"/>
  <c r="F234" i="12"/>
  <c r="E234" i="12"/>
  <c r="B234" i="12"/>
  <c r="A234" i="12"/>
  <c r="D234" i="12" s="1"/>
  <c r="F233" i="12"/>
  <c r="E233" i="12"/>
  <c r="D233" i="12"/>
  <c r="B233" i="12"/>
  <c r="A233" i="12"/>
  <c r="F232" i="12"/>
  <c r="E232" i="12"/>
  <c r="B232" i="12"/>
  <c r="A232" i="12"/>
  <c r="D232" i="12" s="1"/>
  <c r="F231" i="12"/>
  <c r="E231" i="12"/>
  <c r="B231" i="12"/>
  <c r="A231" i="12"/>
  <c r="D231" i="12" s="1"/>
  <c r="F230" i="12"/>
  <c r="E230" i="12"/>
  <c r="B230" i="12"/>
  <c r="A230" i="12"/>
  <c r="D230" i="12" s="1"/>
  <c r="F229" i="12"/>
  <c r="E229" i="12"/>
  <c r="B229" i="12"/>
  <c r="A229" i="12"/>
  <c r="D229" i="12" s="1"/>
  <c r="F228" i="12"/>
  <c r="E228" i="12"/>
  <c r="B228" i="12"/>
  <c r="A228" i="12"/>
  <c r="D228" i="12" s="1"/>
  <c r="F227" i="12"/>
  <c r="E227" i="12"/>
  <c r="B227" i="12"/>
  <c r="A227" i="12"/>
  <c r="D227" i="12" s="1"/>
  <c r="F226" i="12"/>
  <c r="E226" i="12"/>
  <c r="B226" i="12"/>
  <c r="A226" i="12"/>
  <c r="D226" i="12" s="1"/>
  <c r="F225" i="12"/>
  <c r="E225" i="12"/>
  <c r="B225" i="12"/>
  <c r="A225" i="12"/>
  <c r="D225" i="12" s="1"/>
  <c r="F224" i="12"/>
  <c r="E224" i="12"/>
  <c r="B224" i="12"/>
  <c r="A224" i="12"/>
  <c r="D224" i="12" s="1"/>
  <c r="F223" i="12"/>
  <c r="E223" i="12"/>
  <c r="B223" i="12"/>
  <c r="A223" i="12"/>
  <c r="D223" i="12" s="1"/>
  <c r="F222" i="12"/>
  <c r="E222" i="12"/>
  <c r="B222" i="12"/>
  <c r="A222" i="12"/>
  <c r="D222" i="12" s="1"/>
  <c r="F221" i="12"/>
  <c r="E221" i="12"/>
  <c r="B221" i="12"/>
  <c r="A221" i="12"/>
  <c r="D221" i="12" s="1"/>
  <c r="F220" i="12"/>
  <c r="E220" i="12"/>
  <c r="B220" i="12"/>
  <c r="A220" i="12"/>
  <c r="D220" i="12" s="1"/>
  <c r="F219" i="12"/>
  <c r="E219" i="12"/>
  <c r="B219" i="12"/>
  <c r="A219" i="12"/>
  <c r="D219" i="12" s="1"/>
  <c r="F218" i="12"/>
  <c r="E218" i="12"/>
  <c r="D218" i="12"/>
  <c r="B218" i="12"/>
  <c r="A218" i="12"/>
  <c r="F217" i="12"/>
  <c r="E217" i="12"/>
  <c r="B217" i="12"/>
  <c r="A217" i="12"/>
  <c r="D217" i="12" s="1"/>
  <c r="F216" i="12"/>
  <c r="E216" i="12"/>
  <c r="B216" i="12"/>
  <c r="A216" i="12"/>
  <c r="D216" i="12" s="1"/>
  <c r="F215" i="12"/>
  <c r="E215" i="12"/>
  <c r="B215" i="12"/>
  <c r="A215" i="12"/>
  <c r="D215" i="12" s="1"/>
  <c r="F214" i="12"/>
  <c r="E214" i="12"/>
  <c r="B214" i="12"/>
  <c r="A214" i="12"/>
  <c r="D214" i="12" s="1"/>
  <c r="F213" i="12"/>
  <c r="E213" i="12"/>
  <c r="B213" i="12"/>
  <c r="A213" i="12"/>
  <c r="D213" i="12" s="1"/>
  <c r="F212" i="12"/>
  <c r="E212" i="12"/>
  <c r="B212" i="12"/>
  <c r="A212" i="12"/>
  <c r="D212" i="12" s="1"/>
  <c r="F211" i="12"/>
  <c r="E211" i="12"/>
  <c r="B211" i="12"/>
  <c r="A211" i="12"/>
  <c r="D211" i="12" s="1"/>
  <c r="F210" i="12"/>
  <c r="E210" i="12"/>
  <c r="B210" i="12"/>
  <c r="A210" i="12"/>
  <c r="D210" i="12" s="1"/>
  <c r="F209" i="12"/>
  <c r="E209" i="12"/>
  <c r="B209" i="12"/>
  <c r="A209" i="12"/>
  <c r="D209" i="12" s="1"/>
  <c r="F208" i="12"/>
  <c r="E208" i="12"/>
  <c r="B208" i="12"/>
  <c r="A208" i="12"/>
  <c r="D208" i="12" s="1"/>
  <c r="F207" i="12"/>
  <c r="E207" i="12"/>
  <c r="B207" i="12"/>
  <c r="A207" i="12"/>
  <c r="D207" i="12" s="1"/>
  <c r="F206" i="12"/>
  <c r="E206" i="12"/>
  <c r="B206" i="12"/>
  <c r="A206" i="12"/>
  <c r="D206" i="12" s="1"/>
  <c r="F205" i="12"/>
  <c r="E205" i="12"/>
  <c r="B205" i="12"/>
  <c r="A205" i="12"/>
  <c r="D205" i="12" s="1"/>
  <c r="F204" i="12"/>
  <c r="E204" i="12"/>
  <c r="B204" i="12"/>
  <c r="A204" i="12"/>
  <c r="D204" i="12" s="1"/>
  <c r="F203" i="12"/>
  <c r="E203" i="12"/>
  <c r="B203" i="12"/>
  <c r="A203" i="12"/>
  <c r="D203" i="12" s="1"/>
  <c r="F202" i="12"/>
  <c r="E202" i="12"/>
  <c r="D202" i="12"/>
  <c r="B202" i="12"/>
  <c r="A202" i="12"/>
  <c r="F201" i="12"/>
  <c r="E201" i="12"/>
  <c r="B201" i="12"/>
  <c r="A201" i="12"/>
  <c r="D201" i="12" s="1"/>
  <c r="F200" i="12"/>
  <c r="E200" i="12"/>
  <c r="B200" i="12"/>
  <c r="A200" i="12"/>
  <c r="D200" i="12" s="1"/>
  <c r="F199" i="12"/>
  <c r="E199" i="12"/>
  <c r="B199" i="12"/>
  <c r="A199" i="12"/>
  <c r="D199" i="12" s="1"/>
  <c r="F198" i="12"/>
  <c r="E198" i="12"/>
  <c r="D198" i="12"/>
  <c r="B198" i="12"/>
  <c r="A198" i="12"/>
  <c r="F197" i="12"/>
  <c r="E197" i="12"/>
  <c r="B197" i="12"/>
  <c r="A197" i="12"/>
  <c r="D197" i="12" s="1"/>
  <c r="F196" i="12"/>
  <c r="E196" i="12"/>
  <c r="B196" i="12"/>
  <c r="A196" i="12"/>
  <c r="D196" i="12" s="1"/>
  <c r="F195" i="12"/>
  <c r="E195" i="12"/>
  <c r="B195" i="12"/>
  <c r="A195" i="12"/>
  <c r="D195" i="12" s="1"/>
  <c r="F194" i="12"/>
  <c r="E194" i="12"/>
  <c r="B194" i="12"/>
  <c r="A194" i="12"/>
  <c r="D194" i="12" s="1"/>
  <c r="F193" i="12"/>
  <c r="E193" i="12"/>
  <c r="B193" i="12"/>
  <c r="A193" i="12"/>
  <c r="D193" i="12" s="1"/>
  <c r="F192" i="12"/>
  <c r="E192" i="12"/>
  <c r="B192" i="12"/>
  <c r="A192" i="12"/>
  <c r="D192" i="12" s="1"/>
  <c r="F191" i="12"/>
  <c r="E191" i="12"/>
  <c r="B191" i="12"/>
  <c r="A191" i="12"/>
  <c r="D191" i="12" s="1"/>
  <c r="F190" i="12"/>
  <c r="E190" i="12"/>
  <c r="B190" i="12"/>
  <c r="A190" i="12"/>
  <c r="D190" i="12" s="1"/>
  <c r="F189" i="12"/>
  <c r="E189" i="12"/>
  <c r="B189" i="12"/>
  <c r="A189" i="12"/>
  <c r="D189" i="12" s="1"/>
  <c r="F188" i="12"/>
  <c r="E188" i="12"/>
  <c r="B188" i="12"/>
  <c r="A188" i="12"/>
  <c r="D188" i="12" s="1"/>
  <c r="F187" i="12"/>
  <c r="E187" i="12"/>
  <c r="B187" i="12"/>
  <c r="A187" i="12"/>
  <c r="D187" i="12" s="1"/>
  <c r="F186" i="12"/>
  <c r="E186" i="12"/>
  <c r="B186" i="12"/>
  <c r="A186" i="12"/>
  <c r="D186" i="12" s="1"/>
  <c r="F185" i="12"/>
  <c r="E185" i="12"/>
  <c r="B185" i="12"/>
  <c r="A185" i="12"/>
  <c r="D185" i="12" s="1"/>
  <c r="F184" i="12"/>
  <c r="E184" i="12"/>
  <c r="B184" i="12"/>
  <c r="A184" i="12"/>
  <c r="D184" i="12" s="1"/>
  <c r="F183" i="12"/>
  <c r="E183" i="12"/>
  <c r="B183" i="12"/>
  <c r="A183" i="12"/>
  <c r="D183" i="12" s="1"/>
  <c r="F182" i="12"/>
  <c r="E182" i="12"/>
  <c r="B182" i="12"/>
  <c r="A182" i="12"/>
  <c r="D182" i="12" s="1"/>
  <c r="F181" i="12"/>
  <c r="E181" i="12"/>
  <c r="B181" i="12"/>
  <c r="A181" i="12"/>
  <c r="D181" i="12" s="1"/>
  <c r="F180" i="12"/>
  <c r="E180" i="12"/>
  <c r="B180" i="12"/>
  <c r="A180" i="12"/>
  <c r="D180" i="12" s="1"/>
  <c r="F179" i="12"/>
  <c r="E179" i="12"/>
  <c r="B179" i="12"/>
  <c r="A179" i="12"/>
  <c r="D179" i="12" s="1"/>
  <c r="F178" i="12"/>
  <c r="E178" i="12"/>
  <c r="B178" i="12"/>
  <c r="A178" i="12"/>
  <c r="D178" i="12" s="1"/>
  <c r="F177" i="12"/>
  <c r="E177" i="12"/>
  <c r="D177" i="12"/>
  <c r="B177" i="12"/>
  <c r="A177" i="12"/>
  <c r="F176" i="12"/>
  <c r="E176" i="12"/>
  <c r="B176" i="12"/>
  <c r="A176" i="12"/>
  <c r="D176" i="12" s="1"/>
  <c r="F175" i="12"/>
  <c r="E175" i="12"/>
  <c r="B175" i="12"/>
  <c r="A175" i="12"/>
  <c r="D175" i="12" s="1"/>
  <c r="F174" i="12"/>
  <c r="E174" i="12"/>
  <c r="B174" i="12"/>
  <c r="A174" i="12"/>
  <c r="D174" i="12" s="1"/>
  <c r="F173" i="12"/>
  <c r="E173" i="12"/>
  <c r="D173" i="12"/>
  <c r="B173" i="12"/>
  <c r="A173" i="12"/>
  <c r="F172" i="12"/>
  <c r="E172" i="12"/>
  <c r="B172" i="12"/>
  <c r="A172" i="12"/>
  <c r="D172" i="12" s="1"/>
  <c r="F171" i="12"/>
  <c r="E171" i="12"/>
  <c r="B171" i="12"/>
  <c r="A171" i="12"/>
  <c r="D171" i="12" s="1"/>
  <c r="F170" i="12"/>
  <c r="E170" i="12"/>
  <c r="B170" i="12"/>
  <c r="A170" i="12"/>
  <c r="D170" i="12" s="1"/>
  <c r="F169" i="12"/>
  <c r="E169" i="12"/>
  <c r="B169" i="12"/>
  <c r="A169" i="12"/>
  <c r="D169" i="12" s="1"/>
  <c r="F168" i="12"/>
  <c r="E168" i="12"/>
  <c r="B168" i="12"/>
  <c r="A168" i="12"/>
  <c r="D168" i="12" s="1"/>
  <c r="F167" i="12"/>
  <c r="E167" i="12"/>
  <c r="B167" i="12"/>
  <c r="A167" i="12"/>
  <c r="D167" i="12" s="1"/>
  <c r="F166" i="12"/>
  <c r="E166" i="12"/>
  <c r="B166" i="12"/>
  <c r="A166" i="12"/>
  <c r="D166" i="12" s="1"/>
  <c r="F165" i="12"/>
  <c r="E165" i="12"/>
  <c r="B165" i="12"/>
  <c r="A165" i="12"/>
  <c r="D165" i="12" s="1"/>
  <c r="F164" i="12"/>
  <c r="E164" i="12"/>
  <c r="B164" i="12"/>
  <c r="A164" i="12"/>
  <c r="D164" i="12" s="1"/>
  <c r="F163" i="12"/>
  <c r="E163" i="12"/>
  <c r="B163" i="12"/>
  <c r="A163" i="12"/>
  <c r="D163" i="12" s="1"/>
  <c r="F162" i="12"/>
  <c r="E162" i="12"/>
  <c r="B162" i="12"/>
  <c r="A162" i="12"/>
  <c r="D162" i="12" s="1"/>
  <c r="F161" i="12"/>
  <c r="E161" i="12"/>
  <c r="B161" i="12"/>
  <c r="A161" i="12"/>
  <c r="D161" i="12" s="1"/>
  <c r="F160" i="12"/>
  <c r="E160" i="12"/>
  <c r="D160" i="12"/>
  <c r="B160" i="12"/>
  <c r="A160" i="12"/>
  <c r="F159" i="12"/>
  <c r="E159" i="12"/>
  <c r="B159" i="12"/>
  <c r="A159" i="12"/>
  <c r="D159" i="12" s="1"/>
  <c r="F158" i="12"/>
  <c r="E158" i="12"/>
  <c r="B158" i="12"/>
  <c r="A158" i="12"/>
  <c r="D158" i="12" s="1"/>
  <c r="F157" i="12"/>
  <c r="E157" i="12"/>
  <c r="B157" i="12"/>
  <c r="A157" i="12"/>
  <c r="D157" i="12" s="1"/>
  <c r="F156" i="12"/>
  <c r="E156" i="12"/>
  <c r="B156" i="12"/>
  <c r="A156" i="12"/>
  <c r="D156" i="12" s="1"/>
  <c r="F155" i="12"/>
  <c r="E155" i="12"/>
  <c r="B155" i="12"/>
  <c r="A155" i="12"/>
  <c r="D155" i="12" s="1"/>
  <c r="F154" i="12"/>
  <c r="E154" i="12"/>
  <c r="B154" i="12"/>
  <c r="A154" i="12"/>
  <c r="D154" i="12" s="1"/>
  <c r="F153" i="12"/>
  <c r="E153" i="12"/>
  <c r="B153" i="12"/>
  <c r="A153" i="12"/>
  <c r="D153" i="12" s="1"/>
  <c r="F152" i="12"/>
  <c r="E152" i="12"/>
  <c r="D152" i="12"/>
  <c r="B152" i="12"/>
  <c r="A152" i="12"/>
  <c r="F151" i="12"/>
  <c r="E151" i="12"/>
  <c r="B151" i="12"/>
  <c r="A151" i="12"/>
  <c r="D151" i="12" s="1"/>
  <c r="F150" i="12"/>
  <c r="E150" i="12"/>
  <c r="B150" i="12"/>
  <c r="A150" i="12"/>
  <c r="D150" i="12" s="1"/>
  <c r="F149" i="12"/>
  <c r="E149" i="12"/>
  <c r="B149" i="12"/>
  <c r="A149" i="12"/>
  <c r="D149" i="12" s="1"/>
  <c r="F148" i="12"/>
  <c r="E148" i="12"/>
  <c r="B148" i="12"/>
  <c r="A148" i="12"/>
  <c r="D148" i="12" s="1"/>
  <c r="F147" i="12"/>
  <c r="E147" i="12"/>
  <c r="B147" i="12"/>
  <c r="A147" i="12"/>
  <c r="D147" i="12" s="1"/>
  <c r="F146" i="12"/>
  <c r="E146" i="12"/>
  <c r="B146" i="12"/>
  <c r="A146" i="12"/>
  <c r="D146" i="12" s="1"/>
  <c r="F145" i="12"/>
  <c r="E145" i="12"/>
  <c r="B145" i="12"/>
  <c r="A145" i="12"/>
  <c r="D145" i="12" s="1"/>
  <c r="F144" i="12"/>
  <c r="E144" i="12"/>
  <c r="B144" i="12"/>
  <c r="A144" i="12"/>
  <c r="D144" i="12" s="1"/>
  <c r="F143" i="12"/>
  <c r="E143" i="12"/>
  <c r="B143" i="12"/>
  <c r="A143" i="12"/>
  <c r="D143" i="12" s="1"/>
  <c r="F142" i="12"/>
  <c r="E142" i="12"/>
  <c r="B142" i="12"/>
  <c r="A142" i="12"/>
  <c r="D142" i="12" s="1"/>
  <c r="F141" i="12"/>
  <c r="E141" i="12"/>
  <c r="B141" i="12"/>
  <c r="A141" i="12"/>
  <c r="D141" i="12" s="1"/>
  <c r="F140" i="12"/>
  <c r="E140" i="12"/>
  <c r="D140" i="12"/>
  <c r="B140" i="12"/>
  <c r="A140" i="12"/>
  <c r="F139" i="12"/>
  <c r="E139" i="12"/>
  <c r="D139" i="12"/>
  <c r="B139" i="12"/>
  <c r="A139" i="12"/>
  <c r="F138" i="12"/>
  <c r="E138" i="12"/>
  <c r="B138" i="12"/>
  <c r="A138" i="12"/>
  <c r="D138" i="12" s="1"/>
  <c r="F137" i="12"/>
  <c r="E137" i="12"/>
  <c r="B137" i="12"/>
  <c r="A137" i="12"/>
  <c r="D137" i="12" s="1"/>
  <c r="F136" i="12"/>
  <c r="E136" i="12"/>
  <c r="B136" i="12"/>
  <c r="A136" i="12"/>
  <c r="D136" i="12" s="1"/>
  <c r="F135" i="12"/>
  <c r="E135" i="12"/>
  <c r="B135" i="12"/>
  <c r="A135" i="12"/>
  <c r="D135" i="12" s="1"/>
  <c r="F134" i="12"/>
  <c r="E134" i="12"/>
  <c r="B134" i="12"/>
  <c r="A134" i="12"/>
  <c r="D134" i="12" s="1"/>
  <c r="F133" i="12"/>
  <c r="E133" i="12"/>
  <c r="B133" i="12"/>
  <c r="A133" i="12"/>
  <c r="D133" i="12" s="1"/>
  <c r="F132" i="12"/>
  <c r="E132" i="12"/>
  <c r="B132" i="12"/>
  <c r="A132" i="12"/>
  <c r="D132" i="12" s="1"/>
  <c r="F131" i="12"/>
  <c r="E131" i="12"/>
  <c r="B131" i="12"/>
  <c r="A131" i="12"/>
  <c r="D131" i="12" s="1"/>
  <c r="F130" i="12"/>
  <c r="E130" i="12"/>
  <c r="B130" i="12"/>
  <c r="A130" i="12"/>
  <c r="D130" i="12" s="1"/>
  <c r="F129" i="12"/>
  <c r="E129" i="12"/>
  <c r="B129" i="12"/>
  <c r="A129" i="12"/>
  <c r="D129" i="12" s="1"/>
  <c r="F128" i="12"/>
  <c r="E128" i="12"/>
  <c r="B128" i="12"/>
  <c r="A128" i="12"/>
  <c r="D128" i="12" s="1"/>
  <c r="F127" i="12"/>
  <c r="E127" i="12"/>
  <c r="B127" i="12"/>
  <c r="A127" i="12"/>
  <c r="D127" i="12" s="1"/>
  <c r="F126" i="12"/>
  <c r="E126" i="12"/>
  <c r="B126" i="12"/>
  <c r="A126" i="12"/>
  <c r="D126" i="12" s="1"/>
  <c r="F125" i="12"/>
  <c r="E125" i="12"/>
  <c r="B125" i="12"/>
  <c r="A125" i="12"/>
  <c r="D125" i="12" s="1"/>
  <c r="F124" i="12"/>
  <c r="E124" i="12"/>
  <c r="B124" i="12"/>
  <c r="A124" i="12"/>
  <c r="D124" i="12" s="1"/>
  <c r="F123" i="12"/>
  <c r="E123" i="12"/>
  <c r="B123" i="12"/>
  <c r="A123" i="12"/>
  <c r="D123" i="12" s="1"/>
  <c r="F122" i="12"/>
  <c r="E122" i="12"/>
  <c r="B122" i="12"/>
  <c r="A122" i="12"/>
  <c r="D122" i="12" s="1"/>
  <c r="F121" i="12"/>
  <c r="E121" i="12"/>
  <c r="B121" i="12"/>
  <c r="A121" i="12"/>
  <c r="D121" i="12" s="1"/>
  <c r="F120" i="12"/>
  <c r="E120" i="12"/>
  <c r="B120" i="12"/>
  <c r="A120" i="12"/>
  <c r="D120" i="12" s="1"/>
  <c r="F119" i="12"/>
  <c r="E119" i="12"/>
  <c r="B119" i="12"/>
  <c r="A119" i="12"/>
  <c r="D119" i="12" s="1"/>
  <c r="F118" i="12"/>
  <c r="E118" i="12"/>
  <c r="B118" i="12"/>
  <c r="A118" i="12"/>
  <c r="D118" i="12" s="1"/>
  <c r="F117" i="12"/>
  <c r="E117" i="12"/>
  <c r="D117" i="12"/>
  <c r="B117" i="12"/>
  <c r="A117" i="12"/>
  <c r="F116" i="12"/>
  <c r="E116" i="12"/>
  <c r="B116" i="12"/>
  <c r="A116" i="12"/>
  <c r="D116" i="12" s="1"/>
  <c r="F115" i="12"/>
  <c r="E115" i="12"/>
  <c r="B115" i="12"/>
  <c r="A115" i="12"/>
  <c r="D115" i="12" s="1"/>
  <c r="F114" i="12"/>
  <c r="E114" i="12"/>
  <c r="B114" i="12"/>
  <c r="A114" i="12"/>
  <c r="D114" i="12" s="1"/>
  <c r="F113" i="12"/>
  <c r="E113" i="12"/>
  <c r="B113" i="12"/>
  <c r="A113" i="12"/>
  <c r="D113" i="12" s="1"/>
  <c r="F112" i="12"/>
  <c r="E112" i="12"/>
  <c r="D112" i="12"/>
  <c r="B112" i="12"/>
  <c r="A112" i="12"/>
  <c r="F111" i="12"/>
  <c r="E111" i="12"/>
  <c r="B111" i="12"/>
  <c r="A111" i="12"/>
  <c r="D111" i="12" s="1"/>
  <c r="F110" i="12"/>
  <c r="E110" i="12"/>
  <c r="B110" i="12"/>
  <c r="A110" i="12"/>
  <c r="D110" i="12" s="1"/>
  <c r="F109" i="12"/>
  <c r="E109" i="12"/>
  <c r="B109" i="12"/>
  <c r="A109" i="12"/>
  <c r="D109" i="12" s="1"/>
  <c r="F108" i="12"/>
  <c r="E108" i="12"/>
  <c r="B108" i="12"/>
  <c r="A108" i="12"/>
  <c r="D108" i="12" s="1"/>
  <c r="F107" i="12"/>
  <c r="E107" i="12"/>
  <c r="B107" i="12"/>
  <c r="A107" i="12"/>
  <c r="D107" i="12" s="1"/>
  <c r="F106" i="12"/>
  <c r="E106" i="12"/>
  <c r="B106" i="12"/>
  <c r="A106" i="12"/>
  <c r="D106" i="12" s="1"/>
  <c r="F105" i="12"/>
  <c r="E105" i="12"/>
  <c r="B105" i="12"/>
  <c r="A105" i="12"/>
  <c r="D105" i="12" s="1"/>
  <c r="F104" i="12"/>
  <c r="E104" i="12"/>
  <c r="B104" i="12"/>
  <c r="A104" i="12"/>
  <c r="D104" i="12" s="1"/>
  <c r="F103" i="12"/>
  <c r="E103" i="12"/>
  <c r="B103" i="12"/>
  <c r="A103" i="12"/>
  <c r="D103" i="12" s="1"/>
  <c r="F102" i="12"/>
  <c r="E102" i="12"/>
  <c r="B102" i="12"/>
  <c r="A102" i="12"/>
  <c r="D102" i="12" s="1"/>
  <c r="F101" i="12"/>
  <c r="E101" i="12"/>
  <c r="B101" i="12"/>
  <c r="A101" i="12"/>
  <c r="D101" i="12" s="1"/>
  <c r="F100" i="12"/>
  <c r="E100" i="12"/>
  <c r="B100" i="12"/>
  <c r="A100" i="12"/>
  <c r="D100" i="12" s="1"/>
  <c r="F99" i="12"/>
  <c r="E99" i="12"/>
  <c r="B99" i="12"/>
  <c r="A99" i="12"/>
  <c r="D99" i="12" s="1"/>
  <c r="F98" i="12"/>
  <c r="E98" i="12"/>
  <c r="B98" i="12"/>
  <c r="A98" i="12"/>
  <c r="D98" i="12" s="1"/>
  <c r="F97" i="12"/>
  <c r="E97" i="12"/>
  <c r="B97" i="12"/>
  <c r="A97" i="12"/>
  <c r="D97" i="12" s="1"/>
  <c r="F96" i="12"/>
  <c r="E96" i="12"/>
  <c r="B96" i="12"/>
  <c r="A96" i="12"/>
  <c r="D96" i="12" s="1"/>
  <c r="F95" i="12"/>
  <c r="E95" i="12"/>
  <c r="D95" i="12"/>
  <c r="B95" i="12"/>
  <c r="A95" i="12"/>
  <c r="F94" i="12"/>
  <c r="E94" i="12"/>
  <c r="B94" i="12"/>
  <c r="A94" i="12"/>
  <c r="D94" i="12" s="1"/>
  <c r="F93" i="12"/>
  <c r="E93" i="12"/>
  <c r="B93" i="12"/>
  <c r="A93" i="12"/>
  <c r="D93" i="12" s="1"/>
  <c r="F92" i="12"/>
  <c r="E92" i="12"/>
  <c r="D92" i="12"/>
  <c r="B92" i="12"/>
  <c r="A92" i="12"/>
  <c r="F91" i="12"/>
  <c r="E91" i="12"/>
  <c r="B91" i="12"/>
  <c r="A91" i="12"/>
  <c r="D91" i="12" s="1"/>
  <c r="F90" i="12"/>
  <c r="E90" i="12"/>
  <c r="B90" i="12"/>
  <c r="A90" i="12"/>
  <c r="D90" i="12" s="1"/>
  <c r="F89" i="12"/>
  <c r="E89" i="12"/>
  <c r="B89" i="12"/>
  <c r="A89" i="12"/>
  <c r="D89" i="12" s="1"/>
  <c r="F88" i="12"/>
  <c r="E88" i="12"/>
  <c r="B88" i="12"/>
  <c r="A88" i="12"/>
  <c r="D88" i="12" s="1"/>
  <c r="F87" i="12"/>
  <c r="E87" i="12"/>
  <c r="B87" i="12"/>
  <c r="A87" i="12"/>
  <c r="D87" i="12" s="1"/>
  <c r="F86" i="12"/>
  <c r="E86" i="12"/>
  <c r="B86" i="12"/>
  <c r="A86" i="12"/>
  <c r="D86" i="12" s="1"/>
  <c r="F85" i="12"/>
  <c r="E85" i="12"/>
  <c r="B85" i="12"/>
  <c r="A85" i="12"/>
  <c r="D85" i="12" s="1"/>
  <c r="F84" i="12"/>
  <c r="E84" i="12"/>
  <c r="B84" i="12"/>
  <c r="A84" i="12"/>
  <c r="D84" i="12" s="1"/>
  <c r="F83" i="12"/>
  <c r="E83" i="12"/>
  <c r="B83" i="12"/>
  <c r="A83" i="12"/>
  <c r="D83" i="12" s="1"/>
  <c r="F82" i="12"/>
  <c r="E82" i="12"/>
  <c r="B82" i="12"/>
  <c r="A82" i="12"/>
  <c r="D82" i="12" s="1"/>
  <c r="F81" i="12"/>
  <c r="E81" i="12"/>
  <c r="D81" i="12"/>
  <c r="B81" i="12"/>
  <c r="A81" i="12"/>
  <c r="F80" i="12"/>
  <c r="E80" i="12"/>
  <c r="B80" i="12"/>
  <c r="A80" i="12"/>
  <c r="D80" i="12" s="1"/>
  <c r="F79" i="12"/>
  <c r="E79" i="12"/>
  <c r="B79" i="12"/>
  <c r="A79" i="12"/>
  <c r="D79" i="12" s="1"/>
  <c r="F78" i="12"/>
  <c r="E78" i="12"/>
  <c r="B78" i="12"/>
  <c r="A78" i="12"/>
  <c r="D78" i="12" s="1"/>
  <c r="F77" i="12"/>
  <c r="E77" i="12"/>
  <c r="B77" i="12"/>
  <c r="A77" i="12"/>
  <c r="D77" i="12" s="1"/>
  <c r="F76" i="12"/>
  <c r="E76" i="12"/>
  <c r="D76" i="12"/>
  <c r="B76" i="12"/>
  <c r="A76" i="12"/>
  <c r="F75" i="12"/>
  <c r="E75" i="12"/>
  <c r="B75" i="12"/>
  <c r="A75" i="12"/>
  <c r="D75" i="12" s="1"/>
  <c r="F74" i="12"/>
  <c r="E74" i="12"/>
  <c r="B74" i="12"/>
  <c r="A74" i="12"/>
  <c r="D74" i="12" s="1"/>
  <c r="F73" i="12"/>
  <c r="E73" i="12"/>
  <c r="B73" i="12"/>
  <c r="A73" i="12"/>
  <c r="D73" i="12" s="1"/>
  <c r="F72" i="12"/>
  <c r="E72" i="12"/>
  <c r="D72" i="12"/>
  <c r="B72" i="12"/>
  <c r="A72" i="12"/>
  <c r="F71" i="12"/>
  <c r="E71" i="12"/>
  <c r="B71" i="12"/>
  <c r="A71" i="12"/>
  <c r="D71" i="12" s="1"/>
  <c r="F70" i="12"/>
  <c r="E70" i="12"/>
  <c r="B70" i="12"/>
  <c r="A70" i="12"/>
  <c r="D70" i="12" s="1"/>
  <c r="F69" i="12"/>
  <c r="E69" i="12"/>
  <c r="B69" i="12"/>
  <c r="A69" i="12"/>
  <c r="D69" i="12" s="1"/>
  <c r="F68" i="12"/>
  <c r="E68" i="12"/>
  <c r="B68" i="12"/>
  <c r="A68" i="12"/>
  <c r="D68" i="12" s="1"/>
  <c r="F67" i="12"/>
  <c r="E67" i="12"/>
  <c r="B67" i="12"/>
  <c r="A67" i="12"/>
  <c r="D67" i="12" s="1"/>
  <c r="F66" i="12"/>
  <c r="E66" i="12"/>
  <c r="B66" i="12"/>
  <c r="A66" i="12"/>
  <c r="D66" i="12" s="1"/>
  <c r="F65" i="12"/>
  <c r="E65" i="12"/>
  <c r="B65" i="12"/>
  <c r="A65" i="12"/>
  <c r="D65" i="12" s="1"/>
  <c r="F64" i="12"/>
  <c r="E64" i="12"/>
  <c r="B64" i="12"/>
  <c r="A64" i="12"/>
  <c r="D64" i="12" s="1"/>
  <c r="F63" i="12"/>
  <c r="E63" i="12"/>
  <c r="B63" i="12"/>
  <c r="A63" i="12"/>
  <c r="D63" i="12" s="1"/>
  <c r="F62" i="12"/>
  <c r="E62" i="12"/>
  <c r="B62" i="12"/>
  <c r="A62" i="12"/>
  <c r="D62" i="12" s="1"/>
  <c r="F61" i="12"/>
  <c r="E61" i="12"/>
  <c r="B61" i="12"/>
  <c r="A61" i="12"/>
  <c r="D61" i="12" s="1"/>
  <c r="F60" i="12"/>
  <c r="E60" i="12"/>
  <c r="B60" i="12"/>
  <c r="A60" i="12"/>
  <c r="D60" i="12" s="1"/>
  <c r="F59" i="12"/>
  <c r="E59" i="12"/>
  <c r="B59" i="12"/>
  <c r="A59" i="12"/>
  <c r="D59" i="12" s="1"/>
  <c r="F58" i="12"/>
  <c r="E58" i="12"/>
  <c r="B58" i="12"/>
  <c r="A58" i="12"/>
  <c r="D58" i="12" s="1"/>
  <c r="F57" i="12"/>
  <c r="E57" i="12"/>
  <c r="B57" i="12"/>
  <c r="A57" i="12"/>
  <c r="D57" i="12" s="1"/>
  <c r="F56" i="12"/>
  <c r="E56" i="12"/>
  <c r="B56" i="12"/>
  <c r="A56" i="12"/>
  <c r="D56" i="12" s="1"/>
  <c r="F55" i="12"/>
  <c r="E55" i="12"/>
  <c r="B55" i="12"/>
  <c r="A55" i="12"/>
  <c r="D55" i="12" s="1"/>
  <c r="F54" i="12"/>
  <c r="E54" i="12"/>
  <c r="B54" i="12"/>
  <c r="A54" i="12"/>
  <c r="D54" i="12" s="1"/>
  <c r="F53" i="12"/>
  <c r="E53" i="12"/>
  <c r="B53" i="12"/>
  <c r="A53" i="12"/>
  <c r="D53" i="12" s="1"/>
  <c r="F52" i="12"/>
  <c r="E52" i="12"/>
  <c r="B52" i="12"/>
  <c r="A52" i="12"/>
  <c r="D52" i="12" s="1"/>
  <c r="F51" i="12"/>
  <c r="E51" i="12"/>
  <c r="D51" i="12"/>
  <c r="B51" i="12"/>
  <c r="A51" i="12"/>
  <c r="F50" i="12"/>
  <c r="E50" i="12"/>
  <c r="B50" i="12"/>
  <c r="A50" i="12"/>
  <c r="D50" i="12" s="1"/>
  <c r="F49" i="12"/>
  <c r="E49" i="12"/>
  <c r="B49" i="12"/>
  <c r="A49" i="12"/>
  <c r="D49" i="12" s="1"/>
  <c r="F48" i="12"/>
  <c r="E48" i="12"/>
  <c r="B48" i="12"/>
  <c r="A48" i="12"/>
  <c r="D48" i="12" s="1"/>
  <c r="F47" i="12"/>
  <c r="E47" i="12"/>
  <c r="B47" i="12"/>
  <c r="A47" i="12"/>
  <c r="D47" i="12" s="1"/>
  <c r="F46" i="12"/>
  <c r="E46" i="12"/>
  <c r="B46" i="12"/>
  <c r="A46" i="12"/>
  <c r="D46" i="12" s="1"/>
  <c r="F45" i="12"/>
  <c r="E45" i="12"/>
  <c r="B45" i="12"/>
  <c r="A45" i="12"/>
  <c r="D45" i="12" s="1"/>
  <c r="F44" i="12"/>
  <c r="E44" i="12"/>
  <c r="B44" i="12"/>
  <c r="A44" i="12"/>
  <c r="D44" i="12" s="1"/>
  <c r="F43" i="12"/>
  <c r="E43" i="12"/>
  <c r="B43" i="12"/>
  <c r="A43" i="12"/>
  <c r="D43" i="12" s="1"/>
  <c r="F42" i="12"/>
  <c r="E42" i="12"/>
  <c r="B42" i="12"/>
  <c r="A42" i="12"/>
  <c r="D42" i="12" s="1"/>
  <c r="F41" i="12"/>
  <c r="E41" i="12"/>
  <c r="B41" i="12"/>
  <c r="A41" i="12"/>
  <c r="D41" i="12" s="1"/>
  <c r="F40" i="12"/>
  <c r="E40" i="12"/>
  <c r="B40" i="12"/>
  <c r="A40" i="12"/>
  <c r="D40" i="12" s="1"/>
  <c r="F39" i="12"/>
  <c r="E39" i="12"/>
  <c r="B39" i="12"/>
  <c r="A39" i="12"/>
  <c r="D39" i="12" s="1"/>
  <c r="F38" i="12"/>
  <c r="E38" i="12"/>
  <c r="B38" i="12"/>
  <c r="A38" i="12"/>
  <c r="D38" i="12" s="1"/>
  <c r="F37" i="12"/>
  <c r="E37" i="12"/>
  <c r="D37" i="12"/>
  <c r="B37" i="12"/>
  <c r="A37" i="12"/>
  <c r="F36" i="12"/>
  <c r="E36" i="12"/>
  <c r="B36" i="12"/>
  <c r="A36" i="12"/>
  <c r="D36" i="12" s="1"/>
  <c r="F35" i="12"/>
  <c r="E35" i="12"/>
  <c r="B35" i="12"/>
  <c r="A35" i="12"/>
  <c r="D35" i="12" s="1"/>
  <c r="F34" i="12"/>
  <c r="E34" i="12"/>
  <c r="B34" i="12"/>
  <c r="A34" i="12"/>
  <c r="D34" i="12" s="1"/>
  <c r="F33" i="12"/>
  <c r="E33" i="12"/>
  <c r="B33" i="12"/>
  <c r="A33" i="12"/>
  <c r="D33" i="12" s="1"/>
  <c r="F32" i="12"/>
  <c r="E32" i="12"/>
  <c r="B32" i="12"/>
  <c r="A32" i="12"/>
  <c r="D32" i="12" s="1"/>
  <c r="F31" i="12"/>
  <c r="E31" i="12"/>
  <c r="B31" i="12"/>
  <c r="A31" i="12"/>
  <c r="D31" i="12" s="1"/>
  <c r="F30" i="12"/>
  <c r="E30" i="12"/>
  <c r="B30" i="12"/>
  <c r="A30" i="12"/>
  <c r="D30" i="12" s="1"/>
  <c r="F29" i="12"/>
  <c r="E29" i="12"/>
  <c r="B29" i="12"/>
  <c r="A29" i="12"/>
  <c r="D29" i="12" s="1"/>
  <c r="F28" i="12"/>
  <c r="E28" i="12"/>
  <c r="B28" i="12"/>
  <c r="A28" i="12"/>
  <c r="D28" i="12" s="1"/>
  <c r="F27" i="12"/>
  <c r="E27" i="12"/>
  <c r="B27" i="12"/>
  <c r="A27" i="12"/>
  <c r="D27" i="12" s="1"/>
  <c r="F26" i="12"/>
  <c r="E26" i="12"/>
  <c r="B26" i="12"/>
  <c r="A26" i="12"/>
  <c r="D26" i="12" s="1"/>
  <c r="F25" i="12"/>
  <c r="E25" i="12"/>
  <c r="B25" i="12"/>
  <c r="A25" i="12"/>
  <c r="D25" i="12" s="1"/>
  <c r="F24" i="12"/>
  <c r="E24" i="12"/>
  <c r="B24" i="12"/>
  <c r="A24" i="12"/>
  <c r="D24" i="12" s="1"/>
  <c r="F23" i="12"/>
  <c r="E23" i="12"/>
  <c r="B23" i="12"/>
  <c r="A23" i="12"/>
  <c r="D23" i="12" s="1"/>
  <c r="F22" i="12"/>
  <c r="E22" i="12"/>
  <c r="B22" i="12"/>
  <c r="A22" i="12"/>
  <c r="D22" i="12" s="1"/>
  <c r="F21" i="12"/>
  <c r="E21" i="12"/>
  <c r="B21" i="12"/>
  <c r="A21" i="12"/>
  <c r="D21" i="12" s="1"/>
  <c r="F20" i="12"/>
  <c r="E20" i="12"/>
  <c r="B20" i="12"/>
  <c r="A20" i="12"/>
  <c r="D20" i="12" s="1"/>
  <c r="F19" i="12"/>
  <c r="E19" i="12"/>
  <c r="D19" i="12"/>
  <c r="B19" i="12"/>
  <c r="A19" i="12"/>
  <c r="F18" i="12"/>
  <c r="E18" i="12"/>
  <c r="B18" i="12"/>
  <c r="A18" i="12"/>
  <c r="D18" i="12" s="1"/>
  <c r="F17" i="12"/>
  <c r="E17" i="12"/>
  <c r="B17" i="12"/>
  <c r="A17" i="12"/>
  <c r="D17" i="12" s="1"/>
  <c r="F16" i="12"/>
  <c r="E16" i="12"/>
  <c r="B16" i="12"/>
  <c r="A16" i="12"/>
  <c r="D16" i="12" s="1"/>
  <c r="F15" i="12"/>
  <c r="E15" i="12"/>
  <c r="B15" i="12"/>
  <c r="A15" i="12"/>
  <c r="D15" i="12" s="1"/>
  <c r="F14" i="12"/>
  <c r="E14" i="12"/>
  <c r="B14" i="12"/>
  <c r="A14" i="12"/>
  <c r="D14" i="12" s="1"/>
  <c r="F13" i="12"/>
  <c r="E13" i="12"/>
  <c r="B13" i="12"/>
  <c r="A13" i="12"/>
  <c r="D13" i="12" s="1"/>
  <c r="F12" i="12"/>
  <c r="E12" i="12"/>
  <c r="B12" i="12"/>
  <c r="A12" i="12"/>
  <c r="D12" i="12" s="1"/>
  <c r="F11" i="12"/>
  <c r="E11" i="12"/>
  <c r="B11" i="12"/>
  <c r="A11" i="12"/>
  <c r="D11" i="12" s="1"/>
  <c r="F10" i="12"/>
  <c r="E10" i="12"/>
  <c r="B10" i="12"/>
  <c r="A10" i="12"/>
  <c r="D10" i="12" s="1"/>
  <c r="F9" i="12"/>
  <c r="E9" i="12"/>
  <c r="D9" i="12"/>
  <c r="B9" i="12"/>
  <c r="A9" i="12"/>
  <c r="F8" i="12"/>
  <c r="E8" i="12"/>
  <c r="B8" i="12"/>
  <c r="A8" i="12"/>
  <c r="D8" i="12" s="1"/>
  <c r="F7" i="12"/>
  <c r="E7" i="12"/>
  <c r="B7" i="12"/>
  <c r="A7" i="12"/>
  <c r="D7" i="12" s="1"/>
  <c r="F6" i="12"/>
  <c r="E6" i="12"/>
  <c r="B6" i="12"/>
  <c r="A6" i="12"/>
  <c r="D6" i="12" s="1"/>
  <c r="F5" i="12"/>
  <c r="E5" i="12"/>
  <c r="B5" i="12"/>
  <c r="A5" i="12"/>
  <c r="D5" i="12" s="1"/>
  <c r="F4" i="12"/>
  <c r="E4" i="12"/>
  <c r="B4" i="12"/>
  <c r="A4" i="12"/>
  <c r="D4" i="12" s="1"/>
  <c r="F3" i="12"/>
  <c r="E3" i="12"/>
  <c r="B3" i="12"/>
  <c r="A3" i="12"/>
  <c r="D3" i="12" s="1"/>
  <c r="F2" i="12"/>
  <c r="E2" i="12"/>
  <c r="B2" i="12"/>
  <c r="A2" i="12"/>
  <c r="D2" i="12" s="1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M91" i="11"/>
  <c r="L91" i="11"/>
  <c r="Q91" i="11" s="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M75" i="11"/>
  <c r="L75" i="11"/>
  <c r="Q75" i="11" s="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M58" i="11"/>
  <c r="L58" i="11"/>
  <c r="Q58" i="11" s="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M42" i="11"/>
  <c r="L42" i="11"/>
  <c r="Q42" i="11" s="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M16" i="11"/>
  <c r="L16" i="11"/>
  <c r="Q16" i="11" s="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O41" i="11" s="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N300" i="1"/>
  <c r="N279" i="1"/>
  <c r="N272" i="1"/>
  <c r="I2" i="1"/>
  <c r="K299" i="1"/>
  <c r="K291" i="1"/>
  <c r="K286" i="1"/>
  <c r="K283" i="1"/>
  <c r="K275" i="1"/>
  <c r="K271" i="1"/>
  <c r="M3" i="7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I300" i="1"/>
  <c r="H300" i="1"/>
  <c r="G300" i="1"/>
  <c r="F300" i="1"/>
  <c r="M300" i="1" s="1"/>
  <c r="E300" i="1"/>
  <c r="L300" i="1" s="1"/>
  <c r="D300" i="1"/>
  <c r="K300" i="1" s="1"/>
  <c r="C300" i="1"/>
  <c r="J300" i="1" s="1"/>
  <c r="B300" i="1"/>
  <c r="L299" i="1"/>
  <c r="I299" i="1"/>
  <c r="H299" i="1"/>
  <c r="G299" i="1"/>
  <c r="N299" i="1" s="1"/>
  <c r="F299" i="1"/>
  <c r="M299" i="1" s="1"/>
  <c r="E299" i="1"/>
  <c r="D299" i="1"/>
  <c r="C299" i="1"/>
  <c r="J299" i="1" s="1"/>
  <c r="B299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L296" i="1"/>
  <c r="I296" i="1"/>
  <c r="H296" i="1"/>
  <c r="G296" i="1"/>
  <c r="N296" i="1" s="1"/>
  <c r="F296" i="1"/>
  <c r="M296" i="1" s="1"/>
  <c r="E296" i="1"/>
  <c r="D296" i="1"/>
  <c r="K296" i="1" s="1"/>
  <c r="C296" i="1"/>
  <c r="J296" i="1" s="1"/>
  <c r="B296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I291" i="1"/>
  <c r="H291" i="1"/>
  <c r="G291" i="1"/>
  <c r="N291" i="1" s="1"/>
  <c r="F291" i="1"/>
  <c r="M291" i="1" s="1"/>
  <c r="E291" i="1"/>
  <c r="L291" i="1" s="1"/>
  <c r="D291" i="1"/>
  <c r="C291" i="1"/>
  <c r="J291" i="1" s="1"/>
  <c r="B291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I286" i="1"/>
  <c r="H286" i="1"/>
  <c r="G286" i="1"/>
  <c r="N286" i="1" s="1"/>
  <c r="F286" i="1"/>
  <c r="M286" i="1" s="1"/>
  <c r="E286" i="1"/>
  <c r="L286" i="1" s="1"/>
  <c r="D286" i="1"/>
  <c r="C286" i="1"/>
  <c r="J286" i="1" s="1"/>
  <c r="B286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L283" i="1"/>
  <c r="I283" i="1"/>
  <c r="H283" i="1"/>
  <c r="G283" i="1"/>
  <c r="N283" i="1" s="1"/>
  <c r="F283" i="1"/>
  <c r="M283" i="1" s="1"/>
  <c r="E283" i="1"/>
  <c r="D283" i="1"/>
  <c r="C283" i="1"/>
  <c r="J283" i="1" s="1"/>
  <c r="B283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L281" i="1"/>
  <c r="J281" i="1"/>
  <c r="I281" i="1"/>
  <c r="H281" i="1"/>
  <c r="G281" i="1"/>
  <c r="N281" i="1" s="1"/>
  <c r="F281" i="1"/>
  <c r="M281" i="1" s="1"/>
  <c r="E281" i="1"/>
  <c r="D281" i="1"/>
  <c r="K281" i="1" s="1"/>
  <c r="C281" i="1"/>
  <c r="B281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I279" i="1"/>
  <c r="H279" i="1"/>
  <c r="G279" i="1"/>
  <c r="F279" i="1"/>
  <c r="M279" i="1" s="1"/>
  <c r="E279" i="1"/>
  <c r="L279" i="1" s="1"/>
  <c r="D279" i="1"/>
  <c r="K279" i="1" s="1"/>
  <c r="C279" i="1"/>
  <c r="J279" i="1" s="1"/>
  <c r="B279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L277" i="1"/>
  <c r="I277" i="1"/>
  <c r="H277" i="1"/>
  <c r="G277" i="1"/>
  <c r="N277" i="1" s="1"/>
  <c r="F277" i="1"/>
  <c r="M277" i="1" s="1"/>
  <c r="E277" i="1"/>
  <c r="D277" i="1"/>
  <c r="K277" i="1" s="1"/>
  <c r="C277" i="1"/>
  <c r="J277" i="1" s="1"/>
  <c r="B277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I275" i="1"/>
  <c r="H275" i="1"/>
  <c r="G275" i="1"/>
  <c r="N275" i="1" s="1"/>
  <c r="F275" i="1"/>
  <c r="M275" i="1" s="1"/>
  <c r="E275" i="1"/>
  <c r="L275" i="1" s="1"/>
  <c r="D275" i="1"/>
  <c r="C275" i="1"/>
  <c r="J275" i="1" s="1"/>
  <c r="B275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I272" i="1"/>
  <c r="H272" i="1"/>
  <c r="G272" i="1"/>
  <c r="F272" i="1"/>
  <c r="M272" i="1" s="1"/>
  <c r="E272" i="1"/>
  <c r="L272" i="1" s="1"/>
  <c r="D272" i="1"/>
  <c r="K272" i="1" s="1"/>
  <c r="C272" i="1"/>
  <c r="J272" i="1" s="1"/>
  <c r="B272" i="1"/>
  <c r="I271" i="1"/>
  <c r="H271" i="1"/>
  <c r="G271" i="1"/>
  <c r="N271" i="1" s="1"/>
  <c r="F271" i="1"/>
  <c r="M271" i="1" s="1"/>
  <c r="E271" i="1"/>
  <c r="L271" i="1" s="1"/>
  <c r="D271" i="1"/>
  <c r="C271" i="1"/>
  <c r="J271" i="1" s="1"/>
  <c r="B271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L269" i="1"/>
  <c r="I269" i="1"/>
  <c r="H269" i="1"/>
  <c r="G269" i="1"/>
  <c r="N269" i="1" s="1"/>
  <c r="F269" i="1"/>
  <c r="M269" i="1" s="1"/>
  <c r="E269" i="1"/>
  <c r="D269" i="1"/>
  <c r="K269" i="1" s="1"/>
  <c r="C269" i="1"/>
  <c r="J269" i="1" s="1"/>
  <c r="B269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J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B266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J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B257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L249" i="1"/>
  <c r="I249" i="1"/>
  <c r="H249" i="1"/>
  <c r="G249" i="1"/>
  <c r="N249" i="1" s="1"/>
  <c r="F249" i="1"/>
  <c r="M249" i="1" s="1"/>
  <c r="E249" i="1"/>
  <c r="D249" i="1"/>
  <c r="K249" i="1" s="1"/>
  <c r="C249" i="1"/>
  <c r="J249" i="1" s="1"/>
  <c r="B249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J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B243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J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B234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J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B229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J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B226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J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B218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J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B210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J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B198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J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B181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J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B178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J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B176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J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B173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J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B170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J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B168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J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B160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J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B141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J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B138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J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B136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J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B133" i="1"/>
  <c r="L132" i="1"/>
  <c r="I132" i="1"/>
  <c r="H132" i="1"/>
  <c r="G132" i="1"/>
  <c r="N132" i="1" s="1"/>
  <c r="F132" i="1"/>
  <c r="M132" i="1" s="1"/>
  <c r="E132" i="1"/>
  <c r="D132" i="1"/>
  <c r="K132" i="1" s="1"/>
  <c r="C132" i="1"/>
  <c r="J132" i="1" s="1"/>
  <c r="B132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J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B129" i="1"/>
  <c r="J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B128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J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B125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J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B116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J97" i="1"/>
  <c r="I97" i="1"/>
  <c r="H97" i="1"/>
  <c r="G97" i="1"/>
  <c r="N97" i="1" s="1"/>
  <c r="F97" i="1"/>
  <c r="M97" i="1" s="1"/>
  <c r="E97" i="1"/>
  <c r="L97" i="1" s="1"/>
  <c r="D97" i="1"/>
  <c r="K97" i="1" s="1"/>
  <c r="C97" i="1"/>
  <c r="B97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J40" i="1"/>
  <c r="I40" i="1"/>
  <c r="H40" i="1"/>
  <c r="G40" i="1"/>
  <c r="N40" i="1" s="1"/>
  <c r="F40" i="1"/>
  <c r="M40" i="1" s="1"/>
  <c r="E40" i="1"/>
  <c r="L40" i="1" s="1"/>
  <c r="D40" i="1"/>
  <c r="K40" i="1" s="1"/>
  <c r="C40" i="1"/>
  <c r="B40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J24" i="1"/>
  <c r="I24" i="1"/>
  <c r="H24" i="1"/>
  <c r="G24" i="1"/>
  <c r="N24" i="1" s="1"/>
  <c r="F24" i="1"/>
  <c r="M24" i="1" s="1"/>
  <c r="E24" i="1"/>
  <c r="L24" i="1" s="1"/>
  <c r="D24" i="1"/>
  <c r="K24" i="1" s="1"/>
  <c r="C24" i="1"/>
  <c r="B24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H2" i="1"/>
  <c r="O2" i="1" s="1"/>
  <c r="G2" i="1"/>
  <c r="N2" i="1" s="1"/>
  <c r="F2" i="1"/>
  <c r="M2" i="1" s="1"/>
  <c r="E2" i="1"/>
  <c r="L2" i="1" s="1"/>
  <c r="D2" i="1"/>
  <c r="K2" i="1" s="1"/>
  <c r="C2" i="1"/>
  <c r="J2" i="1" s="1"/>
  <c r="B2" i="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C2976" i="12" l="1"/>
  <c r="C2973" i="12"/>
  <c r="C2953" i="12"/>
  <c r="C2949" i="12"/>
  <c r="C2933" i="12"/>
  <c r="C2912" i="12"/>
  <c r="C2908" i="12"/>
  <c r="C2906" i="12"/>
  <c r="C2897" i="12"/>
  <c r="C2893" i="12"/>
  <c r="C2967" i="12"/>
  <c r="C2965" i="12"/>
  <c r="C2963" i="12"/>
  <c r="C2961" i="12"/>
  <c r="C2944" i="12"/>
  <c r="C2943" i="12"/>
  <c r="C2941" i="12"/>
  <c r="C2860" i="12"/>
  <c r="C2849" i="12"/>
  <c r="C2844" i="12"/>
  <c r="C2842" i="12"/>
  <c r="C2832" i="12"/>
  <c r="C2830" i="12"/>
  <c r="C2821" i="12"/>
  <c r="C2819" i="12"/>
  <c r="C2817" i="12"/>
  <c r="C2800" i="12"/>
  <c r="C2789" i="12"/>
  <c r="C2781" i="12"/>
  <c r="C2771" i="12"/>
  <c r="C2997" i="12"/>
  <c r="C2782" i="12"/>
  <c r="C2783" i="12"/>
  <c r="C2790" i="12"/>
  <c r="C2818" i="12"/>
  <c r="C2822" i="12"/>
  <c r="C2823" i="12"/>
  <c r="C2824" i="12"/>
  <c r="C2831" i="12"/>
  <c r="C2833" i="12"/>
  <c r="C2851" i="12"/>
  <c r="C2861" i="12"/>
  <c r="C2864" i="12"/>
  <c r="C2894" i="12"/>
  <c r="C2898" i="12"/>
  <c r="C2899" i="12"/>
  <c r="C2900" i="12"/>
  <c r="C2901" i="12"/>
  <c r="C2910" i="12"/>
  <c r="C2915" i="12"/>
  <c r="C2937" i="12"/>
  <c r="C2938" i="12"/>
  <c r="C2939" i="12"/>
  <c r="C2940" i="12"/>
  <c r="C2955" i="12"/>
  <c r="C2957" i="12"/>
  <c r="C2958" i="12"/>
  <c r="C2960" i="12"/>
  <c r="C2964" i="12"/>
  <c r="C2977" i="12"/>
  <c r="C2978" i="12"/>
  <c r="C2979" i="12"/>
  <c r="C2981" i="12"/>
  <c r="C2982" i="12"/>
  <c r="C2990" i="12"/>
  <c r="C2920" i="12"/>
  <c r="C2921" i="12"/>
  <c r="C2924" i="12"/>
  <c r="C2925" i="12"/>
  <c r="C2928" i="12"/>
  <c r="C2942" i="12"/>
  <c r="C2962" i="12"/>
  <c r="C2966" i="12"/>
  <c r="C2968" i="12"/>
  <c r="C3000" i="12"/>
  <c r="C2895" i="12"/>
  <c r="C2909" i="12"/>
  <c r="C2911" i="12"/>
  <c r="C2913" i="12"/>
  <c r="C2914" i="12"/>
  <c r="C2934" i="12"/>
  <c r="C2935" i="12"/>
  <c r="C2936" i="12"/>
  <c r="C2950" i="12"/>
  <c r="C2951" i="12"/>
  <c r="C2954" i="12"/>
  <c r="C2956" i="12"/>
  <c r="C2959" i="12"/>
  <c r="C2974" i="12"/>
  <c r="C2975" i="12"/>
  <c r="C2980" i="12"/>
  <c r="C2983" i="12"/>
  <c r="C2985" i="12"/>
  <c r="C2986" i="12"/>
  <c r="C2987" i="12"/>
  <c r="C2988" i="12"/>
  <c r="C2991" i="12"/>
  <c r="C2993" i="12"/>
  <c r="C2994" i="12"/>
  <c r="C2998" i="12"/>
  <c r="J2999" i="12"/>
  <c r="K2991" i="12"/>
  <c r="K2989" i="12"/>
  <c r="G2985" i="12"/>
  <c r="G2983" i="12"/>
  <c r="G2980" i="12"/>
  <c r="K2975" i="12"/>
  <c r="K2968" i="12"/>
  <c r="G2964" i="12"/>
  <c r="H2958" i="12"/>
  <c r="G2957" i="12"/>
  <c r="J2955" i="12"/>
  <c r="G2951" i="12"/>
  <c r="G2944" i="12"/>
  <c r="G2939" i="12"/>
  <c r="G2937" i="12"/>
  <c r="J2932" i="12"/>
  <c r="G2928" i="12"/>
  <c r="G2922" i="12"/>
  <c r="G2916" i="12"/>
  <c r="H2913" i="12"/>
  <c r="K2907" i="12"/>
  <c r="J2901" i="12"/>
  <c r="K2892" i="12"/>
  <c r="K2884" i="12"/>
  <c r="I2880" i="12"/>
  <c r="I2875" i="12"/>
  <c r="K2873" i="12"/>
  <c r="I2864" i="12"/>
  <c r="J2860" i="12"/>
  <c r="G2856" i="12"/>
  <c r="G2852" i="12"/>
  <c r="K2845" i="12"/>
  <c r="H2839" i="12"/>
  <c r="G2838" i="12"/>
  <c r="K2832" i="12"/>
  <c r="G2829" i="12"/>
  <c r="G2819" i="12"/>
  <c r="G2817" i="12"/>
  <c r="H2814" i="12"/>
  <c r="K2808" i="12"/>
  <c r="G2995" i="12"/>
  <c r="G2993" i="12"/>
  <c r="J2991" i="12"/>
  <c r="K2979" i="12"/>
  <c r="J2975" i="12"/>
  <c r="G2973" i="12"/>
  <c r="I2967" i="12"/>
  <c r="K2963" i="12"/>
  <c r="G2960" i="12"/>
  <c r="G2948" i="12"/>
  <c r="G2940" i="12"/>
  <c r="I2931" i="12"/>
  <c r="G2927" i="12"/>
  <c r="G2919" i="12"/>
  <c r="H2912" i="12"/>
  <c r="K2904" i="12"/>
  <c r="G2900" i="12"/>
  <c r="I2896" i="12"/>
  <c r="G2892" i="12"/>
  <c r="J2888" i="12"/>
  <c r="G2884" i="12"/>
  <c r="K2876" i="12"/>
  <c r="I2867" i="12"/>
  <c r="G2866" i="12"/>
  <c r="H2863" i="12"/>
  <c r="G2860" i="12"/>
  <c r="G2857" i="12"/>
  <c r="H2853" i="12"/>
  <c r="G2848" i="12"/>
  <c r="G2842" i="12"/>
  <c r="I2834" i="12"/>
  <c r="G2832" i="12"/>
  <c r="G2825" i="12"/>
  <c r="H2820" i="12"/>
  <c r="J2812" i="12"/>
  <c r="G2808" i="12"/>
  <c r="K2803" i="12"/>
  <c r="G2787" i="12"/>
  <c r="I2783" i="12"/>
  <c r="K2771" i="12"/>
  <c r="H2766" i="12"/>
  <c r="J2760" i="12"/>
  <c r="K2755" i="12"/>
  <c r="G2753" i="12"/>
  <c r="J2751" i="12"/>
  <c r="G3000" i="12"/>
  <c r="G2988" i="12"/>
  <c r="G2984" i="12"/>
  <c r="G2979" i="12"/>
  <c r="J2963" i="12"/>
  <c r="K2961" i="12"/>
  <c r="H2956" i="12"/>
  <c r="J2952" i="12"/>
  <c r="I2945" i="12"/>
  <c r="K2943" i="12"/>
  <c r="I2935" i="12"/>
  <c r="I2929" i="12"/>
  <c r="G2926" i="12"/>
  <c r="G2918" i="12"/>
  <c r="J2915" i="12"/>
  <c r="K2910" i="12"/>
  <c r="I2895" i="12"/>
  <c r="G2893" i="12"/>
  <c r="J2891" i="12"/>
  <c r="I2887" i="12"/>
  <c r="G2885" i="12"/>
  <c r="J2883" i="12"/>
  <c r="K2881" i="12"/>
  <c r="J2876" i="12"/>
  <c r="H2871" i="12"/>
  <c r="H2869" i="12"/>
  <c r="H2861" i="12"/>
  <c r="K2852" i="12"/>
  <c r="K2849" i="12"/>
  <c r="J2844" i="12"/>
  <c r="H2837" i="12"/>
  <c r="K2828" i="12"/>
  <c r="K2819" i="12"/>
  <c r="K2811" i="12"/>
  <c r="J2807" i="12"/>
  <c r="J2803" i="12"/>
  <c r="J2796" i="12"/>
  <c r="J2791" i="12"/>
  <c r="J2782" i="12"/>
  <c r="I2775" i="12"/>
  <c r="J2771" i="12"/>
  <c r="I2757" i="12"/>
  <c r="J2755" i="12"/>
  <c r="K2742" i="12"/>
  <c r="K2997" i="12"/>
  <c r="K2983" i="12"/>
  <c r="G2943" i="12"/>
  <c r="I2941" i="12"/>
  <c r="G2889" i="12"/>
  <c r="G2824" i="12"/>
  <c r="J2815" i="12"/>
  <c r="G2803" i="12"/>
  <c r="K2799" i="12"/>
  <c r="G2795" i="12"/>
  <c r="G2779" i="12"/>
  <c r="G2771" i="12"/>
  <c r="K2767" i="12"/>
  <c r="G2742" i="12"/>
  <c r="I2737" i="12"/>
  <c r="G2734" i="12"/>
  <c r="J2733" i="12"/>
  <c r="I2729" i="12"/>
  <c r="J2706" i="12"/>
  <c r="H2705" i="12"/>
  <c r="K2702" i="12"/>
  <c r="I2698" i="12"/>
  <c r="K2687" i="12"/>
  <c r="K2680" i="12"/>
  <c r="G2676" i="12"/>
  <c r="G2670" i="12"/>
  <c r="J2658" i="12"/>
  <c r="H2657" i="12"/>
  <c r="G2654" i="12"/>
  <c r="K2648" i="12"/>
  <c r="G2646" i="12"/>
  <c r="J2643" i="12"/>
  <c r="G2639" i="12"/>
  <c r="G2628" i="12"/>
  <c r="J2626" i="12"/>
  <c r="H2625" i="12"/>
  <c r="G2622" i="12"/>
  <c r="G2619" i="12"/>
  <c r="J2611" i="12"/>
  <c r="J2601" i="12"/>
  <c r="J2596" i="12"/>
  <c r="K2593" i="12"/>
  <c r="G2590" i="12"/>
  <c r="G2582" i="12"/>
  <c r="G2574" i="12"/>
  <c r="K2565" i="12"/>
  <c r="G2562" i="12"/>
  <c r="G2557" i="12"/>
  <c r="G2541" i="12"/>
  <c r="J2532" i="12"/>
  <c r="I2525" i="12"/>
  <c r="H2508" i="12"/>
  <c r="H2500" i="12"/>
  <c r="J2497" i="12"/>
  <c r="J2494" i="12"/>
  <c r="H2492" i="12"/>
  <c r="G2485" i="12"/>
  <c r="J2481" i="12"/>
  <c r="K2478" i="12"/>
  <c r="I2471" i="12"/>
  <c r="I2469" i="12"/>
  <c r="G2465" i="12"/>
  <c r="G2461" i="12"/>
  <c r="J2452" i="12"/>
  <c r="J2449" i="12"/>
  <c r="K2445" i="12"/>
  <c r="H2428" i="12"/>
  <c r="K2419" i="12"/>
  <c r="K2417" i="12"/>
  <c r="K2413" i="12"/>
  <c r="J2410" i="12"/>
  <c r="J2408" i="12"/>
  <c r="K2401" i="12"/>
  <c r="K2397" i="12"/>
  <c r="J2394" i="12"/>
  <c r="H2384" i="12"/>
  <c r="K2367" i="12"/>
  <c r="I2345" i="12"/>
  <c r="K2333" i="12"/>
  <c r="H2320" i="12"/>
  <c r="K2303" i="12"/>
  <c r="J2301" i="12"/>
  <c r="J2959" i="12"/>
  <c r="K2860" i="12"/>
  <c r="G2849" i="12"/>
  <c r="J2840" i="12"/>
  <c r="G2833" i="12"/>
  <c r="G2828" i="12"/>
  <c r="J2819" i="12"/>
  <c r="H2798" i="12"/>
  <c r="G2791" i="12"/>
  <c r="K2787" i="12"/>
  <c r="K2783" i="12"/>
  <c r="J2767" i="12"/>
  <c r="G2747" i="12"/>
  <c r="K2734" i="12"/>
  <c r="G2727" i="12"/>
  <c r="H2724" i="12"/>
  <c r="G2722" i="12"/>
  <c r="K2718" i="12"/>
  <c r="K2712" i="12"/>
  <c r="G2702" i="12"/>
  <c r="J2697" i="12"/>
  <c r="G2694" i="12"/>
  <c r="J2690" i="12"/>
  <c r="H2689" i="12"/>
  <c r="G2686" i="12"/>
  <c r="J2681" i="12"/>
  <c r="K2671" i="12"/>
  <c r="G2667" i="12"/>
  <c r="K2664" i="12"/>
  <c r="I2652" i="12"/>
  <c r="I2650" i="12"/>
  <c r="K2638" i="12"/>
  <c r="G2635" i="12"/>
  <c r="J2633" i="12"/>
  <c r="J2627" i="12"/>
  <c r="K2618" i="12"/>
  <c r="G2616" i="12"/>
  <c r="H2613" i="12"/>
  <c r="G2610" i="12"/>
  <c r="H2609" i="12"/>
  <c r="I2604" i="12"/>
  <c r="J2592" i="12"/>
  <c r="G2573" i="12"/>
  <c r="I2569" i="12"/>
  <c r="J2564" i="12"/>
  <c r="I2560" i="12"/>
  <c r="J2557" i="12"/>
  <c r="J2540" i="12"/>
  <c r="I2537" i="12"/>
  <c r="K2533" i="12"/>
  <c r="K2529" i="12"/>
  <c r="I2521" i="12"/>
  <c r="G2518" i="12"/>
  <c r="K2515" i="12"/>
  <c r="G2511" i="12"/>
  <c r="I2509" i="12"/>
  <c r="K2499" i="12"/>
  <c r="I2495" i="12"/>
  <c r="J2493" i="12"/>
  <c r="H2468" i="12"/>
  <c r="G2463" i="12"/>
  <c r="G2457" i="12"/>
  <c r="G2453" i="12"/>
  <c r="H2436" i="12"/>
  <c r="I2429" i="12"/>
  <c r="J2426" i="12"/>
  <c r="H2424" i="12"/>
  <c r="J2417" i="12"/>
  <c r="J2409" i="12"/>
  <c r="J2401" i="12"/>
  <c r="J2353" i="12"/>
  <c r="J2341" i="12"/>
  <c r="K2335" i="12"/>
  <c r="I2331" i="12"/>
  <c r="J2297" i="12"/>
  <c r="K2294" i="12"/>
  <c r="J2288" i="12"/>
  <c r="I2286" i="12"/>
  <c r="G2284" i="12"/>
  <c r="H2279" i="12"/>
  <c r="J2276" i="12"/>
  <c r="G2274" i="12"/>
  <c r="K2268" i="12"/>
  <c r="G2266" i="12"/>
  <c r="G2264" i="12"/>
  <c r="K2260" i="12"/>
  <c r="K2258" i="12"/>
  <c r="J2256" i="12"/>
  <c r="H2249" i="12"/>
  <c r="H2247" i="12"/>
  <c r="G2244" i="12"/>
  <c r="G2236" i="12"/>
  <c r="G2232" i="12"/>
  <c r="J2228" i="12"/>
  <c r="G2226" i="12"/>
  <c r="J2224" i="12"/>
  <c r="K2218" i="12"/>
  <c r="K2216" i="12"/>
  <c r="H2215" i="12"/>
  <c r="H2209" i="12"/>
  <c r="G2204" i="12"/>
  <c r="G2200" i="12"/>
  <c r="J2196" i="12"/>
  <c r="G2194" i="12"/>
  <c r="J2192" i="12"/>
  <c r="K2186" i="12"/>
  <c r="K2184" i="12"/>
  <c r="H2183" i="12"/>
  <c r="H2177" i="12"/>
  <c r="J2172" i="12"/>
  <c r="K2169" i="12"/>
  <c r="H2163" i="12"/>
  <c r="G2160" i="12"/>
  <c r="K2156" i="12"/>
  <c r="G2152" i="12"/>
  <c r="G2148" i="12"/>
  <c r="J2144" i="12"/>
  <c r="H2139" i="12"/>
  <c r="J2136" i="12"/>
  <c r="G2134" i="12"/>
  <c r="J2132" i="12"/>
  <c r="K2128" i="12"/>
  <c r="G2124" i="12"/>
  <c r="K2120" i="12"/>
  <c r="K2118" i="12"/>
  <c r="K2116" i="12"/>
  <c r="J2108" i="12"/>
  <c r="K2105" i="12"/>
  <c r="H2099" i="12"/>
  <c r="G2096" i="12"/>
  <c r="K2092" i="12"/>
  <c r="G2088" i="12"/>
  <c r="J2084" i="12"/>
  <c r="K2080" i="12"/>
  <c r="J2076" i="12"/>
  <c r="K2073" i="12"/>
  <c r="J2069" i="12"/>
  <c r="G2068" i="12"/>
  <c r="G2064" i="12"/>
  <c r="J2053" i="12"/>
  <c r="H2051" i="12"/>
  <c r="J2044" i="12"/>
  <c r="K2041" i="12"/>
  <c r="K2038" i="12"/>
  <c r="J2036" i="12"/>
  <c r="J2032" i="12"/>
  <c r="J2029" i="12"/>
  <c r="H2027" i="12"/>
  <c r="G2024" i="12"/>
  <c r="H2019" i="12"/>
  <c r="J2012" i="12"/>
  <c r="J2008" i="12"/>
  <c r="G2006" i="12"/>
  <c r="J1988" i="12"/>
  <c r="I1974" i="12"/>
  <c r="K1966" i="12"/>
  <c r="K1962" i="12"/>
  <c r="G1960" i="12"/>
  <c r="G1954" i="12"/>
  <c r="J1938" i="12"/>
  <c r="G1936" i="12"/>
  <c r="K1926" i="12"/>
  <c r="K1922" i="12"/>
  <c r="K1920" i="12"/>
  <c r="G1912" i="12"/>
  <c r="J1906" i="12"/>
  <c r="G1904" i="12"/>
  <c r="K1890" i="12"/>
  <c r="K1888" i="12"/>
  <c r="G1880" i="12"/>
  <c r="J1874" i="12"/>
  <c r="G1872" i="12"/>
  <c r="K1858" i="12"/>
  <c r="K1856" i="12"/>
  <c r="G1848" i="12"/>
  <c r="J1842" i="12"/>
  <c r="G1840" i="12"/>
  <c r="J1829" i="12"/>
  <c r="G1826" i="12"/>
  <c r="G1818" i="12"/>
  <c r="G1814" i="12"/>
  <c r="H1809" i="12"/>
  <c r="K2955" i="12"/>
  <c r="G2876" i="12"/>
  <c r="J2868" i="12"/>
  <c r="K2858" i="12"/>
  <c r="J2852" i="12"/>
  <c r="I2738" i="12"/>
  <c r="I2725" i="12"/>
  <c r="H2720" i="12"/>
  <c r="G2708" i="12"/>
  <c r="G2703" i="12"/>
  <c r="K2696" i="12"/>
  <c r="J2674" i="12"/>
  <c r="H2673" i="12"/>
  <c r="K2658" i="12"/>
  <c r="G2651" i="12"/>
  <c r="G2648" i="12"/>
  <c r="G2644" i="12"/>
  <c r="G2632" i="12"/>
  <c r="H2629" i="12"/>
  <c r="K2622" i="12"/>
  <c r="K2610" i="12"/>
  <c r="K2600" i="12"/>
  <c r="G2598" i="12"/>
  <c r="G2594" i="12"/>
  <c r="K2589" i="12"/>
  <c r="K2585" i="12"/>
  <c r="I2576" i="12"/>
  <c r="G2554" i="12"/>
  <c r="G2549" i="12"/>
  <c r="I2544" i="12"/>
  <c r="J2541" i="12"/>
  <c r="I2536" i="12"/>
  <c r="G2533" i="12"/>
  <c r="I2527" i="12"/>
  <c r="I2513" i="12"/>
  <c r="J2489" i="12"/>
  <c r="G2487" i="12"/>
  <c r="J2485" i="12"/>
  <c r="G2481" i="12"/>
  <c r="J2477" i="12"/>
  <c r="K2455" i="12"/>
  <c r="K2453" i="12"/>
  <c r="K2449" i="12"/>
  <c r="J2445" i="12"/>
  <c r="G2442" i="12"/>
  <c r="I2439" i="12"/>
  <c r="I2437" i="12"/>
  <c r="K2425" i="12"/>
  <c r="J2421" i="12"/>
  <c r="K2403" i="12"/>
  <c r="I2387" i="12"/>
  <c r="I2365" i="12"/>
  <c r="J2361" i="12"/>
  <c r="I2323" i="12"/>
  <c r="K2999" i="12"/>
  <c r="K2992" i="12"/>
  <c r="I2987" i="12"/>
  <c r="H2966" i="12"/>
  <c r="G2961" i="12"/>
  <c r="G2923" i="12"/>
  <c r="G2897" i="12"/>
  <c r="K2836" i="12"/>
  <c r="H2831" i="12"/>
  <c r="G2715" i="12"/>
  <c r="J2713" i="12"/>
  <c r="K2690" i="12"/>
  <c r="G2678" i="12"/>
  <c r="G2655" i="12"/>
  <c r="G2638" i="12"/>
  <c r="I2634" i="12"/>
  <c r="I2618" i="12"/>
  <c r="J2610" i="12"/>
  <c r="G2600" i="12"/>
  <c r="K2597" i="12"/>
  <c r="J2588" i="12"/>
  <c r="I2584" i="12"/>
  <c r="K2578" i="12"/>
  <c r="K2557" i="12"/>
  <c r="I2517" i="12"/>
  <c r="G2502" i="12"/>
  <c r="K2497" i="12"/>
  <c r="K2493" i="12"/>
  <c r="K2457" i="12"/>
  <c r="G2455" i="12"/>
  <c r="J2453" i="12"/>
  <c r="K2435" i="12"/>
  <c r="G2431" i="12"/>
  <c r="I2427" i="12"/>
  <c r="J2425" i="12"/>
  <c r="H2416" i="12"/>
  <c r="K2405" i="12"/>
  <c r="I2397" i="12"/>
  <c r="H2392" i="12"/>
  <c r="G2379" i="12"/>
  <c r="J2368" i="12"/>
  <c r="I2333" i="12"/>
  <c r="H2328" i="12"/>
  <c r="K2951" i="12"/>
  <c r="K2939" i="12"/>
  <c r="K2856" i="12"/>
  <c r="J2802" i="12"/>
  <c r="I2801" i="12"/>
  <c r="K2795" i="12"/>
  <c r="J2764" i="12"/>
  <c r="G2755" i="12"/>
  <c r="K2751" i="12"/>
  <c r="G2739" i="12"/>
  <c r="K2686" i="12"/>
  <c r="G2671" i="12"/>
  <c r="G2660" i="12"/>
  <c r="J2642" i="12"/>
  <c r="H2641" i="12"/>
  <c r="G2623" i="12"/>
  <c r="G2566" i="12"/>
  <c r="I2561" i="12"/>
  <c r="J2526" i="12"/>
  <c r="I2519" i="12"/>
  <c r="K2489" i="12"/>
  <c r="H2482" i="12"/>
  <c r="K2477" i="12"/>
  <c r="H2434" i="12"/>
  <c r="K2421" i="12"/>
  <c r="J2405" i="12"/>
  <c r="K2399" i="12"/>
  <c r="G2370" i="12"/>
  <c r="G2346" i="12"/>
  <c r="G2315" i="12"/>
  <c r="J2304" i="12"/>
  <c r="G2301" i="12"/>
  <c r="K2297" i="12"/>
  <c r="K2293" i="12"/>
  <c r="J2284" i="12"/>
  <c r="I2278" i="12"/>
  <c r="G2272" i="12"/>
  <c r="H2263" i="12"/>
  <c r="G2256" i="12"/>
  <c r="K2252" i="12"/>
  <c r="K2250" i="12"/>
  <c r="G2248" i="12"/>
  <c r="J2244" i="12"/>
  <c r="H2233" i="12"/>
  <c r="H2231" i="12"/>
  <c r="K2226" i="12"/>
  <c r="G2224" i="12"/>
  <c r="J2220" i="12"/>
  <c r="K2208" i="12"/>
  <c r="H2207" i="12"/>
  <c r="K2202" i="12"/>
  <c r="K2200" i="12"/>
  <c r="G2188" i="12"/>
  <c r="H2185" i="12"/>
  <c r="K2178" i="12"/>
  <c r="J2176" i="12"/>
  <c r="H2155" i="12"/>
  <c r="J2152" i="12"/>
  <c r="H2147" i="12"/>
  <c r="J2140" i="12"/>
  <c r="K2136" i="12"/>
  <c r="H2131" i="12"/>
  <c r="J2124" i="12"/>
  <c r="J2120" i="12"/>
  <c r="H2115" i="12"/>
  <c r="G2112" i="12"/>
  <c r="K2108" i="12"/>
  <c r="K2104" i="12"/>
  <c r="K2102" i="12"/>
  <c r="K2100" i="12"/>
  <c r="K2096" i="12"/>
  <c r="J2085" i="12"/>
  <c r="H2083" i="12"/>
  <c r="K2076" i="12"/>
  <c r="K2072" i="12"/>
  <c r="K2070" i="12"/>
  <c r="K2068" i="12"/>
  <c r="J2064" i="12"/>
  <c r="J2048" i="12"/>
  <c r="J2045" i="12"/>
  <c r="G2038" i="12"/>
  <c r="H2035" i="12"/>
  <c r="K2022" i="12"/>
  <c r="J2020" i="12"/>
  <c r="G2016" i="12"/>
  <c r="G2008" i="12"/>
  <c r="G1998" i="12"/>
  <c r="G1989" i="12"/>
  <c r="K1986" i="12"/>
  <c r="H2810" i="12"/>
  <c r="J2787" i="12"/>
  <c r="I2714" i="12"/>
  <c r="G2692" i="12"/>
  <c r="K2670" i="12"/>
  <c r="J2665" i="12"/>
  <c r="H2645" i="12"/>
  <c r="G2630" i="12"/>
  <c r="G2614" i="12"/>
  <c r="G2570" i="12"/>
  <c r="G2565" i="12"/>
  <c r="G2546" i="12"/>
  <c r="K2541" i="12"/>
  <c r="J2529" i="12"/>
  <c r="H2524" i="12"/>
  <c r="K2481" i="12"/>
  <c r="J2457" i="12"/>
  <c r="G2451" i="12"/>
  <c r="K2446" i="12"/>
  <c r="G2438" i="12"/>
  <c r="I2355" i="12"/>
  <c r="K2349" i="12"/>
  <c r="G2297" i="12"/>
  <c r="J2293" i="12"/>
  <c r="G2290" i="12"/>
  <c r="H2287" i="12"/>
  <c r="J2280" i="12"/>
  <c r="K2274" i="12"/>
  <c r="G2268" i="12"/>
  <c r="H2265" i="12"/>
  <c r="G2258" i="12"/>
  <c r="J2252" i="12"/>
  <c r="G2250" i="12"/>
  <c r="H2241" i="12"/>
  <c r="H2239" i="12"/>
  <c r="K2234" i="12"/>
  <c r="K2232" i="12"/>
  <c r="G2220" i="12"/>
  <c r="H2217" i="12"/>
  <c r="K2210" i="12"/>
  <c r="J2208" i="12"/>
  <c r="G2202" i="12"/>
  <c r="J2200" i="12"/>
  <c r="G2196" i="12"/>
  <c r="H2193" i="12"/>
  <c r="H2191" i="12"/>
  <c r="J2184" i="12"/>
  <c r="J2180" i="12"/>
  <c r="G2178" i="12"/>
  <c r="G2176" i="12"/>
  <c r="K2172" i="12"/>
  <c r="K2168" i="12"/>
  <c r="K2166" i="12"/>
  <c r="K2164" i="12"/>
  <c r="K2160" i="12"/>
  <c r="G2140" i="12"/>
  <c r="G2136" i="12"/>
  <c r="H2123" i="12"/>
  <c r="G2120" i="12"/>
  <c r="G2108" i="12"/>
  <c r="J2104" i="12"/>
  <c r="G2102" i="12"/>
  <c r="J2100" i="12"/>
  <c r="J2096" i="12"/>
  <c r="J2092" i="12"/>
  <c r="K2089" i="12"/>
  <c r="K2086" i="12"/>
  <c r="G2076" i="12"/>
  <c r="J2072" i="12"/>
  <c r="G2070" i="12"/>
  <c r="J2068" i="12"/>
  <c r="J2060" i="12"/>
  <c r="K2057" i="12"/>
  <c r="K2054" i="12"/>
  <c r="J2052" i="12"/>
  <c r="G2048" i="12"/>
  <c r="J2040" i="12"/>
  <c r="K2025" i="12"/>
  <c r="G2022" i="12"/>
  <c r="G2020" i="12"/>
  <c r="G2012" i="12"/>
  <c r="H2003" i="12"/>
  <c r="K1993" i="12"/>
  <c r="K1968" i="12"/>
  <c r="K2674" i="12"/>
  <c r="I2636" i="12"/>
  <c r="K2632" i="12"/>
  <c r="K2626" i="12"/>
  <c r="G2538" i="12"/>
  <c r="J2533" i="12"/>
  <c r="H2516" i="12"/>
  <c r="G2510" i="12"/>
  <c r="I2503" i="12"/>
  <c r="G2474" i="12"/>
  <c r="G2470" i="12"/>
  <c r="J2441" i="12"/>
  <c r="G2293" i="12"/>
  <c r="G2288" i="12"/>
  <c r="G2280" i="12"/>
  <c r="G2276" i="12"/>
  <c r="H2255" i="12"/>
  <c r="K2244" i="12"/>
  <c r="G2228" i="12"/>
  <c r="K2224" i="12"/>
  <c r="G2216" i="12"/>
  <c r="G2212" i="12"/>
  <c r="G2208" i="12"/>
  <c r="H2199" i="12"/>
  <c r="G2180" i="12"/>
  <c r="H2171" i="12"/>
  <c r="J2164" i="12"/>
  <c r="G2156" i="12"/>
  <c r="K2144" i="12"/>
  <c r="K2132" i="12"/>
  <c r="G2128" i="12"/>
  <c r="K2124" i="12"/>
  <c r="G2118" i="12"/>
  <c r="G2116" i="12"/>
  <c r="G2086" i="12"/>
  <c r="G2084" i="12"/>
  <c r="H2075" i="12"/>
  <c r="G2060" i="12"/>
  <c r="G2056" i="12"/>
  <c r="G2028" i="12"/>
  <c r="H2011" i="12"/>
  <c r="H1987" i="12"/>
  <c r="K1960" i="12"/>
  <c r="K1950" i="12"/>
  <c r="I1934" i="12"/>
  <c r="G1930" i="12"/>
  <c r="J1922" i="12"/>
  <c r="K1894" i="12"/>
  <c r="G1890" i="12"/>
  <c r="K1880" i="12"/>
  <c r="G1874" i="12"/>
  <c r="K1870" i="12"/>
  <c r="K1864" i="12"/>
  <c r="G1834" i="12"/>
  <c r="H1825" i="12"/>
  <c r="J1817" i="12"/>
  <c r="K1814" i="12"/>
  <c r="G1810" i="12"/>
  <c r="J1797" i="12"/>
  <c r="G1794" i="12"/>
  <c r="G1786" i="12"/>
  <c r="G1782" i="12"/>
  <c r="H1777" i="12"/>
  <c r="J1765" i="12"/>
  <c r="G1762" i="12"/>
  <c r="G1755" i="12"/>
  <c r="K1752" i="12"/>
  <c r="J1747" i="12"/>
  <c r="J1743" i="12"/>
  <c r="I1741" i="12"/>
  <c r="G1738" i="12"/>
  <c r="G1734" i="12"/>
  <c r="H1729" i="12"/>
  <c r="K1716" i="12"/>
  <c r="K1710" i="12"/>
  <c r="G1706" i="12"/>
  <c r="K1700" i="12"/>
  <c r="K1698" i="12"/>
  <c r="H1692" i="12"/>
  <c r="K1690" i="12"/>
  <c r="G1684" i="12"/>
  <c r="J1682" i="12"/>
  <c r="J1675" i="12"/>
  <c r="J1667" i="12"/>
  <c r="G1666" i="12"/>
  <c r="K1663" i="12"/>
  <c r="H1657" i="12"/>
  <c r="J1654" i="12"/>
  <c r="G1652" i="12"/>
  <c r="G1650" i="12"/>
  <c r="I1646" i="12"/>
  <c r="K1638" i="12"/>
  <c r="K1636" i="12"/>
  <c r="K1634" i="12"/>
  <c r="G1632" i="12"/>
  <c r="I1618" i="12"/>
  <c r="J1609" i="12"/>
  <c r="G1603" i="12"/>
  <c r="G1599" i="12"/>
  <c r="J1592" i="12"/>
  <c r="J1588" i="12"/>
  <c r="K1585" i="12"/>
  <c r="K1583" i="12"/>
  <c r="K1581" i="12"/>
  <c r="J1579" i="12"/>
  <c r="G1577" i="12"/>
  <c r="J1575" i="12"/>
  <c r="G1573" i="12"/>
  <c r="G1571" i="12"/>
  <c r="G1567" i="12"/>
  <c r="J1560" i="12"/>
  <c r="J1556" i="12"/>
  <c r="K1553" i="12"/>
  <c r="K1551" i="12"/>
  <c r="K1549" i="12"/>
  <c r="J1547" i="12"/>
  <c r="G1545" i="12"/>
  <c r="J1543" i="12"/>
  <c r="G1541" i="12"/>
  <c r="G1539" i="12"/>
  <c r="G1535" i="12"/>
  <c r="J1528" i="12"/>
  <c r="J1524" i="12"/>
  <c r="K1521" i="12"/>
  <c r="K1519" i="12"/>
  <c r="K1517" i="12"/>
  <c r="J1515" i="12"/>
  <c r="G1513" i="12"/>
  <c r="J1511" i="12"/>
  <c r="G1509" i="12"/>
  <c r="G1507" i="12"/>
  <c r="G1503" i="12"/>
  <c r="J1496" i="12"/>
  <c r="J1492" i="12"/>
  <c r="K1489" i="12"/>
  <c r="K1487" i="12"/>
  <c r="K1485" i="12"/>
  <c r="J1483" i="12"/>
  <c r="G1481" i="12"/>
  <c r="J1479" i="12"/>
  <c r="G1473" i="12"/>
  <c r="K1467" i="12"/>
  <c r="G1465" i="12"/>
  <c r="J1463" i="12"/>
  <c r="G1457" i="12"/>
  <c r="K1449" i="12"/>
  <c r="J1447" i="12"/>
  <c r="K1435" i="12"/>
  <c r="K1431" i="12"/>
  <c r="G1429" i="12"/>
  <c r="K1419" i="12"/>
  <c r="K1415" i="12"/>
  <c r="G1413" i="12"/>
  <c r="K1403" i="12"/>
  <c r="K1399" i="12"/>
  <c r="G1397" i="12"/>
  <c r="K1387" i="12"/>
  <c r="K1383" i="12"/>
  <c r="G1381" i="12"/>
  <c r="K1371" i="12"/>
  <c r="K1367" i="12"/>
  <c r="G1365" i="12"/>
  <c r="K1355" i="12"/>
  <c r="K1351" i="12"/>
  <c r="G1349" i="12"/>
  <c r="K1339" i="12"/>
  <c r="K1335" i="12"/>
  <c r="G1333" i="12"/>
  <c r="K1323" i="12"/>
  <c r="K1319" i="12"/>
  <c r="G1317" i="12"/>
  <c r="H1312" i="12"/>
  <c r="G1307" i="12"/>
  <c r="G1303" i="12"/>
  <c r="G1299" i="12"/>
  <c r="H1296" i="12"/>
  <c r="G1291" i="12"/>
  <c r="H1288" i="12"/>
  <c r="G1283" i="12"/>
  <c r="I2917" i="12"/>
  <c r="K2706" i="12"/>
  <c r="G2687" i="12"/>
  <c r="I2593" i="12"/>
  <c r="J2577" i="12"/>
  <c r="I2553" i="12"/>
  <c r="K2549" i="12"/>
  <c r="J2444" i="12"/>
  <c r="J2413" i="12"/>
  <c r="K2409" i="12"/>
  <c r="H2302" i="12"/>
  <c r="K2282" i="12"/>
  <c r="H2271" i="12"/>
  <c r="K2266" i="12"/>
  <c r="J2248" i="12"/>
  <c r="J2240" i="12"/>
  <c r="J2236" i="12"/>
  <c r="J2232" i="12"/>
  <c r="G2218" i="12"/>
  <c r="K2192" i="12"/>
  <c r="J2188" i="12"/>
  <c r="G2184" i="12"/>
  <c r="G2166" i="12"/>
  <c r="G2164" i="12"/>
  <c r="K2150" i="12"/>
  <c r="K2148" i="12"/>
  <c r="G2144" i="12"/>
  <c r="K2140" i="12"/>
  <c r="K2134" i="12"/>
  <c r="G2132" i="12"/>
  <c r="G2104" i="12"/>
  <c r="G2100" i="12"/>
  <c r="K2088" i="12"/>
  <c r="H2059" i="12"/>
  <c r="G2052" i="12"/>
  <c r="G2040" i="12"/>
  <c r="G2036" i="12"/>
  <c r="G1968" i="12"/>
  <c r="K1952" i="12"/>
  <c r="G1950" i="12"/>
  <c r="K1944" i="12"/>
  <c r="G1940" i="12"/>
  <c r="K1936" i="12"/>
  <c r="I1926" i="12"/>
  <c r="G1922" i="12"/>
  <c r="K1912" i="12"/>
  <c r="G1906" i="12"/>
  <c r="K1902" i="12"/>
  <c r="K1896" i="12"/>
  <c r="G1864" i="12"/>
  <c r="G1856" i="12"/>
  <c r="K1850" i="12"/>
  <c r="K1840" i="12"/>
  <c r="I1816" i="12"/>
  <c r="J1814" i="12"/>
  <c r="K1802" i="12"/>
  <c r="J1801" i="12"/>
  <c r="J1798" i="12"/>
  <c r="H1793" i="12"/>
  <c r="K1778" i="12"/>
  <c r="K1770" i="12"/>
  <c r="J1769" i="12"/>
  <c r="J1766" i="12"/>
  <c r="H1761" i="12"/>
  <c r="I1756" i="12"/>
  <c r="K1748" i="12"/>
  <c r="J1742" i="12"/>
  <c r="K1730" i="12"/>
  <c r="K1723" i="12"/>
  <c r="G1716" i="12"/>
  <c r="J1713" i="12"/>
  <c r="J1710" i="12"/>
  <c r="J1707" i="12"/>
  <c r="G1703" i="12"/>
  <c r="G1700" i="12"/>
  <c r="J1698" i="12"/>
  <c r="J1695" i="12"/>
  <c r="J1690" i="12"/>
  <c r="G1682" i="12"/>
  <c r="I1678" i="12"/>
  <c r="K1670" i="12"/>
  <c r="K1668" i="12"/>
  <c r="H1665" i="12"/>
  <c r="I1662" i="12"/>
  <c r="J1659" i="12"/>
  <c r="G1654" i="12"/>
  <c r="H1649" i="12"/>
  <c r="H1641" i="12"/>
  <c r="J1638" i="12"/>
  <c r="G1636" i="12"/>
  <c r="J1634" i="12"/>
  <c r="J1627" i="12"/>
  <c r="I1622" i="12"/>
  <c r="K1619" i="12"/>
  <c r="J1617" i="12"/>
  <c r="K1608" i="12"/>
  <c r="G1604" i="12"/>
  <c r="J1600" i="12"/>
  <c r="J1596" i="12"/>
  <c r="K1593" i="12"/>
  <c r="K1591" i="12"/>
  <c r="K1589" i="12"/>
  <c r="J1587" i="12"/>
  <c r="G1585" i="12"/>
  <c r="J1583" i="12"/>
  <c r="G1581" i="12"/>
  <c r="G1579" i="12"/>
  <c r="G1575" i="12"/>
  <c r="J1568" i="12"/>
  <c r="J1564" i="12"/>
  <c r="K1561" i="12"/>
  <c r="K1559" i="12"/>
  <c r="K1557" i="12"/>
  <c r="J1555" i="12"/>
  <c r="G1553" i="12"/>
  <c r="J1551" i="12"/>
  <c r="G1549" i="12"/>
  <c r="G1547" i="12"/>
  <c r="G1543" i="12"/>
  <c r="J1536" i="12"/>
  <c r="J1532" i="12"/>
  <c r="K1529" i="12"/>
  <c r="K1527" i="12"/>
  <c r="K1525" i="12"/>
  <c r="J1523" i="12"/>
  <c r="G1521" i="12"/>
  <c r="J1519" i="12"/>
  <c r="G1517" i="12"/>
  <c r="G1515" i="12"/>
  <c r="G1511" i="12"/>
  <c r="J1504" i="12"/>
  <c r="J1500" i="12"/>
  <c r="K1497" i="12"/>
  <c r="K1495" i="12"/>
  <c r="K1493" i="12"/>
  <c r="J1491" i="12"/>
  <c r="G1489" i="12"/>
  <c r="J1487" i="12"/>
  <c r="G1485" i="12"/>
  <c r="G1483" i="12"/>
  <c r="G1479" i="12"/>
  <c r="H1470" i="12"/>
  <c r="G1467" i="12"/>
  <c r="G1463" i="12"/>
  <c r="I1459" i="12"/>
  <c r="J1452" i="12"/>
  <c r="G1447" i="12"/>
  <c r="K1443" i="12"/>
  <c r="H1440" i="12"/>
  <c r="K1437" i="12"/>
  <c r="I1435" i="12"/>
  <c r="G1431" i="12"/>
  <c r="K1421" i="12"/>
  <c r="I1419" i="12"/>
  <c r="G1415" i="12"/>
  <c r="K1405" i="12"/>
  <c r="I1403" i="12"/>
  <c r="G1399" i="12"/>
  <c r="K1389" i="12"/>
  <c r="I1387" i="12"/>
  <c r="G1383" i="12"/>
  <c r="K1373" i="12"/>
  <c r="I1371" i="12"/>
  <c r="G1367" i="12"/>
  <c r="K1357" i="12"/>
  <c r="I1355" i="12"/>
  <c r="G1351" i="12"/>
  <c r="K1341" i="12"/>
  <c r="I1339" i="12"/>
  <c r="G1335" i="12"/>
  <c r="K1325" i="12"/>
  <c r="I1323" i="12"/>
  <c r="G1319" i="12"/>
  <c r="K1313" i="12"/>
  <c r="K1311" i="12"/>
  <c r="H1310" i="12"/>
  <c r="H1304" i="12"/>
  <c r="K1295" i="12"/>
  <c r="H1294" i="12"/>
  <c r="K2703" i="12"/>
  <c r="I2552" i="12"/>
  <c r="G2306" i="12"/>
  <c r="G2282" i="12"/>
  <c r="K2276" i="12"/>
  <c r="J2260" i="12"/>
  <c r="H2257" i="12"/>
  <c r="G2240" i="12"/>
  <c r="G2234" i="12"/>
  <c r="H2223" i="12"/>
  <c r="J2216" i="12"/>
  <c r="H2201" i="12"/>
  <c r="K2194" i="12"/>
  <c r="K2176" i="12"/>
  <c r="G2172" i="12"/>
  <c r="J2160" i="12"/>
  <c r="J2156" i="12"/>
  <c r="J2148" i="12"/>
  <c r="K2121" i="12"/>
  <c r="J2116" i="12"/>
  <c r="G2092" i="12"/>
  <c r="G2072" i="12"/>
  <c r="H2067" i="12"/>
  <c r="J2061" i="12"/>
  <c r="G2044" i="12"/>
  <c r="H1995" i="12"/>
  <c r="I1984" i="12"/>
  <c r="K1970" i="12"/>
  <c r="G1952" i="12"/>
  <c r="K1934" i="12"/>
  <c r="G1888" i="12"/>
  <c r="K1882" i="12"/>
  <c r="K1862" i="12"/>
  <c r="G1858" i="12"/>
  <c r="K1834" i="12"/>
  <c r="I1832" i="12"/>
  <c r="G1830" i="12"/>
  <c r="J1826" i="12"/>
  <c r="J1802" i="12"/>
  <c r="K1790" i="12"/>
  <c r="J1786" i="12"/>
  <c r="J1778" i="12"/>
  <c r="G1766" i="12"/>
  <c r="J1762" i="12"/>
  <c r="I1746" i="12"/>
  <c r="J1737" i="12"/>
  <c r="K1734" i="12"/>
  <c r="G1723" i="12"/>
  <c r="G1698" i="12"/>
  <c r="G1694" i="12"/>
  <c r="G1690" i="12"/>
  <c r="K1666" i="12"/>
  <c r="J1650" i="12"/>
  <c r="I1630" i="12"/>
  <c r="H1625" i="12"/>
  <c r="I1614" i="12"/>
  <c r="G1601" i="12"/>
  <c r="J1595" i="12"/>
  <c r="G1589" i="12"/>
  <c r="K1573" i="12"/>
  <c r="K1567" i="12"/>
  <c r="G1565" i="12"/>
  <c r="G1559" i="12"/>
  <c r="G1555" i="12"/>
  <c r="G1551" i="12"/>
  <c r="K1543" i="12"/>
  <c r="J1540" i="12"/>
  <c r="G1537" i="12"/>
  <c r="J1531" i="12"/>
  <c r="G1525" i="12"/>
  <c r="K1509" i="12"/>
  <c r="K1503" i="12"/>
  <c r="G1501" i="12"/>
  <c r="G1495" i="12"/>
  <c r="G1491" i="12"/>
  <c r="G1487" i="12"/>
  <c r="K1479" i="12"/>
  <c r="J1472" i="12"/>
  <c r="J1468" i="12"/>
  <c r="J1464" i="12"/>
  <c r="K1427" i="12"/>
  <c r="K1423" i="12"/>
  <c r="K1413" i="12"/>
  <c r="K1395" i="12"/>
  <c r="K1391" i="12"/>
  <c r="K1381" i="12"/>
  <c r="K1363" i="12"/>
  <c r="K1359" i="12"/>
  <c r="K1349" i="12"/>
  <c r="K1331" i="12"/>
  <c r="K1327" i="12"/>
  <c r="K1317" i="12"/>
  <c r="G1311" i="12"/>
  <c r="K1303" i="12"/>
  <c r="J1295" i="12"/>
  <c r="K1287" i="12"/>
  <c r="H1286" i="12"/>
  <c r="G1281" i="12"/>
  <c r="J1279" i="12"/>
  <c r="G1277" i="12"/>
  <c r="G1273" i="12"/>
  <c r="J1271" i="12"/>
  <c r="G1269" i="12"/>
  <c r="G1265" i="12"/>
  <c r="J1263" i="12"/>
  <c r="H1256" i="12"/>
  <c r="G1251" i="12"/>
  <c r="H1248" i="12"/>
  <c r="G1239" i="12"/>
  <c r="K1233" i="12"/>
  <c r="K1231" i="12"/>
  <c r="K1223" i="12"/>
  <c r="I1221" i="12"/>
  <c r="J1219" i="12"/>
  <c r="K1215" i="12"/>
  <c r="K1213" i="12"/>
  <c r="K1211" i="12"/>
  <c r="K1207" i="12"/>
  <c r="J1203" i="12"/>
  <c r="K1200" i="12"/>
  <c r="J1196" i="12"/>
  <c r="G1195" i="12"/>
  <c r="J1191" i="12"/>
  <c r="G1187" i="12"/>
  <c r="G1183" i="12"/>
  <c r="G1179" i="12"/>
  <c r="J1175" i="12"/>
  <c r="H1170" i="12"/>
  <c r="J1167" i="12"/>
  <c r="G1165" i="12"/>
  <c r="G1163" i="12"/>
  <c r="G1159" i="12"/>
  <c r="J1155" i="12"/>
  <c r="K1152" i="12"/>
  <c r="K1149" i="12"/>
  <c r="J1147" i="12"/>
  <c r="J1143" i="12"/>
  <c r="K1133" i="12"/>
  <c r="H1130" i="12"/>
  <c r="J1103" i="12"/>
  <c r="J1095" i="12"/>
  <c r="J1091" i="12"/>
  <c r="J1083" i="12"/>
  <c r="H1074" i="12"/>
  <c r="K1069" i="12"/>
  <c r="H1066" i="12"/>
  <c r="J1039" i="12"/>
  <c r="J1031" i="12"/>
  <c r="J1027" i="12"/>
  <c r="J1019" i="12"/>
  <c r="H1010" i="12"/>
  <c r="K1005" i="12"/>
  <c r="H1002" i="12"/>
  <c r="K989" i="12"/>
  <c r="K987" i="12"/>
  <c r="K983" i="12"/>
  <c r="J979" i="12"/>
  <c r="K975" i="12"/>
  <c r="K973" i="12"/>
  <c r="K971" i="12"/>
  <c r="K967" i="12"/>
  <c r="J963" i="12"/>
  <c r="K957" i="12"/>
  <c r="H954" i="12"/>
  <c r="K927" i="12"/>
  <c r="J922" i="12"/>
  <c r="I918" i="12"/>
  <c r="K915" i="12"/>
  <c r="J911" i="12"/>
  <c r="J899" i="12"/>
  <c r="K893" i="12"/>
  <c r="I891" i="12"/>
  <c r="I883" i="12"/>
  <c r="I875" i="12"/>
  <c r="K866" i="12"/>
  <c r="G864" i="12"/>
  <c r="I860" i="12"/>
  <c r="J854" i="12"/>
  <c r="G852" i="12"/>
  <c r="K848" i="12"/>
  <c r="G846" i="12"/>
  <c r="I838" i="12"/>
  <c r="H835" i="12"/>
  <c r="J822" i="12"/>
  <c r="G820" i="12"/>
  <c r="H817" i="12"/>
  <c r="J814" i="12"/>
  <c r="G812" i="12"/>
  <c r="G802" i="12"/>
  <c r="J790" i="12"/>
  <c r="G788" i="12"/>
  <c r="H785" i="12"/>
  <c r="J782" i="12"/>
  <c r="G780" i="12"/>
  <c r="H771" i="12"/>
  <c r="I764" i="12"/>
  <c r="J758" i="12"/>
  <c r="H753" i="12"/>
  <c r="J746" i="12"/>
  <c r="I744" i="12"/>
  <c r="K735" i="12"/>
  <c r="G730" i="12"/>
  <c r="G726" i="12"/>
  <c r="H721" i="12"/>
  <c r="J715" i="12"/>
  <c r="G714" i="12"/>
  <c r="G706" i="12"/>
  <c r="I700" i="12"/>
  <c r="K694" i="12"/>
  <c r="G692" i="12"/>
  <c r="J690" i="12"/>
  <c r="K686" i="12"/>
  <c r="K683" i="12"/>
  <c r="G682" i="12"/>
  <c r="J665" i="12"/>
  <c r="J662" i="12"/>
  <c r="G658" i="12"/>
  <c r="G654" i="12"/>
  <c r="J643" i="12"/>
  <c r="J638" i="12"/>
  <c r="G635" i="12"/>
  <c r="G630" i="12"/>
  <c r="K618" i="12"/>
  <c r="I616" i="12"/>
  <c r="J613" i="12"/>
  <c r="K594" i="12"/>
  <c r="J591" i="12"/>
  <c r="J586" i="12"/>
  <c r="K580" i="12"/>
  <c r="H577" i="12"/>
  <c r="I573" i="12"/>
  <c r="K566" i="12"/>
  <c r="J563" i="12"/>
  <c r="J553" i="12"/>
  <c r="J550" i="12"/>
  <c r="G546" i="12"/>
  <c r="G542" i="12"/>
  <c r="K539" i="12"/>
  <c r="G538" i="12"/>
  <c r="K532" i="12"/>
  <c r="J530" i="12"/>
  <c r="K526" i="12"/>
  <c r="I518" i="12"/>
  <c r="J515" i="12"/>
  <c r="K511" i="12"/>
  <c r="H509" i="12"/>
  <c r="G503" i="12"/>
  <c r="I486" i="12"/>
  <c r="J483" i="12"/>
  <c r="K479" i="12"/>
  <c r="H477" i="12"/>
  <c r="G471" i="12"/>
  <c r="G463" i="12"/>
  <c r="G459" i="12"/>
  <c r="G455" i="12"/>
  <c r="G447" i="12"/>
  <c r="G443" i="12"/>
  <c r="G439" i="12"/>
  <c r="G431" i="12"/>
  <c r="G427" i="12"/>
  <c r="G423" i="12"/>
  <c r="G415" i="12"/>
  <c r="G411" i="12"/>
  <c r="G407" i="12"/>
  <c r="G399" i="12"/>
  <c r="G395" i="12"/>
  <c r="G391" i="12"/>
  <c r="G383" i="12"/>
  <c r="G379" i="12"/>
  <c r="K371" i="12"/>
  <c r="J367" i="12"/>
  <c r="K359" i="12"/>
  <c r="K356" i="12"/>
  <c r="K349" i="12"/>
  <c r="J347" i="12"/>
  <c r="K339" i="12"/>
  <c r="J335" i="12"/>
  <c r="K327" i="12"/>
  <c r="K324" i="12"/>
  <c r="K317" i="12"/>
  <c r="J315" i="12"/>
  <c r="K307" i="12"/>
  <c r="J303" i="12"/>
  <c r="H302" i="12"/>
  <c r="J2718" i="12"/>
  <c r="J2556" i="12"/>
  <c r="H2466" i="12"/>
  <c r="H2460" i="12"/>
  <c r="K2365" i="12"/>
  <c r="I2270" i="12"/>
  <c r="J2264" i="12"/>
  <c r="G2260" i="12"/>
  <c r="K2242" i="12"/>
  <c r="G2210" i="12"/>
  <c r="J2204" i="12"/>
  <c r="G2150" i="12"/>
  <c r="H2091" i="12"/>
  <c r="J2080" i="12"/>
  <c r="J2077" i="12"/>
  <c r="G2054" i="12"/>
  <c r="H2043" i="12"/>
  <c r="J2024" i="12"/>
  <c r="G2013" i="12"/>
  <c r="K2006" i="12"/>
  <c r="G1988" i="12"/>
  <c r="K1958" i="12"/>
  <c r="K1954" i="12"/>
  <c r="G1944" i="12"/>
  <c r="G1938" i="12"/>
  <c r="K1928" i="12"/>
  <c r="K1904" i="12"/>
  <c r="J1834" i="12"/>
  <c r="G1802" i="12"/>
  <c r="J1781" i="12"/>
  <c r="G1778" i="12"/>
  <c r="I1768" i="12"/>
  <c r="K1755" i="12"/>
  <c r="G1748" i="12"/>
  <c r="I1736" i="12"/>
  <c r="J1734" i="12"/>
  <c r="I1705" i="12"/>
  <c r="H1697" i="12"/>
  <c r="K1684" i="12"/>
  <c r="H1681" i="12"/>
  <c r="G1668" i="12"/>
  <c r="J1666" i="12"/>
  <c r="I1660" i="12"/>
  <c r="K1652" i="12"/>
  <c r="G1648" i="12"/>
  <c r="J1643" i="12"/>
  <c r="G1638" i="12"/>
  <c r="G1634" i="12"/>
  <c r="G1619" i="12"/>
  <c r="K1603" i="12"/>
  <c r="K1597" i="12"/>
  <c r="G1595" i="12"/>
  <c r="J1591" i="12"/>
  <c r="J1584" i="12"/>
  <c r="J1580" i="12"/>
  <c r="J1576" i="12"/>
  <c r="K1569" i="12"/>
  <c r="J1567" i="12"/>
  <c r="G1561" i="12"/>
  <c r="K1545" i="12"/>
  <c r="J1539" i="12"/>
  <c r="K1533" i="12"/>
  <c r="G1531" i="12"/>
  <c r="J1527" i="12"/>
  <c r="J1520" i="12"/>
  <c r="J1516" i="12"/>
  <c r="J1512" i="12"/>
  <c r="K1505" i="12"/>
  <c r="J1503" i="12"/>
  <c r="G1497" i="12"/>
  <c r="K1481" i="12"/>
  <c r="H1474" i="12"/>
  <c r="J1471" i="12"/>
  <c r="K1463" i="12"/>
  <c r="H1454" i="12"/>
  <c r="G1445" i="12"/>
  <c r="G1437" i="12"/>
  <c r="I1427" i="12"/>
  <c r="G1423" i="12"/>
  <c r="G1405" i="12"/>
  <c r="I1395" i="12"/>
  <c r="G1391" i="12"/>
  <c r="G1373" i="12"/>
  <c r="I1363" i="12"/>
  <c r="G1359" i="12"/>
  <c r="G1341" i="12"/>
  <c r="I1331" i="12"/>
  <c r="G1327" i="12"/>
  <c r="G1313" i="12"/>
  <c r="K1305" i="12"/>
  <c r="J1303" i="12"/>
  <c r="G1295" i="12"/>
  <c r="J1287" i="12"/>
  <c r="G1285" i="12"/>
  <c r="G1279" i="12"/>
  <c r="G1271" i="12"/>
  <c r="G1263" i="12"/>
  <c r="K1255" i="12"/>
  <c r="H1254" i="12"/>
  <c r="K1247" i="12"/>
  <c r="H1246" i="12"/>
  <c r="H1240" i="12"/>
  <c r="J1235" i="12"/>
  <c r="G1233" i="12"/>
  <c r="J1231" i="12"/>
  <c r="J1223" i="12"/>
  <c r="G1219" i="12"/>
  <c r="J1215" i="12"/>
  <c r="G1213" i="12"/>
  <c r="J1211" i="12"/>
  <c r="J1207" i="12"/>
  <c r="J1204" i="12"/>
  <c r="G1203" i="12"/>
  <c r="K1199" i="12"/>
  <c r="K1197" i="12"/>
  <c r="H1194" i="12"/>
  <c r="G1191" i="12"/>
  <c r="H1178" i="12"/>
  <c r="G1175" i="12"/>
  <c r="K1171" i="12"/>
  <c r="G1167" i="12"/>
  <c r="H1162" i="12"/>
  <c r="G1155" i="12"/>
  <c r="J1151" i="12"/>
  <c r="G1149" i="12"/>
  <c r="G1147" i="12"/>
  <c r="G1143" i="12"/>
  <c r="J1139" i="12"/>
  <c r="K1136" i="12"/>
  <c r="J1119" i="12"/>
  <c r="J1111" i="12"/>
  <c r="J1107" i="12"/>
  <c r="J1099" i="12"/>
  <c r="H1090" i="12"/>
  <c r="K1085" i="12"/>
  <c r="H1082" i="12"/>
  <c r="J1055" i="12"/>
  <c r="J1047" i="12"/>
  <c r="J1043" i="12"/>
  <c r="J1035" i="12"/>
  <c r="H1026" i="12"/>
  <c r="K1021" i="12"/>
  <c r="H1018" i="12"/>
  <c r="K991" i="12"/>
  <c r="G989" i="12"/>
  <c r="J987" i="12"/>
  <c r="J983" i="12"/>
  <c r="K980" i="12"/>
  <c r="G979" i="12"/>
  <c r="J975" i="12"/>
  <c r="G973" i="12"/>
  <c r="J971" i="12"/>
  <c r="J967" i="12"/>
  <c r="K964" i="12"/>
  <c r="G963" i="12"/>
  <c r="J943" i="12"/>
  <c r="J935" i="12"/>
  <c r="J931" i="12"/>
  <c r="J927" i="12"/>
  <c r="J915" i="12"/>
  <c r="K907" i="12"/>
  <c r="K903" i="12"/>
  <c r="K900" i="12"/>
  <c r="H890" i="12"/>
  <c r="H882" i="12"/>
  <c r="I877" i="12"/>
  <c r="H874" i="12"/>
  <c r="I868" i="12"/>
  <c r="J866" i="12"/>
  <c r="K856" i="12"/>
  <c r="G854" i="12"/>
  <c r="G842" i="12"/>
  <c r="K834" i="12"/>
  <c r="G832" i="12"/>
  <c r="K824" i="12"/>
  <c r="G822" i="12"/>
  <c r="K816" i="12"/>
  <c r="G814" i="12"/>
  <c r="I806" i="12"/>
  <c r="H803" i="12"/>
  <c r="K792" i="12"/>
  <c r="G790" i="12"/>
  <c r="K784" i="12"/>
  <c r="G782" i="12"/>
  <c r="I774" i="12"/>
  <c r="K770" i="12"/>
  <c r="G758" i="12"/>
  <c r="K754" i="12"/>
  <c r="G746" i="12"/>
  <c r="J741" i="12"/>
  <c r="G738" i="12"/>
  <c r="K734" i="12"/>
  <c r="G731" i="12"/>
  <c r="K722" i="12"/>
  <c r="J707" i="12"/>
  <c r="H705" i="12"/>
  <c r="J697" i="12"/>
  <c r="J694" i="12"/>
  <c r="G690" i="12"/>
  <c r="G686" i="12"/>
  <c r="J675" i="12"/>
  <c r="J670" i="12"/>
  <c r="G667" i="12"/>
  <c r="G662" i="12"/>
  <c r="K650" i="12"/>
  <c r="I648" i="12"/>
  <c r="J645" i="12"/>
  <c r="K626" i="12"/>
  <c r="J623" i="12"/>
  <c r="J618" i="12"/>
  <c r="K612" i="12"/>
  <c r="H609" i="12"/>
  <c r="I604" i="12"/>
  <c r="K598" i="12"/>
  <c r="G596" i="12"/>
  <c r="J594" i="12"/>
  <c r="K590" i="12"/>
  <c r="K587" i="12"/>
  <c r="G586" i="12"/>
  <c r="J569" i="12"/>
  <c r="G566" i="12"/>
  <c r="G555" i="12"/>
  <c r="G550" i="12"/>
  <c r="G539" i="12"/>
  <c r="J534" i="12"/>
  <c r="G532" i="12"/>
  <c r="H529" i="12"/>
  <c r="J526" i="12"/>
  <c r="K523" i="12"/>
  <c r="K519" i="12"/>
  <c r="H517" i="12"/>
  <c r="G511" i="12"/>
  <c r="I494" i="12"/>
  <c r="J491" i="12"/>
  <c r="K487" i="12"/>
  <c r="H485" i="12"/>
  <c r="G479" i="12"/>
  <c r="K464" i="12"/>
  <c r="K451" i="12"/>
  <c r="K448" i="12"/>
  <c r="K435" i="12"/>
  <c r="K432" i="12"/>
  <c r="K419" i="12"/>
  <c r="K416" i="12"/>
  <c r="K403" i="12"/>
  <c r="K400" i="12"/>
  <c r="K387" i="12"/>
  <c r="K384" i="12"/>
  <c r="J371" i="12"/>
  <c r="K363" i="12"/>
  <c r="J359" i="12"/>
  <c r="K351" i="12"/>
  <c r="J339" i="12"/>
  <c r="K331" i="12"/>
  <c r="J327" i="12"/>
  <c r="K319" i="12"/>
  <c r="J307" i="12"/>
  <c r="G2844" i="12"/>
  <c r="K2722" i="12"/>
  <c r="I2581" i="12"/>
  <c r="I2488" i="12"/>
  <c r="K2485" i="12"/>
  <c r="J2418" i="12"/>
  <c r="K2284" i="12"/>
  <c r="G2242" i="12"/>
  <c r="H2225" i="12"/>
  <c r="G2192" i="12"/>
  <c r="G2186" i="12"/>
  <c r="J2168" i="12"/>
  <c r="K2153" i="12"/>
  <c r="K2137" i="12"/>
  <c r="K2112" i="12"/>
  <c r="G2080" i="12"/>
  <c r="J2016" i="12"/>
  <c r="G1962" i="12"/>
  <c r="I1958" i="12"/>
  <c r="J1954" i="12"/>
  <c r="G1928" i="12"/>
  <c r="G1896" i="12"/>
  <c r="J1890" i="12"/>
  <c r="K1872" i="12"/>
  <c r="K1848" i="12"/>
  <c r="G1842" i="12"/>
  <c r="K1822" i="12"/>
  <c r="J1818" i="12"/>
  <c r="K1810" i="12"/>
  <c r="G1798" i="12"/>
  <c r="J1794" i="12"/>
  <c r="J1785" i="12"/>
  <c r="K1782" i="12"/>
  <c r="J1770" i="12"/>
  <c r="J1759" i="12"/>
  <c r="G1742" i="12"/>
  <c r="J1738" i="12"/>
  <c r="J2549" i="12"/>
  <c r="I2501" i="12"/>
  <c r="G2430" i="12"/>
  <c r="J2112" i="12"/>
  <c r="H2107" i="12"/>
  <c r="J2056" i="12"/>
  <c r="K1930" i="12"/>
  <c r="J1810" i="12"/>
  <c r="J1782" i="12"/>
  <c r="G1770" i="12"/>
  <c r="I1704" i="12"/>
  <c r="J1683" i="12"/>
  <c r="H1633" i="12"/>
  <c r="I1606" i="12"/>
  <c r="K1601" i="12"/>
  <c r="G1593" i="12"/>
  <c r="G1583" i="12"/>
  <c r="K1577" i="12"/>
  <c r="G1569" i="12"/>
  <c r="K1535" i="12"/>
  <c r="G1527" i="12"/>
  <c r="K1511" i="12"/>
  <c r="J1507" i="12"/>
  <c r="G1499" i="12"/>
  <c r="J1484" i="12"/>
  <c r="K1473" i="12"/>
  <c r="G1461" i="12"/>
  <c r="K1429" i="12"/>
  <c r="I1411" i="12"/>
  <c r="G1407" i="12"/>
  <c r="K1365" i="12"/>
  <c r="I1347" i="12"/>
  <c r="G1343" i="12"/>
  <c r="J1307" i="12"/>
  <c r="G1297" i="12"/>
  <c r="G1287" i="12"/>
  <c r="H1278" i="12"/>
  <c r="H1270" i="12"/>
  <c r="G1261" i="12"/>
  <c r="G1253" i="12"/>
  <c r="J1239" i="12"/>
  <c r="H1232" i="12"/>
  <c r="G1207" i="12"/>
  <c r="K1203" i="12"/>
  <c r="G1199" i="12"/>
  <c r="K1191" i="12"/>
  <c r="K1184" i="12"/>
  <c r="G1181" i="12"/>
  <c r="J1179" i="12"/>
  <c r="K1165" i="12"/>
  <c r="G1139" i="12"/>
  <c r="J1115" i="12"/>
  <c r="H1098" i="12"/>
  <c r="H1058" i="12"/>
  <c r="H1042" i="12"/>
  <c r="J1023" i="12"/>
  <c r="J991" i="12"/>
  <c r="G987" i="12"/>
  <c r="K976" i="12"/>
  <c r="J955" i="12"/>
  <c r="J919" i="12"/>
  <c r="K909" i="12"/>
  <c r="J906" i="12"/>
  <c r="J895" i="12"/>
  <c r="I879" i="12"/>
  <c r="H873" i="12"/>
  <c r="H867" i="12"/>
  <c r="I862" i="12"/>
  <c r="J858" i="12"/>
  <c r="H849" i="12"/>
  <c r="K826" i="12"/>
  <c r="K822" i="12"/>
  <c r="I818" i="12"/>
  <c r="K2301" i="12"/>
  <c r="H2296" i="12"/>
  <c r="G2252" i="12"/>
  <c r="G2168" i="12"/>
  <c r="G2032" i="12"/>
  <c r="J2028" i="12"/>
  <c r="I1966" i="12"/>
  <c r="J1830" i="12"/>
  <c r="J1813" i="12"/>
  <c r="I1784" i="12"/>
  <c r="J1711" i="12"/>
  <c r="K1691" i="12"/>
  <c r="G1611" i="12"/>
  <c r="G1597" i="12"/>
  <c r="G1587" i="12"/>
  <c r="J1572" i="12"/>
  <c r="J1563" i="12"/>
  <c r="J1559" i="12"/>
  <c r="J1544" i="12"/>
  <c r="J1535" i="12"/>
  <c r="K1501" i="12"/>
  <c r="G1493" i="12"/>
  <c r="J1488" i="12"/>
  <c r="H1478" i="12"/>
  <c r="K1465" i="12"/>
  <c r="K1439" i="12"/>
  <c r="G1421" i="12"/>
  <c r="K1379" i="12"/>
  <c r="K1375" i="12"/>
  <c r="G1357" i="12"/>
  <c r="K1315" i="12"/>
  <c r="J1311" i="12"/>
  <c r="H1302" i="12"/>
  <c r="H1280" i="12"/>
  <c r="H1272" i="12"/>
  <c r="H1264" i="12"/>
  <c r="J1255" i="12"/>
  <c r="J1247" i="12"/>
  <c r="G1235" i="12"/>
  <c r="G1231" i="12"/>
  <c r="K1216" i="12"/>
  <c r="H1202" i="12"/>
  <c r="K1195" i="12"/>
  <c r="K1187" i="12"/>
  <c r="K1183" i="12"/>
  <c r="K1168" i="12"/>
  <c r="J1159" i="12"/>
  <c r="H1154" i="12"/>
  <c r="H1138" i="12"/>
  <c r="J1127" i="12"/>
  <c r="J1123" i="12"/>
  <c r="K1117" i="12"/>
  <c r="H1114" i="12"/>
  <c r="K1101" i="12"/>
  <c r="J1071" i="12"/>
  <c r="J1067" i="12"/>
  <c r="J1015" i="12"/>
  <c r="J1011" i="12"/>
  <c r="J999" i="12"/>
  <c r="J995" i="12"/>
  <c r="G975" i="12"/>
  <c r="G971" i="12"/>
  <c r="J939" i="12"/>
  <c r="K923" i="12"/>
  <c r="G884" i="12"/>
  <c r="G866" i="12"/>
  <c r="K852" i="12"/>
  <c r="K844" i="12"/>
  <c r="J834" i="12"/>
  <c r="I830" i="12"/>
  <c r="J2272" i="12"/>
  <c r="J2212" i="12"/>
  <c r="K2152" i="12"/>
  <c r="J2088" i="12"/>
  <c r="K2084" i="12"/>
  <c r="G1920" i="12"/>
  <c r="K1914" i="12"/>
  <c r="J1833" i="12"/>
  <c r="I1800" i="12"/>
  <c r="J1730" i="12"/>
  <c r="I1724" i="12"/>
  <c r="J1715" i="12"/>
  <c r="G1710" i="12"/>
  <c r="J1706" i="12"/>
  <c r="G1691" i="12"/>
  <c r="G1680" i="12"/>
  <c r="J1670" i="12"/>
  <c r="K1655" i="12"/>
  <c r="K1599" i="12"/>
  <c r="G1591" i="12"/>
  <c r="K1575" i="12"/>
  <c r="J1571" i="12"/>
  <c r="G1563" i="12"/>
  <c r="J1548" i="12"/>
  <c r="K1537" i="12"/>
  <c r="G1529" i="12"/>
  <c r="G1519" i="12"/>
  <c r="K1513" i="12"/>
  <c r="G1505" i="12"/>
  <c r="J1448" i="12"/>
  <c r="I1443" i="12"/>
  <c r="G1439" i="12"/>
  <c r="K1397" i="12"/>
  <c r="I1379" i="12"/>
  <c r="G1375" i="12"/>
  <c r="K1333" i="12"/>
  <c r="I1315" i="12"/>
  <c r="G1305" i="12"/>
  <c r="G1289" i="12"/>
  <c r="K1279" i="12"/>
  <c r="G1275" i="12"/>
  <c r="K1271" i="12"/>
  <c r="G1267" i="12"/>
  <c r="K1263" i="12"/>
  <c r="G1255" i="12"/>
  <c r="G1247" i="12"/>
  <c r="H1238" i="12"/>
  <c r="H1224" i="12"/>
  <c r="G1215" i="12"/>
  <c r="G1211" i="12"/>
  <c r="G1197" i="12"/>
  <c r="J1195" i="12"/>
  <c r="I1189" i="12"/>
  <c r="J1187" i="12"/>
  <c r="K1175" i="12"/>
  <c r="J1171" i="12"/>
  <c r="K1167" i="12"/>
  <c r="H1122" i="12"/>
  <c r="H1106" i="12"/>
  <c r="J1087" i="12"/>
  <c r="J1051" i="12"/>
  <c r="H1034" i="12"/>
  <c r="H994" i="12"/>
  <c r="G983" i="12"/>
  <c r="K979" i="12"/>
  <c r="J951" i="12"/>
  <c r="J947" i="12"/>
  <c r="K941" i="12"/>
  <c r="H938" i="12"/>
  <c r="K925" i="12"/>
  <c r="J923" i="12"/>
  <c r="K911" i="12"/>
  <c r="J903" i="12"/>
  <c r="K899" i="12"/>
  <c r="G887" i="12"/>
  <c r="K846" i="12"/>
  <c r="G844" i="12"/>
  <c r="G834" i="12"/>
  <c r="K820" i="12"/>
  <c r="J802" i="12"/>
  <c r="J309" i="12"/>
  <c r="J311" i="12"/>
  <c r="J313" i="12"/>
  <c r="J314" i="12"/>
  <c r="H315" i="12"/>
  <c r="K335" i="12"/>
  <c r="J353" i="12"/>
  <c r="J354" i="12"/>
  <c r="H355" i="12"/>
  <c r="K355" i="12"/>
  <c r="I364" i="12"/>
  <c r="K365" i="12"/>
  <c r="J373" i="12"/>
  <c r="J375" i="12"/>
  <c r="J377" i="12"/>
  <c r="J378" i="12"/>
  <c r="H379" i="12"/>
  <c r="K379" i="12"/>
  <c r="J381" i="12"/>
  <c r="K381" i="12"/>
  <c r="K388" i="12"/>
  <c r="H391" i="12"/>
  <c r="K391" i="12"/>
  <c r="G403" i="12"/>
  <c r="I404" i="12"/>
  <c r="J415" i="12"/>
  <c r="J417" i="12"/>
  <c r="J418" i="12"/>
  <c r="H419" i="12"/>
  <c r="J419" i="12"/>
  <c r="J427" i="12"/>
  <c r="I428" i="12"/>
  <c r="G429" i="12"/>
  <c r="H431" i="12"/>
  <c r="K431" i="12"/>
  <c r="J439" i="12"/>
  <c r="J441" i="12"/>
  <c r="J442" i="12"/>
  <c r="H443" i="12"/>
  <c r="K443" i="12"/>
  <c r="J445" i="12"/>
  <c r="K445" i="12"/>
  <c r="K452" i="12"/>
  <c r="H455" i="12"/>
  <c r="K455" i="12"/>
  <c r="H469" i="12"/>
  <c r="H471" i="12"/>
  <c r="H475" i="12"/>
  <c r="H483" i="12"/>
  <c r="H493" i="12"/>
  <c r="I510" i="12"/>
  <c r="H518" i="12"/>
  <c r="G519" i="12"/>
  <c r="I527" i="12"/>
  <c r="H533" i="12"/>
  <c r="I540" i="12"/>
  <c r="H576" i="12"/>
  <c r="J577" i="12"/>
  <c r="H578" i="12"/>
  <c r="J579" i="12"/>
  <c r="K586" i="12"/>
  <c r="J588" i="12"/>
  <c r="H589" i="12"/>
  <c r="G590" i="12"/>
  <c r="H605" i="12"/>
  <c r="J606" i="12"/>
  <c r="I611" i="12"/>
  <c r="H630" i="12"/>
  <c r="K630" i="12"/>
  <c r="J632" i="12"/>
  <c r="H633" i="12"/>
  <c r="H646" i="12"/>
  <c r="K654" i="12"/>
  <c r="J656" i="12"/>
  <c r="J657" i="12"/>
  <c r="H658" i="12"/>
  <c r="K658" i="12"/>
  <c r="J660" i="12"/>
  <c r="J668" i="12"/>
  <c r="J682" i="12"/>
  <c r="I683" i="12"/>
  <c r="G698" i="12"/>
  <c r="J706" i="12"/>
  <c r="I708" i="12"/>
  <c r="H709" i="12"/>
  <c r="J712" i="12"/>
  <c r="J713" i="12"/>
  <c r="G722" i="12"/>
  <c r="G724" i="12"/>
  <c r="I732" i="12"/>
  <c r="J742" i="12"/>
  <c r="J744" i="12"/>
  <c r="H745" i="12"/>
  <c r="G754" i="12"/>
  <c r="I755" i="12"/>
  <c r="G768" i="12"/>
  <c r="H769" i="12"/>
  <c r="G770" i="12"/>
  <c r="K780" i="12"/>
  <c r="H788" i="12"/>
  <c r="H793" i="12"/>
  <c r="J794" i="12"/>
  <c r="I796" i="12"/>
  <c r="H797" i="12"/>
  <c r="H802" i="12"/>
  <c r="H807" i="12"/>
  <c r="G808" i="12"/>
  <c r="H812" i="12"/>
  <c r="H825" i="12"/>
  <c r="J826" i="12"/>
  <c r="J846" i="12"/>
  <c r="K858" i="12"/>
  <c r="I944" i="12"/>
  <c r="H946" i="12"/>
  <c r="J1059" i="12"/>
  <c r="J1061" i="12"/>
  <c r="H1062" i="12"/>
  <c r="J1063" i="12"/>
  <c r="J1131" i="12"/>
  <c r="J1133" i="12"/>
  <c r="H1134" i="12"/>
  <c r="J1135" i="12"/>
  <c r="J1163" i="12"/>
  <c r="J1165" i="12"/>
  <c r="I1172" i="12"/>
  <c r="H1199" i="12"/>
  <c r="H1239" i="12"/>
  <c r="K1343" i="12"/>
  <c r="H1400" i="12"/>
  <c r="H1449" i="12"/>
  <c r="H1450" i="12"/>
  <c r="K1451" i="12"/>
  <c r="K1457" i="12"/>
  <c r="J1480" i="12"/>
  <c r="H1484" i="12"/>
  <c r="J1499" i="12"/>
  <c r="G1533" i="12"/>
  <c r="K1565" i="12"/>
  <c r="H1577" i="12"/>
  <c r="H1656" i="12"/>
  <c r="J1657" i="12"/>
  <c r="I1658" i="12"/>
  <c r="H1663" i="12"/>
  <c r="G1664" i="12"/>
  <c r="I1669" i="12"/>
  <c r="G1670" i="12"/>
  <c r="J1733" i="12"/>
  <c r="J1749" i="12"/>
  <c r="I1750" i="12"/>
  <c r="I1754" i="12"/>
  <c r="J1858" i="12"/>
  <c r="K1984" i="12"/>
  <c r="J2154" i="12"/>
  <c r="J2155" i="12"/>
  <c r="H2156" i="12"/>
  <c r="K308" i="12"/>
  <c r="H311" i="12"/>
  <c r="K311" i="12"/>
  <c r="I320" i="12"/>
  <c r="J323" i="12"/>
  <c r="I324" i="12"/>
  <c r="H335" i="12"/>
  <c r="K347" i="12"/>
  <c r="J349" i="12"/>
  <c r="H350" i="12"/>
  <c r="J351" i="12"/>
  <c r="I360" i="12"/>
  <c r="J363" i="12"/>
  <c r="K372" i="12"/>
  <c r="H375" i="12"/>
  <c r="K375" i="12"/>
  <c r="G387" i="12"/>
  <c r="I388" i="12"/>
  <c r="J399" i="12"/>
  <c r="J401" i="12"/>
  <c r="J402" i="12"/>
  <c r="H403" i="12"/>
  <c r="J403" i="12"/>
  <c r="J411" i="12"/>
  <c r="I412" i="12"/>
  <c r="G413" i="12"/>
  <c r="H415" i="12"/>
  <c r="K415" i="12"/>
  <c r="J423" i="12"/>
  <c r="J425" i="12"/>
  <c r="J426" i="12"/>
  <c r="H427" i="12"/>
  <c r="K427" i="12"/>
  <c r="J429" i="12"/>
  <c r="K429" i="12"/>
  <c r="K436" i="12"/>
  <c r="H439" i="12"/>
  <c r="K439" i="12"/>
  <c r="G451" i="12"/>
  <c r="I452" i="12"/>
  <c r="J463" i="12"/>
  <c r="J465" i="12"/>
  <c r="J466" i="12"/>
  <c r="J467" i="12"/>
  <c r="I470" i="12"/>
  <c r="K503" i="12"/>
  <c r="H505" i="12"/>
  <c r="H506" i="12"/>
  <c r="J507" i="12"/>
  <c r="H510" i="12"/>
  <c r="K538" i="12"/>
  <c r="J546" i="12"/>
  <c r="I547" i="12"/>
  <c r="G548" i="12"/>
  <c r="I556" i="12"/>
  <c r="H558" i="12"/>
  <c r="I559" i="12"/>
  <c r="G562" i="12"/>
  <c r="I563" i="12"/>
  <c r="J570" i="12"/>
  <c r="J572" i="12"/>
  <c r="J574" i="12"/>
  <c r="H602" i="12"/>
  <c r="G603" i="12"/>
  <c r="H606" i="12"/>
  <c r="J616" i="12"/>
  <c r="H617" i="12"/>
  <c r="G618" i="12"/>
  <c r="G626" i="12"/>
  <c r="I627" i="12"/>
  <c r="G628" i="12"/>
  <c r="I643" i="12"/>
  <c r="K644" i="12"/>
  <c r="K651" i="12"/>
  <c r="H654" i="12"/>
  <c r="J655" i="12"/>
  <c r="K662" i="12"/>
  <c r="J664" i="12"/>
  <c r="H665" i="12"/>
  <c r="K676" i="12"/>
  <c r="H678" i="12"/>
  <c r="H682" i="12"/>
  <c r="K682" i="12"/>
  <c r="J687" i="12"/>
  <c r="J720" i="12"/>
  <c r="J721" i="12"/>
  <c r="H722" i="12"/>
  <c r="J722" i="12"/>
  <c r="J730" i="12"/>
  <c r="J732" i="12"/>
  <c r="J739" i="12"/>
  <c r="G742" i="12"/>
  <c r="K746" i="12"/>
  <c r="H749" i="12"/>
  <c r="K750" i="12"/>
  <c r="J752" i="12"/>
  <c r="J753" i="12"/>
  <c r="H754" i="12"/>
  <c r="J754" i="12"/>
  <c r="K758" i="12"/>
  <c r="K760" i="12"/>
  <c r="H761" i="12"/>
  <c r="J762" i="12"/>
  <c r="H765" i="12"/>
  <c r="I766" i="12"/>
  <c r="H770" i="12"/>
  <c r="J770" i="12"/>
  <c r="H775" i="12"/>
  <c r="G776" i="12"/>
  <c r="H780" i="12"/>
  <c r="I786" i="12"/>
  <c r="K790" i="12"/>
  <c r="H794" i="12"/>
  <c r="K794" i="12"/>
  <c r="I798" i="12"/>
  <c r="H799" i="12"/>
  <c r="G800" i="12"/>
  <c r="I804" i="12"/>
  <c r="K814" i="12"/>
  <c r="K854" i="12"/>
  <c r="H858" i="12"/>
  <c r="J892" i="12"/>
  <c r="J907" i="12"/>
  <c r="K963" i="12"/>
  <c r="J965" i="12"/>
  <c r="H966" i="12"/>
  <c r="G967" i="12"/>
  <c r="H1023" i="12"/>
  <c r="I1052" i="12"/>
  <c r="K1053" i="12"/>
  <c r="J1057" i="12"/>
  <c r="J1058" i="12"/>
  <c r="H1091" i="12"/>
  <c r="G1171" i="12"/>
  <c r="K1181" i="12"/>
  <c r="K1219" i="12"/>
  <c r="H1222" i="12"/>
  <c r="G1223" i="12"/>
  <c r="H1236" i="12"/>
  <c r="G1237" i="12"/>
  <c r="G1249" i="12"/>
  <c r="H1291" i="12"/>
  <c r="H1292" i="12"/>
  <c r="G1293" i="12"/>
  <c r="H1336" i="12"/>
  <c r="H1388" i="12"/>
  <c r="G1389" i="12"/>
  <c r="K1447" i="12"/>
  <c r="J1495" i="12"/>
  <c r="H1499" i="12"/>
  <c r="J1508" i="12"/>
  <c r="K1541" i="12"/>
  <c r="H1601" i="12"/>
  <c r="G1730" i="12"/>
  <c r="H1790" i="12"/>
  <c r="J2128" i="12"/>
  <c r="K2487" i="12"/>
  <c r="K303" i="12"/>
  <c r="J321" i="12"/>
  <c r="J322" i="12"/>
  <c r="H323" i="12"/>
  <c r="K323" i="12"/>
  <c r="I332" i="12"/>
  <c r="K333" i="12"/>
  <c r="J341" i="12"/>
  <c r="J343" i="12"/>
  <c r="J345" i="12"/>
  <c r="J346" i="12"/>
  <c r="H347" i="12"/>
  <c r="K367" i="12"/>
  <c r="J383" i="12"/>
  <c r="J385" i="12"/>
  <c r="J386" i="12"/>
  <c r="H387" i="12"/>
  <c r="J387" i="12"/>
  <c r="J395" i="12"/>
  <c r="I396" i="12"/>
  <c r="G397" i="12"/>
  <c r="K399" i="12"/>
  <c r="J407" i="12"/>
  <c r="J409" i="12"/>
  <c r="J410" i="12"/>
  <c r="H411" i="12"/>
  <c r="K411" i="12"/>
  <c r="J413" i="12"/>
  <c r="K413" i="12"/>
  <c r="K420" i="12"/>
  <c r="H423" i="12"/>
  <c r="K423" i="12"/>
  <c r="G435" i="12"/>
  <c r="I436" i="12"/>
  <c r="J447" i="12"/>
  <c r="J449" i="12"/>
  <c r="J450" i="12"/>
  <c r="H451" i="12"/>
  <c r="J451" i="12"/>
  <c r="J459" i="12"/>
  <c r="I460" i="12"/>
  <c r="G461" i="12"/>
  <c r="H463" i="12"/>
  <c r="K463" i="12"/>
  <c r="I478" i="12"/>
  <c r="H486" i="12"/>
  <c r="G487" i="12"/>
  <c r="G495" i="12"/>
  <c r="H501" i="12"/>
  <c r="H503" i="12"/>
  <c r="H507" i="12"/>
  <c r="H515" i="12"/>
  <c r="J524" i="12"/>
  <c r="I525" i="12"/>
  <c r="G526" i="12"/>
  <c r="H530" i="12"/>
  <c r="H538" i="12"/>
  <c r="K542" i="12"/>
  <c r="H544" i="12"/>
  <c r="J545" i="12"/>
  <c r="H546" i="12"/>
  <c r="K546" i="12"/>
  <c r="J548" i="12"/>
  <c r="J556" i="12"/>
  <c r="I557" i="12"/>
  <c r="H560" i="12"/>
  <c r="J561" i="12"/>
  <c r="H562" i="12"/>
  <c r="K562" i="12"/>
  <c r="H570" i="12"/>
  <c r="J581" i="12"/>
  <c r="I584" i="12"/>
  <c r="I591" i="12"/>
  <c r="G594" i="12"/>
  <c r="H597" i="12"/>
  <c r="G598" i="12"/>
  <c r="I599" i="12"/>
  <c r="J601" i="12"/>
  <c r="I603" i="12"/>
  <c r="H613" i="12"/>
  <c r="J620" i="12"/>
  <c r="H621" i="12"/>
  <c r="G622" i="12"/>
  <c r="J624" i="12"/>
  <c r="J625" i="12"/>
  <c r="H626" i="12"/>
  <c r="J626" i="12"/>
  <c r="H638" i="12"/>
  <c r="I639" i="12"/>
  <c r="H641" i="12"/>
  <c r="H649" i="12"/>
  <c r="G650" i="12"/>
  <c r="I651" i="12"/>
  <c r="I671" i="12"/>
  <c r="H673" i="12"/>
  <c r="J676" i="12"/>
  <c r="J677" i="12"/>
  <c r="I679" i="12"/>
  <c r="I680" i="12"/>
  <c r="I687" i="12"/>
  <c r="J714" i="12"/>
  <c r="J726" i="12"/>
  <c r="I727" i="12"/>
  <c r="I728" i="12"/>
  <c r="I739" i="12"/>
  <c r="G750" i="12"/>
  <c r="J751" i="12"/>
  <c r="H762" i="12"/>
  <c r="K762" i="12"/>
  <c r="K782" i="12"/>
  <c r="H820" i="12"/>
  <c r="I836" i="12"/>
  <c r="H905" i="12"/>
  <c r="H906" i="12"/>
  <c r="J953" i="12"/>
  <c r="J954" i="12"/>
  <c r="H955" i="12"/>
  <c r="I1048" i="12"/>
  <c r="H1050" i="12"/>
  <c r="J1075" i="12"/>
  <c r="J1077" i="12"/>
  <c r="H1078" i="12"/>
  <c r="J1079" i="12"/>
  <c r="I1108" i="12"/>
  <c r="I1144" i="12"/>
  <c r="H1146" i="12"/>
  <c r="H1150" i="12"/>
  <c r="G1151" i="12"/>
  <c r="K1179" i="12"/>
  <c r="J1181" i="12"/>
  <c r="G1257" i="12"/>
  <c r="H1261" i="12"/>
  <c r="H1269" i="12"/>
  <c r="H1277" i="12"/>
  <c r="H1307" i="12"/>
  <c r="H1324" i="12"/>
  <c r="G1325" i="12"/>
  <c r="K1411" i="12"/>
  <c r="H1507" i="12"/>
  <c r="J1522" i="12"/>
  <c r="G1523" i="12"/>
  <c r="J1599" i="12"/>
  <c r="G1620" i="12"/>
  <c r="H1624" i="12"/>
  <c r="J1625" i="12"/>
  <c r="H1826" i="12"/>
  <c r="H833" i="12"/>
  <c r="H843" i="12"/>
  <c r="H846" i="12"/>
  <c r="J885" i="12"/>
  <c r="I886" i="12"/>
  <c r="J901" i="12"/>
  <c r="I902" i="12"/>
  <c r="I924" i="12"/>
  <c r="H936" i="12"/>
  <c r="I940" i="12"/>
  <c r="H945" i="12"/>
  <c r="J946" i="12"/>
  <c r="J949" i="12"/>
  <c r="H950" i="12"/>
  <c r="J981" i="12"/>
  <c r="H982" i="12"/>
  <c r="I992" i="12"/>
  <c r="I996" i="12"/>
  <c r="J1001" i="12"/>
  <c r="J1002" i="12"/>
  <c r="H1003" i="12"/>
  <c r="H1019" i="12"/>
  <c r="H1031" i="12"/>
  <c r="I1032" i="12"/>
  <c r="J1049" i="12"/>
  <c r="J1050" i="12"/>
  <c r="J1053" i="12"/>
  <c r="J1073" i="12"/>
  <c r="J1074" i="12"/>
  <c r="H1075" i="12"/>
  <c r="H1079" i="12"/>
  <c r="H1086" i="12"/>
  <c r="H1103" i="12"/>
  <c r="I1104" i="12"/>
  <c r="I1120" i="12"/>
  <c r="I1124" i="12"/>
  <c r="J1129" i="12"/>
  <c r="J1130" i="12"/>
  <c r="H1131" i="12"/>
  <c r="H1163" i="12"/>
  <c r="J1169" i="12"/>
  <c r="J1170" i="12"/>
  <c r="H1171" i="12"/>
  <c r="I1208" i="12"/>
  <c r="H1214" i="12"/>
  <c r="H1228" i="12"/>
  <c r="H1266" i="12"/>
  <c r="H1273" i="12"/>
  <c r="H1274" i="12"/>
  <c r="H1281" i="12"/>
  <c r="H1314" i="12"/>
  <c r="H1317" i="12"/>
  <c r="H1374" i="12"/>
  <c r="H1378" i="12"/>
  <c r="H1381" i="12"/>
  <c r="H1438" i="12"/>
  <c r="H1442" i="12"/>
  <c r="H1468" i="12"/>
  <c r="H1495" i="12"/>
  <c r="J1518" i="12"/>
  <c r="H1528" i="12"/>
  <c r="H1552" i="12"/>
  <c r="J1562" i="12"/>
  <c r="H1565" i="12"/>
  <c r="H1573" i="12"/>
  <c r="J1590" i="12"/>
  <c r="H1599" i="12"/>
  <c r="J1620" i="12"/>
  <c r="H1670" i="12"/>
  <c r="H1679" i="12"/>
  <c r="H1693" i="12"/>
  <c r="H1694" i="12"/>
  <c r="H1708" i="12"/>
  <c r="H1709" i="12"/>
  <c r="I1714" i="12"/>
  <c r="H1728" i="12"/>
  <c r="J1729" i="12"/>
  <c r="H1730" i="12"/>
  <c r="H1786" i="12"/>
  <c r="I1799" i="12"/>
  <c r="H1851" i="12"/>
  <c r="H1858" i="12"/>
  <c r="H1913" i="12"/>
  <c r="H1918" i="12"/>
  <c r="H1919" i="12"/>
  <c r="I1976" i="12"/>
  <c r="J2170" i="12"/>
  <c r="J2171" i="12"/>
  <c r="H2194" i="12"/>
  <c r="H2216" i="12"/>
  <c r="I828" i="12"/>
  <c r="H829" i="12"/>
  <c r="H834" i="12"/>
  <c r="H844" i="12"/>
  <c r="H865" i="12"/>
  <c r="H869" i="12"/>
  <c r="I870" i="12"/>
  <c r="H897" i="12"/>
  <c r="H898" i="12"/>
  <c r="H899" i="12"/>
  <c r="H911" i="12"/>
  <c r="H921" i="12"/>
  <c r="H922" i="12"/>
  <c r="H923" i="12"/>
  <c r="J925" i="12"/>
  <c r="J937" i="12"/>
  <c r="J938" i="12"/>
  <c r="J941" i="12"/>
  <c r="H968" i="12"/>
  <c r="I974" i="12"/>
  <c r="H993" i="12"/>
  <c r="J994" i="12"/>
  <c r="J997" i="12"/>
  <c r="H998" i="12"/>
  <c r="J1013" i="12"/>
  <c r="H1014" i="12"/>
  <c r="H1027" i="12"/>
  <c r="I1044" i="12"/>
  <c r="J1069" i="12"/>
  <c r="H1070" i="12"/>
  <c r="H1087" i="12"/>
  <c r="I1100" i="12"/>
  <c r="I1112" i="12"/>
  <c r="I1116" i="12"/>
  <c r="J1121" i="12"/>
  <c r="J1122" i="12"/>
  <c r="J1125" i="12"/>
  <c r="H1126" i="12"/>
  <c r="I1140" i="12"/>
  <c r="I1152" i="12"/>
  <c r="J1185" i="12"/>
  <c r="J1186" i="12"/>
  <c r="H1187" i="12"/>
  <c r="H1195" i="12"/>
  <c r="I1200" i="12"/>
  <c r="H1230" i="12"/>
  <c r="H1234" i="12"/>
  <c r="H1247" i="12"/>
  <c r="H1255" i="12"/>
  <c r="H1299" i="12"/>
  <c r="H1300" i="12"/>
  <c r="H1356" i="12"/>
  <c r="H1368" i="12"/>
  <c r="H1420" i="12"/>
  <c r="H1432" i="12"/>
  <c r="I1475" i="12"/>
  <c r="H1492" i="12"/>
  <c r="H1513" i="12"/>
  <c r="H1537" i="12"/>
  <c r="H1548" i="12"/>
  <c r="H1563" i="12"/>
  <c r="H1571" i="12"/>
  <c r="J1586" i="12"/>
  <c r="H1609" i="12"/>
  <c r="H1650" i="12"/>
  <c r="I1691" i="12"/>
  <c r="H1706" i="12"/>
  <c r="I1715" i="12"/>
  <c r="H1762" i="12"/>
  <c r="I1771" i="12"/>
  <c r="I1783" i="12"/>
  <c r="I1811" i="12"/>
  <c r="J1832" i="12"/>
  <c r="H1875" i="12"/>
  <c r="H1898" i="12"/>
  <c r="H1899" i="12"/>
  <c r="I1964" i="12"/>
  <c r="H1965" i="12"/>
  <c r="J1970" i="12"/>
  <c r="I2030" i="12"/>
  <c r="H2031" i="12"/>
  <c r="J2114" i="12"/>
  <c r="J2115" i="12"/>
  <c r="H2116" i="12"/>
  <c r="H2167" i="12"/>
  <c r="H2251" i="12"/>
  <c r="I2294" i="12"/>
  <c r="H826" i="12"/>
  <c r="H839" i="12"/>
  <c r="H852" i="12"/>
  <c r="H857" i="12"/>
  <c r="H861" i="12"/>
  <c r="I871" i="12"/>
  <c r="H872" i="12"/>
  <c r="I878" i="12"/>
  <c r="J893" i="12"/>
  <c r="I894" i="12"/>
  <c r="H904" i="12"/>
  <c r="I908" i="12"/>
  <c r="J917" i="12"/>
  <c r="I932" i="12"/>
  <c r="J957" i="12"/>
  <c r="I958" i="12"/>
  <c r="H984" i="12"/>
  <c r="I990" i="12"/>
  <c r="J1009" i="12"/>
  <c r="J1010" i="12"/>
  <c r="H1011" i="12"/>
  <c r="H1015" i="12"/>
  <c r="H1022" i="12"/>
  <c r="H1039" i="12"/>
  <c r="I1040" i="12"/>
  <c r="I1056" i="12"/>
  <c r="I1060" i="12"/>
  <c r="J1065" i="12"/>
  <c r="J1066" i="12"/>
  <c r="H1067" i="12"/>
  <c r="H1083" i="12"/>
  <c r="H1095" i="12"/>
  <c r="I1096" i="12"/>
  <c r="J1113" i="12"/>
  <c r="J1114" i="12"/>
  <c r="J1117" i="12"/>
  <c r="J1137" i="12"/>
  <c r="J1138" i="12"/>
  <c r="H1159" i="12"/>
  <c r="I1180" i="12"/>
  <c r="H1198" i="12"/>
  <c r="I1205" i="12"/>
  <c r="H1206" i="12"/>
  <c r="I1216" i="12"/>
  <c r="H1241" i="12"/>
  <c r="H1242" i="12"/>
  <c r="J1251" i="12"/>
  <c r="H1252" i="12"/>
  <c r="G1259" i="12"/>
  <c r="H1260" i="12"/>
  <c r="H1311" i="12"/>
  <c r="H1342" i="12"/>
  <c r="H1346" i="12"/>
  <c r="H1349" i="12"/>
  <c r="H1406" i="12"/>
  <c r="H1410" i="12"/>
  <c r="H1413" i="12"/>
  <c r="H1488" i="12"/>
  <c r="J1498" i="12"/>
  <c r="H1501" i="12"/>
  <c r="H1509" i="12"/>
  <c r="J1526" i="12"/>
  <c r="H1535" i="12"/>
  <c r="H1559" i="12"/>
  <c r="J1582" i="12"/>
  <c r="H1592" i="12"/>
  <c r="H1605" i="12"/>
  <c r="H1830" i="12"/>
  <c r="I2105" i="12"/>
  <c r="H2489" i="12"/>
  <c r="I1757" i="12"/>
  <c r="H1770" i="12"/>
  <c r="H1782" i="12"/>
  <c r="J1784" i="12"/>
  <c r="J1796" i="12"/>
  <c r="J1808" i="12"/>
  <c r="J1809" i="12"/>
  <c r="H1810" i="12"/>
  <c r="J1812" i="12"/>
  <c r="H1817" i="12"/>
  <c r="J1820" i="12"/>
  <c r="H1821" i="12"/>
  <c r="H1841" i="12"/>
  <c r="H1852" i="12"/>
  <c r="H1853" i="12"/>
  <c r="H1870" i="12"/>
  <c r="H1907" i="12"/>
  <c r="I1946" i="12"/>
  <c r="H1947" i="12"/>
  <c r="I1956" i="12"/>
  <c r="H1960" i="12"/>
  <c r="H1961" i="12"/>
  <c r="J2026" i="12"/>
  <c r="J2027" i="12"/>
  <c r="H2028" i="12"/>
  <c r="H2056" i="12"/>
  <c r="I2078" i="12"/>
  <c r="H2079" i="12"/>
  <c r="J2083" i="12"/>
  <c r="H2112" i="12"/>
  <c r="H2128" i="12"/>
  <c r="H2152" i="12"/>
  <c r="H2168" i="12"/>
  <c r="H2212" i="12"/>
  <c r="H2244" i="12"/>
  <c r="H2421" i="12"/>
  <c r="J2487" i="12"/>
  <c r="H2531" i="12"/>
  <c r="H2533" i="12"/>
  <c r="K2838" i="12"/>
  <c r="I2843" i="12"/>
  <c r="H3001" i="12"/>
  <c r="J2831" i="12"/>
  <c r="J2839" i="12"/>
  <c r="J2863" i="12"/>
  <c r="J2871" i="12"/>
  <c r="K2919" i="12"/>
  <c r="K2923" i="12"/>
  <c r="I304" i="12"/>
  <c r="I308" i="12"/>
  <c r="H319" i="12"/>
  <c r="J325" i="12"/>
  <c r="J329" i="12"/>
  <c r="J330" i="12"/>
  <c r="H331" i="12"/>
  <c r="J333" i="12"/>
  <c r="I336" i="12"/>
  <c r="I340" i="12"/>
  <c r="H351" i="12"/>
  <c r="J357" i="12"/>
  <c r="J361" i="12"/>
  <c r="J362" i="12"/>
  <c r="H363" i="12"/>
  <c r="J365" i="12"/>
  <c r="I368" i="12"/>
  <c r="I372" i="12"/>
  <c r="H467" i="12"/>
  <c r="H470" i="12"/>
  <c r="H487" i="12"/>
  <c r="H489" i="12"/>
  <c r="H490" i="12"/>
  <c r="H499" i="12"/>
  <c r="H502" i="12"/>
  <c r="H519" i="12"/>
  <c r="H521" i="12"/>
  <c r="H522" i="12"/>
  <c r="H526" i="12"/>
  <c r="I531" i="12"/>
  <c r="J536" i="12"/>
  <c r="J540" i="12"/>
  <c r="I543" i="12"/>
  <c r="H549" i="12"/>
  <c r="H554" i="12"/>
  <c r="J564" i="12"/>
  <c r="H565" i="12"/>
  <c r="H574" i="12"/>
  <c r="I579" i="12"/>
  <c r="H585" i="12"/>
  <c r="H590" i="12"/>
  <c r="J592" i="12"/>
  <c r="J593" i="12"/>
  <c r="H594" i="12"/>
  <c r="I595" i="12"/>
  <c r="J600" i="12"/>
  <c r="H601" i="12"/>
  <c r="I607" i="12"/>
  <c r="H614" i="12"/>
  <c r="H618" i="12"/>
  <c r="I619" i="12"/>
  <c r="J628" i="12"/>
  <c r="J636" i="12"/>
  <c r="J640" i="12"/>
  <c r="J641" i="12"/>
  <c r="J644" i="12"/>
  <c r="I647" i="12"/>
  <c r="I655" i="12"/>
  <c r="H661" i="12"/>
  <c r="H666" i="12"/>
  <c r="H669" i="12"/>
  <c r="H674" i="12"/>
  <c r="H677" i="12"/>
  <c r="J680" i="12"/>
  <c r="J684" i="12"/>
  <c r="H685" i="12"/>
  <c r="H694" i="12"/>
  <c r="I695" i="12"/>
  <c r="I702" i="12"/>
  <c r="K703" i="12"/>
  <c r="H713" i="12"/>
  <c r="H717" i="12"/>
  <c r="H729" i="12"/>
  <c r="H733" i="12"/>
  <c r="J736" i="12"/>
  <c r="J737" i="12"/>
  <c r="I751" i="12"/>
  <c r="G756" i="12"/>
  <c r="I772" i="12"/>
  <c r="H773" i="12"/>
  <c r="H777" i="12"/>
  <c r="H781" i="12"/>
  <c r="H783" i="12"/>
  <c r="H789" i="12"/>
  <c r="H791" i="12"/>
  <c r="H805" i="12"/>
  <c r="H809" i="12"/>
  <c r="H813" i="12"/>
  <c r="H815" i="12"/>
  <c r="H821" i="12"/>
  <c r="H823" i="12"/>
  <c r="H831" i="12"/>
  <c r="G840" i="12"/>
  <c r="H841" i="12"/>
  <c r="H853" i="12"/>
  <c r="H855" i="12"/>
  <c r="H866" i="12"/>
  <c r="I876" i="12"/>
  <c r="H880" i="12"/>
  <c r="H888" i="12"/>
  <c r="H895" i="12"/>
  <c r="H903" i="12"/>
  <c r="H907" i="12"/>
  <c r="J909" i="12"/>
  <c r="H912" i="12"/>
  <c r="I916" i="12"/>
  <c r="H919" i="12"/>
  <c r="I926" i="12"/>
  <c r="H929" i="12"/>
  <c r="J930" i="12"/>
  <c r="J933" i="12"/>
  <c r="H934" i="12"/>
  <c r="H939" i="12"/>
  <c r="I942" i="12"/>
  <c r="H947" i="12"/>
  <c r="H951" i="12"/>
  <c r="H959" i="12"/>
  <c r="I960" i="12"/>
  <c r="H967" i="12"/>
  <c r="J969" i="12"/>
  <c r="J970" i="12"/>
  <c r="H971" i="12"/>
  <c r="I972" i="12"/>
  <c r="H975" i="12"/>
  <c r="H983" i="12"/>
  <c r="J985" i="12"/>
  <c r="J986" i="12"/>
  <c r="H987" i="12"/>
  <c r="I988" i="12"/>
  <c r="H991" i="12"/>
  <c r="H995" i="12"/>
  <c r="H999" i="12"/>
  <c r="H1007" i="12"/>
  <c r="I1016" i="12"/>
  <c r="I1020" i="12"/>
  <c r="I1024" i="12"/>
  <c r="I1028" i="12"/>
  <c r="J1033" i="12"/>
  <c r="J1034" i="12"/>
  <c r="J1037" i="12"/>
  <c r="J1041" i="12"/>
  <c r="J1042" i="12"/>
  <c r="J1045" i="12"/>
  <c r="H1046" i="12"/>
  <c r="H1051" i="12"/>
  <c r="H1054" i="12"/>
  <c r="H1059" i="12"/>
  <c r="H1063" i="12"/>
  <c r="H1071" i="12"/>
  <c r="I1080" i="12"/>
  <c r="I1084" i="12"/>
  <c r="I1088" i="12"/>
  <c r="I1092" i="12"/>
  <c r="J1097" i="12"/>
  <c r="J1098" i="12"/>
  <c r="J1101" i="12"/>
  <c r="J1105" i="12"/>
  <c r="J1106" i="12"/>
  <c r="J1109" i="12"/>
  <c r="H1110" i="12"/>
  <c r="H1115" i="12"/>
  <c r="H1118" i="12"/>
  <c r="H1123" i="12"/>
  <c r="H1127" i="12"/>
  <c r="H1135" i="12"/>
  <c r="H1139" i="12"/>
  <c r="J1141" i="12"/>
  <c r="H1142" i="12"/>
  <c r="J1145" i="12"/>
  <c r="J1146" i="12"/>
  <c r="I1148" i="12"/>
  <c r="H1151" i="12"/>
  <c r="J1153" i="12"/>
  <c r="J1154" i="12"/>
  <c r="I1156" i="12"/>
  <c r="I1160" i="12"/>
  <c r="H1166" i="12"/>
  <c r="I1168" i="12"/>
  <c r="J1173" i="12"/>
  <c r="H1174" i="12"/>
  <c r="I1176" i="12"/>
  <c r="I1184" i="12"/>
  <c r="H1190" i="12"/>
  <c r="I1192" i="12"/>
  <c r="J1197" i="12"/>
  <c r="J1201" i="12"/>
  <c r="J1202" i="12"/>
  <c r="H1207" i="12"/>
  <c r="H1210" i="12"/>
  <c r="H1211" i="12"/>
  <c r="J1212" i="12"/>
  <c r="H1215" i="12"/>
  <c r="H1223" i="12"/>
  <c r="H1231" i="12"/>
  <c r="G1243" i="12"/>
  <c r="H1244" i="12"/>
  <c r="H1249" i="12"/>
  <c r="H1253" i="12"/>
  <c r="H1262" i="12"/>
  <c r="H1275" i="12"/>
  <c r="H1283" i="12"/>
  <c r="H1284" i="12"/>
  <c r="H1287" i="12"/>
  <c r="H1305" i="12"/>
  <c r="H1320" i="12"/>
  <c r="H1326" i="12"/>
  <c r="H1330" i="12"/>
  <c r="H1333" i="12"/>
  <c r="H1340" i="12"/>
  <c r="H1352" i="12"/>
  <c r="H1358" i="12"/>
  <c r="H1362" i="12"/>
  <c r="H1365" i="12"/>
  <c r="H1372" i="12"/>
  <c r="H1384" i="12"/>
  <c r="H1390" i="12"/>
  <c r="H1394" i="12"/>
  <c r="H1397" i="12"/>
  <c r="H1404" i="12"/>
  <c r="H1416" i="12"/>
  <c r="H1422" i="12"/>
  <c r="H1426" i="12"/>
  <c r="H1429" i="12"/>
  <c r="H1436" i="12"/>
  <c r="H1457" i="12"/>
  <c r="H1465" i="12"/>
  <c r="H1473" i="12"/>
  <c r="G1477" i="12"/>
  <c r="H1496" i="12"/>
  <c r="H1505" i="12"/>
  <c r="H1527" i="12"/>
  <c r="J1530" i="12"/>
  <c r="H1533" i="12"/>
  <c r="H1541" i="12"/>
  <c r="H1560" i="12"/>
  <c r="H1569" i="12"/>
  <c r="H1591" i="12"/>
  <c r="J1594" i="12"/>
  <c r="H1597" i="12"/>
  <c r="K1632" i="12"/>
  <c r="J1633" i="12"/>
  <c r="I1637" i="12"/>
  <c r="H1647" i="12"/>
  <c r="G1667" i="12"/>
  <c r="K1680" i="12"/>
  <c r="G1687" i="12"/>
  <c r="J1704" i="12"/>
  <c r="I1711" i="12"/>
  <c r="K1720" i="12"/>
  <c r="J1724" i="12"/>
  <c r="H1735" i="12"/>
  <c r="H1738" i="12"/>
  <c r="I1747" i="12"/>
  <c r="I1759" i="12"/>
  <c r="H1767" i="12"/>
  <c r="I1779" i="12"/>
  <c r="H1794" i="12"/>
  <c r="I1803" i="12"/>
  <c r="I1835" i="12"/>
  <c r="H1848" i="12"/>
  <c r="H1884" i="12"/>
  <c r="H1885" i="12"/>
  <c r="H1890" i="12"/>
  <c r="H1908" i="12"/>
  <c r="H1928" i="12"/>
  <c r="H1937" i="12"/>
  <c r="G1942" i="12"/>
  <c r="H1954" i="12"/>
  <c r="H2016" i="12"/>
  <c r="I2041" i="12"/>
  <c r="H2080" i="12"/>
  <c r="I2093" i="12"/>
  <c r="H2124" i="12"/>
  <c r="I2137" i="12"/>
  <c r="I2149" i="12"/>
  <c r="H2242" i="12"/>
  <c r="H2259" i="12"/>
  <c r="H2262" i="12"/>
  <c r="H2269" i="12"/>
  <c r="H2284" i="12"/>
  <c r="I2307" i="12"/>
  <c r="H2316" i="12"/>
  <c r="K2458" i="12"/>
  <c r="I2463" i="12"/>
  <c r="J2470" i="12"/>
  <c r="K2554" i="12"/>
  <c r="J2709" i="12"/>
  <c r="G2710" i="12"/>
  <c r="H2721" i="12"/>
  <c r="J305" i="12"/>
  <c r="J306" i="12"/>
  <c r="H307" i="12"/>
  <c r="I312" i="12"/>
  <c r="I316" i="12"/>
  <c r="H327" i="12"/>
  <c r="H334" i="12"/>
  <c r="J337" i="12"/>
  <c r="J338" i="12"/>
  <c r="H339" i="12"/>
  <c r="I344" i="12"/>
  <c r="I348" i="12"/>
  <c r="H359" i="12"/>
  <c r="H366" i="12"/>
  <c r="J369" i="12"/>
  <c r="J370" i="12"/>
  <c r="H371" i="12"/>
  <c r="I376" i="12"/>
  <c r="H382" i="12"/>
  <c r="I384" i="12"/>
  <c r="J389" i="12"/>
  <c r="I392" i="12"/>
  <c r="H398" i="12"/>
  <c r="I400" i="12"/>
  <c r="J405" i="12"/>
  <c r="I408" i="12"/>
  <c r="H414" i="12"/>
  <c r="I416" i="12"/>
  <c r="J421" i="12"/>
  <c r="I424" i="12"/>
  <c r="H430" i="12"/>
  <c r="I432" i="12"/>
  <c r="J437" i="12"/>
  <c r="I440" i="12"/>
  <c r="H446" i="12"/>
  <c r="I448" i="12"/>
  <c r="J453" i="12"/>
  <c r="I456" i="12"/>
  <c r="H462" i="12"/>
  <c r="I464" i="12"/>
  <c r="H479" i="12"/>
  <c r="H481" i="12"/>
  <c r="H482" i="12"/>
  <c r="H491" i="12"/>
  <c r="H494" i="12"/>
  <c r="H511" i="12"/>
  <c r="H513" i="12"/>
  <c r="H514" i="12"/>
  <c r="I523" i="12"/>
  <c r="H528" i="12"/>
  <c r="J529" i="12"/>
  <c r="J532" i="12"/>
  <c r="H534" i="12"/>
  <c r="H537" i="12"/>
  <c r="I539" i="12"/>
  <c r="I541" i="12"/>
  <c r="H550" i="12"/>
  <c r="I555" i="12"/>
  <c r="H566" i="12"/>
  <c r="J568" i="12"/>
  <c r="H569" i="12"/>
  <c r="I571" i="12"/>
  <c r="I575" i="12"/>
  <c r="H582" i="12"/>
  <c r="H586" i="12"/>
  <c r="I587" i="12"/>
  <c r="J596" i="12"/>
  <c r="J604" i="12"/>
  <c r="J608" i="12"/>
  <c r="J609" i="12"/>
  <c r="J612" i="12"/>
  <c r="I615" i="12"/>
  <c r="I623" i="12"/>
  <c r="H629" i="12"/>
  <c r="H634" i="12"/>
  <c r="H637" i="12"/>
  <c r="H642" i="12"/>
  <c r="H645" i="12"/>
  <c r="J648" i="12"/>
  <c r="J652" i="12"/>
  <c r="H653" i="12"/>
  <c r="H662" i="12"/>
  <c r="I663" i="12"/>
  <c r="I667" i="12"/>
  <c r="H670" i="12"/>
  <c r="I675" i="12"/>
  <c r="H681" i="12"/>
  <c r="H686" i="12"/>
  <c r="J688" i="12"/>
  <c r="J689" i="12"/>
  <c r="H690" i="12"/>
  <c r="I691" i="12"/>
  <c r="J696" i="12"/>
  <c r="H697" i="12"/>
  <c r="G699" i="12"/>
  <c r="J704" i="12"/>
  <c r="J705" i="12"/>
  <c r="I707" i="12"/>
  <c r="G710" i="12"/>
  <c r="G718" i="12"/>
  <c r="I719" i="12"/>
  <c r="H725" i="12"/>
  <c r="I734" i="12"/>
  <c r="J738" i="12"/>
  <c r="I740" i="12"/>
  <c r="H741" i="12"/>
  <c r="I743" i="12"/>
  <c r="H746" i="12"/>
  <c r="J747" i="12"/>
  <c r="H758" i="12"/>
  <c r="I759" i="12"/>
  <c r="H763" i="12"/>
  <c r="H767" i="12"/>
  <c r="G778" i="12"/>
  <c r="H779" i="12"/>
  <c r="H782" i="12"/>
  <c r="H784" i="12"/>
  <c r="H787" i="12"/>
  <c r="H790" i="12"/>
  <c r="H792" i="12"/>
  <c r="H795" i="12"/>
  <c r="H801" i="12"/>
  <c r="G810" i="12"/>
  <c r="H811" i="12"/>
  <c r="H814" i="12"/>
  <c r="H816" i="12"/>
  <c r="H819" i="12"/>
  <c r="H822" i="12"/>
  <c r="H824" i="12"/>
  <c r="H827" i="12"/>
  <c r="H837" i="12"/>
  <c r="H845" i="12"/>
  <c r="H847" i="12"/>
  <c r="I850" i="12"/>
  <c r="H851" i="12"/>
  <c r="H854" i="12"/>
  <c r="H856" i="12"/>
  <c r="H859" i="12"/>
  <c r="H863" i="12"/>
  <c r="J874" i="12"/>
  <c r="H881" i="12"/>
  <c r="J882" i="12"/>
  <c r="H889" i="12"/>
  <c r="J890" i="12"/>
  <c r="H896" i="12"/>
  <c r="I900" i="12"/>
  <c r="I910" i="12"/>
  <c r="H913" i="12"/>
  <c r="H914" i="12"/>
  <c r="H915" i="12"/>
  <c r="H920" i="12"/>
  <c r="H927" i="12"/>
  <c r="H931" i="12"/>
  <c r="H935" i="12"/>
  <c r="H943" i="12"/>
  <c r="H952" i="12"/>
  <c r="I956" i="12"/>
  <c r="H961" i="12"/>
  <c r="J962" i="12"/>
  <c r="H963" i="12"/>
  <c r="I964" i="12"/>
  <c r="J973" i="12"/>
  <c r="H977" i="12"/>
  <c r="J978" i="12"/>
  <c r="H979" i="12"/>
  <c r="I980" i="12"/>
  <c r="J989" i="12"/>
  <c r="H1000" i="12"/>
  <c r="I1004" i="12"/>
  <c r="I1008" i="12"/>
  <c r="I1012" i="12"/>
  <c r="J1017" i="12"/>
  <c r="J1018" i="12"/>
  <c r="J1021" i="12"/>
  <c r="J1025" i="12"/>
  <c r="J1026" i="12"/>
  <c r="J1029" i="12"/>
  <c r="H1030" i="12"/>
  <c r="H1035" i="12"/>
  <c r="H1038" i="12"/>
  <c r="H1043" i="12"/>
  <c r="H1047" i="12"/>
  <c r="H1055" i="12"/>
  <c r="I1064" i="12"/>
  <c r="I1068" i="12"/>
  <c r="I1072" i="12"/>
  <c r="I1076" i="12"/>
  <c r="J1081" i="12"/>
  <c r="J1082" i="12"/>
  <c r="J1085" i="12"/>
  <c r="J1089" i="12"/>
  <c r="J1090" i="12"/>
  <c r="J1093" i="12"/>
  <c r="H1094" i="12"/>
  <c r="H1099" i="12"/>
  <c r="H1102" i="12"/>
  <c r="H1107" i="12"/>
  <c r="H1111" i="12"/>
  <c r="H1119" i="12"/>
  <c r="I1128" i="12"/>
  <c r="I1132" i="12"/>
  <c r="I1136" i="12"/>
  <c r="H1143" i="12"/>
  <c r="H1147" i="12"/>
  <c r="J1149" i="12"/>
  <c r="H1155" i="12"/>
  <c r="J1157" i="12"/>
  <c r="H1158" i="12"/>
  <c r="J1161" i="12"/>
  <c r="J1162" i="12"/>
  <c r="I1164" i="12"/>
  <c r="H1167" i="12"/>
  <c r="H1175" i="12"/>
  <c r="J1177" i="12"/>
  <c r="J1178" i="12"/>
  <c r="H1182" i="12"/>
  <c r="H1191" i="12"/>
  <c r="J1194" i="12"/>
  <c r="H1203" i="12"/>
  <c r="J1213" i="12"/>
  <c r="J1217" i="12"/>
  <c r="H1218" i="12"/>
  <c r="H1219" i="12"/>
  <c r="J1220" i="12"/>
  <c r="H1225" i="12"/>
  <c r="H1226" i="12"/>
  <c r="H1233" i="12"/>
  <c r="G1245" i="12"/>
  <c r="H1250" i="12"/>
  <c r="H1258" i="12"/>
  <c r="H1263" i="12"/>
  <c r="H1268" i="12"/>
  <c r="H1271" i="12"/>
  <c r="H1276" i="12"/>
  <c r="H1279" i="12"/>
  <c r="H1285" i="12"/>
  <c r="H1295" i="12"/>
  <c r="H1303" i="12"/>
  <c r="I1453" i="12"/>
  <c r="H1481" i="12"/>
  <c r="J1486" i="12"/>
  <c r="J1490" i="12"/>
  <c r="J1494" i="12"/>
  <c r="H1503" i="12"/>
  <c r="H1516" i="12"/>
  <c r="H1520" i="12"/>
  <c r="H1524" i="12"/>
  <c r="H1531" i="12"/>
  <c r="H1539" i="12"/>
  <c r="H1545" i="12"/>
  <c r="J1550" i="12"/>
  <c r="J1554" i="12"/>
  <c r="J1558" i="12"/>
  <c r="H1567" i="12"/>
  <c r="H1580" i="12"/>
  <c r="H1584" i="12"/>
  <c r="H1588" i="12"/>
  <c r="H1595" i="12"/>
  <c r="I1603" i="12"/>
  <c r="I1612" i="12"/>
  <c r="H1613" i="12"/>
  <c r="I1623" i="12"/>
  <c r="G1628" i="12"/>
  <c r="H1629" i="12"/>
  <c r="I1642" i="12"/>
  <c r="J1652" i="12"/>
  <c r="G1660" i="12"/>
  <c r="H1666" i="12"/>
  <c r="I1674" i="12"/>
  <c r="J1684" i="12"/>
  <c r="K1688" i="12"/>
  <c r="I1689" i="12"/>
  <c r="G1696" i="12"/>
  <c r="J1697" i="12"/>
  <c r="J1701" i="12"/>
  <c r="J1717" i="12"/>
  <c r="I1722" i="12"/>
  <c r="H1734" i="12"/>
  <c r="J1736" i="12"/>
  <c r="I1743" i="12"/>
  <c r="I1755" i="12"/>
  <c r="J1764" i="12"/>
  <c r="J1776" i="12"/>
  <c r="J1777" i="12"/>
  <c r="H1778" i="12"/>
  <c r="J1788" i="12"/>
  <c r="H1789" i="12"/>
  <c r="H1802" i="12"/>
  <c r="J1828" i="12"/>
  <c r="I1831" i="12"/>
  <c r="H1834" i="12"/>
  <c r="J1836" i="12"/>
  <c r="H1837" i="12"/>
  <c r="H1857" i="12"/>
  <c r="H1860" i="12"/>
  <c r="H1880" i="12"/>
  <c r="H1881" i="12"/>
  <c r="H1886" i="12"/>
  <c r="H1887" i="12"/>
  <c r="H1904" i="12"/>
  <c r="H1923" i="12"/>
  <c r="H1951" i="12"/>
  <c r="H1969" i="12"/>
  <c r="I1975" i="12"/>
  <c r="J1982" i="12"/>
  <c r="H1983" i="12"/>
  <c r="J1986" i="12"/>
  <c r="J1987" i="12"/>
  <c r="J1998" i="12"/>
  <c r="J2042" i="12"/>
  <c r="J2043" i="12"/>
  <c r="H2064" i="12"/>
  <c r="I2065" i="12"/>
  <c r="H2071" i="12"/>
  <c r="J2090" i="12"/>
  <c r="J2091" i="12"/>
  <c r="H2198" i="12"/>
  <c r="H2221" i="12"/>
  <c r="H2260" i="12"/>
  <c r="H2281" i="12"/>
  <c r="J2303" i="12"/>
  <c r="H2304" i="12"/>
  <c r="I2305" i="12"/>
  <c r="J2309" i="12"/>
  <c r="K2550" i="12"/>
  <c r="H1289" i="12"/>
  <c r="H1293" i="12"/>
  <c r="H1297" i="12"/>
  <c r="H1301" i="12"/>
  <c r="H1308" i="12"/>
  <c r="H1313" i="12"/>
  <c r="H1318" i="12"/>
  <c r="H1322" i="12"/>
  <c r="H1325" i="12"/>
  <c r="H1334" i="12"/>
  <c r="H1338" i="12"/>
  <c r="H1341" i="12"/>
  <c r="H1350" i="12"/>
  <c r="H1354" i="12"/>
  <c r="H1357" i="12"/>
  <c r="H1366" i="12"/>
  <c r="H1370" i="12"/>
  <c r="H1373" i="12"/>
  <c r="H1382" i="12"/>
  <c r="H1386" i="12"/>
  <c r="H1389" i="12"/>
  <c r="H1398" i="12"/>
  <c r="H1402" i="12"/>
  <c r="H1405" i="12"/>
  <c r="H1414" i="12"/>
  <c r="H1418" i="12"/>
  <c r="H1421" i="12"/>
  <c r="H1430" i="12"/>
  <c r="H1434" i="12"/>
  <c r="H1437" i="12"/>
  <c r="H1446" i="12"/>
  <c r="H1448" i="12"/>
  <c r="H1458" i="12"/>
  <c r="H1462" i="12"/>
  <c r="H1464" i="12"/>
  <c r="H1466" i="12"/>
  <c r="H1472" i="12"/>
  <c r="H1480" i="12"/>
  <c r="J1482" i="12"/>
  <c r="H1487" i="12"/>
  <c r="H1491" i="12"/>
  <c r="H1493" i="12"/>
  <c r="H1497" i="12"/>
  <c r="H1508" i="12"/>
  <c r="J1510" i="12"/>
  <c r="H1512" i="12"/>
  <c r="J1514" i="12"/>
  <c r="H1519" i="12"/>
  <c r="H1523" i="12"/>
  <c r="H1525" i="12"/>
  <c r="H1529" i="12"/>
  <c r="H1540" i="12"/>
  <c r="J1542" i="12"/>
  <c r="H1544" i="12"/>
  <c r="J1546" i="12"/>
  <c r="H1551" i="12"/>
  <c r="H1555" i="12"/>
  <c r="H1557" i="12"/>
  <c r="H1561" i="12"/>
  <c r="H1572" i="12"/>
  <c r="J1574" i="12"/>
  <c r="H1576" i="12"/>
  <c r="J1578" i="12"/>
  <c r="H1583" i="12"/>
  <c r="H1587" i="12"/>
  <c r="H1589" i="12"/>
  <c r="H1593" i="12"/>
  <c r="I1607" i="12"/>
  <c r="I1611" i="12"/>
  <c r="I1619" i="12"/>
  <c r="H1621" i="12"/>
  <c r="H1634" i="12"/>
  <c r="G1635" i="12"/>
  <c r="H1638" i="12"/>
  <c r="G1639" i="12"/>
  <c r="K1648" i="12"/>
  <c r="I1653" i="12"/>
  <c r="G1655" i="12"/>
  <c r="H1661" i="12"/>
  <c r="K1664" i="12"/>
  <c r="J1668" i="12"/>
  <c r="H1672" i="12"/>
  <c r="J1673" i="12"/>
  <c r="G1676" i="12"/>
  <c r="H1677" i="12"/>
  <c r="J1681" i="12"/>
  <c r="G1683" i="12"/>
  <c r="J1685" i="12"/>
  <c r="H1690" i="12"/>
  <c r="H1698" i="12"/>
  <c r="H1699" i="12"/>
  <c r="I1702" i="12"/>
  <c r="H1710" i="12"/>
  <c r="I1718" i="12"/>
  <c r="I1723" i="12"/>
  <c r="I1725" i="12"/>
  <c r="I1732" i="12"/>
  <c r="H1737" i="12"/>
  <c r="H1742" i="12"/>
  <c r="H1744" i="12"/>
  <c r="H1745" i="12"/>
  <c r="J1748" i="12"/>
  <c r="H1766" i="12"/>
  <c r="J1768" i="12"/>
  <c r="J1772" i="12"/>
  <c r="H1773" i="12"/>
  <c r="J1780" i="12"/>
  <c r="H1785" i="12"/>
  <c r="I1791" i="12"/>
  <c r="H1798" i="12"/>
  <c r="J1800" i="12"/>
  <c r="J1804" i="12"/>
  <c r="H1805" i="12"/>
  <c r="I1815" i="12"/>
  <c r="H1818" i="12"/>
  <c r="H1822" i="12"/>
  <c r="H1843" i="12"/>
  <c r="H1849" i="12"/>
  <c r="H1854" i="12"/>
  <c r="H1855" i="12"/>
  <c r="H1866" i="12"/>
  <c r="H1867" i="12"/>
  <c r="H1872" i="12"/>
  <c r="H1876" i="12"/>
  <c r="H1891" i="12"/>
  <c r="H1896" i="12"/>
  <c r="H1900" i="12"/>
  <c r="H1901" i="12"/>
  <c r="H1905" i="12"/>
  <c r="H1915" i="12"/>
  <c r="H1921" i="12"/>
  <c r="I1924" i="12"/>
  <c r="H1939" i="12"/>
  <c r="H1944" i="12"/>
  <c r="G1948" i="12"/>
  <c r="H1949" i="12"/>
  <c r="H1952" i="12"/>
  <c r="H1967" i="12"/>
  <c r="H2039" i="12"/>
  <c r="H2088" i="12"/>
  <c r="H2103" i="12"/>
  <c r="I2121" i="12"/>
  <c r="J2142" i="12"/>
  <c r="H2143" i="12"/>
  <c r="H2148" i="12"/>
  <c r="J2150" i="12"/>
  <c r="I2165" i="12"/>
  <c r="H2182" i="12"/>
  <c r="H2230" i="12"/>
  <c r="H2240" i="12"/>
  <c r="H2282" i="12"/>
  <c r="H2301" i="12"/>
  <c r="H2412" i="12"/>
  <c r="H2547" i="12"/>
  <c r="J2548" i="12"/>
  <c r="H2549" i="12"/>
  <c r="H2551" i="12"/>
  <c r="H2552" i="12"/>
  <c r="J2640" i="12"/>
  <c r="J2641" i="12"/>
  <c r="I2703" i="12"/>
  <c r="H2901" i="12"/>
  <c r="H1282" i="12"/>
  <c r="H1290" i="12"/>
  <c r="H1298" i="12"/>
  <c r="H1306" i="12"/>
  <c r="H1309" i="12"/>
  <c r="H1316" i="12"/>
  <c r="H1328" i="12"/>
  <c r="H1332" i="12"/>
  <c r="H1344" i="12"/>
  <c r="H1348" i="12"/>
  <c r="H1360" i="12"/>
  <c r="H1364" i="12"/>
  <c r="H1376" i="12"/>
  <c r="H1380" i="12"/>
  <c r="H1392" i="12"/>
  <c r="H1396" i="12"/>
  <c r="H1408" i="12"/>
  <c r="H1412" i="12"/>
  <c r="H1424" i="12"/>
  <c r="H1428" i="12"/>
  <c r="H1447" i="12"/>
  <c r="H1452" i="12"/>
  <c r="G1455" i="12"/>
  <c r="H1456" i="12"/>
  <c r="H1463" i="12"/>
  <c r="H1479" i="12"/>
  <c r="H1483" i="12"/>
  <c r="H1485" i="12"/>
  <c r="H1489" i="12"/>
  <c r="H1500" i="12"/>
  <c r="J1502" i="12"/>
  <c r="H1504" i="12"/>
  <c r="J1506" i="12"/>
  <c r="H1511" i="12"/>
  <c r="H1515" i="12"/>
  <c r="H1517" i="12"/>
  <c r="H1521" i="12"/>
  <c r="H1532" i="12"/>
  <c r="J1534" i="12"/>
  <c r="H1536" i="12"/>
  <c r="J1538" i="12"/>
  <c r="H1543" i="12"/>
  <c r="H1547" i="12"/>
  <c r="H1549" i="12"/>
  <c r="H1553" i="12"/>
  <c r="H1564" i="12"/>
  <c r="J1566" i="12"/>
  <c r="H1568" i="12"/>
  <c r="J1570" i="12"/>
  <c r="H1575" i="12"/>
  <c r="H1579" i="12"/>
  <c r="H1581" i="12"/>
  <c r="H1585" i="12"/>
  <c r="H1596" i="12"/>
  <c r="J1598" i="12"/>
  <c r="H1600" i="12"/>
  <c r="J1602" i="12"/>
  <c r="J1604" i="12"/>
  <c r="J1608" i="12"/>
  <c r="J1616" i="12"/>
  <c r="H1617" i="12"/>
  <c r="H1631" i="12"/>
  <c r="J1636" i="12"/>
  <c r="H1640" i="12"/>
  <c r="J1641" i="12"/>
  <c r="G1644" i="12"/>
  <c r="H1645" i="12"/>
  <c r="J1649" i="12"/>
  <c r="G1651" i="12"/>
  <c r="H1654" i="12"/>
  <c r="J1665" i="12"/>
  <c r="H1682" i="12"/>
  <c r="I1686" i="12"/>
  <c r="I1695" i="12"/>
  <c r="J1700" i="12"/>
  <c r="H1712" i="12"/>
  <c r="H1713" i="12"/>
  <c r="J1716" i="12"/>
  <c r="H1719" i="12"/>
  <c r="I1726" i="12"/>
  <c r="K1727" i="12"/>
  <c r="J1739" i="12"/>
  <c r="H1751" i="12"/>
  <c r="J1756" i="12"/>
  <c r="H1760" i="12"/>
  <c r="J1761" i="12"/>
  <c r="I1763" i="12"/>
  <c r="H1769" i="12"/>
  <c r="H1774" i="12"/>
  <c r="I1775" i="12"/>
  <c r="I1787" i="12"/>
  <c r="J1792" i="12"/>
  <c r="J1793" i="12"/>
  <c r="I1795" i="12"/>
  <c r="H1814" i="12"/>
  <c r="J1816" i="12"/>
  <c r="I1823" i="12"/>
  <c r="H1840" i="12"/>
  <c r="H1844" i="12"/>
  <c r="H1859" i="12"/>
  <c r="H1864" i="12"/>
  <c r="H1868" i="12"/>
  <c r="H1869" i="12"/>
  <c r="H1873" i="12"/>
  <c r="H1883" i="12"/>
  <c r="H1889" i="12"/>
  <c r="H1892" i="12"/>
  <c r="H1902" i="12"/>
  <c r="H1912" i="12"/>
  <c r="H1916" i="12"/>
  <c r="H1917" i="12"/>
  <c r="H1922" i="12"/>
  <c r="H1929" i="12"/>
  <c r="I1932" i="12"/>
  <c r="H1933" i="12"/>
  <c r="H1936" i="12"/>
  <c r="H1963" i="12"/>
  <c r="H1968" i="12"/>
  <c r="I1989" i="12"/>
  <c r="G2004" i="12"/>
  <c r="I2009" i="12"/>
  <c r="J2035" i="12"/>
  <c r="H2055" i="12"/>
  <c r="J2058" i="12"/>
  <c r="J2059" i="12"/>
  <c r="I2073" i="12"/>
  <c r="I2117" i="12"/>
  <c r="J2126" i="12"/>
  <c r="H2127" i="12"/>
  <c r="J2130" i="12"/>
  <c r="J2131" i="12"/>
  <c r="J2134" i="12"/>
  <c r="I2157" i="12"/>
  <c r="J2162" i="12"/>
  <c r="J2163" i="12"/>
  <c r="H2164" i="12"/>
  <c r="I2169" i="12"/>
  <c r="H2179" i="12"/>
  <c r="H2188" i="12"/>
  <c r="H2197" i="12"/>
  <c r="H2211" i="12"/>
  <c r="H2214" i="12"/>
  <c r="H2226" i="12"/>
  <c r="H2227" i="12"/>
  <c r="H2236" i="12"/>
  <c r="H2248" i="12"/>
  <c r="H2253" i="12"/>
  <c r="H2266" i="12"/>
  <c r="H2275" i="12"/>
  <c r="G2291" i="12"/>
  <c r="I2292" i="12"/>
  <c r="I2440" i="12"/>
  <c r="I2473" i="12"/>
  <c r="H2477" i="12"/>
  <c r="J2507" i="12"/>
  <c r="J2508" i="12"/>
  <c r="J2656" i="12"/>
  <c r="J2657" i="12"/>
  <c r="J2684" i="12"/>
  <c r="H2685" i="12"/>
  <c r="G2845" i="12"/>
  <c r="H2852" i="12"/>
  <c r="J1971" i="12"/>
  <c r="I1972" i="12"/>
  <c r="J1990" i="12"/>
  <c r="G1996" i="12"/>
  <c r="G2000" i="12"/>
  <c r="H2001" i="12"/>
  <c r="J2006" i="12"/>
  <c r="J2010" i="12"/>
  <c r="J2011" i="12"/>
  <c r="J2021" i="12"/>
  <c r="H2024" i="12"/>
  <c r="H2040" i="12"/>
  <c r="I2046" i="12"/>
  <c r="H2047" i="12"/>
  <c r="J2051" i="12"/>
  <c r="H2052" i="12"/>
  <c r="J2054" i="12"/>
  <c r="H2060" i="12"/>
  <c r="H2072" i="12"/>
  <c r="J2074" i="12"/>
  <c r="J2075" i="12"/>
  <c r="J2086" i="12"/>
  <c r="H2092" i="12"/>
  <c r="J2098" i="12"/>
  <c r="J2099" i="12"/>
  <c r="H2100" i="12"/>
  <c r="I2101" i="12"/>
  <c r="H2104" i="12"/>
  <c r="J2106" i="12"/>
  <c r="J2107" i="12"/>
  <c r="H2119" i="12"/>
  <c r="H2135" i="12"/>
  <c r="H2160" i="12"/>
  <c r="J2166" i="12"/>
  <c r="J2174" i="12"/>
  <c r="H2175" i="12"/>
  <c r="H2180" i="12"/>
  <c r="H2184" i="12"/>
  <c r="H2189" i="12"/>
  <c r="H2195" i="12"/>
  <c r="H2204" i="12"/>
  <c r="H2208" i="12"/>
  <c r="H2210" i="12"/>
  <c r="H2219" i="12"/>
  <c r="H2222" i="12"/>
  <c r="H2232" i="12"/>
  <c r="H2234" i="12"/>
  <c r="H2237" i="12"/>
  <c r="H2252" i="12"/>
  <c r="H2254" i="12"/>
  <c r="H2264" i="12"/>
  <c r="H2267" i="12"/>
  <c r="H2289" i="12"/>
  <c r="H2293" i="12"/>
  <c r="H2295" i="12"/>
  <c r="J2296" i="12"/>
  <c r="J2347" i="12"/>
  <c r="H2348" i="12"/>
  <c r="J2354" i="12"/>
  <c r="J2359" i="12"/>
  <c r="J2360" i="12"/>
  <c r="H2380" i="12"/>
  <c r="J2407" i="12"/>
  <c r="H2408" i="12"/>
  <c r="H2409" i="12"/>
  <c r="J2436" i="12"/>
  <c r="H2449" i="12"/>
  <c r="K2450" i="12"/>
  <c r="H2483" i="12"/>
  <c r="H2484" i="12"/>
  <c r="H2485" i="12"/>
  <c r="J2500" i="12"/>
  <c r="H2528" i="12"/>
  <c r="H2543" i="12"/>
  <c r="H2544" i="12"/>
  <c r="I2545" i="12"/>
  <c r="H2575" i="12"/>
  <c r="H2576" i="12"/>
  <c r="J2616" i="12"/>
  <c r="J2632" i="12"/>
  <c r="H2649" i="12"/>
  <c r="I2667" i="12"/>
  <c r="J2672" i="12"/>
  <c r="J2673" i="12"/>
  <c r="I2691" i="12"/>
  <c r="H2697" i="12"/>
  <c r="I1981" i="12"/>
  <c r="H1985" i="12"/>
  <c r="G1992" i="12"/>
  <c r="I1993" i="12"/>
  <c r="G1997" i="12"/>
  <c r="J2002" i="12"/>
  <c r="J2003" i="12"/>
  <c r="J2014" i="12"/>
  <c r="H2015" i="12"/>
  <c r="J2019" i="12"/>
  <c r="H2020" i="12"/>
  <c r="J2022" i="12"/>
  <c r="I2025" i="12"/>
  <c r="I2033" i="12"/>
  <c r="J2037" i="12"/>
  <c r="H2048" i="12"/>
  <c r="H2068" i="12"/>
  <c r="J2070" i="12"/>
  <c r="I2081" i="12"/>
  <c r="H2096" i="12"/>
  <c r="J2102" i="12"/>
  <c r="J2110" i="12"/>
  <c r="H2111" i="12"/>
  <c r="I2113" i="12"/>
  <c r="H2120" i="12"/>
  <c r="I2125" i="12"/>
  <c r="I2129" i="12"/>
  <c r="J2138" i="12"/>
  <c r="J2139" i="12"/>
  <c r="H2140" i="12"/>
  <c r="I2141" i="12"/>
  <c r="I2145" i="12"/>
  <c r="H2176" i="12"/>
  <c r="H2178" i="12"/>
  <c r="H2187" i="12"/>
  <c r="H2190" i="12"/>
  <c r="H2200" i="12"/>
  <c r="H2202" i="12"/>
  <c r="H2205" i="12"/>
  <c r="H2220" i="12"/>
  <c r="H2229" i="12"/>
  <c r="H2246" i="12"/>
  <c r="H2250" i="12"/>
  <c r="H2261" i="12"/>
  <c r="H2274" i="12"/>
  <c r="H2277" i="12"/>
  <c r="I2290" i="12"/>
  <c r="H2300" i="12"/>
  <c r="G2314" i="12"/>
  <c r="J2319" i="12"/>
  <c r="J2320" i="12"/>
  <c r="J2335" i="12"/>
  <c r="J2343" i="12"/>
  <c r="H2344" i="12"/>
  <c r="I2349" i="12"/>
  <c r="I2369" i="12"/>
  <c r="J2373" i="12"/>
  <c r="I2398" i="12"/>
  <c r="H2404" i="12"/>
  <c r="H2432" i="12"/>
  <c r="I2446" i="12"/>
  <c r="I2518" i="12"/>
  <c r="H2541" i="12"/>
  <c r="H2563" i="12"/>
  <c r="K2570" i="12"/>
  <c r="J2608" i="12"/>
  <c r="J2609" i="12"/>
  <c r="J2628" i="12"/>
  <c r="J2629" i="12"/>
  <c r="I2639" i="12"/>
  <c r="J2644" i="12"/>
  <c r="I2659" i="12"/>
  <c r="J2664" i="12"/>
  <c r="J2668" i="12"/>
  <c r="H2669" i="12"/>
  <c r="J2688" i="12"/>
  <c r="J2689" i="12"/>
  <c r="H2728" i="12"/>
  <c r="H2729" i="12"/>
  <c r="I2759" i="12"/>
  <c r="I2768" i="12"/>
  <c r="I2800" i="12"/>
  <c r="I2944" i="12"/>
  <c r="J2321" i="12"/>
  <c r="I2325" i="12"/>
  <c r="H2332" i="12"/>
  <c r="I2338" i="12"/>
  <c r="G2378" i="12"/>
  <c r="J2383" i="12"/>
  <c r="J2384" i="12"/>
  <c r="J2385" i="12"/>
  <c r="I2389" i="12"/>
  <c r="I2395" i="12"/>
  <c r="H2396" i="12"/>
  <c r="H2405" i="12"/>
  <c r="I2414" i="12"/>
  <c r="J2454" i="12"/>
  <c r="H2457" i="12"/>
  <c r="H2459" i="12"/>
  <c r="J2460" i="12"/>
  <c r="H2465" i="12"/>
  <c r="K2466" i="12"/>
  <c r="I2504" i="12"/>
  <c r="J2515" i="12"/>
  <c r="J2516" i="12"/>
  <c r="K2538" i="12"/>
  <c r="H2559" i="12"/>
  <c r="H2560" i="12"/>
  <c r="H2586" i="12"/>
  <c r="H2591" i="12"/>
  <c r="H2595" i="12"/>
  <c r="H2599" i="12"/>
  <c r="J2612" i="12"/>
  <c r="J2613" i="12"/>
  <c r="J2636" i="12"/>
  <c r="H2653" i="12"/>
  <c r="J2680" i="12"/>
  <c r="H2681" i="12"/>
  <c r="J2693" i="12"/>
  <c r="J2750" i="12"/>
  <c r="H2751" i="12"/>
  <c r="J2793" i="12"/>
  <c r="J2794" i="12"/>
  <c r="H2835" i="12"/>
  <c r="J2916" i="12"/>
  <c r="I2308" i="12"/>
  <c r="J2315" i="12"/>
  <c r="J2322" i="12"/>
  <c r="J2327" i="12"/>
  <c r="J2328" i="12"/>
  <c r="I2357" i="12"/>
  <c r="I2363" i="12"/>
  <c r="H2364" i="12"/>
  <c r="J2367" i="12"/>
  <c r="H2368" i="12"/>
  <c r="I2371" i="12"/>
  <c r="H2372" i="12"/>
  <c r="J2379" i="12"/>
  <c r="J2386" i="12"/>
  <c r="J2391" i="12"/>
  <c r="J2392" i="12"/>
  <c r="J2402" i="12"/>
  <c r="J2419" i="12"/>
  <c r="H2420" i="12"/>
  <c r="J2423" i="12"/>
  <c r="J2424" i="12"/>
  <c r="H2425" i="12"/>
  <c r="H2452" i="12"/>
  <c r="H2453" i="12"/>
  <c r="J2455" i="12"/>
  <c r="I2472" i="12"/>
  <c r="H2475" i="12"/>
  <c r="H2476" i="12"/>
  <c r="J2479" i="12"/>
  <c r="I2480" i="12"/>
  <c r="I2486" i="12"/>
  <c r="H2491" i="12"/>
  <c r="J2492" i="12"/>
  <c r="H2493" i="12"/>
  <c r="H2497" i="12"/>
  <c r="J2511" i="12"/>
  <c r="H2512" i="12"/>
  <c r="K2534" i="12"/>
  <c r="K2542" i="12"/>
  <c r="H2557" i="12"/>
  <c r="H2583" i="12"/>
  <c r="H2584" i="12"/>
  <c r="H2587" i="12"/>
  <c r="J2600" i="12"/>
  <c r="J2624" i="12"/>
  <c r="J2625" i="12"/>
  <c r="I2627" i="12"/>
  <c r="I2631" i="12"/>
  <c r="I2643" i="12"/>
  <c r="I2647" i="12"/>
  <c r="I2655" i="12"/>
  <c r="J2661" i="12"/>
  <c r="I2662" i="12"/>
  <c r="J2676" i="12"/>
  <c r="J2677" i="12"/>
  <c r="I2695" i="12"/>
  <c r="J2704" i="12"/>
  <c r="J2705" i="12"/>
  <c r="I2707" i="12"/>
  <c r="J2712" i="12"/>
  <c r="K2727" i="12"/>
  <c r="H2732" i="12"/>
  <c r="K2829" i="12"/>
  <c r="H2862" i="12"/>
  <c r="I2905" i="12"/>
  <c r="H2920" i="12"/>
  <c r="J2937" i="12"/>
  <c r="H1801" i="12"/>
  <c r="H1806" i="12"/>
  <c r="I1807" i="12"/>
  <c r="I1819" i="12"/>
  <c r="J1824" i="12"/>
  <c r="J1825" i="12"/>
  <c r="I1827" i="12"/>
  <c r="H1833" i="12"/>
  <c r="H1838" i="12"/>
  <c r="I1839" i="12"/>
  <c r="H1842" i="12"/>
  <c r="H1846" i="12"/>
  <c r="H1850" i="12"/>
  <c r="H1856" i="12"/>
  <c r="H1862" i="12"/>
  <c r="H1865" i="12"/>
  <c r="H1871" i="12"/>
  <c r="H1874" i="12"/>
  <c r="H1878" i="12"/>
  <c r="H1882" i="12"/>
  <c r="H1888" i="12"/>
  <c r="H1894" i="12"/>
  <c r="H1897" i="12"/>
  <c r="H1903" i="12"/>
  <c r="H1906" i="12"/>
  <c r="H1910" i="12"/>
  <c r="H1914" i="12"/>
  <c r="H1920" i="12"/>
  <c r="H1931" i="12"/>
  <c r="H1935" i="12"/>
  <c r="H1945" i="12"/>
  <c r="H1953" i="12"/>
  <c r="H1955" i="12"/>
  <c r="I1973" i="12"/>
  <c r="H1978" i="12"/>
  <c r="J1979" i="12"/>
  <c r="I1980" i="12"/>
  <c r="J1995" i="12"/>
  <c r="H1999" i="12"/>
  <c r="I2005" i="12"/>
  <c r="I2017" i="12"/>
  <c r="H2023" i="12"/>
  <c r="H2032" i="12"/>
  <c r="H2036" i="12"/>
  <c r="J2038" i="12"/>
  <c r="H2044" i="12"/>
  <c r="I2049" i="12"/>
  <c r="I2057" i="12"/>
  <c r="I2062" i="12"/>
  <c r="H2063" i="12"/>
  <c r="J2067" i="12"/>
  <c r="H2076" i="12"/>
  <c r="H2084" i="12"/>
  <c r="H2087" i="12"/>
  <c r="I2089" i="12"/>
  <c r="J2094" i="12"/>
  <c r="H2095" i="12"/>
  <c r="I2097" i="12"/>
  <c r="H2108" i="12"/>
  <c r="I2109" i="12"/>
  <c r="J2118" i="12"/>
  <c r="J2122" i="12"/>
  <c r="J2123" i="12"/>
  <c r="H2132" i="12"/>
  <c r="I2133" i="12"/>
  <c r="H2136" i="12"/>
  <c r="H2144" i="12"/>
  <c r="J2146" i="12"/>
  <c r="J2147" i="12"/>
  <c r="H2151" i="12"/>
  <c r="I2153" i="12"/>
  <c r="J2158" i="12"/>
  <c r="H2159" i="12"/>
  <c r="I2161" i="12"/>
  <c r="H2172" i="12"/>
  <c r="I2173" i="12"/>
  <c r="H2181" i="12"/>
  <c r="H2186" i="12"/>
  <c r="H2192" i="12"/>
  <c r="H2196" i="12"/>
  <c r="H2203" i="12"/>
  <c r="H2206" i="12"/>
  <c r="H2213" i="12"/>
  <c r="H2218" i="12"/>
  <c r="H2224" i="12"/>
  <c r="H2228" i="12"/>
  <c r="H2235" i="12"/>
  <c r="H2238" i="12"/>
  <c r="H2243" i="12"/>
  <c r="H2245" i="12"/>
  <c r="H2256" i="12"/>
  <c r="H2258" i="12"/>
  <c r="H2273" i="12"/>
  <c r="H2276" i="12"/>
  <c r="H2283" i="12"/>
  <c r="H2285" i="12"/>
  <c r="H2297" i="12"/>
  <c r="J2298" i="12"/>
  <c r="H2324" i="12"/>
  <c r="J2330" i="12"/>
  <c r="I2334" i="12"/>
  <c r="I2339" i="12"/>
  <c r="H2340" i="12"/>
  <c r="I2350" i="12"/>
  <c r="H2388" i="12"/>
  <c r="J2399" i="12"/>
  <c r="J2416" i="12"/>
  <c r="I2422" i="12"/>
  <c r="J2428" i="12"/>
  <c r="I2431" i="12"/>
  <c r="G2435" i="12"/>
  <c r="J2438" i="12"/>
  <c r="H2443" i="12"/>
  <c r="H2444" i="12"/>
  <c r="I2456" i="12"/>
  <c r="G2462" i="12"/>
  <c r="I2478" i="12"/>
  <c r="H2498" i="12"/>
  <c r="I2514" i="12"/>
  <c r="H2520" i="12"/>
  <c r="H2529" i="12"/>
  <c r="H2535" i="12"/>
  <c r="H2536" i="12"/>
  <c r="K2558" i="12"/>
  <c r="K2562" i="12"/>
  <c r="H2594" i="12"/>
  <c r="G2607" i="12"/>
  <c r="I2611" i="12"/>
  <c r="I2615" i="12"/>
  <c r="J2620" i="12"/>
  <c r="H2637" i="12"/>
  <c r="I2663" i="12"/>
  <c r="I2666" i="12"/>
  <c r="I2671" i="12"/>
  <c r="I2683" i="12"/>
  <c r="J2692" i="12"/>
  <c r="J2696" i="12"/>
  <c r="I2699" i="12"/>
  <c r="I2711" i="12"/>
  <c r="H2716" i="12"/>
  <c r="J2717" i="12"/>
  <c r="K2723" i="12"/>
  <c r="H2736" i="12"/>
  <c r="H2737" i="12"/>
  <c r="H2740" i="12"/>
  <c r="H2743" i="12"/>
  <c r="J2744" i="12"/>
  <c r="J2777" i="12"/>
  <c r="G2785" i="12"/>
  <c r="H2786" i="12"/>
  <c r="J2789" i="12"/>
  <c r="H2790" i="12"/>
  <c r="J2827" i="12"/>
  <c r="H2855" i="12"/>
  <c r="H2954" i="12"/>
  <c r="I2964" i="12"/>
  <c r="J2974" i="12"/>
  <c r="I2980" i="12"/>
  <c r="K2985" i="12"/>
  <c r="I2306" i="12"/>
  <c r="H2311" i="12"/>
  <c r="H2312" i="12"/>
  <c r="I2313" i="12"/>
  <c r="I2317" i="12"/>
  <c r="I2318" i="12"/>
  <c r="J2329" i="12"/>
  <c r="H2336" i="12"/>
  <c r="I2337" i="12"/>
  <c r="J2351" i="12"/>
  <c r="J2352" i="12"/>
  <c r="H2356" i="12"/>
  <c r="J2362" i="12"/>
  <c r="I2366" i="12"/>
  <c r="I2370" i="12"/>
  <c r="J2375" i="12"/>
  <c r="H2376" i="12"/>
  <c r="I2377" i="12"/>
  <c r="I2381" i="12"/>
  <c r="I2382" i="12"/>
  <c r="J2393" i="12"/>
  <c r="H2400" i="12"/>
  <c r="H2401" i="12"/>
  <c r="J2403" i="12"/>
  <c r="I2406" i="12"/>
  <c r="H2413" i="12"/>
  <c r="H2417" i="12"/>
  <c r="I2433" i="12"/>
  <c r="K2434" i="12"/>
  <c r="K2442" i="12"/>
  <c r="H2445" i="12"/>
  <c r="I2447" i="12"/>
  <c r="H2448" i="12"/>
  <c r="K2451" i="12"/>
  <c r="H2464" i="12"/>
  <c r="G2467" i="12"/>
  <c r="J2468" i="12"/>
  <c r="K2474" i="12"/>
  <c r="H2481" i="12"/>
  <c r="I2490" i="12"/>
  <c r="H2496" i="12"/>
  <c r="J2499" i="12"/>
  <c r="I2502" i="12"/>
  <c r="I2505" i="12"/>
  <c r="I2510" i="12"/>
  <c r="J2523" i="12"/>
  <c r="J2524" i="12"/>
  <c r="I2530" i="12"/>
  <c r="H2539" i="12"/>
  <c r="K2546" i="12"/>
  <c r="H2555" i="12"/>
  <c r="H2567" i="12"/>
  <c r="H2568" i="12"/>
  <c r="H2571" i="12"/>
  <c r="H2579" i="12"/>
  <c r="J2580" i="12"/>
  <c r="I2585" i="12"/>
  <c r="G2589" i="12"/>
  <c r="H2621" i="12"/>
  <c r="H2633" i="12"/>
  <c r="I2635" i="12"/>
  <c r="J2645" i="12"/>
  <c r="J2648" i="12"/>
  <c r="J2652" i="12"/>
  <c r="J2660" i="12"/>
  <c r="H2665" i="12"/>
  <c r="I2675" i="12"/>
  <c r="I2679" i="12"/>
  <c r="J2682" i="12"/>
  <c r="I2687" i="12"/>
  <c r="J2700" i="12"/>
  <c r="H2701" i="12"/>
  <c r="J2708" i="12"/>
  <c r="H2713" i="12"/>
  <c r="K2715" i="12"/>
  <c r="H2725" i="12"/>
  <c r="K2731" i="12"/>
  <c r="H2735" i="12"/>
  <c r="H2739" i="12"/>
  <c r="J2766" i="12"/>
  <c r="H2767" i="12"/>
  <c r="G2769" i="12"/>
  <c r="J2776" i="12"/>
  <c r="J2798" i="12"/>
  <c r="G2873" i="12"/>
  <c r="J2913" i="12"/>
  <c r="I2928" i="12"/>
  <c r="K2957" i="12"/>
  <c r="H2745" i="12"/>
  <c r="H2755" i="12"/>
  <c r="I2756" i="12"/>
  <c r="J2761" i="12"/>
  <c r="I2764" i="12"/>
  <c r="H2771" i="12"/>
  <c r="I2772" i="12"/>
  <c r="I2799" i="12"/>
  <c r="J2813" i="12"/>
  <c r="G2821" i="12"/>
  <c r="H2822" i="12"/>
  <c r="G2836" i="12"/>
  <c r="G2840" i="12"/>
  <c r="I2849" i="12"/>
  <c r="H2876" i="12"/>
  <c r="K2877" i="12"/>
  <c r="K2889" i="12"/>
  <c r="K2897" i="12"/>
  <c r="I2914" i="12"/>
  <c r="K2917" i="12"/>
  <c r="H2949" i="12"/>
  <c r="J2950" i="12"/>
  <c r="J2961" i="12"/>
  <c r="H2986" i="12"/>
  <c r="I2992" i="12"/>
  <c r="I2748" i="12"/>
  <c r="H2752" i="12"/>
  <c r="J2757" i="12"/>
  <c r="J2773" i="12"/>
  <c r="J2781" i="12"/>
  <c r="H2782" i="12"/>
  <c r="I2784" i="12"/>
  <c r="I2796" i="12"/>
  <c r="G2807" i="12"/>
  <c r="J2809" i="12"/>
  <c r="G2811" i="12"/>
  <c r="I2830" i="12"/>
  <c r="K2837" i="12"/>
  <c r="H2846" i="12"/>
  <c r="I2859" i="12"/>
  <c r="G2881" i="12"/>
  <c r="K2885" i="12"/>
  <c r="K2893" i="12"/>
  <c r="G2903" i="12"/>
  <c r="H2908" i="12"/>
  <c r="I2909" i="12"/>
  <c r="H2924" i="12"/>
  <c r="I2925" i="12"/>
  <c r="G2933" i="12"/>
  <c r="J2945" i="12"/>
  <c r="I2952" i="12"/>
  <c r="K2956" i="12"/>
  <c r="H2965" i="12"/>
  <c r="G2969" i="12"/>
  <c r="H2970" i="12"/>
  <c r="I2971" i="12"/>
  <c r="H2972" i="12"/>
  <c r="G2976" i="12"/>
  <c r="H2981" i="12"/>
  <c r="I2984" i="12"/>
  <c r="I2808" i="12"/>
  <c r="I2812" i="12"/>
  <c r="I2816" i="12"/>
  <c r="J2825" i="12"/>
  <c r="G2834" i="12"/>
  <c r="J2841" i="12"/>
  <c r="H2851" i="12"/>
  <c r="K2853" i="12"/>
  <c r="J2857" i="12"/>
  <c r="H2860" i="12"/>
  <c r="J2866" i="12"/>
  <c r="I2872" i="12"/>
  <c r="H2884" i="12"/>
  <c r="H2892" i="12"/>
  <c r="H2898" i="12"/>
  <c r="J2900" i="12"/>
  <c r="H2936" i="12"/>
  <c r="G2947" i="12"/>
  <c r="J2960" i="12"/>
  <c r="J2973" i="12"/>
  <c r="K2566" i="12"/>
  <c r="H2758" i="12"/>
  <c r="H2774" i="12"/>
  <c r="H2802" i="12"/>
  <c r="H2806" i="12"/>
  <c r="J2810" i="12"/>
  <c r="J2814" i="12"/>
  <c r="H2818" i="12"/>
  <c r="H2870" i="12"/>
  <c r="H2874" i="12"/>
  <c r="H2878" i="12"/>
  <c r="H2882" i="12"/>
  <c r="H2886" i="12"/>
  <c r="H2890" i="12"/>
  <c r="H2894" i="12"/>
  <c r="H2930" i="12"/>
  <c r="I2942" i="12"/>
  <c r="I2946" i="12"/>
  <c r="J2958" i="12"/>
  <c r="I2978" i="12"/>
  <c r="H2982" i="12"/>
  <c r="I2994" i="12"/>
  <c r="I2998" i="12"/>
  <c r="G2992" i="12"/>
  <c r="H2993" i="12"/>
  <c r="G2996" i="12"/>
  <c r="I3000" i="12"/>
  <c r="I303" i="12"/>
  <c r="I307" i="12"/>
  <c r="G308" i="12"/>
  <c r="G309" i="12"/>
  <c r="I311" i="12"/>
  <c r="K313" i="12"/>
  <c r="I315" i="12"/>
  <c r="G316" i="12"/>
  <c r="I317" i="12"/>
  <c r="I319" i="12"/>
  <c r="I323" i="12"/>
  <c r="G324" i="12"/>
  <c r="G325" i="12"/>
  <c r="I327" i="12"/>
  <c r="K329" i="12"/>
  <c r="I331" i="12"/>
  <c r="L331" i="12" s="1"/>
  <c r="G332" i="12"/>
  <c r="I333" i="12"/>
  <c r="I335" i="12"/>
  <c r="I339" i="12"/>
  <c r="L339" i="12" s="1"/>
  <c r="G340" i="12"/>
  <c r="G341" i="12"/>
  <c r="I343" i="12"/>
  <c r="K345" i="12"/>
  <c r="I347" i="12"/>
  <c r="G348" i="12"/>
  <c r="I349" i="12"/>
  <c r="I351" i="12"/>
  <c r="I355" i="12"/>
  <c r="G356" i="12"/>
  <c r="G357" i="12"/>
  <c r="I359" i="12"/>
  <c r="K361" i="12"/>
  <c r="I363" i="12"/>
  <c r="G364" i="12"/>
  <c r="I365" i="12"/>
  <c r="I367" i="12"/>
  <c r="I371" i="12"/>
  <c r="G372" i="12"/>
  <c r="G373" i="12"/>
  <c r="I375" i="12"/>
  <c r="K377" i="12"/>
  <c r="I379" i="12"/>
  <c r="G380" i="12"/>
  <c r="I381" i="12"/>
  <c r="I383" i="12"/>
  <c r="I387" i="12"/>
  <c r="G388" i="12"/>
  <c r="G389" i="12"/>
  <c r="I391" i="12"/>
  <c r="K393" i="12"/>
  <c r="I395" i="12"/>
  <c r="L395" i="12" s="1"/>
  <c r="G396" i="12"/>
  <c r="I397" i="12"/>
  <c r="H399" i="12"/>
  <c r="K10" i="7"/>
  <c r="I399" i="12"/>
  <c r="I403" i="12"/>
  <c r="G404" i="12"/>
  <c r="G405" i="12"/>
  <c r="I407" i="12"/>
  <c r="K409" i="12"/>
  <c r="I411" i="12"/>
  <c r="G412" i="12"/>
  <c r="I413" i="12"/>
  <c r="I415" i="12"/>
  <c r="I419" i="12"/>
  <c r="G420" i="12"/>
  <c r="G421" i="12"/>
  <c r="I423" i="12"/>
  <c r="K425" i="12"/>
  <c r="I427" i="12"/>
  <c r="L427" i="12" s="1"/>
  <c r="G428" i="12"/>
  <c r="I429" i="12"/>
  <c r="I431" i="12"/>
  <c r="I435" i="12"/>
  <c r="L435" i="12" s="1"/>
  <c r="G436" i="12"/>
  <c r="G437" i="12"/>
  <c r="I439" i="12"/>
  <c r="K441" i="12"/>
  <c r="I443" i="12"/>
  <c r="G444" i="12"/>
  <c r="I445" i="12"/>
  <c r="I447" i="12"/>
  <c r="I451" i="12"/>
  <c r="G452" i="12"/>
  <c r="G453" i="12"/>
  <c r="I455" i="12"/>
  <c r="L455" i="12" s="1"/>
  <c r="K457" i="12"/>
  <c r="I459" i="12"/>
  <c r="G460" i="12"/>
  <c r="I461" i="12"/>
  <c r="I463" i="12"/>
  <c r="G467" i="12"/>
  <c r="J470" i="12"/>
  <c r="J471" i="12"/>
  <c r="G475" i="12"/>
  <c r="J478" i="12"/>
  <c r="J479" i="12"/>
  <c r="G483" i="12"/>
  <c r="J486" i="12"/>
  <c r="J487" i="12"/>
  <c r="G491" i="12"/>
  <c r="J494" i="12"/>
  <c r="J495" i="12"/>
  <c r="G499" i="12"/>
  <c r="J502" i="12"/>
  <c r="J503" i="12"/>
  <c r="G507" i="12"/>
  <c r="J510" i="12"/>
  <c r="J511" i="12"/>
  <c r="G515" i="12"/>
  <c r="J518" i="12"/>
  <c r="J519" i="12"/>
  <c r="I521" i="12"/>
  <c r="G523" i="12"/>
  <c r="I524" i="12"/>
  <c r="I526" i="12"/>
  <c r="K527" i="12"/>
  <c r="G530" i="12"/>
  <c r="I532" i="12"/>
  <c r="G534" i="12"/>
  <c r="J537" i="12"/>
  <c r="J538" i="12"/>
  <c r="J539" i="12"/>
  <c r="J542" i="12"/>
  <c r="I546" i="12"/>
  <c r="J547" i="12"/>
  <c r="K548" i="12"/>
  <c r="I550" i="12"/>
  <c r="K554" i="12"/>
  <c r="K555" i="12"/>
  <c r="K558" i="12"/>
  <c r="H561" i="12"/>
  <c r="J562" i="12"/>
  <c r="J565" i="12"/>
  <c r="J566" i="12"/>
  <c r="I568" i="12"/>
  <c r="G570" i="12"/>
  <c r="G574" i="12"/>
  <c r="J575" i="12"/>
  <c r="K578" i="12"/>
  <c r="G580" i="12"/>
  <c r="K582" i="12"/>
  <c r="K584" i="12"/>
  <c r="I586" i="12"/>
  <c r="G587" i="12"/>
  <c r="I588" i="12"/>
  <c r="J590" i="12"/>
  <c r="I594" i="12"/>
  <c r="J595" i="12"/>
  <c r="K596" i="12"/>
  <c r="I598" i="12"/>
  <c r="K602" i="12"/>
  <c r="K603" i="12"/>
  <c r="G606" i="12"/>
  <c r="J607" i="12"/>
  <c r="K610" i="12"/>
  <c r="G612" i="12"/>
  <c r="K614" i="12"/>
  <c r="K616" i="12"/>
  <c r="I618" i="12"/>
  <c r="G619" i="12"/>
  <c r="I620" i="12"/>
  <c r="J622" i="12"/>
  <c r="I626" i="12"/>
  <c r="J627" i="12"/>
  <c r="K628" i="12"/>
  <c r="I630" i="12"/>
  <c r="K634" i="12"/>
  <c r="K635" i="12"/>
  <c r="G638" i="12"/>
  <c r="J639" i="12"/>
  <c r="K642" i="12"/>
  <c r="G644" i="12"/>
  <c r="K646" i="12"/>
  <c r="K648" i="12"/>
  <c r="I650" i="12"/>
  <c r="G651" i="12"/>
  <c r="I652" i="12"/>
  <c r="J654" i="12"/>
  <c r="I658" i="12"/>
  <c r="J659" i="12"/>
  <c r="K660" i="12"/>
  <c r="I662" i="12"/>
  <c r="K666" i="12"/>
  <c r="K667" i="12"/>
  <c r="G670" i="12"/>
  <c r="J671" i="12"/>
  <c r="K674" i="12"/>
  <c r="G676" i="12"/>
  <c r="K678" i="12"/>
  <c r="K680" i="12"/>
  <c r="I682" i="12"/>
  <c r="G683" i="12"/>
  <c r="I684" i="12"/>
  <c r="J686" i="12"/>
  <c r="I690" i="12"/>
  <c r="J691" i="12"/>
  <c r="K692" i="12"/>
  <c r="I696" i="12"/>
  <c r="H706" i="12"/>
  <c r="K706" i="12"/>
  <c r="I706" i="12"/>
  <c r="L706" i="12" s="1"/>
  <c r="J719" i="12"/>
  <c r="J725" i="12"/>
  <c r="K728" i="12"/>
  <c r="H730" i="12"/>
  <c r="K730" i="12"/>
  <c r="I730" i="12"/>
  <c r="I731" i="12"/>
  <c r="K731" i="12"/>
  <c r="J731" i="12"/>
  <c r="I735" i="12"/>
  <c r="J735" i="12"/>
  <c r="J748" i="12"/>
  <c r="I748" i="12"/>
  <c r="K751" i="12"/>
  <c r="H757" i="12"/>
  <c r="J757" i="12"/>
  <c r="H774" i="12"/>
  <c r="K774" i="12"/>
  <c r="G774" i="12"/>
  <c r="J774" i="12"/>
  <c r="H800" i="12"/>
  <c r="K800" i="12"/>
  <c r="I800" i="12"/>
  <c r="H804" i="12"/>
  <c r="G804" i="12"/>
  <c r="K804" i="12"/>
  <c r="H830" i="12"/>
  <c r="K830" i="12"/>
  <c r="G830" i="12"/>
  <c r="J830" i="12"/>
  <c r="H842" i="12"/>
  <c r="J842" i="12"/>
  <c r="K842" i="12"/>
  <c r="I842" i="12"/>
  <c r="H860" i="12"/>
  <c r="G860" i="12"/>
  <c r="K860" i="12"/>
  <c r="G876" i="12"/>
  <c r="J877" i="12"/>
  <c r="G877" i="12"/>
  <c r="K877" i="12"/>
  <c r="G885" i="12"/>
  <c r="H887" i="12"/>
  <c r="J887" i="12"/>
  <c r="K887" i="12"/>
  <c r="I887" i="12"/>
  <c r="H891" i="12"/>
  <c r="K891" i="12"/>
  <c r="G891" i="12"/>
  <c r="J891" i="12"/>
  <c r="J898" i="12"/>
  <c r="J914" i="12"/>
  <c r="H306" i="12"/>
  <c r="J308" i="12"/>
  <c r="I309" i="12"/>
  <c r="H314" i="12"/>
  <c r="J316" i="12"/>
  <c r="H322" i="12"/>
  <c r="J324" i="12"/>
  <c r="I325" i="12"/>
  <c r="H330" i="12"/>
  <c r="J332" i="12"/>
  <c r="H338" i="12"/>
  <c r="J340" i="12"/>
  <c r="I341" i="12"/>
  <c r="H346" i="12"/>
  <c r="J348" i="12"/>
  <c r="H354" i="12"/>
  <c r="J356" i="12"/>
  <c r="I357" i="12"/>
  <c r="H362" i="12"/>
  <c r="J364" i="12"/>
  <c r="H370" i="12"/>
  <c r="J372" i="12"/>
  <c r="I373" i="12"/>
  <c r="H378" i="12"/>
  <c r="J380" i="12"/>
  <c r="H386" i="12"/>
  <c r="J388" i="12"/>
  <c r="I389" i="12"/>
  <c r="H394" i="12"/>
  <c r="J396" i="12"/>
  <c r="H402" i="12"/>
  <c r="J404" i="12"/>
  <c r="I405" i="12"/>
  <c r="H410" i="12"/>
  <c r="J412" i="12"/>
  <c r="H418" i="12"/>
  <c r="J420" i="12"/>
  <c r="I421" i="12"/>
  <c r="H426" i="12"/>
  <c r="J428" i="12"/>
  <c r="H434" i="12"/>
  <c r="J436" i="12"/>
  <c r="I437" i="12"/>
  <c r="H442" i="12"/>
  <c r="J444" i="12"/>
  <c r="H450" i="12"/>
  <c r="J452" i="12"/>
  <c r="I453" i="12"/>
  <c r="H458" i="12"/>
  <c r="J460" i="12"/>
  <c r="H466" i="12"/>
  <c r="I467" i="12"/>
  <c r="I474" i="12"/>
  <c r="I475" i="12"/>
  <c r="I482" i="12"/>
  <c r="I483" i="12"/>
  <c r="I490" i="12"/>
  <c r="I491" i="12"/>
  <c r="I498" i="12"/>
  <c r="I499" i="12"/>
  <c r="I506" i="12"/>
  <c r="I507" i="12"/>
  <c r="I514" i="12"/>
  <c r="I515" i="12"/>
  <c r="I522" i="12"/>
  <c r="J523" i="12"/>
  <c r="I530" i="12"/>
  <c r="J531" i="12"/>
  <c r="I534" i="12"/>
  <c r="H545" i="12"/>
  <c r="J549" i="12"/>
  <c r="I552" i="12"/>
  <c r="G554" i="12"/>
  <c r="G558" i="12"/>
  <c r="J559" i="12"/>
  <c r="G564" i="12"/>
  <c r="K568" i="12"/>
  <c r="I570" i="12"/>
  <c r="G571" i="12"/>
  <c r="I572" i="12"/>
  <c r="I574" i="12"/>
  <c r="K575" i="12"/>
  <c r="G578" i="12"/>
  <c r="I580" i="12"/>
  <c r="G582" i="12"/>
  <c r="J585" i="12"/>
  <c r="J587" i="12"/>
  <c r="H593" i="12"/>
  <c r="J597" i="12"/>
  <c r="I600" i="12"/>
  <c r="G602" i="12"/>
  <c r="I606" i="12"/>
  <c r="K607" i="12"/>
  <c r="G610" i="12"/>
  <c r="I612" i="12"/>
  <c r="G614" i="12"/>
  <c r="J617" i="12"/>
  <c r="J619" i="12"/>
  <c r="H625" i="12"/>
  <c r="J629" i="12"/>
  <c r="I632" i="12"/>
  <c r="G634" i="12"/>
  <c r="I638" i="12"/>
  <c r="K639" i="12"/>
  <c r="G642" i="12"/>
  <c r="I644" i="12"/>
  <c r="G646" i="12"/>
  <c r="J649" i="12"/>
  <c r="J651" i="12"/>
  <c r="H657" i="12"/>
  <c r="J661" i="12"/>
  <c r="I664" i="12"/>
  <c r="G666" i="12"/>
  <c r="I670" i="12"/>
  <c r="K671" i="12"/>
  <c r="G674" i="12"/>
  <c r="I676" i="12"/>
  <c r="G678" i="12"/>
  <c r="J681" i="12"/>
  <c r="J683" i="12"/>
  <c r="H689" i="12"/>
  <c r="J693" i="12"/>
  <c r="K696" i="12"/>
  <c r="H698" i="12"/>
  <c r="K698" i="12"/>
  <c r="I698" i="12"/>
  <c r="I699" i="12"/>
  <c r="K699" i="12"/>
  <c r="J699" i="12"/>
  <c r="I703" i="12"/>
  <c r="J703" i="12"/>
  <c r="J716" i="12"/>
  <c r="I716" i="12"/>
  <c r="K719" i="12"/>
  <c r="H734" i="12"/>
  <c r="G734" i="12"/>
  <c r="J734" i="12"/>
  <c r="J740" i="12"/>
  <c r="G740" i="12"/>
  <c r="K740" i="12"/>
  <c r="H742" i="12"/>
  <c r="K742" i="12"/>
  <c r="I742" i="12"/>
  <c r="I747" i="12"/>
  <c r="G747" i="12"/>
  <c r="K747" i="12"/>
  <c r="H750" i="12"/>
  <c r="J750" i="12"/>
  <c r="I750" i="12"/>
  <c r="H768" i="12"/>
  <c r="K768" i="12"/>
  <c r="I768" i="12"/>
  <c r="H772" i="12"/>
  <c r="G772" i="12"/>
  <c r="K772" i="12"/>
  <c r="H798" i="12"/>
  <c r="K798" i="12"/>
  <c r="G798" i="12"/>
  <c r="J798" i="12"/>
  <c r="H810" i="12"/>
  <c r="J810" i="12"/>
  <c r="K810" i="12"/>
  <c r="I810" i="12"/>
  <c r="H828" i="12"/>
  <c r="G828" i="12"/>
  <c r="K828" i="12"/>
  <c r="H840" i="12"/>
  <c r="K840" i="12"/>
  <c r="I840" i="12"/>
  <c r="H850" i="12"/>
  <c r="K850" i="12"/>
  <c r="G850" i="12"/>
  <c r="J850" i="12"/>
  <c r="H871" i="12"/>
  <c r="K871" i="12"/>
  <c r="G871" i="12"/>
  <c r="J871" i="12"/>
  <c r="J876" i="12"/>
  <c r="I885" i="12"/>
  <c r="J474" i="12"/>
  <c r="J482" i="12"/>
  <c r="J490" i="12"/>
  <c r="J498" i="12"/>
  <c r="J506" i="12"/>
  <c r="J514" i="12"/>
  <c r="J522" i="12"/>
  <c r="K552" i="12"/>
  <c r="I554" i="12"/>
  <c r="I558" i="12"/>
  <c r="K559" i="12"/>
  <c r="I564" i="12"/>
  <c r="J571" i="12"/>
  <c r="I578" i="12"/>
  <c r="I582" i="12"/>
  <c r="K600" i="12"/>
  <c r="I602" i="12"/>
  <c r="I610" i="12"/>
  <c r="I614" i="12"/>
  <c r="K632" i="12"/>
  <c r="I634" i="12"/>
  <c r="I642" i="12"/>
  <c r="I646" i="12"/>
  <c r="K664" i="12"/>
  <c r="I666" i="12"/>
  <c r="I674" i="12"/>
  <c r="I678" i="12"/>
  <c r="H702" i="12"/>
  <c r="G702" i="12"/>
  <c r="J702" i="12"/>
  <c r="J708" i="12"/>
  <c r="G708" i="12"/>
  <c r="K708" i="12"/>
  <c r="H710" i="12"/>
  <c r="K710" i="12"/>
  <c r="I710" i="12"/>
  <c r="I715" i="12"/>
  <c r="G715" i="12"/>
  <c r="K715" i="12"/>
  <c r="H718" i="12"/>
  <c r="J718" i="12"/>
  <c r="I718" i="12"/>
  <c r="I723" i="12"/>
  <c r="J723" i="12"/>
  <c r="J756" i="12"/>
  <c r="K756" i="12"/>
  <c r="I756" i="12"/>
  <c r="J760" i="12"/>
  <c r="I760" i="12"/>
  <c r="H766" i="12"/>
  <c r="K766" i="12"/>
  <c r="G766" i="12"/>
  <c r="J766" i="12"/>
  <c r="H778" i="12"/>
  <c r="J778" i="12"/>
  <c r="K778" i="12"/>
  <c r="I778" i="12"/>
  <c r="H796" i="12"/>
  <c r="G796" i="12"/>
  <c r="K796" i="12"/>
  <c r="H808" i="12"/>
  <c r="K808" i="12"/>
  <c r="I808" i="12"/>
  <c r="H818" i="12"/>
  <c r="K818" i="12"/>
  <c r="G818" i="12"/>
  <c r="J818" i="12"/>
  <c r="H838" i="12"/>
  <c r="K838" i="12"/>
  <c r="G838" i="12"/>
  <c r="J838" i="12"/>
  <c r="H864" i="12"/>
  <c r="K864" i="12"/>
  <c r="I864" i="12"/>
  <c r="H868" i="12"/>
  <c r="G868" i="12"/>
  <c r="K868" i="12"/>
  <c r="H875" i="12"/>
  <c r="K875" i="12"/>
  <c r="G875" i="12"/>
  <c r="J875" i="12"/>
  <c r="I884" i="12"/>
  <c r="K884" i="12"/>
  <c r="J884" i="12"/>
  <c r="G303" i="12"/>
  <c r="K304" i="12"/>
  <c r="G307" i="12"/>
  <c r="G311" i="12"/>
  <c r="G315" i="12"/>
  <c r="L315" i="12" s="1"/>
  <c r="G317" i="12"/>
  <c r="G319" i="12"/>
  <c r="K320" i="12"/>
  <c r="G323" i="12"/>
  <c r="L323" i="12" s="1"/>
  <c r="G327" i="12"/>
  <c r="G331" i="12"/>
  <c r="G333" i="12"/>
  <c r="G335" i="12"/>
  <c r="L335" i="12" s="1"/>
  <c r="K336" i="12"/>
  <c r="G339" i="12"/>
  <c r="G343" i="12"/>
  <c r="G347" i="12"/>
  <c r="G349" i="12"/>
  <c r="G351" i="12"/>
  <c r="K352" i="12"/>
  <c r="G355" i="12"/>
  <c r="G359" i="12"/>
  <c r="G363" i="12"/>
  <c r="G365" i="12"/>
  <c r="G367" i="12"/>
  <c r="K368" i="12"/>
  <c r="G371" i="12"/>
  <c r="G375" i="12"/>
  <c r="L383" i="12"/>
  <c r="L399" i="12"/>
  <c r="L415" i="12"/>
  <c r="L431" i="12"/>
  <c r="L447" i="12"/>
  <c r="L463" i="12"/>
  <c r="K467" i="12"/>
  <c r="I471" i="12"/>
  <c r="K475" i="12"/>
  <c r="I479" i="12"/>
  <c r="L479" i="12" s="1"/>
  <c r="K483" i="12"/>
  <c r="I487" i="12"/>
  <c r="L487" i="12" s="1"/>
  <c r="K491" i="12"/>
  <c r="I495" i="12"/>
  <c r="L495" i="12" s="1"/>
  <c r="K499" i="12"/>
  <c r="I503" i="12"/>
  <c r="K507" i="12"/>
  <c r="I511" i="12"/>
  <c r="L511" i="12" s="1"/>
  <c r="K515" i="12"/>
  <c r="I519" i="12"/>
  <c r="L519" i="12" s="1"/>
  <c r="L526" i="12"/>
  <c r="K530" i="12"/>
  <c r="K534" i="12"/>
  <c r="K536" i="12"/>
  <c r="I538" i="12"/>
  <c r="L538" i="12" s="1"/>
  <c r="I542" i="12"/>
  <c r="L542" i="12" s="1"/>
  <c r="K543" i="12"/>
  <c r="I548" i="12"/>
  <c r="J554" i="12"/>
  <c r="J555" i="12"/>
  <c r="J558" i="12"/>
  <c r="I562" i="12"/>
  <c r="K564" i="12"/>
  <c r="I566" i="12"/>
  <c r="K570" i="12"/>
  <c r="K571" i="12"/>
  <c r="K574" i="12"/>
  <c r="J578" i="12"/>
  <c r="J582" i="12"/>
  <c r="I590" i="12"/>
  <c r="K591" i="12"/>
  <c r="I596" i="12"/>
  <c r="J602" i="12"/>
  <c r="J603" i="12"/>
  <c r="K606" i="12"/>
  <c r="J610" i="12"/>
  <c r="J614" i="12"/>
  <c r="I622" i="12"/>
  <c r="K623" i="12"/>
  <c r="I628" i="12"/>
  <c r="J634" i="12"/>
  <c r="J635" i="12"/>
  <c r="K638" i="12"/>
  <c r="J642" i="12"/>
  <c r="J646" i="12"/>
  <c r="I654" i="12"/>
  <c r="K655" i="12"/>
  <c r="I660" i="12"/>
  <c r="J666" i="12"/>
  <c r="J667" i="12"/>
  <c r="K670" i="12"/>
  <c r="J674" i="12"/>
  <c r="J678" i="12"/>
  <c r="I686" i="12"/>
  <c r="K687" i="12"/>
  <c r="I692" i="12"/>
  <c r="K702" i="12"/>
  <c r="J710" i="12"/>
  <c r="K718" i="12"/>
  <c r="J724" i="12"/>
  <c r="K724" i="12"/>
  <c r="I724" i="12"/>
  <c r="H738" i="12"/>
  <c r="K738" i="12"/>
  <c r="I738" i="12"/>
  <c r="H764" i="12"/>
  <c r="G764" i="12"/>
  <c r="K764" i="12"/>
  <c r="H776" i="12"/>
  <c r="K776" i="12"/>
  <c r="I776" i="12"/>
  <c r="H786" i="12"/>
  <c r="K786" i="12"/>
  <c r="G786" i="12"/>
  <c r="J786" i="12"/>
  <c r="H806" i="12"/>
  <c r="K806" i="12"/>
  <c r="G806" i="12"/>
  <c r="J806" i="12"/>
  <c r="H832" i="12"/>
  <c r="K832" i="12"/>
  <c r="I832" i="12"/>
  <c r="H836" i="12"/>
  <c r="G836" i="12"/>
  <c r="K836" i="12"/>
  <c r="H862" i="12"/>
  <c r="K862" i="12"/>
  <c r="G862" i="12"/>
  <c r="J862" i="12"/>
  <c r="H879" i="12"/>
  <c r="K879" i="12"/>
  <c r="G879" i="12"/>
  <c r="J879" i="12"/>
  <c r="H883" i="12"/>
  <c r="K883" i="12"/>
  <c r="G883" i="12"/>
  <c r="J883" i="12"/>
  <c r="I892" i="12"/>
  <c r="G892" i="12"/>
  <c r="I762" i="12"/>
  <c r="I784" i="12"/>
  <c r="I792" i="12"/>
  <c r="I794" i="12"/>
  <c r="I816" i="12"/>
  <c r="I824" i="12"/>
  <c r="I826" i="12"/>
  <c r="I848" i="12"/>
  <c r="I856" i="12"/>
  <c r="I858" i="12"/>
  <c r="G893" i="12"/>
  <c r="G895" i="12"/>
  <c r="I899" i="12"/>
  <c r="G900" i="12"/>
  <c r="G901" i="12"/>
  <c r="I903" i="12"/>
  <c r="I907" i="12"/>
  <c r="G908" i="12"/>
  <c r="I909" i="12"/>
  <c r="I911" i="12"/>
  <c r="I915" i="12"/>
  <c r="G916" i="12"/>
  <c r="G917" i="12"/>
  <c r="G919" i="12"/>
  <c r="I923" i="12"/>
  <c r="G924" i="12"/>
  <c r="I925" i="12"/>
  <c r="I927" i="12"/>
  <c r="G931" i="12"/>
  <c r="G935" i="12"/>
  <c r="G939" i="12"/>
  <c r="G941" i="12"/>
  <c r="G943" i="12"/>
  <c r="K944" i="12"/>
  <c r="G947" i="12"/>
  <c r="G951" i="12"/>
  <c r="G955" i="12"/>
  <c r="G957" i="12"/>
  <c r="K959" i="12"/>
  <c r="H962" i="12"/>
  <c r="J964" i="12"/>
  <c r="I965" i="12"/>
  <c r="H970" i="12"/>
  <c r="J972" i="12"/>
  <c r="H978" i="12"/>
  <c r="J980" i="12"/>
  <c r="I981" i="12"/>
  <c r="H986" i="12"/>
  <c r="J988" i="12"/>
  <c r="I991" i="12"/>
  <c r="G995" i="12"/>
  <c r="G999" i="12"/>
  <c r="G1003" i="12"/>
  <c r="G1005" i="12"/>
  <c r="G1007" i="12"/>
  <c r="K1008" i="12"/>
  <c r="G1011" i="12"/>
  <c r="G1015" i="12"/>
  <c r="G1019" i="12"/>
  <c r="G1021" i="12"/>
  <c r="G1023" i="12"/>
  <c r="K1024" i="12"/>
  <c r="G1027" i="12"/>
  <c r="G1031" i="12"/>
  <c r="G1035" i="12"/>
  <c r="G1037" i="12"/>
  <c r="G1039" i="12"/>
  <c r="K1040" i="12"/>
  <c r="G1043" i="12"/>
  <c r="G1047" i="12"/>
  <c r="G1051" i="12"/>
  <c r="G1053" i="12"/>
  <c r="G1055" i="12"/>
  <c r="K1056" i="12"/>
  <c r="G1059" i="12"/>
  <c r="G1063" i="12"/>
  <c r="G1067" i="12"/>
  <c r="G1069" i="12"/>
  <c r="G1071" i="12"/>
  <c r="K1072" i="12"/>
  <c r="G1075" i="12"/>
  <c r="G1079" i="12"/>
  <c r="G1083" i="12"/>
  <c r="G1085" i="12"/>
  <c r="G1087" i="12"/>
  <c r="K1088" i="12"/>
  <c r="G1091" i="12"/>
  <c r="G1095" i="12"/>
  <c r="G1099" i="12"/>
  <c r="G1101" i="12"/>
  <c r="G1103" i="12"/>
  <c r="K1104" i="12"/>
  <c r="G1107" i="12"/>
  <c r="G1111" i="12"/>
  <c r="G1115" i="12"/>
  <c r="G1117" i="12"/>
  <c r="G1119" i="12"/>
  <c r="K1120" i="12"/>
  <c r="G1123" i="12"/>
  <c r="G1127" i="12"/>
  <c r="G1131" i="12"/>
  <c r="G1133" i="12"/>
  <c r="G1135" i="12"/>
  <c r="I1188" i="12"/>
  <c r="G1188" i="12"/>
  <c r="K1188" i="12"/>
  <c r="J1209" i="12"/>
  <c r="K1209" i="12"/>
  <c r="J1210" i="12"/>
  <c r="J1218" i="12"/>
  <c r="I1225" i="12"/>
  <c r="H1227" i="12"/>
  <c r="K1227" i="12"/>
  <c r="I1227" i="12"/>
  <c r="H1229" i="12"/>
  <c r="K1229" i="12"/>
  <c r="I1229" i="12"/>
  <c r="K1249" i="12"/>
  <c r="H1267" i="12"/>
  <c r="K1267" i="12"/>
  <c r="J1267" i="12"/>
  <c r="I1267" i="12"/>
  <c r="I893" i="12"/>
  <c r="I895" i="12"/>
  <c r="J900" i="12"/>
  <c r="I901" i="12"/>
  <c r="J908" i="12"/>
  <c r="J916" i="12"/>
  <c r="I917" i="12"/>
  <c r="I919" i="12"/>
  <c r="J924" i="12"/>
  <c r="I931" i="12"/>
  <c r="G932" i="12"/>
  <c r="G933" i="12"/>
  <c r="I935" i="12"/>
  <c r="K937" i="12"/>
  <c r="I939" i="12"/>
  <c r="G940" i="12"/>
  <c r="I941" i="12"/>
  <c r="I943" i="12"/>
  <c r="I947" i="12"/>
  <c r="G948" i="12"/>
  <c r="G949" i="12"/>
  <c r="I951" i="12"/>
  <c r="K953" i="12"/>
  <c r="I955" i="12"/>
  <c r="G956" i="12"/>
  <c r="I957" i="12"/>
  <c r="G959" i="12"/>
  <c r="K960" i="12"/>
  <c r="I995" i="12"/>
  <c r="G996" i="12"/>
  <c r="G997" i="12"/>
  <c r="I999" i="12"/>
  <c r="K1001" i="12"/>
  <c r="I1003" i="12"/>
  <c r="G1004" i="12"/>
  <c r="I1005" i="12"/>
  <c r="I1007" i="12"/>
  <c r="I1011" i="12"/>
  <c r="G1012" i="12"/>
  <c r="G1013" i="12"/>
  <c r="I1015" i="12"/>
  <c r="K1017" i="12"/>
  <c r="I1019" i="12"/>
  <c r="G1020" i="12"/>
  <c r="I1021" i="12"/>
  <c r="I1023" i="12"/>
  <c r="I1027" i="12"/>
  <c r="G1028" i="12"/>
  <c r="G1029" i="12"/>
  <c r="I1031" i="12"/>
  <c r="K1033" i="12"/>
  <c r="I1035" i="12"/>
  <c r="G1036" i="12"/>
  <c r="I1037" i="12"/>
  <c r="I1039" i="12"/>
  <c r="I1043" i="12"/>
  <c r="G1044" i="12"/>
  <c r="G1045" i="12"/>
  <c r="I1047" i="12"/>
  <c r="K1049" i="12"/>
  <c r="I1051" i="12"/>
  <c r="G1052" i="12"/>
  <c r="I1053" i="12"/>
  <c r="I1055" i="12"/>
  <c r="I1059" i="12"/>
  <c r="G1060" i="12"/>
  <c r="G1061" i="12"/>
  <c r="I1063" i="12"/>
  <c r="K1065" i="12"/>
  <c r="I1067" i="12"/>
  <c r="G1068" i="12"/>
  <c r="I1069" i="12"/>
  <c r="I1071" i="12"/>
  <c r="I1075" i="12"/>
  <c r="G1076" i="12"/>
  <c r="G1077" i="12"/>
  <c r="I1079" i="12"/>
  <c r="K1081" i="12"/>
  <c r="I1083" i="12"/>
  <c r="G1084" i="12"/>
  <c r="I1085" i="12"/>
  <c r="I1087" i="12"/>
  <c r="I1091" i="12"/>
  <c r="G1092" i="12"/>
  <c r="G1093" i="12"/>
  <c r="I1095" i="12"/>
  <c r="K1097" i="12"/>
  <c r="I1099" i="12"/>
  <c r="G1100" i="12"/>
  <c r="I1101" i="12"/>
  <c r="I1103" i="12"/>
  <c r="I1107" i="12"/>
  <c r="G1108" i="12"/>
  <c r="G1109" i="12"/>
  <c r="I1111" i="12"/>
  <c r="K1113" i="12"/>
  <c r="I1115" i="12"/>
  <c r="G1116" i="12"/>
  <c r="I1117" i="12"/>
  <c r="I1119" i="12"/>
  <c r="I1123" i="12"/>
  <c r="G1124" i="12"/>
  <c r="G1125" i="12"/>
  <c r="I1127" i="12"/>
  <c r="K1129" i="12"/>
  <c r="I1131" i="12"/>
  <c r="G1132" i="12"/>
  <c r="I1133" i="12"/>
  <c r="I1135" i="12"/>
  <c r="I1139" i="12"/>
  <c r="G1140" i="12"/>
  <c r="G1141" i="12"/>
  <c r="I1143" i="12"/>
  <c r="K1145" i="12"/>
  <c r="I1147" i="12"/>
  <c r="G1148" i="12"/>
  <c r="I1149" i="12"/>
  <c r="I1151" i="12"/>
  <c r="I1155" i="12"/>
  <c r="G1156" i="12"/>
  <c r="G1157" i="12"/>
  <c r="I1159" i="12"/>
  <c r="K1161" i="12"/>
  <c r="I1163" i="12"/>
  <c r="G1164" i="12"/>
  <c r="I1165" i="12"/>
  <c r="I1167" i="12"/>
  <c r="L1167" i="12" s="1"/>
  <c r="I1171" i="12"/>
  <c r="G1172" i="12"/>
  <c r="G1173" i="12"/>
  <c r="I1175" i="12"/>
  <c r="K1177" i="12"/>
  <c r="I1179" i="12"/>
  <c r="L1179" i="12" s="1"/>
  <c r="G1180" i="12"/>
  <c r="I1181" i="12"/>
  <c r="H1183" i="12"/>
  <c r="I1183" i="12"/>
  <c r="J1183" i="12"/>
  <c r="H1186" i="12"/>
  <c r="J1193" i="12"/>
  <c r="K1193" i="12"/>
  <c r="J1221" i="12"/>
  <c r="G1221" i="12"/>
  <c r="K1225" i="12"/>
  <c r="J1227" i="12"/>
  <c r="I1233" i="12"/>
  <c r="H1235" i="12"/>
  <c r="K1235" i="12"/>
  <c r="I1235" i="12"/>
  <c r="H1237" i="12"/>
  <c r="K1237" i="12"/>
  <c r="I1237" i="12"/>
  <c r="G1241" i="12"/>
  <c r="H1265" i="12"/>
  <c r="K1265" i="12"/>
  <c r="I1265" i="12"/>
  <c r="J932" i="12"/>
  <c r="I933" i="12"/>
  <c r="J940" i="12"/>
  <c r="J948" i="12"/>
  <c r="I949" i="12"/>
  <c r="J956" i="12"/>
  <c r="I959" i="12"/>
  <c r="J996" i="12"/>
  <c r="I997" i="12"/>
  <c r="J1004" i="12"/>
  <c r="J1012" i="12"/>
  <c r="I1013" i="12"/>
  <c r="J1020" i="12"/>
  <c r="J1028" i="12"/>
  <c r="I1029" i="12"/>
  <c r="J1036" i="12"/>
  <c r="J1044" i="12"/>
  <c r="I1045" i="12"/>
  <c r="J1052" i="12"/>
  <c r="J1060" i="12"/>
  <c r="I1061" i="12"/>
  <c r="J1068" i="12"/>
  <c r="J1076" i="12"/>
  <c r="I1077" i="12"/>
  <c r="J1084" i="12"/>
  <c r="J1092" i="12"/>
  <c r="I1093" i="12"/>
  <c r="J1100" i="12"/>
  <c r="J1108" i="12"/>
  <c r="I1109" i="12"/>
  <c r="J1116" i="12"/>
  <c r="J1124" i="12"/>
  <c r="I1125" i="12"/>
  <c r="J1132" i="12"/>
  <c r="J1140" i="12"/>
  <c r="I1141" i="12"/>
  <c r="J1148" i="12"/>
  <c r="J1156" i="12"/>
  <c r="I1157" i="12"/>
  <c r="J1164" i="12"/>
  <c r="J1172" i="12"/>
  <c r="I1173" i="12"/>
  <c r="J1180" i="12"/>
  <c r="J1205" i="12"/>
  <c r="G1205" i="12"/>
  <c r="I1212" i="12"/>
  <c r="G1212" i="12"/>
  <c r="I1220" i="12"/>
  <c r="G1220" i="12"/>
  <c r="K1220" i="12"/>
  <c r="I1241" i="12"/>
  <c r="H1243" i="12"/>
  <c r="K1243" i="12"/>
  <c r="I1243" i="12"/>
  <c r="H1245" i="12"/>
  <c r="K1245" i="12"/>
  <c r="I1245" i="12"/>
  <c r="H1259" i="12"/>
  <c r="K1259" i="12"/>
  <c r="J1259" i="12"/>
  <c r="I1259" i="12"/>
  <c r="I694" i="12"/>
  <c r="K712" i="12"/>
  <c r="I714" i="12"/>
  <c r="I722" i="12"/>
  <c r="L722" i="12" s="1"/>
  <c r="I726" i="12"/>
  <c r="K744" i="12"/>
  <c r="I746" i="12"/>
  <c r="I754" i="12"/>
  <c r="L754" i="12" s="1"/>
  <c r="J755" i="12"/>
  <c r="I758" i="12"/>
  <c r="L758" i="12" s="1"/>
  <c r="G762" i="12"/>
  <c r="I770" i="12"/>
  <c r="L770" i="12" s="1"/>
  <c r="I780" i="12"/>
  <c r="I782" i="12"/>
  <c r="L782" i="12" s="1"/>
  <c r="G784" i="12"/>
  <c r="I788" i="12"/>
  <c r="I790" i="12"/>
  <c r="G792" i="12"/>
  <c r="G794" i="12"/>
  <c r="I802" i="12"/>
  <c r="L802" i="12" s="1"/>
  <c r="I812" i="12"/>
  <c r="I814" i="12"/>
  <c r="G816" i="12"/>
  <c r="I820" i="12"/>
  <c r="I822" i="12"/>
  <c r="G824" i="12"/>
  <c r="G826" i="12"/>
  <c r="I834" i="12"/>
  <c r="L834" i="12" s="1"/>
  <c r="I844" i="12"/>
  <c r="I846" i="12"/>
  <c r="G848" i="12"/>
  <c r="I852" i="12"/>
  <c r="I854" i="12"/>
  <c r="G856" i="12"/>
  <c r="G858" i="12"/>
  <c r="I866" i="12"/>
  <c r="L866" i="12" s="1"/>
  <c r="K895" i="12"/>
  <c r="G899" i="12"/>
  <c r="G903" i="12"/>
  <c r="G907" i="12"/>
  <c r="G909" i="12"/>
  <c r="G911" i="12"/>
  <c r="L911" i="12" s="1"/>
  <c r="G915" i="12"/>
  <c r="K919" i="12"/>
  <c r="G923" i="12"/>
  <c r="G925" i="12"/>
  <c r="G927" i="12"/>
  <c r="K928" i="12"/>
  <c r="K931" i="12"/>
  <c r="K932" i="12"/>
  <c r="K935" i="12"/>
  <c r="K939" i="12"/>
  <c r="K943" i="12"/>
  <c r="K947" i="12"/>
  <c r="K948" i="12"/>
  <c r="K951" i="12"/>
  <c r="K955" i="12"/>
  <c r="J959" i="12"/>
  <c r="I963" i="12"/>
  <c r="G964" i="12"/>
  <c r="G965" i="12"/>
  <c r="I967" i="12"/>
  <c r="K969" i="12"/>
  <c r="I971" i="12"/>
  <c r="L971" i="12" s="1"/>
  <c r="G972" i="12"/>
  <c r="I973" i="12"/>
  <c r="I975" i="12"/>
  <c r="L975" i="12" s="1"/>
  <c r="I979" i="12"/>
  <c r="L979" i="12" s="1"/>
  <c r="G980" i="12"/>
  <c r="G981" i="12"/>
  <c r="I983" i="12"/>
  <c r="K985" i="12"/>
  <c r="I987" i="12"/>
  <c r="G988" i="12"/>
  <c r="I989" i="12"/>
  <c r="G991" i="12"/>
  <c r="L991" i="12" s="1"/>
  <c r="K992" i="12"/>
  <c r="K995" i="12"/>
  <c r="K996" i="12"/>
  <c r="K999" i="12"/>
  <c r="K1003" i="12"/>
  <c r="K1007" i="12"/>
  <c r="K1011" i="12"/>
  <c r="K1012" i="12"/>
  <c r="K1015" i="12"/>
  <c r="K1019" i="12"/>
  <c r="K1023" i="12"/>
  <c r="K1027" i="12"/>
  <c r="K1028" i="12"/>
  <c r="K1031" i="12"/>
  <c r="K1035" i="12"/>
  <c r="K1039" i="12"/>
  <c r="K1043" i="12"/>
  <c r="K1044" i="12"/>
  <c r="K1047" i="12"/>
  <c r="K1051" i="12"/>
  <c r="K1055" i="12"/>
  <c r="K1059" i="12"/>
  <c r="K1060" i="12"/>
  <c r="K1063" i="12"/>
  <c r="K1067" i="12"/>
  <c r="K1071" i="12"/>
  <c r="K1075" i="12"/>
  <c r="K1076" i="12"/>
  <c r="K1079" i="12"/>
  <c r="K1083" i="12"/>
  <c r="K1087" i="12"/>
  <c r="K1091" i="12"/>
  <c r="K1092" i="12"/>
  <c r="K1095" i="12"/>
  <c r="K1099" i="12"/>
  <c r="K1103" i="12"/>
  <c r="K1107" i="12"/>
  <c r="K1108" i="12"/>
  <c r="K1111" i="12"/>
  <c r="K1115" i="12"/>
  <c r="K1119" i="12"/>
  <c r="K1123" i="12"/>
  <c r="K1124" i="12"/>
  <c r="K1127" i="12"/>
  <c r="K1131" i="12"/>
  <c r="K1135" i="12"/>
  <c r="K1139" i="12"/>
  <c r="K1140" i="12"/>
  <c r="K1143" i="12"/>
  <c r="K1147" i="12"/>
  <c r="K1151" i="12"/>
  <c r="K1155" i="12"/>
  <c r="K1156" i="12"/>
  <c r="K1159" i="12"/>
  <c r="K1163" i="12"/>
  <c r="K1172" i="12"/>
  <c r="J1188" i="12"/>
  <c r="J1189" i="12"/>
  <c r="G1189" i="12"/>
  <c r="I1196" i="12"/>
  <c r="G1196" i="12"/>
  <c r="I1204" i="12"/>
  <c r="G1204" i="12"/>
  <c r="K1204" i="12"/>
  <c r="G1225" i="12"/>
  <c r="G1227" i="12"/>
  <c r="G1229" i="12"/>
  <c r="K1241" i="12"/>
  <c r="J1243" i="12"/>
  <c r="I1249" i="12"/>
  <c r="H1251" i="12"/>
  <c r="K1251" i="12"/>
  <c r="I1251" i="12"/>
  <c r="H1257" i="12"/>
  <c r="K1257" i="12"/>
  <c r="I1257" i="12"/>
  <c r="I1253" i="12"/>
  <c r="I1261" i="12"/>
  <c r="I1269" i="12"/>
  <c r="K1273" i="12"/>
  <c r="J1275" i="12"/>
  <c r="I1277" i="12"/>
  <c r="K1281" i="12"/>
  <c r="J1283" i="12"/>
  <c r="I1285" i="12"/>
  <c r="K1289" i="12"/>
  <c r="J1291" i="12"/>
  <c r="I1293" i="12"/>
  <c r="K1297" i="12"/>
  <c r="J1299" i="12"/>
  <c r="I1301" i="12"/>
  <c r="I1309" i="12"/>
  <c r="H1321" i="12"/>
  <c r="G1321" i="12"/>
  <c r="K1321" i="12"/>
  <c r="H1329" i="12"/>
  <c r="G1329" i="12"/>
  <c r="K1329" i="12"/>
  <c r="H1337" i="12"/>
  <c r="G1337" i="12"/>
  <c r="K1337" i="12"/>
  <c r="H1345" i="12"/>
  <c r="G1345" i="12"/>
  <c r="K1345" i="12"/>
  <c r="H1353" i="12"/>
  <c r="G1353" i="12"/>
  <c r="K1353" i="12"/>
  <c r="H1361" i="12"/>
  <c r="G1361" i="12"/>
  <c r="K1361" i="12"/>
  <c r="H1369" i="12"/>
  <c r="G1369" i="12"/>
  <c r="K1369" i="12"/>
  <c r="H1377" i="12"/>
  <c r="G1377" i="12"/>
  <c r="K1377" i="12"/>
  <c r="H1385" i="12"/>
  <c r="G1385" i="12"/>
  <c r="K1385" i="12"/>
  <c r="H1393" i="12"/>
  <c r="G1393" i="12"/>
  <c r="K1393" i="12"/>
  <c r="H1401" i="12"/>
  <c r="G1401" i="12"/>
  <c r="K1401" i="12"/>
  <c r="H1409" i="12"/>
  <c r="G1409" i="12"/>
  <c r="K1409" i="12"/>
  <c r="H1417" i="12"/>
  <c r="G1417" i="12"/>
  <c r="K1417" i="12"/>
  <c r="H1425" i="12"/>
  <c r="G1425" i="12"/>
  <c r="K1425" i="12"/>
  <c r="H1433" i="12"/>
  <c r="G1433" i="12"/>
  <c r="K1433" i="12"/>
  <c r="H1441" i="12"/>
  <c r="G1441" i="12"/>
  <c r="K1441" i="12"/>
  <c r="I1449" i="12"/>
  <c r="H1451" i="12"/>
  <c r="J1451" i="12"/>
  <c r="I1451" i="12"/>
  <c r="H1469" i="12"/>
  <c r="G1469" i="12"/>
  <c r="K1469" i="12"/>
  <c r="H1471" i="12"/>
  <c r="K1471" i="12"/>
  <c r="I1471" i="12"/>
  <c r="H1476" i="12"/>
  <c r="J1476" i="12"/>
  <c r="H1610" i="12"/>
  <c r="J1610" i="12"/>
  <c r="G1610" i="12"/>
  <c r="K1610" i="12"/>
  <c r="H1626" i="12"/>
  <c r="J1626" i="12"/>
  <c r="G1626" i="12"/>
  <c r="K1626" i="12"/>
  <c r="K1639" i="12"/>
  <c r="I1644" i="12"/>
  <c r="K1647" i="12"/>
  <c r="H1658" i="12"/>
  <c r="J1658" i="12"/>
  <c r="G1658" i="12"/>
  <c r="K1658" i="12"/>
  <c r="K1671" i="12"/>
  <c r="I1676" i="12"/>
  <c r="K1679" i="12"/>
  <c r="H1721" i="12"/>
  <c r="J1721" i="12"/>
  <c r="J1745" i="12"/>
  <c r="H1754" i="12"/>
  <c r="J1754" i="12"/>
  <c r="G1754" i="12"/>
  <c r="K1754" i="12"/>
  <c r="H1758" i="12"/>
  <c r="J1758" i="12"/>
  <c r="G1758" i="12"/>
  <c r="K1758" i="12"/>
  <c r="I1187" i="12"/>
  <c r="I1191" i="12"/>
  <c r="I1195" i="12"/>
  <c r="L1195" i="12" s="1"/>
  <c r="I1197" i="12"/>
  <c r="I1199" i="12"/>
  <c r="L1199" i="12" s="1"/>
  <c r="I1203" i="12"/>
  <c r="I1207" i="12"/>
  <c r="I1211" i="12"/>
  <c r="I1213" i="12"/>
  <c r="I1215" i="12"/>
  <c r="L1215" i="12" s="1"/>
  <c r="I1219" i="12"/>
  <c r="L1219" i="12" s="1"/>
  <c r="I1223" i="12"/>
  <c r="L1223" i="12" s="1"/>
  <c r="I1231" i="12"/>
  <c r="L1231" i="12" s="1"/>
  <c r="I1239" i="12"/>
  <c r="L1239" i="12" s="1"/>
  <c r="I1247" i="12"/>
  <c r="L1247" i="12" s="1"/>
  <c r="K1253" i="12"/>
  <c r="I1255" i="12"/>
  <c r="L1255" i="12" s="1"/>
  <c r="K1261" i="12"/>
  <c r="I1263" i="12"/>
  <c r="L1263" i="12" s="1"/>
  <c r="K1269" i="12"/>
  <c r="I1271" i="12"/>
  <c r="L1271" i="12" s="1"/>
  <c r="K1275" i="12"/>
  <c r="K1277" i="12"/>
  <c r="I1279" i="12"/>
  <c r="L1279" i="12" s="1"/>
  <c r="K1283" i="12"/>
  <c r="K1285" i="12"/>
  <c r="I1287" i="12"/>
  <c r="K1291" i="12"/>
  <c r="K1293" i="12"/>
  <c r="I1295" i="12"/>
  <c r="L1295" i="12" s="1"/>
  <c r="K1299" i="12"/>
  <c r="K1301" i="12"/>
  <c r="I1303" i="12"/>
  <c r="L1303" i="12" s="1"/>
  <c r="K1307" i="12"/>
  <c r="K1309" i="12"/>
  <c r="I1311" i="12"/>
  <c r="L1311" i="12" s="1"/>
  <c r="H1453" i="12"/>
  <c r="G1453" i="12"/>
  <c r="K1453" i="12"/>
  <c r="H1455" i="12"/>
  <c r="K1455" i="12"/>
  <c r="I1455" i="12"/>
  <c r="H1460" i="12"/>
  <c r="J1460" i="12"/>
  <c r="H1475" i="12"/>
  <c r="G1475" i="12"/>
  <c r="J1475" i="12"/>
  <c r="H1477" i="12"/>
  <c r="K1477" i="12"/>
  <c r="I1477" i="12"/>
  <c r="J1612" i="12"/>
  <c r="K1612" i="12"/>
  <c r="G1612" i="12"/>
  <c r="I1615" i="12"/>
  <c r="K1615" i="12"/>
  <c r="H1642" i="12"/>
  <c r="G1642" i="12"/>
  <c r="J1642" i="12"/>
  <c r="K1642" i="12"/>
  <c r="H1674" i="12"/>
  <c r="G1674" i="12"/>
  <c r="J1674" i="12"/>
  <c r="K1674" i="12"/>
  <c r="H1686" i="12"/>
  <c r="G1686" i="12"/>
  <c r="J1686" i="12"/>
  <c r="K1686" i="12"/>
  <c r="J1688" i="12"/>
  <c r="I1688" i="12"/>
  <c r="H1722" i="12"/>
  <c r="G1722" i="12"/>
  <c r="J1722" i="12"/>
  <c r="K1722" i="12"/>
  <c r="H1726" i="12"/>
  <c r="G1726" i="12"/>
  <c r="J1726" i="12"/>
  <c r="K1726" i="12"/>
  <c r="I1739" i="12"/>
  <c r="G1739" i="12"/>
  <c r="K1739" i="12"/>
  <c r="H1444" i="12"/>
  <c r="J1444" i="12"/>
  <c r="J1455" i="12"/>
  <c r="H1459" i="12"/>
  <c r="G1459" i="12"/>
  <c r="J1459" i="12"/>
  <c r="H1461" i="12"/>
  <c r="K1461" i="12"/>
  <c r="I1461" i="12"/>
  <c r="K1475" i="12"/>
  <c r="I1627" i="12"/>
  <c r="K1627" i="12"/>
  <c r="G1627" i="12"/>
  <c r="H1630" i="12"/>
  <c r="J1630" i="12"/>
  <c r="G1630" i="12"/>
  <c r="K1630" i="12"/>
  <c r="I1659" i="12"/>
  <c r="K1659" i="12"/>
  <c r="G1659" i="12"/>
  <c r="H1662" i="12"/>
  <c r="J1662" i="12"/>
  <c r="G1662" i="12"/>
  <c r="K1662" i="12"/>
  <c r="I1707" i="12"/>
  <c r="G1707" i="12"/>
  <c r="K1707" i="12"/>
  <c r="I1731" i="12"/>
  <c r="J1731" i="12"/>
  <c r="H1746" i="12"/>
  <c r="G1746" i="12"/>
  <c r="J1746" i="12"/>
  <c r="K1746" i="12"/>
  <c r="H1750" i="12"/>
  <c r="G1750" i="12"/>
  <c r="J1750" i="12"/>
  <c r="K1750" i="12"/>
  <c r="J1752" i="12"/>
  <c r="I1752" i="12"/>
  <c r="I1273" i="12"/>
  <c r="I1275" i="12"/>
  <c r="I1281" i="12"/>
  <c r="I1283" i="12"/>
  <c r="I1289" i="12"/>
  <c r="I1291" i="12"/>
  <c r="I1297" i="12"/>
  <c r="I1299" i="12"/>
  <c r="G1301" i="12"/>
  <c r="I1305" i="12"/>
  <c r="I1307" i="12"/>
  <c r="G1309" i="12"/>
  <c r="I1313" i="12"/>
  <c r="H1315" i="12"/>
  <c r="G1315" i="12"/>
  <c r="J1315" i="12"/>
  <c r="I1317" i="12"/>
  <c r="H1319" i="12"/>
  <c r="J1319" i="12"/>
  <c r="I1319" i="12"/>
  <c r="I1321" i="12"/>
  <c r="H1323" i="12"/>
  <c r="G1323" i="12"/>
  <c r="J1323" i="12"/>
  <c r="I1325" i="12"/>
  <c r="H1327" i="12"/>
  <c r="J1327" i="12"/>
  <c r="I1327" i="12"/>
  <c r="I1329" i="12"/>
  <c r="H1331" i="12"/>
  <c r="G1331" i="12"/>
  <c r="J1331" i="12"/>
  <c r="I1333" i="12"/>
  <c r="H1335" i="12"/>
  <c r="J1335" i="12"/>
  <c r="I1335" i="12"/>
  <c r="I1337" i="12"/>
  <c r="H1339" i="12"/>
  <c r="G1339" i="12"/>
  <c r="J1339" i="12"/>
  <c r="I1341" i="12"/>
  <c r="H1343" i="12"/>
  <c r="J1343" i="12"/>
  <c r="I1343" i="12"/>
  <c r="I1345" i="12"/>
  <c r="H1347" i="12"/>
  <c r="G1347" i="12"/>
  <c r="J1347" i="12"/>
  <c r="I1349" i="12"/>
  <c r="H1351" i="12"/>
  <c r="J1351" i="12"/>
  <c r="I1351" i="12"/>
  <c r="I1353" i="12"/>
  <c r="H1355" i="12"/>
  <c r="G1355" i="12"/>
  <c r="J1355" i="12"/>
  <c r="I1357" i="12"/>
  <c r="H1359" i="12"/>
  <c r="J1359" i="12"/>
  <c r="I1359" i="12"/>
  <c r="I1361" i="12"/>
  <c r="H1363" i="12"/>
  <c r="G1363" i="12"/>
  <c r="J1363" i="12"/>
  <c r="I1365" i="12"/>
  <c r="H1367" i="12"/>
  <c r="J1367" i="12"/>
  <c r="I1367" i="12"/>
  <c r="I1369" i="12"/>
  <c r="H1371" i="12"/>
  <c r="G1371" i="12"/>
  <c r="J1371" i="12"/>
  <c r="I1373" i="12"/>
  <c r="H1375" i="12"/>
  <c r="J1375" i="12"/>
  <c r="I1375" i="12"/>
  <c r="I1377" i="12"/>
  <c r="H1379" i="12"/>
  <c r="G1379" i="12"/>
  <c r="J1379" i="12"/>
  <c r="I1381" i="12"/>
  <c r="H1383" i="12"/>
  <c r="J1383" i="12"/>
  <c r="I1383" i="12"/>
  <c r="I1385" i="12"/>
  <c r="H1387" i="12"/>
  <c r="G1387" i="12"/>
  <c r="J1387" i="12"/>
  <c r="I1389" i="12"/>
  <c r="H1391" i="12"/>
  <c r="J1391" i="12"/>
  <c r="I1391" i="12"/>
  <c r="I1393" i="12"/>
  <c r="H1395" i="12"/>
  <c r="G1395" i="12"/>
  <c r="J1395" i="12"/>
  <c r="I1397" i="12"/>
  <c r="H1399" i="12"/>
  <c r="J1399" i="12"/>
  <c r="I1399" i="12"/>
  <c r="I1401" i="12"/>
  <c r="H1403" i="12"/>
  <c r="G1403" i="12"/>
  <c r="J1403" i="12"/>
  <c r="I1405" i="12"/>
  <c r="H1407" i="12"/>
  <c r="J1407" i="12"/>
  <c r="I1407" i="12"/>
  <c r="I1409" i="12"/>
  <c r="H1411" i="12"/>
  <c r="G1411" i="12"/>
  <c r="J1411" i="12"/>
  <c r="I1413" i="12"/>
  <c r="H1415" i="12"/>
  <c r="J1415" i="12"/>
  <c r="I1415" i="12"/>
  <c r="I1417" i="12"/>
  <c r="H1419" i="12"/>
  <c r="G1419" i="12"/>
  <c r="J1419" i="12"/>
  <c r="I1421" i="12"/>
  <c r="H1423" i="12"/>
  <c r="J1423" i="12"/>
  <c r="I1423" i="12"/>
  <c r="I1425" i="12"/>
  <c r="H1427" i="12"/>
  <c r="G1427" i="12"/>
  <c r="J1427" i="12"/>
  <c r="I1429" i="12"/>
  <c r="H1431" i="12"/>
  <c r="J1431" i="12"/>
  <c r="I1431" i="12"/>
  <c r="I1433" i="12"/>
  <c r="H1435" i="12"/>
  <c r="G1435" i="12"/>
  <c r="J1435" i="12"/>
  <c r="I1437" i="12"/>
  <c r="H1439" i="12"/>
  <c r="J1439" i="12"/>
  <c r="I1439" i="12"/>
  <c r="I1441" i="12"/>
  <c r="H1443" i="12"/>
  <c r="G1443" i="12"/>
  <c r="J1443" i="12"/>
  <c r="H1445" i="12"/>
  <c r="K1445" i="12"/>
  <c r="I1445" i="12"/>
  <c r="G1449" i="12"/>
  <c r="G1451" i="12"/>
  <c r="J1456" i="12"/>
  <c r="K1459" i="12"/>
  <c r="I1465" i="12"/>
  <c r="H1467" i="12"/>
  <c r="J1467" i="12"/>
  <c r="I1467" i="12"/>
  <c r="I1469" i="12"/>
  <c r="G1471" i="12"/>
  <c r="H1606" i="12"/>
  <c r="J1606" i="12"/>
  <c r="G1606" i="12"/>
  <c r="K1606" i="12"/>
  <c r="I1610" i="12"/>
  <c r="H1614" i="12"/>
  <c r="J1614" i="12"/>
  <c r="G1614" i="12"/>
  <c r="K1614" i="12"/>
  <c r="H1618" i="12"/>
  <c r="J1618" i="12"/>
  <c r="G1618" i="12"/>
  <c r="K1618" i="12"/>
  <c r="H1622" i="12"/>
  <c r="J1622" i="12"/>
  <c r="G1622" i="12"/>
  <c r="K1622" i="12"/>
  <c r="I1626" i="12"/>
  <c r="I1628" i="12"/>
  <c r="K1631" i="12"/>
  <c r="J1635" i="12"/>
  <c r="I1643" i="12"/>
  <c r="G1643" i="12"/>
  <c r="K1643" i="12"/>
  <c r="H1646" i="12"/>
  <c r="G1646" i="12"/>
  <c r="J1646" i="12"/>
  <c r="K1646" i="12"/>
  <c r="J1651" i="12"/>
  <c r="I1675" i="12"/>
  <c r="G1675" i="12"/>
  <c r="K1675" i="12"/>
  <c r="H1678" i="12"/>
  <c r="G1678" i="12"/>
  <c r="J1678" i="12"/>
  <c r="K1678" i="12"/>
  <c r="H1702" i="12"/>
  <c r="G1702" i="12"/>
  <c r="J1702" i="12"/>
  <c r="K1702" i="12"/>
  <c r="H1714" i="12"/>
  <c r="J1714" i="12"/>
  <c r="G1714" i="12"/>
  <c r="K1714" i="12"/>
  <c r="H1718" i="12"/>
  <c r="J1718" i="12"/>
  <c r="G1718" i="12"/>
  <c r="K1718" i="12"/>
  <c r="J1720" i="12"/>
  <c r="I1720" i="12"/>
  <c r="I1727" i="12"/>
  <c r="J1727" i="12"/>
  <c r="J1732" i="12"/>
  <c r="G1732" i="12"/>
  <c r="K1732" i="12"/>
  <c r="J1740" i="12"/>
  <c r="I1740" i="12"/>
  <c r="H1753" i="12"/>
  <c r="J1753" i="12"/>
  <c r="I1758" i="12"/>
  <c r="I1447" i="12"/>
  <c r="I1457" i="12"/>
  <c r="I1463" i="12"/>
  <c r="L1463" i="12" s="1"/>
  <c r="I1473" i="12"/>
  <c r="I1479" i="12"/>
  <c r="K1483" i="12"/>
  <c r="I1485" i="12"/>
  <c r="I1487" i="12"/>
  <c r="K1491" i="12"/>
  <c r="I1493" i="12"/>
  <c r="I1495" i="12"/>
  <c r="K1499" i="12"/>
  <c r="I1501" i="12"/>
  <c r="I1503" i="12"/>
  <c r="K1507" i="12"/>
  <c r="I1509" i="12"/>
  <c r="I1511" i="12"/>
  <c r="K1515" i="12"/>
  <c r="I1517" i="12"/>
  <c r="I1519" i="12"/>
  <c r="K1523" i="12"/>
  <c r="I1525" i="12"/>
  <c r="I1527" i="12"/>
  <c r="K1531" i="12"/>
  <c r="I1533" i="12"/>
  <c r="I1535" i="12"/>
  <c r="K1539" i="12"/>
  <c r="I1541" i="12"/>
  <c r="I1543" i="12"/>
  <c r="K1547" i="12"/>
  <c r="I1549" i="12"/>
  <c r="I1551" i="12"/>
  <c r="K1555" i="12"/>
  <c r="I1557" i="12"/>
  <c r="I1559" i="12"/>
  <c r="K1563" i="12"/>
  <c r="I1565" i="12"/>
  <c r="I1567" i="12"/>
  <c r="K1571" i="12"/>
  <c r="I1573" i="12"/>
  <c r="I1575" i="12"/>
  <c r="K1579" i="12"/>
  <c r="I1581" i="12"/>
  <c r="I1583" i="12"/>
  <c r="K1587" i="12"/>
  <c r="I1589" i="12"/>
  <c r="I1591" i="12"/>
  <c r="K1595" i="12"/>
  <c r="I1597" i="12"/>
  <c r="I1599" i="12"/>
  <c r="I1634" i="12"/>
  <c r="I1636" i="12"/>
  <c r="I1638" i="12"/>
  <c r="K1650" i="12"/>
  <c r="K1654" i="12"/>
  <c r="I1666" i="12"/>
  <c r="I1668" i="12"/>
  <c r="I1670" i="12"/>
  <c r="K1682" i="12"/>
  <c r="I1690" i="12"/>
  <c r="L1690" i="12" s="1"/>
  <c r="J1691" i="12"/>
  <c r="K1694" i="12"/>
  <c r="I1698" i="12"/>
  <c r="K1706" i="12"/>
  <c r="I1710" i="12"/>
  <c r="L1710" i="12" s="1"/>
  <c r="K1711" i="12"/>
  <c r="I1716" i="12"/>
  <c r="J1723" i="12"/>
  <c r="I1730" i="12"/>
  <c r="I1734" i="12"/>
  <c r="K1738" i="12"/>
  <c r="K1742" i="12"/>
  <c r="K1762" i="12"/>
  <c r="G1764" i="12"/>
  <c r="K1766" i="12"/>
  <c r="K1768" i="12"/>
  <c r="I1770" i="12"/>
  <c r="G1771" i="12"/>
  <c r="I1772" i="12"/>
  <c r="J1774" i="12"/>
  <c r="I1778" i="12"/>
  <c r="J1779" i="12"/>
  <c r="K1780" i="12"/>
  <c r="I1782" i="12"/>
  <c r="K1786" i="12"/>
  <c r="K1787" i="12"/>
  <c r="G1790" i="12"/>
  <c r="J1791" i="12"/>
  <c r="K1794" i="12"/>
  <c r="G1796" i="12"/>
  <c r="K1798" i="12"/>
  <c r="K1800" i="12"/>
  <c r="I1802" i="12"/>
  <c r="G1803" i="12"/>
  <c r="I1804" i="12"/>
  <c r="J1806" i="12"/>
  <c r="I1810" i="12"/>
  <c r="J1811" i="12"/>
  <c r="K1812" i="12"/>
  <c r="I1814" i="12"/>
  <c r="K1818" i="12"/>
  <c r="K1819" i="12"/>
  <c r="G1822" i="12"/>
  <c r="J1823" i="12"/>
  <c r="K1826" i="12"/>
  <c r="G1828" i="12"/>
  <c r="K1830" i="12"/>
  <c r="K1832" i="12"/>
  <c r="I1834" i="12"/>
  <c r="G1835" i="12"/>
  <c r="I1836" i="12"/>
  <c r="J1838" i="12"/>
  <c r="K1842" i="12"/>
  <c r="K1844" i="12"/>
  <c r="J1846" i="12"/>
  <c r="I1848" i="12"/>
  <c r="G1850" i="12"/>
  <c r="K1852" i="12"/>
  <c r="J1854" i="12"/>
  <c r="I1856" i="12"/>
  <c r="I1858" i="12"/>
  <c r="G1860" i="12"/>
  <c r="G1862" i="12"/>
  <c r="J1866" i="12"/>
  <c r="G1868" i="12"/>
  <c r="G1870" i="12"/>
  <c r="K1874" i="12"/>
  <c r="K1876" i="12"/>
  <c r="J1878" i="12"/>
  <c r="I1880" i="12"/>
  <c r="G1882" i="12"/>
  <c r="K1884" i="12"/>
  <c r="J1886" i="12"/>
  <c r="I1888" i="12"/>
  <c r="I1890" i="12"/>
  <c r="G1892" i="12"/>
  <c r="G1894" i="12"/>
  <c r="J1898" i="12"/>
  <c r="G1900" i="12"/>
  <c r="G1902" i="12"/>
  <c r="K1906" i="12"/>
  <c r="K1908" i="12"/>
  <c r="J1910" i="12"/>
  <c r="I1912" i="12"/>
  <c r="G1914" i="12"/>
  <c r="K1916" i="12"/>
  <c r="J1918" i="12"/>
  <c r="I1920" i="12"/>
  <c r="I1922" i="12"/>
  <c r="H1926" i="12"/>
  <c r="G1926" i="12"/>
  <c r="J1926" i="12"/>
  <c r="I1928" i="12"/>
  <c r="H1930" i="12"/>
  <c r="J1930" i="12"/>
  <c r="I1930" i="12"/>
  <c r="L1930" i="12" s="1"/>
  <c r="H1934" i="12"/>
  <c r="G1934" i="12"/>
  <c r="J1934" i="12"/>
  <c r="I1936" i="12"/>
  <c r="H1938" i="12"/>
  <c r="K1938" i="12"/>
  <c r="I1938" i="12"/>
  <c r="H1940" i="12"/>
  <c r="K1940" i="12"/>
  <c r="I1940" i="12"/>
  <c r="K1942" i="12"/>
  <c r="K1946" i="12"/>
  <c r="H1958" i="12"/>
  <c r="G1958" i="12"/>
  <c r="J1958" i="12"/>
  <c r="I1960" i="12"/>
  <c r="H1962" i="12"/>
  <c r="J1962" i="12"/>
  <c r="I1962" i="12"/>
  <c r="H1966" i="12"/>
  <c r="G1966" i="12"/>
  <c r="J1966" i="12"/>
  <c r="I1968" i="12"/>
  <c r="H1971" i="12"/>
  <c r="K1972" i="12"/>
  <c r="I1977" i="12"/>
  <c r="K1977" i="12"/>
  <c r="H1979" i="12"/>
  <c r="K1980" i="12"/>
  <c r="K1981" i="12"/>
  <c r="H1988" i="12"/>
  <c r="K1988" i="12"/>
  <c r="I1988" i="12"/>
  <c r="J1989" i="12"/>
  <c r="K1990" i="12"/>
  <c r="J1992" i="12"/>
  <c r="I1998" i="12"/>
  <c r="J2000" i="12"/>
  <c r="G2005" i="12"/>
  <c r="I2006" i="12"/>
  <c r="H2008" i="12"/>
  <c r="K2008" i="12"/>
  <c r="I2008" i="12"/>
  <c r="G2014" i="12"/>
  <c r="I2029" i="12"/>
  <c r="G2029" i="12"/>
  <c r="K2029" i="12"/>
  <c r="I2045" i="12"/>
  <c r="G2045" i="12"/>
  <c r="K2045" i="12"/>
  <c r="I2061" i="12"/>
  <c r="G2061" i="12"/>
  <c r="K2061" i="12"/>
  <c r="I2069" i="12"/>
  <c r="G2069" i="12"/>
  <c r="I2085" i="12"/>
  <c r="G2085" i="12"/>
  <c r="K1759" i="12"/>
  <c r="I1764" i="12"/>
  <c r="J1771" i="12"/>
  <c r="K1774" i="12"/>
  <c r="I1790" i="12"/>
  <c r="K1791" i="12"/>
  <c r="I1796" i="12"/>
  <c r="J1803" i="12"/>
  <c r="K1806" i="12"/>
  <c r="I1822" i="12"/>
  <c r="K1823" i="12"/>
  <c r="I1828" i="12"/>
  <c r="J1835" i="12"/>
  <c r="K1838" i="12"/>
  <c r="K1846" i="12"/>
  <c r="I1850" i="12"/>
  <c r="K1854" i="12"/>
  <c r="I1860" i="12"/>
  <c r="I1862" i="12"/>
  <c r="K1866" i="12"/>
  <c r="I1868" i="12"/>
  <c r="I1870" i="12"/>
  <c r="K1878" i="12"/>
  <c r="I1882" i="12"/>
  <c r="K1886" i="12"/>
  <c r="I1892" i="12"/>
  <c r="I1894" i="12"/>
  <c r="K1898" i="12"/>
  <c r="I1900" i="12"/>
  <c r="I1902" i="12"/>
  <c r="K1910" i="12"/>
  <c r="I1914" i="12"/>
  <c r="K1918" i="12"/>
  <c r="H1924" i="12"/>
  <c r="G1924" i="12"/>
  <c r="K1924" i="12"/>
  <c r="H1932" i="12"/>
  <c r="G1932" i="12"/>
  <c r="K1932" i="12"/>
  <c r="H1956" i="12"/>
  <c r="G1956" i="12"/>
  <c r="K1956" i="12"/>
  <c r="H1964" i="12"/>
  <c r="G1964" i="12"/>
  <c r="K1964" i="12"/>
  <c r="H1976" i="12"/>
  <c r="G1976" i="12"/>
  <c r="J1976" i="12"/>
  <c r="H1996" i="12"/>
  <c r="K1996" i="12"/>
  <c r="I1996" i="12"/>
  <c r="I1997" i="12"/>
  <c r="K1997" i="12"/>
  <c r="J1997" i="12"/>
  <c r="H2004" i="12"/>
  <c r="K2004" i="12"/>
  <c r="I2004" i="12"/>
  <c r="J2005" i="12"/>
  <c r="I2014" i="12"/>
  <c r="J2078" i="12"/>
  <c r="G2078" i="12"/>
  <c r="I1481" i="12"/>
  <c r="I1483" i="12"/>
  <c r="I1489" i="12"/>
  <c r="I1491" i="12"/>
  <c r="I1497" i="12"/>
  <c r="I1499" i="12"/>
  <c r="I1505" i="12"/>
  <c r="I1507" i="12"/>
  <c r="I1513" i="12"/>
  <c r="I1515" i="12"/>
  <c r="I1521" i="12"/>
  <c r="I1523" i="12"/>
  <c r="I1529" i="12"/>
  <c r="I1531" i="12"/>
  <c r="I1537" i="12"/>
  <c r="I1539" i="12"/>
  <c r="I1545" i="12"/>
  <c r="I1547" i="12"/>
  <c r="I1553" i="12"/>
  <c r="I1555" i="12"/>
  <c r="I1561" i="12"/>
  <c r="I1563" i="12"/>
  <c r="I1569" i="12"/>
  <c r="I1571" i="12"/>
  <c r="I1577" i="12"/>
  <c r="I1579" i="12"/>
  <c r="I1585" i="12"/>
  <c r="I1587" i="12"/>
  <c r="I1593" i="12"/>
  <c r="I1595" i="12"/>
  <c r="I1601" i="12"/>
  <c r="J1603" i="12"/>
  <c r="I1604" i="12"/>
  <c r="J1611" i="12"/>
  <c r="J1619" i="12"/>
  <c r="I1620" i="12"/>
  <c r="I1650" i="12"/>
  <c r="I1652" i="12"/>
  <c r="I1654" i="12"/>
  <c r="I1682" i="12"/>
  <c r="I1684" i="12"/>
  <c r="I1694" i="12"/>
  <c r="K1695" i="12"/>
  <c r="I1700" i="12"/>
  <c r="K1704" i="12"/>
  <c r="I1706" i="12"/>
  <c r="K1736" i="12"/>
  <c r="I1738" i="12"/>
  <c r="I1742" i="12"/>
  <c r="K1743" i="12"/>
  <c r="I1748" i="12"/>
  <c r="J1755" i="12"/>
  <c r="I1762" i="12"/>
  <c r="J1763" i="12"/>
  <c r="K1764" i="12"/>
  <c r="I1766" i="12"/>
  <c r="K1771" i="12"/>
  <c r="G1774" i="12"/>
  <c r="J1775" i="12"/>
  <c r="G1780" i="12"/>
  <c r="K1784" i="12"/>
  <c r="I1786" i="12"/>
  <c r="G1787" i="12"/>
  <c r="I1788" i="12"/>
  <c r="J1790" i="12"/>
  <c r="I1794" i="12"/>
  <c r="J1795" i="12"/>
  <c r="K1796" i="12"/>
  <c r="I1798" i="12"/>
  <c r="K1803" i="12"/>
  <c r="G1806" i="12"/>
  <c r="J1807" i="12"/>
  <c r="G1812" i="12"/>
  <c r="K1816" i="12"/>
  <c r="I1818" i="12"/>
  <c r="G1819" i="12"/>
  <c r="I1820" i="12"/>
  <c r="J1822" i="12"/>
  <c r="I1826" i="12"/>
  <c r="J1827" i="12"/>
  <c r="K1828" i="12"/>
  <c r="I1830" i="12"/>
  <c r="K1835" i="12"/>
  <c r="G1838" i="12"/>
  <c r="J1839" i="12"/>
  <c r="I1840" i="12"/>
  <c r="I1842" i="12"/>
  <c r="G1844" i="12"/>
  <c r="G1846" i="12"/>
  <c r="J1850" i="12"/>
  <c r="G1852" i="12"/>
  <c r="G1854" i="12"/>
  <c r="K1860" i="12"/>
  <c r="J1862" i="12"/>
  <c r="I1864" i="12"/>
  <c r="G1866" i="12"/>
  <c r="K1868" i="12"/>
  <c r="J1870" i="12"/>
  <c r="I1872" i="12"/>
  <c r="I1874" i="12"/>
  <c r="G1876" i="12"/>
  <c r="G1878" i="12"/>
  <c r="J1882" i="12"/>
  <c r="G1884" i="12"/>
  <c r="G1886" i="12"/>
  <c r="K1892" i="12"/>
  <c r="J1894" i="12"/>
  <c r="I1896" i="12"/>
  <c r="G1898" i="12"/>
  <c r="K1900" i="12"/>
  <c r="J1902" i="12"/>
  <c r="I1904" i="12"/>
  <c r="I1906" i="12"/>
  <c r="G1908" i="12"/>
  <c r="G1910" i="12"/>
  <c r="J1914" i="12"/>
  <c r="G1916" i="12"/>
  <c r="G1918" i="12"/>
  <c r="H1950" i="12"/>
  <c r="J1950" i="12"/>
  <c r="I1950" i="12"/>
  <c r="G1973" i="12"/>
  <c r="J1974" i="12"/>
  <c r="G1974" i="12"/>
  <c r="K1974" i="12"/>
  <c r="K1976" i="12"/>
  <c r="G1981" i="12"/>
  <c r="G1982" i="12"/>
  <c r="H1984" i="12"/>
  <c r="G1984" i="12"/>
  <c r="J1984" i="12"/>
  <c r="G1990" i="12"/>
  <c r="J1996" i="12"/>
  <c r="K2002" i="12"/>
  <c r="J2004" i="12"/>
  <c r="K2009" i="12"/>
  <c r="H2012" i="12"/>
  <c r="K2012" i="12"/>
  <c r="I2012" i="12"/>
  <c r="I2013" i="12"/>
  <c r="K2013" i="12"/>
  <c r="J2013" i="12"/>
  <c r="J2030" i="12"/>
  <c r="G2030" i="12"/>
  <c r="J2046" i="12"/>
  <c r="G2046" i="12"/>
  <c r="J2062" i="12"/>
  <c r="G2062" i="12"/>
  <c r="I1774" i="12"/>
  <c r="K1775" i="12"/>
  <c r="I1780" i="12"/>
  <c r="J1787" i="12"/>
  <c r="I1806" i="12"/>
  <c r="K1807" i="12"/>
  <c r="I1812" i="12"/>
  <c r="J1819" i="12"/>
  <c r="I1838" i="12"/>
  <c r="K1839" i="12"/>
  <c r="I1844" i="12"/>
  <c r="I1846" i="12"/>
  <c r="I1852" i="12"/>
  <c r="I1854" i="12"/>
  <c r="I1866" i="12"/>
  <c r="I1876" i="12"/>
  <c r="I1878" i="12"/>
  <c r="I1884" i="12"/>
  <c r="I1886" i="12"/>
  <c r="I1898" i="12"/>
  <c r="I1908" i="12"/>
  <c r="I1910" i="12"/>
  <c r="I1916" i="12"/>
  <c r="I1918" i="12"/>
  <c r="H1942" i="12"/>
  <c r="J1942" i="12"/>
  <c r="I1942" i="12"/>
  <c r="H1946" i="12"/>
  <c r="G1946" i="12"/>
  <c r="J1946" i="12"/>
  <c r="H1948" i="12"/>
  <c r="K1948" i="12"/>
  <c r="I1948" i="12"/>
  <c r="H1972" i="12"/>
  <c r="G1972" i="12"/>
  <c r="J1972" i="12"/>
  <c r="J1973" i="12"/>
  <c r="H1980" i="12"/>
  <c r="G1980" i="12"/>
  <c r="J1980" i="12"/>
  <c r="J1981" i="12"/>
  <c r="I1982" i="12"/>
  <c r="I1990" i="12"/>
  <c r="H1992" i="12"/>
  <c r="K1992" i="12"/>
  <c r="I1992" i="12"/>
  <c r="H2000" i="12"/>
  <c r="K2000" i="12"/>
  <c r="I2000" i="12"/>
  <c r="J2018" i="12"/>
  <c r="K2018" i="12"/>
  <c r="I2021" i="12"/>
  <c r="G2021" i="12"/>
  <c r="J2034" i="12"/>
  <c r="K2034" i="12"/>
  <c r="I2037" i="12"/>
  <c r="G2037" i="12"/>
  <c r="J2050" i="12"/>
  <c r="K2050" i="12"/>
  <c r="I2053" i="12"/>
  <c r="G2053" i="12"/>
  <c r="J2066" i="12"/>
  <c r="K2066" i="12"/>
  <c r="I2077" i="12"/>
  <c r="G2077" i="12"/>
  <c r="K2077" i="12"/>
  <c r="J2082" i="12"/>
  <c r="K2082" i="12"/>
  <c r="I1944" i="12"/>
  <c r="I1952" i="12"/>
  <c r="I1954" i="12"/>
  <c r="K2016" i="12"/>
  <c r="K2020" i="12"/>
  <c r="K2024" i="12"/>
  <c r="K2028" i="12"/>
  <c r="K2032" i="12"/>
  <c r="K2036" i="12"/>
  <c r="K2040" i="12"/>
  <c r="K2044" i="12"/>
  <c r="K2048" i="12"/>
  <c r="K2052" i="12"/>
  <c r="K2056" i="12"/>
  <c r="K2060" i="12"/>
  <c r="K2064" i="12"/>
  <c r="K2093" i="12"/>
  <c r="K2109" i="12"/>
  <c r="K2125" i="12"/>
  <c r="K2141" i="12"/>
  <c r="K2157" i="12"/>
  <c r="K2173" i="12"/>
  <c r="I2178" i="12"/>
  <c r="I2180" i="12"/>
  <c r="G2182" i="12"/>
  <c r="I2186" i="12"/>
  <c r="I2188" i="12"/>
  <c r="G2190" i="12"/>
  <c r="I2194" i="12"/>
  <c r="I2196" i="12"/>
  <c r="G2198" i="12"/>
  <c r="I2202" i="12"/>
  <c r="I2204" i="12"/>
  <c r="G2206" i="12"/>
  <c r="I2210" i="12"/>
  <c r="I2212" i="12"/>
  <c r="G2214" i="12"/>
  <c r="I2218" i="12"/>
  <c r="I2220" i="12"/>
  <c r="G2222" i="12"/>
  <c r="I2226" i="12"/>
  <c r="I2228" i="12"/>
  <c r="G2230" i="12"/>
  <c r="I2234" i="12"/>
  <c r="I2236" i="12"/>
  <c r="G2238" i="12"/>
  <c r="K2240" i="12"/>
  <c r="I2242" i="12"/>
  <c r="I2244" i="12"/>
  <c r="G2246" i="12"/>
  <c r="K2248" i="12"/>
  <c r="I2250" i="12"/>
  <c r="I2252" i="12"/>
  <c r="G2254" i="12"/>
  <c r="K2256" i="12"/>
  <c r="I2258" i="12"/>
  <c r="I2260" i="12"/>
  <c r="G2262" i="12"/>
  <c r="K2264" i="12"/>
  <c r="I2266" i="12"/>
  <c r="H2268" i="12"/>
  <c r="I2268" i="12"/>
  <c r="J2268" i="12"/>
  <c r="H2270" i="12"/>
  <c r="G2270" i="12"/>
  <c r="K2270" i="12"/>
  <c r="H2272" i="12"/>
  <c r="K2272" i="12"/>
  <c r="I2272" i="12"/>
  <c r="L2272" i="12" s="1"/>
  <c r="H2278" i="12"/>
  <c r="G2278" i="12"/>
  <c r="K2278" i="12"/>
  <c r="H2280" i="12"/>
  <c r="K2280" i="12"/>
  <c r="L2280" i="12" s="1"/>
  <c r="I2280" i="12"/>
  <c r="H2286" i="12"/>
  <c r="G2286" i="12"/>
  <c r="K2286" i="12"/>
  <c r="H2288" i="12"/>
  <c r="K2288" i="12"/>
  <c r="I2288" i="12"/>
  <c r="J2306" i="12"/>
  <c r="J2312" i="12"/>
  <c r="I2315" i="12"/>
  <c r="K2317" i="12"/>
  <c r="J2331" i="12"/>
  <c r="G2331" i="12"/>
  <c r="H2341" i="12"/>
  <c r="G2341" i="12"/>
  <c r="I2341" i="12"/>
  <c r="K2341" i="12"/>
  <c r="H2345" i="12"/>
  <c r="G2345" i="12"/>
  <c r="K2345" i="12"/>
  <c r="J2345" i="12"/>
  <c r="K2351" i="12"/>
  <c r="H2353" i="12"/>
  <c r="G2353" i="12"/>
  <c r="I2353" i="12"/>
  <c r="K2353" i="12"/>
  <c r="H2361" i="12"/>
  <c r="G2361" i="12"/>
  <c r="I2361" i="12"/>
  <c r="K2361" i="12"/>
  <c r="J2370" i="12"/>
  <c r="J2376" i="12"/>
  <c r="I2379" i="12"/>
  <c r="K2381" i="12"/>
  <c r="I2394" i="12"/>
  <c r="G2394" i="12"/>
  <c r="K2394" i="12"/>
  <c r="J2400" i="12"/>
  <c r="I2410" i="12"/>
  <c r="G2410" i="12"/>
  <c r="K2410" i="12"/>
  <c r="H2429" i="12"/>
  <c r="K2429" i="12"/>
  <c r="J2429" i="12"/>
  <c r="G2429" i="12"/>
  <c r="H2441" i="12"/>
  <c r="G2441" i="12"/>
  <c r="K2441" i="12"/>
  <c r="I2441" i="12"/>
  <c r="I2182" i="12"/>
  <c r="I2190" i="12"/>
  <c r="I2198" i="12"/>
  <c r="I2206" i="12"/>
  <c r="I2214" i="12"/>
  <c r="I2222" i="12"/>
  <c r="I2230" i="12"/>
  <c r="I2238" i="12"/>
  <c r="I2246" i="12"/>
  <c r="I2254" i="12"/>
  <c r="I2262" i="12"/>
  <c r="J2299" i="12"/>
  <c r="G2299" i="12"/>
  <c r="I2299" i="12"/>
  <c r="H2305" i="12"/>
  <c r="G2305" i="12"/>
  <c r="K2305" i="12"/>
  <c r="J2305" i="12"/>
  <c r="I2314" i="12"/>
  <c r="K2314" i="12"/>
  <c r="J2314" i="12"/>
  <c r="I2322" i="12"/>
  <c r="G2322" i="12"/>
  <c r="H2325" i="12"/>
  <c r="G2325" i="12"/>
  <c r="K2325" i="12"/>
  <c r="J2325" i="12"/>
  <c r="I2330" i="12"/>
  <c r="G2330" i="12"/>
  <c r="K2330" i="12"/>
  <c r="J2336" i="12"/>
  <c r="G2338" i="12"/>
  <c r="J2339" i="12"/>
  <c r="G2339" i="12"/>
  <c r="K2339" i="12"/>
  <c r="G2347" i="12"/>
  <c r="H2349" i="12"/>
  <c r="G2349" i="12"/>
  <c r="J2349" i="12"/>
  <c r="H2352" i="12"/>
  <c r="I2358" i="12"/>
  <c r="K2358" i="12"/>
  <c r="H2360" i="12"/>
  <c r="H2369" i="12"/>
  <c r="G2369" i="12"/>
  <c r="K2369" i="12"/>
  <c r="J2369" i="12"/>
  <c r="I2378" i="12"/>
  <c r="K2378" i="12"/>
  <c r="J2378" i="12"/>
  <c r="I2386" i="12"/>
  <c r="G2386" i="12"/>
  <c r="H2389" i="12"/>
  <c r="G2389" i="12"/>
  <c r="K2389" i="12"/>
  <c r="J2389" i="12"/>
  <c r="H2393" i="12"/>
  <c r="G2393" i="12"/>
  <c r="I2393" i="12"/>
  <c r="K2393" i="12"/>
  <c r="I2402" i="12"/>
  <c r="G2402" i="12"/>
  <c r="H2433" i="12"/>
  <c r="K2433" i="12"/>
  <c r="J2433" i="12"/>
  <c r="G2433" i="12"/>
  <c r="I2016" i="12"/>
  <c r="I2020" i="12"/>
  <c r="I2022" i="12"/>
  <c r="I2024" i="12"/>
  <c r="I2028" i="12"/>
  <c r="I2032" i="12"/>
  <c r="I2036" i="12"/>
  <c r="I2038" i="12"/>
  <c r="I2040" i="12"/>
  <c r="L2040" i="12" s="1"/>
  <c r="I2044" i="12"/>
  <c r="I2048" i="12"/>
  <c r="I2052" i="12"/>
  <c r="I2054" i="12"/>
  <c r="I2056" i="12"/>
  <c r="I2060" i="12"/>
  <c r="I2064" i="12"/>
  <c r="I2068" i="12"/>
  <c r="I2070" i="12"/>
  <c r="I2072" i="12"/>
  <c r="L2072" i="12" s="1"/>
  <c r="I2076" i="12"/>
  <c r="I2080" i="12"/>
  <c r="I2084" i="12"/>
  <c r="I2086" i="12"/>
  <c r="I2088" i="12"/>
  <c r="L2088" i="12" s="1"/>
  <c r="I2092" i="12"/>
  <c r="G2093" i="12"/>
  <c r="G2094" i="12"/>
  <c r="I2096" i="12"/>
  <c r="K2098" i="12"/>
  <c r="I2100" i="12"/>
  <c r="G2101" i="12"/>
  <c r="I2102" i="12"/>
  <c r="I2104" i="12"/>
  <c r="L2104" i="12" s="1"/>
  <c r="I2108" i="12"/>
  <c r="G2109" i="12"/>
  <c r="G2110" i="12"/>
  <c r="I2112" i="12"/>
  <c r="K2114" i="12"/>
  <c r="I2116" i="12"/>
  <c r="G2117" i="12"/>
  <c r="I2118" i="12"/>
  <c r="I2120" i="12"/>
  <c r="L2120" i="12" s="1"/>
  <c r="I2124" i="12"/>
  <c r="G2125" i="12"/>
  <c r="G2126" i="12"/>
  <c r="I2128" i="12"/>
  <c r="K2130" i="12"/>
  <c r="I2132" i="12"/>
  <c r="G2133" i="12"/>
  <c r="I2134" i="12"/>
  <c r="I2136" i="12"/>
  <c r="L2136" i="12" s="1"/>
  <c r="I2140" i="12"/>
  <c r="G2141" i="12"/>
  <c r="G2142" i="12"/>
  <c r="I2144" i="12"/>
  <c r="K2146" i="12"/>
  <c r="I2148" i="12"/>
  <c r="G2149" i="12"/>
  <c r="I2150" i="12"/>
  <c r="I2152" i="12"/>
  <c r="L2152" i="12" s="1"/>
  <c r="I2156" i="12"/>
  <c r="G2157" i="12"/>
  <c r="G2158" i="12"/>
  <c r="I2160" i="12"/>
  <c r="K2162" i="12"/>
  <c r="I2164" i="12"/>
  <c r="G2165" i="12"/>
  <c r="I2166" i="12"/>
  <c r="I2168" i="12"/>
  <c r="L2168" i="12" s="1"/>
  <c r="I2172" i="12"/>
  <c r="G2173" i="12"/>
  <c r="G2174" i="12"/>
  <c r="I2176" i="12"/>
  <c r="K2180" i="12"/>
  <c r="K2182" i="12"/>
  <c r="I2184" i="12"/>
  <c r="L2184" i="12" s="1"/>
  <c r="K2188" i="12"/>
  <c r="K2190" i="12"/>
  <c r="I2192" i="12"/>
  <c r="K2196" i="12"/>
  <c r="K2198" i="12"/>
  <c r="I2200" i="12"/>
  <c r="L2200" i="12" s="1"/>
  <c r="K2204" i="12"/>
  <c r="K2206" i="12"/>
  <c r="I2208" i="12"/>
  <c r="L2208" i="12" s="1"/>
  <c r="K2212" i="12"/>
  <c r="K2214" i="12"/>
  <c r="I2216" i="12"/>
  <c r="L2216" i="12" s="1"/>
  <c r="K2220" i="12"/>
  <c r="K2222" i="12"/>
  <c r="I2224" i="12"/>
  <c r="L2224" i="12" s="1"/>
  <c r="K2228" i="12"/>
  <c r="K2230" i="12"/>
  <c r="I2232" i="12"/>
  <c r="L2232" i="12" s="1"/>
  <c r="K2236" i="12"/>
  <c r="K2238" i="12"/>
  <c r="I2240" i="12"/>
  <c r="L2240" i="12" s="1"/>
  <c r="K2246" i="12"/>
  <c r="I2248" i="12"/>
  <c r="L2248" i="12" s="1"/>
  <c r="K2254" i="12"/>
  <c r="I2256" i="12"/>
  <c r="L2256" i="12" s="1"/>
  <c r="K2262" i="12"/>
  <c r="I2264" i="12"/>
  <c r="L2264" i="12" s="1"/>
  <c r="I2298" i="12"/>
  <c r="G2298" i="12"/>
  <c r="K2298" i="12"/>
  <c r="H2309" i="12"/>
  <c r="G2309" i="12"/>
  <c r="I2309" i="12"/>
  <c r="K2309" i="12"/>
  <c r="H2313" i="12"/>
  <c r="G2313" i="12"/>
  <c r="K2313" i="12"/>
  <c r="J2313" i="12"/>
  <c r="K2319" i="12"/>
  <c r="H2321" i="12"/>
  <c r="G2321" i="12"/>
  <c r="I2321" i="12"/>
  <c r="K2321" i="12"/>
  <c r="H2329" i="12"/>
  <c r="G2329" i="12"/>
  <c r="I2329" i="12"/>
  <c r="K2329" i="12"/>
  <c r="J2338" i="12"/>
  <c r="J2344" i="12"/>
  <c r="I2347" i="12"/>
  <c r="J2363" i="12"/>
  <c r="G2363" i="12"/>
  <c r="H2373" i="12"/>
  <c r="G2373" i="12"/>
  <c r="I2373" i="12"/>
  <c r="K2373" i="12"/>
  <c r="H2377" i="12"/>
  <c r="G2377" i="12"/>
  <c r="K2377" i="12"/>
  <c r="J2377" i="12"/>
  <c r="K2383" i="12"/>
  <c r="H2385" i="12"/>
  <c r="G2385" i="12"/>
  <c r="I2385" i="12"/>
  <c r="K2385" i="12"/>
  <c r="J2093" i="12"/>
  <c r="I2094" i="12"/>
  <c r="J2101" i="12"/>
  <c r="J2109" i="12"/>
  <c r="I2110" i="12"/>
  <c r="J2117" i="12"/>
  <c r="J2125" i="12"/>
  <c r="I2126" i="12"/>
  <c r="J2133" i="12"/>
  <c r="J2141" i="12"/>
  <c r="I2142" i="12"/>
  <c r="J2149" i="12"/>
  <c r="J2157" i="12"/>
  <c r="I2158" i="12"/>
  <c r="J2165" i="12"/>
  <c r="J2173" i="12"/>
  <c r="I2174" i="12"/>
  <c r="L2288" i="12"/>
  <c r="J2291" i="12"/>
  <c r="K2291" i="12"/>
  <c r="I2291" i="12"/>
  <c r="J2307" i="12"/>
  <c r="G2307" i="12"/>
  <c r="K2307" i="12"/>
  <c r="H2317" i="12"/>
  <c r="G2317" i="12"/>
  <c r="J2317" i="12"/>
  <c r="I2326" i="12"/>
  <c r="K2326" i="12"/>
  <c r="H2337" i="12"/>
  <c r="G2337" i="12"/>
  <c r="K2337" i="12"/>
  <c r="J2337" i="12"/>
  <c r="I2346" i="12"/>
  <c r="K2346" i="12"/>
  <c r="J2346" i="12"/>
  <c r="I2354" i="12"/>
  <c r="G2354" i="12"/>
  <c r="H2357" i="12"/>
  <c r="G2357" i="12"/>
  <c r="K2357" i="12"/>
  <c r="J2357" i="12"/>
  <c r="I2362" i="12"/>
  <c r="G2362" i="12"/>
  <c r="K2362" i="12"/>
  <c r="J2371" i="12"/>
  <c r="G2371" i="12"/>
  <c r="K2371" i="12"/>
  <c r="H2381" i="12"/>
  <c r="G2381" i="12"/>
  <c r="J2381" i="12"/>
  <c r="I2390" i="12"/>
  <c r="K2390" i="12"/>
  <c r="J2395" i="12"/>
  <c r="G2395" i="12"/>
  <c r="J2411" i="12"/>
  <c r="G2411" i="12"/>
  <c r="I2411" i="12"/>
  <c r="J2415" i="12"/>
  <c r="K2415" i="12"/>
  <c r="I2274" i="12"/>
  <c r="I2276" i="12"/>
  <c r="L2276" i="12" s="1"/>
  <c r="I2282" i="12"/>
  <c r="I2284" i="12"/>
  <c r="J2290" i="12"/>
  <c r="I2293" i="12"/>
  <c r="L2293" i="12" s="1"/>
  <c r="I2297" i="12"/>
  <c r="I2310" i="12"/>
  <c r="K2310" i="12"/>
  <c r="J2323" i="12"/>
  <c r="G2323" i="12"/>
  <c r="K2323" i="12"/>
  <c r="H2333" i="12"/>
  <c r="G2333" i="12"/>
  <c r="J2333" i="12"/>
  <c r="I2342" i="12"/>
  <c r="K2342" i="12"/>
  <c r="J2355" i="12"/>
  <c r="G2355" i="12"/>
  <c r="K2355" i="12"/>
  <c r="H2365" i="12"/>
  <c r="G2365" i="12"/>
  <c r="J2365" i="12"/>
  <c r="I2374" i="12"/>
  <c r="K2374" i="12"/>
  <c r="J2387" i="12"/>
  <c r="G2387" i="12"/>
  <c r="K2387" i="12"/>
  <c r="H2397" i="12"/>
  <c r="G2397" i="12"/>
  <c r="J2397" i="12"/>
  <c r="H2437" i="12"/>
  <c r="G2437" i="12"/>
  <c r="K2437" i="12"/>
  <c r="J2437" i="12"/>
  <c r="K2467" i="12"/>
  <c r="J2476" i="12"/>
  <c r="J2484" i="12"/>
  <c r="J2495" i="12"/>
  <c r="G2495" i="12"/>
  <c r="H2509" i="12"/>
  <c r="G2509" i="12"/>
  <c r="K2509" i="12"/>
  <c r="J2509" i="12"/>
  <c r="H2521" i="12"/>
  <c r="G2521" i="12"/>
  <c r="K2521" i="12"/>
  <c r="J2521" i="12"/>
  <c r="I2526" i="12"/>
  <c r="G2526" i="12"/>
  <c r="K2526" i="12"/>
  <c r="H2553" i="12"/>
  <c r="G2553" i="12"/>
  <c r="K2553" i="12"/>
  <c r="J2553" i="12"/>
  <c r="H2556" i="12"/>
  <c r="I2556" i="12"/>
  <c r="H2572" i="12"/>
  <c r="I2572" i="12"/>
  <c r="J2572" i="12"/>
  <c r="H2577" i="12"/>
  <c r="G2577" i="12"/>
  <c r="I2577" i="12"/>
  <c r="K2577" i="12"/>
  <c r="H2581" i="12"/>
  <c r="J2581" i="12"/>
  <c r="G2581" i="12"/>
  <c r="K2581" i="12"/>
  <c r="H2606" i="12"/>
  <c r="J2606" i="12"/>
  <c r="G2606" i="12"/>
  <c r="K2606" i="12"/>
  <c r="I2462" i="12"/>
  <c r="K2462" i="12"/>
  <c r="J2462" i="12"/>
  <c r="H2473" i="12"/>
  <c r="G2473" i="12"/>
  <c r="K2473" i="12"/>
  <c r="J2473" i="12"/>
  <c r="H2505" i="12"/>
  <c r="G2505" i="12"/>
  <c r="K2505" i="12"/>
  <c r="J2505" i="12"/>
  <c r="I2522" i="12"/>
  <c r="K2522" i="12"/>
  <c r="H2545" i="12"/>
  <c r="G2545" i="12"/>
  <c r="K2545" i="12"/>
  <c r="J2545" i="12"/>
  <c r="H2548" i="12"/>
  <c r="I2548" i="12"/>
  <c r="I2603" i="12"/>
  <c r="G2603" i="12"/>
  <c r="H2617" i="12"/>
  <c r="J2617" i="12"/>
  <c r="H2662" i="12"/>
  <c r="K2662" i="12"/>
  <c r="J2662" i="12"/>
  <c r="G2662" i="12"/>
  <c r="H2682" i="12"/>
  <c r="G2682" i="12"/>
  <c r="K2682" i="12"/>
  <c r="I2682" i="12"/>
  <c r="J2427" i="12"/>
  <c r="G2427" i="12"/>
  <c r="J2439" i="12"/>
  <c r="G2439" i="12"/>
  <c r="K2439" i="12"/>
  <c r="I2494" i="12"/>
  <c r="G2494" i="12"/>
  <c r="K2494" i="12"/>
  <c r="I2506" i="12"/>
  <c r="K2506" i="12"/>
  <c r="H2513" i="12"/>
  <c r="G2513" i="12"/>
  <c r="K2513" i="12"/>
  <c r="J2513" i="12"/>
  <c r="H2517" i="12"/>
  <c r="G2517" i="12"/>
  <c r="K2517" i="12"/>
  <c r="J2517" i="12"/>
  <c r="J2519" i="12"/>
  <c r="G2519" i="12"/>
  <c r="K2519" i="12"/>
  <c r="J2527" i="12"/>
  <c r="G2527" i="12"/>
  <c r="H2537" i="12"/>
  <c r="G2537" i="12"/>
  <c r="K2537" i="12"/>
  <c r="J2537" i="12"/>
  <c r="H2540" i="12"/>
  <c r="I2540" i="12"/>
  <c r="H2578" i="12"/>
  <c r="G2578" i="12"/>
  <c r="I2418" i="12"/>
  <c r="G2418" i="12"/>
  <c r="I2426" i="12"/>
  <c r="G2426" i="12"/>
  <c r="K2426" i="12"/>
  <c r="I2430" i="12"/>
  <c r="K2430" i="12"/>
  <c r="J2430" i="12"/>
  <c r="H2461" i="12"/>
  <c r="K2461" i="12"/>
  <c r="J2461" i="12"/>
  <c r="I2461" i="12"/>
  <c r="H2469" i="12"/>
  <c r="G2469" i="12"/>
  <c r="K2469" i="12"/>
  <c r="J2469" i="12"/>
  <c r="J2471" i="12"/>
  <c r="G2471" i="12"/>
  <c r="K2471" i="12"/>
  <c r="H2501" i="12"/>
  <c r="G2501" i="12"/>
  <c r="K2501" i="12"/>
  <c r="J2501" i="12"/>
  <c r="J2503" i="12"/>
  <c r="G2503" i="12"/>
  <c r="K2503" i="12"/>
  <c r="H2525" i="12"/>
  <c r="G2525" i="12"/>
  <c r="K2525" i="12"/>
  <c r="J2525" i="12"/>
  <c r="H2532" i="12"/>
  <c r="I2532" i="12"/>
  <c r="H2561" i="12"/>
  <c r="G2561" i="12"/>
  <c r="K2561" i="12"/>
  <c r="J2561" i="12"/>
  <c r="H2564" i="12"/>
  <c r="I2564" i="12"/>
  <c r="H2592" i="12"/>
  <c r="I2592" i="12"/>
  <c r="H2602" i="12"/>
  <c r="G2602" i="12"/>
  <c r="I2602" i="12"/>
  <c r="K2602" i="12"/>
  <c r="H2726" i="12"/>
  <c r="K2726" i="12"/>
  <c r="J2726" i="12"/>
  <c r="I2726" i="12"/>
  <c r="H2730" i="12"/>
  <c r="G2730" i="12"/>
  <c r="K2730" i="12"/>
  <c r="J2730" i="12"/>
  <c r="H2741" i="12"/>
  <c r="I2741" i="12"/>
  <c r="K2748" i="12"/>
  <c r="J2762" i="12"/>
  <c r="H2762" i="12"/>
  <c r="H2763" i="12"/>
  <c r="K2763" i="12"/>
  <c r="J2763" i="12"/>
  <c r="I2763" i="12"/>
  <c r="I2780" i="12"/>
  <c r="J2780" i="12"/>
  <c r="I2792" i="12"/>
  <c r="K2792" i="12"/>
  <c r="J2792" i="12"/>
  <c r="J2805" i="12"/>
  <c r="I2805" i="12"/>
  <c r="I2865" i="12"/>
  <c r="K2865" i="12"/>
  <c r="J2865" i="12"/>
  <c r="H2899" i="12"/>
  <c r="I2899" i="12"/>
  <c r="J2899" i="12"/>
  <c r="J2977" i="12"/>
  <c r="K2977" i="12"/>
  <c r="G2977" i="12"/>
  <c r="H2574" i="12"/>
  <c r="K2574" i="12"/>
  <c r="H2582" i="12"/>
  <c r="K2582" i="12"/>
  <c r="H2590" i="12"/>
  <c r="K2590" i="12"/>
  <c r="H2598" i="12"/>
  <c r="K2598" i="12"/>
  <c r="H2610" i="12"/>
  <c r="I2610" i="12"/>
  <c r="H2626" i="12"/>
  <c r="I2626" i="12"/>
  <c r="G2626" i="12"/>
  <c r="H2638" i="12"/>
  <c r="J2638" i="12"/>
  <c r="I2638" i="12"/>
  <c r="H2642" i="12"/>
  <c r="I2642" i="12"/>
  <c r="G2642" i="12"/>
  <c r="L2642" i="12" s="1"/>
  <c r="H2654" i="12"/>
  <c r="L2654" i="12" s="1"/>
  <c r="J2654" i="12"/>
  <c r="I2654" i="12"/>
  <c r="H2658" i="12"/>
  <c r="I2658" i="12"/>
  <c r="G2658" i="12"/>
  <c r="H2670" i="12"/>
  <c r="J2670" i="12"/>
  <c r="I2670" i="12"/>
  <c r="H2674" i="12"/>
  <c r="I2674" i="12"/>
  <c r="G2674" i="12"/>
  <c r="L2674" i="12" s="1"/>
  <c r="H2686" i="12"/>
  <c r="J2686" i="12"/>
  <c r="I2686" i="12"/>
  <c r="H2690" i="12"/>
  <c r="I2690" i="12"/>
  <c r="G2690" i="12"/>
  <c r="H2702" i="12"/>
  <c r="J2702" i="12"/>
  <c r="I2702" i="12"/>
  <c r="L2702" i="12" s="1"/>
  <c r="H2706" i="12"/>
  <c r="I2706" i="12"/>
  <c r="G2706" i="12"/>
  <c r="L2706" i="12" s="1"/>
  <c r="H2718" i="12"/>
  <c r="I2718" i="12"/>
  <c r="G2718" i="12"/>
  <c r="H2722" i="12"/>
  <c r="J2722" i="12"/>
  <c r="I2722" i="12"/>
  <c r="H2734" i="12"/>
  <c r="J2734" i="12"/>
  <c r="I2734" i="12"/>
  <c r="H2742" i="12"/>
  <c r="J2742" i="12"/>
  <c r="I2742" i="12"/>
  <c r="L2742" i="12" s="1"/>
  <c r="J2826" i="12"/>
  <c r="K2826" i="12"/>
  <c r="I2826" i="12"/>
  <c r="G2826" i="12"/>
  <c r="J2842" i="12"/>
  <c r="K2842" i="12"/>
  <c r="I2842" i="12"/>
  <c r="I2850" i="12"/>
  <c r="G2850" i="12"/>
  <c r="K2854" i="12"/>
  <c r="G2854" i="12"/>
  <c r="I2465" i="12"/>
  <c r="J2502" i="12"/>
  <c r="J2510" i="12"/>
  <c r="I2511" i="12"/>
  <c r="J2518" i="12"/>
  <c r="H2569" i="12"/>
  <c r="G2569" i="12"/>
  <c r="J2569" i="12"/>
  <c r="H2573" i="12"/>
  <c r="J2573" i="12"/>
  <c r="I2573" i="12"/>
  <c r="J2584" i="12"/>
  <c r="H2596" i="12"/>
  <c r="I2596" i="12"/>
  <c r="H2614" i="12"/>
  <c r="K2614" i="12"/>
  <c r="I2614" i="12"/>
  <c r="L2614" i="12" s="1"/>
  <c r="I2623" i="12"/>
  <c r="K2623" i="12"/>
  <c r="J2623" i="12"/>
  <c r="H2678" i="12"/>
  <c r="K2678" i="12"/>
  <c r="J2678" i="12"/>
  <c r="I2678" i="12"/>
  <c r="H2698" i="12"/>
  <c r="G2698" i="12"/>
  <c r="K2698" i="12"/>
  <c r="J2698" i="12"/>
  <c r="J2729" i="12"/>
  <c r="H2733" i="12"/>
  <c r="I2733" i="12"/>
  <c r="K2739" i="12"/>
  <c r="J2753" i="12"/>
  <c r="K2753" i="12"/>
  <c r="I2753" i="12"/>
  <c r="K2757" i="12"/>
  <c r="I2760" i="12"/>
  <c r="G2760" i="12"/>
  <c r="K2760" i="12"/>
  <c r="J2765" i="12"/>
  <c r="G2765" i="12"/>
  <c r="H2770" i="12"/>
  <c r="J2770" i="12"/>
  <c r="H2775" i="12"/>
  <c r="G2775" i="12"/>
  <c r="K2775" i="12"/>
  <c r="J2775" i="12"/>
  <c r="J2797" i="12"/>
  <c r="G2797" i="12"/>
  <c r="H2815" i="12"/>
  <c r="G2815" i="12"/>
  <c r="I2815" i="12"/>
  <c r="K2815" i="12"/>
  <c r="H2817" i="12"/>
  <c r="K2817" i="12"/>
  <c r="I2817" i="12"/>
  <c r="H2823" i="12"/>
  <c r="J2823" i="12"/>
  <c r="H2824" i="12"/>
  <c r="J2824" i="12"/>
  <c r="K2824" i="12"/>
  <c r="I2824" i="12"/>
  <c r="H2847" i="12"/>
  <c r="J2847" i="12"/>
  <c r="H2864" i="12"/>
  <c r="G2864" i="12"/>
  <c r="K2864" i="12"/>
  <c r="J2864" i="12"/>
  <c r="I2907" i="12"/>
  <c r="G2907" i="12"/>
  <c r="J2907" i="12"/>
  <c r="H2921" i="12"/>
  <c r="K2921" i="12"/>
  <c r="J2921" i="12"/>
  <c r="G2921" i="12"/>
  <c r="I2921" i="12"/>
  <c r="I2968" i="12"/>
  <c r="G2968" i="12"/>
  <c r="J2968" i="12"/>
  <c r="I2301" i="12"/>
  <c r="L2301" i="12" s="1"/>
  <c r="G2401" i="12"/>
  <c r="G2403" i="12"/>
  <c r="G2405" i="12"/>
  <c r="K2406" i="12"/>
  <c r="G2409" i="12"/>
  <c r="G2413" i="12"/>
  <c r="G2417" i="12"/>
  <c r="G2419" i="12"/>
  <c r="G2421" i="12"/>
  <c r="K2422" i="12"/>
  <c r="G2425" i="12"/>
  <c r="G2445" i="12"/>
  <c r="G2446" i="12"/>
  <c r="G2447" i="12"/>
  <c r="G2449" i="12"/>
  <c r="H2450" i="12"/>
  <c r="I2453" i="12"/>
  <c r="G2454" i="12"/>
  <c r="I2455" i="12"/>
  <c r="I2457" i="12"/>
  <c r="L2457" i="12" s="1"/>
  <c r="G2458" i="12"/>
  <c r="J2465" i="12"/>
  <c r="G2477" i="12"/>
  <c r="G2478" i="12"/>
  <c r="G2479" i="12"/>
  <c r="I2481" i="12"/>
  <c r="L2481" i="12" s="1"/>
  <c r="I2485" i="12"/>
  <c r="G2486" i="12"/>
  <c r="I2487" i="12"/>
  <c r="G2489" i="12"/>
  <c r="K2490" i="12"/>
  <c r="G2493" i="12"/>
  <c r="G2497" i="12"/>
  <c r="K2510" i="12"/>
  <c r="G2529" i="12"/>
  <c r="I2533" i="12"/>
  <c r="L2533" i="12" s="1"/>
  <c r="G2534" i="12"/>
  <c r="J2536" i="12"/>
  <c r="I2541" i="12"/>
  <c r="G2542" i="12"/>
  <c r="J2544" i="12"/>
  <c r="I2549" i="12"/>
  <c r="G2550" i="12"/>
  <c r="J2552" i="12"/>
  <c r="I2557" i="12"/>
  <c r="G2558" i="12"/>
  <c r="J2560" i="12"/>
  <c r="H2565" i="12"/>
  <c r="J2565" i="12"/>
  <c r="I2565" i="12"/>
  <c r="I2568" i="12"/>
  <c r="K2569" i="12"/>
  <c r="K2573" i="12"/>
  <c r="J2576" i="12"/>
  <c r="G2586" i="12"/>
  <c r="H2588" i="12"/>
  <c r="I2588" i="12"/>
  <c r="H2593" i="12"/>
  <c r="G2593" i="12"/>
  <c r="J2593" i="12"/>
  <c r="L2593" i="12" s="1"/>
  <c r="K2594" i="12"/>
  <c r="H2597" i="12"/>
  <c r="J2597" i="12"/>
  <c r="I2597" i="12"/>
  <c r="L2597" i="12" s="1"/>
  <c r="G2612" i="12"/>
  <c r="J2614" i="12"/>
  <c r="H2618" i="12"/>
  <c r="G2618" i="12"/>
  <c r="J2618" i="12"/>
  <c r="H2622" i="12"/>
  <c r="J2622" i="12"/>
  <c r="I2622" i="12"/>
  <c r="H2630" i="12"/>
  <c r="K2630" i="12"/>
  <c r="J2630" i="12"/>
  <c r="I2630" i="12"/>
  <c r="H2634" i="12"/>
  <c r="G2634" i="12"/>
  <c r="K2634" i="12"/>
  <c r="J2634" i="12"/>
  <c r="H2646" i="12"/>
  <c r="K2646" i="12"/>
  <c r="J2646" i="12"/>
  <c r="I2646" i="12"/>
  <c r="H2650" i="12"/>
  <c r="G2650" i="12"/>
  <c r="K2650" i="12"/>
  <c r="J2650" i="12"/>
  <c r="G2683" i="12"/>
  <c r="H2694" i="12"/>
  <c r="K2694" i="12"/>
  <c r="J2694" i="12"/>
  <c r="I2694" i="12"/>
  <c r="H2714" i="12"/>
  <c r="G2714" i="12"/>
  <c r="K2714" i="12"/>
  <c r="J2714" i="12"/>
  <c r="G2731" i="12"/>
  <c r="H2738" i="12"/>
  <c r="G2738" i="12"/>
  <c r="K2738" i="12"/>
  <c r="J2738" i="12"/>
  <c r="J2746" i="12"/>
  <c r="H2746" i="12"/>
  <c r="H2747" i="12"/>
  <c r="K2747" i="12"/>
  <c r="J2747" i="12"/>
  <c r="I2747" i="12"/>
  <c r="H2750" i="12"/>
  <c r="K2764" i="12"/>
  <c r="I2773" i="12"/>
  <c r="J2778" i="12"/>
  <c r="H2778" i="12"/>
  <c r="H2779" i="12"/>
  <c r="J2779" i="12"/>
  <c r="K2779" i="12"/>
  <c r="I2779" i="12"/>
  <c r="J2786" i="12"/>
  <c r="H2794" i="12"/>
  <c r="K2796" i="12"/>
  <c r="J2801" i="12"/>
  <c r="K2801" i="12"/>
  <c r="G2801" i="12"/>
  <c r="I2833" i="12"/>
  <c r="K2833" i="12"/>
  <c r="J2833" i="12"/>
  <c r="H2848" i="12"/>
  <c r="J2848" i="12"/>
  <c r="K2848" i="12"/>
  <c r="I2848" i="12"/>
  <c r="J2858" i="12"/>
  <c r="I2858" i="12"/>
  <c r="G2858" i="12"/>
  <c r="H2868" i="12"/>
  <c r="K2868" i="12"/>
  <c r="G2868" i="12"/>
  <c r="I2868" i="12"/>
  <c r="H2938" i="12"/>
  <c r="J2938" i="12"/>
  <c r="J2941" i="12"/>
  <c r="K2941" i="12"/>
  <c r="G2941" i="12"/>
  <c r="H2989" i="12"/>
  <c r="G2989" i="12"/>
  <c r="I2401" i="12"/>
  <c r="I2403" i="12"/>
  <c r="I2405" i="12"/>
  <c r="I2409" i="12"/>
  <c r="I2413" i="12"/>
  <c r="I2417" i="12"/>
  <c r="I2419" i="12"/>
  <c r="I2421" i="12"/>
  <c r="I2425" i="12"/>
  <c r="I2445" i="12"/>
  <c r="J2446" i="12"/>
  <c r="I2449" i="12"/>
  <c r="L2449" i="12" s="1"/>
  <c r="K2465" i="12"/>
  <c r="I2477" i="12"/>
  <c r="J2478" i="12"/>
  <c r="I2479" i="12"/>
  <c r="J2486" i="12"/>
  <c r="I2489" i="12"/>
  <c r="I2493" i="12"/>
  <c r="I2497" i="12"/>
  <c r="I2529" i="12"/>
  <c r="J2568" i="12"/>
  <c r="H2580" i="12"/>
  <c r="I2580" i="12"/>
  <c r="H2585" i="12"/>
  <c r="G2585" i="12"/>
  <c r="J2585" i="12"/>
  <c r="K2586" i="12"/>
  <c r="H2589" i="12"/>
  <c r="J2589" i="12"/>
  <c r="I2589" i="12"/>
  <c r="I2607" i="12"/>
  <c r="K2607" i="12"/>
  <c r="J2607" i="12"/>
  <c r="H2666" i="12"/>
  <c r="G2666" i="12"/>
  <c r="K2666" i="12"/>
  <c r="J2666" i="12"/>
  <c r="G2699" i="12"/>
  <c r="H2710" i="12"/>
  <c r="K2710" i="12"/>
  <c r="J2710" i="12"/>
  <c r="I2710" i="12"/>
  <c r="H2717" i="12"/>
  <c r="I2717" i="12"/>
  <c r="K2719" i="12"/>
  <c r="G2719" i="12"/>
  <c r="G2726" i="12"/>
  <c r="I2730" i="12"/>
  <c r="J2741" i="12"/>
  <c r="I2744" i="12"/>
  <c r="G2744" i="12"/>
  <c r="K2744" i="12"/>
  <c r="J2748" i="12"/>
  <c r="J2749" i="12"/>
  <c r="G2749" i="12"/>
  <c r="H2754" i="12"/>
  <c r="J2754" i="12"/>
  <c r="H2759" i="12"/>
  <c r="G2759" i="12"/>
  <c r="K2759" i="12"/>
  <c r="J2759" i="12"/>
  <c r="G2763" i="12"/>
  <c r="J2769" i="12"/>
  <c r="K2769" i="12"/>
  <c r="I2769" i="12"/>
  <c r="K2773" i="12"/>
  <c r="I2776" i="12"/>
  <c r="G2776" i="12"/>
  <c r="K2776" i="12"/>
  <c r="K2780" i="12"/>
  <c r="G2792" i="12"/>
  <c r="K2805" i="12"/>
  <c r="G2813" i="12"/>
  <c r="H2821" i="12"/>
  <c r="K2821" i="12"/>
  <c r="I2821" i="12"/>
  <c r="J2855" i="12"/>
  <c r="G2865" i="12"/>
  <c r="I2866" i="12"/>
  <c r="I2977" i="12"/>
  <c r="H2902" i="12"/>
  <c r="I2902" i="12"/>
  <c r="G2902" i="12"/>
  <c r="J2902" i="12"/>
  <c r="H2906" i="12"/>
  <c r="G2906" i="12"/>
  <c r="K2906" i="12"/>
  <c r="J2906" i="12"/>
  <c r="H2910" i="12"/>
  <c r="I2910" i="12"/>
  <c r="G2910" i="12"/>
  <c r="H2918" i="12"/>
  <c r="K2918" i="12"/>
  <c r="J2918" i="12"/>
  <c r="H2922" i="12"/>
  <c r="K2922" i="12"/>
  <c r="J2922" i="12"/>
  <c r="H2926" i="12"/>
  <c r="K2926" i="12"/>
  <c r="J2926" i="12"/>
  <c r="J2934" i="12"/>
  <c r="H2934" i="12"/>
  <c r="H2935" i="12"/>
  <c r="K2935" i="12"/>
  <c r="J2935" i="12"/>
  <c r="G2935" i="12"/>
  <c r="H2959" i="12"/>
  <c r="G2959" i="12"/>
  <c r="K2959" i="12"/>
  <c r="I2959" i="12"/>
  <c r="H2987" i="12"/>
  <c r="K2987" i="12"/>
  <c r="J2987" i="12"/>
  <c r="G2987" i="12"/>
  <c r="H2997" i="12"/>
  <c r="G2997" i="12"/>
  <c r="H2787" i="12"/>
  <c r="I2787" i="12"/>
  <c r="H2803" i="12"/>
  <c r="I2803" i="12"/>
  <c r="H2819" i="12"/>
  <c r="I2819" i="12"/>
  <c r="H2875" i="12"/>
  <c r="J2875" i="12"/>
  <c r="H2879" i="12"/>
  <c r="J2879" i="12"/>
  <c r="I2879" i="12"/>
  <c r="H2883" i="12"/>
  <c r="I2883" i="12"/>
  <c r="J2639" i="12"/>
  <c r="J2655" i="12"/>
  <c r="J2659" i="12"/>
  <c r="H2661" i="12"/>
  <c r="G2664" i="12"/>
  <c r="I2668" i="12"/>
  <c r="J2671" i="12"/>
  <c r="J2675" i="12"/>
  <c r="H2677" i="12"/>
  <c r="G2680" i="12"/>
  <c r="I2684" i="12"/>
  <c r="J2687" i="12"/>
  <c r="J2691" i="12"/>
  <c r="H2693" i="12"/>
  <c r="G2696" i="12"/>
  <c r="I2700" i="12"/>
  <c r="J2703" i="12"/>
  <c r="J2707" i="12"/>
  <c r="H2709" i="12"/>
  <c r="G2712" i="12"/>
  <c r="I2721" i="12"/>
  <c r="G2723" i="12"/>
  <c r="J2725" i="12"/>
  <c r="G2735" i="12"/>
  <c r="J2737" i="12"/>
  <c r="G2743" i="12"/>
  <c r="G2751" i="12"/>
  <c r="I2755" i="12"/>
  <c r="G2756" i="12"/>
  <c r="G2767" i="12"/>
  <c r="I2771" i="12"/>
  <c r="G2772" i="12"/>
  <c r="G2781" i="12"/>
  <c r="H2783" i="12"/>
  <c r="G2783" i="12"/>
  <c r="J2783" i="12"/>
  <c r="I2788" i="12"/>
  <c r="G2788" i="12"/>
  <c r="I2789" i="12"/>
  <c r="H2791" i="12"/>
  <c r="K2791" i="12"/>
  <c r="I2791" i="12"/>
  <c r="H2795" i="12"/>
  <c r="J2795" i="12"/>
  <c r="I2795" i="12"/>
  <c r="J2808" i="12"/>
  <c r="K2812" i="12"/>
  <c r="H2828" i="12"/>
  <c r="J2828" i="12"/>
  <c r="I2828" i="12"/>
  <c r="H2832" i="12"/>
  <c r="J2832" i="12"/>
  <c r="I2832" i="12"/>
  <c r="G2841" i="12"/>
  <c r="H2844" i="12"/>
  <c r="K2844" i="12"/>
  <c r="I2844" i="12"/>
  <c r="H2856" i="12"/>
  <c r="J2856" i="12"/>
  <c r="I2856" i="12"/>
  <c r="H2880" i="12"/>
  <c r="G2880" i="12"/>
  <c r="K2880" i="12"/>
  <c r="J2880" i="12"/>
  <c r="H2888" i="12"/>
  <c r="G2888" i="12"/>
  <c r="K2888" i="12"/>
  <c r="I2888" i="12"/>
  <c r="H2891" i="12"/>
  <c r="I2891" i="12"/>
  <c r="K2902" i="12"/>
  <c r="J2904" i="12"/>
  <c r="I2904" i="12"/>
  <c r="I2906" i="12"/>
  <c r="J2910" i="12"/>
  <c r="I2915" i="12"/>
  <c r="K2915" i="12"/>
  <c r="G2915" i="12"/>
  <c r="I2932" i="12"/>
  <c r="G2932" i="12"/>
  <c r="K2932" i="12"/>
  <c r="H2950" i="12"/>
  <c r="H2974" i="12"/>
  <c r="I2996" i="12"/>
  <c r="K2996" i="12"/>
  <c r="J2996" i="12"/>
  <c r="I2600" i="12"/>
  <c r="K2604" i="12"/>
  <c r="K2611" i="12"/>
  <c r="I2616" i="12"/>
  <c r="K2620" i="12"/>
  <c r="K2627" i="12"/>
  <c r="I2632" i="12"/>
  <c r="K2636" i="12"/>
  <c r="K2639" i="12"/>
  <c r="K2643" i="12"/>
  <c r="I2648" i="12"/>
  <c r="K2652" i="12"/>
  <c r="K2655" i="12"/>
  <c r="K2659" i="12"/>
  <c r="I2664" i="12"/>
  <c r="K2668" i="12"/>
  <c r="K2675" i="12"/>
  <c r="I2680" i="12"/>
  <c r="K2684" i="12"/>
  <c r="K2691" i="12"/>
  <c r="I2696" i="12"/>
  <c r="K2700" i="12"/>
  <c r="K2707" i="12"/>
  <c r="I2712" i="12"/>
  <c r="J2721" i="12"/>
  <c r="K2735" i="12"/>
  <c r="I2751" i="12"/>
  <c r="I2767" i="12"/>
  <c r="J2785" i="12"/>
  <c r="K2785" i="12"/>
  <c r="I2785" i="12"/>
  <c r="K2789" i="12"/>
  <c r="H2799" i="12"/>
  <c r="G2799" i="12"/>
  <c r="J2799" i="12"/>
  <c r="I2804" i="12"/>
  <c r="G2804" i="12"/>
  <c r="H2807" i="12"/>
  <c r="K2807" i="12"/>
  <c r="I2807" i="12"/>
  <c r="H2811" i="12"/>
  <c r="J2811" i="12"/>
  <c r="I2811" i="12"/>
  <c r="L2819" i="12"/>
  <c r="H2836" i="12"/>
  <c r="J2836" i="12"/>
  <c r="I2836" i="12"/>
  <c r="H2840" i="12"/>
  <c r="K2840" i="12"/>
  <c r="I2840" i="12"/>
  <c r="H2872" i="12"/>
  <c r="K2872" i="12"/>
  <c r="G2872" i="12"/>
  <c r="J2872" i="12"/>
  <c r="H2914" i="12"/>
  <c r="G2914" i="12"/>
  <c r="K2914" i="12"/>
  <c r="J2914" i="12"/>
  <c r="H2925" i="12"/>
  <c r="K2925" i="12"/>
  <c r="J2925" i="12"/>
  <c r="G2925" i="12"/>
  <c r="H2947" i="12"/>
  <c r="K2947" i="12"/>
  <c r="J2947" i="12"/>
  <c r="I2947" i="12"/>
  <c r="I2953" i="12"/>
  <c r="G2953" i="12"/>
  <c r="H2971" i="12"/>
  <c r="K2971" i="12"/>
  <c r="J2971" i="12"/>
  <c r="G2971" i="12"/>
  <c r="H2887" i="12"/>
  <c r="J2887" i="12"/>
  <c r="H2895" i="12"/>
  <c r="J2895" i="12"/>
  <c r="I2911" i="12"/>
  <c r="K2911" i="12"/>
  <c r="H2939" i="12"/>
  <c r="J2939" i="12"/>
  <c r="I2939" i="12"/>
  <c r="H2943" i="12"/>
  <c r="J2943" i="12"/>
  <c r="I2943" i="12"/>
  <c r="H2951" i="12"/>
  <c r="J2951" i="12"/>
  <c r="I2951" i="12"/>
  <c r="H2955" i="12"/>
  <c r="I2955" i="12"/>
  <c r="G2955" i="12"/>
  <c r="H2963" i="12"/>
  <c r="I2963" i="12"/>
  <c r="G2963" i="12"/>
  <c r="H2975" i="12"/>
  <c r="I2975" i="12"/>
  <c r="G2975" i="12"/>
  <c r="H2979" i="12"/>
  <c r="J2979" i="12"/>
  <c r="I2979" i="12"/>
  <c r="H2983" i="12"/>
  <c r="J2983" i="12"/>
  <c r="I2983" i="12"/>
  <c r="H2991" i="12"/>
  <c r="I2991" i="12"/>
  <c r="G2991" i="12"/>
  <c r="H2999" i="12"/>
  <c r="I2999" i="12"/>
  <c r="G2999" i="12"/>
  <c r="I2988" i="12"/>
  <c r="K2988" i="12"/>
  <c r="J2988" i="12"/>
  <c r="J2849" i="12"/>
  <c r="I2852" i="12"/>
  <c r="L2852" i="12" s="1"/>
  <c r="H2896" i="12"/>
  <c r="G2896" i="12"/>
  <c r="K2896" i="12"/>
  <c r="J2896" i="12"/>
  <c r="I2916" i="12"/>
  <c r="H2931" i="12"/>
  <c r="G2931" i="12"/>
  <c r="K2931" i="12"/>
  <c r="J2931" i="12"/>
  <c r="I2948" i="12"/>
  <c r="K2948" i="12"/>
  <c r="J2948" i="12"/>
  <c r="H2967" i="12"/>
  <c r="G2967" i="12"/>
  <c r="K2967" i="12"/>
  <c r="J2967" i="12"/>
  <c r="H2995" i="12"/>
  <c r="K2995" i="12"/>
  <c r="J2995" i="12"/>
  <c r="I2995" i="12"/>
  <c r="I2860" i="12"/>
  <c r="I2876" i="12"/>
  <c r="G2877" i="12"/>
  <c r="I2884" i="12"/>
  <c r="I2892" i="12"/>
  <c r="I2900" i="12"/>
  <c r="K2937" i="12"/>
  <c r="K2980" i="12"/>
  <c r="J2984" i="12"/>
  <c r="J2884" i="12"/>
  <c r="J2892" i="12"/>
  <c r="K2900" i="12"/>
  <c r="J2917" i="12"/>
  <c r="K2928" i="12"/>
  <c r="K2944" i="12"/>
  <c r="I2961" i="12"/>
  <c r="K2964" i="12"/>
  <c r="K2973" i="12"/>
  <c r="K2984" i="12"/>
  <c r="J2992" i="12"/>
  <c r="K2993" i="12"/>
  <c r="J3000" i="12"/>
  <c r="M20" i="7"/>
  <c r="H304" i="12"/>
  <c r="K305" i="12"/>
  <c r="K310" i="12"/>
  <c r="G310" i="12"/>
  <c r="I310" i="12"/>
  <c r="L311" i="12"/>
  <c r="K312" i="12"/>
  <c r="H313" i="12"/>
  <c r="H320" i="12"/>
  <c r="K321" i="12"/>
  <c r="K326" i="12"/>
  <c r="G326" i="12"/>
  <c r="I326" i="12"/>
  <c r="L327" i="12"/>
  <c r="K328" i="12"/>
  <c r="H329" i="12"/>
  <c r="H336" i="12"/>
  <c r="K337" i="12"/>
  <c r="K342" i="12"/>
  <c r="G342" i="12"/>
  <c r="I342" i="12"/>
  <c r="L343" i="12"/>
  <c r="K344" i="12"/>
  <c r="H345" i="12"/>
  <c r="H352" i="12"/>
  <c r="K353" i="12"/>
  <c r="K358" i="12"/>
  <c r="G358" i="12"/>
  <c r="I358" i="12"/>
  <c r="K360" i="12"/>
  <c r="H361" i="12"/>
  <c r="H368" i="12"/>
  <c r="K369" i="12"/>
  <c r="K374" i="12"/>
  <c r="G374" i="12"/>
  <c r="I374" i="12"/>
  <c r="L375" i="12"/>
  <c r="K376" i="12"/>
  <c r="H377" i="12"/>
  <c r="H384" i="12"/>
  <c r="K385" i="12"/>
  <c r="K390" i="12"/>
  <c r="G390" i="12"/>
  <c r="I390" i="12"/>
  <c r="L391" i="12"/>
  <c r="K392" i="12"/>
  <c r="H393" i="12"/>
  <c r="H400" i="12"/>
  <c r="K401" i="12"/>
  <c r="K406" i="12"/>
  <c r="G406" i="12"/>
  <c r="I406" i="12"/>
  <c r="L407" i="12"/>
  <c r="K408" i="12"/>
  <c r="H409" i="12"/>
  <c r="H416" i="12"/>
  <c r="K417" i="12"/>
  <c r="K422" i="12"/>
  <c r="G422" i="12"/>
  <c r="I422" i="12"/>
  <c r="L423" i="12"/>
  <c r="K424" i="12"/>
  <c r="H425" i="12"/>
  <c r="H432" i="12"/>
  <c r="K433" i="12"/>
  <c r="K438" i="12"/>
  <c r="G438" i="12"/>
  <c r="I438" i="12"/>
  <c r="L439" i="12"/>
  <c r="K440" i="12"/>
  <c r="H441" i="12"/>
  <c r="H448" i="12"/>
  <c r="K449" i="12"/>
  <c r="K454" i="12"/>
  <c r="G454" i="12"/>
  <c r="I454" i="12"/>
  <c r="K456" i="12"/>
  <c r="H457" i="12"/>
  <c r="H464" i="12"/>
  <c r="K465" i="12"/>
  <c r="J468" i="12"/>
  <c r="I468" i="12"/>
  <c r="H468" i="12"/>
  <c r="J472" i="12"/>
  <c r="I472" i="12"/>
  <c r="H472" i="12"/>
  <c r="J476" i="12"/>
  <c r="I476" i="12"/>
  <c r="H476" i="12"/>
  <c r="J480" i="12"/>
  <c r="I480" i="12"/>
  <c r="H480" i="12"/>
  <c r="J484" i="12"/>
  <c r="I484" i="12"/>
  <c r="H484" i="12"/>
  <c r="J488" i="12"/>
  <c r="I488" i="12"/>
  <c r="H488" i="12"/>
  <c r="J492" i="12"/>
  <c r="I492" i="12"/>
  <c r="H492" i="12"/>
  <c r="J496" i="12"/>
  <c r="I496" i="12"/>
  <c r="H496" i="12"/>
  <c r="J500" i="12"/>
  <c r="I500" i="12"/>
  <c r="H500" i="12"/>
  <c r="J504" i="12"/>
  <c r="I504" i="12"/>
  <c r="H504" i="12"/>
  <c r="J508" i="12"/>
  <c r="I508" i="12"/>
  <c r="H508" i="12"/>
  <c r="J512" i="12"/>
  <c r="I512" i="12"/>
  <c r="H512" i="12"/>
  <c r="J516" i="12"/>
  <c r="I516" i="12"/>
  <c r="H516" i="12"/>
  <c r="K520" i="12"/>
  <c r="G520" i="12"/>
  <c r="J520" i="12"/>
  <c r="I520" i="12"/>
  <c r="I535" i="12"/>
  <c r="G535" i="12"/>
  <c r="K535" i="12"/>
  <c r="J535" i="12"/>
  <c r="I551" i="12"/>
  <c r="G551" i="12"/>
  <c r="K551" i="12"/>
  <c r="J551" i="12"/>
  <c r="I567" i="12"/>
  <c r="G567" i="12"/>
  <c r="K567" i="12"/>
  <c r="J567" i="12"/>
  <c r="I583" i="12"/>
  <c r="G583" i="12"/>
  <c r="K583" i="12"/>
  <c r="J583" i="12"/>
  <c r="J304" i="12"/>
  <c r="G305" i="12"/>
  <c r="H308" i="12"/>
  <c r="L308" i="12" s="1"/>
  <c r="K309" i="12"/>
  <c r="J310" i="12"/>
  <c r="G312" i="12"/>
  <c r="I313" i="12"/>
  <c r="K314" i="12"/>
  <c r="G314" i="12"/>
  <c r="I314" i="12"/>
  <c r="K316" i="12"/>
  <c r="H317" i="12"/>
  <c r="L317" i="12" s="1"/>
  <c r="J320" i="12"/>
  <c r="G321" i="12"/>
  <c r="H324" i="12"/>
  <c r="K325" i="12"/>
  <c r="J326" i="12"/>
  <c r="G328" i="12"/>
  <c r="I329" i="12"/>
  <c r="K330" i="12"/>
  <c r="G330" i="12"/>
  <c r="I330" i="12"/>
  <c r="K332" i="12"/>
  <c r="H333" i="12"/>
  <c r="L333" i="12" s="1"/>
  <c r="J336" i="12"/>
  <c r="G337" i="12"/>
  <c r="H340" i="12"/>
  <c r="K341" i="12"/>
  <c r="J342" i="12"/>
  <c r="G344" i="12"/>
  <c r="I345" i="12"/>
  <c r="K346" i="12"/>
  <c r="G346" i="12"/>
  <c r="I346" i="12"/>
  <c r="K348" i="12"/>
  <c r="H349" i="12"/>
  <c r="L349" i="12" s="1"/>
  <c r="J352" i="12"/>
  <c r="G353" i="12"/>
  <c r="H356" i="12"/>
  <c r="L356" i="12" s="1"/>
  <c r="K357" i="12"/>
  <c r="J358" i="12"/>
  <c r="G360" i="12"/>
  <c r="I361" i="12"/>
  <c r="K362" i="12"/>
  <c r="G362" i="12"/>
  <c r="I362" i="12"/>
  <c r="L363" i="12"/>
  <c r="K364" i="12"/>
  <c r="H365" i="12"/>
  <c r="J368" i="12"/>
  <c r="G369" i="12"/>
  <c r="H372" i="12"/>
  <c r="L372" i="12" s="1"/>
  <c r="K373" i="12"/>
  <c r="J374" i="12"/>
  <c r="G376" i="12"/>
  <c r="I377" i="12"/>
  <c r="K378" i="12"/>
  <c r="G378" i="12"/>
  <c r="I378" i="12"/>
  <c r="L379" i="12"/>
  <c r="K380" i="12"/>
  <c r="H381" i="12"/>
  <c r="L381" i="12" s="1"/>
  <c r="J384" i="12"/>
  <c r="G385" i="12"/>
  <c r="H388" i="12"/>
  <c r="K389" i="12"/>
  <c r="J390" i="12"/>
  <c r="G392" i="12"/>
  <c r="I393" i="12"/>
  <c r="K394" i="12"/>
  <c r="G394" i="12"/>
  <c r="I394" i="12"/>
  <c r="K396" i="12"/>
  <c r="H397" i="12"/>
  <c r="L397" i="12" s="1"/>
  <c r="J400" i="12"/>
  <c r="G401" i="12"/>
  <c r="H404" i="12"/>
  <c r="K405" i="12"/>
  <c r="J406" i="12"/>
  <c r="G408" i="12"/>
  <c r="I409" i="12"/>
  <c r="K410" i="12"/>
  <c r="G410" i="12"/>
  <c r="I410" i="12"/>
  <c r="L411" i="12"/>
  <c r="K412" i="12"/>
  <c r="H413" i="12"/>
  <c r="L413" i="12" s="1"/>
  <c r="J416" i="12"/>
  <c r="G417" i="12"/>
  <c r="H420" i="12"/>
  <c r="K421" i="12"/>
  <c r="J422" i="12"/>
  <c r="G424" i="12"/>
  <c r="I425" i="12"/>
  <c r="K426" i="12"/>
  <c r="G426" i="12"/>
  <c r="I426" i="12"/>
  <c r="K428" i="12"/>
  <c r="H429" i="12"/>
  <c r="L429" i="12" s="1"/>
  <c r="J432" i="12"/>
  <c r="G433" i="12"/>
  <c r="H436" i="12"/>
  <c r="L436" i="12" s="1"/>
  <c r="K437" i="12"/>
  <c r="J438" i="12"/>
  <c r="G440" i="12"/>
  <c r="I441" i="12"/>
  <c r="K442" i="12"/>
  <c r="G442" i="12"/>
  <c r="I442" i="12"/>
  <c r="L443" i="12"/>
  <c r="K444" i="12"/>
  <c r="H445" i="12"/>
  <c r="L445" i="12" s="1"/>
  <c r="J448" i="12"/>
  <c r="G449" i="12"/>
  <c r="H452" i="12"/>
  <c r="L452" i="12" s="1"/>
  <c r="K453" i="12"/>
  <c r="J454" i="12"/>
  <c r="G456" i="12"/>
  <c r="I457" i="12"/>
  <c r="K458" i="12"/>
  <c r="G458" i="12"/>
  <c r="I458" i="12"/>
  <c r="L459" i="12"/>
  <c r="K460" i="12"/>
  <c r="H461" i="12"/>
  <c r="J464" i="12"/>
  <c r="G465" i="12"/>
  <c r="K468" i="12"/>
  <c r="K469" i="12"/>
  <c r="G469" i="12"/>
  <c r="J469" i="12"/>
  <c r="I469" i="12"/>
  <c r="K472" i="12"/>
  <c r="K473" i="12"/>
  <c r="G473" i="12"/>
  <c r="J473" i="12"/>
  <c r="I473" i="12"/>
  <c r="K476" i="12"/>
  <c r="K477" i="12"/>
  <c r="G477" i="12"/>
  <c r="J477" i="12"/>
  <c r="I477" i="12"/>
  <c r="K480" i="12"/>
  <c r="K481" i="12"/>
  <c r="G481" i="12"/>
  <c r="J481" i="12"/>
  <c r="I481" i="12"/>
  <c r="K484" i="12"/>
  <c r="K485" i="12"/>
  <c r="G485" i="12"/>
  <c r="J485" i="12"/>
  <c r="I485" i="12"/>
  <c r="K488" i="12"/>
  <c r="K489" i="12"/>
  <c r="G489" i="12"/>
  <c r="J489" i="12"/>
  <c r="I489" i="12"/>
  <c r="K492" i="12"/>
  <c r="K493" i="12"/>
  <c r="G493" i="12"/>
  <c r="J493" i="12"/>
  <c r="I493" i="12"/>
  <c r="K496" i="12"/>
  <c r="K497" i="12"/>
  <c r="G497" i="12"/>
  <c r="J497" i="12"/>
  <c r="I497" i="12"/>
  <c r="K500" i="12"/>
  <c r="K501" i="12"/>
  <c r="G501" i="12"/>
  <c r="J501" i="12"/>
  <c r="I501" i="12"/>
  <c r="K504" i="12"/>
  <c r="K505" i="12"/>
  <c r="G505" i="12"/>
  <c r="J505" i="12"/>
  <c r="I505" i="12"/>
  <c r="K508" i="12"/>
  <c r="K509" i="12"/>
  <c r="G509" i="12"/>
  <c r="J509" i="12"/>
  <c r="I509" i="12"/>
  <c r="K512" i="12"/>
  <c r="K513" i="12"/>
  <c r="G513" i="12"/>
  <c r="J513" i="12"/>
  <c r="I513" i="12"/>
  <c r="K516" i="12"/>
  <c r="K517" i="12"/>
  <c r="G517" i="12"/>
  <c r="J517" i="12"/>
  <c r="I517" i="12"/>
  <c r="K525" i="12"/>
  <c r="G525" i="12"/>
  <c r="H525" i="12"/>
  <c r="J525" i="12"/>
  <c r="K541" i="12"/>
  <c r="G541" i="12"/>
  <c r="H541" i="12"/>
  <c r="J541" i="12"/>
  <c r="K557" i="12"/>
  <c r="G557" i="12"/>
  <c r="H557" i="12"/>
  <c r="J557" i="12"/>
  <c r="K573" i="12"/>
  <c r="G573" i="12"/>
  <c r="H573" i="12"/>
  <c r="J573" i="12"/>
  <c r="K302" i="12"/>
  <c r="G302" i="12"/>
  <c r="I302" i="12"/>
  <c r="H305" i="12"/>
  <c r="H312" i="12"/>
  <c r="K318" i="12"/>
  <c r="G318" i="12"/>
  <c r="I318" i="12"/>
  <c r="H321" i="12"/>
  <c r="H328" i="12"/>
  <c r="K334" i="12"/>
  <c r="G334" i="12"/>
  <c r="I334" i="12"/>
  <c r="H337" i="12"/>
  <c r="H344" i="12"/>
  <c r="K350" i="12"/>
  <c r="G350" i="12"/>
  <c r="I350" i="12"/>
  <c r="H353" i="12"/>
  <c r="H360" i="12"/>
  <c r="K366" i="12"/>
  <c r="G366" i="12"/>
  <c r="I366" i="12"/>
  <c r="H369" i="12"/>
  <c r="H376" i="12"/>
  <c r="K382" i="12"/>
  <c r="G382" i="12"/>
  <c r="I382" i="12"/>
  <c r="H385" i="12"/>
  <c r="H392" i="12"/>
  <c r="K398" i="12"/>
  <c r="G398" i="12"/>
  <c r="I398" i="12"/>
  <c r="H401" i="12"/>
  <c r="H408" i="12"/>
  <c r="K414" i="12"/>
  <c r="G414" i="12"/>
  <c r="I414" i="12"/>
  <c r="H417" i="12"/>
  <c r="H424" i="12"/>
  <c r="K430" i="12"/>
  <c r="G430" i="12"/>
  <c r="I430" i="12"/>
  <c r="H433" i="12"/>
  <c r="H440" i="12"/>
  <c r="K446" i="12"/>
  <c r="G446" i="12"/>
  <c r="I446" i="12"/>
  <c r="H449" i="12"/>
  <c r="H456" i="12"/>
  <c r="K462" i="12"/>
  <c r="G462" i="12"/>
  <c r="I462" i="12"/>
  <c r="H465" i="12"/>
  <c r="J528" i="12"/>
  <c r="G528" i="12"/>
  <c r="K528" i="12"/>
  <c r="I528" i="12"/>
  <c r="J544" i="12"/>
  <c r="G544" i="12"/>
  <c r="K544" i="12"/>
  <c r="I544" i="12"/>
  <c r="J560" i="12"/>
  <c r="G560" i="12"/>
  <c r="K560" i="12"/>
  <c r="I560" i="12"/>
  <c r="J576" i="12"/>
  <c r="G576" i="12"/>
  <c r="K576" i="12"/>
  <c r="I576" i="12"/>
  <c r="J302" i="12"/>
  <c r="G304" i="12"/>
  <c r="I305" i="12"/>
  <c r="K306" i="12"/>
  <c r="G306" i="12"/>
  <c r="I306" i="12"/>
  <c r="L307" i="12"/>
  <c r="H309" i="12"/>
  <c r="H310" i="12"/>
  <c r="J312" i="12"/>
  <c r="G313" i="12"/>
  <c r="L313" i="12" s="1"/>
  <c r="H316" i="12"/>
  <c r="J318" i="12"/>
  <c r="G320" i="12"/>
  <c r="I321" i="12"/>
  <c r="K322" i="12"/>
  <c r="G322" i="12"/>
  <c r="I322" i="12"/>
  <c r="H325" i="12"/>
  <c r="H326" i="12"/>
  <c r="J328" i="12"/>
  <c r="G329" i="12"/>
  <c r="H332" i="12"/>
  <c r="L332" i="12" s="1"/>
  <c r="J334" i="12"/>
  <c r="G336" i="12"/>
  <c r="I337" i="12"/>
  <c r="K338" i="12"/>
  <c r="G338" i="12"/>
  <c r="I338" i="12"/>
  <c r="H341" i="12"/>
  <c r="L341" i="12" s="1"/>
  <c r="H342" i="12"/>
  <c r="J344" i="12"/>
  <c r="G345" i="12"/>
  <c r="H348" i="12"/>
  <c r="L348" i="12" s="1"/>
  <c r="J350" i="12"/>
  <c r="G352" i="12"/>
  <c r="I353" i="12"/>
  <c r="K354" i="12"/>
  <c r="G354" i="12"/>
  <c r="I354" i="12"/>
  <c r="H357" i="12"/>
  <c r="H358" i="12"/>
  <c r="J360" i="12"/>
  <c r="G361" i="12"/>
  <c r="H364" i="12"/>
  <c r="J366" i="12"/>
  <c r="G368" i="12"/>
  <c r="I369" i="12"/>
  <c r="K370" i="12"/>
  <c r="G370" i="12"/>
  <c r="I370" i="12"/>
  <c r="L371" i="12"/>
  <c r="H373" i="12"/>
  <c r="H374" i="12"/>
  <c r="J376" i="12"/>
  <c r="G377" i="12"/>
  <c r="H380" i="12"/>
  <c r="J382" i="12"/>
  <c r="G384" i="12"/>
  <c r="I385" i="12"/>
  <c r="K386" i="12"/>
  <c r="G386" i="12"/>
  <c r="I386" i="12"/>
  <c r="L387" i="12"/>
  <c r="H389" i="12"/>
  <c r="H390" i="12"/>
  <c r="J392" i="12"/>
  <c r="G393" i="12"/>
  <c r="H396" i="12"/>
  <c r="J398" i="12"/>
  <c r="G400" i="12"/>
  <c r="I401" i="12"/>
  <c r="K402" i="12"/>
  <c r="G402" i="12"/>
  <c r="I402" i="12"/>
  <c r="L403" i="12"/>
  <c r="H405" i="12"/>
  <c r="H406" i="12"/>
  <c r="J408" i="12"/>
  <c r="G409" i="12"/>
  <c r="H412" i="12"/>
  <c r="J414" i="12"/>
  <c r="G416" i="12"/>
  <c r="I417" i="12"/>
  <c r="K418" i="12"/>
  <c r="G418" i="12"/>
  <c r="I418" i="12"/>
  <c r="L419" i="12"/>
  <c r="H421" i="12"/>
  <c r="L421" i="12" s="1"/>
  <c r="H422" i="12"/>
  <c r="J424" i="12"/>
  <c r="G425" i="12"/>
  <c r="H428" i="12"/>
  <c r="J430" i="12"/>
  <c r="G432" i="12"/>
  <c r="I433" i="12"/>
  <c r="K434" i="12"/>
  <c r="G434" i="12"/>
  <c r="I434" i="12"/>
  <c r="H437" i="12"/>
  <c r="H438" i="12"/>
  <c r="J440" i="12"/>
  <c r="G441" i="12"/>
  <c r="H444" i="12"/>
  <c r="J446" i="12"/>
  <c r="G448" i="12"/>
  <c r="I449" i="12"/>
  <c r="K450" i="12"/>
  <c r="G450" i="12"/>
  <c r="I450" i="12"/>
  <c r="L451" i="12"/>
  <c r="H453" i="12"/>
  <c r="H454" i="12"/>
  <c r="J456" i="12"/>
  <c r="G457" i="12"/>
  <c r="H460" i="12"/>
  <c r="J462" i="12"/>
  <c r="G464" i="12"/>
  <c r="I465" i="12"/>
  <c r="K466" i="12"/>
  <c r="G466" i="12"/>
  <c r="I466" i="12"/>
  <c r="G468" i="12"/>
  <c r="G472" i="12"/>
  <c r="G476" i="12"/>
  <c r="G480" i="12"/>
  <c r="G484" i="12"/>
  <c r="G488" i="12"/>
  <c r="G492" i="12"/>
  <c r="G496" i="12"/>
  <c r="G500" i="12"/>
  <c r="G504" i="12"/>
  <c r="G508" i="12"/>
  <c r="G512" i="12"/>
  <c r="G516" i="12"/>
  <c r="H520" i="12"/>
  <c r="H535" i="12"/>
  <c r="H551" i="12"/>
  <c r="H567" i="12"/>
  <c r="H583" i="12"/>
  <c r="G470" i="12"/>
  <c r="K470" i="12"/>
  <c r="G474" i="12"/>
  <c r="K474" i="12"/>
  <c r="G478" i="12"/>
  <c r="K478" i="12"/>
  <c r="G482" i="12"/>
  <c r="K482" i="12"/>
  <c r="G486" i="12"/>
  <c r="K486" i="12"/>
  <c r="G490" i="12"/>
  <c r="K490" i="12"/>
  <c r="G494" i="12"/>
  <c r="K494" i="12"/>
  <c r="G498" i="12"/>
  <c r="K498" i="12"/>
  <c r="G502" i="12"/>
  <c r="K502" i="12"/>
  <c r="G506" i="12"/>
  <c r="K506" i="12"/>
  <c r="G510" i="12"/>
  <c r="K510" i="12"/>
  <c r="G514" i="12"/>
  <c r="K514" i="12"/>
  <c r="G518" i="12"/>
  <c r="K518" i="12"/>
  <c r="J521" i="12"/>
  <c r="G522" i="12"/>
  <c r="K522" i="12"/>
  <c r="H523" i="12"/>
  <c r="K524" i="12"/>
  <c r="G527" i="12"/>
  <c r="K529" i="12"/>
  <c r="G529" i="12"/>
  <c r="I529" i="12"/>
  <c r="K531" i="12"/>
  <c r="H532" i="12"/>
  <c r="L532" i="12" s="1"/>
  <c r="G536" i="12"/>
  <c r="H539" i="12"/>
  <c r="L539" i="12" s="1"/>
  <c r="K540" i="12"/>
  <c r="G543" i="12"/>
  <c r="K545" i="12"/>
  <c r="G545" i="12"/>
  <c r="I545" i="12"/>
  <c r="L546" i="12"/>
  <c r="K547" i="12"/>
  <c r="H548" i="12"/>
  <c r="L548" i="12" s="1"/>
  <c r="G552" i="12"/>
  <c r="H555" i="12"/>
  <c r="K556" i="12"/>
  <c r="G559" i="12"/>
  <c r="K561" i="12"/>
  <c r="G561" i="12"/>
  <c r="I561" i="12"/>
  <c r="L562" i="12"/>
  <c r="K563" i="12"/>
  <c r="H564" i="12"/>
  <c r="G568" i="12"/>
  <c r="H571" i="12"/>
  <c r="K572" i="12"/>
  <c r="G575" i="12"/>
  <c r="K577" i="12"/>
  <c r="G577" i="12"/>
  <c r="I577" i="12"/>
  <c r="L578" i="12"/>
  <c r="K579" i="12"/>
  <c r="H580" i="12"/>
  <c r="G584" i="12"/>
  <c r="H587" i="12"/>
  <c r="L587" i="12" s="1"/>
  <c r="K588" i="12"/>
  <c r="J589" i="12"/>
  <c r="G591" i="12"/>
  <c r="I592" i="12"/>
  <c r="K593" i="12"/>
  <c r="G593" i="12"/>
  <c r="I593" i="12"/>
  <c r="L594" i="12"/>
  <c r="K595" i="12"/>
  <c r="H596" i="12"/>
  <c r="J599" i="12"/>
  <c r="G600" i="12"/>
  <c r="H603" i="12"/>
  <c r="L603" i="12" s="1"/>
  <c r="K604" i="12"/>
  <c r="J605" i="12"/>
  <c r="G607" i="12"/>
  <c r="I608" i="12"/>
  <c r="K609" i="12"/>
  <c r="G609" i="12"/>
  <c r="I609" i="12"/>
  <c r="L610" i="12"/>
  <c r="K611" i="12"/>
  <c r="H612" i="12"/>
  <c r="L612" i="12" s="1"/>
  <c r="J615" i="12"/>
  <c r="G616" i="12"/>
  <c r="H619" i="12"/>
  <c r="L619" i="12" s="1"/>
  <c r="K620" i="12"/>
  <c r="J621" i="12"/>
  <c r="G623" i="12"/>
  <c r="I624" i="12"/>
  <c r="K625" i="12"/>
  <c r="G625" i="12"/>
  <c r="I625" i="12"/>
  <c r="L626" i="12"/>
  <c r="K627" i="12"/>
  <c r="H628" i="12"/>
  <c r="J631" i="12"/>
  <c r="G632" i="12"/>
  <c r="H635" i="12"/>
  <c r="L635" i="12" s="1"/>
  <c r="K636" i="12"/>
  <c r="J637" i="12"/>
  <c r="G639" i="12"/>
  <c r="I640" i="12"/>
  <c r="K641" i="12"/>
  <c r="G641" i="12"/>
  <c r="I641" i="12"/>
  <c r="L642" i="12"/>
  <c r="K643" i="12"/>
  <c r="H644" i="12"/>
  <c r="L644" i="12" s="1"/>
  <c r="J647" i="12"/>
  <c r="G648" i="12"/>
  <c r="H651" i="12"/>
  <c r="L651" i="12" s="1"/>
  <c r="K652" i="12"/>
  <c r="J653" i="12"/>
  <c r="G655" i="12"/>
  <c r="I656" i="12"/>
  <c r="K657" i="12"/>
  <c r="G657" i="12"/>
  <c r="I657" i="12"/>
  <c r="L658" i="12"/>
  <c r="K659" i="12"/>
  <c r="H660" i="12"/>
  <c r="J663" i="12"/>
  <c r="G664" i="12"/>
  <c r="H667" i="12"/>
  <c r="L667" i="12" s="1"/>
  <c r="K668" i="12"/>
  <c r="J669" i="12"/>
  <c r="G671" i="12"/>
  <c r="I672" i="12"/>
  <c r="K673" i="12"/>
  <c r="G673" i="12"/>
  <c r="I673" i="12"/>
  <c r="K675" i="12"/>
  <c r="H676" i="12"/>
  <c r="L676" i="12" s="1"/>
  <c r="J679" i="12"/>
  <c r="G680" i="12"/>
  <c r="H683" i="12"/>
  <c r="K684" i="12"/>
  <c r="J685" i="12"/>
  <c r="G687" i="12"/>
  <c r="I688" i="12"/>
  <c r="K689" i="12"/>
  <c r="G689" i="12"/>
  <c r="I689" i="12"/>
  <c r="L690" i="12"/>
  <c r="K691" i="12"/>
  <c r="H692" i="12"/>
  <c r="J695" i="12"/>
  <c r="G696" i="12"/>
  <c r="H699" i="12"/>
  <c r="K700" i="12"/>
  <c r="J701" i="12"/>
  <c r="G703" i="12"/>
  <c r="I704" i="12"/>
  <c r="K705" i="12"/>
  <c r="G705" i="12"/>
  <c r="I705" i="12"/>
  <c r="K707" i="12"/>
  <c r="H708" i="12"/>
  <c r="J711" i="12"/>
  <c r="G712" i="12"/>
  <c r="H715" i="12"/>
  <c r="K716" i="12"/>
  <c r="J717" i="12"/>
  <c r="G719" i="12"/>
  <c r="I720" i="12"/>
  <c r="K721" i="12"/>
  <c r="G721" i="12"/>
  <c r="I721" i="12"/>
  <c r="K723" i="12"/>
  <c r="H724" i="12"/>
  <c r="L724" i="12" s="1"/>
  <c r="J727" i="12"/>
  <c r="G728" i="12"/>
  <c r="H731" i="12"/>
  <c r="K732" i="12"/>
  <c r="J733" i="12"/>
  <c r="G735" i="12"/>
  <c r="I736" i="12"/>
  <c r="K737" i="12"/>
  <c r="G737" i="12"/>
  <c r="I737" i="12"/>
  <c r="K739" i="12"/>
  <c r="H740" i="12"/>
  <c r="J743" i="12"/>
  <c r="G744" i="12"/>
  <c r="H747" i="12"/>
  <c r="K748" i="12"/>
  <c r="J749" i="12"/>
  <c r="G751" i="12"/>
  <c r="I752" i="12"/>
  <c r="K753" i="12"/>
  <c r="G753" i="12"/>
  <c r="I753" i="12"/>
  <c r="K755" i="12"/>
  <c r="H756" i="12"/>
  <c r="J759" i="12"/>
  <c r="G760" i="12"/>
  <c r="L766" i="12"/>
  <c r="I769" i="12"/>
  <c r="K769" i="12"/>
  <c r="G769" i="12"/>
  <c r="J769" i="12"/>
  <c r="K771" i="12"/>
  <c r="G771" i="12"/>
  <c r="I771" i="12"/>
  <c r="J771" i="12"/>
  <c r="I785" i="12"/>
  <c r="K785" i="12"/>
  <c r="G785" i="12"/>
  <c r="J785" i="12"/>
  <c r="K787" i="12"/>
  <c r="G787" i="12"/>
  <c r="I787" i="12"/>
  <c r="J787" i="12"/>
  <c r="I801" i="12"/>
  <c r="K801" i="12"/>
  <c r="G801" i="12"/>
  <c r="J801" i="12"/>
  <c r="K803" i="12"/>
  <c r="G803" i="12"/>
  <c r="I803" i="12"/>
  <c r="J803" i="12"/>
  <c r="L814" i="12"/>
  <c r="I817" i="12"/>
  <c r="K817" i="12"/>
  <c r="G817" i="12"/>
  <c r="J817" i="12"/>
  <c r="K819" i="12"/>
  <c r="G819" i="12"/>
  <c r="I819" i="12"/>
  <c r="J819" i="12"/>
  <c r="I833" i="12"/>
  <c r="K833" i="12"/>
  <c r="G833" i="12"/>
  <c r="J833" i="12"/>
  <c r="K835" i="12"/>
  <c r="G835" i="12"/>
  <c r="I835" i="12"/>
  <c r="J835" i="12"/>
  <c r="L846" i="12"/>
  <c r="I849" i="12"/>
  <c r="K849" i="12"/>
  <c r="G849" i="12"/>
  <c r="J849" i="12"/>
  <c r="K851" i="12"/>
  <c r="G851" i="12"/>
  <c r="I851" i="12"/>
  <c r="J851" i="12"/>
  <c r="I865" i="12"/>
  <c r="K865" i="12"/>
  <c r="G865" i="12"/>
  <c r="J865" i="12"/>
  <c r="K867" i="12"/>
  <c r="G867" i="12"/>
  <c r="I867" i="12"/>
  <c r="J867" i="12"/>
  <c r="J873" i="12"/>
  <c r="G873" i="12"/>
  <c r="I873" i="12"/>
  <c r="K873" i="12"/>
  <c r="I880" i="12"/>
  <c r="G880" i="12"/>
  <c r="J880" i="12"/>
  <c r="K880" i="12"/>
  <c r="K886" i="12"/>
  <c r="G886" i="12"/>
  <c r="H886" i="12"/>
  <c r="J886" i="12"/>
  <c r="L903" i="12"/>
  <c r="J905" i="12"/>
  <c r="G905" i="12"/>
  <c r="I905" i="12"/>
  <c r="K905" i="12"/>
  <c r="I912" i="12"/>
  <c r="G912" i="12"/>
  <c r="J912" i="12"/>
  <c r="K912" i="12"/>
  <c r="K918" i="12"/>
  <c r="G918" i="12"/>
  <c r="H918" i="12"/>
  <c r="J918" i="12"/>
  <c r="J929" i="12"/>
  <c r="K929" i="12"/>
  <c r="I929" i="12"/>
  <c r="G929" i="12"/>
  <c r="K958" i="12"/>
  <c r="G958" i="12"/>
  <c r="J958" i="12"/>
  <c r="H958" i="12"/>
  <c r="J961" i="12"/>
  <c r="K961" i="12"/>
  <c r="I961" i="12"/>
  <c r="G961" i="12"/>
  <c r="K990" i="12"/>
  <c r="G990" i="12"/>
  <c r="J990" i="12"/>
  <c r="H990" i="12"/>
  <c r="J993" i="12"/>
  <c r="K993" i="12"/>
  <c r="I993" i="12"/>
  <c r="G993" i="12"/>
  <c r="G521" i="12"/>
  <c r="K521" i="12"/>
  <c r="G524" i="12"/>
  <c r="H527" i="12"/>
  <c r="G531" i="12"/>
  <c r="K533" i="12"/>
  <c r="G533" i="12"/>
  <c r="I533" i="12"/>
  <c r="L534" i="12"/>
  <c r="H536" i="12"/>
  <c r="G540" i="12"/>
  <c r="H543" i="12"/>
  <c r="G547" i="12"/>
  <c r="K549" i="12"/>
  <c r="G549" i="12"/>
  <c r="I549" i="12"/>
  <c r="L550" i="12"/>
  <c r="H552" i="12"/>
  <c r="G556" i="12"/>
  <c r="H559" i="12"/>
  <c r="G563" i="12"/>
  <c r="K565" i="12"/>
  <c r="G565" i="12"/>
  <c r="I565" i="12"/>
  <c r="L566" i="12"/>
  <c r="H568" i="12"/>
  <c r="G572" i="12"/>
  <c r="H575" i="12"/>
  <c r="G579" i="12"/>
  <c r="K581" i="12"/>
  <c r="G581" i="12"/>
  <c r="I581" i="12"/>
  <c r="H584" i="12"/>
  <c r="G588" i="12"/>
  <c r="H591" i="12"/>
  <c r="K592" i="12"/>
  <c r="G595" i="12"/>
  <c r="K597" i="12"/>
  <c r="G597" i="12"/>
  <c r="I597" i="12"/>
  <c r="L598" i="12"/>
  <c r="K599" i="12"/>
  <c r="H600" i="12"/>
  <c r="G604" i="12"/>
  <c r="H607" i="12"/>
  <c r="K608" i="12"/>
  <c r="G611" i="12"/>
  <c r="K613" i="12"/>
  <c r="G613" i="12"/>
  <c r="I613" i="12"/>
  <c r="L614" i="12"/>
  <c r="K615" i="12"/>
  <c r="H616" i="12"/>
  <c r="G620" i="12"/>
  <c r="H623" i="12"/>
  <c r="K624" i="12"/>
  <c r="G627" i="12"/>
  <c r="K629" i="12"/>
  <c r="G629" i="12"/>
  <c r="I629" i="12"/>
  <c r="L630" i="12"/>
  <c r="K631" i="12"/>
  <c r="H632" i="12"/>
  <c r="G636" i="12"/>
  <c r="H639" i="12"/>
  <c r="K640" i="12"/>
  <c r="G643" i="12"/>
  <c r="K645" i="12"/>
  <c r="G645" i="12"/>
  <c r="I645" i="12"/>
  <c r="L646" i="12"/>
  <c r="K647" i="12"/>
  <c r="H648" i="12"/>
  <c r="G652" i="12"/>
  <c r="H655" i="12"/>
  <c r="K656" i="12"/>
  <c r="G659" i="12"/>
  <c r="K661" i="12"/>
  <c r="G661" i="12"/>
  <c r="I661" i="12"/>
  <c r="L662" i="12"/>
  <c r="K663" i="12"/>
  <c r="H664" i="12"/>
  <c r="G668" i="12"/>
  <c r="H671" i="12"/>
  <c r="K672" i="12"/>
  <c r="G675" i="12"/>
  <c r="K677" i="12"/>
  <c r="G677" i="12"/>
  <c r="I677" i="12"/>
  <c r="L678" i="12"/>
  <c r="K679" i="12"/>
  <c r="H680" i="12"/>
  <c r="G684" i="12"/>
  <c r="H687" i="12"/>
  <c r="K688" i="12"/>
  <c r="G691" i="12"/>
  <c r="K693" i="12"/>
  <c r="G693" i="12"/>
  <c r="I693" i="12"/>
  <c r="L694" i="12"/>
  <c r="K695" i="12"/>
  <c r="H696" i="12"/>
  <c r="G700" i="12"/>
  <c r="H703" i="12"/>
  <c r="K704" i="12"/>
  <c r="G707" i="12"/>
  <c r="K709" i="12"/>
  <c r="G709" i="12"/>
  <c r="I709" i="12"/>
  <c r="L710" i="12"/>
  <c r="K711" i="12"/>
  <c r="H712" i="12"/>
  <c r="G716" i="12"/>
  <c r="H719" i="12"/>
  <c r="K720" i="12"/>
  <c r="G723" i="12"/>
  <c r="K725" i="12"/>
  <c r="G725" i="12"/>
  <c r="I725" i="12"/>
  <c r="L726" i="12"/>
  <c r="K727" i="12"/>
  <c r="H728" i="12"/>
  <c r="G732" i="12"/>
  <c r="H735" i="12"/>
  <c r="K736" i="12"/>
  <c r="G739" i="12"/>
  <c r="K741" i="12"/>
  <c r="G741" i="12"/>
  <c r="I741" i="12"/>
  <c r="L742" i="12"/>
  <c r="K743" i="12"/>
  <c r="H744" i="12"/>
  <c r="G748" i="12"/>
  <c r="H751" i="12"/>
  <c r="K752" i="12"/>
  <c r="G755" i="12"/>
  <c r="K757" i="12"/>
  <c r="G757" i="12"/>
  <c r="I757" i="12"/>
  <c r="K759" i="12"/>
  <c r="H760" i="12"/>
  <c r="L762" i="12"/>
  <c r="I765" i="12"/>
  <c r="K765" i="12"/>
  <c r="G765" i="12"/>
  <c r="J765" i="12"/>
  <c r="K767" i="12"/>
  <c r="G767" i="12"/>
  <c r="I767" i="12"/>
  <c r="J767" i="12"/>
  <c r="I781" i="12"/>
  <c r="K781" i="12"/>
  <c r="G781" i="12"/>
  <c r="J781" i="12"/>
  <c r="K783" i="12"/>
  <c r="G783" i="12"/>
  <c r="I783" i="12"/>
  <c r="J783" i="12"/>
  <c r="L794" i="12"/>
  <c r="I797" i="12"/>
  <c r="K797" i="12"/>
  <c r="G797" i="12"/>
  <c r="J797" i="12"/>
  <c r="K799" i="12"/>
  <c r="G799" i="12"/>
  <c r="I799" i="12"/>
  <c r="J799" i="12"/>
  <c r="I813" i="12"/>
  <c r="K813" i="12"/>
  <c r="G813" i="12"/>
  <c r="J813" i="12"/>
  <c r="K815" i="12"/>
  <c r="G815" i="12"/>
  <c r="I815" i="12"/>
  <c r="J815" i="12"/>
  <c r="I829" i="12"/>
  <c r="K829" i="12"/>
  <c r="G829" i="12"/>
  <c r="J829" i="12"/>
  <c r="K831" i="12"/>
  <c r="G831" i="12"/>
  <c r="I831" i="12"/>
  <c r="J831" i="12"/>
  <c r="I845" i="12"/>
  <c r="K845" i="12"/>
  <c r="G845" i="12"/>
  <c r="J845" i="12"/>
  <c r="K847" i="12"/>
  <c r="G847" i="12"/>
  <c r="I847" i="12"/>
  <c r="J847" i="12"/>
  <c r="L858" i="12"/>
  <c r="I861" i="12"/>
  <c r="K861" i="12"/>
  <c r="G861" i="12"/>
  <c r="J861" i="12"/>
  <c r="K863" i="12"/>
  <c r="G863" i="12"/>
  <c r="I863" i="12"/>
  <c r="J863" i="12"/>
  <c r="I872" i="12"/>
  <c r="J872" i="12"/>
  <c r="G872" i="12"/>
  <c r="K872" i="12"/>
  <c r="K878" i="12"/>
  <c r="G878" i="12"/>
  <c r="J878" i="12"/>
  <c r="H878" i="12"/>
  <c r="L895" i="12"/>
  <c r="J897" i="12"/>
  <c r="I897" i="12"/>
  <c r="G897" i="12"/>
  <c r="K897" i="12"/>
  <c r="I904" i="12"/>
  <c r="J904" i="12"/>
  <c r="G904" i="12"/>
  <c r="K904" i="12"/>
  <c r="K910" i="12"/>
  <c r="G910" i="12"/>
  <c r="J910" i="12"/>
  <c r="H910" i="12"/>
  <c r="I936" i="12"/>
  <c r="K936" i="12"/>
  <c r="J936" i="12"/>
  <c r="G936" i="12"/>
  <c r="I968" i="12"/>
  <c r="K968" i="12"/>
  <c r="J968" i="12"/>
  <c r="G968" i="12"/>
  <c r="I1000" i="12"/>
  <c r="K1000" i="12"/>
  <c r="J1000" i="12"/>
  <c r="G1000" i="12"/>
  <c r="H524" i="12"/>
  <c r="H531" i="12"/>
  <c r="K537" i="12"/>
  <c r="G537" i="12"/>
  <c r="I537" i="12"/>
  <c r="H540" i="12"/>
  <c r="H547" i="12"/>
  <c r="K553" i="12"/>
  <c r="G553" i="12"/>
  <c r="I553" i="12"/>
  <c r="L554" i="12"/>
  <c r="H556" i="12"/>
  <c r="H563" i="12"/>
  <c r="K569" i="12"/>
  <c r="G569" i="12"/>
  <c r="I569" i="12"/>
  <c r="L570" i="12"/>
  <c r="H572" i="12"/>
  <c r="H579" i="12"/>
  <c r="K585" i="12"/>
  <c r="G585" i="12"/>
  <c r="I585" i="12"/>
  <c r="L586" i="12"/>
  <c r="H588" i="12"/>
  <c r="G592" i="12"/>
  <c r="H595" i="12"/>
  <c r="G599" i="12"/>
  <c r="K601" i="12"/>
  <c r="G601" i="12"/>
  <c r="I601" i="12"/>
  <c r="L602" i="12"/>
  <c r="H604" i="12"/>
  <c r="G608" i="12"/>
  <c r="H611" i="12"/>
  <c r="G615" i="12"/>
  <c r="K617" i="12"/>
  <c r="G617" i="12"/>
  <c r="I617" i="12"/>
  <c r="L618" i="12"/>
  <c r="H620" i="12"/>
  <c r="G624" i="12"/>
  <c r="H627" i="12"/>
  <c r="G631" i="12"/>
  <c r="K633" i="12"/>
  <c r="G633" i="12"/>
  <c r="I633" i="12"/>
  <c r="L634" i="12"/>
  <c r="H636" i="12"/>
  <c r="G640" i="12"/>
  <c r="H643" i="12"/>
  <c r="G647" i="12"/>
  <c r="K649" i="12"/>
  <c r="G649" i="12"/>
  <c r="I649" i="12"/>
  <c r="L650" i="12"/>
  <c r="H652" i="12"/>
  <c r="G656" i="12"/>
  <c r="H659" i="12"/>
  <c r="G663" i="12"/>
  <c r="K665" i="12"/>
  <c r="G665" i="12"/>
  <c r="I665" i="12"/>
  <c r="L666" i="12"/>
  <c r="H668" i="12"/>
  <c r="G672" i="12"/>
  <c r="H675" i="12"/>
  <c r="G679" i="12"/>
  <c r="K681" i="12"/>
  <c r="G681" i="12"/>
  <c r="I681" i="12"/>
  <c r="L682" i="12"/>
  <c r="H684" i="12"/>
  <c r="G688" i="12"/>
  <c r="H691" i="12"/>
  <c r="G695" i="12"/>
  <c r="K697" i="12"/>
  <c r="G697" i="12"/>
  <c r="I697" i="12"/>
  <c r="L698" i="12"/>
  <c r="H700" i="12"/>
  <c r="G704" i="12"/>
  <c r="H707" i="12"/>
  <c r="G711" i="12"/>
  <c r="K713" i="12"/>
  <c r="G713" i="12"/>
  <c r="I713" i="12"/>
  <c r="L714" i="12"/>
  <c r="H716" i="12"/>
  <c r="G720" i="12"/>
  <c r="H723" i="12"/>
  <c r="G727" i="12"/>
  <c r="K729" i="12"/>
  <c r="G729" i="12"/>
  <c r="I729" i="12"/>
  <c r="L730" i="12"/>
  <c r="H732" i="12"/>
  <c r="G736" i="12"/>
  <c r="H739" i="12"/>
  <c r="G743" i="12"/>
  <c r="K745" i="12"/>
  <c r="G745" i="12"/>
  <c r="I745" i="12"/>
  <c r="L746" i="12"/>
  <c r="H748" i="12"/>
  <c r="G752" i="12"/>
  <c r="H755" i="12"/>
  <c r="G759" i="12"/>
  <c r="I761" i="12"/>
  <c r="K761" i="12"/>
  <c r="G761" i="12"/>
  <c r="J761" i="12"/>
  <c r="K763" i="12"/>
  <c r="G763" i="12"/>
  <c r="I763" i="12"/>
  <c r="J763" i="12"/>
  <c r="I777" i="12"/>
  <c r="K777" i="12"/>
  <c r="G777" i="12"/>
  <c r="J777" i="12"/>
  <c r="K779" i="12"/>
  <c r="G779" i="12"/>
  <c r="I779" i="12"/>
  <c r="J779" i="12"/>
  <c r="L790" i="12"/>
  <c r="I793" i="12"/>
  <c r="K793" i="12"/>
  <c r="G793" i="12"/>
  <c r="J793" i="12"/>
  <c r="K795" i="12"/>
  <c r="G795" i="12"/>
  <c r="I795" i="12"/>
  <c r="J795" i="12"/>
  <c r="I809" i="12"/>
  <c r="K809" i="12"/>
  <c r="G809" i="12"/>
  <c r="J809" i="12"/>
  <c r="K811" i="12"/>
  <c r="G811" i="12"/>
  <c r="I811" i="12"/>
  <c r="J811" i="12"/>
  <c r="L822" i="12"/>
  <c r="I825" i="12"/>
  <c r="K825" i="12"/>
  <c r="G825" i="12"/>
  <c r="J825" i="12"/>
  <c r="K827" i="12"/>
  <c r="G827" i="12"/>
  <c r="I827" i="12"/>
  <c r="J827" i="12"/>
  <c r="I841" i="12"/>
  <c r="K841" i="12"/>
  <c r="G841" i="12"/>
  <c r="J841" i="12"/>
  <c r="K843" i="12"/>
  <c r="G843" i="12"/>
  <c r="I843" i="12"/>
  <c r="J843" i="12"/>
  <c r="L854" i="12"/>
  <c r="I857" i="12"/>
  <c r="K857" i="12"/>
  <c r="G857" i="12"/>
  <c r="J857" i="12"/>
  <c r="K859" i="12"/>
  <c r="G859" i="12"/>
  <c r="I859" i="12"/>
  <c r="J859" i="12"/>
  <c r="K870" i="12"/>
  <c r="G870" i="12"/>
  <c r="H870" i="12"/>
  <c r="J870" i="12"/>
  <c r="J889" i="12"/>
  <c r="G889" i="12"/>
  <c r="I889" i="12"/>
  <c r="K889" i="12"/>
  <c r="I896" i="12"/>
  <c r="G896" i="12"/>
  <c r="J896" i="12"/>
  <c r="K896" i="12"/>
  <c r="K902" i="12"/>
  <c r="G902" i="12"/>
  <c r="H902" i="12"/>
  <c r="J902" i="12"/>
  <c r="J921" i="12"/>
  <c r="G921" i="12"/>
  <c r="I921" i="12"/>
  <c r="K921" i="12"/>
  <c r="K942" i="12"/>
  <c r="G942" i="12"/>
  <c r="J942" i="12"/>
  <c r="H942" i="12"/>
  <c r="J945" i="12"/>
  <c r="K945" i="12"/>
  <c r="I945" i="12"/>
  <c r="G945" i="12"/>
  <c r="K974" i="12"/>
  <c r="G974" i="12"/>
  <c r="J974" i="12"/>
  <c r="H974" i="12"/>
  <c r="J977" i="12"/>
  <c r="K977" i="12"/>
  <c r="I977" i="12"/>
  <c r="G977" i="12"/>
  <c r="K1006" i="12"/>
  <c r="G1006" i="12"/>
  <c r="J1006" i="12"/>
  <c r="H1006" i="12"/>
  <c r="K589" i="12"/>
  <c r="G589" i="12"/>
  <c r="I589" i="12"/>
  <c r="H592" i="12"/>
  <c r="H599" i="12"/>
  <c r="K605" i="12"/>
  <c r="G605" i="12"/>
  <c r="I605" i="12"/>
  <c r="H608" i="12"/>
  <c r="H615" i="12"/>
  <c r="K621" i="12"/>
  <c r="G621" i="12"/>
  <c r="I621" i="12"/>
  <c r="H624" i="12"/>
  <c r="H631" i="12"/>
  <c r="K637" i="12"/>
  <c r="G637" i="12"/>
  <c r="I637" i="12"/>
  <c r="H640" i="12"/>
  <c r="H647" i="12"/>
  <c r="K653" i="12"/>
  <c r="G653" i="12"/>
  <c r="I653" i="12"/>
  <c r="H656" i="12"/>
  <c r="H663" i="12"/>
  <c r="K669" i="12"/>
  <c r="G669" i="12"/>
  <c r="I669" i="12"/>
  <c r="H672" i="12"/>
  <c r="H679" i="12"/>
  <c r="K685" i="12"/>
  <c r="G685" i="12"/>
  <c r="I685" i="12"/>
  <c r="H688" i="12"/>
  <c r="H695" i="12"/>
  <c r="K701" i="12"/>
  <c r="G701" i="12"/>
  <c r="I701" i="12"/>
  <c r="H704" i="12"/>
  <c r="H711" i="12"/>
  <c r="K717" i="12"/>
  <c r="G717" i="12"/>
  <c r="I717" i="12"/>
  <c r="H720" i="12"/>
  <c r="H727" i="12"/>
  <c r="K733" i="12"/>
  <c r="G733" i="12"/>
  <c r="I733" i="12"/>
  <c r="H736" i="12"/>
  <c r="H743" i="12"/>
  <c r="K749" i="12"/>
  <c r="G749" i="12"/>
  <c r="I749" i="12"/>
  <c r="H752" i="12"/>
  <c r="H759" i="12"/>
  <c r="I773" i="12"/>
  <c r="K773" i="12"/>
  <c r="G773" i="12"/>
  <c r="J773" i="12"/>
  <c r="K775" i="12"/>
  <c r="G775" i="12"/>
  <c r="I775" i="12"/>
  <c r="J775" i="12"/>
  <c r="I789" i="12"/>
  <c r="K789" i="12"/>
  <c r="G789" i="12"/>
  <c r="J789" i="12"/>
  <c r="K791" i="12"/>
  <c r="G791" i="12"/>
  <c r="I791" i="12"/>
  <c r="J791" i="12"/>
  <c r="I805" i="12"/>
  <c r="K805" i="12"/>
  <c r="G805" i="12"/>
  <c r="J805" i="12"/>
  <c r="K807" i="12"/>
  <c r="G807" i="12"/>
  <c r="I807" i="12"/>
  <c r="J807" i="12"/>
  <c r="I821" i="12"/>
  <c r="K821" i="12"/>
  <c r="G821" i="12"/>
  <c r="J821" i="12"/>
  <c r="K823" i="12"/>
  <c r="G823" i="12"/>
  <c r="I823" i="12"/>
  <c r="J823" i="12"/>
  <c r="I837" i="12"/>
  <c r="K837" i="12"/>
  <c r="G837" i="12"/>
  <c r="J837" i="12"/>
  <c r="K839" i="12"/>
  <c r="G839" i="12"/>
  <c r="I839" i="12"/>
  <c r="J839" i="12"/>
  <c r="I853" i="12"/>
  <c r="K853" i="12"/>
  <c r="G853" i="12"/>
  <c r="J853" i="12"/>
  <c r="K855" i="12"/>
  <c r="G855" i="12"/>
  <c r="I855" i="12"/>
  <c r="J855" i="12"/>
  <c r="I869" i="12"/>
  <c r="K869" i="12"/>
  <c r="G869" i="12"/>
  <c r="J869" i="12"/>
  <c r="J881" i="12"/>
  <c r="I881" i="12"/>
  <c r="G881" i="12"/>
  <c r="K881" i="12"/>
  <c r="I888" i="12"/>
  <c r="J888" i="12"/>
  <c r="G888" i="12"/>
  <c r="K888" i="12"/>
  <c r="K894" i="12"/>
  <c r="G894" i="12"/>
  <c r="J894" i="12"/>
  <c r="H894" i="12"/>
  <c r="J913" i="12"/>
  <c r="I913" i="12"/>
  <c r="G913" i="12"/>
  <c r="K913" i="12"/>
  <c r="I920" i="12"/>
  <c r="J920" i="12"/>
  <c r="G920" i="12"/>
  <c r="K920" i="12"/>
  <c r="K926" i="12"/>
  <c r="G926" i="12"/>
  <c r="J926" i="12"/>
  <c r="H926" i="12"/>
  <c r="I952" i="12"/>
  <c r="K952" i="12"/>
  <c r="J952" i="12"/>
  <c r="G952" i="12"/>
  <c r="I984" i="12"/>
  <c r="K984" i="12"/>
  <c r="J984" i="12"/>
  <c r="G984" i="12"/>
  <c r="J764" i="12"/>
  <c r="J768" i="12"/>
  <c r="J772" i="12"/>
  <c r="L772" i="12" s="1"/>
  <c r="J776" i="12"/>
  <c r="J780" i="12"/>
  <c r="L780" i="12" s="1"/>
  <c r="J784" i="12"/>
  <c r="L784" i="12" s="1"/>
  <c r="J788" i="12"/>
  <c r="L788" i="12" s="1"/>
  <c r="J792" i="12"/>
  <c r="J796" i="12"/>
  <c r="L796" i="12" s="1"/>
  <c r="J800" i="12"/>
  <c r="L800" i="12" s="1"/>
  <c r="J804" i="12"/>
  <c r="J808" i="12"/>
  <c r="J812" i="12"/>
  <c r="L812" i="12" s="1"/>
  <c r="J816" i="12"/>
  <c r="L816" i="12" s="1"/>
  <c r="J820" i="12"/>
  <c r="L820" i="12" s="1"/>
  <c r="J824" i="12"/>
  <c r="L824" i="12" s="1"/>
  <c r="J828" i="12"/>
  <c r="J832" i="12"/>
  <c r="L832" i="12" s="1"/>
  <c r="J836" i="12"/>
  <c r="J840" i="12"/>
  <c r="J844" i="12"/>
  <c r="L844" i="12" s="1"/>
  <c r="J848" i="12"/>
  <c r="L848" i="12" s="1"/>
  <c r="J852" i="12"/>
  <c r="L852" i="12" s="1"/>
  <c r="J856" i="12"/>
  <c r="L856" i="12" s="1"/>
  <c r="J860" i="12"/>
  <c r="J864" i="12"/>
  <c r="J868" i="12"/>
  <c r="K874" i="12"/>
  <c r="G874" i="12"/>
  <c r="I874" i="12"/>
  <c r="K876" i="12"/>
  <c r="H877" i="12"/>
  <c r="H884" i="12"/>
  <c r="L884" i="12" s="1"/>
  <c r="K885" i="12"/>
  <c r="K890" i="12"/>
  <c r="G890" i="12"/>
  <c r="I890" i="12"/>
  <c r="K892" i="12"/>
  <c r="H893" i="12"/>
  <c r="H900" i="12"/>
  <c r="L900" i="12" s="1"/>
  <c r="K901" i="12"/>
  <c r="K906" i="12"/>
  <c r="G906" i="12"/>
  <c r="I906" i="12"/>
  <c r="L907" i="12"/>
  <c r="K908" i="12"/>
  <c r="H909" i="12"/>
  <c r="H916" i="12"/>
  <c r="L916" i="12" s="1"/>
  <c r="K917" i="12"/>
  <c r="K922" i="12"/>
  <c r="G922" i="12"/>
  <c r="I922" i="12"/>
  <c r="L923" i="12"/>
  <c r="K924" i="12"/>
  <c r="H925" i="12"/>
  <c r="J928" i="12"/>
  <c r="H932" i="12"/>
  <c r="L932" i="12" s="1"/>
  <c r="K933" i="12"/>
  <c r="J934" i="12"/>
  <c r="I937" i="12"/>
  <c r="K938" i="12"/>
  <c r="G938" i="12"/>
  <c r="I938" i="12"/>
  <c r="K940" i="12"/>
  <c r="H941" i="12"/>
  <c r="J944" i="12"/>
  <c r="H948" i="12"/>
  <c r="L948" i="12" s="1"/>
  <c r="K949" i="12"/>
  <c r="J950" i="12"/>
  <c r="I953" i="12"/>
  <c r="K954" i="12"/>
  <c r="G954" i="12"/>
  <c r="I954" i="12"/>
  <c r="L955" i="12"/>
  <c r="K956" i="12"/>
  <c r="H957" i="12"/>
  <c r="L957" i="12" s="1"/>
  <c r="J960" i="12"/>
  <c r="H964" i="12"/>
  <c r="K965" i="12"/>
  <c r="J966" i="12"/>
  <c r="I969" i="12"/>
  <c r="K970" i="12"/>
  <c r="G970" i="12"/>
  <c r="I970" i="12"/>
  <c r="K972" i="12"/>
  <c r="H973" i="12"/>
  <c r="L973" i="12" s="1"/>
  <c r="J976" i="12"/>
  <c r="H980" i="12"/>
  <c r="L980" i="12" s="1"/>
  <c r="K981" i="12"/>
  <c r="J982" i="12"/>
  <c r="I985" i="12"/>
  <c r="K986" i="12"/>
  <c r="G986" i="12"/>
  <c r="I986" i="12"/>
  <c r="L987" i="12"/>
  <c r="K988" i="12"/>
  <c r="H989" i="12"/>
  <c r="L989" i="12" s="1"/>
  <c r="J992" i="12"/>
  <c r="H996" i="12"/>
  <c r="L996" i="12" s="1"/>
  <c r="K997" i="12"/>
  <c r="J998" i="12"/>
  <c r="I1001" i="12"/>
  <c r="K1002" i="12"/>
  <c r="G1002" i="12"/>
  <c r="I1002" i="12"/>
  <c r="L1003" i="12"/>
  <c r="K1004" i="12"/>
  <c r="H1005" i="12"/>
  <c r="L1005" i="12" s="1"/>
  <c r="J1008" i="12"/>
  <c r="G1009" i="12"/>
  <c r="H1012" i="12"/>
  <c r="L1012" i="12" s="1"/>
  <c r="K1013" i="12"/>
  <c r="J1014" i="12"/>
  <c r="G1016" i="12"/>
  <c r="I1017" i="12"/>
  <c r="K1018" i="12"/>
  <c r="G1018" i="12"/>
  <c r="I1018" i="12"/>
  <c r="L1019" i="12"/>
  <c r="K1020" i="12"/>
  <c r="H1021" i="12"/>
  <c r="J1024" i="12"/>
  <c r="G1025" i="12"/>
  <c r="H1028" i="12"/>
  <c r="L1028" i="12" s="1"/>
  <c r="K1029" i="12"/>
  <c r="J1030" i="12"/>
  <c r="G1032" i="12"/>
  <c r="I1033" i="12"/>
  <c r="K1034" i="12"/>
  <c r="G1034" i="12"/>
  <c r="I1034" i="12"/>
  <c r="L1035" i="12"/>
  <c r="K1036" i="12"/>
  <c r="H1037" i="12"/>
  <c r="L1037" i="12" s="1"/>
  <c r="J1040" i="12"/>
  <c r="G1041" i="12"/>
  <c r="H1044" i="12"/>
  <c r="K1045" i="12"/>
  <c r="J1046" i="12"/>
  <c r="G1048" i="12"/>
  <c r="I1049" i="12"/>
  <c r="K1050" i="12"/>
  <c r="G1050" i="12"/>
  <c r="I1050" i="12"/>
  <c r="K1052" i="12"/>
  <c r="H1053" i="12"/>
  <c r="L1053" i="12" s="1"/>
  <c r="J1056" i="12"/>
  <c r="G1057" i="12"/>
  <c r="H1060" i="12"/>
  <c r="L1060" i="12" s="1"/>
  <c r="K1061" i="12"/>
  <c r="J1062" i="12"/>
  <c r="G1064" i="12"/>
  <c r="I1065" i="12"/>
  <c r="K1066" i="12"/>
  <c r="G1066" i="12"/>
  <c r="I1066" i="12"/>
  <c r="L1067" i="12"/>
  <c r="K1068" i="12"/>
  <c r="H1069" i="12"/>
  <c r="L1069" i="12" s="1"/>
  <c r="J1072" i="12"/>
  <c r="G1073" i="12"/>
  <c r="H1076" i="12"/>
  <c r="L1076" i="12" s="1"/>
  <c r="K1077" i="12"/>
  <c r="J1078" i="12"/>
  <c r="G1080" i="12"/>
  <c r="I1081" i="12"/>
  <c r="K1082" i="12"/>
  <c r="G1082" i="12"/>
  <c r="I1082" i="12"/>
  <c r="L1083" i="12"/>
  <c r="K1084" i="12"/>
  <c r="H1085" i="12"/>
  <c r="J1088" i="12"/>
  <c r="G1089" i="12"/>
  <c r="H1092" i="12"/>
  <c r="L1092" i="12" s="1"/>
  <c r="K1093" i="12"/>
  <c r="J1094" i="12"/>
  <c r="G1096" i="12"/>
  <c r="I1097" i="12"/>
  <c r="K1098" i="12"/>
  <c r="G1098" i="12"/>
  <c r="I1098" i="12"/>
  <c r="L1099" i="12"/>
  <c r="K1100" i="12"/>
  <c r="H1101" i="12"/>
  <c r="L1101" i="12" s="1"/>
  <c r="J1104" i="12"/>
  <c r="G1105" i="12"/>
  <c r="H1108" i="12"/>
  <c r="K1109" i="12"/>
  <c r="J1110" i="12"/>
  <c r="G1112" i="12"/>
  <c r="I1113" i="12"/>
  <c r="K1114" i="12"/>
  <c r="G1114" i="12"/>
  <c r="I1114" i="12"/>
  <c r="K1116" i="12"/>
  <c r="H1117" i="12"/>
  <c r="L1117" i="12" s="1"/>
  <c r="J1120" i="12"/>
  <c r="G1121" i="12"/>
  <c r="H1124" i="12"/>
  <c r="L1124" i="12" s="1"/>
  <c r="K1125" i="12"/>
  <c r="J1126" i="12"/>
  <c r="G1128" i="12"/>
  <c r="I1129" i="12"/>
  <c r="K1130" i="12"/>
  <c r="G1130" i="12"/>
  <c r="I1130" i="12"/>
  <c r="L1131" i="12"/>
  <c r="K1132" i="12"/>
  <c r="H1133" i="12"/>
  <c r="L1133" i="12" s="1"/>
  <c r="J1136" i="12"/>
  <c r="G1137" i="12"/>
  <c r="H1140" i="12"/>
  <c r="L1140" i="12" s="1"/>
  <c r="K1141" i="12"/>
  <c r="J1142" i="12"/>
  <c r="G1144" i="12"/>
  <c r="I1145" i="12"/>
  <c r="K1146" i="12"/>
  <c r="G1146" i="12"/>
  <c r="I1146" i="12"/>
  <c r="L1147" i="12"/>
  <c r="K1148" i="12"/>
  <c r="H1149" i="12"/>
  <c r="J1152" i="12"/>
  <c r="G1153" i="12"/>
  <c r="H1156" i="12"/>
  <c r="L1156" i="12" s="1"/>
  <c r="K1157" i="12"/>
  <c r="J1158" i="12"/>
  <c r="G1160" i="12"/>
  <c r="I1161" i="12"/>
  <c r="K1162" i="12"/>
  <c r="G1162" i="12"/>
  <c r="I1162" i="12"/>
  <c r="L1163" i="12"/>
  <c r="K1164" i="12"/>
  <c r="H1165" i="12"/>
  <c r="L1165" i="12" s="1"/>
  <c r="J1168" i="12"/>
  <c r="G1169" i="12"/>
  <c r="H1172" i="12"/>
  <c r="K1173" i="12"/>
  <c r="J1174" i="12"/>
  <c r="G1176" i="12"/>
  <c r="I1177" i="12"/>
  <c r="K1178" i="12"/>
  <c r="G1178" i="12"/>
  <c r="I1178" i="12"/>
  <c r="K1180" i="12"/>
  <c r="H1181" i="12"/>
  <c r="L1181" i="12" s="1"/>
  <c r="J1184" i="12"/>
  <c r="G1185" i="12"/>
  <c r="H1188" i="12"/>
  <c r="L1188" i="12" s="1"/>
  <c r="K1189" i="12"/>
  <c r="J1190" i="12"/>
  <c r="G1192" i="12"/>
  <c r="I1193" i="12"/>
  <c r="K1194" i="12"/>
  <c r="G1194" i="12"/>
  <c r="I1194" i="12"/>
  <c r="K1196" i="12"/>
  <c r="H1197" i="12"/>
  <c r="L1197" i="12" s="1"/>
  <c r="J1200" i="12"/>
  <c r="G1201" i="12"/>
  <c r="H1204" i="12"/>
  <c r="L1204" i="12" s="1"/>
  <c r="K1205" i="12"/>
  <c r="J1206" i="12"/>
  <c r="G1208" i="12"/>
  <c r="I1209" i="12"/>
  <c r="K1210" i="12"/>
  <c r="G1210" i="12"/>
  <c r="I1210" i="12"/>
  <c r="L1211" i="12"/>
  <c r="K1212" i="12"/>
  <c r="H1213" i="12"/>
  <c r="L1213" i="12" s="1"/>
  <c r="J1216" i="12"/>
  <c r="G1217" i="12"/>
  <c r="H1220" i="12"/>
  <c r="K1221" i="12"/>
  <c r="J1222" i="12"/>
  <c r="K1224" i="12"/>
  <c r="G1224" i="12"/>
  <c r="I1224" i="12"/>
  <c r="J1224" i="12"/>
  <c r="L1235" i="12"/>
  <c r="I1238" i="12"/>
  <c r="K1238" i="12"/>
  <c r="G1238" i="12"/>
  <c r="J1238" i="12"/>
  <c r="K1240" i="12"/>
  <c r="G1240" i="12"/>
  <c r="I1240" i="12"/>
  <c r="J1240" i="12"/>
  <c r="I1254" i="12"/>
  <c r="K1254" i="12"/>
  <c r="G1254" i="12"/>
  <c r="J1254" i="12"/>
  <c r="K1256" i="12"/>
  <c r="G1256" i="12"/>
  <c r="I1256" i="12"/>
  <c r="J1256" i="12"/>
  <c r="I1270" i="12"/>
  <c r="K1270" i="12"/>
  <c r="G1270" i="12"/>
  <c r="J1270" i="12"/>
  <c r="K1272" i="12"/>
  <c r="G1272" i="12"/>
  <c r="I1272" i="12"/>
  <c r="J1272" i="12"/>
  <c r="I1286" i="12"/>
  <c r="K1286" i="12"/>
  <c r="G1286" i="12"/>
  <c r="J1286" i="12"/>
  <c r="K1288" i="12"/>
  <c r="G1288" i="12"/>
  <c r="I1288" i="12"/>
  <c r="J1288" i="12"/>
  <c r="L1299" i="12"/>
  <c r="I1302" i="12"/>
  <c r="K1302" i="12"/>
  <c r="G1302" i="12"/>
  <c r="J1302" i="12"/>
  <c r="K1304" i="12"/>
  <c r="G1304" i="12"/>
  <c r="I1304" i="12"/>
  <c r="J1304" i="12"/>
  <c r="I1318" i="12"/>
  <c r="K1318" i="12"/>
  <c r="G1318" i="12"/>
  <c r="J1318" i="12"/>
  <c r="K1320" i="12"/>
  <c r="G1320" i="12"/>
  <c r="I1320" i="12"/>
  <c r="J1320" i="12"/>
  <c r="I1334" i="12"/>
  <c r="K1334" i="12"/>
  <c r="G1334" i="12"/>
  <c r="J1334" i="12"/>
  <c r="K1336" i="12"/>
  <c r="G1336" i="12"/>
  <c r="I1336" i="12"/>
  <c r="J1336" i="12"/>
  <c r="I1350" i="12"/>
  <c r="K1350" i="12"/>
  <c r="G1350" i="12"/>
  <c r="J1350" i="12"/>
  <c r="K1352" i="12"/>
  <c r="G1352" i="12"/>
  <c r="I1352" i="12"/>
  <c r="J1352" i="12"/>
  <c r="L1363" i="12"/>
  <c r="I1366" i="12"/>
  <c r="K1366" i="12"/>
  <c r="G1366" i="12"/>
  <c r="J1366" i="12"/>
  <c r="K1368" i="12"/>
  <c r="G1368" i="12"/>
  <c r="I1368" i="12"/>
  <c r="J1368" i="12"/>
  <c r="I1382" i="12"/>
  <c r="K1382" i="12"/>
  <c r="G1382" i="12"/>
  <c r="J1382" i="12"/>
  <c r="K1384" i="12"/>
  <c r="G1384" i="12"/>
  <c r="I1384" i="12"/>
  <c r="J1384" i="12"/>
  <c r="I1398" i="12"/>
  <c r="K1398" i="12"/>
  <c r="G1398" i="12"/>
  <c r="J1398" i="12"/>
  <c r="K1400" i="12"/>
  <c r="G1400" i="12"/>
  <c r="I1400" i="12"/>
  <c r="J1400" i="12"/>
  <c r="I1414" i="12"/>
  <c r="K1414" i="12"/>
  <c r="G1414" i="12"/>
  <c r="J1414" i="12"/>
  <c r="K1416" i="12"/>
  <c r="G1416" i="12"/>
  <c r="I1416" i="12"/>
  <c r="J1416" i="12"/>
  <c r="L1427" i="12"/>
  <c r="I1430" i="12"/>
  <c r="K1430" i="12"/>
  <c r="G1430" i="12"/>
  <c r="J1430" i="12"/>
  <c r="K1432" i="12"/>
  <c r="G1432" i="12"/>
  <c r="I1432" i="12"/>
  <c r="J1432" i="12"/>
  <c r="L1447" i="12"/>
  <c r="L1455" i="12"/>
  <c r="L1459" i="12"/>
  <c r="L1467" i="12"/>
  <c r="L1471" i="12"/>
  <c r="L1479" i="12"/>
  <c r="L1487" i="12"/>
  <c r="L1495" i="12"/>
  <c r="L1503" i="12"/>
  <c r="L1511" i="12"/>
  <c r="L1519" i="12"/>
  <c r="L1527" i="12"/>
  <c r="L1535" i="12"/>
  <c r="L1543" i="12"/>
  <c r="L1551" i="12"/>
  <c r="L1559" i="12"/>
  <c r="L1567" i="12"/>
  <c r="L1575" i="12"/>
  <c r="L1583" i="12"/>
  <c r="L1591" i="12"/>
  <c r="L1599" i="12"/>
  <c r="H1009" i="12"/>
  <c r="H1016" i="12"/>
  <c r="K1022" i="12"/>
  <c r="G1022" i="12"/>
  <c r="I1022" i="12"/>
  <c r="H1025" i="12"/>
  <c r="H1032" i="12"/>
  <c r="K1038" i="12"/>
  <c r="G1038" i="12"/>
  <c r="I1038" i="12"/>
  <c r="H1041" i="12"/>
  <c r="H1048" i="12"/>
  <c r="K1054" i="12"/>
  <c r="G1054" i="12"/>
  <c r="I1054" i="12"/>
  <c r="H1057" i="12"/>
  <c r="H1064" i="12"/>
  <c r="K1070" i="12"/>
  <c r="G1070" i="12"/>
  <c r="I1070" i="12"/>
  <c r="H1073" i="12"/>
  <c r="H1080" i="12"/>
  <c r="K1086" i="12"/>
  <c r="G1086" i="12"/>
  <c r="I1086" i="12"/>
  <c r="H1089" i="12"/>
  <c r="H1096" i="12"/>
  <c r="K1102" i="12"/>
  <c r="G1102" i="12"/>
  <c r="I1102" i="12"/>
  <c r="H1105" i="12"/>
  <c r="H1112" i="12"/>
  <c r="K1118" i="12"/>
  <c r="G1118" i="12"/>
  <c r="I1118" i="12"/>
  <c r="H1121" i="12"/>
  <c r="H1128" i="12"/>
  <c r="K1134" i="12"/>
  <c r="G1134" i="12"/>
  <c r="I1134" i="12"/>
  <c r="H1137" i="12"/>
  <c r="H1144" i="12"/>
  <c r="K1150" i="12"/>
  <c r="G1150" i="12"/>
  <c r="I1150" i="12"/>
  <c r="H1153" i="12"/>
  <c r="H1160" i="12"/>
  <c r="K1166" i="12"/>
  <c r="G1166" i="12"/>
  <c r="I1166" i="12"/>
  <c r="H1169" i="12"/>
  <c r="H1176" i="12"/>
  <c r="K1182" i="12"/>
  <c r="G1182" i="12"/>
  <c r="I1182" i="12"/>
  <c r="H1185" i="12"/>
  <c r="H1192" i="12"/>
  <c r="K1198" i="12"/>
  <c r="G1198" i="12"/>
  <c r="I1198" i="12"/>
  <c r="H1201" i="12"/>
  <c r="H1208" i="12"/>
  <c r="K1214" i="12"/>
  <c r="G1214" i="12"/>
  <c r="I1214" i="12"/>
  <c r="H1217" i="12"/>
  <c r="I1234" i="12"/>
  <c r="K1234" i="12"/>
  <c r="G1234" i="12"/>
  <c r="J1234" i="12"/>
  <c r="K1236" i="12"/>
  <c r="G1236" i="12"/>
  <c r="I1236" i="12"/>
  <c r="J1236" i="12"/>
  <c r="I1250" i="12"/>
  <c r="K1250" i="12"/>
  <c r="G1250" i="12"/>
  <c r="J1250" i="12"/>
  <c r="K1252" i="12"/>
  <c r="G1252" i="12"/>
  <c r="I1252" i="12"/>
  <c r="J1252" i="12"/>
  <c r="I1266" i="12"/>
  <c r="K1266" i="12"/>
  <c r="G1266" i="12"/>
  <c r="J1266" i="12"/>
  <c r="K1268" i="12"/>
  <c r="G1268" i="12"/>
  <c r="I1268" i="12"/>
  <c r="J1268" i="12"/>
  <c r="I1282" i="12"/>
  <c r="K1282" i="12"/>
  <c r="G1282" i="12"/>
  <c r="J1282" i="12"/>
  <c r="K1284" i="12"/>
  <c r="G1284" i="12"/>
  <c r="I1284" i="12"/>
  <c r="J1284" i="12"/>
  <c r="I1298" i="12"/>
  <c r="K1298" i="12"/>
  <c r="G1298" i="12"/>
  <c r="J1298" i="12"/>
  <c r="K1300" i="12"/>
  <c r="G1300" i="12"/>
  <c r="I1300" i="12"/>
  <c r="J1300" i="12"/>
  <c r="I1314" i="12"/>
  <c r="K1314" i="12"/>
  <c r="G1314" i="12"/>
  <c r="J1314" i="12"/>
  <c r="K1316" i="12"/>
  <c r="G1316" i="12"/>
  <c r="I1316" i="12"/>
  <c r="J1316" i="12"/>
  <c r="I1330" i="12"/>
  <c r="K1330" i="12"/>
  <c r="G1330" i="12"/>
  <c r="J1330" i="12"/>
  <c r="K1332" i="12"/>
  <c r="G1332" i="12"/>
  <c r="I1332" i="12"/>
  <c r="J1332" i="12"/>
  <c r="I1346" i="12"/>
  <c r="K1346" i="12"/>
  <c r="G1346" i="12"/>
  <c r="J1346" i="12"/>
  <c r="K1348" i="12"/>
  <c r="G1348" i="12"/>
  <c r="I1348" i="12"/>
  <c r="J1348" i="12"/>
  <c r="I1362" i="12"/>
  <c r="K1362" i="12"/>
  <c r="G1362" i="12"/>
  <c r="J1362" i="12"/>
  <c r="K1364" i="12"/>
  <c r="G1364" i="12"/>
  <c r="I1364" i="12"/>
  <c r="J1364" i="12"/>
  <c r="I1378" i="12"/>
  <c r="K1378" i="12"/>
  <c r="G1378" i="12"/>
  <c r="J1378" i="12"/>
  <c r="K1380" i="12"/>
  <c r="G1380" i="12"/>
  <c r="I1380" i="12"/>
  <c r="J1380" i="12"/>
  <c r="I1394" i="12"/>
  <c r="K1394" i="12"/>
  <c r="G1394" i="12"/>
  <c r="J1394" i="12"/>
  <c r="K1396" i="12"/>
  <c r="G1396" i="12"/>
  <c r="I1396" i="12"/>
  <c r="J1396" i="12"/>
  <c r="I1410" i="12"/>
  <c r="K1410" i="12"/>
  <c r="G1410" i="12"/>
  <c r="J1410" i="12"/>
  <c r="K1412" i="12"/>
  <c r="G1412" i="12"/>
  <c r="I1412" i="12"/>
  <c r="J1412" i="12"/>
  <c r="I1426" i="12"/>
  <c r="K1426" i="12"/>
  <c r="G1426" i="12"/>
  <c r="J1426" i="12"/>
  <c r="K1428" i="12"/>
  <c r="G1428" i="12"/>
  <c r="I1428" i="12"/>
  <c r="J1428" i="12"/>
  <c r="I1442" i="12"/>
  <c r="K1442" i="12"/>
  <c r="G1442" i="12"/>
  <c r="J1442" i="12"/>
  <c r="H876" i="12"/>
  <c r="K882" i="12"/>
  <c r="G882" i="12"/>
  <c r="I882" i="12"/>
  <c r="H885" i="12"/>
  <c r="H892" i="12"/>
  <c r="L892" i="12" s="1"/>
  <c r="K898" i="12"/>
  <c r="G898" i="12"/>
  <c r="I898" i="12"/>
  <c r="L899" i="12"/>
  <c r="H901" i="12"/>
  <c r="H908" i="12"/>
  <c r="K914" i="12"/>
  <c r="G914" i="12"/>
  <c r="I914" i="12"/>
  <c r="L915" i="12"/>
  <c r="H917" i="12"/>
  <c r="H924" i="12"/>
  <c r="L924" i="12" s="1"/>
  <c r="G928" i="12"/>
  <c r="K930" i="12"/>
  <c r="G930" i="12"/>
  <c r="I930" i="12"/>
  <c r="L931" i="12"/>
  <c r="H933" i="12"/>
  <c r="G937" i="12"/>
  <c r="H940" i="12"/>
  <c r="G944" i="12"/>
  <c r="K946" i="12"/>
  <c r="G946" i="12"/>
  <c r="I946" i="12"/>
  <c r="H949" i="12"/>
  <c r="G953" i="12"/>
  <c r="H956" i="12"/>
  <c r="G960" i="12"/>
  <c r="K962" i="12"/>
  <c r="G962" i="12"/>
  <c r="I962" i="12"/>
  <c r="L963" i="12"/>
  <c r="H965" i="12"/>
  <c r="L965" i="12" s="1"/>
  <c r="G969" i="12"/>
  <c r="H972" i="12"/>
  <c r="L972" i="12" s="1"/>
  <c r="G976" i="12"/>
  <c r="K978" i="12"/>
  <c r="G978" i="12"/>
  <c r="I978" i="12"/>
  <c r="H981" i="12"/>
  <c r="L981" i="12" s="1"/>
  <c r="G985" i="12"/>
  <c r="H988" i="12"/>
  <c r="G992" i="12"/>
  <c r="K994" i="12"/>
  <c r="G994" i="12"/>
  <c r="I994" i="12"/>
  <c r="H997" i="12"/>
  <c r="G1001" i="12"/>
  <c r="H1004" i="12"/>
  <c r="G1008" i="12"/>
  <c r="I1009" i="12"/>
  <c r="K1010" i="12"/>
  <c r="G1010" i="12"/>
  <c r="I1010" i="12"/>
  <c r="L1011" i="12"/>
  <c r="H1013" i="12"/>
  <c r="J1016" i="12"/>
  <c r="G1017" i="12"/>
  <c r="H1020" i="12"/>
  <c r="J1022" i="12"/>
  <c r="G1024" i="12"/>
  <c r="I1025" i="12"/>
  <c r="K1026" i="12"/>
  <c r="G1026" i="12"/>
  <c r="I1026" i="12"/>
  <c r="H1029" i="12"/>
  <c r="L1029" i="12" s="1"/>
  <c r="J1032" i="12"/>
  <c r="G1033" i="12"/>
  <c r="H1036" i="12"/>
  <c r="J1038" i="12"/>
  <c r="G1040" i="12"/>
  <c r="I1041" i="12"/>
  <c r="K1042" i="12"/>
  <c r="G1042" i="12"/>
  <c r="I1042" i="12"/>
  <c r="L1043" i="12"/>
  <c r="H1045" i="12"/>
  <c r="L1045" i="12" s="1"/>
  <c r="J1048" i="12"/>
  <c r="G1049" i="12"/>
  <c r="H1052" i="12"/>
  <c r="L1052" i="12" s="1"/>
  <c r="J1054" i="12"/>
  <c r="G1056" i="12"/>
  <c r="I1057" i="12"/>
  <c r="K1058" i="12"/>
  <c r="G1058" i="12"/>
  <c r="I1058" i="12"/>
  <c r="H1061" i="12"/>
  <c r="L1061" i="12" s="1"/>
  <c r="J1064" i="12"/>
  <c r="G1065" i="12"/>
  <c r="H1068" i="12"/>
  <c r="J1070" i="12"/>
  <c r="G1072" i="12"/>
  <c r="I1073" i="12"/>
  <c r="K1074" i="12"/>
  <c r="G1074" i="12"/>
  <c r="I1074" i="12"/>
  <c r="L1075" i="12"/>
  <c r="H1077" i="12"/>
  <c r="J1080" i="12"/>
  <c r="G1081" i="12"/>
  <c r="H1084" i="12"/>
  <c r="L1084" i="12" s="1"/>
  <c r="J1086" i="12"/>
  <c r="G1088" i="12"/>
  <c r="I1089" i="12"/>
  <c r="K1090" i="12"/>
  <c r="G1090" i="12"/>
  <c r="I1090" i="12"/>
  <c r="H1093" i="12"/>
  <c r="J1096" i="12"/>
  <c r="G1097" i="12"/>
  <c r="H1100" i="12"/>
  <c r="J1102" i="12"/>
  <c r="G1104" i="12"/>
  <c r="I1105" i="12"/>
  <c r="K1106" i="12"/>
  <c r="G1106" i="12"/>
  <c r="I1106" i="12"/>
  <c r="L1107" i="12"/>
  <c r="H1109" i="12"/>
  <c r="L1109" i="12" s="1"/>
  <c r="J1112" i="12"/>
  <c r="G1113" i="12"/>
  <c r="H1116" i="12"/>
  <c r="J1118" i="12"/>
  <c r="G1120" i="12"/>
  <c r="I1121" i="12"/>
  <c r="K1122" i="12"/>
  <c r="G1122" i="12"/>
  <c r="I1122" i="12"/>
  <c r="H1125" i="12"/>
  <c r="J1128" i="12"/>
  <c r="G1129" i="12"/>
  <c r="H1132" i="12"/>
  <c r="J1134" i="12"/>
  <c r="G1136" i="12"/>
  <c r="I1137" i="12"/>
  <c r="K1138" i="12"/>
  <c r="G1138" i="12"/>
  <c r="I1138" i="12"/>
  <c r="L1139" i="12"/>
  <c r="H1141" i="12"/>
  <c r="L1141" i="12" s="1"/>
  <c r="J1144" i="12"/>
  <c r="G1145" i="12"/>
  <c r="H1148" i="12"/>
  <c r="L1148" i="12" s="1"/>
  <c r="J1150" i="12"/>
  <c r="G1152" i="12"/>
  <c r="I1153" i="12"/>
  <c r="K1154" i="12"/>
  <c r="G1154" i="12"/>
  <c r="I1154" i="12"/>
  <c r="H1157" i="12"/>
  <c r="J1160" i="12"/>
  <c r="G1161" i="12"/>
  <c r="H1164" i="12"/>
  <c r="J1166" i="12"/>
  <c r="G1168" i="12"/>
  <c r="I1169" i="12"/>
  <c r="K1170" i="12"/>
  <c r="G1170" i="12"/>
  <c r="I1170" i="12"/>
  <c r="L1171" i="12"/>
  <c r="H1173" i="12"/>
  <c r="L1173" i="12" s="1"/>
  <c r="J1176" i="12"/>
  <c r="G1177" i="12"/>
  <c r="H1180" i="12"/>
  <c r="L1180" i="12" s="1"/>
  <c r="J1182" i="12"/>
  <c r="G1184" i="12"/>
  <c r="I1185" i="12"/>
  <c r="K1186" i="12"/>
  <c r="G1186" i="12"/>
  <c r="I1186" i="12"/>
  <c r="L1187" i="12"/>
  <c r="H1189" i="12"/>
  <c r="J1192" i="12"/>
  <c r="G1193" i="12"/>
  <c r="H1196" i="12"/>
  <c r="J1198" i="12"/>
  <c r="G1200" i="12"/>
  <c r="I1201" i="12"/>
  <c r="K1202" i="12"/>
  <c r="G1202" i="12"/>
  <c r="I1202" i="12"/>
  <c r="L1203" i="12"/>
  <c r="H1205" i="12"/>
  <c r="J1208" i="12"/>
  <c r="G1209" i="12"/>
  <c r="H1212" i="12"/>
  <c r="J1214" i="12"/>
  <c r="G1216" i="12"/>
  <c r="I1217" i="12"/>
  <c r="K1218" i="12"/>
  <c r="G1218" i="12"/>
  <c r="I1218" i="12"/>
  <c r="H1221" i="12"/>
  <c r="L1221" i="12" s="1"/>
  <c r="I1230" i="12"/>
  <c r="K1230" i="12"/>
  <c r="G1230" i="12"/>
  <c r="J1230" i="12"/>
  <c r="K1232" i="12"/>
  <c r="G1232" i="12"/>
  <c r="I1232" i="12"/>
  <c r="J1232" i="12"/>
  <c r="L1243" i="12"/>
  <c r="I1246" i="12"/>
  <c r="K1246" i="12"/>
  <c r="G1246" i="12"/>
  <c r="J1246" i="12"/>
  <c r="K1248" i="12"/>
  <c r="G1248" i="12"/>
  <c r="I1248" i="12"/>
  <c r="J1248" i="12"/>
  <c r="I1262" i="12"/>
  <c r="K1262" i="12"/>
  <c r="G1262" i="12"/>
  <c r="J1262" i="12"/>
  <c r="K1264" i="12"/>
  <c r="G1264" i="12"/>
  <c r="I1264" i="12"/>
  <c r="J1264" i="12"/>
  <c r="L1275" i="12"/>
  <c r="I1278" i="12"/>
  <c r="K1278" i="12"/>
  <c r="G1278" i="12"/>
  <c r="J1278" i="12"/>
  <c r="K1280" i="12"/>
  <c r="G1280" i="12"/>
  <c r="I1280" i="12"/>
  <c r="J1280" i="12"/>
  <c r="L1291" i="12"/>
  <c r="I1294" i="12"/>
  <c r="K1294" i="12"/>
  <c r="G1294" i="12"/>
  <c r="J1294" i="12"/>
  <c r="K1296" i="12"/>
  <c r="G1296" i="12"/>
  <c r="I1296" i="12"/>
  <c r="J1296" i="12"/>
  <c r="L1307" i="12"/>
  <c r="I1310" i="12"/>
  <c r="K1310" i="12"/>
  <c r="G1310" i="12"/>
  <c r="J1310" i="12"/>
  <c r="K1312" i="12"/>
  <c r="G1312" i="12"/>
  <c r="I1312" i="12"/>
  <c r="J1312" i="12"/>
  <c r="I1326" i="12"/>
  <c r="K1326" i="12"/>
  <c r="G1326" i="12"/>
  <c r="J1326" i="12"/>
  <c r="K1328" i="12"/>
  <c r="G1328" i="12"/>
  <c r="I1328" i="12"/>
  <c r="J1328" i="12"/>
  <c r="L1339" i="12"/>
  <c r="I1342" i="12"/>
  <c r="K1342" i="12"/>
  <c r="G1342" i="12"/>
  <c r="J1342" i="12"/>
  <c r="K1344" i="12"/>
  <c r="G1344" i="12"/>
  <c r="I1344" i="12"/>
  <c r="J1344" i="12"/>
  <c r="I1358" i="12"/>
  <c r="K1358" i="12"/>
  <c r="G1358" i="12"/>
  <c r="J1358" i="12"/>
  <c r="K1360" i="12"/>
  <c r="G1360" i="12"/>
  <c r="I1360" i="12"/>
  <c r="J1360" i="12"/>
  <c r="L1371" i="12"/>
  <c r="I1374" i="12"/>
  <c r="K1374" i="12"/>
  <c r="G1374" i="12"/>
  <c r="J1374" i="12"/>
  <c r="K1376" i="12"/>
  <c r="G1376" i="12"/>
  <c r="I1376" i="12"/>
  <c r="J1376" i="12"/>
  <c r="I1390" i="12"/>
  <c r="K1390" i="12"/>
  <c r="G1390" i="12"/>
  <c r="J1390" i="12"/>
  <c r="K1392" i="12"/>
  <c r="G1392" i="12"/>
  <c r="I1392" i="12"/>
  <c r="J1392" i="12"/>
  <c r="L1403" i="12"/>
  <c r="I1406" i="12"/>
  <c r="K1406" i="12"/>
  <c r="G1406" i="12"/>
  <c r="J1406" i="12"/>
  <c r="K1408" i="12"/>
  <c r="G1408" i="12"/>
  <c r="I1408" i="12"/>
  <c r="J1408" i="12"/>
  <c r="I1422" i="12"/>
  <c r="K1422" i="12"/>
  <c r="G1422" i="12"/>
  <c r="J1422" i="12"/>
  <c r="K1424" i="12"/>
  <c r="G1424" i="12"/>
  <c r="I1424" i="12"/>
  <c r="J1424" i="12"/>
  <c r="L1435" i="12"/>
  <c r="I1438" i="12"/>
  <c r="K1438" i="12"/>
  <c r="G1438" i="12"/>
  <c r="J1438" i="12"/>
  <c r="K1440" i="12"/>
  <c r="G1440" i="12"/>
  <c r="I1440" i="12"/>
  <c r="J1440" i="12"/>
  <c r="J1446" i="12"/>
  <c r="I1446" i="12"/>
  <c r="K1446" i="12"/>
  <c r="G1446" i="12"/>
  <c r="J1450" i="12"/>
  <c r="I1450" i="12"/>
  <c r="K1450" i="12"/>
  <c r="G1450" i="12"/>
  <c r="J1454" i="12"/>
  <c r="I1454" i="12"/>
  <c r="K1454" i="12"/>
  <c r="G1454" i="12"/>
  <c r="J1458" i="12"/>
  <c r="I1458" i="12"/>
  <c r="K1458" i="12"/>
  <c r="G1458" i="12"/>
  <c r="J1462" i="12"/>
  <c r="I1462" i="12"/>
  <c r="K1462" i="12"/>
  <c r="G1462" i="12"/>
  <c r="J1466" i="12"/>
  <c r="I1466" i="12"/>
  <c r="K1466" i="12"/>
  <c r="G1466" i="12"/>
  <c r="J1470" i="12"/>
  <c r="I1470" i="12"/>
  <c r="K1470" i="12"/>
  <c r="G1470" i="12"/>
  <c r="J1474" i="12"/>
  <c r="I1474" i="12"/>
  <c r="K1474" i="12"/>
  <c r="G1474" i="12"/>
  <c r="J1478" i="12"/>
  <c r="I1478" i="12"/>
  <c r="K1478" i="12"/>
  <c r="G1478" i="12"/>
  <c r="L1483" i="12"/>
  <c r="L1491" i="12"/>
  <c r="L1499" i="12"/>
  <c r="L1507" i="12"/>
  <c r="L1515" i="12"/>
  <c r="L1523" i="12"/>
  <c r="L1531" i="12"/>
  <c r="L1539" i="12"/>
  <c r="L1547" i="12"/>
  <c r="L1555" i="12"/>
  <c r="L1563" i="12"/>
  <c r="L1571" i="12"/>
  <c r="L1579" i="12"/>
  <c r="L1587" i="12"/>
  <c r="L1595" i="12"/>
  <c r="H928" i="12"/>
  <c r="K934" i="12"/>
  <c r="G934" i="12"/>
  <c r="I934" i="12"/>
  <c r="L935" i="12"/>
  <c r="H937" i="12"/>
  <c r="H944" i="12"/>
  <c r="K950" i="12"/>
  <c r="G950" i="12"/>
  <c r="I950" i="12"/>
  <c r="L951" i="12"/>
  <c r="H953" i="12"/>
  <c r="H960" i="12"/>
  <c r="K966" i="12"/>
  <c r="G966" i="12"/>
  <c r="I966" i="12"/>
  <c r="L967" i="12"/>
  <c r="H969" i="12"/>
  <c r="H976" i="12"/>
  <c r="K982" i="12"/>
  <c r="G982" i="12"/>
  <c r="I982" i="12"/>
  <c r="L983" i="12"/>
  <c r="H985" i="12"/>
  <c r="H992" i="12"/>
  <c r="K998" i="12"/>
  <c r="G998" i="12"/>
  <c r="I998" i="12"/>
  <c r="L999" i="12"/>
  <c r="H1001" i="12"/>
  <c r="H1008" i="12"/>
  <c r="K1009" i="12"/>
  <c r="K1014" i="12"/>
  <c r="G1014" i="12"/>
  <c r="I1014" i="12"/>
  <c r="K1016" i="12"/>
  <c r="H1017" i="12"/>
  <c r="H1024" i="12"/>
  <c r="K1025" i="12"/>
  <c r="K1030" i="12"/>
  <c r="G1030" i="12"/>
  <c r="I1030" i="12"/>
  <c r="L1031" i="12"/>
  <c r="K1032" i="12"/>
  <c r="H1033" i="12"/>
  <c r="H1040" i="12"/>
  <c r="K1041" i="12"/>
  <c r="K1046" i="12"/>
  <c r="G1046" i="12"/>
  <c r="I1046" i="12"/>
  <c r="L1047" i="12"/>
  <c r="K1048" i="12"/>
  <c r="H1049" i="12"/>
  <c r="H1056" i="12"/>
  <c r="K1057" i="12"/>
  <c r="K1062" i="12"/>
  <c r="G1062" i="12"/>
  <c r="I1062" i="12"/>
  <c r="K1064" i="12"/>
  <c r="H1065" i="12"/>
  <c r="H1072" i="12"/>
  <c r="K1073" i="12"/>
  <c r="K1078" i="12"/>
  <c r="G1078" i="12"/>
  <c r="I1078" i="12"/>
  <c r="K1080" i="12"/>
  <c r="H1081" i="12"/>
  <c r="H1088" i="12"/>
  <c r="K1089" i="12"/>
  <c r="K1094" i="12"/>
  <c r="G1094" i="12"/>
  <c r="I1094" i="12"/>
  <c r="L1095" i="12"/>
  <c r="K1096" i="12"/>
  <c r="H1097" i="12"/>
  <c r="H1104" i="12"/>
  <c r="K1105" i="12"/>
  <c r="K1110" i="12"/>
  <c r="G1110" i="12"/>
  <c r="I1110" i="12"/>
  <c r="L1111" i="12"/>
  <c r="K1112" i="12"/>
  <c r="H1113" i="12"/>
  <c r="H1120" i="12"/>
  <c r="K1121" i="12"/>
  <c r="K1126" i="12"/>
  <c r="G1126" i="12"/>
  <c r="I1126" i="12"/>
  <c r="L1127" i="12"/>
  <c r="K1128" i="12"/>
  <c r="H1129" i="12"/>
  <c r="H1136" i="12"/>
  <c r="K1137" i="12"/>
  <c r="K1142" i="12"/>
  <c r="G1142" i="12"/>
  <c r="I1142" i="12"/>
  <c r="L1143" i="12"/>
  <c r="K1144" i="12"/>
  <c r="H1145" i="12"/>
  <c r="H1152" i="12"/>
  <c r="K1153" i="12"/>
  <c r="K1158" i="12"/>
  <c r="G1158" i="12"/>
  <c r="I1158" i="12"/>
  <c r="L1159" i="12"/>
  <c r="K1160" i="12"/>
  <c r="H1161" i="12"/>
  <c r="H1168" i="12"/>
  <c r="K1169" i="12"/>
  <c r="K1174" i="12"/>
  <c r="G1174" i="12"/>
  <c r="I1174" i="12"/>
  <c r="L1175" i="12"/>
  <c r="K1176" i="12"/>
  <c r="H1177" i="12"/>
  <c r="H1184" i="12"/>
  <c r="K1185" i="12"/>
  <c r="K1190" i="12"/>
  <c r="G1190" i="12"/>
  <c r="I1190" i="12"/>
  <c r="L1191" i="12"/>
  <c r="K1192" i="12"/>
  <c r="H1193" i="12"/>
  <c r="H1200" i="12"/>
  <c r="K1201" i="12"/>
  <c r="K1206" i="12"/>
  <c r="G1206" i="12"/>
  <c r="I1206" i="12"/>
  <c r="L1207" i="12"/>
  <c r="K1208" i="12"/>
  <c r="H1209" i="12"/>
  <c r="H1216" i="12"/>
  <c r="K1217" i="12"/>
  <c r="K1222" i="12"/>
  <c r="G1222" i="12"/>
  <c r="I1222" i="12"/>
  <c r="I1226" i="12"/>
  <c r="K1226" i="12"/>
  <c r="G1226" i="12"/>
  <c r="J1226" i="12"/>
  <c r="K1228" i="12"/>
  <c r="G1228" i="12"/>
  <c r="I1228" i="12"/>
  <c r="J1228" i="12"/>
  <c r="I1242" i="12"/>
  <c r="K1242" i="12"/>
  <c r="G1242" i="12"/>
  <c r="J1242" i="12"/>
  <c r="K1244" i="12"/>
  <c r="G1244" i="12"/>
  <c r="I1244" i="12"/>
  <c r="J1244" i="12"/>
  <c r="I1258" i="12"/>
  <c r="K1258" i="12"/>
  <c r="G1258" i="12"/>
  <c r="J1258" i="12"/>
  <c r="K1260" i="12"/>
  <c r="G1260" i="12"/>
  <c r="I1260" i="12"/>
  <c r="J1260" i="12"/>
  <c r="I1274" i="12"/>
  <c r="K1274" i="12"/>
  <c r="G1274" i="12"/>
  <c r="J1274" i="12"/>
  <c r="K1276" i="12"/>
  <c r="G1276" i="12"/>
  <c r="I1276" i="12"/>
  <c r="J1276" i="12"/>
  <c r="I1290" i="12"/>
  <c r="K1290" i="12"/>
  <c r="G1290" i="12"/>
  <c r="J1290" i="12"/>
  <c r="K1292" i="12"/>
  <c r="G1292" i="12"/>
  <c r="I1292" i="12"/>
  <c r="J1292" i="12"/>
  <c r="I1306" i="12"/>
  <c r="K1306" i="12"/>
  <c r="G1306" i="12"/>
  <c r="J1306" i="12"/>
  <c r="K1308" i="12"/>
  <c r="G1308" i="12"/>
  <c r="I1308" i="12"/>
  <c r="J1308" i="12"/>
  <c r="I1322" i="12"/>
  <c r="K1322" i="12"/>
  <c r="G1322" i="12"/>
  <c r="J1322" i="12"/>
  <c r="K1324" i="12"/>
  <c r="G1324" i="12"/>
  <c r="I1324" i="12"/>
  <c r="J1324" i="12"/>
  <c r="I1338" i="12"/>
  <c r="K1338" i="12"/>
  <c r="G1338" i="12"/>
  <c r="J1338" i="12"/>
  <c r="K1340" i="12"/>
  <c r="G1340" i="12"/>
  <c r="I1340" i="12"/>
  <c r="J1340" i="12"/>
  <c r="I1354" i="12"/>
  <c r="K1354" i="12"/>
  <c r="G1354" i="12"/>
  <c r="J1354" i="12"/>
  <c r="K1356" i="12"/>
  <c r="G1356" i="12"/>
  <c r="I1356" i="12"/>
  <c r="J1356" i="12"/>
  <c r="I1370" i="12"/>
  <c r="K1370" i="12"/>
  <c r="G1370" i="12"/>
  <c r="J1370" i="12"/>
  <c r="K1372" i="12"/>
  <c r="G1372" i="12"/>
  <c r="I1372" i="12"/>
  <c r="J1372" i="12"/>
  <c r="I1386" i="12"/>
  <c r="K1386" i="12"/>
  <c r="G1386" i="12"/>
  <c r="J1386" i="12"/>
  <c r="K1388" i="12"/>
  <c r="G1388" i="12"/>
  <c r="I1388" i="12"/>
  <c r="J1388" i="12"/>
  <c r="I1402" i="12"/>
  <c r="K1402" i="12"/>
  <c r="G1402" i="12"/>
  <c r="J1402" i="12"/>
  <c r="K1404" i="12"/>
  <c r="G1404" i="12"/>
  <c r="I1404" i="12"/>
  <c r="J1404" i="12"/>
  <c r="I1418" i="12"/>
  <c r="K1418" i="12"/>
  <c r="G1418" i="12"/>
  <c r="J1418" i="12"/>
  <c r="K1420" i="12"/>
  <c r="G1420" i="12"/>
  <c r="I1420" i="12"/>
  <c r="J1420" i="12"/>
  <c r="I1434" i="12"/>
  <c r="K1434" i="12"/>
  <c r="G1434" i="12"/>
  <c r="J1434" i="12"/>
  <c r="K1436" i="12"/>
  <c r="G1436" i="12"/>
  <c r="I1436" i="12"/>
  <c r="J1436" i="12"/>
  <c r="J1225" i="12"/>
  <c r="L1225" i="12" s="1"/>
  <c r="J1229" i="12"/>
  <c r="L1229" i="12" s="1"/>
  <c r="J1233" i="12"/>
  <c r="L1233" i="12" s="1"/>
  <c r="J1237" i="12"/>
  <c r="L1237" i="12" s="1"/>
  <c r="J1241" i="12"/>
  <c r="L1241" i="12" s="1"/>
  <c r="J1245" i="12"/>
  <c r="L1245" i="12" s="1"/>
  <c r="J1249" i="12"/>
  <c r="L1249" i="12" s="1"/>
  <c r="J1253" i="12"/>
  <c r="L1253" i="12" s="1"/>
  <c r="J1257" i="12"/>
  <c r="L1257" i="12" s="1"/>
  <c r="J1261" i="12"/>
  <c r="L1261" i="12" s="1"/>
  <c r="J1265" i="12"/>
  <c r="L1265" i="12" s="1"/>
  <c r="J1269" i="12"/>
  <c r="L1269" i="12" s="1"/>
  <c r="J1273" i="12"/>
  <c r="L1273" i="12" s="1"/>
  <c r="J1277" i="12"/>
  <c r="L1277" i="12" s="1"/>
  <c r="J1281" i="12"/>
  <c r="L1281" i="12" s="1"/>
  <c r="J1285" i="12"/>
  <c r="L1285" i="12" s="1"/>
  <c r="J1289" i="12"/>
  <c r="L1289" i="12" s="1"/>
  <c r="J1293" i="12"/>
  <c r="L1293" i="12" s="1"/>
  <c r="J1297" i="12"/>
  <c r="L1297" i="12" s="1"/>
  <c r="J1301" i="12"/>
  <c r="L1301" i="12" s="1"/>
  <c r="J1305" i="12"/>
  <c r="L1305" i="12" s="1"/>
  <c r="J1309" i="12"/>
  <c r="L1309" i="12" s="1"/>
  <c r="J1313" i="12"/>
  <c r="L1313" i="12" s="1"/>
  <c r="J1317" i="12"/>
  <c r="L1317" i="12" s="1"/>
  <c r="J1321" i="12"/>
  <c r="L1321" i="12" s="1"/>
  <c r="J1325" i="12"/>
  <c r="L1325" i="12" s="1"/>
  <c r="J1329" i="12"/>
  <c r="L1329" i="12" s="1"/>
  <c r="J1333" i="12"/>
  <c r="L1333" i="12" s="1"/>
  <c r="J1337" i="12"/>
  <c r="L1337" i="12" s="1"/>
  <c r="J1341" i="12"/>
  <c r="L1341" i="12" s="1"/>
  <c r="J1345" i="12"/>
  <c r="L1345" i="12" s="1"/>
  <c r="J1349" i="12"/>
  <c r="L1349" i="12" s="1"/>
  <c r="J1353" i="12"/>
  <c r="L1353" i="12" s="1"/>
  <c r="J1357" i="12"/>
  <c r="L1357" i="12" s="1"/>
  <c r="J1361" i="12"/>
  <c r="L1361" i="12" s="1"/>
  <c r="J1365" i="12"/>
  <c r="L1365" i="12" s="1"/>
  <c r="J1369" i="12"/>
  <c r="L1369" i="12" s="1"/>
  <c r="J1373" i="12"/>
  <c r="L1373" i="12" s="1"/>
  <c r="J1377" i="12"/>
  <c r="L1377" i="12" s="1"/>
  <c r="J1381" i="12"/>
  <c r="L1381" i="12" s="1"/>
  <c r="J1385" i="12"/>
  <c r="L1385" i="12" s="1"/>
  <c r="J1389" i="12"/>
  <c r="L1389" i="12" s="1"/>
  <c r="J1393" i="12"/>
  <c r="L1393" i="12" s="1"/>
  <c r="J1397" i="12"/>
  <c r="L1397" i="12" s="1"/>
  <c r="J1401" i="12"/>
  <c r="L1401" i="12" s="1"/>
  <c r="J1405" i="12"/>
  <c r="L1405" i="12" s="1"/>
  <c r="J1409" i="12"/>
  <c r="L1409" i="12" s="1"/>
  <c r="J1413" i="12"/>
  <c r="L1413" i="12" s="1"/>
  <c r="J1417" i="12"/>
  <c r="L1417" i="12" s="1"/>
  <c r="J1421" i="12"/>
  <c r="L1421" i="12" s="1"/>
  <c r="J1425" i="12"/>
  <c r="L1425" i="12" s="1"/>
  <c r="J1429" i="12"/>
  <c r="L1429" i="12" s="1"/>
  <c r="J1433" i="12"/>
  <c r="L1433" i="12" s="1"/>
  <c r="J1437" i="12"/>
  <c r="L1437" i="12" s="1"/>
  <c r="J1441" i="12"/>
  <c r="L1441" i="12" s="1"/>
  <c r="I1444" i="12"/>
  <c r="J1445" i="12"/>
  <c r="L1445" i="12" s="1"/>
  <c r="I1448" i="12"/>
  <c r="J1449" i="12"/>
  <c r="L1449" i="12" s="1"/>
  <c r="I1452" i="12"/>
  <c r="J1453" i="12"/>
  <c r="L1453" i="12" s="1"/>
  <c r="I1456" i="12"/>
  <c r="J1457" i="12"/>
  <c r="L1457" i="12" s="1"/>
  <c r="I1460" i="12"/>
  <c r="J1461" i="12"/>
  <c r="L1461" i="12" s="1"/>
  <c r="I1464" i="12"/>
  <c r="J1465" i="12"/>
  <c r="L1465" i="12" s="1"/>
  <c r="I1468" i="12"/>
  <c r="J1469" i="12"/>
  <c r="L1469" i="12" s="1"/>
  <c r="I1472" i="12"/>
  <c r="J1473" i="12"/>
  <c r="L1473" i="12" s="1"/>
  <c r="I1476" i="12"/>
  <c r="J1477" i="12"/>
  <c r="L1477" i="12" s="1"/>
  <c r="I1480" i="12"/>
  <c r="J1481" i="12"/>
  <c r="L1481" i="12" s="1"/>
  <c r="G1482" i="12"/>
  <c r="K1482" i="12"/>
  <c r="I1484" i="12"/>
  <c r="J1485" i="12"/>
  <c r="L1485" i="12" s="1"/>
  <c r="G1486" i="12"/>
  <c r="K1486" i="12"/>
  <c r="I1488" i="12"/>
  <c r="J1489" i="12"/>
  <c r="L1489" i="12" s="1"/>
  <c r="G1490" i="12"/>
  <c r="K1490" i="12"/>
  <c r="I1492" i="12"/>
  <c r="J1493" i="12"/>
  <c r="L1493" i="12" s="1"/>
  <c r="G1494" i="12"/>
  <c r="K1494" i="12"/>
  <c r="I1496" i="12"/>
  <c r="J1497" i="12"/>
  <c r="L1497" i="12" s="1"/>
  <c r="G1498" i="12"/>
  <c r="K1498" i="12"/>
  <c r="I1500" i="12"/>
  <c r="J1501" i="12"/>
  <c r="L1501" i="12" s="1"/>
  <c r="G1502" i="12"/>
  <c r="K1502" i="12"/>
  <c r="I1504" i="12"/>
  <c r="J1505" i="12"/>
  <c r="L1505" i="12" s="1"/>
  <c r="G1506" i="12"/>
  <c r="K1506" i="12"/>
  <c r="I1508" i="12"/>
  <c r="J1509" i="12"/>
  <c r="L1509" i="12" s="1"/>
  <c r="G1510" i="12"/>
  <c r="K1510" i="12"/>
  <c r="I1512" i="12"/>
  <c r="J1513" i="12"/>
  <c r="L1513" i="12" s="1"/>
  <c r="G1514" i="12"/>
  <c r="K1514" i="12"/>
  <c r="I1516" i="12"/>
  <c r="J1517" i="12"/>
  <c r="L1517" i="12" s="1"/>
  <c r="G1518" i="12"/>
  <c r="K1518" i="12"/>
  <c r="I1520" i="12"/>
  <c r="J1521" i="12"/>
  <c r="L1521" i="12" s="1"/>
  <c r="G1522" i="12"/>
  <c r="K1522" i="12"/>
  <c r="I1524" i="12"/>
  <c r="J1525" i="12"/>
  <c r="L1525" i="12" s="1"/>
  <c r="G1526" i="12"/>
  <c r="K1526" i="12"/>
  <c r="I1528" i="12"/>
  <c r="J1529" i="12"/>
  <c r="L1529" i="12" s="1"/>
  <c r="G1530" i="12"/>
  <c r="K1530" i="12"/>
  <c r="I1532" i="12"/>
  <c r="J1533" i="12"/>
  <c r="L1533" i="12" s="1"/>
  <c r="G1534" i="12"/>
  <c r="K1534" i="12"/>
  <c r="I1536" i="12"/>
  <c r="J1537" i="12"/>
  <c r="L1537" i="12" s="1"/>
  <c r="G1538" i="12"/>
  <c r="K1538" i="12"/>
  <c r="I1540" i="12"/>
  <c r="J1541" i="12"/>
  <c r="L1541" i="12" s="1"/>
  <c r="G1542" i="12"/>
  <c r="K1542" i="12"/>
  <c r="I1544" i="12"/>
  <c r="J1545" i="12"/>
  <c r="L1545" i="12" s="1"/>
  <c r="G1546" i="12"/>
  <c r="K1546" i="12"/>
  <c r="I1548" i="12"/>
  <c r="J1549" i="12"/>
  <c r="L1549" i="12" s="1"/>
  <c r="G1550" i="12"/>
  <c r="K1550" i="12"/>
  <c r="I1552" i="12"/>
  <c r="J1553" i="12"/>
  <c r="L1553" i="12" s="1"/>
  <c r="G1554" i="12"/>
  <c r="K1554" i="12"/>
  <c r="I1556" i="12"/>
  <c r="J1557" i="12"/>
  <c r="L1557" i="12" s="1"/>
  <c r="G1558" i="12"/>
  <c r="K1558" i="12"/>
  <c r="I1560" i="12"/>
  <c r="J1561" i="12"/>
  <c r="L1561" i="12" s="1"/>
  <c r="G1562" i="12"/>
  <c r="K1562" i="12"/>
  <c r="I1564" i="12"/>
  <c r="J1565" i="12"/>
  <c r="L1565" i="12" s="1"/>
  <c r="G1566" i="12"/>
  <c r="K1566" i="12"/>
  <c r="I1568" i="12"/>
  <c r="J1569" i="12"/>
  <c r="L1569" i="12" s="1"/>
  <c r="G1570" i="12"/>
  <c r="K1570" i="12"/>
  <c r="I1572" i="12"/>
  <c r="J1573" i="12"/>
  <c r="L1573" i="12" s="1"/>
  <c r="G1574" i="12"/>
  <c r="K1574" i="12"/>
  <c r="I1576" i="12"/>
  <c r="J1577" i="12"/>
  <c r="L1577" i="12" s="1"/>
  <c r="G1578" i="12"/>
  <c r="K1578" i="12"/>
  <c r="I1580" i="12"/>
  <c r="J1581" i="12"/>
  <c r="L1581" i="12" s="1"/>
  <c r="G1582" i="12"/>
  <c r="K1582" i="12"/>
  <c r="I1584" i="12"/>
  <c r="J1585" i="12"/>
  <c r="L1585" i="12" s="1"/>
  <c r="G1586" i="12"/>
  <c r="K1586" i="12"/>
  <c r="I1588" i="12"/>
  <c r="J1589" i="12"/>
  <c r="L1589" i="12" s="1"/>
  <c r="G1590" i="12"/>
  <c r="K1590" i="12"/>
  <c r="I1592" i="12"/>
  <c r="J1593" i="12"/>
  <c r="L1593" i="12" s="1"/>
  <c r="G1594" i="12"/>
  <c r="K1594" i="12"/>
  <c r="I1596" i="12"/>
  <c r="J1597" i="12"/>
  <c r="L1597" i="12" s="1"/>
  <c r="G1598" i="12"/>
  <c r="K1598" i="12"/>
  <c r="I1600" i="12"/>
  <c r="J1601" i="12"/>
  <c r="L1601" i="12" s="1"/>
  <c r="G1602" i="12"/>
  <c r="K1602" i="12"/>
  <c r="H1603" i="12"/>
  <c r="L1603" i="12" s="1"/>
  <c r="K1604" i="12"/>
  <c r="J1605" i="12"/>
  <c r="G1607" i="12"/>
  <c r="I1608" i="12"/>
  <c r="K1609" i="12"/>
  <c r="G1609" i="12"/>
  <c r="I1609" i="12"/>
  <c r="L1610" i="12"/>
  <c r="K1611" i="12"/>
  <c r="H1612" i="12"/>
  <c r="L1612" i="12" s="1"/>
  <c r="J1615" i="12"/>
  <c r="G1616" i="12"/>
  <c r="H1619" i="12"/>
  <c r="L1619" i="12" s="1"/>
  <c r="K1620" i="12"/>
  <c r="J1621" i="12"/>
  <c r="G1623" i="12"/>
  <c r="K1624" i="12"/>
  <c r="J1628" i="12"/>
  <c r="K1628" i="12"/>
  <c r="H1628" i="12"/>
  <c r="K1629" i="12"/>
  <c r="G1629" i="12"/>
  <c r="J1629" i="12"/>
  <c r="I1629" i="12"/>
  <c r="I1631" i="12"/>
  <c r="G1631" i="12"/>
  <c r="J1631" i="12"/>
  <c r="J1632" i="12"/>
  <c r="I1632" i="12"/>
  <c r="H1632" i="12"/>
  <c r="I1635" i="12"/>
  <c r="K1635" i="12"/>
  <c r="H1635" i="12"/>
  <c r="L1638" i="12"/>
  <c r="K1640" i="12"/>
  <c r="J1644" i="12"/>
  <c r="K1644" i="12"/>
  <c r="H1644" i="12"/>
  <c r="K1645" i="12"/>
  <c r="G1645" i="12"/>
  <c r="J1645" i="12"/>
  <c r="I1645" i="12"/>
  <c r="I1647" i="12"/>
  <c r="G1647" i="12"/>
  <c r="J1647" i="12"/>
  <c r="J1648" i="12"/>
  <c r="I1648" i="12"/>
  <c r="H1648" i="12"/>
  <c r="I1651" i="12"/>
  <c r="K1651" i="12"/>
  <c r="H1651" i="12"/>
  <c r="L1654" i="12"/>
  <c r="K1656" i="12"/>
  <c r="J1660" i="12"/>
  <c r="K1660" i="12"/>
  <c r="H1660" i="12"/>
  <c r="K1661" i="12"/>
  <c r="G1661" i="12"/>
  <c r="J1661" i="12"/>
  <c r="I1661" i="12"/>
  <c r="I1663" i="12"/>
  <c r="G1663" i="12"/>
  <c r="J1663" i="12"/>
  <c r="J1664" i="12"/>
  <c r="I1664" i="12"/>
  <c r="H1664" i="12"/>
  <c r="I1667" i="12"/>
  <c r="K1667" i="12"/>
  <c r="H1667" i="12"/>
  <c r="L1670" i="12"/>
  <c r="K1672" i="12"/>
  <c r="J1676" i="12"/>
  <c r="K1676" i="12"/>
  <c r="H1676" i="12"/>
  <c r="K1677" i="12"/>
  <c r="G1677" i="12"/>
  <c r="J1677" i="12"/>
  <c r="I1677" i="12"/>
  <c r="I1679" i="12"/>
  <c r="G1679" i="12"/>
  <c r="J1679" i="12"/>
  <c r="J1680" i="12"/>
  <c r="I1680" i="12"/>
  <c r="H1680" i="12"/>
  <c r="I1683" i="12"/>
  <c r="K1683" i="12"/>
  <c r="H1683" i="12"/>
  <c r="J1692" i="12"/>
  <c r="K1692" i="12"/>
  <c r="G1692" i="12"/>
  <c r="I1692" i="12"/>
  <c r="L1694" i="12"/>
  <c r="J1696" i="12"/>
  <c r="I1696" i="12"/>
  <c r="K1696" i="12"/>
  <c r="H1696" i="12"/>
  <c r="K1705" i="12"/>
  <c r="G1705" i="12"/>
  <c r="H1705" i="12"/>
  <c r="J1705" i="12"/>
  <c r="K1725" i="12"/>
  <c r="G1725" i="12"/>
  <c r="J1725" i="12"/>
  <c r="H1725" i="12"/>
  <c r="K1741" i="12"/>
  <c r="G1741" i="12"/>
  <c r="J1741" i="12"/>
  <c r="H1741" i="12"/>
  <c r="K1757" i="12"/>
  <c r="G1757" i="12"/>
  <c r="J1757" i="12"/>
  <c r="H1757" i="12"/>
  <c r="H1482" i="12"/>
  <c r="H1486" i="12"/>
  <c r="H1490" i="12"/>
  <c r="H1494" i="12"/>
  <c r="H1498" i="12"/>
  <c r="H1502" i="12"/>
  <c r="H1506" i="12"/>
  <c r="H1510" i="12"/>
  <c r="H1514" i="12"/>
  <c r="H1518" i="12"/>
  <c r="H1522" i="12"/>
  <c r="H1526" i="12"/>
  <c r="H1530" i="12"/>
  <c r="H1534" i="12"/>
  <c r="H1538" i="12"/>
  <c r="H1542" i="12"/>
  <c r="H1546" i="12"/>
  <c r="H1550" i="12"/>
  <c r="H1554" i="12"/>
  <c r="H1558" i="12"/>
  <c r="H1562" i="12"/>
  <c r="H1566" i="12"/>
  <c r="H1570" i="12"/>
  <c r="H1574" i="12"/>
  <c r="H1578" i="12"/>
  <c r="H1582" i="12"/>
  <c r="H1586" i="12"/>
  <c r="H1590" i="12"/>
  <c r="H1594" i="12"/>
  <c r="H1598" i="12"/>
  <c r="H1602" i="12"/>
  <c r="H1607" i="12"/>
  <c r="K1613" i="12"/>
  <c r="G1613" i="12"/>
  <c r="I1613" i="12"/>
  <c r="H1616" i="12"/>
  <c r="H1623" i="12"/>
  <c r="K1637" i="12"/>
  <c r="G1637" i="12"/>
  <c r="H1637" i="12"/>
  <c r="J1637" i="12"/>
  <c r="K1653" i="12"/>
  <c r="G1653" i="12"/>
  <c r="H1653" i="12"/>
  <c r="J1653" i="12"/>
  <c r="K1669" i="12"/>
  <c r="G1669" i="12"/>
  <c r="H1669" i="12"/>
  <c r="J1669" i="12"/>
  <c r="I1687" i="12"/>
  <c r="J1687" i="12"/>
  <c r="K1687" i="12"/>
  <c r="H1687" i="12"/>
  <c r="J1708" i="12"/>
  <c r="K1708" i="12"/>
  <c r="G1708" i="12"/>
  <c r="I1708" i="12"/>
  <c r="J1712" i="12"/>
  <c r="I1712" i="12"/>
  <c r="G1712" i="12"/>
  <c r="K1712" i="12"/>
  <c r="J1728" i="12"/>
  <c r="I1728" i="12"/>
  <c r="G1728" i="12"/>
  <c r="K1728" i="12"/>
  <c r="J1744" i="12"/>
  <c r="I1744" i="12"/>
  <c r="G1744" i="12"/>
  <c r="K1744" i="12"/>
  <c r="J1760" i="12"/>
  <c r="I1760" i="12"/>
  <c r="G1760" i="12"/>
  <c r="K1760" i="12"/>
  <c r="G1444" i="12"/>
  <c r="K1444" i="12"/>
  <c r="G1448" i="12"/>
  <c r="K1448" i="12"/>
  <c r="G1452" i="12"/>
  <c r="K1452" i="12"/>
  <c r="G1456" i="12"/>
  <c r="K1456" i="12"/>
  <c r="G1460" i="12"/>
  <c r="K1460" i="12"/>
  <c r="G1464" i="12"/>
  <c r="K1464" i="12"/>
  <c r="G1468" i="12"/>
  <c r="K1468" i="12"/>
  <c r="G1472" i="12"/>
  <c r="K1472" i="12"/>
  <c r="G1476" i="12"/>
  <c r="K1476" i="12"/>
  <c r="G1480" i="12"/>
  <c r="K1480" i="12"/>
  <c r="I1482" i="12"/>
  <c r="G1484" i="12"/>
  <c r="K1484" i="12"/>
  <c r="I1486" i="12"/>
  <c r="G1488" i="12"/>
  <c r="K1488" i="12"/>
  <c r="I1490" i="12"/>
  <c r="G1492" i="12"/>
  <c r="K1492" i="12"/>
  <c r="I1494" i="12"/>
  <c r="G1496" i="12"/>
  <c r="K1496" i="12"/>
  <c r="I1498" i="12"/>
  <c r="G1500" i="12"/>
  <c r="K1500" i="12"/>
  <c r="I1502" i="12"/>
  <c r="G1504" i="12"/>
  <c r="K1504" i="12"/>
  <c r="I1506" i="12"/>
  <c r="G1508" i="12"/>
  <c r="K1508" i="12"/>
  <c r="I1510" i="12"/>
  <c r="G1512" i="12"/>
  <c r="K1512" i="12"/>
  <c r="I1514" i="12"/>
  <c r="G1516" i="12"/>
  <c r="K1516" i="12"/>
  <c r="I1518" i="12"/>
  <c r="G1520" i="12"/>
  <c r="K1520" i="12"/>
  <c r="I1522" i="12"/>
  <c r="G1524" i="12"/>
  <c r="K1524" i="12"/>
  <c r="I1526" i="12"/>
  <c r="G1528" i="12"/>
  <c r="K1528" i="12"/>
  <c r="I1530" i="12"/>
  <c r="G1532" i="12"/>
  <c r="K1532" i="12"/>
  <c r="I1534" i="12"/>
  <c r="G1536" i="12"/>
  <c r="K1536" i="12"/>
  <c r="I1538" i="12"/>
  <c r="G1540" i="12"/>
  <c r="K1540" i="12"/>
  <c r="I1542" i="12"/>
  <c r="G1544" i="12"/>
  <c r="K1544" i="12"/>
  <c r="I1546" i="12"/>
  <c r="G1548" i="12"/>
  <c r="K1548" i="12"/>
  <c r="I1550" i="12"/>
  <c r="G1552" i="12"/>
  <c r="K1552" i="12"/>
  <c r="I1554" i="12"/>
  <c r="G1556" i="12"/>
  <c r="K1556" i="12"/>
  <c r="I1558" i="12"/>
  <c r="G1560" i="12"/>
  <c r="K1560" i="12"/>
  <c r="I1562" i="12"/>
  <c r="G1564" i="12"/>
  <c r="K1564" i="12"/>
  <c r="I1566" i="12"/>
  <c r="G1568" i="12"/>
  <c r="K1568" i="12"/>
  <c r="I1570" i="12"/>
  <c r="G1572" i="12"/>
  <c r="K1572" i="12"/>
  <c r="I1574" i="12"/>
  <c r="G1576" i="12"/>
  <c r="K1576" i="12"/>
  <c r="I1578" i="12"/>
  <c r="G1580" i="12"/>
  <c r="K1580" i="12"/>
  <c r="I1582" i="12"/>
  <c r="G1584" i="12"/>
  <c r="K1584" i="12"/>
  <c r="I1586" i="12"/>
  <c r="G1588" i="12"/>
  <c r="K1588" i="12"/>
  <c r="I1590" i="12"/>
  <c r="G1592" i="12"/>
  <c r="K1592" i="12"/>
  <c r="I1594" i="12"/>
  <c r="G1596" i="12"/>
  <c r="K1596" i="12"/>
  <c r="I1598" i="12"/>
  <c r="G1600" i="12"/>
  <c r="K1600" i="12"/>
  <c r="I1602" i="12"/>
  <c r="H1604" i="12"/>
  <c r="L1604" i="12" s="1"/>
  <c r="J1607" i="12"/>
  <c r="G1608" i="12"/>
  <c r="H1611" i="12"/>
  <c r="J1613" i="12"/>
  <c r="G1615" i="12"/>
  <c r="I1616" i="12"/>
  <c r="K1617" i="12"/>
  <c r="G1617" i="12"/>
  <c r="I1617" i="12"/>
  <c r="L1618" i="12"/>
  <c r="H1620" i="12"/>
  <c r="J1623" i="12"/>
  <c r="K1625" i="12"/>
  <c r="G1625" i="12"/>
  <c r="I1625" i="12"/>
  <c r="I1639" i="12"/>
  <c r="J1639" i="12"/>
  <c r="H1639" i="12"/>
  <c r="K1641" i="12"/>
  <c r="G1641" i="12"/>
  <c r="I1641" i="12"/>
  <c r="I1655" i="12"/>
  <c r="J1655" i="12"/>
  <c r="H1655" i="12"/>
  <c r="K1657" i="12"/>
  <c r="G1657" i="12"/>
  <c r="I1657" i="12"/>
  <c r="I1671" i="12"/>
  <c r="J1671" i="12"/>
  <c r="H1671" i="12"/>
  <c r="K1673" i="12"/>
  <c r="G1673" i="12"/>
  <c r="I1673" i="12"/>
  <c r="K1693" i="12"/>
  <c r="G1693" i="12"/>
  <c r="J1693" i="12"/>
  <c r="I1693" i="12"/>
  <c r="I1703" i="12"/>
  <c r="J1703" i="12"/>
  <c r="K1703" i="12"/>
  <c r="H1703" i="12"/>
  <c r="L1706" i="12"/>
  <c r="K1605" i="12"/>
  <c r="G1605" i="12"/>
  <c r="I1605" i="12"/>
  <c r="L1606" i="12"/>
  <c r="K1607" i="12"/>
  <c r="H1608" i="12"/>
  <c r="H1615" i="12"/>
  <c r="K1616" i="12"/>
  <c r="K1621" i="12"/>
  <c r="G1621" i="12"/>
  <c r="I1621" i="12"/>
  <c r="L1622" i="12"/>
  <c r="K1623" i="12"/>
  <c r="J1624" i="12"/>
  <c r="G1624" i="12"/>
  <c r="I1624" i="12"/>
  <c r="L1630" i="12"/>
  <c r="J1640" i="12"/>
  <c r="G1640" i="12"/>
  <c r="I1640" i="12"/>
  <c r="L1646" i="12"/>
  <c r="J1656" i="12"/>
  <c r="G1656" i="12"/>
  <c r="I1656" i="12"/>
  <c r="L1662" i="12"/>
  <c r="J1672" i="12"/>
  <c r="G1672" i="12"/>
  <c r="I1672" i="12"/>
  <c r="L1678" i="12"/>
  <c r="K1689" i="12"/>
  <c r="G1689" i="12"/>
  <c r="H1689" i="12"/>
  <c r="J1689" i="12"/>
  <c r="I1699" i="12"/>
  <c r="K1699" i="12"/>
  <c r="G1699" i="12"/>
  <c r="J1699" i="12"/>
  <c r="K1709" i="12"/>
  <c r="G1709" i="12"/>
  <c r="J1709" i="12"/>
  <c r="I1709" i="12"/>
  <c r="I1719" i="12"/>
  <c r="J1719" i="12"/>
  <c r="G1719" i="12"/>
  <c r="K1719" i="12"/>
  <c r="I1735" i="12"/>
  <c r="J1735" i="12"/>
  <c r="G1735" i="12"/>
  <c r="K1735" i="12"/>
  <c r="I1751" i="12"/>
  <c r="J1751" i="12"/>
  <c r="G1751" i="12"/>
  <c r="K1751" i="12"/>
  <c r="I1767" i="12"/>
  <c r="J1767" i="12"/>
  <c r="G1767" i="12"/>
  <c r="K1767" i="12"/>
  <c r="K1685" i="12"/>
  <c r="G1685" i="12"/>
  <c r="I1685" i="12"/>
  <c r="L1686" i="12"/>
  <c r="H1688" i="12"/>
  <c r="H1695" i="12"/>
  <c r="K1701" i="12"/>
  <c r="G1701" i="12"/>
  <c r="I1701" i="12"/>
  <c r="L1702" i="12"/>
  <c r="H1704" i="12"/>
  <c r="H1711" i="12"/>
  <c r="G1715" i="12"/>
  <c r="K1717" i="12"/>
  <c r="G1717" i="12"/>
  <c r="I1717" i="12"/>
  <c r="L1718" i="12"/>
  <c r="H1720" i="12"/>
  <c r="G1724" i="12"/>
  <c r="H1727" i="12"/>
  <c r="G1731" i="12"/>
  <c r="K1733" i="12"/>
  <c r="G1733" i="12"/>
  <c r="I1733" i="12"/>
  <c r="L1734" i="12"/>
  <c r="H1736" i="12"/>
  <c r="G1740" i="12"/>
  <c r="H1743" i="12"/>
  <c r="G1747" i="12"/>
  <c r="K1749" i="12"/>
  <c r="G1749" i="12"/>
  <c r="I1749" i="12"/>
  <c r="L1750" i="12"/>
  <c r="H1752" i="12"/>
  <c r="G1756" i="12"/>
  <c r="H1759" i="12"/>
  <c r="G1763" i="12"/>
  <c r="K1765" i="12"/>
  <c r="G1765" i="12"/>
  <c r="I1765" i="12"/>
  <c r="L1766" i="12"/>
  <c r="H1768" i="12"/>
  <c r="G1772" i="12"/>
  <c r="H1775" i="12"/>
  <c r="K1776" i="12"/>
  <c r="G1779" i="12"/>
  <c r="K1781" i="12"/>
  <c r="G1781" i="12"/>
  <c r="I1781" i="12"/>
  <c r="L1782" i="12"/>
  <c r="K1783" i="12"/>
  <c r="H1784" i="12"/>
  <c r="G1788" i="12"/>
  <c r="H1791" i="12"/>
  <c r="K1792" i="12"/>
  <c r="G1795" i="12"/>
  <c r="K1797" i="12"/>
  <c r="G1797" i="12"/>
  <c r="I1797" i="12"/>
  <c r="L1798" i="12"/>
  <c r="K1799" i="12"/>
  <c r="H1800" i="12"/>
  <c r="G1804" i="12"/>
  <c r="H1807" i="12"/>
  <c r="K1808" i="12"/>
  <c r="G1811" i="12"/>
  <c r="K1813" i="12"/>
  <c r="G1813" i="12"/>
  <c r="I1813" i="12"/>
  <c r="L1814" i="12"/>
  <c r="K1815" i="12"/>
  <c r="H1816" i="12"/>
  <c r="G1820" i="12"/>
  <c r="H1823" i="12"/>
  <c r="K1824" i="12"/>
  <c r="G1827" i="12"/>
  <c r="K1829" i="12"/>
  <c r="G1829" i="12"/>
  <c r="I1829" i="12"/>
  <c r="L1830" i="12"/>
  <c r="K1831" i="12"/>
  <c r="H1832" i="12"/>
  <c r="G1836" i="12"/>
  <c r="H1839" i="12"/>
  <c r="L1842" i="12"/>
  <c r="I1845" i="12"/>
  <c r="K1845" i="12"/>
  <c r="G1845" i="12"/>
  <c r="J1845" i="12"/>
  <c r="K1847" i="12"/>
  <c r="G1847" i="12"/>
  <c r="I1847" i="12"/>
  <c r="J1847" i="12"/>
  <c r="L1858" i="12"/>
  <c r="I1861" i="12"/>
  <c r="K1861" i="12"/>
  <c r="G1861" i="12"/>
  <c r="J1861" i="12"/>
  <c r="K1863" i="12"/>
  <c r="G1863" i="12"/>
  <c r="I1863" i="12"/>
  <c r="J1863" i="12"/>
  <c r="L1874" i="12"/>
  <c r="I1877" i="12"/>
  <c r="K1877" i="12"/>
  <c r="G1877" i="12"/>
  <c r="J1877" i="12"/>
  <c r="K1879" i="12"/>
  <c r="G1879" i="12"/>
  <c r="I1879" i="12"/>
  <c r="J1879" i="12"/>
  <c r="L1890" i="12"/>
  <c r="I1893" i="12"/>
  <c r="K1893" i="12"/>
  <c r="G1893" i="12"/>
  <c r="J1893" i="12"/>
  <c r="K1895" i="12"/>
  <c r="G1895" i="12"/>
  <c r="I1895" i="12"/>
  <c r="J1895" i="12"/>
  <c r="L1906" i="12"/>
  <c r="I1909" i="12"/>
  <c r="K1909" i="12"/>
  <c r="G1909" i="12"/>
  <c r="J1909" i="12"/>
  <c r="K1911" i="12"/>
  <c r="G1911" i="12"/>
  <c r="I1911" i="12"/>
  <c r="J1911" i="12"/>
  <c r="L1922" i="12"/>
  <c r="I1925" i="12"/>
  <c r="K1925" i="12"/>
  <c r="G1925" i="12"/>
  <c r="J1925" i="12"/>
  <c r="K1927" i="12"/>
  <c r="G1927" i="12"/>
  <c r="I1927" i="12"/>
  <c r="J1927" i="12"/>
  <c r="L1938" i="12"/>
  <c r="I1941" i="12"/>
  <c r="K1941" i="12"/>
  <c r="G1941" i="12"/>
  <c r="J1941" i="12"/>
  <c r="K1943" i="12"/>
  <c r="G1943" i="12"/>
  <c r="I1943" i="12"/>
  <c r="J1943" i="12"/>
  <c r="L1954" i="12"/>
  <c r="I1957" i="12"/>
  <c r="K1957" i="12"/>
  <c r="G1957" i="12"/>
  <c r="J1957" i="12"/>
  <c r="K1959" i="12"/>
  <c r="G1959" i="12"/>
  <c r="I1959" i="12"/>
  <c r="J1959" i="12"/>
  <c r="K1991" i="12"/>
  <c r="G1991" i="12"/>
  <c r="J1991" i="12"/>
  <c r="H1991" i="12"/>
  <c r="J1994" i="12"/>
  <c r="K1994" i="12"/>
  <c r="I1994" i="12"/>
  <c r="G1994" i="12"/>
  <c r="H1715" i="12"/>
  <c r="K1721" i="12"/>
  <c r="G1721" i="12"/>
  <c r="I1721" i="12"/>
  <c r="L1722" i="12"/>
  <c r="H1724" i="12"/>
  <c r="H1731" i="12"/>
  <c r="K1737" i="12"/>
  <c r="G1737" i="12"/>
  <c r="I1737" i="12"/>
  <c r="L1738" i="12"/>
  <c r="H1740" i="12"/>
  <c r="H1747" i="12"/>
  <c r="K1753" i="12"/>
  <c r="G1753" i="12"/>
  <c r="I1753" i="12"/>
  <c r="L1754" i="12"/>
  <c r="H1756" i="12"/>
  <c r="H1763" i="12"/>
  <c r="K1769" i="12"/>
  <c r="G1769" i="12"/>
  <c r="I1769" i="12"/>
  <c r="L1770" i="12"/>
  <c r="H1772" i="12"/>
  <c r="G1776" i="12"/>
  <c r="H1779" i="12"/>
  <c r="G1783" i="12"/>
  <c r="K1785" i="12"/>
  <c r="G1785" i="12"/>
  <c r="I1785" i="12"/>
  <c r="L1786" i="12"/>
  <c r="H1788" i="12"/>
  <c r="G1792" i="12"/>
  <c r="H1795" i="12"/>
  <c r="G1799" i="12"/>
  <c r="K1801" i="12"/>
  <c r="G1801" i="12"/>
  <c r="I1801" i="12"/>
  <c r="L1802" i="12"/>
  <c r="H1804" i="12"/>
  <c r="G1808" i="12"/>
  <c r="H1811" i="12"/>
  <c r="G1815" i="12"/>
  <c r="K1817" i="12"/>
  <c r="G1817" i="12"/>
  <c r="I1817" i="12"/>
  <c r="L1818" i="12"/>
  <c r="H1820" i="12"/>
  <c r="G1824" i="12"/>
  <c r="H1827" i="12"/>
  <c r="G1831" i="12"/>
  <c r="K1833" i="12"/>
  <c r="G1833" i="12"/>
  <c r="I1833" i="12"/>
  <c r="L1834" i="12"/>
  <c r="H1836" i="12"/>
  <c r="I1841" i="12"/>
  <c r="K1841" i="12"/>
  <c r="G1841" i="12"/>
  <c r="J1841" i="12"/>
  <c r="K1843" i="12"/>
  <c r="G1843" i="12"/>
  <c r="I1843" i="12"/>
  <c r="J1843" i="12"/>
  <c r="L1854" i="12"/>
  <c r="I1857" i="12"/>
  <c r="K1857" i="12"/>
  <c r="G1857" i="12"/>
  <c r="J1857" i="12"/>
  <c r="K1859" i="12"/>
  <c r="G1859" i="12"/>
  <c r="I1859" i="12"/>
  <c r="J1859" i="12"/>
  <c r="L1870" i="12"/>
  <c r="I1873" i="12"/>
  <c r="K1873" i="12"/>
  <c r="G1873" i="12"/>
  <c r="J1873" i="12"/>
  <c r="K1875" i="12"/>
  <c r="G1875" i="12"/>
  <c r="I1875" i="12"/>
  <c r="J1875" i="12"/>
  <c r="L1886" i="12"/>
  <c r="I1889" i="12"/>
  <c r="K1889" i="12"/>
  <c r="G1889" i="12"/>
  <c r="J1889" i="12"/>
  <c r="K1891" i="12"/>
  <c r="G1891" i="12"/>
  <c r="I1891" i="12"/>
  <c r="J1891" i="12"/>
  <c r="L1902" i="12"/>
  <c r="I1905" i="12"/>
  <c r="K1905" i="12"/>
  <c r="G1905" i="12"/>
  <c r="J1905" i="12"/>
  <c r="K1907" i="12"/>
  <c r="G1907" i="12"/>
  <c r="I1907" i="12"/>
  <c r="J1907" i="12"/>
  <c r="L1918" i="12"/>
  <c r="I1921" i="12"/>
  <c r="K1921" i="12"/>
  <c r="G1921" i="12"/>
  <c r="J1921" i="12"/>
  <c r="K1923" i="12"/>
  <c r="G1923" i="12"/>
  <c r="I1923" i="12"/>
  <c r="J1923" i="12"/>
  <c r="L1934" i="12"/>
  <c r="I1937" i="12"/>
  <c r="K1937" i="12"/>
  <c r="G1937" i="12"/>
  <c r="J1937" i="12"/>
  <c r="K1939" i="12"/>
  <c r="G1939" i="12"/>
  <c r="I1939" i="12"/>
  <c r="J1939" i="12"/>
  <c r="L1950" i="12"/>
  <c r="I1953" i="12"/>
  <c r="K1953" i="12"/>
  <c r="G1953" i="12"/>
  <c r="J1953" i="12"/>
  <c r="K1955" i="12"/>
  <c r="G1955" i="12"/>
  <c r="I1955" i="12"/>
  <c r="J1955" i="12"/>
  <c r="L1966" i="12"/>
  <c r="I1969" i="12"/>
  <c r="K1969" i="12"/>
  <c r="J1969" i="12"/>
  <c r="G1969" i="12"/>
  <c r="I2001" i="12"/>
  <c r="K2001" i="12"/>
  <c r="J2001" i="12"/>
  <c r="G2001" i="12"/>
  <c r="K1773" i="12"/>
  <c r="G1773" i="12"/>
  <c r="I1773" i="12"/>
  <c r="H1776" i="12"/>
  <c r="H1783" i="12"/>
  <c r="K1789" i="12"/>
  <c r="G1789" i="12"/>
  <c r="I1789" i="12"/>
  <c r="H1792" i="12"/>
  <c r="H1799" i="12"/>
  <c r="K1805" i="12"/>
  <c r="G1805" i="12"/>
  <c r="I1805" i="12"/>
  <c r="H1808" i="12"/>
  <c r="H1815" i="12"/>
  <c r="K1821" i="12"/>
  <c r="G1821" i="12"/>
  <c r="I1821" i="12"/>
  <c r="H1824" i="12"/>
  <c r="H1831" i="12"/>
  <c r="K1837" i="12"/>
  <c r="G1837" i="12"/>
  <c r="I1837" i="12"/>
  <c r="I1853" i="12"/>
  <c r="K1853" i="12"/>
  <c r="G1853" i="12"/>
  <c r="J1853" i="12"/>
  <c r="K1855" i="12"/>
  <c r="G1855" i="12"/>
  <c r="I1855" i="12"/>
  <c r="J1855" i="12"/>
  <c r="I1869" i="12"/>
  <c r="K1869" i="12"/>
  <c r="G1869" i="12"/>
  <c r="J1869" i="12"/>
  <c r="K1871" i="12"/>
  <c r="G1871" i="12"/>
  <c r="I1871" i="12"/>
  <c r="J1871" i="12"/>
  <c r="I1885" i="12"/>
  <c r="K1885" i="12"/>
  <c r="G1885" i="12"/>
  <c r="J1885" i="12"/>
  <c r="K1887" i="12"/>
  <c r="G1887" i="12"/>
  <c r="I1887" i="12"/>
  <c r="J1887" i="12"/>
  <c r="I1901" i="12"/>
  <c r="K1901" i="12"/>
  <c r="G1901" i="12"/>
  <c r="J1901" i="12"/>
  <c r="K1903" i="12"/>
  <c r="G1903" i="12"/>
  <c r="I1903" i="12"/>
  <c r="J1903" i="12"/>
  <c r="I1917" i="12"/>
  <c r="K1917" i="12"/>
  <c r="G1917" i="12"/>
  <c r="J1917" i="12"/>
  <c r="K1919" i="12"/>
  <c r="G1919" i="12"/>
  <c r="I1919" i="12"/>
  <c r="J1919" i="12"/>
  <c r="I1933" i="12"/>
  <c r="K1933" i="12"/>
  <c r="G1933" i="12"/>
  <c r="J1933" i="12"/>
  <c r="K1935" i="12"/>
  <c r="G1935" i="12"/>
  <c r="I1935" i="12"/>
  <c r="J1935" i="12"/>
  <c r="I1949" i="12"/>
  <c r="K1949" i="12"/>
  <c r="G1949" i="12"/>
  <c r="J1949" i="12"/>
  <c r="K1951" i="12"/>
  <c r="G1951" i="12"/>
  <c r="I1951" i="12"/>
  <c r="J1951" i="12"/>
  <c r="I1965" i="12"/>
  <c r="K1965" i="12"/>
  <c r="G1965" i="12"/>
  <c r="J1965" i="12"/>
  <c r="K1967" i="12"/>
  <c r="G1967" i="12"/>
  <c r="I1967" i="12"/>
  <c r="J1967" i="12"/>
  <c r="K1975" i="12"/>
  <c r="G1975" i="12"/>
  <c r="J1975" i="12"/>
  <c r="H1975" i="12"/>
  <c r="J1978" i="12"/>
  <c r="K1978" i="12"/>
  <c r="I1978" i="12"/>
  <c r="G1978" i="12"/>
  <c r="K2007" i="12"/>
  <c r="G2007" i="12"/>
  <c r="J2007" i="12"/>
  <c r="I2007" i="12"/>
  <c r="H2007" i="12"/>
  <c r="H1627" i="12"/>
  <c r="L1627" i="12" s="1"/>
  <c r="K1633" i="12"/>
  <c r="G1633" i="12"/>
  <c r="I1633" i="12"/>
  <c r="L1634" i="12"/>
  <c r="H1636" i="12"/>
  <c r="L1636" i="12" s="1"/>
  <c r="H1643" i="12"/>
  <c r="L1643" i="12" s="1"/>
  <c r="K1649" i="12"/>
  <c r="G1649" i="12"/>
  <c r="I1649" i="12"/>
  <c r="L1650" i="12"/>
  <c r="H1652" i="12"/>
  <c r="L1652" i="12" s="1"/>
  <c r="H1659" i="12"/>
  <c r="L1659" i="12" s="1"/>
  <c r="K1665" i="12"/>
  <c r="G1665" i="12"/>
  <c r="I1665" i="12"/>
  <c r="L1666" i="12"/>
  <c r="H1668" i="12"/>
  <c r="L1668" i="12" s="1"/>
  <c r="H1675" i="12"/>
  <c r="L1675" i="12" s="1"/>
  <c r="K1681" i="12"/>
  <c r="G1681" i="12"/>
  <c r="I1681" i="12"/>
  <c r="L1682" i="12"/>
  <c r="H1684" i="12"/>
  <c r="L1684" i="12" s="1"/>
  <c r="H1685" i="12"/>
  <c r="G1688" i="12"/>
  <c r="H1691" i="12"/>
  <c r="L1691" i="12" s="1"/>
  <c r="G1695" i="12"/>
  <c r="K1697" i="12"/>
  <c r="G1697" i="12"/>
  <c r="I1697" i="12"/>
  <c r="L1698" i="12"/>
  <c r="H1700" i="12"/>
  <c r="L1700" i="12" s="1"/>
  <c r="H1701" i="12"/>
  <c r="G1704" i="12"/>
  <c r="L1704" i="12" s="1"/>
  <c r="H1707" i="12"/>
  <c r="L1707" i="12" s="1"/>
  <c r="G1711" i="12"/>
  <c r="L1711" i="12" s="1"/>
  <c r="K1713" i="12"/>
  <c r="G1713" i="12"/>
  <c r="I1713" i="12"/>
  <c r="L1714" i="12"/>
  <c r="K1715" i="12"/>
  <c r="H1716" i="12"/>
  <c r="L1716" i="12" s="1"/>
  <c r="H1717" i="12"/>
  <c r="G1720" i="12"/>
  <c r="H1723" i="12"/>
  <c r="L1723" i="12" s="1"/>
  <c r="K1724" i="12"/>
  <c r="G1727" i="12"/>
  <c r="L1727" i="12" s="1"/>
  <c r="K1729" i="12"/>
  <c r="G1729" i="12"/>
  <c r="I1729" i="12"/>
  <c r="L1730" i="12"/>
  <c r="K1731" i="12"/>
  <c r="H1732" i="12"/>
  <c r="L1732" i="12" s="1"/>
  <c r="H1733" i="12"/>
  <c r="G1736" i="12"/>
  <c r="H1739" i="12"/>
  <c r="L1739" i="12" s="1"/>
  <c r="K1740" i="12"/>
  <c r="G1743" i="12"/>
  <c r="K1745" i="12"/>
  <c r="G1745" i="12"/>
  <c r="I1745" i="12"/>
  <c r="L1746" i="12"/>
  <c r="K1747" i="12"/>
  <c r="H1748" i="12"/>
  <c r="L1748" i="12" s="1"/>
  <c r="H1749" i="12"/>
  <c r="G1752" i="12"/>
  <c r="L1752" i="12" s="1"/>
  <c r="H1755" i="12"/>
  <c r="L1755" i="12" s="1"/>
  <c r="K1756" i="12"/>
  <c r="G1759" i="12"/>
  <c r="K1761" i="12"/>
  <c r="G1761" i="12"/>
  <c r="I1761" i="12"/>
  <c r="L1762" i="12"/>
  <c r="K1763" i="12"/>
  <c r="H1764" i="12"/>
  <c r="L1764" i="12" s="1"/>
  <c r="H1765" i="12"/>
  <c r="G1768" i="12"/>
  <c r="L1768" i="12" s="1"/>
  <c r="H1771" i="12"/>
  <c r="L1771" i="12" s="1"/>
  <c r="K1772" i="12"/>
  <c r="J1773" i="12"/>
  <c r="G1775" i="12"/>
  <c r="I1776" i="12"/>
  <c r="K1777" i="12"/>
  <c r="G1777" i="12"/>
  <c r="I1777" i="12"/>
  <c r="L1778" i="12"/>
  <c r="K1779" i="12"/>
  <c r="H1780" i="12"/>
  <c r="L1780" i="12" s="1"/>
  <c r="H1781" i="12"/>
  <c r="J1783" i="12"/>
  <c r="G1784" i="12"/>
  <c r="L1784" i="12" s="1"/>
  <c r="H1787" i="12"/>
  <c r="L1787" i="12" s="1"/>
  <c r="K1788" i="12"/>
  <c r="J1789" i="12"/>
  <c r="G1791" i="12"/>
  <c r="I1792" i="12"/>
  <c r="K1793" i="12"/>
  <c r="G1793" i="12"/>
  <c r="I1793" i="12"/>
  <c r="L1794" i="12"/>
  <c r="K1795" i="12"/>
  <c r="H1796" i="12"/>
  <c r="L1796" i="12" s="1"/>
  <c r="H1797" i="12"/>
  <c r="J1799" i="12"/>
  <c r="G1800" i="12"/>
  <c r="L1800" i="12" s="1"/>
  <c r="H1803" i="12"/>
  <c r="L1803" i="12" s="1"/>
  <c r="K1804" i="12"/>
  <c r="J1805" i="12"/>
  <c r="G1807" i="12"/>
  <c r="I1808" i="12"/>
  <c r="K1809" i="12"/>
  <c r="G1809" i="12"/>
  <c r="I1809" i="12"/>
  <c r="L1810" i="12"/>
  <c r="K1811" i="12"/>
  <c r="H1812" i="12"/>
  <c r="L1812" i="12" s="1"/>
  <c r="H1813" i="12"/>
  <c r="J1815" i="12"/>
  <c r="G1816" i="12"/>
  <c r="L1816" i="12" s="1"/>
  <c r="H1819" i="12"/>
  <c r="L1819" i="12" s="1"/>
  <c r="K1820" i="12"/>
  <c r="J1821" i="12"/>
  <c r="G1823" i="12"/>
  <c r="I1824" i="12"/>
  <c r="K1825" i="12"/>
  <c r="G1825" i="12"/>
  <c r="I1825" i="12"/>
  <c r="L1826" i="12"/>
  <c r="K1827" i="12"/>
  <c r="H1828" i="12"/>
  <c r="L1828" i="12" s="1"/>
  <c r="H1829" i="12"/>
  <c r="J1831" i="12"/>
  <c r="G1832" i="12"/>
  <c r="L1832" i="12" s="1"/>
  <c r="H1835" i="12"/>
  <c r="L1835" i="12" s="1"/>
  <c r="K1836" i="12"/>
  <c r="J1837" i="12"/>
  <c r="G1839" i="12"/>
  <c r="H1845" i="12"/>
  <c r="L1846" i="12"/>
  <c r="H1847" i="12"/>
  <c r="I1849" i="12"/>
  <c r="K1849" i="12"/>
  <c r="G1849" i="12"/>
  <c r="J1849" i="12"/>
  <c r="K1851" i="12"/>
  <c r="G1851" i="12"/>
  <c r="I1851" i="12"/>
  <c r="J1851" i="12"/>
  <c r="H1861" i="12"/>
  <c r="L1862" i="12"/>
  <c r="H1863" i="12"/>
  <c r="I1865" i="12"/>
  <c r="K1865" i="12"/>
  <c r="G1865" i="12"/>
  <c r="J1865" i="12"/>
  <c r="K1867" i="12"/>
  <c r="G1867" i="12"/>
  <c r="I1867" i="12"/>
  <c r="J1867" i="12"/>
  <c r="H1877" i="12"/>
  <c r="L1878" i="12"/>
  <c r="H1879" i="12"/>
  <c r="I1881" i="12"/>
  <c r="K1881" i="12"/>
  <c r="G1881" i="12"/>
  <c r="J1881" i="12"/>
  <c r="K1883" i="12"/>
  <c r="G1883" i="12"/>
  <c r="I1883" i="12"/>
  <c r="J1883" i="12"/>
  <c r="H1893" i="12"/>
  <c r="L1894" i="12"/>
  <c r="H1895" i="12"/>
  <c r="I1897" i="12"/>
  <c r="K1897" i="12"/>
  <c r="G1897" i="12"/>
  <c r="J1897" i="12"/>
  <c r="K1899" i="12"/>
  <c r="G1899" i="12"/>
  <c r="I1899" i="12"/>
  <c r="J1899" i="12"/>
  <c r="H1909" i="12"/>
  <c r="L1910" i="12"/>
  <c r="H1911" i="12"/>
  <c r="I1913" i="12"/>
  <c r="K1913" i="12"/>
  <c r="G1913" i="12"/>
  <c r="J1913" i="12"/>
  <c r="K1915" i="12"/>
  <c r="G1915" i="12"/>
  <c r="I1915" i="12"/>
  <c r="J1915" i="12"/>
  <c r="H1925" i="12"/>
  <c r="L1926" i="12"/>
  <c r="H1927" i="12"/>
  <c r="I1929" i="12"/>
  <c r="K1929" i="12"/>
  <c r="G1929" i="12"/>
  <c r="J1929" i="12"/>
  <c r="K1931" i="12"/>
  <c r="G1931" i="12"/>
  <c r="I1931" i="12"/>
  <c r="J1931" i="12"/>
  <c r="H1941" i="12"/>
  <c r="L1942" i="12"/>
  <c r="H1943" i="12"/>
  <c r="I1945" i="12"/>
  <c r="K1945" i="12"/>
  <c r="G1945" i="12"/>
  <c r="J1945" i="12"/>
  <c r="K1947" i="12"/>
  <c r="G1947" i="12"/>
  <c r="I1947" i="12"/>
  <c r="J1947" i="12"/>
  <c r="H1957" i="12"/>
  <c r="L1958" i="12"/>
  <c r="H1959" i="12"/>
  <c r="I1961" i="12"/>
  <c r="K1961" i="12"/>
  <c r="G1961" i="12"/>
  <c r="J1961" i="12"/>
  <c r="K1963" i="12"/>
  <c r="G1963" i="12"/>
  <c r="I1963" i="12"/>
  <c r="J1963" i="12"/>
  <c r="I1985" i="12"/>
  <c r="K1985" i="12"/>
  <c r="J1985" i="12"/>
  <c r="G1985" i="12"/>
  <c r="I1991" i="12"/>
  <c r="H1994" i="12"/>
  <c r="J1840" i="12"/>
  <c r="L1840" i="12" s="1"/>
  <c r="J1844" i="12"/>
  <c r="L1844" i="12" s="1"/>
  <c r="J1848" i="12"/>
  <c r="L1848" i="12" s="1"/>
  <c r="J1852" i="12"/>
  <c r="L1852" i="12" s="1"/>
  <c r="J1856" i="12"/>
  <c r="L1856" i="12" s="1"/>
  <c r="J1860" i="12"/>
  <c r="L1860" i="12" s="1"/>
  <c r="J1864" i="12"/>
  <c r="L1864" i="12" s="1"/>
  <c r="J1868" i="12"/>
  <c r="L1868" i="12" s="1"/>
  <c r="J1872" i="12"/>
  <c r="L1872" i="12" s="1"/>
  <c r="J1876" i="12"/>
  <c r="L1876" i="12" s="1"/>
  <c r="J1880" i="12"/>
  <c r="L1880" i="12" s="1"/>
  <c r="J1884" i="12"/>
  <c r="L1884" i="12" s="1"/>
  <c r="J1888" i="12"/>
  <c r="L1888" i="12" s="1"/>
  <c r="J1892" i="12"/>
  <c r="L1892" i="12" s="1"/>
  <c r="J1896" i="12"/>
  <c r="L1896" i="12" s="1"/>
  <c r="J1900" i="12"/>
  <c r="L1900" i="12" s="1"/>
  <c r="J1904" i="12"/>
  <c r="L1904" i="12" s="1"/>
  <c r="J1908" i="12"/>
  <c r="L1908" i="12" s="1"/>
  <c r="J1912" i="12"/>
  <c r="L1912" i="12" s="1"/>
  <c r="J1916" i="12"/>
  <c r="L1916" i="12" s="1"/>
  <c r="J1920" i="12"/>
  <c r="L1920" i="12" s="1"/>
  <c r="J1924" i="12"/>
  <c r="L1924" i="12" s="1"/>
  <c r="J1928" i="12"/>
  <c r="L1928" i="12" s="1"/>
  <c r="J1932" i="12"/>
  <c r="L1932" i="12" s="1"/>
  <c r="J1936" i="12"/>
  <c r="L1936" i="12" s="1"/>
  <c r="J1940" i="12"/>
  <c r="L1940" i="12" s="1"/>
  <c r="J1944" i="12"/>
  <c r="L1944" i="12" s="1"/>
  <c r="J1948" i="12"/>
  <c r="L1948" i="12" s="1"/>
  <c r="J1952" i="12"/>
  <c r="L1952" i="12" s="1"/>
  <c r="J1956" i="12"/>
  <c r="L1956" i="12" s="1"/>
  <c r="J1960" i="12"/>
  <c r="L1960" i="12" s="1"/>
  <c r="J1964" i="12"/>
  <c r="L1964" i="12" s="1"/>
  <c r="J1968" i="12"/>
  <c r="L1968" i="12" s="1"/>
  <c r="I1970" i="12"/>
  <c r="K1971" i="12"/>
  <c r="G1971" i="12"/>
  <c r="I1971" i="12"/>
  <c r="L1972" i="12"/>
  <c r="K1973" i="12"/>
  <c r="H1974" i="12"/>
  <c r="L1974" i="12" s="1"/>
  <c r="J1977" i="12"/>
  <c r="H1981" i="12"/>
  <c r="L1981" i="12" s="1"/>
  <c r="K1982" i="12"/>
  <c r="J1983" i="12"/>
  <c r="I1986" i="12"/>
  <c r="K1987" i="12"/>
  <c r="G1987" i="12"/>
  <c r="I1987" i="12"/>
  <c r="L1988" i="12"/>
  <c r="K1989" i="12"/>
  <c r="H1990" i="12"/>
  <c r="L1990" i="12" s="1"/>
  <c r="J1993" i="12"/>
  <c r="H1997" i="12"/>
  <c r="L1997" i="12" s="1"/>
  <c r="K1998" i="12"/>
  <c r="J1999" i="12"/>
  <c r="I2002" i="12"/>
  <c r="K2003" i="12"/>
  <c r="G2003" i="12"/>
  <c r="I2003" i="12"/>
  <c r="L2004" i="12"/>
  <c r="K2005" i="12"/>
  <c r="H2006" i="12"/>
  <c r="L2006" i="12" s="1"/>
  <c r="J2009" i="12"/>
  <c r="G2010" i="12"/>
  <c r="H2013" i="12"/>
  <c r="L2013" i="12" s="1"/>
  <c r="K2014" i="12"/>
  <c r="J2015" i="12"/>
  <c r="G2017" i="12"/>
  <c r="I2018" i="12"/>
  <c r="K2019" i="12"/>
  <c r="G2019" i="12"/>
  <c r="I2019" i="12"/>
  <c r="L2020" i="12"/>
  <c r="K2021" i="12"/>
  <c r="H2022" i="12"/>
  <c r="L2022" i="12" s="1"/>
  <c r="J2025" i="12"/>
  <c r="G2026" i="12"/>
  <c r="H2029" i="12"/>
  <c r="L2029" i="12" s="1"/>
  <c r="K2030" i="12"/>
  <c r="J2031" i="12"/>
  <c r="G2033" i="12"/>
  <c r="I2034" i="12"/>
  <c r="K2035" i="12"/>
  <c r="G2035" i="12"/>
  <c r="I2035" i="12"/>
  <c r="L2036" i="12"/>
  <c r="K2037" i="12"/>
  <c r="H2038" i="12"/>
  <c r="L2038" i="12" s="1"/>
  <c r="J2041" i="12"/>
  <c r="G2042" i="12"/>
  <c r="H2045" i="12"/>
  <c r="L2045" i="12" s="1"/>
  <c r="K2046" i="12"/>
  <c r="J2047" i="12"/>
  <c r="G2049" i="12"/>
  <c r="I2050" i="12"/>
  <c r="K2051" i="12"/>
  <c r="G2051" i="12"/>
  <c r="I2051" i="12"/>
  <c r="L2052" i="12"/>
  <c r="K2053" i="12"/>
  <c r="H2054" i="12"/>
  <c r="L2054" i="12" s="1"/>
  <c r="J2057" i="12"/>
  <c r="G2058" i="12"/>
  <c r="H2061" i="12"/>
  <c r="L2061" i="12" s="1"/>
  <c r="K2062" i="12"/>
  <c r="J2063" i="12"/>
  <c r="G2065" i="12"/>
  <c r="I2066" i="12"/>
  <c r="K2067" i="12"/>
  <c r="G2067" i="12"/>
  <c r="I2067" i="12"/>
  <c r="L2068" i="12"/>
  <c r="K2069" i="12"/>
  <c r="H2070" i="12"/>
  <c r="L2070" i="12" s="1"/>
  <c r="J2073" i="12"/>
  <c r="G2074" i="12"/>
  <c r="H2077" i="12"/>
  <c r="L2077" i="12" s="1"/>
  <c r="K2078" i="12"/>
  <c r="J2079" i="12"/>
  <c r="G2081" i="12"/>
  <c r="I2082" i="12"/>
  <c r="K2083" i="12"/>
  <c r="G2083" i="12"/>
  <c r="I2083" i="12"/>
  <c r="L2084" i="12"/>
  <c r="K2085" i="12"/>
  <c r="H2086" i="12"/>
  <c r="L2086" i="12" s="1"/>
  <c r="J2089" i="12"/>
  <c r="G2090" i="12"/>
  <c r="H2093" i="12"/>
  <c r="L2093" i="12" s="1"/>
  <c r="K2094" i="12"/>
  <c r="J2095" i="12"/>
  <c r="G2097" i="12"/>
  <c r="I2098" i="12"/>
  <c r="K2099" i="12"/>
  <c r="G2099" i="12"/>
  <c r="I2099" i="12"/>
  <c r="L2100" i="12"/>
  <c r="K2101" i="12"/>
  <c r="H2102" i="12"/>
  <c r="L2102" i="12" s="1"/>
  <c r="J2105" i="12"/>
  <c r="G2106" i="12"/>
  <c r="H2109" i="12"/>
  <c r="L2109" i="12" s="1"/>
  <c r="K2110" i="12"/>
  <c r="J2111" i="12"/>
  <c r="G2113" i="12"/>
  <c r="I2114" i="12"/>
  <c r="K2115" i="12"/>
  <c r="G2115" i="12"/>
  <c r="I2115" i="12"/>
  <c r="L2116" i="12"/>
  <c r="K2117" i="12"/>
  <c r="H2118" i="12"/>
  <c r="L2118" i="12" s="1"/>
  <c r="J2121" i="12"/>
  <c r="G2122" i="12"/>
  <c r="H2125" i="12"/>
  <c r="L2125" i="12" s="1"/>
  <c r="K2126" i="12"/>
  <c r="J2127" i="12"/>
  <c r="G2129" i="12"/>
  <c r="I2130" i="12"/>
  <c r="K2131" i="12"/>
  <c r="G2131" i="12"/>
  <c r="I2131" i="12"/>
  <c r="L2132" i="12"/>
  <c r="K2133" i="12"/>
  <c r="H2134" i="12"/>
  <c r="L2134" i="12" s="1"/>
  <c r="J2137" i="12"/>
  <c r="G2138" i="12"/>
  <c r="H2141" i="12"/>
  <c r="L2141" i="12" s="1"/>
  <c r="K2142" i="12"/>
  <c r="J2143" i="12"/>
  <c r="G2145" i="12"/>
  <c r="I2146" i="12"/>
  <c r="K2147" i="12"/>
  <c r="G2147" i="12"/>
  <c r="I2147" i="12"/>
  <c r="L2148" i="12"/>
  <c r="K2149" i="12"/>
  <c r="H2150" i="12"/>
  <c r="L2150" i="12" s="1"/>
  <c r="J2153" i="12"/>
  <c r="G2154" i="12"/>
  <c r="H2157" i="12"/>
  <c r="L2157" i="12" s="1"/>
  <c r="K2158" i="12"/>
  <c r="J2159" i="12"/>
  <c r="G2161" i="12"/>
  <c r="I2162" i="12"/>
  <c r="K2163" i="12"/>
  <c r="G2163" i="12"/>
  <c r="I2163" i="12"/>
  <c r="L2164" i="12"/>
  <c r="K2165" i="12"/>
  <c r="H2166" i="12"/>
  <c r="L2166" i="12" s="1"/>
  <c r="J2169" i="12"/>
  <c r="G2170" i="12"/>
  <c r="H2173" i="12"/>
  <c r="L2173" i="12" s="1"/>
  <c r="K2174" i="12"/>
  <c r="J2175" i="12"/>
  <c r="K2177" i="12"/>
  <c r="G2177" i="12"/>
  <c r="I2177" i="12"/>
  <c r="J2177" i="12"/>
  <c r="L2188" i="12"/>
  <c r="I2191" i="12"/>
  <c r="K2191" i="12"/>
  <c r="G2191" i="12"/>
  <c r="J2191" i="12"/>
  <c r="K2193" i="12"/>
  <c r="G2193" i="12"/>
  <c r="I2193" i="12"/>
  <c r="J2193" i="12"/>
  <c r="L2204" i="12"/>
  <c r="I2207" i="12"/>
  <c r="K2207" i="12"/>
  <c r="G2207" i="12"/>
  <c r="J2207" i="12"/>
  <c r="K2209" i="12"/>
  <c r="G2209" i="12"/>
  <c r="I2209" i="12"/>
  <c r="J2209" i="12"/>
  <c r="L2220" i="12"/>
  <c r="I2223" i="12"/>
  <c r="K2223" i="12"/>
  <c r="G2223" i="12"/>
  <c r="J2223" i="12"/>
  <c r="K2225" i="12"/>
  <c r="G2225" i="12"/>
  <c r="I2225" i="12"/>
  <c r="J2225" i="12"/>
  <c r="L2236" i="12"/>
  <c r="I2239" i="12"/>
  <c r="K2239" i="12"/>
  <c r="G2239" i="12"/>
  <c r="J2239" i="12"/>
  <c r="K2241" i="12"/>
  <c r="G2241" i="12"/>
  <c r="I2241" i="12"/>
  <c r="J2241" i="12"/>
  <c r="L2252" i="12"/>
  <c r="I2255" i="12"/>
  <c r="K2255" i="12"/>
  <c r="G2255" i="12"/>
  <c r="J2255" i="12"/>
  <c r="K2257" i="12"/>
  <c r="G2257" i="12"/>
  <c r="I2257" i="12"/>
  <c r="J2257" i="12"/>
  <c r="L2268" i="12"/>
  <c r="I2271" i="12"/>
  <c r="K2271" i="12"/>
  <c r="G2271" i="12"/>
  <c r="J2271" i="12"/>
  <c r="K2273" i="12"/>
  <c r="G2273" i="12"/>
  <c r="I2273" i="12"/>
  <c r="J2273" i="12"/>
  <c r="L2284" i="12"/>
  <c r="I2287" i="12"/>
  <c r="K2287" i="12"/>
  <c r="G2287" i="12"/>
  <c r="J2287" i="12"/>
  <c r="K2289" i="12"/>
  <c r="G2289" i="12"/>
  <c r="I2289" i="12"/>
  <c r="J2289" i="12"/>
  <c r="K2292" i="12"/>
  <c r="G2292" i="12"/>
  <c r="J2292" i="12"/>
  <c r="H2292" i="12"/>
  <c r="H2010" i="12"/>
  <c r="H2017" i="12"/>
  <c r="K2023" i="12"/>
  <c r="G2023" i="12"/>
  <c r="I2023" i="12"/>
  <c r="H2026" i="12"/>
  <c r="H2033" i="12"/>
  <c r="K2039" i="12"/>
  <c r="G2039" i="12"/>
  <c r="I2039" i="12"/>
  <c r="H2042" i="12"/>
  <c r="H2049" i="12"/>
  <c r="K2055" i="12"/>
  <c r="G2055" i="12"/>
  <c r="I2055" i="12"/>
  <c r="H2058" i="12"/>
  <c r="H2065" i="12"/>
  <c r="K2071" i="12"/>
  <c r="G2071" i="12"/>
  <c r="I2071" i="12"/>
  <c r="H2074" i="12"/>
  <c r="H2081" i="12"/>
  <c r="K2087" i="12"/>
  <c r="G2087" i="12"/>
  <c r="I2087" i="12"/>
  <c r="H2090" i="12"/>
  <c r="H2097" i="12"/>
  <c r="K2103" i="12"/>
  <c r="G2103" i="12"/>
  <c r="I2103" i="12"/>
  <c r="H2106" i="12"/>
  <c r="H2113" i="12"/>
  <c r="K2119" i="12"/>
  <c r="G2119" i="12"/>
  <c r="I2119" i="12"/>
  <c r="H2122" i="12"/>
  <c r="H2129" i="12"/>
  <c r="K2135" i="12"/>
  <c r="G2135" i="12"/>
  <c r="I2135" i="12"/>
  <c r="H2138" i="12"/>
  <c r="H2145" i="12"/>
  <c r="K2151" i="12"/>
  <c r="G2151" i="12"/>
  <c r="I2151" i="12"/>
  <c r="H2154" i="12"/>
  <c r="H2161" i="12"/>
  <c r="K2167" i="12"/>
  <c r="G2167" i="12"/>
  <c r="I2167" i="12"/>
  <c r="H2170" i="12"/>
  <c r="I2187" i="12"/>
  <c r="K2187" i="12"/>
  <c r="G2187" i="12"/>
  <c r="J2187" i="12"/>
  <c r="K2189" i="12"/>
  <c r="G2189" i="12"/>
  <c r="I2189" i="12"/>
  <c r="J2189" i="12"/>
  <c r="I2203" i="12"/>
  <c r="K2203" i="12"/>
  <c r="G2203" i="12"/>
  <c r="J2203" i="12"/>
  <c r="K2205" i="12"/>
  <c r="G2205" i="12"/>
  <c r="I2205" i="12"/>
  <c r="J2205" i="12"/>
  <c r="I2219" i="12"/>
  <c r="K2219" i="12"/>
  <c r="G2219" i="12"/>
  <c r="J2219" i="12"/>
  <c r="K2221" i="12"/>
  <c r="G2221" i="12"/>
  <c r="I2221" i="12"/>
  <c r="J2221" i="12"/>
  <c r="I2235" i="12"/>
  <c r="K2235" i="12"/>
  <c r="G2235" i="12"/>
  <c r="J2235" i="12"/>
  <c r="K2237" i="12"/>
  <c r="G2237" i="12"/>
  <c r="I2237" i="12"/>
  <c r="J2237" i="12"/>
  <c r="I2251" i="12"/>
  <c r="K2251" i="12"/>
  <c r="G2251" i="12"/>
  <c r="J2251" i="12"/>
  <c r="K2253" i="12"/>
  <c r="G2253" i="12"/>
  <c r="I2253" i="12"/>
  <c r="J2253" i="12"/>
  <c r="I2267" i="12"/>
  <c r="K2267" i="12"/>
  <c r="G2267" i="12"/>
  <c r="J2267" i="12"/>
  <c r="K2269" i="12"/>
  <c r="G2269" i="12"/>
  <c r="I2269" i="12"/>
  <c r="J2269" i="12"/>
  <c r="I2283" i="12"/>
  <c r="K2283" i="12"/>
  <c r="G2283" i="12"/>
  <c r="J2283" i="12"/>
  <c r="K2285" i="12"/>
  <c r="G2285" i="12"/>
  <c r="I2285" i="12"/>
  <c r="J2285" i="12"/>
  <c r="J2295" i="12"/>
  <c r="K2295" i="12"/>
  <c r="I2295" i="12"/>
  <c r="G2295" i="12"/>
  <c r="G1970" i="12"/>
  <c r="H1973" i="12"/>
  <c r="G1977" i="12"/>
  <c r="K1979" i="12"/>
  <c r="G1979" i="12"/>
  <c r="I1979" i="12"/>
  <c r="L1980" i="12"/>
  <c r="H1982" i="12"/>
  <c r="L1982" i="12" s="1"/>
  <c r="G1986" i="12"/>
  <c r="H1989" i="12"/>
  <c r="G1993" i="12"/>
  <c r="K1995" i="12"/>
  <c r="G1995" i="12"/>
  <c r="I1995" i="12"/>
  <c r="L1996" i="12"/>
  <c r="H1998" i="12"/>
  <c r="G2002" i="12"/>
  <c r="H2005" i="12"/>
  <c r="L2005" i="12" s="1"/>
  <c r="G2009" i="12"/>
  <c r="I2010" i="12"/>
  <c r="K2011" i="12"/>
  <c r="G2011" i="12"/>
  <c r="I2011" i="12"/>
  <c r="L2012" i="12"/>
  <c r="H2014" i="12"/>
  <c r="J2017" i="12"/>
  <c r="G2018" i="12"/>
  <c r="H2021" i="12"/>
  <c r="J2023" i="12"/>
  <c r="G2025" i="12"/>
  <c r="I2026" i="12"/>
  <c r="K2027" i="12"/>
  <c r="G2027" i="12"/>
  <c r="I2027" i="12"/>
  <c r="L2028" i="12"/>
  <c r="H2030" i="12"/>
  <c r="L2030" i="12" s="1"/>
  <c r="J2033" i="12"/>
  <c r="G2034" i="12"/>
  <c r="H2037" i="12"/>
  <c r="J2039" i="12"/>
  <c r="G2041" i="12"/>
  <c r="I2042" i="12"/>
  <c r="K2043" i="12"/>
  <c r="G2043" i="12"/>
  <c r="I2043" i="12"/>
  <c r="L2044" i="12"/>
  <c r="H2046" i="12"/>
  <c r="J2049" i="12"/>
  <c r="G2050" i="12"/>
  <c r="H2053" i="12"/>
  <c r="J2055" i="12"/>
  <c r="G2057" i="12"/>
  <c r="I2058" i="12"/>
  <c r="K2059" i="12"/>
  <c r="G2059" i="12"/>
  <c r="I2059" i="12"/>
  <c r="L2060" i="12"/>
  <c r="H2062" i="12"/>
  <c r="L2062" i="12" s="1"/>
  <c r="J2065" i="12"/>
  <c r="G2066" i="12"/>
  <c r="H2069" i="12"/>
  <c r="J2071" i="12"/>
  <c r="G2073" i="12"/>
  <c r="I2074" i="12"/>
  <c r="K2075" i="12"/>
  <c r="G2075" i="12"/>
  <c r="I2075" i="12"/>
  <c r="L2076" i="12"/>
  <c r="H2078" i="12"/>
  <c r="J2081" i="12"/>
  <c r="G2082" i="12"/>
  <c r="H2085" i="12"/>
  <c r="J2087" i="12"/>
  <c r="G2089" i="12"/>
  <c r="I2090" i="12"/>
  <c r="K2091" i="12"/>
  <c r="G2091" i="12"/>
  <c r="I2091" i="12"/>
  <c r="L2092" i="12"/>
  <c r="H2094" i="12"/>
  <c r="L2094" i="12" s="1"/>
  <c r="J2097" i="12"/>
  <c r="G2098" i="12"/>
  <c r="H2101" i="12"/>
  <c r="J2103" i="12"/>
  <c r="G2105" i="12"/>
  <c r="I2106" i="12"/>
  <c r="K2107" i="12"/>
  <c r="G2107" i="12"/>
  <c r="I2107" i="12"/>
  <c r="L2108" i="12"/>
  <c r="H2110" i="12"/>
  <c r="J2113" i="12"/>
  <c r="G2114" i="12"/>
  <c r="H2117" i="12"/>
  <c r="J2119" i="12"/>
  <c r="G2121" i="12"/>
  <c r="I2122" i="12"/>
  <c r="K2123" i="12"/>
  <c r="G2123" i="12"/>
  <c r="I2123" i="12"/>
  <c r="L2124" i="12"/>
  <c r="H2126" i="12"/>
  <c r="L2126" i="12" s="1"/>
  <c r="J2129" i="12"/>
  <c r="G2130" i="12"/>
  <c r="H2133" i="12"/>
  <c r="J2135" i="12"/>
  <c r="G2137" i="12"/>
  <c r="I2138" i="12"/>
  <c r="K2139" i="12"/>
  <c r="G2139" i="12"/>
  <c r="I2139" i="12"/>
  <c r="L2140" i="12"/>
  <c r="H2142" i="12"/>
  <c r="J2145" i="12"/>
  <c r="G2146" i="12"/>
  <c r="H2149" i="12"/>
  <c r="J2151" i="12"/>
  <c r="G2153" i="12"/>
  <c r="I2154" i="12"/>
  <c r="K2155" i="12"/>
  <c r="G2155" i="12"/>
  <c r="I2155" i="12"/>
  <c r="L2156" i="12"/>
  <c r="H2158" i="12"/>
  <c r="L2158" i="12" s="1"/>
  <c r="J2161" i="12"/>
  <c r="G2162" i="12"/>
  <c r="H2165" i="12"/>
  <c r="J2167" i="12"/>
  <c r="G2169" i="12"/>
  <c r="I2170" i="12"/>
  <c r="K2171" i="12"/>
  <c r="G2171" i="12"/>
  <c r="I2171" i="12"/>
  <c r="L2172" i="12"/>
  <c r="H2174" i="12"/>
  <c r="L2180" i="12"/>
  <c r="I2183" i="12"/>
  <c r="K2183" i="12"/>
  <c r="G2183" i="12"/>
  <c r="J2183" i="12"/>
  <c r="K2185" i="12"/>
  <c r="G2185" i="12"/>
  <c r="I2185" i="12"/>
  <c r="J2185" i="12"/>
  <c r="L2196" i="12"/>
  <c r="I2199" i="12"/>
  <c r="K2199" i="12"/>
  <c r="G2199" i="12"/>
  <c r="J2199" i="12"/>
  <c r="K2201" i="12"/>
  <c r="G2201" i="12"/>
  <c r="I2201" i="12"/>
  <c r="J2201" i="12"/>
  <c r="L2212" i="12"/>
  <c r="I2215" i="12"/>
  <c r="K2215" i="12"/>
  <c r="G2215" i="12"/>
  <c r="J2215" i="12"/>
  <c r="K2217" i="12"/>
  <c r="G2217" i="12"/>
  <c r="I2217" i="12"/>
  <c r="J2217" i="12"/>
  <c r="L2228" i="12"/>
  <c r="I2231" i="12"/>
  <c r="K2231" i="12"/>
  <c r="G2231" i="12"/>
  <c r="J2231" i="12"/>
  <c r="K2233" i="12"/>
  <c r="G2233" i="12"/>
  <c r="I2233" i="12"/>
  <c r="J2233" i="12"/>
  <c r="L2244" i="12"/>
  <c r="I2247" i="12"/>
  <c r="K2247" i="12"/>
  <c r="G2247" i="12"/>
  <c r="J2247" i="12"/>
  <c r="K2249" i="12"/>
  <c r="G2249" i="12"/>
  <c r="I2249" i="12"/>
  <c r="J2249" i="12"/>
  <c r="L2260" i="12"/>
  <c r="I2263" i="12"/>
  <c r="K2263" i="12"/>
  <c r="G2263" i="12"/>
  <c r="J2263" i="12"/>
  <c r="K2265" i="12"/>
  <c r="G2265" i="12"/>
  <c r="I2265" i="12"/>
  <c r="J2265" i="12"/>
  <c r="I2279" i="12"/>
  <c r="K2279" i="12"/>
  <c r="G2279" i="12"/>
  <c r="J2279" i="12"/>
  <c r="K2281" i="12"/>
  <c r="G2281" i="12"/>
  <c r="I2281" i="12"/>
  <c r="J2281" i="12"/>
  <c r="I2302" i="12"/>
  <c r="K2302" i="12"/>
  <c r="J2302" i="12"/>
  <c r="G2302" i="12"/>
  <c r="H1970" i="12"/>
  <c r="H1977" i="12"/>
  <c r="K1983" i="12"/>
  <c r="G1983" i="12"/>
  <c r="I1983" i="12"/>
  <c r="L1984" i="12"/>
  <c r="H1986" i="12"/>
  <c r="H1993" i="12"/>
  <c r="K1999" i="12"/>
  <c r="G1999" i="12"/>
  <c r="I1999" i="12"/>
  <c r="L2000" i="12"/>
  <c r="H2002" i="12"/>
  <c r="H2009" i="12"/>
  <c r="K2010" i="12"/>
  <c r="K2015" i="12"/>
  <c r="G2015" i="12"/>
  <c r="I2015" i="12"/>
  <c r="L2016" i="12"/>
  <c r="K2017" i="12"/>
  <c r="H2018" i="12"/>
  <c r="H2025" i="12"/>
  <c r="K2026" i="12"/>
  <c r="K2031" i="12"/>
  <c r="G2031" i="12"/>
  <c r="I2031" i="12"/>
  <c r="L2032" i="12"/>
  <c r="K2033" i="12"/>
  <c r="H2034" i="12"/>
  <c r="H2041" i="12"/>
  <c r="K2042" i="12"/>
  <c r="K2047" i="12"/>
  <c r="G2047" i="12"/>
  <c r="I2047" i="12"/>
  <c r="L2048" i="12"/>
  <c r="K2049" i="12"/>
  <c r="H2050" i="12"/>
  <c r="H2057" i="12"/>
  <c r="K2058" i="12"/>
  <c r="K2063" i="12"/>
  <c r="G2063" i="12"/>
  <c r="I2063" i="12"/>
  <c r="L2064" i="12"/>
  <c r="K2065" i="12"/>
  <c r="H2066" i="12"/>
  <c r="H2073" i="12"/>
  <c r="K2074" i="12"/>
  <c r="K2079" i="12"/>
  <c r="G2079" i="12"/>
  <c r="I2079" i="12"/>
  <c r="L2080" i="12"/>
  <c r="K2081" i="12"/>
  <c r="H2082" i="12"/>
  <c r="H2089" i="12"/>
  <c r="K2090" i="12"/>
  <c r="K2095" i="12"/>
  <c r="G2095" i="12"/>
  <c r="I2095" i="12"/>
  <c r="L2096" i="12"/>
  <c r="K2097" i="12"/>
  <c r="H2098" i="12"/>
  <c r="H2105" i="12"/>
  <c r="K2106" i="12"/>
  <c r="K2111" i="12"/>
  <c r="G2111" i="12"/>
  <c r="I2111" i="12"/>
  <c r="L2112" i="12"/>
  <c r="K2113" i="12"/>
  <c r="H2114" i="12"/>
  <c r="H2121" i="12"/>
  <c r="K2122" i="12"/>
  <c r="K2127" i="12"/>
  <c r="G2127" i="12"/>
  <c r="I2127" i="12"/>
  <c r="L2128" i="12"/>
  <c r="K2129" i="12"/>
  <c r="H2130" i="12"/>
  <c r="H2137" i="12"/>
  <c r="K2138" i="12"/>
  <c r="K2143" i="12"/>
  <c r="G2143" i="12"/>
  <c r="I2143" i="12"/>
  <c r="L2144" i="12"/>
  <c r="K2145" i="12"/>
  <c r="H2146" i="12"/>
  <c r="H2153" i="12"/>
  <c r="K2154" i="12"/>
  <c r="K2159" i="12"/>
  <c r="G2159" i="12"/>
  <c r="I2159" i="12"/>
  <c r="L2160" i="12"/>
  <c r="K2161" i="12"/>
  <c r="H2162" i="12"/>
  <c r="H2169" i="12"/>
  <c r="K2170" i="12"/>
  <c r="K2175" i="12"/>
  <c r="G2175" i="12"/>
  <c r="I2175" i="12"/>
  <c r="L2176" i="12"/>
  <c r="I2179" i="12"/>
  <c r="K2179" i="12"/>
  <c r="G2179" i="12"/>
  <c r="J2179" i="12"/>
  <c r="K2181" i="12"/>
  <c r="G2181" i="12"/>
  <c r="I2181" i="12"/>
  <c r="J2181" i="12"/>
  <c r="I2195" i="12"/>
  <c r="K2195" i="12"/>
  <c r="G2195" i="12"/>
  <c r="J2195" i="12"/>
  <c r="K2197" i="12"/>
  <c r="G2197" i="12"/>
  <c r="I2197" i="12"/>
  <c r="J2197" i="12"/>
  <c r="I2211" i="12"/>
  <c r="K2211" i="12"/>
  <c r="G2211" i="12"/>
  <c r="J2211" i="12"/>
  <c r="K2213" i="12"/>
  <c r="G2213" i="12"/>
  <c r="I2213" i="12"/>
  <c r="J2213" i="12"/>
  <c r="I2227" i="12"/>
  <c r="K2227" i="12"/>
  <c r="G2227" i="12"/>
  <c r="J2227" i="12"/>
  <c r="K2229" i="12"/>
  <c r="G2229" i="12"/>
  <c r="I2229" i="12"/>
  <c r="J2229" i="12"/>
  <c r="I2243" i="12"/>
  <c r="K2243" i="12"/>
  <c r="G2243" i="12"/>
  <c r="J2243" i="12"/>
  <c r="K2245" i="12"/>
  <c r="G2245" i="12"/>
  <c r="I2245" i="12"/>
  <c r="J2245" i="12"/>
  <c r="I2259" i="12"/>
  <c r="K2259" i="12"/>
  <c r="G2259" i="12"/>
  <c r="J2259" i="12"/>
  <c r="K2261" i="12"/>
  <c r="G2261" i="12"/>
  <c r="I2261" i="12"/>
  <c r="J2261" i="12"/>
  <c r="I2275" i="12"/>
  <c r="K2275" i="12"/>
  <c r="G2275" i="12"/>
  <c r="J2275" i="12"/>
  <c r="K2277" i="12"/>
  <c r="G2277" i="12"/>
  <c r="I2277" i="12"/>
  <c r="J2277" i="12"/>
  <c r="K2308" i="12"/>
  <c r="G2308" i="12"/>
  <c r="J2308" i="12"/>
  <c r="H2308" i="12"/>
  <c r="J2311" i="12"/>
  <c r="K2311" i="12"/>
  <c r="I2311" i="12"/>
  <c r="G2311" i="12"/>
  <c r="J2178" i="12"/>
  <c r="L2178" i="12" s="1"/>
  <c r="J2182" i="12"/>
  <c r="L2182" i="12" s="1"/>
  <c r="J2186" i="12"/>
  <c r="L2186" i="12" s="1"/>
  <c r="J2190" i="12"/>
  <c r="L2190" i="12" s="1"/>
  <c r="J2194" i="12"/>
  <c r="L2194" i="12" s="1"/>
  <c r="J2198" i="12"/>
  <c r="L2198" i="12" s="1"/>
  <c r="J2202" i="12"/>
  <c r="L2202" i="12" s="1"/>
  <c r="J2206" i="12"/>
  <c r="L2206" i="12" s="1"/>
  <c r="J2210" i="12"/>
  <c r="L2210" i="12" s="1"/>
  <c r="J2214" i="12"/>
  <c r="L2214" i="12" s="1"/>
  <c r="J2218" i="12"/>
  <c r="L2218" i="12" s="1"/>
  <c r="J2222" i="12"/>
  <c r="L2222" i="12" s="1"/>
  <c r="J2226" i="12"/>
  <c r="L2226" i="12" s="1"/>
  <c r="J2230" i="12"/>
  <c r="L2230" i="12" s="1"/>
  <c r="J2234" i="12"/>
  <c r="L2234" i="12" s="1"/>
  <c r="J2238" i="12"/>
  <c r="L2238" i="12" s="1"/>
  <c r="J2242" i="12"/>
  <c r="L2242" i="12" s="1"/>
  <c r="J2246" i="12"/>
  <c r="L2246" i="12" s="1"/>
  <c r="J2250" i="12"/>
  <c r="L2250" i="12" s="1"/>
  <c r="J2254" i="12"/>
  <c r="L2254" i="12" s="1"/>
  <c r="J2258" i="12"/>
  <c r="L2258" i="12" s="1"/>
  <c r="J2262" i="12"/>
  <c r="L2262" i="12" s="1"/>
  <c r="J2266" i="12"/>
  <c r="L2266" i="12" s="1"/>
  <c r="J2270" i="12"/>
  <c r="L2270" i="12" s="1"/>
  <c r="J2274" i="12"/>
  <c r="L2274" i="12" s="1"/>
  <c r="J2278" i="12"/>
  <c r="L2278" i="12" s="1"/>
  <c r="J2282" i="12"/>
  <c r="L2282" i="12" s="1"/>
  <c r="J2286" i="12"/>
  <c r="L2286" i="12" s="1"/>
  <c r="K2290" i="12"/>
  <c r="H2291" i="12"/>
  <c r="L2291" i="12" s="1"/>
  <c r="J2294" i="12"/>
  <c r="H2298" i="12"/>
  <c r="L2298" i="12" s="1"/>
  <c r="K2299" i="12"/>
  <c r="J2300" i="12"/>
  <c r="I2303" i="12"/>
  <c r="K2304" i="12"/>
  <c r="G2304" i="12"/>
  <c r="I2304" i="12"/>
  <c r="L2305" i="12"/>
  <c r="K2306" i="12"/>
  <c r="H2307" i="12"/>
  <c r="J2310" i="12"/>
  <c r="H2314" i="12"/>
  <c r="L2314" i="12" s="1"/>
  <c r="K2315" i="12"/>
  <c r="J2316" i="12"/>
  <c r="G2318" i="12"/>
  <c r="I2319" i="12"/>
  <c r="K2320" i="12"/>
  <c r="G2320" i="12"/>
  <c r="I2320" i="12"/>
  <c r="L2321" i="12"/>
  <c r="K2322" i="12"/>
  <c r="H2323" i="12"/>
  <c r="J2326" i="12"/>
  <c r="G2327" i="12"/>
  <c r="H2330" i="12"/>
  <c r="L2330" i="12" s="1"/>
  <c r="K2331" i="12"/>
  <c r="J2332" i="12"/>
  <c r="G2334" i="12"/>
  <c r="I2335" i="12"/>
  <c r="K2336" i="12"/>
  <c r="G2336" i="12"/>
  <c r="I2336" i="12"/>
  <c r="L2337" i="12"/>
  <c r="K2338" i="12"/>
  <c r="H2339" i="12"/>
  <c r="L2339" i="12" s="1"/>
  <c r="J2342" i="12"/>
  <c r="G2343" i="12"/>
  <c r="H2346" i="12"/>
  <c r="K2347" i="12"/>
  <c r="J2348" i="12"/>
  <c r="G2350" i="12"/>
  <c r="I2351" i="12"/>
  <c r="K2352" i="12"/>
  <c r="G2352" i="12"/>
  <c r="I2352" i="12"/>
  <c r="L2353" i="12"/>
  <c r="K2354" i="12"/>
  <c r="H2355" i="12"/>
  <c r="J2358" i="12"/>
  <c r="G2359" i="12"/>
  <c r="H2362" i="12"/>
  <c r="L2362" i="12" s="1"/>
  <c r="K2363" i="12"/>
  <c r="J2364" i="12"/>
  <c r="G2366" i="12"/>
  <c r="I2367" i="12"/>
  <c r="K2368" i="12"/>
  <c r="G2368" i="12"/>
  <c r="I2368" i="12"/>
  <c r="L2369" i="12"/>
  <c r="K2370" i="12"/>
  <c r="H2371" i="12"/>
  <c r="L2371" i="12" s="1"/>
  <c r="J2374" i="12"/>
  <c r="G2375" i="12"/>
  <c r="H2378" i="12"/>
  <c r="L2378" i="12" s="1"/>
  <c r="K2379" i="12"/>
  <c r="J2380" i="12"/>
  <c r="G2382" i="12"/>
  <c r="I2383" i="12"/>
  <c r="K2384" i="12"/>
  <c r="G2384" i="12"/>
  <c r="I2384" i="12"/>
  <c r="L2385" i="12"/>
  <c r="K2386" i="12"/>
  <c r="H2387" i="12"/>
  <c r="J2390" i="12"/>
  <c r="G2391" i="12"/>
  <c r="H2394" i="12"/>
  <c r="L2394" i="12" s="1"/>
  <c r="K2395" i="12"/>
  <c r="J2396" i="12"/>
  <c r="G2398" i="12"/>
  <c r="I2399" i="12"/>
  <c r="K2400" i="12"/>
  <c r="G2400" i="12"/>
  <c r="I2400" i="12"/>
  <c r="L2401" i="12"/>
  <c r="K2402" i="12"/>
  <c r="H2403" i="12"/>
  <c r="L2403" i="12" s="1"/>
  <c r="J2406" i="12"/>
  <c r="G2407" i="12"/>
  <c r="H2410" i="12"/>
  <c r="L2410" i="12" s="1"/>
  <c r="K2411" i="12"/>
  <c r="J2412" i="12"/>
  <c r="G2414" i="12"/>
  <c r="I2415" i="12"/>
  <c r="K2416" i="12"/>
  <c r="G2416" i="12"/>
  <c r="I2416" i="12"/>
  <c r="L2417" i="12"/>
  <c r="K2418" i="12"/>
  <c r="H2419" i="12"/>
  <c r="J2422" i="12"/>
  <c r="G2423" i="12"/>
  <c r="H2426" i="12"/>
  <c r="K2427" i="12"/>
  <c r="J2431" i="12"/>
  <c r="K2431" i="12"/>
  <c r="H2431" i="12"/>
  <c r="K2432" i="12"/>
  <c r="G2432" i="12"/>
  <c r="J2432" i="12"/>
  <c r="I2432" i="12"/>
  <c r="I2434" i="12"/>
  <c r="G2434" i="12"/>
  <c r="J2434" i="12"/>
  <c r="J2435" i="12"/>
  <c r="I2435" i="12"/>
  <c r="H2435" i="12"/>
  <c r="I2438" i="12"/>
  <c r="K2438" i="12"/>
  <c r="H2438" i="12"/>
  <c r="L2441" i="12"/>
  <c r="K2443" i="12"/>
  <c r="J2447" i="12"/>
  <c r="K2447" i="12"/>
  <c r="H2447" i="12"/>
  <c r="K2448" i="12"/>
  <c r="G2448" i="12"/>
  <c r="J2448" i="12"/>
  <c r="I2448" i="12"/>
  <c r="I2450" i="12"/>
  <c r="G2450" i="12"/>
  <c r="J2450" i="12"/>
  <c r="J2451" i="12"/>
  <c r="I2451" i="12"/>
  <c r="H2451" i="12"/>
  <c r="I2454" i="12"/>
  <c r="K2454" i="12"/>
  <c r="H2454" i="12"/>
  <c r="K2459" i="12"/>
  <c r="J2463" i="12"/>
  <c r="K2463" i="12"/>
  <c r="H2463" i="12"/>
  <c r="K2464" i="12"/>
  <c r="G2464" i="12"/>
  <c r="J2464" i="12"/>
  <c r="I2464" i="12"/>
  <c r="I2466" i="12"/>
  <c r="G2466" i="12"/>
  <c r="J2466" i="12"/>
  <c r="J2467" i="12"/>
  <c r="I2467" i="12"/>
  <c r="H2467" i="12"/>
  <c r="I2470" i="12"/>
  <c r="K2470" i="12"/>
  <c r="H2470" i="12"/>
  <c r="L2473" i="12"/>
  <c r="K2475" i="12"/>
  <c r="L2489" i="12"/>
  <c r="I2498" i="12"/>
  <c r="G2498" i="12"/>
  <c r="K2498" i="12"/>
  <c r="J2498" i="12"/>
  <c r="H2318" i="12"/>
  <c r="K2324" i="12"/>
  <c r="G2324" i="12"/>
  <c r="I2324" i="12"/>
  <c r="H2327" i="12"/>
  <c r="H2334" i="12"/>
  <c r="K2340" i="12"/>
  <c r="G2340" i="12"/>
  <c r="I2340" i="12"/>
  <c r="H2343" i="12"/>
  <c r="H2350" i="12"/>
  <c r="K2356" i="12"/>
  <c r="G2356" i="12"/>
  <c r="I2356" i="12"/>
  <c r="H2359" i="12"/>
  <c r="H2366" i="12"/>
  <c r="K2372" i="12"/>
  <c r="G2372" i="12"/>
  <c r="I2372" i="12"/>
  <c r="H2375" i="12"/>
  <c r="H2382" i="12"/>
  <c r="K2388" i="12"/>
  <c r="G2388" i="12"/>
  <c r="I2388" i="12"/>
  <c r="H2391" i="12"/>
  <c r="H2398" i="12"/>
  <c r="K2404" i="12"/>
  <c r="G2404" i="12"/>
  <c r="I2404" i="12"/>
  <c r="H2407" i="12"/>
  <c r="H2414" i="12"/>
  <c r="K2420" i="12"/>
  <c r="G2420" i="12"/>
  <c r="I2420" i="12"/>
  <c r="H2423" i="12"/>
  <c r="K2440" i="12"/>
  <c r="G2440" i="12"/>
  <c r="H2440" i="12"/>
  <c r="J2440" i="12"/>
  <c r="K2456" i="12"/>
  <c r="G2456" i="12"/>
  <c r="H2456" i="12"/>
  <c r="J2456" i="12"/>
  <c r="K2472" i="12"/>
  <c r="G2472" i="12"/>
  <c r="H2472" i="12"/>
  <c r="J2472" i="12"/>
  <c r="J2483" i="12"/>
  <c r="I2483" i="12"/>
  <c r="G2483" i="12"/>
  <c r="K2483" i="12"/>
  <c r="K2504" i="12"/>
  <c r="G2504" i="12"/>
  <c r="H2504" i="12"/>
  <c r="J2504" i="12"/>
  <c r="H2290" i="12"/>
  <c r="G2294" i="12"/>
  <c r="K2296" i="12"/>
  <c r="G2296" i="12"/>
  <c r="I2296" i="12"/>
  <c r="L2297" i="12"/>
  <c r="H2299" i="12"/>
  <c r="L2299" i="12" s="1"/>
  <c r="G2303" i="12"/>
  <c r="H2306" i="12"/>
  <c r="G2310" i="12"/>
  <c r="K2312" i="12"/>
  <c r="G2312" i="12"/>
  <c r="I2312" i="12"/>
  <c r="L2313" i="12"/>
  <c r="H2315" i="12"/>
  <c r="L2315" i="12" s="1"/>
  <c r="J2318" i="12"/>
  <c r="G2319" i="12"/>
  <c r="H2322" i="12"/>
  <c r="J2324" i="12"/>
  <c r="G2326" i="12"/>
  <c r="I2327" i="12"/>
  <c r="K2328" i="12"/>
  <c r="G2328" i="12"/>
  <c r="I2328" i="12"/>
  <c r="L2329" i="12"/>
  <c r="H2331" i="12"/>
  <c r="L2331" i="12" s="1"/>
  <c r="J2334" i="12"/>
  <c r="G2335" i="12"/>
  <c r="H2338" i="12"/>
  <c r="J2340" i="12"/>
  <c r="G2342" i="12"/>
  <c r="I2343" i="12"/>
  <c r="K2344" i="12"/>
  <c r="G2344" i="12"/>
  <c r="I2344" i="12"/>
  <c r="L2345" i="12"/>
  <c r="H2347" i="12"/>
  <c r="J2350" i="12"/>
  <c r="G2351" i="12"/>
  <c r="H2354" i="12"/>
  <c r="J2356" i="12"/>
  <c r="G2358" i="12"/>
  <c r="I2359" i="12"/>
  <c r="K2360" i="12"/>
  <c r="G2360" i="12"/>
  <c r="I2360" i="12"/>
  <c r="L2361" i="12"/>
  <c r="H2363" i="12"/>
  <c r="J2366" i="12"/>
  <c r="G2367" i="12"/>
  <c r="H2370" i="12"/>
  <c r="L2370" i="12" s="1"/>
  <c r="J2372" i="12"/>
  <c r="G2374" i="12"/>
  <c r="I2375" i="12"/>
  <c r="K2376" i="12"/>
  <c r="G2376" i="12"/>
  <c r="I2376" i="12"/>
  <c r="L2377" i="12"/>
  <c r="H2379" i="12"/>
  <c r="L2379" i="12" s="1"/>
  <c r="J2382" i="12"/>
  <c r="G2383" i="12"/>
  <c r="H2386" i="12"/>
  <c r="J2388" i="12"/>
  <c r="G2390" i="12"/>
  <c r="I2391" i="12"/>
  <c r="K2392" i="12"/>
  <c r="G2392" i="12"/>
  <c r="I2392" i="12"/>
  <c r="L2393" i="12"/>
  <c r="H2395" i="12"/>
  <c r="J2398" i="12"/>
  <c r="G2399" i="12"/>
  <c r="H2402" i="12"/>
  <c r="J2404" i="12"/>
  <c r="G2406" i="12"/>
  <c r="I2407" i="12"/>
  <c r="K2408" i="12"/>
  <c r="G2408" i="12"/>
  <c r="I2408" i="12"/>
  <c r="H2411" i="12"/>
  <c r="J2414" i="12"/>
  <c r="G2415" i="12"/>
  <c r="H2418" i="12"/>
  <c r="L2418" i="12" s="1"/>
  <c r="J2420" i="12"/>
  <c r="G2422" i="12"/>
  <c r="I2423" i="12"/>
  <c r="K2424" i="12"/>
  <c r="G2424" i="12"/>
  <c r="I2424" i="12"/>
  <c r="L2425" i="12"/>
  <c r="H2427" i="12"/>
  <c r="L2427" i="12" s="1"/>
  <c r="K2428" i="12"/>
  <c r="G2428" i="12"/>
  <c r="I2428" i="12"/>
  <c r="I2442" i="12"/>
  <c r="J2442" i="12"/>
  <c r="H2442" i="12"/>
  <c r="K2444" i="12"/>
  <c r="G2444" i="12"/>
  <c r="I2444" i="12"/>
  <c r="I2458" i="12"/>
  <c r="J2458" i="12"/>
  <c r="H2458" i="12"/>
  <c r="K2460" i="12"/>
  <c r="G2460" i="12"/>
  <c r="I2460" i="12"/>
  <c r="I2474" i="12"/>
  <c r="J2474" i="12"/>
  <c r="H2474" i="12"/>
  <c r="K2476" i="12"/>
  <c r="G2476" i="12"/>
  <c r="I2476" i="12"/>
  <c r="I2482" i="12"/>
  <c r="G2482" i="12"/>
  <c r="J2482" i="12"/>
  <c r="K2482" i="12"/>
  <c r="K2488" i="12"/>
  <c r="G2488" i="12"/>
  <c r="H2488" i="12"/>
  <c r="J2488" i="12"/>
  <c r="H2294" i="12"/>
  <c r="K2300" i="12"/>
  <c r="G2300" i="12"/>
  <c r="I2300" i="12"/>
  <c r="H2303" i="12"/>
  <c r="H2310" i="12"/>
  <c r="K2316" i="12"/>
  <c r="G2316" i="12"/>
  <c r="I2316" i="12"/>
  <c r="K2318" i="12"/>
  <c r="H2319" i="12"/>
  <c r="H2326" i="12"/>
  <c r="K2327" i="12"/>
  <c r="K2332" i="12"/>
  <c r="G2332" i="12"/>
  <c r="I2332" i="12"/>
  <c r="K2334" i="12"/>
  <c r="H2335" i="12"/>
  <c r="H2342" i="12"/>
  <c r="K2343" i="12"/>
  <c r="K2348" i="12"/>
  <c r="G2348" i="12"/>
  <c r="I2348" i="12"/>
  <c r="L2349" i="12"/>
  <c r="K2350" i="12"/>
  <c r="H2351" i="12"/>
  <c r="H2358" i="12"/>
  <c r="K2359" i="12"/>
  <c r="K2364" i="12"/>
  <c r="G2364" i="12"/>
  <c r="I2364" i="12"/>
  <c r="K2366" i="12"/>
  <c r="H2367" i="12"/>
  <c r="H2374" i="12"/>
  <c r="K2375" i="12"/>
  <c r="K2380" i="12"/>
  <c r="G2380" i="12"/>
  <c r="I2380" i="12"/>
  <c r="K2382" i="12"/>
  <c r="H2383" i="12"/>
  <c r="H2390" i="12"/>
  <c r="K2391" i="12"/>
  <c r="K2396" i="12"/>
  <c r="G2396" i="12"/>
  <c r="I2396" i="12"/>
  <c r="K2398" i="12"/>
  <c r="H2399" i="12"/>
  <c r="H2406" i="12"/>
  <c r="K2407" i="12"/>
  <c r="K2412" i="12"/>
  <c r="G2412" i="12"/>
  <c r="I2412" i="12"/>
  <c r="L2413" i="12"/>
  <c r="K2414" i="12"/>
  <c r="H2415" i="12"/>
  <c r="H2422" i="12"/>
  <c r="K2423" i="12"/>
  <c r="L2433" i="12"/>
  <c r="J2443" i="12"/>
  <c r="G2443" i="12"/>
  <c r="I2443" i="12"/>
  <c r="J2459" i="12"/>
  <c r="G2459" i="12"/>
  <c r="I2459" i="12"/>
  <c r="J2475" i="12"/>
  <c r="G2475" i="12"/>
  <c r="I2475" i="12"/>
  <c r="K2480" i="12"/>
  <c r="G2480" i="12"/>
  <c r="J2480" i="12"/>
  <c r="H2480" i="12"/>
  <c r="J2491" i="12"/>
  <c r="G2491" i="12"/>
  <c r="K2491" i="12"/>
  <c r="I2491" i="12"/>
  <c r="H2479" i="12"/>
  <c r="H2486" i="12"/>
  <c r="G2490" i="12"/>
  <c r="K2492" i="12"/>
  <c r="G2492" i="12"/>
  <c r="I2492" i="12"/>
  <c r="L2493" i="12"/>
  <c r="H2495" i="12"/>
  <c r="L2495" i="12" s="1"/>
  <c r="G2499" i="12"/>
  <c r="H2502" i="12"/>
  <c r="G2506" i="12"/>
  <c r="I2507" i="12"/>
  <c r="K2508" i="12"/>
  <c r="G2508" i="12"/>
  <c r="I2508" i="12"/>
  <c r="H2511" i="12"/>
  <c r="J2514" i="12"/>
  <c r="G2515" i="12"/>
  <c r="H2518" i="12"/>
  <c r="J2520" i="12"/>
  <c r="G2522" i="12"/>
  <c r="I2523" i="12"/>
  <c r="K2524" i="12"/>
  <c r="G2524" i="12"/>
  <c r="I2524" i="12"/>
  <c r="L2525" i="12"/>
  <c r="H2527" i="12"/>
  <c r="J2530" i="12"/>
  <c r="J2534" i="12"/>
  <c r="I2534" i="12"/>
  <c r="H2534" i="12"/>
  <c r="J2538" i="12"/>
  <c r="I2538" i="12"/>
  <c r="H2538" i="12"/>
  <c r="J2542" i="12"/>
  <c r="I2542" i="12"/>
  <c r="H2542" i="12"/>
  <c r="J2546" i="12"/>
  <c r="I2546" i="12"/>
  <c r="H2546" i="12"/>
  <c r="J2550" i="12"/>
  <c r="I2550" i="12"/>
  <c r="H2550" i="12"/>
  <c r="J2554" i="12"/>
  <c r="I2554" i="12"/>
  <c r="H2554" i="12"/>
  <c r="J2558" i="12"/>
  <c r="I2558" i="12"/>
  <c r="H2558" i="12"/>
  <c r="J2562" i="12"/>
  <c r="I2562" i="12"/>
  <c r="H2562" i="12"/>
  <c r="J2566" i="12"/>
  <c r="I2566" i="12"/>
  <c r="H2566" i="12"/>
  <c r="J2570" i="12"/>
  <c r="I2570" i="12"/>
  <c r="H2570" i="12"/>
  <c r="H2490" i="12"/>
  <c r="K2496" i="12"/>
  <c r="G2496" i="12"/>
  <c r="I2496" i="12"/>
  <c r="H2499" i="12"/>
  <c r="H2506" i="12"/>
  <c r="K2507" i="12"/>
  <c r="K2512" i="12"/>
  <c r="G2512" i="12"/>
  <c r="I2512" i="12"/>
  <c r="L2513" i="12"/>
  <c r="K2514" i="12"/>
  <c r="H2515" i="12"/>
  <c r="H2522" i="12"/>
  <c r="K2523" i="12"/>
  <c r="K2528" i="12"/>
  <c r="G2528" i="12"/>
  <c r="I2528" i="12"/>
  <c r="L2529" i="12"/>
  <c r="K2530" i="12"/>
  <c r="K2531" i="12"/>
  <c r="G2531" i="12"/>
  <c r="J2531" i="12"/>
  <c r="I2531" i="12"/>
  <c r="K2535" i="12"/>
  <c r="G2535" i="12"/>
  <c r="J2535" i="12"/>
  <c r="I2535" i="12"/>
  <c r="K2539" i="12"/>
  <c r="G2539" i="12"/>
  <c r="J2539" i="12"/>
  <c r="I2539" i="12"/>
  <c r="K2543" i="12"/>
  <c r="G2543" i="12"/>
  <c r="J2543" i="12"/>
  <c r="I2543" i="12"/>
  <c r="K2547" i="12"/>
  <c r="G2547" i="12"/>
  <c r="J2547" i="12"/>
  <c r="I2547" i="12"/>
  <c r="K2551" i="12"/>
  <c r="G2551" i="12"/>
  <c r="J2551" i="12"/>
  <c r="I2551" i="12"/>
  <c r="K2555" i="12"/>
  <c r="G2555" i="12"/>
  <c r="J2555" i="12"/>
  <c r="I2555" i="12"/>
  <c r="K2559" i="12"/>
  <c r="G2559" i="12"/>
  <c r="J2559" i="12"/>
  <c r="I2559" i="12"/>
  <c r="K2563" i="12"/>
  <c r="G2563" i="12"/>
  <c r="J2563" i="12"/>
  <c r="I2563" i="12"/>
  <c r="K2567" i="12"/>
  <c r="G2567" i="12"/>
  <c r="J2567" i="12"/>
  <c r="I2567" i="12"/>
  <c r="K2571" i="12"/>
  <c r="G2571" i="12"/>
  <c r="J2571" i="12"/>
  <c r="I2571" i="12"/>
  <c r="H2430" i="12"/>
  <c r="K2436" i="12"/>
  <c r="G2436" i="12"/>
  <c r="I2436" i="12"/>
  <c r="H2439" i="12"/>
  <c r="H2446" i="12"/>
  <c r="L2446" i="12" s="1"/>
  <c r="K2452" i="12"/>
  <c r="G2452" i="12"/>
  <c r="I2452" i="12"/>
  <c r="L2453" i="12"/>
  <c r="H2455" i="12"/>
  <c r="L2455" i="12" s="1"/>
  <c r="H2462" i="12"/>
  <c r="K2468" i="12"/>
  <c r="G2468" i="12"/>
  <c r="I2468" i="12"/>
  <c r="H2471" i="12"/>
  <c r="L2471" i="12" s="1"/>
  <c r="H2478" i="12"/>
  <c r="L2478" i="12" s="1"/>
  <c r="K2479" i="12"/>
  <c r="K2484" i="12"/>
  <c r="G2484" i="12"/>
  <c r="I2484" i="12"/>
  <c r="L2485" i="12"/>
  <c r="K2486" i="12"/>
  <c r="H2487" i="12"/>
  <c r="L2487" i="12" s="1"/>
  <c r="J2490" i="12"/>
  <c r="H2494" i="12"/>
  <c r="K2495" i="12"/>
  <c r="J2496" i="12"/>
  <c r="I2499" i="12"/>
  <c r="K2500" i="12"/>
  <c r="G2500" i="12"/>
  <c r="I2500" i="12"/>
  <c r="L2501" i="12"/>
  <c r="K2502" i="12"/>
  <c r="H2503" i="12"/>
  <c r="J2506" i="12"/>
  <c r="G2507" i="12"/>
  <c r="H2510" i="12"/>
  <c r="L2510" i="12" s="1"/>
  <c r="K2511" i="12"/>
  <c r="J2512" i="12"/>
  <c r="G2514" i="12"/>
  <c r="I2515" i="12"/>
  <c r="K2516" i="12"/>
  <c r="G2516" i="12"/>
  <c r="I2516" i="12"/>
  <c r="K2518" i="12"/>
  <c r="H2519" i="12"/>
  <c r="J2522" i="12"/>
  <c r="G2523" i="12"/>
  <c r="H2526" i="12"/>
  <c r="K2527" i="12"/>
  <c r="J2528" i="12"/>
  <c r="G2530" i="12"/>
  <c r="L2541" i="12"/>
  <c r="L2549" i="12"/>
  <c r="L2557" i="12"/>
  <c r="L2573" i="12"/>
  <c r="L2585" i="12"/>
  <c r="L2589" i="12"/>
  <c r="H2507" i="12"/>
  <c r="H2514" i="12"/>
  <c r="K2520" i="12"/>
  <c r="G2520" i="12"/>
  <c r="I2520" i="12"/>
  <c r="H2523" i="12"/>
  <c r="H2530" i="12"/>
  <c r="I2575" i="12"/>
  <c r="K2575" i="12"/>
  <c r="G2575" i="12"/>
  <c r="J2575" i="12"/>
  <c r="I2579" i="12"/>
  <c r="K2579" i="12"/>
  <c r="G2579" i="12"/>
  <c r="J2579" i="12"/>
  <c r="I2583" i="12"/>
  <c r="K2583" i="12"/>
  <c r="G2583" i="12"/>
  <c r="J2583" i="12"/>
  <c r="I2587" i="12"/>
  <c r="K2587" i="12"/>
  <c r="G2587" i="12"/>
  <c r="J2587" i="12"/>
  <c r="I2591" i="12"/>
  <c r="K2591" i="12"/>
  <c r="G2591" i="12"/>
  <c r="J2591" i="12"/>
  <c r="I2595" i="12"/>
  <c r="K2595" i="12"/>
  <c r="G2595" i="12"/>
  <c r="J2595" i="12"/>
  <c r="I2599" i="12"/>
  <c r="J2599" i="12"/>
  <c r="G2599" i="12"/>
  <c r="K2599" i="12"/>
  <c r="G2532" i="12"/>
  <c r="K2532" i="12"/>
  <c r="G2536" i="12"/>
  <c r="K2536" i="12"/>
  <c r="G2540" i="12"/>
  <c r="K2540" i="12"/>
  <c r="G2544" i="12"/>
  <c r="K2544" i="12"/>
  <c r="G2548" i="12"/>
  <c r="K2548" i="12"/>
  <c r="G2552" i="12"/>
  <c r="K2552" i="12"/>
  <c r="G2556" i="12"/>
  <c r="K2556" i="12"/>
  <c r="G2560" i="12"/>
  <c r="K2560" i="12"/>
  <c r="G2564" i="12"/>
  <c r="K2564" i="12"/>
  <c r="G2568" i="12"/>
  <c r="K2568" i="12"/>
  <c r="G2572" i="12"/>
  <c r="K2572" i="12"/>
  <c r="I2574" i="12"/>
  <c r="G2576" i="12"/>
  <c r="L2576" i="12" s="1"/>
  <c r="K2576" i="12"/>
  <c r="I2578" i="12"/>
  <c r="G2580" i="12"/>
  <c r="K2580" i="12"/>
  <c r="I2582" i="12"/>
  <c r="G2584" i="12"/>
  <c r="K2584" i="12"/>
  <c r="I2586" i="12"/>
  <c r="G2588" i="12"/>
  <c r="K2588" i="12"/>
  <c r="I2590" i="12"/>
  <c r="G2592" i="12"/>
  <c r="K2592" i="12"/>
  <c r="I2594" i="12"/>
  <c r="G2596" i="12"/>
  <c r="K2596" i="12"/>
  <c r="I2598" i="12"/>
  <c r="H2600" i="12"/>
  <c r="L2600" i="12" s="1"/>
  <c r="J2603" i="12"/>
  <c r="G2604" i="12"/>
  <c r="H2607" i="12"/>
  <c r="K2608" i="12"/>
  <c r="G2611" i="12"/>
  <c r="I2612" i="12"/>
  <c r="K2613" i="12"/>
  <c r="G2613" i="12"/>
  <c r="I2613" i="12"/>
  <c r="K2615" i="12"/>
  <c r="H2616" i="12"/>
  <c r="L2616" i="12" s="1"/>
  <c r="J2619" i="12"/>
  <c r="G2620" i="12"/>
  <c r="H2623" i="12"/>
  <c r="L2623" i="12" s="1"/>
  <c r="K2624" i="12"/>
  <c r="G2627" i="12"/>
  <c r="I2628" i="12"/>
  <c r="K2629" i="12"/>
  <c r="G2629" i="12"/>
  <c r="I2629" i="12"/>
  <c r="K2631" i="12"/>
  <c r="H2632" i="12"/>
  <c r="L2632" i="12" s="1"/>
  <c r="J2635" i="12"/>
  <c r="G2636" i="12"/>
  <c r="H2639" i="12"/>
  <c r="L2639" i="12" s="1"/>
  <c r="K2640" i="12"/>
  <c r="G2643" i="12"/>
  <c r="I2644" i="12"/>
  <c r="K2645" i="12"/>
  <c r="G2645" i="12"/>
  <c r="I2645" i="12"/>
  <c r="K2647" i="12"/>
  <c r="H2648" i="12"/>
  <c r="L2648" i="12" s="1"/>
  <c r="J2651" i="12"/>
  <c r="G2652" i="12"/>
  <c r="H2655" i="12"/>
  <c r="L2655" i="12" s="1"/>
  <c r="K2656" i="12"/>
  <c r="G2659" i="12"/>
  <c r="I2660" i="12"/>
  <c r="K2661" i="12"/>
  <c r="G2661" i="12"/>
  <c r="I2661" i="12"/>
  <c r="K2663" i="12"/>
  <c r="H2664" i="12"/>
  <c r="L2664" i="12" s="1"/>
  <c r="J2667" i="12"/>
  <c r="G2668" i="12"/>
  <c r="H2671" i="12"/>
  <c r="L2671" i="12" s="1"/>
  <c r="K2672" i="12"/>
  <c r="G2675" i="12"/>
  <c r="I2676" i="12"/>
  <c r="K2677" i="12"/>
  <c r="G2677" i="12"/>
  <c r="I2677" i="12"/>
  <c r="K2679" i="12"/>
  <c r="H2680" i="12"/>
  <c r="L2680" i="12" s="1"/>
  <c r="J2683" i="12"/>
  <c r="G2684" i="12"/>
  <c r="H2687" i="12"/>
  <c r="L2687" i="12" s="1"/>
  <c r="K2688" i="12"/>
  <c r="G2691" i="12"/>
  <c r="I2692" i="12"/>
  <c r="K2693" i="12"/>
  <c r="G2693" i="12"/>
  <c r="I2693" i="12"/>
  <c r="K2695" i="12"/>
  <c r="H2696" i="12"/>
  <c r="L2696" i="12" s="1"/>
  <c r="J2699" i="12"/>
  <c r="G2700" i="12"/>
  <c r="H2703" i="12"/>
  <c r="L2703" i="12" s="1"/>
  <c r="K2704" i="12"/>
  <c r="G2707" i="12"/>
  <c r="I2708" i="12"/>
  <c r="K2709" i="12"/>
  <c r="G2709" i="12"/>
  <c r="I2709" i="12"/>
  <c r="L2710" i="12"/>
  <c r="K2711" i="12"/>
  <c r="H2712" i="12"/>
  <c r="L2712" i="12" s="1"/>
  <c r="K2716" i="12"/>
  <c r="G2716" i="12"/>
  <c r="J2716" i="12"/>
  <c r="I2716" i="12"/>
  <c r="K2720" i="12"/>
  <c r="G2720" i="12"/>
  <c r="J2720" i="12"/>
  <c r="I2720" i="12"/>
  <c r="K2724" i="12"/>
  <c r="G2724" i="12"/>
  <c r="J2724" i="12"/>
  <c r="I2724" i="12"/>
  <c r="K2728" i="12"/>
  <c r="G2728" i="12"/>
  <c r="J2728" i="12"/>
  <c r="I2728" i="12"/>
  <c r="K2732" i="12"/>
  <c r="G2732" i="12"/>
  <c r="J2732" i="12"/>
  <c r="I2732" i="12"/>
  <c r="L2734" i="12"/>
  <c r="J2574" i="12"/>
  <c r="J2578" i="12"/>
  <c r="J2582" i="12"/>
  <c r="J2586" i="12"/>
  <c r="J2590" i="12"/>
  <c r="J2594" i="12"/>
  <c r="J2598" i="12"/>
  <c r="K2601" i="12"/>
  <c r="G2601" i="12"/>
  <c r="I2601" i="12"/>
  <c r="K2603" i="12"/>
  <c r="H2604" i="12"/>
  <c r="G2608" i="12"/>
  <c r="H2611" i="12"/>
  <c r="K2612" i="12"/>
  <c r="G2615" i="12"/>
  <c r="K2617" i="12"/>
  <c r="G2617" i="12"/>
  <c r="I2617" i="12"/>
  <c r="K2619" i="12"/>
  <c r="H2620" i="12"/>
  <c r="G2624" i="12"/>
  <c r="H2627" i="12"/>
  <c r="K2628" i="12"/>
  <c r="G2631" i="12"/>
  <c r="K2633" i="12"/>
  <c r="G2633" i="12"/>
  <c r="I2633" i="12"/>
  <c r="K2635" i="12"/>
  <c r="H2636" i="12"/>
  <c r="G2640" i="12"/>
  <c r="H2643" i="12"/>
  <c r="K2644" i="12"/>
  <c r="G2647" i="12"/>
  <c r="K2649" i="12"/>
  <c r="G2649" i="12"/>
  <c r="I2649" i="12"/>
  <c r="K2651" i="12"/>
  <c r="H2652" i="12"/>
  <c r="G2656" i="12"/>
  <c r="H2659" i="12"/>
  <c r="K2660" i="12"/>
  <c r="G2663" i="12"/>
  <c r="K2665" i="12"/>
  <c r="G2665" i="12"/>
  <c r="I2665" i="12"/>
  <c r="L2666" i="12"/>
  <c r="K2667" i="12"/>
  <c r="H2668" i="12"/>
  <c r="G2672" i="12"/>
  <c r="H2675" i="12"/>
  <c r="K2676" i="12"/>
  <c r="G2679" i="12"/>
  <c r="K2681" i="12"/>
  <c r="G2681" i="12"/>
  <c r="I2681" i="12"/>
  <c r="K2683" i="12"/>
  <c r="H2684" i="12"/>
  <c r="G2688" i="12"/>
  <c r="H2691" i="12"/>
  <c r="K2692" i="12"/>
  <c r="G2695" i="12"/>
  <c r="K2697" i="12"/>
  <c r="G2697" i="12"/>
  <c r="I2697" i="12"/>
  <c r="K2699" i="12"/>
  <c r="H2700" i="12"/>
  <c r="G2704" i="12"/>
  <c r="H2707" i="12"/>
  <c r="K2708" i="12"/>
  <c r="G2711" i="12"/>
  <c r="K2713" i="12"/>
  <c r="G2713" i="12"/>
  <c r="I2713" i="12"/>
  <c r="L2718" i="12"/>
  <c r="I2736" i="12"/>
  <c r="K2736" i="12"/>
  <c r="G2736" i="12"/>
  <c r="J2736" i="12"/>
  <c r="I2740" i="12"/>
  <c r="K2740" i="12"/>
  <c r="G2740" i="12"/>
  <c r="J2740" i="12"/>
  <c r="K2605" i="12"/>
  <c r="G2605" i="12"/>
  <c r="I2605" i="12"/>
  <c r="H2608" i="12"/>
  <c r="H2615" i="12"/>
  <c r="K2621" i="12"/>
  <c r="G2621" i="12"/>
  <c r="I2621" i="12"/>
  <c r="H2624" i="12"/>
  <c r="H2631" i="12"/>
  <c r="K2637" i="12"/>
  <c r="G2637" i="12"/>
  <c r="I2637" i="12"/>
  <c r="H2640" i="12"/>
  <c r="H2647" i="12"/>
  <c r="K2653" i="12"/>
  <c r="G2653" i="12"/>
  <c r="I2653" i="12"/>
  <c r="H2656" i="12"/>
  <c r="H2663" i="12"/>
  <c r="K2669" i="12"/>
  <c r="G2669" i="12"/>
  <c r="I2669" i="12"/>
  <c r="H2672" i="12"/>
  <c r="H2679" i="12"/>
  <c r="K2685" i="12"/>
  <c r="G2685" i="12"/>
  <c r="I2685" i="12"/>
  <c r="H2688" i="12"/>
  <c r="H2695" i="12"/>
  <c r="K2701" i="12"/>
  <c r="G2701" i="12"/>
  <c r="I2701" i="12"/>
  <c r="H2704" i="12"/>
  <c r="H2711" i="12"/>
  <c r="I2752" i="12"/>
  <c r="J2752" i="12"/>
  <c r="G2752" i="12"/>
  <c r="K2752" i="12"/>
  <c r="H2603" i="12"/>
  <c r="J2605" i="12"/>
  <c r="I2608" i="12"/>
  <c r="K2609" i="12"/>
  <c r="G2609" i="12"/>
  <c r="I2609" i="12"/>
  <c r="L2610" i="12"/>
  <c r="H2612" i="12"/>
  <c r="J2615" i="12"/>
  <c r="H2619" i="12"/>
  <c r="J2621" i="12"/>
  <c r="I2624" i="12"/>
  <c r="K2625" i="12"/>
  <c r="G2625" i="12"/>
  <c r="I2625" i="12"/>
  <c r="H2628" i="12"/>
  <c r="J2631" i="12"/>
  <c r="H2635" i="12"/>
  <c r="J2637" i="12"/>
  <c r="I2640" i="12"/>
  <c r="K2641" i="12"/>
  <c r="G2641" i="12"/>
  <c r="I2641" i="12"/>
  <c r="H2644" i="12"/>
  <c r="J2647" i="12"/>
  <c r="H2651" i="12"/>
  <c r="J2653" i="12"/>
  <c r="I2656" i="12"/>
  <c r="K2657" i="12"/>
  <c r="G2657" i="12"/>
  <c r="I2657" i="12"/>
  <c r="L2658" i="12"/>
  <c r="H2660" i="12"/>
  <c r="J2663" i="12"/>
  <c r="H2667" i="12"/>
  <c r="J2669" i="12"/>
  <c r="I2672" i="12"/>
  <c r="K2673" i="12"/>
  <c r="G2673" i="12"/>
  <c r="I2673" i="12"/>
  <c r="H2676" i="12"/>
  <c r="J2679" i="12"/>
  <c r="H2683" i="12"/>
  <c r="J2685" i="12"/>
  <c r="I2688" i="12"/>
  <c r="K2689" i="12"/>
  <c r="G2689" i="12"/>
  <c r="I2689" i="12"/>
  <c r="H2692" i="12"/>
  <c r="J2695" i="12"/>
  <c r="H2699" i="12"/>
  <c r="J2701" i="12"/>
  <c r="I2704" i="12"/>
  <c r="K2705" i="12"/>
  <c r="G2705" i="12"/>
  <c r="I2705" i="12"/>
  <c r="H2708" i="12"/>
  <c r="J2711" i="12"/>
  <c r="J2715" i="12"/>
  <c r="I2715" i="12"/>
  <c r="H2715" i="12"/>
  <c r="J2719" i="12"/>
  <c r="I2719" i="12"/>
  <c r="H2719" i="12"/>
  <c r="J2723" i="12"/>
  <c r="I2723" i="12"/>
  <c r="H2723" i="12"/>
  <c r="J2727" i="12"/>
  <c r="I2727" i="12"/>
  <c r="H2727" i="12"/>
  <c r="J2731" i="12"/>
  <c r="I2731" i="12"/>
  <c r="H2731" i="12"/>
  <c r="J2745" i="12"/>
  <c r="I2745" i="12"/>
  <c r="G2745" i="12"/>
  <c r="K2745" i="12"/>
  <c r="G2717" i="12"/>
  <c r="K2717" i="12"/>
  <c r="G2721" i="12"/>
  <c r="K2721" i="12"/>
  <c r="G2725" i="12"/>
  <c r="K2725" i="12"/>
  <c r="G2729" i="12"/>
  <c r="K2729" i="12"/>
  <c r="G2733" i="12"/>
  <c r="K2733" i="12"/>
  <c r="I2735" i="12"/>
  <c r="G2737" i="12"/>
  <c r="K2737" i="12"/>
  <c r="I2739" i="12"/>
  <c r="G2741" i="12"/>
  <c r="K2741" i="12"/>
  <c r="J2743" i="12"/>
  <c r="H2744" i="12"/>
  <c r="L2744" i="12" s="1"/>
  <c r="G2748" i="12"/>
  <c r="I2749" i="12"/>
  <c r="K2750" i="12"/>
  <c r="G2750" i="12"/>
  <c r="I2750" i="12"/>
  <c r="L2751" i="12"/>
  <c r="H2753" i="12"/>
  <c r="L2753" i="12" s="1"/>
  <c r="J2756" i="12"/>
  <c r="G2757" i="12"/>
  <c r="H2760" i="12"/>
  <c r="L2760" i="12" s="1"/>
  <c r="K2761" i="12"/>
  <c r="G2764" i="12"/>
  <c r="I2765" i="12"/>
  <c r="K2766" i="12"/>
  <c r="G2766" i="12"/>
  <c r="I2766" i="12"/>
  <c r="L2767" i="12"/>
  <c r="K2768" i="12"/>
  <c r="H2769" i="12"/>
  <c r="L2769" i="12" s="1"/>
  <c r="J2772" i="12"/>
  <c r="G2773" i="12"/>
  <c r="H2776" i="12"/>
  <c r="L2776" i="12" s="1"/>
  <c r="K2777" i="12"/>
  <c r="G2780" i="12"/>
  <c r="I2781" i="12"/>
  <c r="K2782" i="12"/>
  <c r="G2782" i="12"/>
  <c r="I2782" i="12"/>
  <c r="L2783" i="12"/>
  <c r="K2784" i="12"/>
  <c r="H2785" i="12"/>
  <c r="L2785" i="12" s="1"/>
  <c r="J2788" i="12"/>
  <c r="G2789" i="12"/>
  <c r="H2792" i="12"/>
  <c r="K2793" i="12"/>
  <c r="G2796" i="12"/>
  <c r="I2797" i="12"/>
  <c r="K2798" i="12"/>
  <c r="G2798" i="12"/>
  <c r="I2798" i="12"/>
  <c r="L2799" i="12"/>
  <c r="K2800" i="12"/>
  <c r="H2801" i="12"/>
  <c r="L2801" i="12" s="1"/>
  <c r="J2804" i="12"/>
  <c r="G2805" i="12"/>
  <c r="H2808" i="12"/>
  <c r="L2808" i="12" s="1"/>
  <c r="K2809" i="12"/>
  <c r="G2812" i="12"/>
  <c r="I2813" i="12"/>
  <c r="K2814" i="12"/>
  <c r="G2814" i="12"/>
  <c r="I2814" i="12"/>
  <c r="L2815" i="12"/>
  <c r="K2816" i="12"/>
  <c r="J2830" i="12"/>
  <c r="G2830" i="12"/>
  <c r="H2830" i="12"/>
  <c r="K2830" i="12"/>
  <c r="J2735" i="12"/>
  <c r="J2739" i="12"/>
  <c r="K2743" i="12"/>
  <c r="H2748" i="12"/>
  <c r="K2749" i="12"/>
  <c r="K2754" i="12"/>
  <c r="G2754" i="12"/>
  <c r="I2754" i="12"/>
  <c r="L2755" i="12"/>
  <c r="K2756" i="12"/>
  <c r="H2757" i="12"/>
  <c r="G2761" i="12"/>
  <c r="H2764" i="12"/>
  <c r="K2765" i="12"/>
  <c r="G2768" i="12"/>
  <c r="K2770" i="12"/>
  <c r="G2770" i="12"/>
  <c r="I2770" i="12"/>
  <c r="L2771" i="12"/>
  <c r="K2772" i="12"/>
  <c r="H2773" i="12"/>
  <c r="G2777" i="12"/>
  <c r="H2780" i="12"/>
  <c r="K2781" i="12"/>
  <c r="G2784" i="12"/>
  <c r="K2786" i="12"/>
  <c r="G2786" i="12"/>
  <c r="I2786" i="12"/>
  <c r="L2787" i="12"/>
  <c r="K2788" i="12"/>
  <c r="H2789" i="12"/>
  <c r="G2793" i="12"/>
  <c r="H2796" i="12"/>
  <c r="K2797" i="12"/>
  <c r="G2800" i="12"/>
  <c r="K2802" i="12"/>
  <c r="G2802" i="12"/>
  <c r="I2802" i="12"/>
  <c r="L2803" i="12"/>
  <c r="K2804" i="12"/>
  <c r="H2805" i="12"/>
  <c r="G2809" i="12"/>
  <c r="H2812" i="12"/>
  <c r="K2813" i="12"/>
  <c r="G2816" i="12"/>
  <c r="K2758" i="12"/>
  <c r="G2758" i="12"/>
  <c r="I2758" i="12"/>
  <c r="H2761" i="12"/>
  <c r="H2768" i="12"/>
  <c r="K2774" i="12"/>
  <c r="G2774" i="12"/>
  <c r="I2774" i="12"/>
  <c r="H2777" i="12"/>
  <c r="H2784" i="12"/>
  <c r="K2790" i="12"/>
  <c r="G2790" i="12"/>
  <c r="I2790" i="12"/>
  <c r="H2793" i="12"/>
  <c r="H2800" i="12"/>
  <c r="K2806" i="12"/>
  <c r="G2806" i="12"/>
  <c r="I2806" i="12"/>
  <c r="H2809" i="12"/>
  <c r="H2816" i="12"/>
  <c r="J2822" i="12"/>
  <c r="I2822" i="12"/>
  <c r="G2822" i="12"/>
  <c r="K2822" i="12"/>
  <c r="K2827" i="12"/>
  <c r="G2827" i="12"/>
  <c r="H2827" i="12"/>
  <c r="I2827" i="12"/>
  <c r="I2743" i="12"/>
  <c r="K2746" i="12"/>
  <c r="G2746" i="12"/>
  <c r="I2746" i="12"/>
  <c r="H2749" i="12"/>
  <c r="H2756" i="12"/>
  <c r="L2756" i="12" s="1"/>
  <c r="J2758" i="12"/>
  <c r="I2761" i="12"/>
  <c r="K2762" i="12"/>
  <c r="G2762" i="12"/>
  <c r="I2762" i="12"/>
  <c r="H2765" i="12"/>
  <c r="J2768" i="12"/>
  <c r="H2772" i="12"/>
  <c r="J2774" i="12"/>
  <c r="I2777" i="12"/>
  <c r="K2778" i="12"/>
  <c r="G2778" i="12"/>
  <c r="I2778" i="12"/>
  <c r="L2779" i="12"/>
  <c r="H2781" i="12"/>
  <c r="J2784" i="12"/>
  <c r="H2788" i="12"/>
  <c r="J2790" i="12"/>
  <c r="I2793" i="12"/>
  <c r="K2794" i="12"/>
  <c r="G2794" i="12"/>
  <c r="I2794" i="12"/>
  <c r="L2795" i="12"/>
  <c r="H2797" i="12"/>
  <c r="J2800" i="12"/>
  <c r="H2804" i="12"/>
  <c r="J2806" i="12"/>
  <c r="I2809" i="12"/>
  <c r="K2810" i="12"/>
  <c r="G2810" i="12"/>
  <c r="I2810" i="12"/>
  <c r="L2811" i="12"/>
  <c r="H2813" i="12"/>
  <c r="J2816" i="12"/>
  <c r="I2818" i="12"/>
  <c r="K2818" i="12"/>
  <c r="G2818" i="12"/>
  <c r="J2818" i="12"/>
  <c r="K2820" i="12"/>
  <c r="G2820" i="12"/>
  <c r="I2820" i="12"/>
  <c r="J2820" i="12"/>
  <c r="J2817" i="12"/>
  <c r="J2821" i="12"/>
  <c r="L2821" i="12" s="1"/>
  <c r="I2825" i="12"/>
  <c r="K2825" i="12"/>
  <c r="H2825" i="12"/>
  <c r="L2828" i="12"/>
  <c r="J2834" i="12"/>
  <c r="K2834" i="12"/>
  <c r="H2834" i="12"/>
  <c r="K2835" i="12"/>
  <c r="G2835" i="12"/>
  <c r="J2835" i="12"/>
  <c r="I2835" i="12"/>
  <c r="I2837" i="12"/>
  <c r="G2837" i="12"/>
  <c r="J2837" i="12"/>
  <c r="J2838" i="12"/>
  <c r="I2838" i="12"/>
  <c r="H2838" i="12"/>
  <c r="I2841" i="12"/>
  <c r="K2841" i="12"/>
  <c r="H2841" i="12"/>
  <c r="L2844" i="12"/>
  <c r="K2846" i="12"/>
  <c r="J2850" i="12"/>
  <c r="K2850" i="12"/>
  <c r="H2850" i="12"/>
  <c r="K2851" i="12"/>
  <c r="G2851" i="12"/>
  <c r="J2851" i="12"/>
  <c r="I2851" i="12"/>
  <c r="I2853" i="12"/>
  <c r="G2853" i="12"/>
  <c r="J2853" i="12"/>
  <c r="J2854" i="12"/>
  <c r="I2854" i="12"/>
  <c r="H2854" i="12"/>
  <c r="I2857" i="12"/>
  <c r="K2857" i="12"/>
  <c r="H2857" i="12"/>
  <c r="I2861" i="12"/>
  <c r="G2861" i="12"/>
  <c r="J2861" i="12"/>
  <c r="K2861" i="12"/>
  <c r="K2867" i="12"/>
  <c r="G2867" i="12"/>
  <c r="H2867" i="12"/>
  <c r="J2867" i="12"/>
  <c r="K2843" i="12"/>
  <c r="G2843" i="12"/>
  <c r="H2843" i="12"/>
  <c r="J2843" i="12"/>
  <c r="K2859" i="12"/>
  <c r="G2859" i="12"/>
  <c r="J2859" i="12"/>
  <c r="H2859" i="12"/>
  <c r="K2823" i="12"/>
  <c r="G2823" i="12"/>
  <c r="I2823" i="12"/>
  <c r="I2829" i="12"/>
  <c r="J2829" i="12"/>
  <c r="H2829" i="12"/>
  <c r="L2829" i="12" s="1"/>
  <c r="K2831" i="12"/>
  <c r="G2831" i="12"/>
  <c r="I2831" i="12"/>
  <c r="I2845" i="12"/>
  <c r="J2845" i="12"/>
  <c r="H2845" i="12"/>
  <c r="K2847" i="12"/>
  <c r="G2847" i="12"/>
  <c r="L2847" i="12" s="1"/>
  <c r="I2847" i="12"/>
  <c r="J2870" i="12"/>
  <c r="G2870" i="12"/>
  <c r="I2870" i="12"/>
  <c r="K2870" i="12"/>
  <c r="J2846" i="12"/>
  <c r="G2846" i="12"/>
  <c r="I2846" i="12"/>
  <c r="L2860" i="12"/>
  <c r="J2862" i="12"/>
  <c r="I2862" i="12"/>
  <c r="G2862" i="12"/>
  <c r="K2862" i="12"/>
  <c r="I2869" i="12"/>
  <c r="J2869" i="12"/>
  <c r="G2869" i="12"/>
  <c r="K2869" i="12"/>
  <c r="H2826" i="12"/>
  <c r="H2833" i="12"/>
  <c r="K2839" i="12"/>
  <c r="G2839" i="12"/>
  <c r="I2839" i="12"/>
  <c r="L2840" i="12"/>
  <c r="H2842" i="12"/>
  <c r="L2842" i="12" s="1"/>
  <c r="H2849" i="12"/>
  <c r="L2849" i="12" s="1"/>
  <c r="K2855" i="12"/>
  <c r="G2855" i="12"/>
  <c r="I2855" i="12"/>
  <c r="L2856" i="12"/>
  <c r="H2858" i="12"/>
  <c r="H2865" i="12"/>
  <c r="L2865" i="12" s="1"/>
  <c r="K2866" i="12"/>
  <c r="K2871" i="12"/>
  <c r="G2871" i="12"/>
  <c r="I2871" i="12"/>
  <c r="L2872" i="12"/>
  <c r="L2876" i="12"/>
  <c r="L2880" i="12"/>
  <c r="L2884" i="12"/>
  <c r="L2888" i="12"/>
  <c r="L2892" i="12"/>
  <c r="L2896" i="12"/>
  <c r="J2908" i="12"/>
  <c r="G2908" i="12"/>
  <c r="K2908" i="12"/>
  <c r="I2908" i="12"/>
  <c r="J2929" i="12"/>
  <c r="K2929" i="12"/>
  <c r="G2929" i="12"/>
  <c r="H2929" i="12"/>
  <c r="I2903" i="12"/>
  <c r="K2903" i="12"/>
  <c r="J2903" i="12"/>
  <c r="H2903" i="12"/>
  <c r="K2863" i="12"/>
  <c r="G2863" i="12"/>
  <c r="I2863" i="12"/>
  <c r="H2866" i="12"/>
  <c r="J2873" i="12"/>
  <c r="I2873" i="12"/>
  <c r="H2873" i="12"/>
  <c r="J2877" i="12"/>
  <c r="I2877" i="12"/>
  <c r="H2877" i="12"/>
  <c r="J2881" i="12"/>
  <c r="I2881" i="12"/>
  <c r="H2881" i="12"/>
  <c r="J2885" i="12"/>
  <c r="I2885" i="12"/>
  <c r="H2885" i="12"/>
  <c r="J2889" i="12"/>
  <c r="I2889" i="12"/>
  <c r="H2889" i="12"/>
  <c r="J2893" i="12"/>
  <c r="I2893" i="12"/>
  <c r="H2893" i="12"/>
  <c r="J2897" i="12"/>
  <c r="I2897" i="12"/>
  <c r="H2897" i="12"/>
  <c r="K2909" i="12"/>
  <c r="G2909" i="12"/>
  <c r="H2909" i="12"/>
  <c r="J2909" i="12"/>
  <c r="J2912" i="12"/>
  <c r="G2912" i="12"/>
  <c r="K2912" i="12"/>
  <c r="I2912" i="12"/>
  <c r="K2874" i="12"/>
  <c r="G2874" i="12"/>
  <c r="J2874" i="12"/>
  <c r="I2874" i="12"/>
  <c r="K2878" i="12"/>
  <c r="G2878" i="12"/>
  <c r="J2878" i="12"/>
  <c r="I2878" i="12"/>
  <c r="K2882" i="12"/>
  <c r="G2882" i="12"/>
  <c r="J2882" i="12"/>
  <c r="I2882" i="12"/>
  <c r="K2886" i="12"/>
  <c r="G2886" i="12"/>
  <c r="J2886" i="12"/>
  <c r="I2886" i="12"/>
  <c r="K2890" i="12"/>
  <c r="G2890" i="12"/>
  <c r="J2890" i="12"/>
  <c r="I2890" i="12"/>
  <c r="K2894" i="12"/>
  <c r="G2894" i="12"/>
  <c r="J2894" i="12"/>
  <c r="I2894" i="12"/>
  <c r="K2898" i="12"/>
  <c r="G2898" i="12"/>
  <c r="J2898" i="12"/>
  <c r="I2898" i="12"/>
  <c r="K2905" i="12"/>
  <c r="G2905" i="12"/>
  <c r="H2905" i="12"/>
  <c r="J2905" i="12"/>
  <c r="I2940" i="12"/>
  <c r="J2940" i="12"/>
  <c r="K2940" i="12"/>
  <c r="H2940" i="12"/>
  <c r="K2946" i="12"/>
  <c r="G2946" i="12"/>
  <c r="J2946" i="12"/>
  <c r="H2946" i="12"/>
  <c r="G2875" i="12"/>
  <c r="K2875" i="12"/>
  <c r="G2879" i="12"/>
  <c r="K2879" i="12"/>
  <c r="G2883" i="12"/>
  <c r="K2883" i="12"/>
  <c r="G2887" i="12"/>
  <c r="K2887" i="12"/>
  <c r="G2891" i="12"/>
  <c r="K2891" i="12"/>
  <c r="G2895" i="12"/>
  <c r="K2895" i="12"/>
  <c r="G2899" i="12"/>
  <c r="K2899" i="12"/>
  <c r="H2900" i="12"/>
  <c r="L2900" i="12" s="1"/>
  <c r="G2904" i="12"/>
  <c r="H2907" i="12"/>
  <c r="L2907" i="12" s="1"/>
  <c r="G2911" i="12"/>
  <c r="K2913" i="12"/>
  <c r="G2913" i="12"/>
  <c r="I2913" i="12"/>
  <c r="L2914" i="12"/>
  <c r="H2916" i="12"/>
  <c r="I2919" i="12"/>
  <c r="J2919" i="12"/>
  <c r="H2919" i="12"/>
  <c r="J2920" i="12"/>
  <c r="K2920" i="12"/>
  <c r="G2920" i="12"/>
  <c r="I2920" i="12"/>
  <c r="I2923" i="12"/>
  <c r="J2923" i="12"/>
  <c r="H2923" i="12"/>
  <c r="J2924" i="12"/>
  <c r="K2924" i="12"/>
  <c r="G2924" i="12"/>
  <c r="I2924" i="12"/>
  <c r="H2927" i="12"/>
  <c r="J2927" i="12"/>
  <c r="K2927" i="12"/>
  <c r="I2927" i="12"/>
  <c r="J2933" i="12"/>
  <c r="I2933" i="12"/>
  <c r="K2933" i="12"/>
  <c r="H2933" i="12"/>
  <c r="K2901" i="12"/>
  <c r="G2901" i="12"/>
  <c r="I2901" i="12"/>
  <c r="L2902" i="12"/>
  <c r="H2904" i="12"/>
  <c r="H2911" i="12"/>
  <c r="K2930" i="12"/>
  <c r="G2930" i="12"/>
  <c r="J2930" i="12"/>
  <c r="I2930" i="12"/>
  <c r="I2936" i="12"/>
  <c r="K2936" i="12"/>
  <c r="G2936" i="12"/>
  <c r="J2936" i="12"/>
  <c r="J2949" i="12"/>
  <c r="I2949" i="12"/>
  <c r="G2949" i="12"/>
  <c r="K2949" i="12"/>
  <c r="J2911" i="12"/>
  <c r="H2915" i="12"/>
  <c r="L2915" i="12" s="1"/>
  <c r="K2916" i="12"/>
  <c r="L2925" i="12"/>
  <c r="K2942" i="12"/>
  <c r="G2942" i="12"/>
  <c r="H2942" i="12"/>
  <c r="J2942" i="12"/>
  <c r="H2917" i="12"/>
  <c r="I2918" i="12"/>
  <c r="L2918" i="12" s="1"/>
  <c r="I2922" i="12"/>
  <c r="L2922" i="12" s="1"/>
  <c r="I2926" i="12"/>
  <c r="L2926" i="12" s="1"/>
  <c r="J2928" i="12"/>
  <c r="H2932" i="12"/>
  <c r="L2932" i="12" s="1"/>
  <c r="I2937" i="12"/>
  <c r="K2938" i="12"/>
  <c r="G2938" i="12"/>
  <c r="I2938" i="12"/>
  <c r="L2939" i="12"/>
  <c r="H2941" i="12"/>
  <c r="J2944" i="12"/>
  <c r="G2945" i="12"/>
  <c r="H2948" i="12"/>
  <c r="L2948" i="12" s="1"/>
  <c r="G2952" i="12"/>
  <c r="K2962" i="12"/>
  <c r="G2962" i="12"/>
  <c r="H2962" i="12"/>
  <c r="J2962" i="12"/>
  <c r="K2978" i="12"/>
  <c r="G2978" i="12"/>
  <c r="H2978" i="12"/>
  <c r="J2978" i="12"/>
  <c r="J2981" i="12"/>
  <c r="G2981" i="12"/>
  <c r="K2981" i="12"/>
  <c r="I2981" i="12"/>
  <c r="I2990" i="12"/>
  <c r="K2990" i="12"/>
  <c r="G2990" i="12"/>
  <c r="J2990" i="12"/>
  <c r="H2990" i="12"/>
  <c r="L2943" i="12"/>
  <c r="H2945" i="12"/>
  <c r="H2952" i="12"/>
  <c r="J2965" i="12"/>
  <c r="G2965" i="12"/>
  <c r="K2965" i="12"/>
  <c r="I2965" i="12"/>
  <c r="I2976" i="12"/>
  <c r="K2976" i="12"/>
  <c r="J2976" i="12"/>
  <c r="H2976" i="12"/>
  <c r="J2969" i="12"/>
  <c r="K2969" i="12"/>
  <c r="I2969" i="12"/>
  <c r="H2969" i="12"/>
  <c r="K2982" i="12"/>
  <c r="G2982" i="12"/>
  <c r="J2982" i="12"/>
  <c r="I2982" i="12"/>
  <c r="G2917" i="12"/>
  <c r="H2928" i="12"/>
  <c r="L2928" i="12" s="1"/>
  <c r="K2934" i="12"/>
  <c r="G2934" i="12"/>
  <c r="I2934" i="12"/>
  <c r="L2935" i="12"/>
  <c r="H2937" i="12"/>
  <c r="H2944" i="12"/>
  <c r="K2945" i="12"/>
  <c r="K2950" i="12"/>
  <c r="G2950" i="12"/>
  <c r="I2950" i="12"/>
  <c r="L2951" i="12"/>
  <c r="K2952" i="12"/>
  <c r="J2953" i="12"/>
  <c r="K2953" i="12"/>
  <c r="H2953" i="12"/>
  <c r="K2954" i="12"/>
  <c r="G2954" i="12"/>
  <c r="J2954" i="12"/>
  <c r="I2954" i="12"/>
  <c r="I2956" i="12"/>
  <c r="G2956" i="12"/>
  <c r="J2956" i="12"/>
  <c r="J2957" i="12"/>
  <c r="I2957" i="12"/>
  <c r="L2957" i="12" s="1"/>
  <c r="H2957" i="12"/>
  <c r="I2960" i="12"/>
  <c r="K2960" i="12"/>
  <c r="H2960" i="12"/>
  <c r="I2962" i="12"/>
  <c r="L2963" i="12"/>
  <c r="K2966" i="12"/>
  <c r="G2966" i="12"/>
  <c r="J2966" i="12"/>
  <c r="I2966" i="12"/>
  <c r="I2972" i="12"/>
  <c r="G2972" i="12"/>
  <c r="K2972" i="12"/>
  <c r="J2972" i="12"/>
  <c r="H2964" i="12"/>
  <c r="K2970" i="12"/>
  <c r="G2970" i="12"/>
  <c r="I2970" i="12"/>
  <c r="L2971" i="12"/>
  <c r="H2973" i="12"/>
  <c r="L2973" i="12" s="1"/>
  <c r="H2980" i="12"/>
  <c r="K2958" i="12"/>
  <c r="G2958" i="12"/>
  <c r="I2958" i="12"/>
  <c r="L2959" i="12"/>
  <c r="H2961" i="12"/>
  <c r="L2961" i="12" s="1"/>
  <c r="J2964" i="12"/>
  <c r="H2968" i="12"/>
  <c r="L2968" i="12" s="1"/>
  <c r="J2970" i="12"/>
  <c r="I2973" i="12"/>
  <c r="K2974" i="12"/>
  <c r="G2974" i="12"/>
  <c r="I2974" i="12"/>
  <c r="L2975" i="12"/>
  <c r="H2977" i="12"/>
  <c r="J2980" i="12"/>
  <c r="J2985" i="12"/>
  <c r="I2985" i="12"/>
  <c r="H2985" i="12"/>
  <c r="K2986" i="12"/>
  <c r="G2986" i="12"/>
  <c r="J2986" i="12"/>
  <c r="I2986" i="12"/>
  <c r="L2995" i="12"/>
  <c r="H2984" i="12"/>
  <c r="L2984" i="12" s="1"/>
  <c r="H2988" i="12"/>
  <c r="L2988" i="12" s="1"/>
  <c r="I2989" i="12"/>
  <c r="H2992" i="12"/>
  <c r="L2992" i="12" s="1"/>
  <c r="I2993" i="12"/>
  <c r="J2994" i="12"/>
  <c r="H2996" i="12"/>
  <c r="L2996" i="12" s="1"/>
  <c r="I2997" i="12"/>
  <c r="J2998" i="12"/>
  <c r="H3000" i="12"/>
  <c r="I3001" i="12"/>
  <c r="J2989" i="12"/>
  <c r="J2993" i="12"/>
  <c r="G2994" i="12"/>
  <c r="K2994" i="12"/>
  <c r="J2997" i="12"/>
  <c r="G2998" i="12"/>
  <c r="K2998" i="12"/>
  <c r="J3001" i="12"/>
  <c r="H2994" i="12"/>
  <c r="H2998" i="12"/>
  <c r="G3001" i="12"/>
  <c r="K3001" i="12"/>
  <c r="P16" i="44"/>
  <c r="P54" i="44" s="1"/>
  <c r="K16" i="7"/>
  <c r="K54" i="7" s="1"/>
  <c r="P16" i="7"/>
  <c r="P54" i="7" s="1"/>
  <c r="K16" i="30"/>
  <c r="K54" i="30" s="1"/>
  <c r="K16" i="31"/>
  <c r="K54" i="31" s="1"/>
  <c r="K16" i="32"/>
  <c r="K54" i="32" s="1"/>
  <c r="K16" i="33"/>
  <c r="K54" i="33" s="1"/>
  <c r="K16" i="34"/>
  <c r="K54" i="34" s="1"/>
  <c r="K16" i="35"/>
  <c r="K54" i="35" s="1"/>
  <c r="K16" i="36"/>
  <c r="K54" i="36" s="1"/>
  <c r="K16" i="37"/>
  <c r="K54" i="37" s="1"/>
  <c r="K16" i="38"/>
  <c r="K54" i="38" s="1"/>
  <c r="K16" i="39"/>
  <c r="K54" i="39" s="1"/>
  <c r="K16" i="40"/>
  <c r="K54" i="40" s="1"/>
  <c r="K16" i="41"/>
  <c r="K54" i="41" s="1"/>
  <c r="K16" i="42"/>
  <c r="K54" i="42" s="1"/>
  <c r="K16" i="43"/>
  <c r="K54" i="43" s="1"/>
  <c r="K16" i="44"/>
  <c r="K54" i="44" s="1"/>
  <c r="P16" i="30"/>
  <c r="P54" i="30" s="1"/>
  <c r="P16" i="31"/>
  <c r="P54" i="31" s="1"/>
  <c r="P16" i="32"/>
  <c r="P54" i="32" s="1"/>
  <c r="P16" i="33"/>
  <c r="P54" i="33" s="1"/>
  <c r="P16" i="34"/>
  <c r="P54" i="34" s="1"/>
  <c r="P16" i="35"/>
  <c r="P54" i="35" s="1"/>
  <c r="P16" i="36"/>
  <c r="P54" i="36" s="1"/>
  <c r="P16" i="37"/>
  <c r="P54" i="37" s="1"/>
  <c r="P16" i="38"/>
  <c r="P54" i="38" s="1"/>
  <c r="P16" i="39"/>
  <c r="P54" i="39" s="1"/>
  <c r="P16" i="40"/>
  <c r="P54" i="40" s="1"/>
  <c r="P16" i="41"/>
  <c r="P54" i="41" s="1"/>
  <c r="P16" i="42"/>
  <c r="P54" i="42" s="1"/>
  <c r="P16" i="43"/>
  <c r="P54" i="43" s="1"/>
  <c r="P453" i="14"/>
  <c r="P428" i="14"/>
  <c r="P412" i="14"/>
  <c r="P396" i="14"/>
  <c r="P380" i="14"/>
  <c r="P364" i="14"/>
  <c r="P348" i="14"/>
  <c r="P332" i="14"/>
  <c r="P300" i="14"/>
  <c r="P268" i="14"/>
  <c r="P236" i="14"/>
  <c r="P204" i="14"/>
  <c r="P172" i="14"/>
  <c r="P480" i="14"/>
  <c r="P465" i="14"/>
  <c r="P445" i="14"/>
  <c r="P424" i="14"/>
  <c r="P408" i="14"/>
  <c r="P392" i="14"/>
  <c r="P376" i="14"/>
  <c r="P360" i="14"/>
  <c r="P344" i="14"/>
  <c r="P324" i="14"/>
  <c r="P292" i="14"/>
  <c r="P260" i="14"/>
  <c r="P228" i="14"/>
  <c r="P196" i="14"/>
  <c r="P164" i="14"/>
  <c r="P5" i="14"/>
  <c r="P12" i="14"/>
  <c r="P15" i="14"/>
  <c r="P18" i="14"/>
  <c r="P21" i="14"/>
  <c r="P28" i="14"/>
  <c r="P31" i="14"/>
  <c r="P34" i="14"/>
  <c r="P37" i="14"/>
  <c r="P44" i="14"/>
  <c r="P47" i="14"/>
  <c r="P50" i="14"/>
  <c r="P53" i="14"/>
  <c r="P60" i="14"/>
  <c r="P63" i="14"/>
  <c r="P66" i="14"/>
  <c r="P69" i="14"/>
  <c r="P76" i="14"/>
  <c r="P79" i="14"/>
  <c r="P82" i="14"/>
  <c r="P85" i="14"/>
  <c r="P92" i="14"/>
  <c r="P95" i="14"/>
  <c r="P99" i="14"/>
  <c r="P102" i="14"/>
  <c r="P106" i="14"/>
  <c r="P109" i="14"/>
  <c r="P113" i="14"/>
  <c r="P116" i="14"/>
  <c r="P120" i="14"/>
  <c r="P127" i="14"/>
  <c r="P131" i="14"/>
  <c r="P134" i="14"/>
  <c r="P138" i="14"/>
  <c r="P141" i="14"/>
  <c r="P145" i="14"/>
  <c r="P148" i="14"/>
  <c r="P152" i="14"/>
  <c r="P159" i="14"/>
  <c r="P163" i="14"/>
  <c r="P167" i="14"/>
  <c r="P171" i="14"/>
  <c r="P205" i="14"/>
  <c r="P209" i="14"/>
  <c r="P212" i="14"/>
  <c r="P216" i="14"/>
  <c r="P223" i="14"/>
  <c r="P227" i="14"/>
  <c r="P231" i="14"/>
  <c r="P235" i="14"/>
  <c r="P269" i="14"/>
  <c r="P273" i="14"/>
  <c r="P276" i="14"/>
  <c r="P280" i="14"/>
  <c r="P287" i="14"/>
  <c r="P291" i="14"/>
  <c r="P295" i="14"/>
  <c r="P299" i="14"/>
  <c r="P333" i="14"/>
  <c r="P336" i="14"/>
  <c r="P343" i="14"/>
  <c r="P347" i="14"/>
  <c r="P365" i="14"/>
  <c r="P368" i="14"/>
  <c r="P375" i="14"/>
  <c r="P379" i="14"/>
  <c r="P397" i="14"/>
  <c r="P400" i="14"/>
  <c r="P407" i="14"/>
  <c r="P411" i="14"/>
  <c r="P429" i="14"/>
  <c r="P433" i="14"/>
  <c r="P440" i="14"/>
  <c r="P444" i="14"/>
  <c r="P448" i="14"/>
  <c r="P452" i="14"/>
  <c r="P482" i="14"/>
  <c r="P486" i="14"/>
  <c r="P3" i="14"/>
  <c r="P6" i="14"/>
  <c r="P9" i="14"/>
  <c r="P16" i="14"/>
  <c r="P19" i="14"/>
  <c r="P22" i="14"/>
  <c r="P25" i="14"/>
  <c r="P32" i="14"/>
  <c r="P35" i="14"/>
  <c r="P38" i="14"/>
  <c r="P41" i="14"/>
  <c r="P48" i="14"/>
  <c r="P51" i="14"/>
  <c r="P54" i="14"/>
  <c r="P57" i="14"/>
  <c r="P64" i="14"/>
  <c r="P67" i="14"/>
  <c r="P70" i="14"/>
  <c r="P73" i="14"/>
  <c r="P80" i="14"/>
  <c r="P83" i="14"/>
  <c r="P86" i="14"/>
  <c r="P89" i="14"/>
  <c r="P96" i="14"/>
  <c r="P103" i="14"/>
  <c r="P107" i="14"/>
  <c r="P110" i="14"/>
  <c r="P114" i="14"/>
  <c r="P117" i="14"/>
  <c r="P121" i="14"/>
  <c r="P124" i="14"/>
  <c r="P128" i="14"/>
  <c r="P135" i="14"/>
  <c r="P139" i="14"/>
  <c r="P142" i="14"/>
  <c r="P146" i="14"/>
  <c r="P149" i="14"/>
  <c r="P153" i="14"/>
  <c r="P156" i="14"/>
  <c r="P160" i="14"/>
  <c r="P198" i="14"/>
  <c r="P202" i="14"/>
  <c r="P206" i="14"/>
  <c r="P210" i="14"/>
  <c r="P213" i="14"/>
  <c r="P217" i="14"/>
  <c r="P220" i="14"/>
  <c r="P224" i="14"/>
  <c r="P262" i="14"/>
  <c r="P266" i="14"/>
  <c r="P270" i="14"/>
  <c r="P274" i="14"/>
  <c r="P277" i="14"/>
  <c r="P281" i="14"/>
  <c r="P284" i="14"/>
  <c r="P288" i="14"/>
  <c r="P326" i="14"/>
  <c r="P330" i="14"/>
  <c r="P334" i="14"/>
  <c r="P337" i="14"/>
  <c r="P340" i="14"/>
  <c r="P362" i="14"/>
  <c r="P366" i="14"/>
  <c r="P369" i="14"/>
  <c r="P372" i="14"/>
  <c r="P394" i="14"/>
  <c r="P398" i="14"/>
  <c r="P401" i="14"/>
  <c r="P404" i="14"/>
  <c r="P426" i="14"/>
  <c r="P430" i="14"/>
  <c r="P434" i="14"/>
  <c r="P437" i="14"/>
  <c r="P441" i="14"/>
  <c r="P467" i="14"/>
  <c r="P4" i="14"/>
  <c r="P7" i="14"/>
  <c r="P10" i="14"/>
  <c r="P13" i="14"/>
  <c r="P20" i="14"/>
  <c r="P23" i="14"/>
  <c r="P26" i="14"/>
  <c r="P29" i="14"/>
  <c r="P36" i="14"/>
  <c r="P39" i="14"/>
  <c r="P42" i="14"/>
  <c r="P45" i="14"/>
  <c r="P52" i="14"/>
  <c r="P55" i="14"/>
  <c r="P58" i="14"/>
  <c r="P61" i="14"/>
  <c r="P68" i="14"/>
  <c r="P71" i="14"/>
  <c r="P74" i="14"/>
  <c r="P77" i="14"/>
  <c r="P84" i="14"/>
  <c r="P87" i="14"/>
  <c r="P90" i="14"/>
  <c r="P93" i="14"/>
  <c r="P97" i="14"/>
  <c r="P100" i="14"/>
  <c r="P104" i="14"/>
  <c r="P111" i="14"/>
  <c r="P115" i="14"/>
  <c r="P118" i="14"/>
  <c r="P122" i="14"/>
  <c r="P125" i="14"/>
  <c r="P129" i="14"/>
  <c r="P132" i="14"/>
  <c r="P136" i="14"/>
  <c r="P173" i="14"/>
  <c r="P177" i="14"/>
  <c r="P180" i="14"/>
  <c r="P184" i="14"/>
  <c r="P191" i="14"/>
  <c r="P195" i="14"/>
  <c r="P199" i="14"/>
  <c r="P203" i="14"/>
  <c r="P237" i="14"/>
  <c r="P241" i="14"/>
  <c r="P244" i="14"/>
  <c r="P248" i="14"/>
  <c r="P255" i="14"/>
  <c r="P259" i="14"/>
  <c r="P263" i="14"/>
  <c r="P267" i="14"/>
  <c r="P301" i="14"/>
  <c r="P305" i="14"/>
  <c r="P308" i="14"/>
  <c r="P312" i="14"/>
  <c r="P319" i="14"/>
  <c r="P323" i="14"/>
  <c r="P327" i="14"/>
  <c r="P331" i="14"/>
  <c r="P349" i="14"/>
  <c r="P352" i="14"/>
  <c r="P359" i="14"/>
  <c r="P363" i="14"/>
  <c r="P381" i="14"/>
  <c r="P384" i="14"/>
  <c r="P391" i="14"/>
  <c r="P395" i="14"/>
  <c r="P413" i="14"/>
  <c r="P416" i="14"/>
  <c r="P423" i="14"/>
  <c r="P427" i="14"/>
  <c r="P454" i="14"/>
  <c r="P457" i="14"/>
  <c r="P464" i="14"/>
  <c r="P468" i="14"/>
  <c r="P472" i="14"/>
  <c r="P476" i="14"/>
  <c r="P2" i="14"/>
  <c r="P8" i="14"/>
  <c r="P11" i="14"/>
  <c r="P14" i="14"/>
  <c r="P17" i="14"/>
  <c r="P24" i="14"/>
  <c r="P27" i="14"/>
  <c r="P30" i="14"/>
  <c r="P33" i="14"/>
  <c r="P40" i="14"/>
  <c r="P43" i="14"/>
  <c r="P46" i="14"/>
  <c r="P49" i="14"/>
  <c r="P56" i="14"/>
  <c r="P59" i="14"/>
  <c r="P62" i="14"/>
  <c r="P65" i="14"/>
  <c r="P72" i="14"/>
  <c r="P75" i="14"/>
  <c r="P78" i="14"/>
  <c r="P81" i="14"/>
  <c r="P88" i="14"/>
  <c r="P91" i="14"/>
  <c r="P94" i="14"/>
  <c r="P98" i="14"/>
  <c r="P101" i="14"/>
  <c r="P105" i="14"/>
  <c r="P108" i="14"/>
  <c r="P112" i="14"/>
  <c r="P119" i="14"/>
  <c r="P123" i="14"/>
  <c r="P126" i="14"/>
  <c r="P130" i="14"/>
  <c r="P133" i="14"/>
  <c r="P137" i="14"/>
  <c r="P140" i="14"/>
  <c r="P166" i="14"/>
  <c r="P170" i="14"/>
  <c r="P174" i="14"/>
  <c r="P178" i="14"/>
  <c r="P181" i="14"/>
  <c r="P185" i="14"/>
  <c r="P188" i="14"/>
  <c r="P192" i="14"/>
  <c r="P230" i="14"/>
  <c r="P234" i="14"/>
  <c r="P238" i="14"/>
  <c r="P242" i="14"/>
  <c r="P245" i="14"/>
  <c r="P249" i="14"/>
  <c r="P252" i="14"/>
  <c r="P256" i="14"/>
  <c r="P294" i="14"/>
  <c r="P298" i="14"/>
  <c r="P302" i="14"/>
  <c r="P306" i="14"/>
  <c r="P309" i="14"/>
  <c r="P313" i="14"/>
  <c r="P316" i="14"/>
  <c r="P320" i="14"/>
  <c r="P346" i="14"/>
  <c r="P350" i="14"/>
  <c r="P353" i="14"/>
  <c r="P356" i="14"/>
  <c r="P378" i="14"/>
  <c r="P382" i="14"/>
  <c r="P385" i="14"/>
  <c r="P388" i="14"/>
  <c r="P410" i="14"/>
  <c r="P414" i="14"/>
  <c r="P417" i="14"/>
  <c r="P420" i="14"/>
  <c r="P447" i="14"/>
  <c r="P451" i="14"/>
  <c r="P455" i="14"/>
  <c r="P458" i="14"/>
  <c r="P461" i="14"/>
  <c r="P143" i="14"/>
  <c r="P147" i="14"/>
  <c r="P150" i="14"/>
  <c r="P154" i="14"/>
  <c r="P157" i="14"/>
  <c r="P161" i="14"/>
  <c r="P168" i="14"/>
  <c r="P175" i="14"/>
  <c r="P179" i="14"/>
  <c r="P182" i="14"/>
  <c r="P186" i="14"/>
  <c r="P189" i="14"/>
  <c r="P193" i="14"/>
  <c r="P200" i="14"/>
  <c r="P207" i="14"/>
  <c r="P211" i="14"/>
  <c r="P214" i="14"/>
  <c r="P218" i="14"/>
  <c r="P221" i="14"/>
  <c r="P225" i="14"/>
  <c r="P232" i="14"/>
  <c r="P239" i="14"/>
  <c r="P243" i="14"/>
  <c r="P246" i="14"/>
  <c r="P250" i="14"/>
  <c r="P253" i="14"/>
  <c r="P257" i="14"/>
  <c r="P264" i="14"/>
  <c r="P271" i="14"/>
  <c r="P275" i="14"/>
  <c r="P278" i="14"/>
  <c r="P282" i="14"/>
  <c r="P285" i="14"/>
  <c r="P289" i="14"/>
  <c r="P296" i="14"/>
  <c r="P303" i="14"/>
  <c r="P307" i="14"/>
  <c r="P310" i="14"/>
  <c r="P314" i="14"/>
  <c r="P317" i="14"/>
  <c r="P321" i="14"/>
  <c r="P328" i="14"/>
  <c r="P335" i="14"/>
  <c r="P338" i="14"/>
  <c r="P341" i="14"/>
  <c r="P351" i="14"/>
  <c r="P354" i="14"/>
  <c r="P357" i="14"/>
  <c r="P367" i="14"/>
  <c r="P370" i="14"/>
  <c r="P373" i="14"/>
  <c r="P383" i="14"/>
  <c r="P386" i="14"/>
  <c r="P389" i="14"/>
  <c r="P399" i="14"/>
  <c r="P402" i="14"/>
  <c r="P405" i="14"/>
  <c r="P415" i="14"/>
  <c r="P418" i="14"/>
  <c r="P421" i="14"/>
  <c r="P431" i="14"/>
  <c r="P435" i="14"/>
  <c r="P438" i="14"/>
  <c r="P442" i="14"/>
  <c r="P449" i="14"/>
  <c r="P456" i="14"/>
  <c r="P459" i="14"/>
  <c r="P462" i="14"/>
  <c r="P484" i="14"/>
  <c r="P488" i="14"/>
  <c r="P144" i="14"/>
  <c r="P151" i="14"/>
  <c r="P155" i="14"/>
  <c r="P158" i="14"/>
  <c r="P162" i="14"/>
  <c r="P165" i="14"/>
  <c r="P169" i="14"/>
  <c r="P176" i="14"/>
  <c r="P183" i="14"/>
  <c r="P187" i="14"/>
  <c r="P190" i="14"/>
  <c r="P194" i="14"/>
  <c r="P197" i="14"/>
  <c r="P201" i="14"/>
  <c r="P208" i="14"/>
  <c r="P215" i="14"/>
  <c r="P219" i="14"/>
  <c r="P222" i="14"/>
  <c r="P226" i="14"/>
  <c r="P229" i="14"/>
  <c r="P233" i="14"/>
  <c r="P240" i="14"/>
  <c r="P247" i="14"/>
  <c r="P251" i="14"/>
  <c r="P254" i="14"/>
  <c r="P258" i="14"/>
  <c r="P261" i="14"/>
  <c r="P265" i="14"/>
  <c r="P272" i="14"/>
  <c r="P279" i="14"/>
  <c r="P283" i="14"/>
  <c r="P286" i="14"/>
  <c r="P290" i="14"/>
  <c r="P293" i="14"/>
  <c r="P297" i="14"/>
  <c r="P304" i="14"/>
  <c r="P311" i="14"/>
  <c r="P315" i="14"/>
  <c r="P318" i="14"/>
  <c r="P322" i="14"/>
  <c r="P325" i="14"/>
  <c r="P329" i="14"/>
  <c r="P339" i="14"/>
  <c r="P342" i="14"/>
  <c r="P345" i="14"/>
  <c r="P355" i="14"/>
  <c r="P358" i="14"/>
  <c r="P361" i="14"/>
  <c r="P371" i="14"/>
  <c r="P374" i="14"/>
  <c r="P377" i="14"/>
  <c r="P387" i="14"/>
  <c r="P390" i="14"/>
  <c r="P393" i="14"/>
  <c r="P403" i="14"/>
  <c r="P406" i="14"/>
  <c r="P409" i="14"/>
  <c r="P419" i="14"/>
  <c r="P422" i="14"/>
  <c r="P425" i="14"/>
  <c r="P432" i="14"/>
  <c r="P436" i="14"/>
  <c r="P439" i="14"/>
  <c r="P443" i="14"/>
  <c r="P446" i="14"/>
  <c r="P450" i="14"/>
  <c r="P460" i="14"/>
  <c r="P463" i="14"/>
  <c r="P466" i="14"/>
  <c r="P470" i="14"/>
  <c r="P474" i="14"/>
  <c r="P478" i="14"/>
  <c r="K36" i="44"/>
  <c r="K32" i="44"/>
  <c r="K28" i="44"/>
  <c r="K24" i="44"/>
  <c r="N37" i="43"/>
  <c r="N33" i="43"/>
  <c r="N29" i="43"/>
  <c r="N25" i="43"/>
  <c r="Y37" i="42"/>
  <c r="Y33" i="42"/>
  <c r="Y29" i="42"/>
  <c r="Y25" i="42"/>
  <c r="Y39" i="41"/>
  <c r="Y35" i="41"/>
  <c r="Y31" i="41"/>
  <c r="Y27" i="41"/>
  <c r="K36" i="40"/>
  <c r="K32" i="40"/>
  <c r="K28" i="40"/>
  <c r="K24" i="40"/>
  <c r="N37" i="39"/>
  <c r="N33" i="39"/>
  <c r="N29" i="39"/>
  <c r="N25" i="39"/>
  <c r="Y39" i="38"/>
  <c r="Y35" i="38"/>
  <c r="Y31" i="38"/>
  <c r="Y27" i="38"/>
  <c r="K36" i="37"/>
  <c r="K32" i="37"/>
  <c r="K28" i="37"/>
  <c r="K24" i="37"/>
  <c r="N37" i="36"/>
  <c r="N33" i="36"/>
  <c r="N29" i="36"/>
  <c r="N25" i="36"/>
  <c r="Y39" i="35"/>
  <c r="Y35" i="35"/>
  <c r="Y31" i="35"/>
  <c r="Y27" i="35"/>
  <c r="K36" i="34"/>
  <c r="K32" i="34"/>
  <c r="K28" i="34"/>
  <c r="K24" i="34"/>
  <c r="N37" i="33"/>
  <c r="N33" i="33"/>
  <c r="N29" i="33"/>
  <c r="N25" i="33"/>
  <c r="Y37" i="32"/>
  <c r="Y33" i="32"/>
  <c r="Y29" i="32"/>
  <c r="Y25" i="32"/>
  <c r="Y39" i="31"/>
  <c r="Y35" i="31"/>
  <c r="Y31" i="31"/>
  <c r="Y27" i="31"/>
  <c r="K36" i="30"/>
  <c r="K32" i="30"/>
  <c r="K28" i="30"/>
  <c r="K24" i="30"/>
  <c r="N37" i="7"/>
  <c r="N33" i="7"/>
  <c r="N29" i="7"/>
  <c r="Y27" i="7"/>
  <c r="Y39" i="44"/>
  <c r="Y35" i="44"/>
  <c r="Y31" i="44"/>
  <c r="Y27" i="44"/>
  <c r="K36" i="43"/>
  <c r="K32" i="43"/>
  <c r="K28" i="43"/>
  <c r="K24" i="43"/>
  <c r="N37" i="42"/>
  <c r="N33" i="42"/>
  <c r="N29" i="42"/>
  <c r="N25" i="42"/>
  <c r="Y37" i="41"/>
  <c r="Y33" i="41"/>
  <c r="Y29" i="41"/>
  <c r="Y25" i="41"/>
  <c r="Y39" i="40"/>
  <c r="Y35" i="40"/>
  <c r="Y31" i="40"/>
  <c r="Y27" i="40"/>
  <c r="K36" i="39"/>
  <c r="K32" i="39"/>
  <c r="K28" i="39"/>
  <c r="K24" i="39"/>
  <c r="Y37" i="38"/>
  <c r="Y33" i="38"/>
  <c r="Y29" i="38"/>
  <c r="Y25" i="38"/>
  <c r="Y39" i="37"/>
  <c r="Y35" i="37"/>
  <c r="Y31" i="37"/>
  <c r="Y27" i="37"/>
  <c r="K36" i="36"/>
  <c r="K32" i="36"/>
  <c r="K28" i="36"/>
  <c r="K24" i="36"/>
  <c r="Y37" i="35"/>
  <c r="Y33" i="35"/>
  <c r="Y29" i="35"/>
  <c r="Y25" i="35"/>
  <c r="Y39" i="34"/>
  <c r="Y35" i="34"/>
  <c r="Y31" i="34"/>
  <c r="Y27" i="34"/>
  <c r="K36" i="33"/>
  <c r="K32" i="33"/>
  <c r="K28" i="33"/>
  <c r="K24" i="33"/>
  <c r="N37" i="32"/>
  <c r="N33" i="32"/>
  <c r="N29" i="32"/>
  <c r="N25" i="32"/>
  <c r="Y37" i="31"/>
  <c r="Y33" i="31"/>
  <c r="Y29" i="31"/>
  <c r="Y25" i="31"/>
  <c r="Y39" i="30"/>
  <c r="Y35" i="30"/>
  <c r="Y31" i="30"/>
  <c r="Y27" i="30"/>
  <c r="Y25" i="7"/>
  <c r="K36" i="7"/>
  <c r="K32" i="7"/>
  <c r="K28" i="7"/>
  <c r="Y37" i="44"/>
  <c r="Y33" i="44"/>
  <c r="Y29" i="44"/>
  <c r="Y25" i="44"/>
  <c r="Y39" i="43"/>
  <c r="Y35" i="43"/>
  <c r="Y31" i="43"/>
  <c r="Y27" i="43"/>
  <c r="K36" i="42"/>
  <c r="K32" i="42"/>
  <c r="K28" i="42"/>
  <c r="K24" i="42"/>
  <c r="N37" i="41"/>
  <c r="N33" i="41"/>
  <c r="N29" i="41"/>
  <c r="N25" i="41"/>
  <c r="Y37" i="40"/>
  <c r="Y33" i="40"/>
  <c r="Y29" i="40"/>
  <c r="Y25" i="40"/>
  <c r="Y39" i="39"/>
  <c r="Y35" i="39"/>
  <c r="Y31" i="39"/>
  <c r="Y27" i="39"/>
  <c r="N37" i="38"/>
  <c r="N33" i="38"/>
  <c r="N29" i="38"/>
  <c r="N25" i="38"/>
  <c r="Y37" i="37"/>
  <c r="Y33" i="37"/>
  <c r="Y29" i="37"/>
  <c r="Y25" i="37"/>
  <c r="Y39" i="36"/>
  <c r="Y35" i="36"/>
  <c r="Y31" i="36"/>
  <c r="Y27" i="36"/>
  <c r="N37" i="35"/>
  <c r="N33" i="35"/>
  <c r="N29" i="35"/>
  <c r="N25" i="35"/>
  <c r="Y37" i="34"/>
  <c r="Y33" i="34"/>
  <c r="Y29" i="34"/>
  <c r="Y25" i="34"/>
  <c r="Y39" i="33"/>
  <c r="Y35" i="33"/>
  <c r="Y31" i="33"/>
  <c r="Y27" i="33"/>
  <c r="K36" i="32"/>
  <c r="K32" i="32"/>
  <c r="K28" i="32"/>
  <c r="K24" i="32"/>
  <c r="N37" i="31"/>
  <c r="N33" i="31"/>
  <c r="N29" i="31"/>
  <c r="N25" i="31"/>
  <c r="Y37" i="30"/>
  <c r="Y33" i="30"/>
  <c r="Y29" i="30"/>
  <c r="Y25" i="30"/>
  <c r="Y39" i="7"/>
  <c r="Y35" i="7"/>
  <c r="Y31" i="7"/>
  <c r="K24" i="7"/>
  <c r="N37" i="44"/>
  <c r="N33" i="44"/>
  <c r="N29" i="44"/>
  <c r="N25" i="44"/>
  <c r="Y37" i="43"/>
  <c r="Y33" i="43"/>
  <c r="Y29" i="43"/>
  <c r="Y25" i="43"/>
  <c r="Y39" i="42"/>
  <c r="Y35" i="42"/>
  <c r="Y31" i="42"/>
  <c r="Y27" i="42"/>
  <c r="K36" i="41"/>
  <c r="K32" i="41"/>
  <c r="K28" i="41"/>
  <c r="K24" i="41"/>
  <c r="N37" i="40"/>
  <c r="N33" i="40"/>
  <c r="N29" i="40"/>
  <c r="N25" i="40"/>
  <c r="Y37" i="39"/>
  <c r="Y33" i="39"/>
  <c r="Y29" i="39"/>
  <c r="Y25" i="39"/>
  <c r="K36" i="38"/>
  <c r="K32" i="38"/>
  <c r="K28" i="38"/>
  <c r="K24" i="38"/>
  <c r="N37" i="37"/>
  <c r="N33" i="37"/>
  <c r="N29" i="37"/>
  <c r="N25" i="37"/>
  <c r="Y37" i="36"/>
  <c r="Y33" i="36"/>
  <c r="Y29" i="36"/>
  <c r="Y25" i="36"/>
  <c r="K36" i="35"/>
  <c r="K32" i="35"/>
  <c r="K28" i="35"/>
  <c r="K24" i="35"/>
  <c r="N37" i="34"/>
  <c r="N33" i="34"/>
  <c r="N29" i="34"/>
  <c r="N25" i="34"/>
  <c r="Y37" i="33"/>
  <c r="Y33" i="33"/>
  <c r="Y29" i="33"/>
  <c r="Y25" i="33"/>
  <c r="Y39" i="32"/>
  <c r="Y35" i="32"/>
  <c r="Y31" i="32"/>
  <c r="Y27" i="32"/>
  <c r="K36" i="31"/>
  <c r="K32" i="31"/>
  <c r="K28" i="31"/>
  <c r="K24" i="31"/>
  <c r="N37" i="30"/>
  <c r="N33" i="30"/>
  <c r="N29" i="30"/>
  <c r="N25" i="30"/>
  <c r="Y37" i="7"/>
  <c r="Y33" i="7"/>
  <c r="Y29" i="7"/>
  <c r="N25" i="7"/>
  <c r="W37" i="43"/>
  <c r="W29" i="42"/>
  <c r="W33" i="44"/>
  <c r="W25" i="38"/>
  <c r="K188" i="12"/>
  <c r="I237" i="12"/>
  <c r="K224" i="12"/>
  <c r="I182" i="12"/>
  <c r="K174" i="12"/>
  <c r="K156" i="12"/>
  <c r="I140" i="12"/>
  <c r="J113" i="12"/>
  <c r="G6" i="12"/>
  <c r="J97" i="12"/>
  <c r="G48" i="12"/>
  <c r="I234" i="12"/>
  <c r="H235" i="12"/>
  <c r="K235" i="12"/>
  <c r="J81" i="12"/>
  <c r="H70" i="12"/>
  <c r="K70" i="12"/>
  <c r="H76" i="12"/>
  <c r="I51" i="12"/>
  <c r="K54" i="12"/>
  <c r="J58" i="12"/>
  <c r="K59" i="12"/>
  <c r="H60" i="12"/>
  <c r="H62" i="12"/>
  <c r="K62" i="12"/>
  <c r="J62" i="12"/>
  <c r="J141" i="12"/>
  <c r="I152" i="12"/>
  <c r="J173" i="12"/>
  <c r="J208" i="12"/>
  <c r="H209" i="12"/>
  <c r="G16" i="12"/>
  <c r="H99" i="12"/>
  <c r="H102" i="12"/>
  <c r="K102" i="12"/>
  <c r="I10" i="43"/>
  <c r="X10" i="43" s="1"/>
  <c r="I10" i="44"/>
  <c r="K12" i="44" s="1"/>
  <c r="K51" i="44" s="1"/>
  <c r="I10" i="41"/>
  <c r="I10" i="34"/>
  <c r="I49" i="34" s="1"/>
  <c r="I10" i="38"/>
  <c r="I49" i="38" s="1"/>
  <c r="I10" i="36"/>
  <c r="I10" i="35"/>
  <c r="I10" i="33"/>
  <c r="K10" i="33" s="1"/>
  <c r="K49" i="33" s="1"/>
  <c r="I10" i="30"/>
  <c r="I49" i="30" s="1"/>
  <c r="I10" i="42"/>
  <c r="I49" i="42" s="1"/>
  <c r="I10" i="40"/>
  <c r="G41" i="40" s="1"/>
  <c r="I10" i="39"/>
  <c r="I49" i="39" s="1"/>
  <c r="I10" i="37"/>
  <c r="K10" i="37" s="1"/>
  <c r="K49" i="37" s="1"/>
  <c r="I10" i="32"/>
  <c r="I10" i="31"/>
  <c r="J12" i="12"/>
  <c r="G32" i="12"/>
  <c r="H34" i="12"/>
  <c r="I53" i="12"/>
  <c r="J71" i="12"/>
  <c r="H86" i="12"/>
  <c r="G90" i="12"/>
  <c r="G96" i="12"/>
  <c r="I101" i="12"/>
  <c r="G103" i="12"/>
  <c r="J167" i="12"/>
  <c r="J168" i="12"/>
  <c r="K170" i="12"/>
  <c r="H233" i="12"/>
  <c r="K9" i="12"/>
  <c r="I19" i="12"/>
  <c r="H22" i="12"/>
  <c r="K22" i="12"/>
  <c r="H33" i="12"/>
  <c r="J36" i="12"/>
  <c r="I80" i="12"/>
  <c r="J84" i="12"/>
  <c r="K84" i="12"/>
  <c r="J94" i="12"/>
  <c r="H119" i="12"/>
  <c r="K122" i="12"/>
  <c r="J157" i="12"/>
  <c r="I166" i="12"/>
  <c r="J175" i="12"/>
  <c r="H178" i="12"/>
  <c r="J199" i="12"/>
  <c r="J200" i="12"/>
  <c r="J228" i="12"/>
  <c r="K228" i="12"/>
  <c r="I245" i="12"/>
  <c r="I250" i="12"/>
  <c r="H251" i="12"/>
  <c r="K5" i="12"/>
  <c r="I21" i="12"/>
  <c r="H26" i="12"/>
  <c r="J28" i="12"/>
  <c r="I72" i="12"/>
  <c r="J78" i="12"/>
  <c r="H81" i="12"/>
  <c r="H82" i="12"/>
  <c r="I112" i="12"/>
  <c r="K154" i="12"/>
  <c r="J155" i="12"/>
  <c r="J214" i="12"/>
  <c r="I219" i="12"/>
  <c r="H220" i="12"/>
  <c r="K220" i="12"/>
  <c r="K240" i="12"/>
  <c r="H108" i="12"/>
  <c r="H113" i="12"/>
  <c r="H114" i="12"/>
  <c r="G124" i="12"/>
  <c r="J125" i="12"/>
  <c r="K126" i="12"/>
  <c r="K146" i="12"/>
  <c r="K162" i="12"/>
  <c r="H172" i="12"/>
  <c r="J172" i="12"/>
  <c r="H177" i="12"/>
  <c r="J192" i="12"/>
  <c r="H193" i="12"/>
  <c r="J198" i="12"/>
  <c r="I203" i="12"/>
  <c r="H204" i="12"/>
  <c r="J204" i="12"/>
  <c r="I205" i="12"/>
  <c r="H212" i="12"/>
  <c r="K212" i="12"/>
  <c r="K218" i="12"/>
  <c r="J223" i="12"/>
  <c r="J231" i="12"/>
  <c r="K231" i="12"/>
  <c r="H236" i="12"/>
  <c r="I238" i="12"/>
  <c r="I242" i="12"/>
  <c r="K243" i="12"/>
  <c r="J244" i="12"/>
  <c r="K244" i="12"/>
  <c r="H249" i="12"/>
  <c r="K251" i="12"/>
  <c r="G253" i="12"/>
  <c r="H257" i="12"/>
  <c r="H259" i="12"/>
  <c r="J259" i="12"/>
  <c r="G260" i="12"/>
  <c r="I266" i="12"/>
  <c r="I273" i="12"/>
  <c r="H277" i="12"/>
  <c r="J278" i="12"/>
  <c r="J279" i="12"/>
  <c r="K279" i="12"/>
  <c r="G284" i="12"/>
  <c r="K291" i="12"/>
  <c r="H292" i="12"/>
  <c r="H18" i="12"/>
  <c r="I35" i="12"/>
  <c r="H38" i="12"/>
  <c r="K38" i="12"/>
  <c r="H50" i="12"/>
  <c r="I79" i="12"/>
  <c r="H97" i="12"/>
  <c r="H98" i="12"/>
  <c r="J116" i="12"/>
  <c r="J123" i="12"/>
  <c r="H129" i="12"/>
  <c r="I130" i="12"/>
  <c r="K130" i="12"/>
  <c r="H145" i="12"/>
  <c r="J156" i="12"/>
  <c r="H161" i="12"/>
  <c r="I171" i="12"/>
  <c r="J174" i="12"/>
  <c r="J183" i="12"/>
  <c r="J184" i="12"/>
  <c r="I187" i="12"/>
  <c r="H188" i="12"/>
  <c r="J188" i="12"/>
  <c r="I189" i="12"/>
  <c r="H196" i="12"/>
  <c r="K196" i="12"/>
  <c r="K202" i="12"/>
  <c r="K204" i="12"/>
  <c r="H210" i="12"/>
  <c r="I241" i="12"/>
  <c r="H256" i="12"/>
  <c r="K259" i="12"/>
  <c r="H269" i="12"/>
  <c r="J270" i="12"/>
  <c r="J271" i="12"/>
  <c r="K271" i="12"/>
  <c r="H276" i="12"/>
  <c r="H289" i="12"/>
  <c r="H296" i="12"/>
  <c r="G15" i="12"/>
  <c r="H17" i="12"/>
  <c r="J20" i="12"/>
  <c r="J37" i="12"/>
  <c r="H42" i="12"/>
  <c r="J44" i="12"/>
  <c r="H49" i="12"/>
  <c r="J52" i="12"/>
  <c r="K64" i="12"/>
  <c r="H68" i="12"/>
  <c r="J74" i="12"/>
  <c r="J100" i="12"/>
  <c r="H118" i="12"/>
  <c r="K118" i="12"/>
  <c r="H127" i="12"/>
  <c r="K138" i="12"/>
  <c r="K142" i="12"/>
  <c r="H143" i="12"/>
  <c r="K158" i="12"/>
  <c r="H159" i="12"/>
  <c r="J176" i="12"/>
  <c r="H194" i="12"/>
  <c r="J215" i="12"/>
  <c r="J216" i="12"/>
  <c r="G224" i="12"/>
  <c r="K247" i="12"/>
  <c r="G268" i="12"/>
  <c r="K272" i="12"/>
  <c r="H281" i="12"/>
  <c r="J282" i="12"/>
  <c r="H300" i="12"/>
  <c r="J251" i="12"/>
  <c r="J255" i="12"/>
  <c r="G261" i="12"/>
  <c r="J263" i="12"/>
  <c r="K264" i="12"/>
  <c r="J274" i="12"/>
  <c r="J275" i="12"/>
  <c r="H280" i="12"/>
  <c r="H285" i="12"/>
  <c r="K287" i="12"/>
  <c r="H288" i="12"/>
  <c r="P1501" i="14"/>
  <c r="P1499" i="14"/>
  <c r="P1497" i="14"/>
  <c r="P1495" i="14"/>
  <c r="P1493" i="14"/>
  <c r="P1491" i="14"/>
  <c r="P1489" i="14"/>
  <c r="P1487" i="14"/>
  <c r="P1485" i="14"/>
  <c r="P1483" i="14"/>
  <c r="P1481" i="14"/>
  <c r="P1479" i="14"/>
  <c r="P1477" i="14"/>
  <c r="P1475" i="14"/>
  <c r="P1473" i="14"/>
  <c r="P1471" i="14"/>
  <c r="P1469" i="14"/>
  <c r="P1467" i="14"/>
  <c r="P1465" i="14"/>
  <c r="P1463" i="14"/>
  <c r="P1461" i="14"/>
  <c r="P1459" i="14"/>
  <c r="P1457" i="14"/>
  <c r="P1455" i="14"/>
  <c r="P1453" i="14"/>
  <c r="P1451" i="14"/>
  <c r="P1449" i="14"/>
  <c r="P1447" i="14"/>
  <c r="P1445" i="14"/>
  <c r="P1443" i="14"/>
  <c r="P1441" i="14"/>
  <c r="P1439" i="14"/>
  <c r="P1437" i="14"/>
  <c r="P1435" i="14"/>
  <c r="P1433" i="14"/>
  <c r="P1431" i="14"/>
  <c r="P1429" i="14"/>
  <c r="P1427" i="14"/>
  <c r="P1425" i="14"/>
  <c r="P1423" i="14"/>
  <c r="P1421" i="14"/>
  <c r="P1419" i="14"/>
  <c r="P1417" i="14"/>
  <c r="P1415" i="14"/>
  <c r="P1413" i="14"/>
  <c r="P1411" i="14"/>
  <c r="P1409" i="14"/>
  <c r="P1407" i="14"/>
  <c r="P1405" i="14"/>
  <c r="P1403" i="14"/>
  <c r="P1401" i="14"/>
  <c r="P1399" i="14"/>
  <c r="P1397" i="14"/>
  <c r="P1395" i="14"/>
  <c r="P1393" i="14"/>
  <c r="P1391" i="14"/>
  <c r="P1389" i="14"/>
  <c r="P1387" i="14"/>
  <c r="P1385" i="14"/>
  <c r="P1383" i="14"/>
  <c r="P1381" i="14"/>
  <c r="P1379" i="14"/>
  <c r="P1377" i="14"/>
  <c r="P1375" i="14"/>
  <c r="P1373" i="14"/>
  <c r="P1371" i="14"/>
  <c r="P1369" i="14"/>
  <c r="P1367" i="14"/>
  <c r="P1365" i="14"/>
  <c r="P1363" i="14"/>
  <c r="P1361" i="14"/>
  <c r="P1359" i="14"/>
  <c r="P1357" i="14"/>
  <c r="P1355" i="14"/>
  <c r="P1353" i="14"/>
  <c r="P1351" i="14"/>
  <c r="P1349" i="14"/>
  <c r="P1347" i="14"/>
  <c r="P1345" i="14"/>
  <c r="P1343" i="14"/>
  <c r="P1341" i="14"/>
  <c r="P1339" i="14"/>
  <c r="P1337" i="14"/>
  <c r="P1335" i="14"/>
  <c r="P1333" i="14"/>
  <c r="P1496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498" i="14"/>
  <c r="P1490" i="14"/>
  <c r="P1500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30" i="14"/>
  <c r="P1328" i="14"/>
  <c r="P1326" i="14"/>
  <c r="P1324" i="14"/>
  <c r="P1322" i="14"/>
  <c r="P1320" i="14"/>
  <c r="P1318" i="14"/>
  <c r="P1316" i="14"/>
  <c r="P1314" i="14"/>
  <c r="P1312" i="14"/>
  <c r="P1310" i="14"/>
  <c r="P1308" i="14"/>
  <c r="P1306" i="14"/>
  <c r="P1304" i="14"/>
  <c r="P1302" i="14"/>
  <c r="P1300" i="14"/>
  <c r="P1298" i="14"/>
  <c r="P1296" i="14"/>
  <c r="P1294" i="14"/>
  <c r="P1292" i="14"/>
  <c r="P1290" i="14"/>
  <c r="P1288" i="14"/>
  <c r="P1286" i="14"/>
  <c r="P1284" i="14"/>
  <c r="P1282" i="14"/>
  <c r="P1280" i="14"/>
  <c r="P1278" i="14"/>
  <c r="P1276" i="14"/>
  <c r="P1274" i="14"/>
  <c r="P1272" i="14"/>
  <c r="P1270" i="14"/>
  <c r="P1268" i="14"/>
  <c r="P1266" i="14"/>
  <c r="P1264" i="14"/>
  <c r="P1262" i="14"/>
  <c r="P1260" i="14"/>
  <c r="P1258" i="14"/>
  <c r="P1256" i="14"/>
  <c r="P1254" i="14"/>
  <c r="P1252" i="14"/>
  <c r="P1250" i="14"/>
  <c r="P1248" i="14"/>
  <c r="P1246" i="14"/>
  <c r="P1244" i="14"/>
  <c r="P1242" i="14"/>
  <c r="P1240" i="14"/>
  <c r="P1238" i="14"/>
  <c r="P1236" i="14"/>
  <c r="P1234" i="14"/>
  <c r="P1232" i="14"/>
  <c r="P1230" i="14"/>
  <c r="P1228" i="14"/>
  <c r="P1226" i="14"/>
  <c r="P1224" i="14"/>
  <c r="P1222" i="14"/>
  <c r="P1220" i="14"/>
  <c r="P1218" i="14"/>
  <c r="P1216" i="14"/>
  <c r="P1214" i="14"/>
  <c r="P1212" i="14"/>
  <c r="P1210" i="14"/>
  <c r="P1208" i="14"/>
  <c r="P1206" i="14"/>
  <c r="P1494" i="14"/>
  <c r="P1474" i="14"/>
  <c r="P1458" i="14"/>
  <c r="P1442" i="14"/>
  <c r="P1426" i="14"/>
  <c r="P1410" i="14"/>
  <c r="P1394" i="14"/>
  <c r="P1378" i="14"/>
  <c r="P1362" i="14"/>
  <c r="P1342" i="14"/>
  <c r="P1336" i="14"/>
  <c r="P1325" i="14"/>
  <c r="P1317" i="14"/>
  <c r="P1309" i="14"/>
  <c r="P1301" i="14"/>
  <c r="P1293" i="14"/>
  <c r="P1285" i="14"/>
  <c r="P1277" i="14"/>
  <c r="P1269" i="14"/>
  <c r="P1261" i="14"/>
  <c r="P1253" i="14"/>
  <c r="P1245" i="14"/>
  <c r="P1237" i="14"/>
  <c r="P1229" i="14"/>
  <c r="P1221" i="14"/>
  <c r="P1213" i="14"/>
  <c r="P1205" i="14"/>
  <c r="P1203" i="14"/>
  <c r="P1201" i="14"/>
  <c r="P1199" i="14"/>
  <c r="P1197" i="14"/>
  <c r="P1195" i="14"/>
  <c r="P1193" i="14"/>
  <c r="P1191" i="14"/>
  <c r="P1189" i="14"/>
  <c r="P1187" i="14"/>
  <c r="P1185" i="14"/>
  <c r="P1183" i="14"/>
  <c r="P1181" i="14"/>
  <c r="P1179" i="14"/>
  <c r="P1177" i="14"/>
  <c r="P1175" i="14"/>
  <c r="P1173" i="14"/>
  <c r="P1171" i="14"/>
  <c r="P1169" i="14"/>
  <c r="P1167" i="14"/>
  <c r="P1165" i="14"/>
  <c r="P1163" i="14"/>
  <c r="P1161" i="14"/>
  <c r="P1159" i="14"/>
  <c r="P1157" i="14"/>
  <c r="P1155" i="14"/>
  <c r="P1153" i="14"/>
  <c r="P1151" i="14"/>
  <c r="P1149" i="14"/>
  <c r="P1147" i="14"/>
  <c r="P1145" i="14"/>
  <c r="P1143" i="14"/>
  <c r="P1141" i="14"/>
  <c r="P1139" i="14"/>
  <c r="P1137" i="14"/>
  <c r="P1135" i="14"/>
  <c r="P1133" i="14"/>
  <c r="P1131" i="14"/>
  <c r="P1129" i="14"/>
  <c r="P1127" i="14"/>
  <c r="P1125" i="14"/>
  <c r="P1123" i="14"/>
  <c r="P1121" i="14"/>
  <c r="P1119" i="14"/>
  <c r="P1117" i="14"/>
  <c r="P1115" i="14"/>
  <c r="P1113" i="14"/>
  <c r="P1111" i="14"/>
  <c r="P1109" i="14"/>
  <c r="P1107" i="14"/>
  <c r="P1105" i="14"/>
  <c r="P1103" i="14"/>
  <c r="P1101" i="14"/>
  <c r="P1099" i="14"/>
  <c r="P1097" i="14"/>
  <c r="P1095" i="14"/>
  <c r="P1093" i="14"/>
  <c r="P1091" i="14"/>
  <c r="P1089" i="14"/>
  <c r="P1486" i="14"/>
  <c r="P1470" i="14"/>
  <c r="P1454" i="14"/>
  <c r="P1438" i="14"/>
  <c r="P1422" i="14"/>
  <c r="P1406" i="14"/>
  <c r="P1390" i="14"/>
  <c r="P1374" i="14"/>
  <c r="P1350" i="14"/>
  <c r="P1344" i="14"/>
  <c r="P1338" i="14"/>
  <c r="P1327" i="14"/>
  <c r="P1319" i="14"/>
  <c r="P1311" i="14"/>
  <c r="P1303" i="14"/>
  <c r="P1295" i="14"/>
  <c r="P1287" i="14"/>
  <c r="P1279" i="14"/>
  <c r="P1271" i="14"/>
  <c r="P1263" i="14"/>
  <c r="P1255" i="14"/>
  <c r="P1247" i="14"/>
  <c r="P1239" i="14"/>
  <c r="P1231" i="14"/>
  <c r="P1223" i="14"/>
  <c r="P1215" i="14"/>
  <c r="P1207" i="14"/>
  <c r="P1482" i="14"/>
  <c r="P1466" i="14"/>
  <c r="P1450" i="14"/>
  <c r="P1434" i="14"/>
  <c r="P1418" i="14"/>
  <c r="P1402" i="14"/>
  <c r="P1386" i="14"/>
  <c r="P1370" i="14"/>
  <c r="P1358" i="14"/>
  <c r="P1352" i="14"/>
  <c r="P1346" i="14"/>
  <c r="P1329" i="14"/>
  <c r="P1321" i="14"/>
  <c r="P1313" i="14"/>
  <c r="P1305" i="14"/>
  <c r="P1297" i="14"/>
  <c r="P1289" i="14"/>
  <c r="P1281" i="14"/>
  <c r="P1273" i="14"/>
  <c r="P1265" i="14"/>
  <c r="P1257" i="14"/>
  <c r="P1249" i="14"/>
  <c r="P1241" i="14"/>
  <c r="P1233" i="14"/>
  <c r="P1225" i="14"/>
  <c r="P1217" i="14"/>
  <c r="P1209" i="14"/>
  <c r="P1204" i="14"/>
  <c r="P1202" i="14"/>
  <c r="P1200" i="14"/>
  <c r="P1198" i="14"/>
  <c r="P1196" i="14"/>
  <c r="P1194" i="14"/>
  <c r="P1192" i="14"/>
  <c r="P1190" i="14"/>
  <c r="P1188" i="14"/>
  <c r="P1186" i="14"/>
  <c r="P1184" i="14"/>
  <c r="P1182" i="14"/>
  <c r="P1180" i="14"/>
  <c r="P1178" i="14"/>
  <c r="P1176" i="14"/>
  <c r="P1174" i="14"/>
  <c r="P1172" i="14"/>
  <c r="P1170" i="14"/>
  <c r="P1168" i="14"/>
  <c r="P1166" i="14"/>
  <c r="P1164" i="14"/>
  <c r="P1162" i="14"/>
  <c r="P1160" i="14"/>
  <c r="P1158" i="14"/>
  <c r="P1156" i="14"/>
  <c r="P1154" i="14"/>
  <c r="P1152" i="14"/>
  <c r="P1150" i="14"/>
  <c r="P1148" i="14"/>
  <c r="P1146" i="14"/>
  <c r="P1144" i="14"/>
  <c r="P1142" i="14"/>
  <c r="P1140" i="14"/>
  <c r="P1138" i="14"/>
  <c r="P1136" i="14"/>
  <c r="P1134" i="14"/>
  <c r="P1132" i="14"/>
  <c r="P1130" i="14"/>
  <c r="P1128" i="14"/>
  <c r="P1126" i="14"/>
  <c r="P1124" i="14"/>
  <c r="P1122" i="14"/>
  <c r="P1120" i="14"/>
  <c r="P1118" i="14"/>
  <c r="P1116" i="14"/>
  <c r="P1114" i="14"/>
  <c r="P1112" i="14"/>
  <c r="P1110" i="14"/>
  <c r="P1108" i="14"/>
  <c r="P1106" i="14"/>
  <c r="P1104" i="14"/>
  <c r="P1102" i="14"/>
  <c r="P1100" i="14"/>
  <c r="P1098" i="14"/>
  <c r="P1096" i="14"/>
  <c r="P1094" i="14"/>
  <c r="P1092" i="14"/>
  <c r="P1090" i="14"/>
  <c r="P1088" i="14"/>
  <c r="P1086" i="14"/>
  <c r="P1084" i="14"/>
  <c r="P1082" i="14"/>
  <c r="P1080" i="14"/>
  <c r="P1078" i="14"/>
  <c r="P1076" i="14"/>
  <c r="P1074" i="14"/>
  <c r="P1072" i="14"/>
  <c r="P1070" i="14"/>
  <c r="P1068" i="14"/>
  <c r="P1066" i="14"/>
  <c r="P1064" i="14"/>
  <c r="P1062" i="14"/>
  <c r="P1060" i="14"/>
  <c r="P1058" i="14"/>
  <c r="P1056" i="14"/>
  <c r="P1054" i="14"/>
  <c r="P1052" i="14"/>
  <c r="P1050" i="14"/>
  <c r="P1048" i="14"/>
  <c r="P1046" i="14"/>
  <c r="P1044" i="14"/>
  <c r="P1042" i="14"/>
  <c r="P1040" i="14"/>
  <c r="P1038" i="14"/>
  <c r="P1036" i="14"/>
  <c r="P1034" i="14"/>
  <c r="P1032" i="14"/>
  <c r="P1030" i="14"/>
  <c r="P1028" i="14"/>
  <c r="P1026" i="14"/>
  <c r="P1024" i="14"/>
  <c r="P1022" i="14"/>
  <c r="P1020" i="14"/>
  <c r="P1018" i="14"/>
  <c r="P1016" i="14"/>
  <c r="P1014" i="14"/>
  <c r="P1012" i="14"/>
  <c r="P1010" i="14"/>
  <c r="P1008" i="14"/>
  <c r="P1006" i="14"/>
  <c r="P1004" i="14"/>
  <c r="P1002" i="14"/>
  <c r="P1000" i="14"/>
  <c r="P998" i="14"/>
  <c r="P996" i="14"/>
  <c r="P994" i="14"/>
  <c r="P992" i="14"/>
  <c r="P990" i="14"/>
  <c r="P988" i="14"/>
  <c r="P986" i="14"/>
  <c r="P984" i="14"/>
  <c r="P982" i="14"/>
  <c r="P980" i="14"/>
  <c r="P978" i="14"/>
  <c r="P976" i="14"/>
  <c r="P974" i="14"/>
  <c r="P972" i="14"/>
  <c r="P970" i="14"/>
  <c r="P968" i="14"/>
  <c r="P966" i="14"/>
  <c r="P964" i="14"/>
  <c r="P962" i="14"/>
  <c r="P960" i="14"/>
  <c r="P958" i="14"/>
  <c r="P956" i="14"/>
  <c r="P954" i="14"/>
  <c r="P952" i="14"/>
  <c r="P950" i="14"/>
  <c r="P948" i="14"/>
  <c r="P946" i="14"/>
  <c r="P944" i="14"/>
  <c r="P942" i="14"/>
  <c r="P940" i="14"/>
  <c r="P938" i="14"/>
  <c r="P936" i="14"/>
  <c r="P1478" i="14"/>
  <c r="P1414" i="14"/>
  <c r="P1315" i="14"/>
  <c r="P1283" i="14"/>
  <c r="P1251" i="14"/>
  <c r="P1219" i="14"/>
  <c r="P1083" i="14"/>
  <c r="P1075" i="14"/>
  <c r="P1067" i="14"/>
  <c r="P1059" i="14"/>
  <c r="P1051" i="14"/>
  <c r="P1043" i="14"/>
  <c r="P1035" i="14"/>
  <c r="P1027" i="14"/>
  <c r="P1019" i="14"/>
  <c r="P1011" i="14"/>
  <c r="P1003" i="14"/>
  <c r="P995" i="14"/>
  <c r="P987" i="14"/>
  <c r="P979" i="14"/>
  <c r="P971" i="14"/>
  <c r="P963" i="14"/>
  <c r="P955" i="14"/>
  <c r="P947" i="14"/>
  <c r="P939" i="14"/>
  <c r="P934" i="14"/>
  <c r="P932" i="14"/>
  <c r="P930" i="14"/>
  <c r="P928" i="14"/>
  <c r="P926" i="14"/>
  <c r="P924" i="14"/>
  <c r="P922" i="14"/>
  <c r="P920" i="14"/>
  <c r="P918" i="14"/>
  <c r="P916" i="14"/>
  <c r="P914" i="14"/>
  <c r="P912" i="14"/>
  <c r="P910" i="14"/>
  <c r="P908" i="14"/>
  <c r="P906" i="14"/>
  <c r="P904" i="14"/>
  <c r="P902" i="14"/>
  <c r="P900" i="14"/>
  <c r="P898" i="14"/>
  <c r="P896" i="14"/>
  <c r="P894" i="14"/>
  <c r="P892" i="14"/>
  <c r="P890" i="14"/>
  <c r="P888" i="14"/>
  <c r="P886" i="14"/>
  <c r="P884" i="14"/>
  <c r="P882" i="14"/>
  <c r="P880" i="14"/>
  <c r="P878" i="14"/>
  <c r="P876" i="14"/>
  <c r="P874" i="14"/>
  <c r="P872" i="14"/>
  <c r="P870" i="14"/>
  <c r="P868" i="14"/>
  <c r="P866" i="14"/>
  <c r="P864" i="14"/>
  <c r="P862" i="14"/>
  <c r="P860" i="14"/>
  <c r="P858" i="14"/>
  <c r="P856" i="14"/>
  <c r="P854" i="14"/>
  <c r="P852" i="14"/>
  <c r="P850" i="14"/>
  <c r="P848" i="14"/>
  <c r="P846" i="14"/>
  <c r="P844" i="14"/>
  <c r="P842" i="14"/>
  <c r="P840" i="14"/>
  <c r="P838" i="14"/>
  <c r="P836" i="14"/>
  <c r="P834" i="14"/>
  <c r="P832" i="14"/>
  <c r="P830" i="14"/>
  <c r="P828" i="14"/>
  <c r="P826" i="14"/>
  <c r="P824" i="14"/>
  <c r="P822" i="14"/>
  <c r="P820" i="14"/>
  <c r="P818" i="14"/>
  <c r="P816" i="14"/>
  <c r="P814" i="14"/>
  <c r="P812" i="14"/>
  <c r="P810" i="14"/>
  <c r="P808" i="14"/>
  <c r="P806" i="14"/>
  <c r="P804" i="14"/>
  <c r="P802" i="14"/>
  <c r="P800" i="14"/>
  <c r="P798" i="14"/>
  <c r="P796" i="14"/>
  <c r="P794" i="14"/>
  <c r="P792" i="14"/>
  <c r="P790" i="14"/>
  <c r="P788" i="14"/>
  <c r="P786" i="14"/>
  <c r="P784" i="14"/>
  <c r="P782" i="14"/>
  <c r="P780" i="14"/>
  <c r="P778" i="14"/>
  <c r="P776" i="14"/>
  <c r="P774" i="14"/>
  <c r="P772" i="14"/>
  <c r="P770" i="14"/>
  <c r="P768" i="14"/>
  <c r="P766" i="14"/>
  <c r="P764" i="14"/>
  <c r="P762" i="14"/>
  <c r="P760" i="14"/>
  <c r="P758" i="14"/>
  <c r="P756" i="14"/>
  <c r="P754" i="14"/>
  <c r="P752" i="14"/>
  <c r="P750" i="14"/>
  <c r="P748" i="14"/>
  <c r="P746" i="14"/>
  <c r="P744" i="14"/>
  <c r="P742" i="14"/>
  <c r="P740" i="14"/>
  <c r="P738" i="14"/>
  <c r="P736" i="14"/>
  <c r="P734" i="14"/>
  <c r="P732" i="14"/>
  <c r="P730" i="14"/>
  <c r="P728" i="14"/>
  <c r="P1462" i="14"/>
  <c r="P1398" i="14"/>
  <c r="P1354" i="14"/>
  <c r="P1307" i="14"/>
  <c r="P1275" i="14"/>
  <c r="P1243" i="14"/>
  <c r="P1211" i="14"/>
  <c r="P1085" i="14"/>
  <c r="P1077" i="14"/>
  <c r="P1069" i="14"/>
  <c r="P1061" i="14"/>
  <c r="P1053" i="14"/>
  <c r="P1045" i="14"/>
  <c r="P1037" i="14"/>
  <c r="P1029" i="14"/>
  <c r="P1021" i="14"/>
  <c r="P1013" i="14"/>
  <c r="P1005" i="14"/>
  <c r="P997" i="14"/>
  <c r="P989" i="14"/>
  <c r="P981" i="14"/>
  <c r="P973" i="14"/>
  <c r="P965" i="14"/>
  <c r="P957" i="14"/>
  <c r="P949" i="14"/>
  <c r="P941" i="14"/>
  <c r="P1446" i="14"/>
  <c r="P1382" i="14"/>
  <c r="P1360" i="14"/>
  <c r="P1334" i="14"/>
  <c r="P1331" i="14"/>
  <c r="P1299" i="14"/>
  <c r="P1267" i="14"/>
  <c r="P1235" i="14"/>
  <c r="P1087" i="14"/>
  <c r="P1079" i="14"/>
  <c r="P1071" i="14"/>
  <c r="P1063" i="14"/>
  <c r="P1055" i="14"/>
  <c r="P1047" i="14"/>
  <c r="P1039" i="14"/>
  <c r="P1031" i="14"/>
  <c r="P1023" i="14"/>
  <c r="P1015" i="14"/>
  <c r="P1007" i="14"/>
  <c r="P999" i="14"/>
  <c r="P991" i="14"/>
  <c r="P983" i="14"/>
  <c r="P975" i="14"/>
  <c r="P967" i="14"/>
  <c r="P959" i="14"/>
  <c r="P951" i="14"/>
  <c r="P943" i="14"/>
  <c r="P935" i="14"/>
  <c r="P933" i="14"/>
  <c r="P931" i="14"/>
  <c r="P929" i="14"/>
  <c r="P927" i="14"/>
  <c r="P925" i="14"/>
  <c r="P923" i="14"/>
  <c r="P921" i="14"/>
  <c r="P919" i="14"/>
  <c r="P917" i="14"/>
  <c r="P915" i="14"/>
  <c r="P913" i="14"/>
  <c r="P911" i="14"/>
  <c r="P909" i="14"/>
  <c r="P907" i="14"/>
  <c r="P905" i="14"/>
  <c r="P903" i="14"/>
  <c r="P901" i="14"/>
  <c r="P899" i="14"/>
  <c r="P897" i="14"/>
  <c r="P895" i="14"/>
  <c r="P893" i="14"/>
  <c r="P891" i="14"/>
  <c r="P889" i="14"/>
  <c r="P887" i="14"/>
  <c r="P885" i="14"/>
  <c r="P883" i="14"/>
  <c r="P881" i="14"/>
  <c r="P879" i="14"/>
  <c r="P877" i="14"/>
  <c r="P875" i="14"/>
  <c r="P873" i="14"/>
  <c r="P871" i="14"/>
  <c r="P869" i="14"/>
  <c r="P867" i="14"/>
  <c r="P865" i="14"/>
  <c r="P863" i="14"/>
  <c r="P861" i="14"/>
  <c r="P859" i="14"/>
  <c r="P857" i="14"/>
  <c r="P855" i="14"/>
  <c r="P853" i="14"/>
  <c r="P851" i="14"/>
  <c r="P849" i="14"/>
  <c r="P847" i="14"/>
  <c r="P845" i="14"/>
  <c r="P843" i="14"/>
  <c r="P841" i="14"/>
  <c r="P839" i="14"/>
  <c r="P837" i="14"/>
  <c r="P835" i="14"/>
  <c r="P833" i="14"/>
  <c r="P831" i="14"/>
  <c r="P829" i="14"/>
  <c r="P827" i="14"/>
  <c r="P825" i="14"/>
  <c r="P823" i="14"/>
  <c r="P821" i="14"/>
  <c r="P819" i="14"/>
  <c r="P817" i="14"/>
  <c r="P815" i="14"/>
  <c r="P813" i="14"/>
  <c r="P811" i="14"/>
  <c r="P809" i="14"/>
  <c r="P807" i="14"/>
  <c r="P805" i="14"/>
  <c r="P803" i="14"/>
  <c r="P801" i="14"/>
  <c r="P799" i="14"/>
  <c r="P797" i="14"/>
  <c r="P795" i="14"/>
  <c r="P793" i="14"/>
  <c r="P791" i="14"/>
  <c r="P789" i="14"/>
  <c r="P787" i="14"/>
  <c r="P785" i="14"/>
  <c r="P783" i="14"/>
  <c r="P781" i="14"/>
  <c r="P779" i="14"/>
  <c r="P777" i="14"/>
  <c r="P775" i="14"/>
  <c r="P773" i="14"/>
  <c r="P771" i="14"/>
  <c r="P769" i="14"/>
  <c r="P767" i="14"/>
  <c r="P765" i="14"/>
  <c r="P763" i="14"/>
  <c r="P761" i="14"/>
  <c r="P759" i="14"/>
  <c r="P757" i="14"/>
  <c r="P755" i="14"/>
  <c r="P753" i="14"/>
  <c r="P751" i="14"/>
  <c r="P749" i="14"/>
  <c r="P747" i="14"/>
  <c r="P745" i="14"/>
  <c r="P743" i="14"/>
  <c r="P741" i="14"/>
  <c r="P739" i="14"/>
  <c r="P737" i="14"/>
  <c r="P735" i="14"/>
  <c r="P733" i="14"/>
  <c r="P731" i="14"/>
  <c r="P729" i="14"/>
  <c r="P727" i="14"/>
  <c r="P725" i="14"/>
  <c r="P723" i="14"/>
  <c r="P721" i="14"/>
  <c r="P719" i="14"/>
  <c r="P717" i="14"/>
  <c r="P715" i="14"/>
  <c r="P713" i="14"/>
  <c r="P711" i="14"/>
  <c r="P709" i="14"/>
  <c r="P707" i="14"/>
  <c r="P705" i="14"/>
  <c r="P703" i="14"/>
  <c r="P701" i="14"/>
  <c r="P699" i="14"/>
  <c r="P697" i="14"/>
  <c r="P695" i="14"/>
  <c r="P693" i="14"/>
  <c r="P691" i="14"/>
  <c r="P689" i="14"/>
  <c r="P687" i="14"/>
  <c r="P685" i="14"/>
  <c r="P683" i="14"/>
  <c r="P681" i="14"/>
  <c r="P679" i="14"/>
  <c r="P677" i="14"/>
  <c r="P675" i="14"/>
  <c r="P673" i="14"/>
  <c r="P671" i="14"/>
  <c r="P669" i="14"/>
  <c r="P667" i="14"/>
  <c r="P665" i="14"/>
  <c r="P663" i="14"/>
  <c r="P661" i="14"/>
  <c r="P659" i="14"/>
  <c r="P657" i="14"/>
  <c r="P655" i="14"/>
  <c r="P653" i="14"/>
  <c r="P651" i="14"/>
  <c r="P1430" i="14"/>
  <c r="P1366" i="14"/>
  <c r="P1323" i="14"/>
  <c r="P1291" i="14"/>
  <c r="P1259" i="14"/>
  <c r="P1227" i="14"/>
  <c r="P1081" i="14"/>
  <c r="P1073" i="14"/>
  <c r="P1065" i="14"/>
  <c r="P1057" i="14"/>
  <c r="P1049" i="14"/>
  <c r="P1041" i="14"/>
  <c r="P1033" i="14"/>
  <c r="P1025" i="14"/>
  <c r="P1017" i="14"/>
  <c r="P1009" i="14"/>
  <c r="P1001" i="14"/>
  <c r="P993" i="14"/>
  <c r="P985" i="14"/>
  <c r="P977" i="14"/>
  <c r="P969" i="14"/>
  <c r="P961" i="14"/>
  <c r="P953" i="14"/>
  <c r="P945" i="14"/>
  <c r="P937" i="14"/>
  <c r="P652" i="14"/>
  <c r="P660" i="14"/>
  <c r="P668" i="14"/>
  <c r="P676" i="14"/>
  <c r="P684" i="14"/>
  <c r="P692" i="14"/>
  <c r="P700" i="14"/>
  <c r="P708" i="14"/>
  <c r="P716" i="14"/>
  <c r="P724" i="14"/>
  <c r="P490" i="14"/>
  <c r="P492" i="14"/>
  <c r="P494" i="14"/>
  <c r="P496" i="14"/>
  <c r="P498" i="14"/>
  <c r="P500" i="14"/>
  <c r="P502" i="14"/>
  <c r="P504" i="14"/>
  <c r="P506" i="14"/>
  <c r="P508" i="14"/>
  <c r="P510" i="14"/>
  <c r="P512" i="14"/>
  <c r="P514" i="14"/>
  <c r="P516" i="14"/>
  <c r="P518" i="14"/>
  <c r="P520" i="14"/>
  <c r="P522" i="14"/>
  <c r="P524" i="14"/>
  <c r="P526" i="14"/>
  <c r="P528" i="14"/>
  <c r="P530" i="14"/>
  <c r="P532" i="14"/>
  <c r="P534" i="14"/>
  <c r="P536" i="14"/>
  <c r="P538" i="14"/>
  <c r="P540" i="14"/>
  <c r="P542" i="14"/>
  <c r="P544" i="14"/>
  <c r="P546" i="14"/>
  <c r="P548" i="14"/>
  <c r="P550" i="14"/>
  <c r="P552" i="14"/>
  <c r="P554" i="14"/>
  <c r="P556" i="14"/>
  <c r="P558" i="14"/>
  <c r="P560" i="14"/>
  <c r="P562" i="14"/>
  <c r="P564" i="14"/>
  <c r="P566" i="14"/>
  <c r="P568" i="14"/>
  <c r="P570" i="14"/>
  <c r="P572" i="14"/>
  <c r="P574" i="14"/>
  <c r="P576" i="14"/>
  <c r="P578" i="14"/>
  <c r="P580" i="14"/>
  <c r="P582" i="14"/>
  <c r="P584" i="14"/>
  <c r="P586" i="14"/>
  <c r="P588" i="14"/>
  <c r="P590" i="14"/>
  <c r="P592" i="14"/>
  <c r="P594" i="14"/>
  <c r="P596" i="14"/>
  <c r="P598" i="14"/>
  <c r="P600" i="14"/>
  <c r="P602" i="14"/>
  <c r="P604" i="14"/>
  <c r="P606" i="14"/>
  <c r="P608" i="14"/>
  <c r="P610" i="14"/>
  <c r="P612" i="14"/>
  <c r="P614" i="14"/>
  <c r="P616" i="14"/>
  <c r="P618" i="14"/>
  <c r="P620" i="14"/>
  <c r="P622" i="14"/>
  <c r="P624" i="14"/>
  <c r="P626" i="14"/>
  <c r="P628" i="14"/>
  <c r="P630" i="14"/>
  <c r="P632" i="14"/>
  <c r="P634" i="14"/>
  <c r="P636" i="14"/>
  <c r="P638" i="14"/>
  <c r="P640" i="14"/>
  <c r="P642" i="14"/>
  <c r="P644" i="14"/>
  <c r="P646" i="14"/>
  <c r="P648" i="14"/>
  <c r="P650" i="14"/>
  <c r="P658" i="14"/>
  <c r="P666" i="14"/>
  <c r="P674" i="14"/>
  <c r="P682" i="14"/>
  <c r="P690" i="14"/>
  <c r="P698" i="14"/>
  <c r="P706" i="14"/>
  <c r="P714" i="14"/>
  <c r="P722" i="14"/>
  <c r="P656" i="14"/>
  <c r="P664" i="14"/>
  <c r="P672" i="14"/>
  <c r="P680" i="14"/>
  <c r="P688" i="14"/>
  <c r="P696" i="14"/>
  <c r="P704" i="14"/>
  <c r="P712" i="14"/>
  <c r="P720" i="14"/>
  <c r="P469" i="14"/>
  <c r="P471" i="14"/>
  <c r="P473" i="14"/>
  <c r="P475" i="14"/>
  <c r="P477" i="14"/>
  <c r="P479" i="14"/>
  <c r="P481" i="14"/>
  <c r="P483" i="14"/>
  <c r="P485" i="14"/>
  <c r="P487" i="14"/>
  <c r="P489" i="14"/>
  <c r="P491" i="14"/>
  <c r="P493" i="14"/>
  <c r="P495" i="14"/>
  <c r="P497" i="14"/>
  <c r="P499" i="14"/>
  <c r="P501" i="14"/>
  <c r="P503" i="14"/>
  <c r="P505" i="14"/>
  <c r="P507" i="14"/>
  <c r="P509" i="14"/>
  <c r="P511" i="14"/>
  <c r="P513" i="14"/>
  <c r="P515" i="14"/>
  <c r="P517" i="14"/>
  <c r="P519" i="14"/>
  <c r="P521" i="14"/>
  <c r="P523" i="14"/>
  <c r="P525" i="14"/>
  <c r="P527" i="14"/>
  <c r="P529" i="14"/>
  <c r="P531" i="14"/>
  <c r="P533" i="14"/>
  <c r="P535" i="14"/>
  <c r="P537" i="14"/>
  <c r="P539" i="14"/>
  <c r="P541" i="14"/>
  <c r="P543" i="14"/>
  <c r="P545" i="14"/>
  <c r="P547" i="14"/>
  <c r="P549" i="14"/>
  <c r="P551" i="14"/>
  <c r="P553" i="14"/>
  <c r="P555" i="14"/>
  <c r="P557" i="14"/>
  <c r="P559" i="14"/>
  <c r="P561" i="14"/>
  <c r="P563" i="14"/>
  <c r="P565" i="14"/>
  <c r="P567" i="14"/>
  <c r="P569" i="14"/>
  <c r="P571" i="14"/>
  <c r="P573" i="14"/>
  <c r="P575" i="14"/>
  <c r="P577" i="14"/>
  <c r="P579" i="14"/>
  <c r="P581" i="14"/>
  <c r="P583" i="14"/>
  <c r="P585" i="14"/>
  <c r="P587" i="14"/>
  <c r="P589" i="14"/>
  <c r="P591" i="14"/>
  <c r="P593" i="14"/>
  <c r="P595" i="14"/>
  <c r="P597" i="14"/>
  <c r="P599" i="14"/>
  <c r="P601" i="14"/>
  <c r="P603" i="14"/>
  <c r="P605" i="14"/>
  <c r="P607" i="14"/>
  <c r="P609" i="14"/>
  <c r="P611" i="14"/>
  <c r="P613" i="14"/>
  <c r="P615" i="14"/>
  <c r="P617" i="14"/>
  <c r="P619" i="14"/>
  <c r="P621" i="14"/>
  <c r="P623" i="14"/>
  <c r="P625" i="14"/>
  <c r="P627" i="14"/>
  <c r="P629" i="14"/>
  <c r="P631" i="14"/>
  <c r="P633" i="14"/>
  <c r="P635" i="14"/>
  <c r="P637" i="14"/>
  <c r="P639" i="14"/>
  <c r="P641" i="14"/>
  <c r="P643" i="14"/>
  <c r="P645" i="14"/>
  <c r="P647" i="14"/>
  <c r="P649" i="14"/>
  <c r="P654" i="14"/>
  <c r="P662" i="14"/>
  <c r="P670" i="14"/>
  <c r="P678" i="14"/>
  <c r="P686" i="14"/>
  <c r="P694" i="14"/>
  <c r="P702" i="14"/>
  <c r="P710" i="14"/>
  <c r="P718" i="14"/>
  <c r="P726" i="14"/>
  <c r="W25" i="30"/>
  <c r="W33" i="31"/>
  <c r="W25" i="32"/>
  <c r="W25" i="33"/>
  <c r="W25" i="34"/>
  <c r="W29" i="35"/>
  <c r="W25" i="36"/>
  <c r="W29" i="37"/>
  <c r="W29" i="38"/>
  <c r="W33" i="39"/>
  <c r="W33" i="40"/>
  <c r="W33" i="41"/>
  <c r="W33" i="42"/>
  <c r="W25" i="43"/>
  <c r="W37" i="44"/>
  <c r="W29" i="7"/>
  <c r="W29" i="30"/>
  <c r="W37" i="31"/>
  <c r="W29" i="32"/>
  <c r="W29" i="33"/>
  <c r="W29" i="34"/>
  <c r="W33" i="35"/>
  <c r="W29" i="36"/>
  <c r="W33" i="37"/>
  <c r="W33" i="38"/>
  <c r="W37" i="39"/>
  <c r="W37" i="40"/>
  <c r="W37" i="41"/>
  <c r="W37" i="42"/>
  <c r="W29" i="43"/>
  <c r="W25" i="44"/>
  <c r="W33" i="7"/>
  <c r="W37" i="38"/>
  <c r="W25" i="39"/>
  <c r="W25" i="40"/>
  <c r="W25" i="41"/>
  <c r="W25" i="42"/>
  <c r="W33" i="43"/>
  <c r="W29" i="44"/>
  <c r="W33" i="30"/>
  <c r="W25" i="31"/>
  <c r="W33" i="32"/>
  <c r="W33" i="33"/>
  <c r="W33" i="34"/>
  <c r="W37" i="35"/>
  <c r="W33" i="36"/>
  <c r="W37" i="37"/>
  <c r="W25" i="7"/>
  <c r="W37" i="7"/>
  <c r="W37" i="30"/>
  <c r="W29" i="31"/>
  <c r="W37" i="32"/>
  <c r="W37" i="33"/>
  <c r="W37" i="34"/>
  <c r="W25" i="35"/>
  <c r="W37" i="36"/>
  <c r="W25" i="37"/>
  <c r="W29" i="39"/>
  <c r="W29" i="40"/>
  <c r="W29" i="41"/>
  <c r="X10" i="40"/>
  <c r="K11" i="42"/>
  <c r="K50" i="42" s="1"/>
  <c r="K11" i="37"/>
  <c r="K50" i="37" s="1"/>
  <c r="Y10" i="40"/>
  <c r="I49" i="40"/>
  <c r="K11" i="41"/>
  <c r="K50" i="41" s="1"/>
  <c r="K10" i="42"/>
  <c r="K49" i="42" s="1"/>
  <c r="K12" i="42"/>
  <c r="K51" i="42" s="1"/>
  <c r="G41" i="42"/>
  <c r="K11" i="40"/>
  <c r="K50" i="40" s="1"/>
  <c r="K12" i="41"/>
  <c r="K51" i="41" s="1"/>
  <c r="G41" i="41"/>
  <c r="X10" i="42"/>
  <c r="K11" i="44"/>
  <c r="K50" i="44" s="1"/>
  <c r="K10" i="40"/>
  <c r="K49" i="40" s="1"/>
  <c r="K12" i="40"/>
  <c r="K51" i="40" s="1"/>
  <c r="Y10" i="42"/>
  <c r="K10" i="44"/>
  <c r="K49" i="44" s="1"/>
  <c r="Y10" i="36"/>
  <c r="I49" i="36"/>
  <c r="I49" i="35"/>
  <c r="K11" i="36"/>
  <c r="K50" i="36" s="1"/>
  <c r="K10" i="36"/>
  <c r="K49" i="36" s="1"/>
  <c r="K12" i="36"/>
  <c r="K51" i="36" s="1"/>
  <c r="I49" i="31"/>
  <c r="K11" i="32"/>
  <c r="K50" i="32" s="1"/>
  <c r="K10" i="32"/>
  <c r="K49" i="32" s="1"/>
  <c r="K12" i="32"/>
  <c r="K51" i="32" s="1"/>
  <c r="C299" i="12"/>
  <c r="C295" i="12"/>
  <c r="C291" i="12"/>
  <c r="C287" i="12"/>
  <c r="C283" i="12"/>
  <c r="C279" i="12"/>
  <c r="C275" i="12"/>
  <c r="C271" i="12"/>
  <c r="C267" i="12"/>
  <c r="C263" i="12"/>
  <c r="C259" i="12"/>
  <c r="C255" i="12"/>
  <c r="C251" i="12"/>
  <c r="C247" i="12"/>
  <c r="C243" i="12"/>
  <c r="C239" i="12"/>
  <c r="C235" i="12"/>
  <c r="C231" i="12"/>
  <c r="C227" i="12"/>
  <c r="C223" i="12"/>
  <c r="C219" i="12"/>
  <c r="C215" i="12"/>
  <c r="C211" i="12"/>
  <c r="C207" i="12"/>
  <c r="C203" i="12"/>
  <c r="C199" i="12"/>
  <c r="C195" i="12"/>
  <c r="C191" i="12"/>
  <c r="C187" i="12"/>
  <c r="C183" i="12"/>
  <c r="C179" i="12"/>
  <c r="C175" i="12"/>
  <c r="C171" i="12"/>
  <c r="C167" i="12"/>
  <c r="C163" i="12"/>
  <c r="C159" i="12"/>
  <c r="C155" i="12"/>
  <c r="C151" i="12"/>
  <c r="C147" i="12"/>
  <c r="C143" i="12"/>
  <c r="C139" i="12"/>
  <c r="C135" i="12"/>
  <c r="C131" i="12"/>
  <c r="C127" i="12"/>
  <c r="C123" i="12"/>
  <c r="C119" i="12"/>
  <c r="C115" i="12"/>
  <c r="C111" i="12"/>
  <c r="C107" i="12"/>
  <c r="C103" i="12"/>
  <c r="C99" i="12"/>
  <c r="C95" i="12"/>
  <c r="C91" i="12"/>
  <c r="C87" i="12"/>
  <c r="C83" i="12"/>
  <c r="C79" i="12"/>
  <c r="C75" i="12"/>
  <c r="C71" i="12"/>
  <c r="C67" i="12"/>
  <c r="C63" i="12"/>
  <c r="C59" i="12"/>
  <c r="C55" i="12"/>
  <c r="C51" i="12"/>
  <c r="C47" i="12"/>
  <c r="C43" i="12"/>
  <c r="C39" i="12"/>
  <c r="C35" i="12"/>
  <c r="C31" i="12"/>
  <c r="C27" i="12"/>
  <c r="C23" i="12"/>
  <c r="C19" i="12"/>
  <c r="C15" i="12"/>
  <c r="C11" i="12"/>
  <c r="C7" i="12"/>
  <c r="C3" i="12"/>
  <c r="C298" i="12"/>
  <c r="C294" i="12"/>
  <c r="C290" i="12"/>
  <c r="C286" i="12"/>
  <c r="C282" i="12"/>
  <c r="C278" i="12"/>
  <c r="C274" i="12"/>
  <c r="C270" i="12"/>
  <c r="C266" i="12"/>
  <c r="C262" i="12"/>
  <c r="C258" i="12"/>
  <c r="C254" i="12"/>
  <c r="C250" i="12"/>
  <c r="C246" i="12"/>
  <c r="C242" i="12"/>
  <c r="C238" i="12"/>
  <c r="C234" i="12"/>
  <c r="C230" i="12"/>
  <c r="C226" i="12"/>
  <c r="C222" i="12"/>
  <c r="C218" i="12"/>
  <c r="C214" i="12"/>
  <c r="C210" i="12"/>
  <c r="C206" i="12"/>
  <c r="C202" i="12"/>
  <c r="C198" i="12"/>
  <c r="C194" i="12"/>
  <c r="C190" i="12"/>
  <c r="C186" i="12"/>
  <c r="C182" i="12"/>
  <c r="C178" i="12"/>
  <c r="C174" i="12"/>
  <c r="C170" i="12"/>
  <c r="C166" i="12"/>
  <c r="C162" i="12"/>
  <c r="C158" i="12"/>
  <c r="C154" i="12"/>
  <c r="C150" i="12"/>
  <c r="C146" i="12"/>
  <c r="C142" i="12"/>
  <c r="C138" i="12"/>
  <c r="C134" i="12"/>
  <c r="C130" i="12"/>
  <c r="C126" i="12"/>
  <c r="C122" i="12"/>
  <c r="C118" i="12"/>
  <c r="C114" i="12"/>
  <c r="C110" i="12"/>
  <c r="C106" i="12"/>
  <c r="C102" i="12"/>
  <c r="C98" i="12"/>
  <c r="C94" i="12"/>
  <c r="C90" i="12"/>
  <c r="C86" i="12"/>
  <c r="C82" i="12"/>
  <c r="C78" i="12"/>
  <c r="C74" i="12"/>
  <c r="C70" i="12"/>
  <c r="C66" i="12"/>
  <c r="C62" i="12"/>
  <c r="C58" i="12"/>
  <c r="C54" i="12"/>
  <c r="C50" i="12"/>
  <c r="C46" i="12"/>
  <c r="C42" i="12"/>
  <c r="C38" i="12"/>
  <c r="C34" i="12"/>
  <c r="C30" i="12"/>
  <c r="C26" i="12"/>
  <c r="C22" i="12"/>
  <c r="C18" i="12"/>
  <c r="C14" i="12"/>
  <c r="C10" i="12"/>
  <c r="C6" i="12"/>
  <c r="C2" i="12"/>
  <c r="C301" i="12"/>
  <c r="C297" i="12"/>
  <c r="C293" i="12"/>
  <c r="C289" i="12"/>
  <c r="C285" i="12"/>
  <c r="C281" i="12"/>
  <c r="C277" i="12"/>
  <c r="C273" i="12"/>
  <c r="C269" i="12"/>
  <c r="C265" i="12"/>
  <c r="C261" i="12"/>
  <c r="C257" i="12"/>
  <c r="C253" i="12"/>
  <c r="C249" i="12"/>
  <c r="C245" i="12"/>
  <c r="C241" i="12"/>
  <c r="C237" i="12"/>
  <c r="C233" i="12"/>
  <c r="C229" i="12"/>
  <c r="C225" i="12"/>
  <c r="C221" i="12"/>
  <c r="C217" i="12"/>
  <c r="C213" i="12"/>
  <c r="C209" i="12"/>
  <c r="C205" i="12"/>
  <c r="C201" i="12"/>
  <c r="C197" i="12"/>
  <c r="C193" i="12"/>
  <c r="C189" i="12"/>
  <c r="C185" i="12"/>
  <c r="C181" i="12"/>
  <c r="C177" i="12"/>
  <c r="C173" i="12"/>
  <c r="C169" i="12"/>
  <c r="C165" i="12"/>
  <c r="C161" i="12"/>
  <c r="C157" i="12"/>
  <c r="C153" i="12"/>
  <c r="C149" i="12"/>
  <c r="C145" i="12"/>
  <c r="C141" i="12"/>
  <c r="C137" i="12"/>
  <c r="C133" i="12"/>
  <c r="C129" i="12"/>
  <c r="C125" i="12"/>
  <c r="C121" i="12"/>
  <c r="C117" i="12"/>
  <c r="C113" i="12"/>
  <c r="C109" i="12"/>
  <c r="C105" i="12"/>
  <c r="C101" i="12"/>
  <c r="C97" i="12"/>
  <c r="C93" i="12"/>
  <c r="C89" i="12"/>
  <c r="C85" i="12"/>
  <c r="C81" i="12"/>
  <c r="C77" i="12"/>
  <c r="C73" i="12"/>
  <c r="C69" i="12"/>
  <c r="C65" i="12"/>
  <c r="C61" i="12"/>
  <c r="C57" i="12"/>
  <c r="C53" i="12"/>
  <c r="C49" i="12"/>
  <c r="C45" i="12"/>
  <c r="C41" i="12"/>
  <c r="C37" i="12"/>
  <c r="C33" i="12"/>
  <c r="C29" i="12"/>
  <c r="C25" i="12"/>
  <c r="C21" i="12"/>
  <c r="C17" i="12"/>
  <c r="C13" i="12"/>
  <c r="C9" i="12"/>
  <c r="C5" i="12"/>
  <c r="C20" i="12"/>
  <c r="C36" i="12"/>
  <c r="C52" i="12"/>
  <c r="C68" i="12"/>
  <c r="C84" i="12"/>
  <c r="C100" i="12"/>
  <c r="C116" i="12"/>
  <c r="C132" i="12"/>
  <c r="C148" i="12"/>
  <c r="C164" i="12"/>
  <c r="C180" i="12"/>
  <c r="C196" i="12"/>
  <c r="C212" i="12"/>
  <c r="C228" i="12"/>
  <c r="C244" i="12"/>
  <c r="C260" i="12"/>
  <c r="C276" i="12"/>
  <c r="C292" i="12"/>
  <c r="C8" i="12"/>
  <c r="C24" i="12"/>
  <c r="C40" i="12"/>
  <c r="C56" i="12"/>
  <c r="C72" i="12"/>
  <c r="C88" i="12"/>
  <c r="C104" i="12"/>
  <c r="C120" i="12"/>
  <c r="C136" i="12"/>
  <c r="C152" i="12"/>
  <c r="C168" i="12"/>
  <c r="C184" i="12"/>
  <c r="C200" i="12"/>
  <c r="C216" i="12"/>
  <c r="C232" i="12"/>
  <c r="C248" i="12"/>
  <c r="C264" i="12"/>
  <c r="C280" i="12"/>
  <c r="C296" i="12"/>
  <c r="C12" i="12"/>
  <c r="C28" i="12"/>
  <c r="C44" i="12"/>
  <c r="C60" i="12"/>
  <c r="C76" i="12"/>
  <c r="C92" i="12"/>
  <c r="C108" i="12"/>
  <c r="C124" i="12"/>
  <c r="C140" i="12"/>
  <c r="C156" i="12"/>
  <c r="C172" i="12"/>
  <c r="C188" i="12"/>
  <c r="C204" i="12"/>
  <c r="C220" i="12"/>
  <c r="C236" i="12"/>
  <c r="C252" i="12"/>
  <c r="C268" i="12"/>
  <c r="C284" i="12"/>
  <c r="C300" i="12"/>
  <c r="C16" i="12"/>
  <c r="C32" i="12"/>
  <c r="C48" i="12"/>
  <c r="C64" i="12"/>
  <c r="C80" i="12"/>
  <c r="C96" i="12"/>
  <c r="C112" i="12"/>
  <c r="C128" i="12"/>
  <c r="C144" i="12"/>
  <c r="C160" i="12"/>
  <c r="C176" i="12"/>
  <c r="C192" i="12"/>
  <c r="C208" i="12"/>
  <c r="C224" i="12"/>
  <c r="C240" i="12"/>
  <c r="C256" i="12"/>
  <c r="C272" i="12"/>
  <c r="C288" i="12"/>
  <c r="J2" i="12"/>
  <c r="G2" i="12"/>
  <c r="I2" i="12"/>
  <c r="K2" i="12"/>
  <c r="H10" i="12"/>
  <c r="K10" i="12"/>
  <c r="I10" i="12"/>
  <c r="J56" i="12"/>
  <c r="I56" i="12"/>
  <c r="G56" i="12"/>
  <c r="I78" i="12"/>
  <c r="I94" i="12"/>
  <c r="K116" i="12"/>
  <c r="H14" i="12"/>
  <c r="K14" i="12"/>
  <c r="J14" i="12"/>
  <c r="I14" i="12"/>
  <c r="J16" i="12"/>
  <c r="K16" i="12"/>
  <c r="I16" i="12"/>
  <c r="J24" i="12"/>
  <c r="I24" i="12"/>
  <c r="G24" i="12"/>
  <c r="H30" i="12"/>
  <c r="K30" i="12"/>
  <c r="J30" i="12"/>
  <c r="I30" i="12"/>
  <c r="J32" i="12"/>
  <c r="K32" i="12"/>
  <c r="I32" i="12"/>
  <c r="J40" i="12"/>
  <c r="I40" i="12"/>
  <c r="G40" i="12"/>
  <c r="H46" i="12"/>
  <c r="K46" i="12"/>
  <c r="J46" i="12"/>
  <c r="I46" i="12"/>
  <c r="J48" i="12"/>
  <c r="K48" i="12"/>
  <c r="I48" i="12"/>
  <c r="J65" i="12"/>
  <c r="H65" i="12"/>
  <c r="J112" i="12"/>
  <c r="G112" i="12"/>
  <c r="K112" i="12"/>
  <c r="J148" i="12"/>
  <c r="G148" i="12"/>
  <c r="K148" i="12"/>
  <c r="I148" i="12"/>
  <c r="H301" i="12"/>
  <c r="I301" i="12"/>
  <c r="J33" i="12"/>
  <c r="J64" i="12"/>
  <c r="I64" i="12"/>
  <c r="G64" i="12"/>
  <c r="H78" i="12"/>
  <c r="K78" i="12"/>
  <c r="J79" i="12"/>
  <c r="I95" i="12"/>
  <c r="J95" i="12"/>
  <c r="G95" i="12"/>
  <c r="J124" i="12"/>
  <c r="K124" i="12"/>
  <c r="I124" i="12"/>
  <c r="H297" i="12"/>
  <c r="I297" i="12"/>
  <c r="H6" i="12"/>
  <c r="K6" i="12"/>
  <c r="K20" i="12"/>
  <c r="K52" i="12"/>
  <c r="J104" i="12"/>
  <c r="I104" i="12"/>
  <c r="G104" i="12"/>
  <c r="H110" i="12"/>
  <c r="K110" i="12"/>
  <c r="J110" i="12"/>
  <c r="I110" i="12"/>
  <c r="J144" i="12"/>
  <c r="G144" i="12"/>
  <c r="K144" i="12"/>
  <c r="I144" i="12"/>
  <c r="I146" i="12"/>
  <c r="J164" i="12"/>
  <c r="G164" i="12"/>
  <c r="K164" i="12"/>
  <c r="I164" i="12"/>
  <c r="J237" i="12"/>
  <c r="G237" i="12"/>
  <c r="K237" i="12"/>
  <c r="G10" i="12"/>
  <c r="J17" i="12"/>
  <c r="J49" i="12"/>
  <c r="I63" i="12"/>
  <c r="G63" i="12"/>
  <c r="H94" i="12"/>
  <c r="K94" i="12"/>
  <c r="J261" i="12"/>
  <c r="K261" i="12"/>
  <c r="I261" i="12"/>
  <c r="I6" i="12"/>
  <c r="I15" i="12"/>
  <c r="J15" i="12"/>
  <c r="I31" i="12"/>
  <c r="J31" i="12"/>
  <c r="G31" i="12"/>
  <c r="K36" i="12"/>
  <c r="I47" i="12"/>
  <c r="J47" i="12"/>
  <c r="G47" i="12"/>
  <c r="J82" i="12"/>
  <c r="J88" i="12"/>
  <c r="I88" i="12"/>
  <c r="G88" i="12"/>
  <c r="J128" i="12"/>
  <c r="K128" i="12"/>
  <c r="I128" i="12"/>
  <c r="G128" i="12"/>
  <c r="J63" i="12"/>
  <c r="J72" i="12"/>
  <c r="G72" i="12"/>
  <c r="G79" i="12"/>
  <c r="J80" i="12"/>
  <c r="G80" i="12"/>
  <c r="K80" i="12"/>
  <c r="J132" i="12"/>
  <c r="K132" i="12"/>
  <c r="I132" i="12"/>
  <c r="G132" i="12"/>
  <c r="J136" i="12"/>
  <c r="K136" i="12"/>
  <c r="I136" i="12"/>
  <c r="G136" i="12"/>
  <c r="I138" i="12"/>
  <c r="J140" i="12"/>
  <c r="G140" i="12"/>
  <c r="K140" i="12"/>
  <c r="J160" i="12"/>
  <c r="G160" i="12"/>
  <c r="K160" i="12"/>
  <c r="I160" i="12"/>
  <c r="I162" i="12"/>
  <c r="H180" i="12"/>
  <c r="K180" i="12"/>
  <c r="I180" i="12"/>
  <c r="I221" i="12"/>
  <c r="J221" i="12"/>
  <c r="G221" i="12"/>
  <c r="J222" i="12"/>
  <c r="K222" i="12"/>
  <c r="I222" i="12"/>
  <c r="G222" i="12"/>
  <c r="I253" i="12"/>
  <c r="J206" i="12"/>
  <c r="K206" i="12"/>
  <c r="I206" i="12"/>
  <c r="G206" i="12"/>
  <c r="J207" i="12"/>
  <c r="H207" i="12"/>
  <c r="H223" i="12"/>
  <c r="G240" i="12"/>
  <c r="J247" i="12"/>
  <c r="J18" i="12"/>
  <c r="J34" i="12"/>
  <c r="J50" i="12"/>
  <c r="I86" i="12"/>
  <c r="J96" i="12"/>
  <c r="K96" i="12"/>
  <c r="I96" i="12"/>
  <c r="K100" i="12"/>
  <c r="I111" i="12"/>
  <c r="J111" i="12"/>
  <c r="G111" i="12"/>
  <c r="J152" i="12"/>
  <c r="G152" i="12"/>
  <c r="K152" i="12"/>
  <c r="J166" i="12"/>
  <c r="G166" i="12"/>
  <c r="J190" i="12"/>
  <c r="K190" i="12"/>
  <c r="I190" i="12"/>
  <c r="G190" i="12"/>
  <c r="J191" i="12"/>
  <c r="H191" i="12"/>
  <c r="I22" i="12"/>
  <c r="I38" i="12"/>
  <c r="I54" i="12"/>
  <c r="I62" i="12"/>
  <c r="I70" i="12"/>
  <c r="K86" i="12"/>
  <c r="J120" i="12"/>
  <c r="K120" i="12"/>
  <c r="I120" i="12"/>
  <c r="G120" i="12"/>
  <c r="I122" i="12"/>
  <c r="I173" i="12"/>
  <c r="G173" i="12"/>
  <c r="J182" i="12"/>
  <c r="G182" i="12"/>
  <c r="I229" i="12"/>
  <c r="G229" i="12"/>
  <c r="H293" i="12"/>
  <c r="I293" i="12"/>
  <c r="J98" i="12"/>
  <c r="J114" i="12"/>
  <c r="K172" i="12"/>
  <c r="I220" i="12"/>
  <c r="I235" i="12"/>
  <c r="I102" i="12"/>
  <c r="I118" i="12"/>
  <c r="I154" i="12"/>
  <c r="G156" i="12"/>
  <c r="G174" i="12"/>
  <c r="H175" i="12"/>
  <c r="I188" i="12"/>
  <c r="G189" i="12"/>
  <c r="G198" i="12"/>
  <c r="I204" i="12"/>
  <c r="G205" i="12"/>
  <c r="G214" i="12"/>
  <c r="J220" i="12"/>
  <c r="J235" i="12"/>
  <c r="G245" i="12"/>
  <c r="I251" i="12"/>
  <c r="I259" i="12"/>
  <c r="I289" i="12"/>
  <c r="I156" i="12"/>
  <c r="I172" i="12"/>
  <c r="I174" i="12"/>
  <c r="J189" i="12"/>
  <c r="I196" i="12"/>
  <c r="I198" i="12"/>
  <c r="J205" i="12"/>
  <c r="I212" i="12"/>
  <c r="I214" i="12"/>
  <c r="K25" i="12"/>
  <c r="G25" i="12"/>
  <c r="J25" i="12"/>
  <c r="H25" i="12"/>
  <c r="I25" i="12"/>
  <c r="I27" i="12"/>
  <c r="J27" i="12"/>
  <c r="H27" i="12"/>
  <c r="K27" i="12"/>
  <c r="G27" i="12"/>
  <c r="K41" i="12"/>
  <c r="G41" i="12"/>
  <c r="J41" i="12"/>
  <c r="H41" i="12"/>
  <c r="I41" i="12"/>
  <c r="I67" i="12"/>
  <c r="G67" i="12"/>
  <c r="J67" i="12"/>
  <c r="K67" i="12"/>
  <c r="H67" i="12"/>
  <c r="K77" i="12"/>
  <c r="G77" i="12"/>
  <c r="J77" i="12"/>
  <c r="H77" i="12"/>
  <c r="I77" i="12"/>
  <c r="K13" i="12"/>
  <c r="G13" i="12"/>
  <c r="J13" i="12"/>
  <c r="I13" i="12"/>
  <c r="H13" i="12"/>
  <c r="I23" i="12"/>
  <c r="K23" i="12"/>
  <c r="J23" i="12"/>
  <c r="G23" i="12"/>
  <c r="H23" i="12"/>
  <c r="K29" i="12"/>
  <c r="G29" i="12"/>
  <c r="J29" i="12"/>
  <c r="I29" i="12"/>
  <c r="H29" i="12"/>
  <c r="I39" i="12"/>
  <c r="K39" i="12"/>
  <c r="J39" i="12"/>
  <c r="G39" i="12"/>
  <c r="H39" i="12"/>
  <c r="K45" i="12"/>
  <c r="G45" i="12"/>
  <c r="J45" i="12"/>
  <c r="I45" i="12"/>
  <c r="H45" i="12"/>
  <c r="I11" i="12"/>
  <c r="J11" i="12"/>
  <c r="K11" i="12"/>
  <c r="H11" i="12"/>
  <c r="G11" i="12"/>
  <c r="I43" i="12"/>
  <c r="J43" i="12"/>
  <c r="K43" i="12"/>
  <c r="H43" i="12"/>
  <c r="G43" i="12"/>
  <c r="I3" i="12"/>
  <c r="H3" i="12"/>
  <c r="J3" i="12"/>
  <c r="K3" i="12"/>
  <c r="G3" i="12"/>
  <c r="J4" i="12"/>
  <c r="I4" i="12"/>
  <c r="K4" i="12"/>
  <c r="G4" i="12"/>
  <c r="H4" i="12"/>
  <c r="I7" i="12"/>
  <c r="H7" i="12"/>
  <c r="J7" i="12"/>
  <c r="K7" i="12"/>
  <c r="G7" i="12"/>
  <c r="J8" i="12"/>
  <c r="I8" i="12"/>
  <c r="K8" i="12"/>
  <c r="G8" i="12"/>
  <c r="H8" i="12"/>
  <c r="K61" i="12"/>
  <c r="G61" i="12"/>
  <c r="J61" i="12"/>
  <c r="H61" i="12"/>
  <c r="I61" i="12"/>
  <c r="I5" i="12"/>
  <c r="J6" i="12"/>
  <c r="I9" i="12"/>
  <c r="J10" i="12"/>
  <c r="I12" i="12"/>
  <c r="G14" i="12"/>
  <c r="K15" i="12"/>
  <c r="H16" i="12"/>
  <c r="K18" i="12"/>
  <c r="J19" i="12"/>
  <c r="G20" i="12"/>
  <c r="J21" i="12"/>
  <c r="J22" i="12"/>
  <c r="K24" i="12"/>
  <c r="I26" i="12"/>
  <c r="I28" i="12"/>
  <c r="G30" i="12"/>
  <c r="K31" i="12"/>
  <c r="H32" i="12"/>
  <c r="K34" i="12"/>
  <c r="J35" i="12"/>
  <c r="G36" i="12"/>
  <c r="J38" i="12"/>
  <c r="K40" i="12"/>
  <c r="I42" i="12"/>
  <c r="I44" i="12"/>
  <c r="G46" i="12"/>
  <c r="K47" i="12"/>
  <c r="H48" i="12"/>
  <c r="K50" i="12"/>
  <c r="J51" i="12"/>
  <c r="G52" i="12"/>
  <c r="J53" i="12"/>
  <c r="J68" i="12"/>
  <c r="I68" i="12"/>
  <c r="G68" i="12"/>
  <c r="K68" i="12"/>
  <c r="I91" i="12"/>
  <c r="J91" i="12"/>
  <c r="H91" i="12"/>
  <c r="G91" i="12"/>
  <c r="K91" i="12"/>
  <c r="K105" i="12"/>
  <c r="G105" i="12"/>
  <c r="J105" i="12"/>
  <c r="I105" i="12"/>
  <c r="H105" i="12"/>
  <c r="K125" i="12"/>
  <c r="G125" i="12"/>
  <c r="I125" i="12"/>
  <c r="H125" i="12"/>
  <c r="K153" i="12"/>
  <c r="G153" i="12"/>
  <c r="I153" i="12"/>
  <c r="J153" i="12"/>
  <c r="H153" i="12"/>
  <c r="I155" i="12"/>
  <c r="K155" i="12"/>
  <c r="G155" i="12"/>
  <c r="H155" i="12"/>
  <c r="J170" i="12"/>
  <c r="I170" i="12"/>
  <c r="G170" i="12"/>
  <c r="H170" i="12"/>
  <c r="I185" i="12"/>
  <c r="G185" i="12"/>
  <c r="J185" i="12"/>
  <c r="K185" i="12"/>
  <c r="H185" i="12"/>
  <c r="I213" i="12"/>
  <c r="H213" i="12"/>
  <c r="K213" i="12"/>
  <c r="J213" i="12"/>
  <c r="G213" i="12"/>
  <c r="K226" i="12"/>
  <c r="G226" i="12"/>
  <c r="J226" i="12"/>
  <c r="H226" i="12"/>
  <c r="I226" i="12"/>
  <c r="I286" i="12"/>
  <c r="H286" i="12"/>
  <c r="K286" i="12"/>
  <c r="G286" i="12"/>
  <c r="J286" i="12"/>
  <c r="H19" i="12"/>
  <c r="G26" i="12"/>
  <c r="H44" i="12"/>
  <c r="K55" i="12"/>
  <c r="G55" i="12"/>
  <c r="I55" i="12"/>
  <c r="J55" i="12"/>
  <c r="H58" i="12"/>
  <c r="K58" i="12"/>
  <c r="I58" i="12"/>
  <c r="G58" i="12"/>
  <c r="K69" i="12"/>
  <c r="G69" i="12"/>
  <c r="H69" i="12"/>
  <c r="J69" i="12"/>
  <c r="I75" i="12"/>
  <c r="J75" i="12"/>
  <c r="G75" i="12"/>
  <c r="K75" i="12"/>
  <c r="K85" i="12"/>
  <c r="G85" i="12"/>
  <c r="H85" i="12"/>
  <c r="J85" i="12"/>
  <c r="K93" i="12"/>
  <c r="G93" i="12"/>
  <c r="J93" i="12"/>
  <c r="I93" i="12"/>
  <c r="H93" i="12"/>
  <c r="K117" i="12"/>
  <c r="G117" i="12"/>
  <c r="H117" i="12"/>
  <c r="J117" i="12"/>
  <c r="I139" i="12"/>
  <c r="K139" i="12"/>
  <c r="G139" i="12"/>
  <c r="H139" i="12"/>
  <c r="I165" i="12"/>
  <c r="H165" i="12"/>
  <c r="K165" i="12"/>
  <c r="J165" i="12"/>
  <c r="G165" i="12"/>
  <c r="K179" i="12"/>
  <c r="G179" i="12"/>
  <c r="J179" i="12"/>
  <c r="H179" i="12"/>
  <c r="J186" i="12"/>
  <c r="I186" i="12"/>
  <c r="G186" i="12"/>
  <c r="H186" i="12"/>
  <c r="I201" i="12"/>
  <c r="G201" i="12"/>
  <c r="J201" i="12"/>
  <c r="K201" i="12"/>
  <c r="K262" i="12"/>
  <c r="G262" i="12"/>
  <c r="H262" i="12"/>
  <c r="I262" i="12"/>
  <c r="J262" i="12"/>
  <c r="J5" i="12"/>
  <c r="J9" i="12"/>
  <c r="G18" i="12"/>
  <c r="K19" i="12"/>
  <c r="H20" i="12"/>
  <c r="J26" i="12"/>
  <c r="G34" i="12"/>
  <c r="K35" i="12"/>
  <c r="K44" i="12"/>
  <c r="G50" i="12"/>
  <c r="K51" i="12"/>
  <c r="H52" i="12"/>
  <c r="K57" i="12"/>
  <c r="G57" i="12"/>
  <c r="I57" i="12"/>
  <c r="K73" i="12"/>
  <c r="G73" i="12"/>
  <c r="I73" i="12"/>
  <c r="K101" i="12"/>
  <c r="G101" i="12"/>
  <c r="H101" i="12"/>
  <c r="J101" i="12"/>
  <c r="H106" i="12"/>
  <c r="K106" i="12"/>
  <c r="J106" i="12"/>
  <c r="I106" i="12"/>
  <c r="K109" i="12"/>
  <c r="G109" i="12"/>
  <c r="J109" i="12"/>
  <c r="I109" i="12"/>
  <c r="H109" i="12"/>
  <c r="I131" i="12"/>
  <c r="K131" i="12"/>
  <c r="G131" i="12"/>
  <c r="J131" i="12"/>
  <c r="H131" i="12"/>
  <c r="K133" i="12"/>
  <c r="G133" i="12"/>
  <c r="I133" i="12"/>
  <c r="J133" i="12"/>
  <c r="H133" i="12"/>
  <c r="H134" i="12"/>
  <c r="J134" i="12"/>
  <c r="K134" i="12"/>
  <c r="I134" i="12"/>
  <c r="G134" i="12"/>
  <c r="K141" i="12"/>
  <c r="G141" i="12"/>
  <c r="I141" i="12"/>
  <c r="H141" i="12"/>
  <c r="I169" i="12"/>
  <c r="G169" i="12"/>
  <c r="J169" i="12"/>
  <c r="K169" i="12"/>
  <c r="H169" i="12"/>
  <c r="I197" i="12"/>
  <c r="H197" i="12"/>
  <c r="K197" i="12"/>
  <c r="J197" i="12"/>
  <c r="G197" i="12"/>
  <c r="K211" i="12"/>
  <c r="G211" i="12"/>
  <c r="J211" i="12"/>
  <c r="H211" i="12"/>
  <c r="I211" i="12"/>
  <c r="J218" i="12"/>
  <c r="I218" i="12"/>
  <c r="G218" i="12"/>
  <c r="H218" i="12"/>
  <c r="J225" i="12"/>
  <c r="G225" i="12"/>
  <c r="K225" i="12"/>
  <c r="H225" i="12"/>
  <c r="I225" i="12"/>
  <c r="I232" i="12"/>
  <c r="G232" i="12"/>
  <c r="H232" i="12"/>
  <c r="K232" i="12"/>
  <c r="J232" i="12"/>
  <c r="I248" i="12"/>
  <c r="G248" i="12"/>
  <c r="H248" i="12"/>
  <c r="K248" i="12"/>
  <c r="J248" i="12"/>
  <c r="H5" i="12"/>
  <c r="H9" i="12"/>
  <c r="H12" i="12"/>
  <c r="K21" i="12"/>
  <c r="G21" i="12"/>
  <c r="H28" i="12"/>
  <c r="H35" i="12"/>
  <c r="K37" i="12"/>
  <c r="G37" i="12"/>
  <c r="I37" i="12"/>
  <c r="G42" i="12"/>
  <c r="H51" i="12"/>
  <c r="K53" i="12"/>
  <c r="G53" i="12"/>
  <c r="I59" i="12"/>
  <c r="J59" i="12"/>
  <c r="G59" i="12"/>
  <c r="H74" i="12"/>
  <c r="K74" i="12"/>
  <c r="I74" i="12"/>
  <c r="G74" i="12"/>
  <c r="I83" i="12"/>
  <c r="G83" i="12"/>
  <c r="K83" i="12"/>
  <c r="J83" i="12"/>
  <c r="H90" i="12"/>
  <c r="K90" i="12"/>
  <c r="J90" i="12"/>
  <c r="I90" i="12"/>
  <c r="J92" i="12"/>
  <c r="G92" i="12"/>
  <c r="K92" i="12"/>
  <c r="I92" i="12"/>
  <c r="I103" i="12"/>
  <c r="K103" i="12"/>
  <c r="J103" i="12"/>
  <c r="H103" i="12"/>
  <c r="I115" i="12"/>
  <c r="G115" i="12"/>
  <c r="K115" i="12"/>
  <c r="J115" i="12"/>
  <c r="K137" i="12"/>
  <c r="G137" i="12"/>
  <c r="I137" i="12"/>
  <c r="J137" i="12"/>
  <c r="H137" i="12"/>
  <c r="I151" i="12"/>
  <c r="K151" i="12"/>
  <c r="G151" i="12"/>
  <c r="J151" i="12"/>
  <c r="H151" i="12"/>
  <c r="I163" i="12"/>
  <c r="K163" i="12"/>
  <c r="G163" i="12"/>
  <c r="J163" i="12"/>
  <c r="H163" i="12"/>
  <c r="I179" i="12"/>
  <c r="H201" i="12"/>
  <c r="I252" i="12"/>
  <c r="K252" i="12"/>
  <c r="G252" i="12"/>
  <c r="J252" i="12"/>
  <c r="H252" i="12"/>
  <c r="K12" i="12"/>
  <c r="K28" i="12"/>
  <c r="H36" i="12"/>
  <c r="J42" i="12"/>
  <c r="H57" i="12"/>
  <c r="H66" i="12"/>
  <c r="I66" i="12"/>
  <c r="K66" i="12"/>
  <c r="G66" i="12"/>
  <c r="H73" i="12"/>
  <c r="I87" i="12"/>
  <c r="K87" i="12"/>
  <c r="J87" i="12"/>
  <c r="H87" i="12"/>
  <c r="G87" i="12"/>
  <c r="I99" i="12"/>
  <c r="G99" i="12"/>
  <c r="K99" i="12"/>
  <c r="J99" i="12"/>
  <c r="G106" i="12"/>
  <c r="J108" i="12"/>
  <c r="G108" i="12"/>
  <c r="K108" i="12"/>
  <c r="I108" i="12"/>
  <c r="I119" i="12"/>
  <c r="K119" i="12"/>
  <c r="G119" i="12"/>
  <c r="J119" i="12"/>
  <c r="G5" i="12"/>
  <c r="G9" i="12"/>
  <c r="G12" i="12"/>
  <c r="H15" i="12"/>
  <c r="K17" i="12"/>
  <c r="G17" i="12"/>
  <c r="I17" i="12"/>
  <c r="I18" i="12"/>
  <c r="G19" i="12"/>
  <c r="I20" i="12"/>
  <c r="H21" i="12"/>
  <c r="G22" i="12"/>
  <c r="H24" i="12"/>
  <c r="K26" i="12"/>
  <c r="G28" i="12"/>
  <c r="H31" i="12"/>
  <c r="K33" i="12"/>
  <c r="G33" i="12"/>
  <c r="I33" i="12"/>
  <c r="I34" i="12"/>
  <c r="G35" i="12"/>
  <c r="I36" i="12"/>
  <c r="H37" i="12"/>
  <c r="G38" i="12"/>
  <c r="H40" i="12"/>
  <c r="K42" i="12"/>
  <c r="G44" i="12"/>
  <c r="H47" i="12"/>
  <c r="K49" i="12"/>
  <c r="G49" i="12"/>
  <c r="I49" i="12"/>
  <c r="I50" i="12"/>
  <c r="G51" i="12"/>
  <c r="I52" i="12"/>
  <c r="H53" i="12"/>
  <c r="J54" i="12"/>
  <c r="H54" i="12"/>
  <c r="G54" i="12"/>
  <c r="H55" i="12"/>
  <c r="J57" i="12"/>
  <c r="H59" i="12"/>
  <c r="J60" i="12"/>
  <c r="G60" i="12"/>
  <c r="I60" i="12"/>
  <c r="K60" i="12"/>
  <c r="J66" i="12"/>
  <c r="I69" i="12"/>
  <c r="I71" i="12"/>
  <c r="K71" i="12"/>
  <c r="H71" i="12"/>
  <c r="G71" i="12"/>
  <c r="J73" i="12"/>
  <c r="H75" i="12"/>
  <c r="J76" i="12"/>
  <c r="G76" i="12"/>
  <c r="I76" i="12"/>
  <c r="K76" i="12"/>
  <c r="H83" i="12"/>
  <c r="I85" i="12"/>
  <c r="K89" i="12"/>
  <c r="G89" i="12"/>
  <c r="J89" i="12"/>
  <c r="I89" i="12"/>
  <c r="H89" i="12"/>
  <c r="H92" i="12"/>
  <c r="I107" i="12"/>
  <c r="J107" i="12"/>
  <c r="H107" i="12"/>
  <c r="G107" i="12"/>
  <c r="K107" i="12"/>
  <c r="H115" i="12"/>
  <c r="I117" i="12"/>
  <c r="K121" i="12"/>
  <c r="G121" i="12"/>
  <c r="I121" i="12"/>
  <c r="J121" i="12"/>
  <c r="H121" i="12"/>
  <c r="I123" i="12"/>
  <c r="K123" i="12"/>
  <c r="G123" i="12"/>
  <c r="H123" i="12"/>
  <c r="I135" i="12"/>
  <c r="K135" i="12"/>
  <c r="G135" i="12"/>
  <c r="J135" i="12"/>
  <c r="H135" i="12"/>
  <c r="J139" i="12"/>
  <c r="I147" i="12"/>
  <c r="K147" i="12"/>
  <c r="G147" i="12"/>
  <c r="J147" i="12"/>
  <c r="H147" i="12"/>
  <c r="K149" i="12"/>
  <c r="G149" i="12"/>
  <c r="I149" i="12"/>
  <c r="J149" i="12"/>
  <c r="H149" i="12"/>
  <c r="H150" i="12"/>
  <c r="J150" i="12"/>
  <c r="K150" i="12"/>
  <c r="I150" i="12"/>
  <c r="G150" i="12"/>
  <c r="K157" i="12"/>
  <c r="G157" i="12"/>
  <c r="I157" i="12"/>
  <c r="H157" i="12"/>
  <c r="I181" i="12"/>
  <c r="H181" i="12"/>
  <c r="K181" i="12"/>
  <c r="J181" i="12"/>
  <c r="G181" i="12"/>
  <c r="K186" i="12"/>
  <c r="K195" i="12"/>
  <c r="G195" i="12"/>
  <c r="J195" i="12"/>
  <c r="H195" i="12"/>
  <c r="I195" i="12"/>
  <c r="J202" i="12"/>
  <c r="I202" i="12"/>
  <c r="G202" i="12"/>
  <c r="H202" i="12"/>
  <c r="I217" i="12"/>
  <c r="G217" i="12"/>
  <c r="J217" i="12"/>
  <c r="K217" i="12"/>
  <c r="H217" i="12"/>
  <c r="J265" i="12"/>
  <c r="G265" i="12"/>
  <c r="H265" i="12"/>
  <c r="I265" i="12"/>
  <c r="K265" i="12"/>
  <c r="K56" i="12"/>
  <c r="G62" i="12"/>
  <c r="K63" i="12"/>
  <c r="H64" i="12"/>
  <c r="J70" i="12"/>
  <c r="K72" i="12"/>
  <c r="G78" i="12"/>
  <c r="K79" i="12"/>
  <c r="H80" i="12"/>
  <c r="K82" i="12"/>
  <c r="G84" i="12"/>
  <c r="J86" i="12"/>
  <c r="K88" i="12"/>
  <c r="G94" i="12"/>
  <c r="K95" i="12"/>
  <c r="H96" i="12"/>
  <c r="K98" i="12"/>
  <c r="G100" i="12"/>
  <c r="J102" i="12"/>
  <c r="K104" i="12"/>
  <c r="G110" i="12"/>
  <c r="K111" i="12"/>
  <c r="H112" i="12"/>
  <c r="K114" i="12"/>
  <c r="G116" i="12"/>
  <c r="J118" i="12"/>
  <c r="H130" i="12"/>
  <c r="J130" i="12"/>
  <c r="G130" i="12"/>
  <c r="H146" i="12"/>
  <c r="J146" i="12"/>
  <c r="G146" i="12"/>
  <c r="H162" i="12"/>
  <c r="J162" i="12"/>
  <c r="G162" i="12"/>
  <c r="H168" i="12"/>
  <c r="I168" i="12"/>
  <c r="K168" i="12"/>
  <c r="G168" i="12"/>
  <c r="H184" i="12"/>
  <c r="I184" i="12"/>
  <c r="K184" i="12"/>
  <c r="G184" i="12"/>
  <c r="H200" i="12"/>
  <c r="I200" i="12"/>
  <c r="K200" i="12"/>
  <c r="G200" i="12"/>
  <c r="H216" i="12"/>
  <c r="I216" i="12"/>
  <c r="K216" i="12"/>
  <c r="G216" i="12"/>
  <c r="J241" i="12"/>
  <c r="G241" i="12"/>
  <c r="K241" i="12"/>
  <c r="H241" i="12"/>
  <c r="J272" i="12"/>
  <c r="I272" i="12"/>
  <c r="G272" i="12"/>
  <c r="H272" i="12"/>
  <c r="G82" i="12"/>
  <c r="H84" i="12"/>
  <c r="G98" i="12"/>
  <c r="H100" i="12"/>
  <c r="G114" i="12"/>
  <c r="H116" i="12"/>
  <c r="H126" i="12"/>
  <c r="J126" i="12"/>
  <c r="G126" i="12"/>
  <c r="H142" i="12"/>
  <c r="J142" i="12"/>
  <c r="G142" i="12"/>
  <c r="H158" i="12"/>
  <c r="J158" i="12"/>
  <c r="G158" i="12"/>
  <c r="J178" i="12"/>
  <c r="G178" i="12"/>
  <c r="I178" i="12"/>
  <c r="K178" i="12"/>
  <c r="J194" i="12"/>
  <c r="G194" i="12"/>
  <c r="I194" i="12"/>
  <c r="K194" i="12"/>
  <c r="J210" i="12"/>
  <c r="G210" i="12"/>
  <c r="I210" i="12"/>
  <c r="K210" i="12"/>
  <c r="H227" i="12"/>
  <c r="J227" i="12"/>
  <c r="I227" i="12"/>
  <c r="G227" i="12"/>
  <c r="K230" i="12"/>
  <c r="G230" i="12"/>
  <c r="I230" i="12"/>
  <c r="J230" i="12"/>
  <c r="H230" i="12"/>
  <c r="J233" i="12"/>
  <c r="I233" i="12"/>
  <c r="G233" i="12"/>
  <c r="K233" i="12"/>
  <c r="K238" i="12"/>
  <c r="G238" i="12"/>
  <c r="J238" i="12"/>
  <c r="H238" i="12"/>
  <c r="H239" i="12"/>
  <c r="K239" i="12"/>
  <c r="I239" i="12"/>
  <c r="G239" i="12"/>
  <c r="I267" i="12"/>
  <c r="H267" i="12"/>
  <c r="K267" i="12"/>
  <c r="J267" i="12"/>
  <c r="G267" i="12"/>
  <c r="I290" i="12"/>
  <c r="H290" i="12"/>
  <c r="K290" i="12"/>
  <c r="G290" i="12"/>
  <c r="J290" i="12"/>
  <c r="H56" i="12"/>
  <c r="H63" i="12"/>
  <c r="K65" i="12"/>
  <c r="G65" i="12"/>
  <c r="I65" i="12"/>
  <c r="G70" i="12"/>
  <c r="H72" i="12"/>
  <c r="H79" i="12"/>
  <c r="K81" i="12"/>
  <c r="G81" i="12"/>
  <c r="I81" i="12"/>
  <c r="I82" i="12"/>
  <c r="I84" i="12"/>
  <c r="G86" i="12"/>
  <c r="H88" i="12"/>
  <c r="H95" i="12"/>
  <c r="K97" i="12"/>
  <c r="G97" i="12"/>
  <c r="I97" i="12"/>
  <c r="I98" i="12"/>
  <c r="I100" i="12"/>
  <c r="G102" i="12"/>
  <c r="H104" i="12"/>
  <c r="H111" i="12"/>
  <c r="K113" i="12"/>
  <c r="G113" i="12"/>
  <c r="I113" i="12"/>
  <c r="I114" i="12"/>
  <c r="I116" i="12"/>
  <c r="G118" i="12"/>
  <c r="H122" i="12"/>
  <c r="J122" i="12"/>
  <c r="G122" i="12"/>
  <c r="I126" i="12"/>
  <c r="I127" i="12"/>
  <c r="K127" i="12"/>
  <c r="G127" i="12"/>
  <c r="J127" i="12"/>
  <c r="K129" i="12"/>
  <c r="G129" i="12"/>
  <c r="I129" i="12"/>
  <c r="J129" i="12"/>
  <c r="H138" i="12"/>
  <c r="J138" i="12"/>
  <c r="G138" i="12"/>
  <c r="I142" i="12"/>
  <c r="I143" i="12"/>
  <c r="K143" i="12"/>
  <c r="G143" i="12"/>
  <c r="J143" i="12"/>
  <c r="K145" i="12"/>
  <c r="G145" i="12"/>
  <c r="I145" i="12"/>
  <c r="J145" i="12"/>
  <c r="H154" i="12"/>
  <c r="J154" i="12"/>
  <c r="G154" i="12"/>
  <c r="I158" i="12"/>
  <c r="I159" i="12"/>
  <c r="K159" i="12"/>
  <c r="G159" i="12"/>
  <c r="J159" i="12"/>
  <c r="K161" i="12"/>
  <c r="G161" i="12"/>
  <c r="I161" i="12"/>
  <c r="J161" i="12"/>
  <c r="K167" i="12"/>
  <c r="G167" i="12"/>
  <c r="I167" i="12"/>
  <c r="H167" i="12"/>
  <c r="K171" i="12"/>
  <c r="G171" i="12"/>
  <c r="H171" i="12"/>
  <c r="J171" i="12"/>
  <c r="H176" i="12"/>
  <c r="K176" i="12"/>
  <c r="I176" i="12"/>
  <c r="G176" i="12"/>
  <c r="I177" i="12"/>
  <c r="J177" i="12"/>
  <c r="G177" i="12"/>
  <c r="K177" i="12"/>
  <c r="K183" i="12"/>
  <c r="G183" i="12"/>
  <c r="I183" i="12"/>
  <c r="H183" i="12"/>
  <c r="K187" i="12"/>
  <c r="G187" i="12"/>
  <c r="H187" i="12"/>
  <c r="J187" i="12"/>
  <c r="H192" i="12"/>
  <c r="K192" i="12"/>
  <c r="I192" i="12"/>
  <c r="G192" i="12"/>
  <c r="I193" i="12"/>
  <c r="J193" i="12"/>
  <c r="G193" i="12"/>
  <c r="K193" i="12"/>
  <c r="K199" i="12"/>
  <c r="G199" i="12"/>
  <c r="I199" i="12"/>
  <c r="H199" i="12"/>
  <c r="K203" i="12"/>
  <c r="G203" i="12"/>
  <c r="H203" i="12"/>
  <c r="J203" i="12"/>
  <c r="H208" i="12"/>
  <c r="K208" i="12"/>
  <c r="I208" i="12"/>
  <c r="G208" i="12"/>
  <c r="I209" i="12"/>
  <c r="J209" i="12"/>
  <c r="G209" i="12"/>
  <c r="K209" i="12"/>
  <c r="K215" i="12"/>
  <c r="G215" i="12"/>
  <c r="I215" i="12"/>
  <c r="H215" i="12"/>
  <c r="K219" i="12"/>
  <c r="G219" i="12"/>
  <c r="H219" i="12"/>
  <c r="J219" i="12"/>
  <c r="K227" i="12"/>
  <c r="I236" i="12"/>
  <c r="K236" i="12"/>
  <c r="G236" i="12"/>
  <c r="J236" i="12"/>
  <c r="J239" i="12"/>
  <c r="K242" i="12"/>
  <c r="G242" i="12"/>
  <c r="J242" i="12"/>
  <c r="H242" i="12"/>
  <c r="H243" i="12"/>
  <c r="J243" i="12"/>
  <c r="I243" i="12"/>
  <c r="G243" i="12"/>
  <c r="K246" i="12"/>
  <c r="G246" i="12"/>
  <c r="I246" i="12"/>
  <c r="J246" i="12"/>
  <c r="H246" i="12"/>
  <c r="J249" i="12"/>
  <c r="I249" i="12"/>
  <c r="G249" i="12"/>
  <c r="K249" i="12"/>
  <c r="J257" i="12"/>
  <c r="I257" i="12"/>
  <c r="K257" i="12"/>
  <c r="G257" i="12"/>
  <c r="K258" i="12"/>
  <c r="G258" i="12"/>
  <c r="H258" i="12"/>
  <c r="J258" i="12"/>
  <c r="I258" i="12"/>
  <c r="K273" i="12"/>
  <c r="G273" i="12"/>
  <c r="J273" i="12"/>
  <c r="H273" i="12"/>
  <c r="I283" i="12"/>
  <c r="H283" i="12"/>
  <c r="K283" i="12"/>
  <c r="J283" i="12"/>
  <c r="G283" i="12"/>
  <c r="H120" i="12"/>
  <c r="H124" i="12"/>
  <c r="H128" i="12"/>
  <c r="H132" i="12"/>
  <c r="H136" i="12"/>
  <c r="H140" i="12"/>
  <c r="H144" i="12"/>
  <c r="H148" i="12"/>
  <c r="H152" i="12"/>
  <c r="H156" i="12"/>
  <c r="H160" i="12"/>
  <c r="H164" i="12"/>
  <c r="H166" i="12"/>
  <c r="H173" i="12"/>
  <c r="K175" i="12"/>
  <c r="G175" i="12"/>
  <c r="I175" i="12"/>
  <c r="G180" i="12"/>
  <c r="H182" i="12"/>
  <c r="H189" i="12"/>
  <c r="K191" i="12"/>
  <c r="G191" i="12"/>
  <c r="I191" i="12"/>
  <c r="G196" i="12"/>
  <c r="H198" i="12"/>
  <c r="H205" i="12"/>
  <c r="K207" i="12"/>
  <c r="G207" i="12"/>
  <c r="I207" i="12"/>
  <c r="G212" i="12"/>
  <c r="H214" i="12"/>
  <c r="H221" i="12"/>
  <c r="K223" i="12"/>
  <c r="G223" i="12"/>
  <c r="I223" i="12"/>
  <c r="I224" i="12"/>
  <c r="J224" i="12"/>
  <c r="H224" i="12"/>
  <c r="J229" i="12"/>
  <c r="K229" i="12"/>
  <c r="H229" i="12"/>
  <c r="K234" i="12"/>
  <c r="G234" i="12"/>
  <c r="H234" i="12"/>
  <c r="J234" i="12"/>
  <c r="I240" i="12"/>
  <c r="J240" i="12"/>
  <c r="H240" i="12"/>
  <c r="J245" i="12"/>
  <c r="K245" i="12"/>
  <c r="H245" i="12"/>
  <c r="K250" i="12"/>
  <c r="G250" i="12"/>
  <c r="H250" i="12"/>
  <c r="J250" i="12"/>
  <c r="H255" i="12"/>
  <c r="I255" i="12"/>
  <c r="K255" i="12"/>
  <c r="G255" i="12"/>
  <c r="I256" i="12"/>
  <c r="G256" i="12"/>
  <c r="K256" i="12"/>
  <c r="J256" i="12"/>
  <c r="I260" i="12"/>
  <c r="K260" i="12"/>
  <c r="J260" i="12"/>
  <c r="H260" i="12"/>
  <c r="I264" i="12"/>
  <c r="J264" i="12"/>
  <c r="H264" i="12"/>
  <c r="G264" i="12"/>
  <c r="K266" i="12"/>
  <c r="G266" i="12"/>
  <c r="J266" i="12"/>
  <c r="H266" i="12"/>
  <c r="J268" i="12"/>
  <c r="I268" i="12"/>
  <c r="K268" i="12"/>
  <c r="H268" i="12"/>
  <c r="I275" i="12"/>
  <c r="H275" i="12"/>
  <c r="K275" i="12"/>
  <c r="G275" i="12"/>
  <c r="J276" i="12"/>
  <c r="I276" i="12"/>
  <c r="K276" i="12"/>
  <c r="G276" i="12"/>
  <c r="H278" i="12"/>
  <c r="K278" i="12"/>
  <c r="G278" i="12"/>
  <c r="I278" i="12"/>
  <c r="K296" i="12"/>
  <c r="G296" i="12"/>
  <c r="J296" i="12"/>
  <c r="I296" i="12"/>
  <c r="I294" i="12"/>
  <c r="H294" i="12"/>
  <c r="K294" i="12"/>
  <c r="G294" i="12"/>
  <c r="J294" i="12"/>
  <c r="K166" i="12"/>
  <c r="G172" i="12"/>
  <c r="K173" i="12"/>
  <c r="H174" i="12"/>
  <c r="J180" i="12"/>
  <c r="K182" i="12"/>
  <c r="G188" i="12"/>
  <c r="K189" i="12"/>
  <c r="H190" i="12"/>
  <c r="J196" i="12"/>
  <c r="K198" i="12"/>
  <c r="G204" i="12"/>
  <c r="K205" i="12"/>
  <c r="H206" i="12"/>
  <c r="J212" i="12"/>
  <c r="K214" i="12"/>
  <c r="G220" i="12"/>
  <c r="K221" i="12"/>
  <c r="H222" i="12"/>
  <c r="I228" i="12"/>
  <c r="H228" i="12"/>
  <c r="G228" i="12"/>
  <c r="H231" i="12"/>
  <c r="I231" i="12"/>
  <c r="G231" i="12"/>
  <c r="I244" i="12"/>
  <c r="H244" i="12"/>
  <c r="G244" i="12"/>
  <c r="H247" i="12"/>
  <c r="I247" i="12"/>
  <c r="G247" i="12"/>
  <c r="K254" i="12"/>
  <c r="G254" i="12"/>
  <c r="I254" i="12"/>
  <c r="J254" i="12"/>
  <c r="H254" i="12"/>
  <c r="H263" i="12"/>
  <c r="K263" i="12"/>
  <c r="I263" i="12"/>
  <c r="G263" i="12"/>
  <c r="J284" i="12"/>
  <c r="I284" i="12"/>
  <c r="K284" i="12"/>
  <c r="H284" i="12"/>
  <c r="I298" i="12"/>
  <c r="H298" i="12"/>
  <c r="K298" i="12"/>
  <c r="G298" i="12"/>
  <c r="J298" i="12"/>
  <c r="K300" i="12"/>
  <c r="G300" i="12"/>
  <c r="J300" i="12"/>
  <c r="I300" i="12"/>
  <c r="J299" i="12"/>
  <c r="I299" i="12"/>
  <c r="H299" i="12"/>
  <c r="K299" i="12"/>
  <c r="G299" i="12"/>
  <c r="G235" i="12"/>
  <c r="H237" i="12"/>
  <c r="G251" i="12"/>
  <c r="J253" i="12"/>
  <c r="K253" i="12"/>
  <c r="H253" i="12"/>
  <c r="H270" i="12"/>
  <c r="K270" i="12"/>
  <c r="G270" i="12"/>
  <c r="I270" i="12"/>
  <c r="J280" i="12"/>
  <c r="I280" i="12"/>
  <c r="G280" i="12"/>
  <c r="K280" i="12"/>
  <c r="K281" i="12"/>
  <c r="G281" i="12"/>
  <c r="J281" i="12"/>
  <c r="I281" i="12"/>
  <c r="J287" i="12"/>
  <c r="I287" i="12"/>
  <c r="H287" i="12"/>
  <c r="G287" i="12"/>
  <c r="K288" i="12"/>
  <c r="G288" i="12"/>
  <c r="J288" i="12"/>
  <c r="I288" i="12"/>
  <c r="J291" i="12"/>
  <c r="I291" i="12"/>
  <c r="H291" i="12"/>
  <c r="G291" i="12"/>
  <c r="K292" i="12"/>
  <c r="G292" i="12"/>
  <c r="J292" i="12"/>
  <c r="I292" i="12"/>
  <c r="J295" i="12"/>
  <c r="I295" i="12"/>
  <c r="H295" i="12"/>
  <c r="K295" i="12"/>
  <c r="G295" i="12"/>
  <c r="G259" i="12"/>
  <c r="H261" i="12"/>
  <c r="K269" i="12"/>
  <c r="G269" i="12"/>
  <c r="J269" i="12"/>
  <c r="I269" i="12"/>
  <c r="I271" i="12"/>
  <c r="H271" i="12"/>
  <c r="G271" i="12"/>
  <c r="H274" i="12"/>
  <c r="K274" i="12"/>
  <c r="G274" i="12"/>
  <c r="I274" i="12"/>
  <c r="K277" i="12"/>
  <c r="G277" i="12"/>
  <c r="J277" i="12"/>
  <c r="I277" i="12"/>
  <c r="I279" i="12"/>
  <c r="H279" i="12"/>
  <c r="G279" i="12"/>
  <c r="H282" i="12"/>
  <c r="K282" i="12"/>
  <c r="G282" i="12"/>
  <c r="I282" i="12"/>
  <c r="K285" i="12"/>
  <c r="G285" i="12"/>
  <c r="J285" i="12"/>
  <c r="I285" i="12"/>
  <c r="J289" i="12"/>
  <c r="J293" i="12"/>
  <c r="J297" i="12"/>
  <c r="J301" i="12"/>
  <c r="G289" i="12"/>
  <c r="K289" i="12"/>
  <c r="G293" i="12"/>
  <c r="K293" i="12"/>
  <c r="G297" i="12"/>
  <c r="K297" i="12"/>
  <c r="G301" i="12"/>
  <c r="K301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I49" i="44" l="1"/>
  <c r="Y10" i="44"/>
  <c r="L1989" i="12"/>
  <c r="L1093" i="12"/>
  <c r="L1013" i="12"/>
  <c r="L2497" i="12"/>
  <c r="L2409" i="12"/>
  <c r="L2848" i="12"/>
  <c r="L2747" i="12"/>
  <c r="L2738" i="12"/>
  <c r="L2714" i="12"/>
  <c r="L2694" i="12"/>
  <c r="L2650" i="12"/>
  <c r="L2646" i="12"/>
  <c r="L2634" i="12"/>
  <c r="L2630" i="12"/>
  <c r="L2618" i="12"/>
  <c r="L2569" i="12"/>
  <c r="L2565" i="12"/>
  <c r="L2921" i="12"/>
  <c r="L2864" i="12"/>
  <c r="L2824" i="12"/>
  <c r="L2698" i="12"/>
  <c r="L2678" i="12"/>
  <c r="L2465" i="12"/>
  <c r="L2722" i="12"/>
  <c r="L2690" i="12"/>
  <c r="L2670" i="12"/>
  <c r="L2638" i="12"/>
  <c r="L2626" i="12"/>
  <c r="L2763" i="12"/>
  <c r="L2730" i="12"/>
  <c r="L2726" i="12"/>
  <c r="L2602" i="12"/>
  <c r="L2561" i="12"/>
  <c r="L2469" i="12"/>
  <c r="L2537" i="12"/>
  <c r="L2517" i="12"/>
  <c r="L2682" i="12"/>
  <c r="L2662" i="12"/>
  <c r="L2545" i="12"/>
  <c r="L2581" i="12"/>
  <c r="L2577" i="12"/>
  <c r="L2553" i="12"/>
  <c r="L2509" i="12"/>
  <c r="L2437" i="12"/>
  <c r="L2397" i="12"/>
  <c r="L2365" i="12"/>
  <c r="L2333" i="12"/>
  <c r="L2381" i="12"/>
  <c r="L2317" i="12"/>
  <c r="L883" i="12"/>
  <c r="L862" i="12"/>
  <c r="L806" i="12"/>
  <c r="L738" i="12"/>
  <c r="L367" i="12"/>
  <c r="L355" i="12"/>
  <c r="L347" i="12"/>
  <c r="L303" i="12"/>
  <c r="L875" i="12"/>
  <c r="L838" i="12"/>
  <c r="L778" i="12"/>
  <c r="L871" i="12"/>
  <c r="L810" i="12"/>
  <c r="L798" i="12"/>
  <c r="L734" i="12"/>
  <c r="L674" i="12"/>
  <c r="L891" i="12"/>
  <c r="L887" i="12"/>
  <c r="L842" i="12"/>
  <c r="L830" i="12"/>
  <c r="L774" i="12"/>
  <c r="L582" i="12"/>
  <c r="L530" i="12"/>
  <c r="L359" i="12"/>
  <c r="L2765" i="12"/>
  <c r="L2538" i="12"/>
  <c r="L2347" i="12"/>
  <c r="L2142" i="12"/>
  <c r="L2133" i="12"/>
  <c r="L2078" i="12"/>
  <c r="L2069" i="12"/>
  <c r="L2014" i="12"/>
  <c r="L1961" i="12"/>
  <c r="L1897" i="12"/>
  <c r="L1809" i="12"/>
  <c r="L1777" i="12"/>
  <c r="L1745" i="12"/>
  <c r="L1720" i="12"/>
  <c r="L1681" i="12"/>
  <c r="L1649" i="12"/>
  <c r="L1967" i="12"/>
  <c r="L1903" i="12"/>
  <c r="L1621" i="12"/>
  <c r="L1605" i="12"/>
  <c r="L1655" i="12"/>
  <c r="L1588" i="12"/>
  <c r="L1572" i="12"/>
  <c r="L1556" i="12"/>
  <c r="L1687" i="12"/>
  <c r="L1667" i="12"/>
  <c r="L1635" i="12"/>
  <c r="L1338" i="12"/>
  <c r="L1222" i="12"/>
  <c r="L1206" i="12"/>
  <c r="L1190" i="12"/>
  <c r="L1174" i="12"/>
  <c r="L1158" i="12"/>
  <c r="L1142" i="12"/>
  <c r="L1126" i="12"/>
  <c r="L1110" i="12"/>
  <c r="L1094" i="12"/>
  <c r="L1020" i="12"/>
  <c r="L997" i="12"/>
  <c r="L956" i="12"/>
  <c r="L876" i="12"/>
  <c r="L396" i="12"/>
  <c r="L357" i="12"/>
  <c r="L2192" i="12"/>
  <c r="L1742" i="12"/>
  <c r="L2008" i="12"/>
  <c r="L1962" i="12"/>
  <c r="L1443" i="12"/>
  <c r="L1419" i="12"/>
  <c r="L1411" i="12"/>
  <c r="L1395" i="12"/>
  <c r="L1387" i="12"/>
  <c r="L1379" i="12"/>
  <c r="L1355" i="12"/>
  <c r="L1347" i="12"/>
  <c r="L1331" i="12"/>
  <c r="L1323" i="12"/>
  <c r="L1315" i="12"/>
  <c r="L1283" i="12"/>
  <c r="L1475" i="12"/>
  <c r="L1287" i="12"/>
  <c r="L1451" i="12"/>
  <c r="L1251" i="12"/>
  <c r="L1155" i="12"/>
  <c r="L1063" i="12"/>
  <c r="L1259" i="12"/>
  <c r="L1227" i="12"/>
  <c r="L1079" i="12"/>
  <c r="L1015" i="12"/>
  <c r="L1267" i="12"/>
  <c r="L947" i="12"/>
  <c r="L826" i="12"/>
  <c r="L686" i="12"/>
  <c r="L654" i="12"/>
  <c r="L622" i="12"/>
  <c r="L590" i="12"/>
  <c r="L2788" i="12"/>
  <c r="L2737" i="12"/>
  <c r="L2363" i="12"/>
  <c r="L2149" i="12"/>
  <c r="L2085" i="12"/>
  <c r="L2021" i="12"/>
  <c r="L1998" i="12"/>
  <c r="L1823" i="12"/>
  <c r="L1791" i="12"/>
  <c r="L1736" i="12"/>
  <c r="L1695" i="12"/>
  <c r="L1620" i="12"/>
  <c r="L1212" i="12"/>
  <c r="L1157" i="12"/>
  <c r="L1116" i="12"/>
  <c r="L1077" i="12"/>
  <c r="L988" i="12"/>
  <c r="L933" i="12"/>
  <c r="L908" i="12"/>
  <c r="L504" i="12"/>
  <c r="L488" i="12"/>
  <c r="L472" i="12"/>
  <c r="L460" i="12"/>
  <c r="L425" i="12"/>
  <c r="L409" i="12"/>
  <c r="L377" i="12"/>
  <c r="L361" i="12"/>
  <c r="L2836" i="12"/>
  <c r="L2832" i="12"/>
  <c r="L1866" i="12"/>
  <c r="L927" i="12"/>
  <c r="L319" i="12"/>
  <c r="L2989" i="12"/>
  <c r="L2977" i="12"/>
  <c r="L2912" i="12"/>
  <c r="L2909" i="12"/>
  <c r="L2889" i="12"/>
  <c r="L2873" i="12"/>
  <c r="L2833" i="12"/>
  <c r="L2837" i="12"/>
  <c r="L2813" i="12"/>
  <c r="L2743" i="12"/>
  <c r="L2719" i="12"/>
  <c r="L2667" i="12"/>
  <c r="L2519" i="12"/>
  <c r="L2439" i="12"/>
  <c r="L2570" i="12"/>
  <c r="L2558" i="12"/>
  <c r="L2542" i="12"/>
  <c r="L2486" i="12"/>
  <c r="L2395" i="12"/>
  <c r="L2386" i="12"/>
  <c r="L2322" i="12"/>
  <c r="L2419" i="12"/>
  <c r="L2355" i="12"/>
  <c r="L1999" i="12"/>
  <c r="L2171" i="12"/>
  <c r="L2130" i="12"/>
  <c r="L2107" i="12"/>
  <c r="L2043" i="12"/>
  <c r="L2241" i="12"/>
  <c r="L2177" i="12"/>
  <c r="L2147" i="12"/>
  <c r="L2083" i="12"/>
  <c r="L2019" i="12"/>
  <c r="L1987" i="12"/>
  <c r="L1611" i="12"/>
  <c r="L1014" i="12"/>
  <c r="L699" i="12"/>
  <c r="L324" i="12"/>
  <c r="L1123" i="12"/>
  <c r="L1115" i="12"/>
  <c r="L1091" i="12"/>
  <c r="L1059" i="12"/>
  <c r="L1051" i="12"/>
  <c r="L1027" i="12"/>
  <c r="L995" i="12"/>
  <c r="L939" i="12"/>
  <c r="L3000" i="12"/>
  <c r="L2944" i="12"/>
  <c r="L2934" i="12"/>
  <c r="L2969" i="12"/>
  <c r="L2941" i="12"/>
  <c r="L2940" i="12"/>
  <c r="L2858" i="12"/>
  <c r="L2826" i="12"/>
  <c r="L2735" i="12"/>
  <c r="L2676" i="12"/>
  <c r="L2612" i="12"/>
  <c r="L2607" i="12"/>
  <c r="L2526" i="12"/>
  <c r="L2503" i="12"/>
  <c r="L2462" i="12"/>
  <c r="L2430" i="12"/>
  <c r="L2511" i="12"/>
  <c r="L2411" i="12"/>
  <c r="L2306" i="12"/>
  <c r="L2426" i="12"/>
  <c r="L2245" i="12"/>
  <c r="L2174" i="12"/>
  <c r="L2165" i="12"/>
  <c r="L2110" i="12"/>
  <c r="L2101" i="12"/>
  <c r="L2046" i="12"/>
  <c r="L2037" i="12"/>
  <c r="L1743" i="12"/>
  <c r="L1753" i="12"/>
  <c r="L1721" i="12"/>
  <c r="L1657" i="12"/>
  <c r="L1625" i="12"/>
  <c r="L1596" i="12"/>
  <c r="L1580" i="12"/>
  <c r="L1564" i="12"/>
  <c r="L1548" i="12"/>
  <c r="L1532" i="12"/>
  <c r="L1516" i="12"/>
  <c r="L1500" i="12"/>
  <c r="L1484" i="12"/>
  <c r="L1062" i="12"/>
  <c r="L1046" i="12"/>
  <c r="L1030" i="12"/>
  <c r="L1125" i="12"/>
  <c r="L1004" i="12"/>
  <c r="L949" i="12"/>
  <c r="L388" i="12"/>
  <c r="L365" i="12"/>
  <c r="L2" i="12"/>
  <c r="L2893" i="12"/>
  <c r="L2825" i="12"/>
  <c r="L2817" i="12"/>
  <c r="L2781" i="12"/>
  <c r="L2792" i="12"/>
  <c r="L2699" i="12"/>
  <c r="L2635" i="12"/>
  <c r="L2598" i="12"/>
  <c r="L2582" i="12"/>
  <c r="L2592" i="12"/>
  <c r="L2586" i="12"/>
  <c r="L2523" i="12"/>
  <c r="L2494" i="12"/>
  <c r="L2518" i="12"/>
  <c r="L2300" i="12"/>
  <c r="L2476" i="12"/>
  <c r="L2458" i="12"/>
  <c r="L2444" i="12"/>
  <c r="L2390" i="12"/>
  <c r="L2376" i="12"/>
  <c r="L2354" i="12"/>
  <c r="L2326" i="12"/>
  <c r="L2312" i="12"/>
  <c r="L2303" i="12"/>
  <c r="L2296" i="12"/>
  <c r="L2454" i="12"/>
  <c r="L2387" i="12"/>
  <c r="L2346" i="12"/>
  <c r="L2323" i="12"/>
  <c r="L2307" i="12"/>
  <c r="L2117" i="12"/>
  <c r="L2053" i="12"/>
  <c r="L1973" i="12"/>
  <c r="L1839" i="12"/>
  <c r="L1807" i="12"/>
  <c r="L1775" i="12"/>
  <c r="L1759" i="12"/>
  <c r="L1688" i="12"/>
  <c r="L1078" i="12"/>
  <c r="L1189" i="12"/>
  <c r="L940" i="12"/>
  <c r="L868" i="12"/>
  <c r="L836" i="12"/>
  <c r="L804" i="12"/>
  <c r="L740" i="12"/>
  <c r="L508" i="12"/>
  <c r="L492" i="12"/>
  <c r="L476" i="12"/>
  <c r="L1186" i="12"/>
  <c r="L1164" i="12"/>
  <c r="L1122" i="12"/>
  <c r="L1100" i="12"/>
  <c r="L1058" i="12"/>
  <c r="L1036" i="12"/>
  <c r="L901" i="12"/>
  <c r="L864" i="12"/>
  <c r="L768" i="12"/>
  <c r="L775" i="12"/>
  <c r="L904" i="12"/>
  <c r="L897" i="12"/>
  <c r="L833" i="12"/>
  <c r="L769" i="12"/>
  <c r="L747" i="12"/>
  <c r="L683" i="12"/>
  <c r="L660" i="12"/>
  <c r="L596" i="12"/>
  <c r="L580" i="12"/>
  <c r="L571" i="12"/>
  <c r="L453" i="12"/>
  <c r="L444" i="12"/>
  <c r="L437" i="12"/>
  <c r="L428" i="12"/>
  <c r="L412" i="12"/>
  <c r="L405" i="12"/>
  <c r="L389" i="12"/>
  <c r="L380" i="12"/>
  <c r="L373" i="12"/>
  <c r="L364" i="12"/>
  <c r="L325" i="12"/>
  <c r="L316" i="12"/>
  <c r="L309" i="12"/>
  <c r="L346" i="12"/>
  <c r="L2983" i="12"/>
  <c r="L2024" i="12"/>
  <c r="L1838" i="12"/>
  <c r="L1375" i="12"/>
  <c r="L1343" i="12"/>
  <c r="L1183" i="12"/>
  <c r="L503" i="12"/>
  <c r="L471" i="12"/>
  <c r="L718" i="12"/>
  <c r="L750" i="12"/>
  <c r="L1172" i="12"/>
  <c r="L1149" i="12"/>
  <c r="L1108" i="12"/>
  <c r="L1085" i="12"/>
  <c r="L1044" i="12"/>
  <c r="L1021" i="12"/>
  <c r="L964" i="12"/>
  <c r="L925" i="12"/>
  <c r="L909" i="12"/>
  <c r="L893" i="12"/>
  <c r="L877" i="12"/>
  <c r="L860" i="12"/>
  <c r="L828" i="12"/>
  <c r="L764" i="12"/>
  <c r="L731" i="12"/>
  <c r="L708" i="12"/>
  <c r="L516" i="12"/>
  <c r="L500" i="12"/>
  <c r="L484" i="12"/>
  <c r="L468" i="12"/>
  <c r="L457" i="12"/>
  <c r="L441" i="12"/>
  <c r="L393" i="12"/>
  <c r="L345" i="12"/>
  <c r="L329" i="12"/>
  <c r="L461" i="12"/>
  <c r="L420" i="12"/>
  <c r="L2967" i="12"/>
  <c r="L2979" i="12"/>
  <c r="L2947" i="12"/>
  <c r="L2622" i="12"/>
  <c r="L2325" i="12"/>
  <c r="L1439" i="12"/>
  <c r="L1431" i="12"/>
  <c r="L1423" i="12"/>
  <c r="L1415" i="12"/>
  <c r="L1407" i="12"/>
  <c r="L1399" i="12"/>
  <c r="L1391" i="12"/>
  <c r="L1383" i="12"/>
  <c r="L1367" i="12"/>
  <c r="L1359" i="12"/>
  <c r="L1351" i="12"/>
  <c r="L1335" i="12"/>
  <c r="L1327" i="12"/>
  <c r="L1319" i="12"/>
  <c r="L1674" i="12"/>
  <c r="L1642" i="12"/>
  <c r="L351" i="12"/>
  <c r="L1438" i="12"/>
  <c r="L1374" i="12"/>
  <c r="L1310" i="12"/>
  <c r="L1246" i="12"/>
  <c r="L1205" i="12"/>
  <c r="L1196" i="12"/>
  <c r="L1132" i="12"/>
  <c r="L1068" i="12"/>
  <c r="L917" i="12"/>
  <c r="L885" i="12"/>
  <c r="L1412" i="12"/>
  <c r="L1348" i="12"/>
  <c r="L1284" i="12"/>
  <c r="L1416" i="12"/>
  <c r="L1352" i="12"/>
  <c r="L1288" i="12"/>
  <c r="L1224" i="12"/>
  <c r="L1220" i="12"/>
  <c r="L1194" i="12"/>
  <c r="L1130" i="12"/>
  <c r="L1066" i="12"/>
  <c r="L1002" i="12"/>
  <c r="L941" i="12"/>
  <c r="L938" i="12"/>
  <c r="L840" i="12"/>
  <c r="L808" i="12"/>
  <c r="L792" i="12"/>
  <c r="L776" i="12"/>
  <c r="L756" i="12"/>
  <c r="L715" i="12"/>
  <c r="L692" i="12"/>
  <c r="L628" i="12"/>
  <c r="L564" i="12"/>
  <c r="L555" i="12"/>
  <c r="L523" i="12"/>
  <c r="L512" i="12"/>
  <c r="L496" i="12"/>
  <c r="L480" i="12"/>
  <c r="L464" i="12"/>
  <c r="L448" i="12"/>
  <c r="L432" i="12"/>
  <c r="L416" i="12"/>
  <c r="L400" i="12"/>
  <c r="L384" i="12"/>
  <c r="L368" i="12"/>
  <c r="L352" i="12"/>
  <c r="L336" i="12"/>
  <c r="L320" i="12"/>
  <c r="L304" i="12"/>
  <c r="L404" i="12"/>
  <c r="L340" i="12"/>
  <c r="L2807" i="12"/>
  <c r="L2791" i="12"/>
  <c r="L2686" i="12"/>
  <c r="L2461" i="12"/>
  <c r="L2606" i="12"/>
  <c r="L2373" i="12"/>
  <c r="L2056" i="12"/>
  <c r="L2429" i="12"/>
  <c r="L1992" i="12"/>
  <c r="L1151" i="12"/>
  <c r="L879" i="12"/>
  <c r="L2997" i="12"/>
  <c r="L2933" i="12"/>
  <c r="L2923" i="12"/>
  <c r="L2885" i="12"/>
  <c r="L2866" i="12"/>
  <c r="L2797" i="12"/>
  <c r="L2778" i="12"/>
  <c r="L2772" i="12"/>
  <c r="L2733" i="12"/>
  <c r="L2725" i="12"/>
  <c r="L2717" i="12"/>
  <c r="L2692" i="12"/>
  <c r="L2672" i="12"/>
  <c r="L2660" i="12"/>
  <c r="L2628" i="12"/>
  <c r="L2608" i="12"/>
  <c r="L2594" i="12"/>
  <c r="L2578" i="12"/>
  <c r="L2707" i="12"/>
  <c r="L2691" i="12"/>
  <c r="L2675" i="12"/>
  <c r="L2659" i="12"/>
  <c r="L2651" i="12"/>
  <c r="L2643" i="12"/>
  <c r="L2627" i="12"/>
  <c r="L2611" i="12"/>
  <c r="L2596" i="12"/>
  <c r="L2590" i="12"/>
  <c r="L2580" i="12"/>
  <c r="L2574" i="12"/>
  <c r="L2568" i="12"/>
  <c r="L2560" i="12"/>
  <c r="L2552" i="12"/>
  <c r="L2544" i="12"/>
  <c r="L2536" i="12"/>
  <c r="L2599" i="12"/>
  <c r="L2583" i="12"/>
  <c r="L2562" i="12"/>
  <c r="L2546" i="12"/>
  <c r="L2498" i="12"/>
  <c r="L2467" i="12"/>
  <c r="L2466" i="12"/>
  <c r="L2464" i="12"/>
  <c r="L2447" i="12"/>
  <c r="L2435" i="12"/>
  <c r="L2434" i="12"/>
  <c r="L2432" i="12"/>
  <c r="L2368" i="12"/>
  <c r="L2181" i="12"/>
  <c r="L2247" i="12"/>
  <c r="L2183" i="12"/>
  <c r="L2283" i="12"/>
  <c r="L2219" i="12"/>
  <c r="L1913" i="12"/>
  <c r="L1849" i="12"/>
  <c r="L1939" i="12"/>
  <c r="L1875" i="12"/>
  <c r="L1592" i="12"/>
  <c r="L1576" i="12"/>
  <c r="L1560" i="12"/>
  <c r="L1544" i="12"/>
  <c r="L1528" i="12"/>
  <c r="L1512" i="12"/>
  <c r="L1496" i="12"/>
  <c r="L1480" i="12"/>
  <c r="L1472" i="12"/>
  <c r="L1464" i="12"/>
  <c r="L1456" i="12"/>
  <c r="L1448" i="12"/>
  <c r="L1760" i="12"/>
  <c r="L1744" i="12"/>
  <c r="L1728" i="12"/>
  <c r="L1712" i="12"/>
  <c r="L1708" i="12"/>
  <c r="L1696" i="12"/>
  <c r="L1680" i="12"/>
  <c r="L1679" i="12"/>
  <c r="L1677" i="12"/>
  <c r="L1660" i="12"/>
  <c r="L1648" i="12"/>
  <c r="L1647" i="12"/>
  <c r="L1645" i="12"/>
  <c r="L1628" i="12"/>
  <c r="L1420" i="12"/>
  <c r="L1292" i="12"/>
  <c r="L945" i="12"/>
  <c r="L809" i="12"/>
  <c r="L815" i="12"/>
  <c r="L741" i="12"/>
  <c r="L709" i="12"/>
  <c r="L677" i="12"/>
  <c r="L645" i="12"/>
  <c r="L613" i="12"/>
  <c r="L513" i="12"/>
  <c r="L497" i="12"/>
  <c r="L481" i="12"/>
  <c r="L458" i="12"/>
  <c r="L394" i="12"/>
  <c r="L2931" i="12"/>
  <c r="L2999" i="12"/>
  <c r="L2759" i="12"/>
  <c r="L2477" i="12"/>
  <c r="L2405" i="12"/>
  <c r="L2775" i="12"/>
  <c r="L2357" i="12"/>
  <c r="L2389" i="12"/>
  <c r="L1898" i="12"/>
  <c r="L1882" i="12"/>
  <c r="L1822" i="12"/>
  <c r="L1790" i="12"/>
  <c r="L959" i="12"/>
  <c r="L1119" i="12"/>
  <c r="L1087" i="12"/>
  <c r="L1055" i="12"/>
  <c r="L1023" i="12"/>
  <c r="L943" i="12"/>
  <c r="L702" i="12"/>
  <c r="L850" i="12"/>
  <c r="L499" i="12"/>
  <c r="L467" i="12"/>
  <c r="L2960" i="12"/>
  <c r="L2774" i="12"/>
  <c r="L2793" i="12"/>
  <c r="L2761" i="12"/>
  <c r="L2727" i="12"/>
  <c r="L2740" i="12"/>
  <c r="L2566" i="12"/>
  <c r="L2550" i="12"/>
  <c r="L2534" i="12"/>
  <c r="L2527" i="12"/>
  <c r="L2474" i="12"/>
  <c r="L2442" i="12"/>
  <c r="L2472" i="12"/>
  <c r="L2456" i="12"/>
  <c r="L2440" i="12"/>
  <c r="L2470" i="12"/>
  <c r="L2438" i="12"/>
  <c r="L2237" i="12"/>
  <c r="L2273" i="12"/>
  <c r="L2209" i="12"/>
  <c r="L1929" i="12"/>
  <c r="L1865" i="12"/>
  <c r="L1671" i="12"/>
  <c r="L1639" i="12"/>
  <c r="L1683" i="12"/>
  <c r="L1651" i="12"/>
  <c r="L1406" i="12"/>
  <c r="L1342" i="12"/>
  <c r="L1278" i="12"/>
  <c r="L1384" i="12"/>
  <c r="L1320" i="12"/>
  <c r="L1256" i="12"/>
  <c r="L821" i="12"/>
  <c r="L886" i="12"/>
  <c r="L880" i="12"/>
  <c r="L873" i="12"/>
  <c r="L865" i="12"/>
  <c r="L801" i="12"/>
  <c r="L2910" i="12"/>
  <c r="L919" i="12"/>
  <c r="L507" i="12"/>
  <c r="L475" i="12"/>
  <c r="L2964" i="12"/>
  <c r="L2953" i="12"/>
  <c r="L2917" i="12"/>
  <c r="L2981" i="12"/>
  <c r="L2978" i="12"/>
  <c r="L2916" i="12"/>
  <c r="L2895" i="12"/>
  <c r="L2887" i="12"/>
  <c r="L2879" i="12"/>
  <c r="L2877" i="12"/>
  <c r="L2903" i="12"/>
  <c r="L2855" i="12"/>
  <c r="L2846" i="12"/>
  <c r="L2841" i="12"/>
  <c r="L2804" i="12"/>
  <c r="L2749" i="12"/>
  <c r="L2731" i="12"/>
  <c r="L2723" i="12"/>
  <c r="L2715" i="12"/>
  <c r="L2708" i="12"/>
  <c r="L2689" i="12"/>
  <c r="L2683" i="12"/>
  <c r="L2644" i="12"/>
  <c r="L2625" i="12"/>
  <c r="L2619" i="12"/>
  <c r="L2588" i="12"/>
  <c r="L2572" i="12"/>
  <c r="L2564" i="12"/>
  <c r="L2556" i="12"/>
  <c r="L2548" i="12"/>
  <c r="L2540" i="12"/>
  <c r="L2532" i="12"/>
  <c r="L2554" i="12"/>
  <c r="L2402" i="12"/>
  <c r="L2383" i="12"/>
  <c r="L2374" i="12"/>
  <c r="L2338" i="12"/>
  <c r="L2319" i="12"/>
  <c r="L2290" i="12"/>
  <c r="L2463" i="12"/>
  <c r="L2451" i="12"/>
  <c r="L2431" i="12"/>
  <c r="L2227" i="12"/>
  <c r="L2279" i="12"/>
  <c r="L2215" i="12"/>
  <c r="L1945" i="12"/>
  <c r="L1881" i="12"/>
  <c r="L1949" i="12"/>
  <c r="L1885" i="12"/>
  <c r="L1907" i="12"/>
  <c r="L1843" i="12"/>
  <c r="L1703" i="12"/>
  <c r="L1676" i="12"/>
  <c r="L1664" i="12"/>
  <c r="L1644" i="12"/>
  <c r="L1632" i="12"/>
  <c r="L1356" i="12"/>
  <c r="L1228" i="12"/>
  <c r="L1470" i="12"/>
  <c r="L1454" i="12"/>
  <c r="L1394" i="12"/>
  <c r="L1330" i="12"/>
  <c r="L1266" i="12"/>
  <c r="L839" i="12"/>
  <c r="L717" i="12"/>
  <c r="L653" i="12"/>
  <c r="L589" i="12"/>
  <c r="L1006" i="12"/>
  <c r="L841" i="12"/>
  <c r="L777" i="12"/>
  <c r="L847" i="12"/>
  <c r="L783" i="12"/>
  <c r="L961" i="12"/>
  <c r="L737" i="12"/>
  <c r="L673" i="12"/>
  <c r="L609" i="12"/>
  <c r="L518" i="12"/>
  <c r="L510" i="12"/>
  <c r="L502" i="12"/>
  <c r="L494" i="12"/>
  <c r="L486" i="12"/>
  <c r="L478" i="12"/>
  <c r="L470" i="12"/>
  <c r="L338" i="12"/>
  <c r="L322" i="12"/>
  <c r="L306" i="12"/>
  <c r="L2955" i="12"/>
  <c r="L2987" i="12"/>
  <c r="L2906" i="12"/>
  <c r="L2421" i="12"/>
  <c r="L2521" i="12"/>
  <c r="L1806" i="12"/>
  <c r="L1914" i="12"/>
  <c r="L1850" i="12"/>
  <c r="L1626" i="12"/>
  <c r="L1135" i="12"/>
  <c r="L1103" i="12"/>
  <c r="L1071" i="12"/>
  <c r="L1039" i="12"/>
  <c r="L1007" i="12"/>
  <c r="L818" i="12"/>
  <c r="L670" i="12"/>
  <c r="L638" i="12"/>
  <c r="L606" i="12"/>
  <c r="L574" i="12"/>
  <c r="L515" i="12"/>
  <c r="L483" i="12"/>
  <c r="L2993" i="12"/>
  <c r="L2986" i="12"/>
  <c r="L2976" i="12"/>
  <c r="L2927" i="12"/>
  <c r="L2919" i="12"/>
  <c r="L2897" i="12"/>
  <c r="L2881" i="12"/>
  <c r="L2845" i="12"/>
  <c r="L2850" i="12"/>
  <c r="L2838" i="12"/>
  <c r="L2835" i="12"/>
  <c r="L2834" i="12"/>
  <c r="L2739" i="12"/>
  <c r="L2530" i="12"/>
  <c r="L2502" i="12"/>
  <c r="L2399" i="12"/>
  <c r="L2335" i="12"/>
  <c r="L2066" i="12"/>
  <c r="L1402" i="12"/>
  <c r="L1274" i="12"/>
  <c r="L2991" i="12"/>
  <c r="L2868" i="12"/>
  <c r="L2445" i="12"/>
  <c r="L2505" i="12"/>
  <c r="L2309" i="12"/>
  <c r="L2341" i="12"/>
  <c r="L1946" i="12"/>
  <c r="L1774" i="12"/>
  <c r="L1976" i="12"/>
  <c r="L1614" i="12"/>
  <c r="L1726" i="12"/>
  <c r="L1758" i="12"/>
  <c r="L1658" i="12"/>
  <c r="L786" i="12"/>
  <c r="L558" i="12"/>
  <c r="L491" i="12"/>
  <c r="K12" i="30"/>
  <c r="K51" i="30" s="1"/>
  <c r="G41" i="37"/>
  <c r="K12" i="37"/>
  <c r="K51" i="37" s="1"/>
  <c r="K10" i="30"/>
  <c r="K49" i="30" s="1"/>
  <c r="Y10" i="30"/>
  <c r="Y10" i="38"/>
  <c r="G41" i="38"/>
  <c r="L2911" i="12"/>
  <c r="L2990" i="12"/>
  <c r="L2952" i="12"/>
  <c r="L2930" i="12"/>
  <c r="L2905" i="12"/>
  <c r="L2898" i="12"/>
  <c r="L2894" i="12"/>
  <c r="L2890" i="12"/>
  <c r="L2886" i="12"/>
  <c r="L2882" i="12"/>
  <c r="L2878" i="12"/>
  <c r="L2874" i="12"/>
  <c r="L2908" i="12"/>
  <c r="L2869" i="12"/>
  <c r="L2862" i="12"/>
  <c r="L2857" i="12"/>
  <c r="L2820" i="12"/>
  <c r="L2794" i="12"/>
  <c r="L2827" i="12"/>
  <c r="L2822" i="12"/>
  <c r="L2790" i="12"/>
  <c r="L2816" i="12"/>
  <c r="L2802" i="12"/>
  <c r="L2784" i="12"/>
  <c r="L2770" i="12"/>
  <c r="L2814" i="12"/>
  <c r="L2798" i="12"/>
  <c r="L2782" i="12"/>
  <c r="L2766" i="12"/>
  <c r="L2705" i="12"/>
  <c r="L2641" i="12"/>
  <c r="L2752" i="12"/>
  <c r="L2685" i="12"/>
  <c r="L2621" i="12"/>
  <c r="L2713" i="12"/>
  <c r="L2695" i="12"/>
  <c r="L2681" i="12"/>
  <c r="L2663" i="12"/>
  <c r="L2649" i="12"/>
  <c r="L2631" i="12"/>
  <c r="L2617" i="12"/>
  <c r="L2732" i="12"/>
  <c r="L2728" i="12"/>
  <c r="L2724" i="12"/>
  <c r="L2720" i="12"/>
  <c r="L2716" i="12"/>
  <c r="L2700" i="12"/>
  <c r="L2684" i="12"/>
  <c r="L2668" i="12"/>
  <c r="L2652" i="12"/>
  <c r="L2636" i="12"/>
  <c r="L2620" i="12"/>
  <c r="L2604" i="12"/>
  <c r="L2587" i="12"/>
  <c r="L2500" i="12"/>
  <c r="L2452" i="12"/>
  <c r="L2528" i="12"/>
  <c r="L2512" i="12"/>
  <c r="L2524" i="12"/>
  <c r="L2499" i="12"/>
  <c r="L2492" i="12"/>
  <c r="L2479" i="12"/>
  <c r="L2424" i="12"/>
  <c r="L2360" i="12"/>
  <c r="L2504" i="12"/>
  <c r="L2483" i="12"/>
  <c r="L2388" i="12"/>
  <c r="L2324" i="12"/>
  <c r="L2423" i="12"/>
  <c r="L2384" i="12"/>
  <c r="L2366" i="12"/>
  <c r="L2359" i="12"/>
  <c r="L2320" i="12"/>
  <c r="L2304" i="12"/>
  <c r="L2311" i="12"/>
  <c r="L2261" i="12"/>
  <c r="L2243" i="12"/>
  <c r="L2197" i="12"/>
  <c r="L2179" i="12"/>
  <c r="L2302" i="12"/>
  <c r="L2265" i="12"/>
  <c r="L2233" i="12"/>
  <c r="L2201" i="12"/>
  <c r="L2169" i="12"/>
  <c r="L2155" i="12"/>
  <c r="L2114" i="12"/>
  <c r="L2105" i="12"/>
  <c r="L2091" i="12"/>
  <c r="L2050" i="12"/>
  <c r="L2041" i="12"/>
  <c r="L2027" i="12"/>
  <c r="L2002" i="12"/>
  <c r="L1995" i="12"/>
  <c r="L1986" i="12"/>
  <c r="L1979" i="12"/>
  <c r="L1970" i="12"/>
  <c r="L2295" i="12"/>
  <c r="L2253" i="12"/>
  <c r="L2235" i="12"/>
  <c r="L2189" i="12"/>
  <c r="L2119" i="12"/>
  <c r="L2055" i="12"/>
  <c r="L2271" i="12"/>
  <c r="L2239" i="12"/>
  <c r="L2207" i="12"/>
  <c r="L2163" i="12"/>
  <c r="L2145" i="12"/>
  <c r="L2138" i="12"/>
  <c r="L2099" i="12"/>
  <c r="L2081" i="12"/>
  <c r="L2074" i="12"/>
  <c r="L2035" i="12"/>
  <c r="L2017" i="12"/>
  <c r="L2010" i="12"/>
  <c r="L1971" i="12"/>
  <c r="L1985" i="12"/>
  <c r="L1729" i="12"/>
  <c r="L1697" i="12"/>
  <c r="L1975" i="12"/>
  <c r="L1965" i="12"/>
  <c r="L1919" i="12"/>
  <c r="L1901" i="12"/>
  <c r="L1855" i="12"/>
  <c r="L1837" i="12"/>
  <c r="L1773" i="12"/>
  <c r="L1937" i="12"/>
  <c r="L1905" i="12"/>
  <c r="L1873" i="12"/>
  <c r="L1841" i="12"/>
  <c r="L1994" i="12"/>
  <c r="L1941" i="12"/>
  <c r="L1909" i="12"/>
  <c r="L1877" i="12"/>
  <c r="L1845" i="12"/>
  <c r="L1820" i="12"/>
  <c r="L1788" i="12"/>
  <c r="L1763" i="12"/>
  <c r="L1747" i="12"/>
  <c r="L1731" i="12"/>
  <c r="L1715" i="12"/>
  <c r="L1709" i="12"/>
  <c r="L1689" i="12"/>
  <c r="L1672" i="12"/>
  <c r="L1656" i="12"/>
  <c r="L1640" i="12"/>
  <c r="L1624" i="12"/>
  <c r="L1693" i="12"/>
  <c r="L1436" i="12"/>
  <c r="L1418" i="12"/>
  <c r="L1372" i="12"/>
  <c r="L1354" i="12"/>
  <c r="L1308" i="12"/>
  <c r="L1290" i="12"/>
  <c r="L1244" i="12"/>
  <c r="L1226" i="12"/>
  <c r="L998" i="12"/>
  <c r="L966" i="12"/>
  <c r="L934" i="12"/>
  <c r="L1474" i="12"/>
  <c r="L1458" i="12"/>
  <c r="L1424" i="12"/>
  <c r="L1392" i="12"/>
  <c r="L1360" i="12"/>
  <c r="L1328" i="12"/>
  <c r="L1296" i="12"/>
  <c r="L1264" i="12"/>
  <c r="L1232" i="12"/>
  <c r="L1193" i="12"/>
  <c r="L1184" i="12"/>
  <c r="L1170" i="12"/>
  <c r="L1129" i="12"/>
  <c r="L1120" i="12"/>
  <c r="L1106" i="12"/>
  <c r="L1065" i="12"/>
  <c r="L1056" i="12"/>
  <c r="L1042" i="12"/>
  <c r="L898" i="12"/>
  <c r="L1428" i="12"/>
  <c r="L1410" i="12"/>
  <c r="L1364" i="12"/>
  <c r="L1346" i="12"/>
  <c r="L1300" i="12"/>
  <c r="L1282" i="12"/>
  <c r="L1236" i="12"/>
  <c r="L1166" i="12"/>
  <c r="L1102" i="12"/>
  <c r="L1038" i="12"/>
  <c r="L1414" i="12"/>
  <c r="L1382" i="12"/>
  <c r="L1350" i="12"/>
  <c r="L1318" i="12"/>
  <c r="L1286" i="12"/>
  <c r="L1254" i="12"/>
  <c r="L1210" i="12"/>
  <c r="L1192" i="12"/>
  <c r="L1185" i="12"/>
  <c r="L1146" i="12"/>
  <c r="L1128" i="12"/>
  <c r="L1121" i="12"/>
  <c r="L1082" i="12"/>
  <c r="L1064" i="12"/>
  <c r="L1057" i="12"/>
  <c r="L1018" i="12"/>
  <c r="L986" i="12"/>
  <c r="L922" i="12"/>
  <c r="L906" i="12"/>
  <c r="L890" i="12"/>
  <c r="L874" i="12"/>
  <c r="L952" i="12"/>
  <c r="L855" i="12"/>
  <c r="L837" i="12"/>
  <c r="L791" i="12"/>
  <c r="L773" i="12"/>
  <c r="L733" i="12"/>
  <c r="L669" i="12"/>
  <c r="L605" i="12"/>
  <c r="L977" i="12"/>
  <c r="L921" i="12"/>
  <c r="L902" i="12"/>
  <c r="L896" i="12"/>
  <c r="L889" i="12"/>
  <c r="L870" i="12"/>
  <c r="L859" i="12"/>
  <c r="L827" i="12"/>
  <c r="L795" i="12"/>
  <c r="L763" i="12"/>
  <c r="L752" i="12"/>
  <c r="L745" i="12"/>
  <c r="L736" i="12"/>
  <c r="L729" i="12"/>
  <c r="L720" i="12"/>
  <c r="L713" i="12"/>
  <c r="L704" i="12"/>
  <c r="L697" i="12"/>
  <c r="L688" i="12"/>
  <c r="L681" i="12"/>
  <c r="L672" i="12"/>
  <c r="L665" i="12"/>
  <c r="L656" i="12"/>
  <c r="L649" i="12"/>
  <c r="L640" i="12"/>
  <c r="L633" i="12"/>
  <c r="L624" i="12"/>
  <c r="L617" i="12"/>
  <c r="L608" i="12"/>
  <c r="L601" i="12"/>
  <c r="L592" i="12"/>
  <c r="L585" i="12"/>
  <c r="L553" i="12"/>
  <c r="L936" i="12"/>
  <c r="L845" i="12"/>
  <c r="L813" i="12"/>
  <c r="L781" i="12"/>
  <c r="L748" i="12"/>
  <c r="L716" i="12"/>
  <c r="L684" i="12"/>
  <c r="L652" i="12"/>
  <c r="L620" i="12"/>
  <c r="L588" i="12"/>
  <c r="L581" i="12"/>
  <c r="L572" i="12"/>
  <c r="L565" i="12"/>
  <c r="L556" i="12"/>
  <c r="L549" i="12"/>
  <c r="L540" i="12"/>
  <c r="L533" i="12"/>
  <c r="L524" i="12"/>
  <c r="L993" i="12"/>
  <c r="L918" i="12"/>
  <c r="L912" i="12"/>
  <c r="L905" i="12"/>
  <c r="L851" i="12"/>
  <c r="L819" i="12"/>
  <c r="L787" i="12"/>
  <c r="L753" i="12"/>
  <c r="L735" i="12"/>
  <c r="L728" i="12"/>
  <c r="L689" i="12"/>
  <c r="L671" i="12"/>
  <c r="L664" i="12"/>
  <c r="L625" i="12"/>
  <c r="L607" i="12"/>
  <c r="L600" i="12"/>
  <c r="L575" i="12"/>
  <c r="L561" i="12"/>
  <c r="L543" i="12"/>
  <c r="L529" i="12"/>
  <c r="L446" i="12"/>
  <c r="L382" i="12"/>
  <c r="L318" i="12"/>
  <c r="L505" i="12"/>
  <c r="L489" i="12"/>
  <c r="L473" i="12"/>
  <c r="L465" i="12"/>
  <c r="L426" i="12"/>
  <c r="L408" i="12"/>
  <c r="L401" i="12"/>
  <c r="L362" i="12"/>
  <c r="L344" i="12"/>
  <c r="L337" i="12"/>
  <c r="L583" i="12"/>
  <c r="L567" i="12"/>
  <c r="L551" i="12"/>
  <c r="L535" i="12"/>
  <c r="L520" i="12"/>
  <c r="L2372" i="12"/>
  <c r="L2414" i="12"/>
  <c r="L2407" i="12"/>
  <c r="L2350" i="12"/>
  <c r="L2343" i="12"/>
  <c r="L2121" i="12"/>
  <c r="L2057" i="12"/>
  <c r="L2167" i="12"/>
  <c r="L2103" i="12"/>
  <c r="L2039" i="12"/>
  <c r="L2129" i="12"/>
  <c r="L2122" i="12"/>
  <c r="L2065" i="12"/>
  <c r="L2058" i="12"/>
  <c r="L1821" i="12"/>
  <c r="L1831" i="12"/>
  <c r="L1815" i="12"/>
  <c r="L1799" i="12"/>
  <c r="L1783" i="12"/>
  <c r="L1943" i="12"/>
  <c r="L1911" i="12"/>
  <c r="L1879" i="12"/>
  <c r="L1847" i="12"/>
  <c r="L1827" i="12"/>
  <c r="L1813" i="12"/>
  <c r="L1795" i="12"/>
  <c r="L1781" i="12"/>
  <c r="L1701" i="12"/>
  <c r="L1608" i="12"/>
  <c r="L1623" i="12"/>
  <c r="L1616" i="12"/>
  <c r="L1209" i="12"/>
  <c r="L1200" i="12"/>
  <c r="L1145" i="12"/>
  <c r="L1136" i="12"/>
  <c r="L1081" i="12"/>
  <c r="L1072" i="12"/>
  <c r="L1017" i="12"/>
  <c r="L1008" i="12"/>
  <c r="L992" i="12"/>
  <c r="L976" i="12"/>
  <c r="L960" i="12"/>
  <c r="L944" i="12"/>
  <c r="L928" i="12"/>
  <c r="L1214" i="12"/>
  <c r="L1150" i="12"/>
  <c r="L1086" i="12"/>
  <c r="L1022" i="12"/>
  <c r="L1176" i="12"/>
  <c r="L1169" i="12"/>
  <c r="L1112" i="12"/>
  <c r="L1105" i="12"/>
  <c r="L1048" i="12"/>
  <c r="L1041" i="12"/>
  <c r="L755" i="12"/>
  <c r="L723" i="12"/>
  <c r="L691" i="12"/>
  <c r="L659" i="12"/>
  <c r="L627" i="12"/>
  <c r="L595" i="12"/>
  <c r="L719" i="12"/>
  <c r="L712" i="12"/>
  <c r="L655" i="12"/>
  <c r="L648" i="12"/>
  <c r="L591" i="12"/>
  <c r="L584" i="12"/>
  <c r="L552" i="12"/>
  <c r="L430" i="12"/>
  <c r="L366" i="12"/>
  <c r="L302" i="12"/>
  <c r="L573" i="12"/>
  <c r="L557" i="12"/>
  <c r="L541" i="12"/>
  <c r="L525" i="12"/>
  <c r="L517" i="12"/>
  <c r="L501" i="12"/>
  <c r="L485" i="12"/>
  <c r="L469" i="12"/>
  <c r="L456" i="12"/>
  <c r="L449" i="12"/>
  <c r="L410" i="12"/>
  <c r="L392" i="12"/>
  <c r="L385" i="12"/>
  <c r="L328" i="12"/>
  <c r="L321" i="12"/>
  <c r="L2669" i="12"/>
  <c r="L2605" i="12"/>
  <c r="L2704" i="12"/>
  <c r="K11" i="30"/>
  <c r="K50" i="30" s="1"/>
  <c r="I49" i="43"/>
  <c r="K12" i="38"/>
  <c r="K51" i="38" s="1"/>
  <c r="L3001" i="12"/>
  <c r="L2994" i="12"/>
  <c r="L2974" i="12"/>
  <c r="L2980" i="12"/>
  <c r="L2970" i="12"/>
  <c r="L2956" i="12"/>
  <c r="L2954" i="12"/>
  <c r="L2950" i="12"/>
  <c r="L2937" i="12"/>
  <c r="L2965" i="12"/>
  <c r="L2962" i="12"/>
  <c r="L2945" i="12"/>
  <c r="L2942" i="12"/>
  <c r="L2901" i="12"/>
  <c r="L2920" i="12"/>
  <c r="L2899" i="12"/>
  <c r="L2891" i="12"/>
  <c r="L2883" i="12"/>
  <c r="L2875" i="12"/>
  <c r="L2946" i="12"/>
  <c r="L2929" i="12"/>
  <c r="L2871" i="12"/>
  <c r="L2870" i="12"/>
  <c r="L2823" i="12"/>
  <c r="L2859" i="12"/>
  <c r="L2867" i="12"/>
  <c r="L2861" i="12"/>
  <c r="L2762" i="12"/>
  <c r="L2746" i="12"/>
  <c r="L2758" i="12"/>
  <c r="L2800" i="12"/>
  <c r="L2786" i="12"/>
  <c r="L2768" i="12"/>
  <c r="L2754" i="12"/>
  <c r="L2830" i="12"/>
  <c r="L2805" i="12"/>
  <c r="L2789" i="12"/>
  <c r="L2773" i="12"/>
  <c r="L2757" i="12"/>
  <c r="L2748" i="12"/>
  <c r="L2741" i="12"/>
  <c r="L2729" i="12"/>
  <c r="L2721" i="12"/>
  <c r="L2745" i="12"/>
  <c r="L2673" i="12"/>
  <c r="L2609" i="12"/>
  <c r="L2603" i="12"/>
  <c r="L2653" i="12"/>
  <c r="L2736" i="12"/>
  <c r="L2711" i="12"/>
  <c r="L2697" i="12"/>
  <c r="L2679" i="12"/>
  <c r="L2665" i="12"/>
  <c r="L2647" i="12"/>
  <c r="L2633" i="12"/>
  <c r="L2615" i="12"/>
  <c r="L2601" i="12"/>
  <c r="L2709" i="12"/>
  <c r="L2693" i="12"/>
  <c r="L2677" i="12"/>
  <c r="L2661" i="12"/>
  <c r="L2645" i="12"/>
  <c r="L2629" i="12"/>
  <c r="L2613" i="12"/>
  <c r="L2584" i="12"/>
  <c r="L2595" i="12"/>
  <c r="L2579" i="12"/>
  <c r="L2520" i="12"/>
  <c r="L2514" i="12"/>
  <c r="L2507" i="12"/>
  <c r="L2468" i="12"/>
  <c r="L2436" i="12"/>
  <c r="L2515" i="12"/>
  <c r="L2506" i="12"/>
  <c r="L2490" i="12"/>
  <c r="L2475" i="12"/>
  <c r="L2459" i="12"/>
  <c r="L2443" i="12"/>
  <c r="L2488" i="12"/>
  <c r="L2482" i="12"/>
  <c r="L2415" i="12"/>
  <c r="L2406" i="12"/>
  <c r="L2392" i="12"/>
  <c r="L2351" i="12"/>
  <c r="L2342" i="12"/>
  <c r="L2328" i="12"/>
  <c r="L2420" i="12"/>
  <c r="L2356" i="12"/>
  <c r="L2416" i="12"/>
  <c r="L2398" i="12"/>
  <c r="L2391" i="12"/>
  <c r="L2352" i="12"/>
  <c r="L2334" i="12"/>
  <c r="L2327" i="12"/>
  <c r="L2308" i="12"/>
  <c r="L2275" i="12"/>
  <c r="L2229" i="12"/>
  <c r="L2211" i="12"/>
  <c r="L2175" i="12"/>
  <c r="L2159" i="12"/>
  <c r="L2143" i="12"/>
  <c r="L2127" i="12"/>
  <c r="L2111" i="12"/>
  <c r="L2095" i="12"/>
  <c r="L2079" i="12"/>
  <c r="L2063" i="12"/>
  <c r="L2047" i="12"/>
  <c r="L2031" i="12"/>
  <c r="L2015" i="12"/>
  <c r="L2281" i="12"/>
  <c r="L2249" i="12"/>
  <c r="L2217" i="12"/>
  <c r="L2185" i="12"/>
  <c r="L2146" i="12"/>
  <c r="L2137" i="12"/>
  <c r="L2123" i="12"/>
  <c r="L2082" i="12"/>
  <c r="L2073" i="12"/>
  <c r="L2059" i="12"/>
  <c r="L2018" i="12"/>
  <c r="L2009" i="12"/>
  <c r="L1993" i="12"/>
  <c r="L1977" i="12"/>
  <c r="L2285" i="12"/>
  <c r="L2267" i="12"/>
  <c r="L2221" i="12"/>
  <c r="L2203" i="12"/>
  <c r="L2151" i="12"/>
  <c r="L2087" i="12"/>
  <c r="L2023" i="12"/>
  <c r="L2287" i="12"/>
  <c r="L2255" i="12"/>
  <c r="L2223" i="12"/>
  <c r="L2191" i="12"/>
  <c r="L2170" i="12"/>
  <c r="L2131" i="12"/>
  <c r="L2113" i="12"/>
  <c r="L2106" i="12"/>
  <c r="L2067" i="12"/>
  <c r="L2049" i="12"/>
  <c r="L2042" i="12"/>
  <c r="L2003" i="12"/>
  <c r="L1963" i="12"/>
  <c r="L1947" i="12"/>
  <c r="L1931" i="12"/>
  <c r="L1915" i="12"/>
  <c r="L1899" i="12"/>
  <c r="L1883" i="12"/>
  <c r="L1867" i="12"/>
  <c r="L1851" i="12"/>
  <c r="L1761" i="12"/>
  <c r="L1978" i="12"/>
  <c r="L1951" i="12"/>
  <c r="L1933" i="12"/>
  <c r="L1887" i="12"/>
  <c r="L1869" i="12"/>
  <c r="L1805" i="12"/>
  <c r="L2001" i="12"/>
  <c r="L1953" i="12"/>
  <c r="L1921" i="12"/>
  <c r="L1889" i="12"/>
  <c r="L1857" i="12"/>
  <c r="L1991" i="12"/>
  <c r="L1957" i="12"/>
  <c r="L1925" i="12"/>
  <c r="L1893" i="12"/>
  <c r="L1861" i="12"/>
  <c r="L1836" i="12"/>
  <c r="L1804" i="12"/>
  <c r="L1772" i="12"/>
  <c r="L1765" i="12"/>
  <c r="L1756" i="12"/>
  <c r="L1749" i="12"/>
  <c r="L1740" i="12"/>
  <c r="L1733" i="12"/>
  <c r="L1724" i="12"/>
  <c r="L1717" i="12"/>
  <c r="L1615" i="12"/>
  <c r="L1600" i="12"/>
  <c r="L1584" i="12"/>
  <c r="L1568" i="12"/>
  <c r="L1552" i="12"/>
  <c r="L1536" i="12"/>
  <c r="L1520" i="12"/>
  <c r="L1504" i="12"/>
  <c r="L1488" i="12"/>
  <c r="L1476" i="12"/>
  <c r="L1468" i="12"/>
  <c r="L1460" i="12"/>
  <c r="L1452" i="12"/>
  <c r="L1444" i="12"/>
  <c r="L1669" i="12"/>
  <c r="L1653" i="12"/>
  <c r="L1637" i="12"/>
  <c r="L1607" i="12"/>
  <c r="L1404" i="12"/>
  <c r="L1386" i="12"/>
  <c r="L1340" i="12"/>
  <c r="L1322" i="12"/>
  <c r="L1276" i="12"/>
  <c r="L1258" i="12"/>
  <c r="L982" i="12"/>
  <c r="L950" i="12"/>
  <c r="L1466" i="12"/>
  <c r="L1450" i="12"/>
  <c r="L1440" i="12"/>
  <c r="L1408" i="12"/>
  <c r="L1376" i="12"/>
  <c r="L1344" i="12"/>
  <c r="L1312" i="12"/>
  <c r="L1280" i="12"/>
  <c r="L1248" i="12"/>
  <c r="L1216" i="12"/>
  <c r="L1202" i="12"/>
  <c r="L1161" i="12"/>
  <c r="L1152" i="12"/>
  <c r="L1138" i="12"/>
  <c r="L1097" i="12"/>
  <c r="L1088" i="12"/>
  <c r="L1074" i="12"/>
  <c r="L1033" i="12"/>
  <c r="L1024" i="12"/>
  <c r="L1010" i="12"/>
  <c r="L914" i="12"/>
  <c r="L882" i="12"/>
  <c r="L1442" i="12"/>
  <c r="L1396" i="12"/>
  <c r="L1378" i="12"/>
  <c r="L1332" i="12"/>
  <c r="L1314" i="12"/>
  <c r="L1268" i="12"/>
  <c r="L1250" i="12"/>
  <c r="L1198" i="12"/>
  <c r="L1134" i="12"/>
  <c r="L1070" i="12"/>
  <c r="L1430" i="12"/>
  <c r="L1398" i="12"/>
  <c r="L1366" i="12"/>
  <c r="L1334" i="12"/>
  <c r="L1302" i="12"/>
  <c r="L1270" i="12"/>
  <c r="L1238" i="12"/>
  <c r="L1217" i="12"/>
  <c r="L1178" i="12"/>
  <c r="L1160" i="12"/>
  <c r="L1153" i="12"/>
  <c r="L1114" i="12"/>
  <c r="L1096" i="12"/>
  <c r="L1089" i="12"/>
  <c r="L1050" i="12"/>
  <c r="L1032" i="12"/>
  <c r="L1025" i="12"/>
  <c r="L954" i="12"/>
  <c r="L920" i="12"/>
  <c r="L913" i="12"/>
  <c r="L888" i="12"/>
  <c r="L881" i="12"/>
  <c r="L869" i="12"/>
  <c r="L823" i="12"/>
  <c r="L805" i="12"/>
  <c r="L701" i="12"/>
  <c r="L637" i="12"/>
  <c r="L974" i="12"/>
  <c r="L843" i="12"/>
  <c r="L811" i="12"/>
  <c r="L779" i="12"/>
  <c r="L759" i="12"/>
  <c r="L743" i="12"/>
  <c r="L727" i="12"/>
  <c r="L711" i="12"/>
  <c r="L695" i="12"/>
  <c r="L679" i="12"/>
  <c r="L663" i="12"/>
  <c r="L647" i="12"/>
  <c r="L631" i="12"/>
  <c r="L615" i="12"/>
  <c r="L599" i="12"/>
  <c r="L569" i="12"/>
  <c r="L537" i="12"/>
  <c r="L1000" i="12"/>
  <c r="L910" i="12"/>
  <c r="L872" i="12"/>
  <c r="L861" i="12"/>
  <c r="L829" i="12"/>
  <c r="L797" i="12"/>
  <c r="L765" i="12"/>
  <c r="L732" i="12"/>
  <c r="L700" i="12"/>
  <c r="L668" i="12"/>
  <c r="L636" i="12"/>
  <c r="L604" i="12"/>
  <c r="L579" i="12"/>
  <c r="L563" i="12"/>
  <c r="L547" i="12"/>
  <c r="L531" i="12"/>
  <c r="L521" i="12"/>
  <c r="L990" i="12"/>
  <c r="L929" i="12"/>
  <c r="L867" i="12"/>
  <c r="L835" i="12"/>
  <c r="L803" i="12"/>
  <c r="L771" i="12"/>
  <c r="L760" i="12"/>
  <c r="L721" i="12"/>
  <c r="L703" i="12"/>
  <c r="L696" i="12"/>
  <c r="L657" i="12"/>
  <c r="L639" i="12"/>
  <c r="L632" i="12"/>
  <c r="L593" i="12"/>
  <c r="L577" i="12"/>
  <c r="L559" i="12"/>
  <c r="L545" i="12"/>
  <c r="L527" i="12"/>
  <c r="L522" i="12"/>
  <c r="L466" i="12"/>
  <c r="L450" i="12"/>
  <c r="L434" i="12"/>
  <c r="L418" i="12"/>
  <c r="L402" i="12"/>
  <c r="L386" i="12"/>
  <c r="L370" i="12"/>
  <c r="L354" i="12"/>
  <c r="L414" i="12"/>
  <c r="L350" i="12"/>
  <c r="L440" i="12"/>
  <c r="L433" i="12"/>
  <c r="L376" i="12"/>
  <c r="L369" i="12"/>
  <c r="L330" i="12"/>
  <c r="L312" i="12"/>
  <c r="L305" i="12"/>
  <c r="L2640" i="12"/>
  <c r="X10" i="38"/>
  <c r="K11" i="38"/>
  <c r="K50" i="38" s="1"/>
  <c r="K10" i="38"/>
  <c r="K49" i="38" s="1"/>
  <c r="L2998" i="12"/>
  <c r="L2985" i="12"/>
  <c r="L2958" i="12"/>
  <c r="L2972" i="12"/>
  <c r="L2966" i="12"/>
  <c r="L2982" i="12"/>
  <c r="L2938" i="12"/>
  <c r="L2949" i="12"/>
  <c r="L2936" i="12"/>
  <c r="L2924" i="12"/>
  <c r="L2913" i="12"/>
  <c r="L2904" i="12"/>
  <c r="L2863" i="12"/>
  <c r="L2839" i="12"/>
  <c r="L2831" i="12"/>
  <c r="L2843" i="12"/>
  <c r="L2854" i="12"/>
  <c r="L2853" i="12"/>
  <c r="L2851" i="12"/>
  <c r="L2818" i="12"/>
  <c r="L2810" i="12"/>
  <c r="L2806" i="12"/>
  <c r="L2809" i="12"/>
  <c r="L2777" i="12"/>
  <c r="L2812" i="12"/>
  <c r="L2796" i="12"/>
  <c r="L2780" i="12"/>
  <c r="L2764" i="12"/>
  <c r="L2750" i="12"/>
  <c r="L2657" i="12"/>
  <c r="L2701" i="12"/>
  <c r="L2637" i="12"/>
  <c r="L2688" i="12"/>
  <c r="L2656" i="12"/>
  <c r="L2624" i="12"/>
  <c r="L2591" i="12"/>
  <c r="L2575" i="12"/>
  <c r="L2516" i="12"/>
  <c r="L2484" i="12"/>
  <c r="L2571" i="12"/>
  <c r="L2567" i="12"/>
  <c r="L2563" i="12"/>
  <c r="L2559" i="12"/>
  <c r="L2555" i="12"/>
  <c r="L2551" i="12"/>
  <c r="L2547" i="12"/>
  <c r="L2543" i="12"/>
  <c r="L2539" i="12"/>
  <c r="L2535" i="12"/>
  <c r="L2531" i="12"/>
  <c r="L2496" i="12"/>
  <c r="L2522" i="12"/>
  <c r="L2508" i="12"/>
  <c r="L2491" i="12"/>
  <c r="L2480" i="12"/>
  <c r="L2412" i="12"/>
  <c r="L2396" i="12"/>
  <c r="L2380" i="12"/>
  <c r="L2364" i="12"/>
  <c r="L2348" i="12"/>
  <c r="L2332" i="12"/>
  <c r="L2316" i="12"/>
  <c r="L2460" i="12"/>
  <c r="L2428" i="12"/>
  <c r="L2422" i="12"/>
  <c r="L2408" i="12"/>
  <c r="L2367" i="12"/>
  <c r="L2358" i="12"/>
  <c r="L2344" i="12"/>
  <c r="L2310" i="12"/>
  <c r="L2294" i="12"/>
  <c r="L2404" i="12"/>
  <c r="L2340" i="12"/>
  <c r="L2450" i="12"/>
  <c r="L2448" i="12"/>
  <c r="L2400" i="12"/>
  <c r="L2382" i="12"/>
  <c r="L2375" i="12"/>
  <c r="L2336" i="12"/>
  <c r="L2318" i="12"/>
  <c r="L2277" i="12"/>
  <c r="L2259" i="12"/>
  <c r="L2213" i="12"/>
  <c r="L2195" i="12"/>
  <c r="L1983" i="12"/>
  <c r="L2263" i="12"/>
  <c r="L2231" i="12"/>
  <c r="L2199" i="12"/>
  <c r="L2162" i="12"/>
  <c r="L2153" i="12"/>
  <c r="L2139" i="12"/>
  <c r="L2098" i="12"/>
  <c r="L2089" i="12"/>
  <c r="L2075" i="12"/>
  <c r="L2034" i="12"/>
  <c r="L2025" i="12"/>
  <c r="L2011" i="12"/>
  <c r="L2269" i="12"/>
  <c r="L2251" i="12"/>
  <c r="L2205" i="12"/>
  <c r="L2187" i="12"/>
  <c r="L2135" i="12"/>
  <c r="L2071" i="12"/>
  <c r="L2292" i="12"/>
  <c r="L2289" i="12"/>
  <c r="L2257" i="12"/>
  <c r="L2225" i="12"/>
  <c r="L2193" i="12"/>
  <c r="L2161" i="12"/>
  <c r="L2154" i="12"/>
  <c r="L2115" i="12"/>
  <c r="L2097" i="12"/>
  <c r="L2090" i="12"/>
  <c r="L2051" i="12"/>
  <c r="L2033" i="12"/>
  <c r="L2026" i="12"/>
  <c r="L1825" i="12"/>
  <c r="L1793" i="12"/>
  <c r="L1713" i="12"/>
  <c r="L1665" i="12"/>
  <c r="L1633" i="12"/>
  <c r="L2007" i="12"/>
  <c r="L1935" i="12"/>
  <c r="L1917" i="12"/>
  <c r="L1871" i="12"/>
  <c r="L1853" i="12"/>
  <c r="L1789" i="12"/>
  <c r="L1969" i="12"/>
  <c r="L1955" i="12"/>
  <c r="L1923" i="12"/>
  <c r="L1891" i="12"/>
  <c r="L1859" i="12"/>
  <c r="L1833" i="12"/>
  <c r="L1824" i="12"/>
  <c r="L1817" i="12"/>
  <c r="L1808" i="12"/>
  <c r="L1801" i="12"/>
  <c r="L1792" i="12"/>
  <c r="L1785" i="12"/>
  <c r="L1776" i="12"/>
  <c r="L1769" i="12"/>
  <c r="L1737" i="12"/>
  <c r="L1959" i="12"/>
  <c r="L1927" i="12"/>
  <c r="L1895" i="12"/>
  <c r="L1863" i="12"/>
  <c r="L1829" i="12"/>
  <c r="L1811" i="12"/>
  <c r="L1797" i="12"/>
  <c r="L1779" i="12"/>
  <c r="L1685" i="12"/>
  <c r="L1767" i="12"/>
  <c r="L1751" i="12"/>
  <c r="L1735" i="12"/>
  <c r="L1719" i="12"/>
  <c r="L1699" i="12"/>
  <c r="L1673" i="12"/>
  <c r="L1641" i="12"/>
  <c r="L1617" i="12"/>
  <c r="L1540" i="12"/>
  <c r="L1524" i="12"/>
  <c r="L1508" i="12"/>
  <c r="L1492" i="12"/>
  <c r="L1613" i="12"/>
  <c r="L1757" i="12"/>
  <c r="L1741" i="12"/>
  <c r="L1725" i="12"/>
  <c r="L1705" i="12"/>
  <c r="L1692" i="12"/>
  <c r="L1663" i="12"/>
  <c r="L1661" i="12"/>
  <c r="L1631" i="12"/>
  <c r="L1629" i="12"/>
  <c r="L1609" i="12"/>
  <c r="L1602" i="12"/>
  <c r="L1598" i="12"/>
  <c r="L1594" i="12"/>
  <c r="L1590" i="12"/>
  <c r="L1586" i="12"/>
  <c r="L1582" i="12"/>
  <c r="L1578" i="12"/>
  <c r="L1574" i="12"/>
  <c r="L1570" i="12"/>
  <c r="L1566" i="12"/>
  <c r="L1562" i="12"/>
  <c r="L1558" i="12"/>
  <c r="L1554" i="12"/>
  <c r="L1550" i="12"/>
  <c r="L1546" i="12"/>
  <c r="L1542" i="12"/>
  <c r="L1538" i="12"/>
  <c r="L1534" i="12"/>
  <c r="L1530" i="12"/>
  <c r="L1526" i="12"/>
  <c r="L1522" i="12"/>
  <c r="L1518" i="12"/>
  <c r="L1514" i="12"/>
  <c r="L1510" i="12"/>
  <c r="L1506" i="12"/>
  <c r="L1502" i="12"/>
  <c r="L1498" i="12"/>
  <c r="L1494" i="12"/>
  <c r="L1490" i="12"/>
  <c r="L1486" i="12"/>
  <c r="L1482" i="12"/>
  <c r="L1434" i="12"/>
  <c r="L1388" i="12"/>
  <c r="L1370" i="12"/>
  <c r="L1324" i="12"/>
  <c r="L1306" i="12"/>
  <c r="L1260" i="12"/>
  <c r="L1242" i="12"/>
  <c r="L1478" i="12"/>
  <c r="L1462" i="12"/>
  <c r="L1446" i="12"/>
  <c r="L1422" i="12"/>
  <c r="L1390" i="12"/>
  <c r="L1358" i="12"/>
  <c r="L1326" i="12"/>
  <c r="L1294" i="12"/>
  <c r="L1262" i="12"/>
  <c r="L1230" i="12"/>
  <c r="L1218" i="12"/>
  <c r="L1177" i="12"/>
  <c r="L1168" i="12"/>
  <c r="L1154" i="12"/>
  <c r="L1113" i="12"/>
  <c r="L1104" i="12"/>
  <c r="L1090" i="12"/>
  <c r="L1049" i="12"/>
  <c r="L1040" i="12"/>
  <c r="L1026" i="12"/>
  <c r="L1001" i="12"/>
  <c r="L994" i="12"/>
  <c r="L985" i="12"/>
  <c r="L978" i="12"/>
  <c r="L969" i="12"/>
  <c r="L962" i="12"/>
  <c r="L953" i="12"/>
  <c r="L946" i="12"/>
  <c r="L937" i="12"/>
  <c r="L930" i="12"/>
  <c r="L1426" i="12"/>
  <c r="L1380" i="12"/>
  <c r="L1362" i="12"/>
  <c r="L1316" i="12"/>
  <c r="L1298" i="12"/>
  <c r="L1252" i="12"/>
  <c r="L1234" i="12"/>
  <c r="L1182" i="12"/>
  <c r="L1118" i="12"/>
  <c r="L1054" i="12"/>
  <c r="L1432" i="12"/>
  <c r="L1400" i="12"/>
  <c r="L1368" i="12"/>
  <c r="L1336" i="12"/>
  <c r="L1304" i="12"/>
  <c r="L1272" i="12"/>
  <c r="L1240" i="12"/>
  <c r="L1208" i="12"/>
  <c r="L1201" i="12"/>
  <c r="L1162" i="12"/>
  <c r="L1144" i="12"/>
  <c r="L1137" i="12"/>
  <c r="L1098" i="12"/>
  <c r="L1080" i="12"/>
  <c r="L1073" i="12"/>
  <c r="L1034" i="12"/>
  <c r="L1016" i="12"/>
  <c r="L1009" i="12"/>
  <c r="L970" i="12"/>
  <c r="L984" i="12"/>
  <c r="L926" i="12"/>
  <c r="L894" i="12"/>
  <c r="L853" i="12"/>
  <c r="L807" i="12"/>
  <c r="L789" i="12"/>
  <c r="L749" i="12"/>
  <c r="L685" i="12"/>
  <c r="L621" i="12"/>
  <c r="L942" i="12"/>
  <c r="L857" i="12"/>
  <c r="L825" i="12"/>
  <c r="L793" i="12"/>
  <c r="L761" i="12"/>
  <c r="L968" i="12"/>
  <c r="L878" i="12"/>
  <c r="L863" i="12"/>
  <c r="L831" i="12"/>
  <c r="L799" i="12"/>
  <c r="L767" i="12"/>
  <c r="L757" i="12"/>
  <c r="L739" i="12"/>
  <c r="L725" i="12"/>
  <c r="L707" i="12"/>
  <c r="L693" i="12"/>
  <c r="L675" i="12"/>
  <c r="L661" i="12"/>
  <c r="L643" i="12"/>
  <c r="L629" i="12"/>
  <c r="L611" i="12"/>
  <c r="L597" i="12"/>
  <c r="L958" i="12"/>
  <c r="L849" i="12"/>
  <c r="L817" i="12"/>
  <c r="L785" i="12"/>
  <c r="L751" i="12"/>
  <c r="L744" i="12"/>
  <c r="L705" i="12"/>
  <c r="L687" i="12"/>
  <c r="L680" i="12"/>
  <c r="L641" i="12"/>
  <c r="L623" i="12"/>
  <c r="L616" i="12"/>
  <c r="L568" i="12"/>
  <c r="L536" i="12"/>
  <c r="L514" i="12"/>
  <c r="L506" i="12"/>
  <c r="L498" i="12"/>
  <c r="L490" i="12"/>
  <c r="L482" i="12"/>
  <c r="L474" i="12"/>
  <c r="L576" i="12"/>
  <c r="L560" i="12"/>
  <c r="L544" i="12"/>
  <c r="L528" i="12"/>
  <c r="L462" i="12"/>
  <c r="L398" i="12"/>
  <c r="L334" i="12"/>
  <c r="L509" i="12"/>
  <c r="L493" i="12"/>
  <c r="L477" i="12"/>
  <c r="L442" i="12"/>
  <c r="L424" i="12"/>
  <c r="L417" i="12"/>
  <c r="L378" i="12"/>
  <c r="L360" i="12"/>
  <c r="L353" i="12"/>
  <c r="L314" i="12"/>
  <c r="L454" i="12"/>
  <c r="L438" i="12"/>
  <c r="L422" i="12"/>
  <c r="L406" i="12"/>
  <c r="L390" i="12"/>
  <c r="L374" i="12"/>
  <c r="L358" i="12"/>
  <c r="L342" i="12"/>
  <c r="L326" i="12"/>
  <c r="L310" i="12"/>
  <c r="K11" i="34"/>
  <c r="K50" i="34" s="1"/>
  <c r="G41" i="33"/>
  <c r="K11" i="33"/>
  <c r="K50" i="33" s="1"/>
  <c r="K12" i="33"/>
  <c r="K51" i="33" s="1"/>
  <c r="G41" i="34"/>
  <c r="K12" i="34"/>
  <c r="K51" i="34" s="1"/>
  <c r="Y10" i="34"/>
  <c r="X10" i="34"/>
  <c r="K10" i="34"/>
  <c r="K49" i="34" s="1"/>
  <c r="L63" i="12"/>
  <c r="L237" i="12"/>
  <c r="L174" i="12"/>
  <c r="L301" i="12"/>
  <c r="L284" i="12"/>
  <c r="L204" i="12"/>
  <c r="L240" i="12"/>
  <c r="L164" i="12"/>
  <c r="L148" i="12"/>
  <c r="L132" i="12"/>
  <c r="L258" i="12"/>
  <c r="L64" i="12"/>
  <c r="L16" i="12"/>
  <c r="L10" i="12"/>
  <c r="L38" i="12"/>
  <c r="L15" i="12"/>
  <c r="L118" i="12"/>
  <c r="N58" i="7"/>
  <c r="M20" i="41"/>
  <c r="N58" i="41" s="1"/>
  <c r="M20" i="38"/>
  <c r="N58" i="38" s="1"/>
  <c r="M20" i="35"/>
  <c r="N58" i="35" s="1"/>
  <c r="M20" i="31"/>
  <c r="N58" i="31" s="1"/>
  <c r="M20" i="44"/>
  <c r="N58" i="44" s="1"/>
  <c r="M20" i="40"/>
  <c r="N58" i="40" s="1"/>
  <c r="M20" i="37"/>
  <c r="N58" i="37" s="1"/>
  <c r="M20" i="34"/>
  <c r="N58" i="34" s="1"/>
  <c r="M20" i="30"/>
  <c r="N58" i="30" s="1"/>
  <c r="M20" i="43"/>
  <c r="N58" i="43" s="1"/>
  <c r="M20" i="39"/>
  <c r="N58" i="39" s="1"/>
  <c r="M20" i="36"/>
  <c r="N58" i="36" s="1"/>
  <c r="M20" i="33"/>
  <c r="N58" i="33" s="1"/>
  <c r="M20" i="42"/>
  <c r="N58" i="42" s="1"/>
  <c r="M20" i="32"/>
  <c r="N58" i="32" s="1"/>
  <c r="L221" i="12"/>
  <c r="L196" i="12"/>
  <c r="L67" i="12"/>
  <c r="K11" i="39"/>
  <c r="K50" i="39" s="1"/>
  <c r="Y10" i="39"/>
  <c r="X10" i="39"/>
  <c r="K10" i="39"/>
  <c r="K49" i="39" s="1"/>
  <c r="G41" i="39"/>
  <c r="K12" i="39"/>
  <c r="K51" i="39" s="1"/>
  <c r="X10" i="33"/>
  <c r="I49" i="33"/>
  <c r="Y10" i="33"/>
  <c r="K11" i="43"/>
  <c r="K50" i="43" s="1"/>
  <c r="G41" i="43"/>
  <c r="K12" i="43"/>
  <c r="K51" i="43" s="1"/>
  <c r="Y10" i="43"/>
  <c r="K10" i="43"/>
  <c r="K49" i="43" s="1"/>
  <c r="L261" i="12"/>
  <c r="L235" i="12"/>
  <c r="L247" i="12"/>
  <c r="L188" i="12"/>
  <c r="L113" i="12"/>
  <c r="L97" i="12"/>
  <c r="L86" i="12"/>
  <c r="L81" i="12"/>
  <c r="L9" i="12"/>
  <c r="L32" i="12"/>
  <c r="K11" i="31"/>
  <c r="K50" i="31" s="1"/>
  <c r="Y10" i="31"/>
  <c r="X10" i="31"/>
  <c r="K10" i="31"/>
  <c r="K49" i="31" s="1"/>
  <c r="G41" i="31"/>
  <c r="K12" i="31"/>
  <c r="K51" i="31" s="1"/>
  <c r="K11" i="35"/>
  <c r="K50" i="35" s="1"/>
  <c r="X10" i="35"/>
  <c r="K10" i="35"/>
  <c r="K49" i="35" s="1"/>
  <c r="G41" i="35"/>
  <c r="K12" i="35"/>
  <c r="K51" i="35" s="1"/>
  <c r="Y10" i="35"/>
  <c r="X10" i="41"/>
  <c r="K10" i="41"/>
  <c r="K49" i="41" s="1"/>
  <c r="I49" i="41"/>
  <c r="Y10" i="41"/>
  <c r="L172" i="12"/>
  <c r="L156" i="12"/>
  <c r="L124" i="12"/>
  <c r="L62" i="12"/>
  <c r="L51" i="12"/>
  <c r="L40" i="12"/>
  <c r="L24" i="12"/>
  <c r="L218" i="12"/>
  <c r="L197" i="12"/>
  <c r="G41" i="32"/>
  <c r="I49" i="32"/>
  <c r="Y10" i="32"/>
  <c r="X10" i="32"/>
  <c r="G41" i="36"/>
  <c r="X10" i="36"/>
  <c r="G41" i="44"/>
  <c r="X10" i="44"/>
  <c r="L251" i="12"/>
  <c r="L166" i="12"/>
  <c r="L152" i="12"/>
  <c r="L120" i="12"/>
  <c r="L111" i="12"/>
  <c r="L95" i="12"/>
  <c r="L79" i="12"/>
  <c r="L130" i="12"/>
  <c r="L110" i="12"/>
  <c r="L80" i="12"/>
  <c r="L265" i="12"/>
  <c r="X10" i="37"/>
  <c r="I49" i="37"/>
  <c r="Y10" i="37"/>
  <c r="G41" i="30"/>
  <c r="X10" i="30"/>
  <c r="Y10" i="7"/>
  <c r="G41" i="7"/>
  <c r="K11" i="7"/>
  <c r="K50" i="7" s="1"/>
  <c r="K49" i="7"/>
  <c r="X10" i="7"/>
  <c r="K12" i="7"/>
  <c r="K51" i="7" s="1"/>
  <c r="I49" i="7"/>
  <c r="L189" i="12"/>
  <c r="L116" i="12"/>
  <c r="L285" i="12"/>
  <c r="L280" i="12"/>
  <c r="L270" i="12"/>
  <c r="L300" i="12"/>
  <c r="L222" i="12"/>
  <c r="L173" i="12"/>
  <c r="L294" i="12"/>
  <c r="L276" i="12"/>
  <c r="L275" i="12"/>
  <c r="L268" i="12"/>
  <c r="L264" i="12"/>
  <c r="L260" i="12"/>
  <c r="L255" i="12"/>
  <c r="L245" i="12"/>
  <c r="L234" i="12"/>
  <c r="L214" i="12"/>
  <c r="L182" i="12"/>
  <c r="L160" i="12"/>
  <c r="L144" i="12"/>
  <c r="L128" i="12"/>
  <c r="L104" i="12"/>
  <c r="L88" i="12"/>
  <c r="L72" i="12"/>
  <c r="L146" i="12"/>
  <c r="L96" i="12"/>
  <c r="L47" i="12"/>
  <c r="L31" i="12"/>
  <c r="L137" i="12"/>
  <c r="L83" i="12"/>
  <c r="L225" i="12"/>
  <c r="L141" i="12"/>
  <c r="L109" i="12"/>
  <c r="L101" i="12"/>
  <c r="L46" i="12"/>
  <c r="L23" i="12"/>
  <c r="L13" i="12"/>
  <c r="L259" i="12"/>
  <c r="L206" i="12"/>
  <c r="L224" i="12"/>
  <c r="L205" i="12"/>
  <c r="L140" i="12"/>
  <c r="L138" i="12"/>
  <c r="L127" i="12"/>
  <c r="L102" i="12"/>
  <c r="L70" i="12"/>
  <c r="L239" i="12"/>
  <c r="L162" i="12"/>
  <c r="L112" i="12"/>
  <c r="L78" i="12"/>
  <c r="L195" i="12"/>
  <c r="L44" i="12"/>
  <c r="L90" i="12"/>
  <c r="L14" i="12"/>
  <c r="L6" i="12"/>
  <c r="L220" i="12"/>
  <c r="L190" i="12"/>
  <c r="L229" i="12"/>
  <c r="L198" i="12"/>
  <c r="L136" i="12"/>
  <c r="L145" i="12"/>
  <c r="L56" i="12"/>
  <c r="L98" i="12"/>
  <c r="L94" i="12"/>
  <c r="L89" i="12"/>
  <c r="L54" i="12"/>
  <c r="L49" i="12"/>
  <c r="L33" i="12"/>
  <c r="L17" i="12"/>
  <c r="L108" i="12"/>
  <c r="L252" i="12"/>
  <c r="L103" i="12"/>
  <c r="L186" i="12"/>
  <c r="L93" i="12"/>
  <c r="L85" i="12"/>
  <c r="L69" i="12"/>
  <c r="L55" i="12"/>
  <c r="L48" i="12"/>
  <c r="L30" i="12"/>
  <c r="L115" i="12"/>
  <c r="L92" i="12"/>
  <c r="L42" i="12"/>
  <c r="L297" i="12"/>
  <c r="L289" i="12"/>
  <c r="L271" i="12"/>
  <c r="L292" i="12"/>
  <c r="L288" i="12"/>
  <c r="L281" i="12"/>
  <c r="L299" i="12"/>
  <c r="L228" i="12"/>
  <c r="L278" i="12"/>
  <c r="L223" i="12"/>
  <c r="L212" i="12"/>
  <c r="L191" i="12"/>
  <c r="L180" i="12"/>
  <c r="L246" i="12"/>
  <c r="L242" i="12"/>
  <c r="L236" i="12"/>
  <c r="L208" i="12"/>
  <c r="L192" i="12"/>
  <c r="L176" i="12"/>
  <c r="L129" i="12"/>
  <c r="L122" i="12"/>
  <c r="L233" i="12"/>
  <c r="L227" i="12"/>
  <c r="L272" i="12"/>
  <c r="L150" i="12"/>
  <c r="L149" i="12"/>
  <c r="L147" i="12"/>
  <c r="L121" i="12"/>
  <c r="L35" i="12"/>
  <c r="L19" i="12"/>
  <c r="L5" i="12"/>
  <c r="L99" i="12"/>
  <c r="L66" i="12"/>
  <c r="L163" i="12"/>
  <c r="L53" i="12"/>
  <c r="L34" i="12"/>
  <c r="L18" i="12"/>
  <c r="L201" i="12"/>
  <c r="L179" i="12"/>
  <c r="L139" i="12"/>
  <c r="L213" i="12"/>
  <c r="L153" i="12"/>
  <c r="L68" i="12"/>
  <c r="L52" i="12"/>
  <c r="L8" i="12"/>
  <c r="L7" i="12"/>
  <c r="L11" i="12"/>
  <c r="L39" i="12"/>
  <c r="L29" i="12"/>
  <c r="L27" i="12"/>
  <c r="L25" i="12"/>
  <c r="L279" i="12"/>
  <c r="L274" i="12"/>
  <c r="L269" i="12"/>
  <c r="L295" i="12"/>
  <c r="L254" i="12"/>
  <c r="L231" i="12"/>
  <c r="L296" i="12"/>
  <c r="L266" i="12"/>
  <c r="L256" i="12"/>
  <c r="L250" i="12"/>
  <c r="L273" i="12"/>
  <c r="L257" i="12"/>
  <c r="L209" i="12"/>
  <c r="L193" i="12"/>
  <c r="L177" i="12"/>
  <c r="L159" i="12"/>
  <c r="L65" i="12"/>
  <c r="L238" i="12"/>
  <c r="L158" i="12"/>
  <c r="L142" i="12"/>
  <c r="L126" i="12"/>
  <c r="L114" i="12"/>
  <c r="L82" i="12"/>
  <c r="L84" i="12"/>
  <c r="L217" i="12"/>
  <c r="L202" i="12"/>
  <c r="L22" i="12"/>
  <c r="L106" i="12"/>
  <c r="L151" i="12"/>
  <c r="L74" i="12"/>
  <c r="L59" i="12"/>
  <c r="L37" i="12"/>
  <c r="L21" i="12"/>
  <c r="L248" i="12"/>
  <c r="L211" i="12"/>
  <c r="L169" i="12"/>
  <c r="L134" i="12"/>
  <c r="L133" i="12"/>
  <c r="L131" i="12"/>
  <c r="L57" i="12"/>
  <c r="L50" i="12"/>
  <c r="L58" i="12"/>
  <c r="L286" i="12"/>
  <c r="L125" i="12"/>
  <c r="L20" i="12"/>
  <c r="L61" i="12"/>
  <c r="L4" i="12"/>
  <c r="L3" i="12"/>
  <c r="L45" i="12"/>
  <c r="L41" i="12"/>
  <c r="L293" i="12"/>
  <c r="L282" i="12"/>
  <c r="L277" i="12"/>
  <c r="L291" i="12"/>
  <c r="L287" i="12"/>
  <c r="L253" i="12"/>
  <c r="L298" i="12"/>
  <c r="L263" i="12"/>
  <c r="L244" i="12"/>
  <c r="L207" i="12"/>
  <c r="L175" i="12"/>
  <c r="L283" i="12"/>
  <c r="L249" i="12"/>
  <c r="L243" i="12"/>
  <c r="L219" i="12"/>
  <c r="L215" i="12"/>
  <c r="L203" i="12"/>
  <c r="L199" i="12"/>
  <c r="L187" i="12"/>
  <c r="L183" i="12"/>
  <c r="L171" i="12"/>
  <c r="L167" i="12"/>
  <c r="L161" i="12"/>
  <c r="L154" i="12"/>
  <c r="L143" i="12"/>
  <c r="L290" i="12"/>
  <c r="L267" i="12"/>
  <c r="L230" i="12"/>
  <c r="L210" i="12"/>
  <c r="L194" i="12"/>
  <c r="L178" i="12"/>
  <c r="L241" i="12"/>
  <c r="L216" i="12"/>
  <c r="L200" i="12"/>
  <c r="L184" i="12"/>
  <c r="L168" i="12"/>
  <c r="L100" i="12"/>
  <c r="L181" i="12"/>
  <c r="L157" i="12"/>
  <c r="L135" i="12"/>
  <c r="L123" i="12"/>
  <c r="L107" i="12"/>
  <c r="L76" i="12"/>
  <c r="L71" i="12"/>
  <c r="L60" i="12"/>
  <c r="L28" i="12"/>
  <c r="L12" i="12"/>
  <c r="L119" i="12"/>
  <c r="L87" i="12"/>
  <c r="L232" i="12"/>
  <c r="L73" i="12"/>
  <c r="L262" i="12"/>
  <c r="L165" i="12"/>
  <c r="L117" i="12"/>
  <c r="L75" i="12"/>
  <c r="L26" i="12"/>
  <c r="L226" i="12"/>
  <c r="L185" i="12"/>
  <c r="L170" i="12"/>
  <c r="L155" i="12"/>
  <c r="L105" i="12"/>
  <c r="L91" i="12"/>
  <c r="L36" i="12"/>
  <c r="L43" i="12"/>
  <c r="L7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<sst xmlns="http://schemas.openxmlformats.org/spreadsheetml/2006/main" count="70439" uniqueCount="3133">
  <si>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</si>
  <si>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</si>
  <si>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</si>
  <si>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</si>
  <si>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</si>
  <si>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</si>
  <si>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</si>
  <si>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</si>
  <si>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</si>
  <si>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</si>
  <si>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</si>
  <si>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</si>
  <si>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</si>
  <si>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</si>
  <si>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</si>
  <si>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</si>
  <si>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</si>
  <si>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</si>
  <si>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</si>
  <si>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</si>
  <si>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</si>
  <si>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</si>
  <si>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</si>
  <si>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</si>
  <si>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</si>
  <si>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</si>
  <si>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</si>
  <si>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</si>
  <si>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</si>
  <si>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</si>
  <si>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</si>
  <si>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</si>
  <si>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</si>
  <si>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</si>
  <si>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</si>
  <si>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</si>
  <si>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</si>
  <si>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</si>
  <si>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</si>
  <si>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</si>
  <si>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</si>
  <si>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</si>
  <si>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</si>
  <si>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</si>
  <si>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</si>
  <si>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</si>
  <si>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</si>
  <si>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</si>
  <si>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</si>
  <si>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</si>
  <si>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</si>
  <si>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</si>
  <si>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</si>
  <si>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</si>
  <si>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</si>
  <si>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</si>
  <si>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</si>
  <si>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</si>
  <si>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</si>
  <si>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</si>
  <si>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</si>
  <si>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</si>
  <si>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</si>
  <si>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</si>
  <si>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</si>
  <si>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</si>
  <si>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</si>
  <si>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</si>
  <si>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</si>
  <si>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</si>
  <si>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</si>
  <si>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</si>
  <si>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</si>
  <si>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</si>
  <si>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</si>
  <si>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</si>
  <si>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</si>
  <si>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</si>
  <si>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</si>
  <si>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</si>
  <si>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</si>
  <si>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</si>
  <si>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</si>
  <si>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</si>
  <si>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</si>
  <si>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</si>
  <si>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</si>
  <si>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</si>
  <si>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</si>
  <si>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</si>
  <si>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</si>
  <si>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</si>
  <si>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</si>
  <si>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</si>
  <si>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</si>
  <si>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</si>
  <si>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</si>
  <si>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</si>
  <si>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</si>
  <si>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</si>
  <si>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</si>
  <si>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</si>
  <si>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</si>
  <si>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</si>
  <si>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</si>
  <si>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</si>
  <si>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</si>
  <si>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</si>
  <si>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</si>
  <si>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</si>
  <si>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</si>
  <si>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</si>
  <si>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</si>
  <si>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</si>
  <si>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</si>
  <si>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坂口　颯馬</t>
  </si>
  <si>
    <t>ｻｶｸﾞﾁ ｿｳﾏ</t>
  </si>
  <si>
    <t>芝　　怜菜</t>
  </si>
  <si>
    <t>ｼﾊﾞ ﾚｲﾅ</t>
  </si>
  <si>
    <t>大川　心暖</t>
  </si>
  <si>
    <t>ｵｵｶﾜ ｼｵﾝ</t>
  </si>
  <si>
    <t>西岡　颯大</t>
  </si>
  <si>
    <t>ﾆｼｵｶ ｿｳﾀ</t>
  </si>
  <si>
    <t>大野孝太郎</t>
  </si>
  <si>
    <t>ｵｵﾉ ｺｳﾀﾛｳ</t>
  </si>
  <si>
    <t>高内　七海</t>
  </si>
  <si>
    <t>ﾀｶﾅｲ ﾅﾅﾐ</t>
  </si>
  <si>
    <t>三野　朱音</t>
  </si>
  <si>
    <t>ﾐﾉ ｱｶﾈ</t>
  </si>
  <si>
    <t>西岡　泉美</t>
  </si>
  <si>
    <t>ﾆｼｵｶ ｲｽﾞﾐ</t>
  </si>
  <si>
    <t>内田　圭祐</t>
  </si>
  <si>
    <t>ｳﾁﾀﾞ ｹｲｽｹ</t>
  </si>
  <si>
    <t>中田　智大</t>
  </si>
  <si>
    <t>ﾅｶﾀ ﾄﾓﾋﾛ</t>
  </si>
  <si>
    <t>石原　晴琉</t>
  </si>
  <si>
    <t>ｲｼﾊﾗ ﾊﾙ</t>
  </si>
  <si>
    <t>山本　彩実</t>
  </si>
  <si>
    <t>ﾔﾏﾓﾄ ｱﾐ</t>
  </si>
  <si>
    <t>金田　浩聖</t>
  </si>
  <si>
    <t>ｶﾈﾀﾞ ｺｳｾｲ</t>
  </si>
  <si>
    <t>福田　英寿</t>
  </si>
  <si>
    <t>ﾌｸﾀﾞ ﾋﾃﾞﾄｼ</t>
  </si>
  <si>
    <t>天川谷美宙</t>
  </si>
  <si>
    <t>ｱﾏｶﾜﾔ ﾁｭﾗ</t>
  </si>
  <si>
    <t>下田　天海</t>
  </si>
  <si>
    <t>ｼﾓﾀﾞ ｱﾏﾐ</t>
  </si>
  <si>
    <t>竹永　悠人</t>
  </si>
  <si>
    <t>ﾀｹﾅｶﾞ ﾊﾙﾄ</t>
  </si>
  <si>
    <t>羽田野颯太</t>
  </si>
  <si>
    <t>ﾊﾀﾉ ｿｳﾀ</t>
  </si>
  <si>
    <t>松浦　海翔</t>
  </si>
  <si>
    <t>ﾏﾂｳﾗ ﾐｶﾙ</t>
  </si>
  <si>
    <t>岡﨑　一彗</t>
  </si>
  <si>
    <t>ｵｶｻﾞｷ ｲｯｾｲ</t>
  </si>
  <si>
    <t>北原　大裕</t>
  </si>
  <si>
    <t>ｷﾀﾊﾗ ﾀﾞｲｽｹ</t>
  </si>
  <si>
    <t>名智　　馨</t>
  </si>
  <si>
    <t>ﾅﾁ ｶｵﾙ</t>
  </si>
  <si>
    <t>田坂　真唯</t>
  </si>
  <si>
    <t>ﾀｻｶ ﾏｲ</t>
  </si>
  <si>
    <t>細谷　孝正</t>
  </si>
  <si>
    <t>ﾎｿﾔ ﾀｶﾏｻ</t>
  </si>
  <si>
    <t>小原　知也</t>
  </si>
  <si>
    <t>ｵﾊﾗ ﾄﾓﾔ</t>
  </si>
  <si>
    <t>田中　文也</t>
  </si>
  <si>
    <t>ﾀﾅｶ ﾌﾐﾔ</t>
  </si>
  <si>
    <t>櫻井　理道</t>
  </si>
  <si>
    <t>ｻｸﾗｲ ﾏｻﾐﾁ</t>
  </si>
  <si>
    <t>坂本　蘭世</t>
  </si>
  <si>
    <t>ｻｶﾓﾄ ﾗﾝｾﾞ</t>
  </si>
  <si>
    <t>前田　唯菜</t>
  </si>
  <si>
    <t>ﾏｴﾀﾞ ﾕｲﾅ</t>
  </si>
  <si>
    <t>宇都宮未来</t>
  </si>
  <si>
    <t>ｳﾂﾉﾐﾔ ﾐｸ</t>
  </si>
  <si>
    <t>戎　　真花</t>
  </si>
  <si>
    <t>ｴﾋﾞｽ ﾏﾅｶ</t>
  </si>
  <si>
    <t>尾﨑　嘉音</t>
  </si>
  <si>
    <t>ｵｻﾞｷ ｶﾉﾝ</t>
  </si>
  <si>
    <t>兵頭　凜和</t>
  </si>
  <si>
    <t>ﾋｮｳﾄﾞｳ ﾘﾜ</t>
  </si>
  <si>
    <t>内藤将大郎</t>
  </si>
  <si>
    <t>ﾅｲﾄｳ ｿｳﾀﾛｳ</t>
  </si>
  <si>
    <t>菅　　百花</t>
  </si>
  <si>
    <t>ｶﾝ ﾓﾓｶ</t>
  </si>
  <si>
    <t>内田　花埜</t>
  </si>
  <si>
    <t>ｳﾁﾀﾞ ｶﾉ</t>
  </si>
  <si>
    <t>清水　瑛透</t>
  </si>
  <si>
    <t>ｼﾐｽﾞ ｴｲｽｹ</t>
  </si>
  <si>
    <t>藤田　麻未</t>
  </si>
  <si>
    <t>ﾌｼﾞﾀ ｱﾐ</t>
  </si>
  <si>
    <t>佐藤　　光</t>
  </si>
  <si>
    <t>ｻﾄｳ ﾋｶﾙ</t>
  </si>
  <si>
    <t>松林　佑実</t>
  </si>
  <si>
    <t>ﾏﾂﾊﾞﾔｼ ﾕﾐ</t>
  </si>
  <si>
    <t>合田　壱星</t>
  </si>
  <si>
    <t>ｺﾞｳﾀﾞ ｲｯｾｲ</t>
  </si>
  <si>
    <t>野木こころ</t>
  </si>
  <si>
    <t>ﾉｷﾞ ｺｺﾛ</t>
  </si>
  <si>
    <t>大西　美憂</t>
  </si>
  <si>
    <t>ｵｵﾆｼ ﾐﾕ</t>
  </si>
  <si>
    <t>細川みなみ</t>
  </si>
  <si>
    <t>ﾎｿｶﾜ ﾐﾅﾐ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</si>
  <si>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</si>
  <si>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</si>
  <si>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</si>
  <si>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</si>
  <si>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</si>
  <si>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</si>
  <si>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</si>
  <si>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</si>
  <si>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</si>
  <si>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</si>
  <si>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</si>
  <si>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</si>
  <si>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</si>
  <si>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</si>
  <si>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</si>
  <si>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</si>
  <si>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</si>
  <si>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</si>
  <si>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</si>
  <si>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</si>
  <si>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</si>
  <si>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</si>
  <si>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</si>
  <si>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</si>
  <si>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</si>
  <si>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</si>
  <si>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</si>
  <si>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</si>
  <si>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</si>
  <si>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</si>
  <si>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</si>
  <si>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</si>
  <si>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</si>
  <si>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</si>
  <si>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</si>
  <si>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</si>
  <si>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</si>
  <si>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</si>
  <si>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</si>
  <si>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</si>
  <si>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</si>
  <si>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</si>
  <si>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</si>
  <si>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</si>
  <si>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</si>
  <si>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</si>
  <si>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</si>
  <si>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</si>
  <si>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</si>
  <si>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</si>
  <si>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</si>
  <si>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</si>
  <si>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</si>
  <si>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</si>
  <si>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</si>
  <si>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</si>
  <si>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</si>
  <si>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</si>
  <si>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</si>
  <si>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</si>
  <si>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</si>
  <si>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</si>
  <si>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</si>
  <si>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</si>
  <si>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</si>
  <si>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</si>
  <si>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</si>
  <si>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</si>
  <si>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</si>
  <si>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</si>
  <si>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</si>
  <si>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</si>
  <si>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</si>
  <si>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</si>
  <si>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</si>
  <si>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</si>
  <si>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</si>
  <si>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</si>
  <si>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</si>
  <si>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</si>
  <si>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</si>
  <si>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</si>
  <si>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</si>
  <si>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</si>
  <si>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</si>
  <si>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</si>
  <si>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</si>
  <si>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</si>
  <si>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</si>
  <si>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</si>
  <si>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</si>
  <si>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</si>
  <si>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</si>
  <si>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</si>
  <si>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</si>
  <si>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</si>
  <si>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</si>
  <si>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</si>
  <si>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</si>
  <si>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</si>
  <si>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</si>
  <si>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</si>
  <si>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</si>
  <si>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</si>
  <si>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</si>
  <si>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</si>
  <si>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</si>
  <si>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</si>
  <si>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</si>
  <si>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</si>
  <si>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</si>
  <si>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</si>
  <si>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</si>
  <si>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</si>
  <si>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</si>
  <si>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</si>
  <si>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</si>
  <si>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</si>
  <si>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</si>
  <si>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</si>
  <si>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</si>
  <si>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</si>
  <si>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</si>
  <si>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</si>
  <si>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</si>
  <si>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</si>
  <si>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</si>
  <si>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</si>
  <si>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</si>
  <si>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</si>
  <si>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</si>
  <si>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</si>
  <si>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</si>
  <si>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</si>
  <si>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</si>
  <si>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</si>
  <si>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</si>
  <si>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</si>
  <si>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</si>
  <si>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</si>
  <si>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</si>
  <si>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</si>
  <si>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</si>
  <si>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</si>
  <si>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</si>
  <si>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</si>
  <si>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</si>
  <si>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</si>
  <si>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</si>
  <si>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10歳以下</t>
  </si>
  <si>
    <t>11～12歳</t>
  </si>
  <si>
    <t>13～14歳</t>
  </si>
  <si>
    <t>種目</t>
    <phoneticPr fontId="2"/>
  </si>
  <si>
    <t>距離</t>
    <phoneticPr fontId="2"/>
  </si>
  <si>
    <t>性別</t>
    <phoneticPr fontId="2"/>
  </si>
  <si>
    <t>加藤　雄大</t>
  </si>
  <si>
    <t>ｶﾄｳ ﾀｹﾋﾛ</t>
  </si>
  <si>
    <t>水田結依子</t>
  </si>
  <si>
    <t>ﾐｽﾞﾀ ﾕｲｺ</t>
  </si>
  <si>
    <t>菊山　翔太</t>
  </si>
  <si>
    <t>ｷｸﾔﾏ ｼｮｳﾀ</t>
  </si>
  <si>
    <t>中戸　琉銀</t>
  </si>
  <si>
    <t>ﾅｶﾄ ﾘﾛ</t>
  </si>
  <si>
    <t>野田旺太郎</t>
  </si>
  <si>
    <t>ﾉﾀﾞ ｵｳﾀﾛｳ</t>
  </si>
  <si>
    <t>越智　史洋</t>
  </si>
  <si>
    <t>ｵﾁ ﾌﾐﾋﾛ</t>
  </si>
  <si>
    <t>宮内結衣子</t>
  </si>
  <si>
    <t>ﾐﾔｳﾁ ﾕｲｺ</t>
  </si>
  <si>
    <t>松田　康生</t>
  </si>
  <si>
    <t>ﾏﾂﾀﾞ ｺｳｾｲ</t>
  </si>
  <si>
    <t>篠﨑　　翔</t>
  </si>
  <si>
    <t>ｼﾉｻﾞｷ ﾂﾊﾞｻ</t>
  </si>
  <si>
    <t>渡邊　心暖</t>
  </si>
  <si>
    <t>ﾜﾀﾅﾍﾞ ｺﾊﾙ</t>
  </si>
  <si>
    <t>上杉　晃平</t>
  </si>
  <si>
    <t>ｳｴｽｷﾞ ｺｳﾍｲ</t>
  </si>
  <si>
    <t>山中　紗和</t>
  </si>
  <si>
    <t>ﾔﾏﾅｶ ｻﾜ</t>
  </si>
  <si>
    <t>岡本　未来</t>
  </si>
  <si>
    <t>ｵｶﾓﾄ ﾐﾗｲ</t>
  </si>
  <si>
    <t>杉本　吏輝</t>
  </si>
  <si>
    <t>ｽｷﾞﾓﾄ ﾘｷ</t>
  </si>
  <si>
    <t>大加田元輝</t>
  </si>
  <si>
    <t>ｵｵｶﾀﾞ ｹﾞﾝｷ</t>
  </si>
  <si>
    <t>藤田　悠生</t>
  </si>
  <si>
    <t>ﾌｼﾞﾀ ﾕｳ</t>
  </si>
  <si>
    <t>秋山　莉子</t>
  </si>
  <si>
    <t>ｱｷﾔﾏ ﾘｺ</t>
  </si>
  <si>
    <t>髙岡　海斗</t>
  </si>
  <si>
    <t>ﾀｶｵｶ ｶｲﾄ</t>
  </si>
  <si>
    <t>大石　陸斗</t>
  </si>
  <si>
    <t>ｵｵｲｼ ﾘｸﾄ</t>
  </si>
  <si>
    <t>鶴岡　海斗</t>
  </si>
  <si>
    <t>ﾂﾙｵｶ ｶｲﾄ</t>
  </si>
  <si>
    <t>芝　　咲菜</t>
  </si>
  <si>
    <t>ｼﾊﾞ ｻｷﾅ</t>
  </si>
  <si>
    <t>三宅　秀明</t>
  </si>
  <si>
    <t>ﾐﾔｹ ﾋﾃﾞｱｷ</t>
  </si>
  <si>
    <t>黒野　裕馬</t>
  </si>
  <si>
    <t>ｸﾛﾉ ﾕｳﾏ</t>
  </si>
  <si>
    <t>平野　　資</t>
  </si>
  <si>
    <t>ﾋﾗﾉ ﾀｽｸ</t>
  </si>
  <si>
    <t>長野　　弘</t>
  </si>
  <si>
    <t>ﾅｶﾞﾉ ﾋﾛｼ</t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</si>
  <si>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</si>
  <si>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</si>
  <si>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</si>
  <si>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</si>
  <si>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</si>
  <si>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</si>
  <si>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</si>
  <si>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</si>
  <si>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</si>
  <si>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</si>
  <si>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</si>
  <si>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</si>
  <si>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</si>
  <si>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 xml:space="preserve"> 3:52.00</t>
  </si>
  <si>
    <t xml:space="preserve"> 3:55.00</t>
  </si>
  <si>
    <t xml:space="preserve"> 4:12.00</t>
  </si>
  <si>
    <t xml:space="preserve"> 4:20.00</t>
  </si>
  <si>
    <t xml:space="preserve"> 4:10.00</t>
  </si>
  <si>
    <t xml:space="preserve"> 3:54.00</t>
  </si>
  <si>
    <t xml:space="preserve"> 3:48.00</t>
  </si>
  <si>
    <t xml:space="preserve"> 4:14.00</t>
  </si>
  <si>
    <t xml:space="preserve"> 3:45.00</t>
  </si>
  <si>
    <t xml:space="preserve"> 4:08.00</t>
  </si>
  <si>
    <t xml:space="preserve"> 4:33.00</t>
  </si>
  <si>
    <t xml:space="preserve"> 4:13.00</t>
  </si>
  <si>
    <t xml:space="preserve"> 3:53.00</t>
  </si>
  <si>
    <t xml:space="preserve"> 4:30.00</t>
  </si>
  <si>
    <t xml:space="preserve"> 3:40.00</t>
  </si>
  <si>
    <t xml:space="preserve"> 4:25.00</t>
  </si>
  <si>
    <t xml:space="preserve"> 4:05.00</t>
  </si>
  <si>
    <t xml:space="preserve"> 4:35.00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</si>
  <si>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</si>
  <si>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</si>
  <si>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</si>
  <si>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</si>
  <si>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</si>
  <si>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</si>
  <si>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</si>
  <si>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</si>
  <si>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</si>
  <si>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</si>
  <si>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</si>
  <si>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</si>
  <si>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</si>
  <si>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</si>
  <si>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</si>
  <si>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</si>
  <si>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</si>
  <si>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</si>
  <si>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</si>
  <si>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</si>
  <si>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</si>
  <si>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</si>
  <si>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</si>
  <si>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</si>
  <si>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</si>
  <si>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</si>
  <si>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</si>
  <si>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</si>
  <si>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</si>
  <si>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</si>
  <si>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</si>
  <si>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</si>
  <si>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</si>
  <si>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</si>
  <si>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</si>
  <si>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</si>
  <si>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</si>
  <si>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</si>
  <si>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</si>
  <si>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</si>
  <si>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</si>
  <si>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</si>
  <si>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</si>
  <si>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</si>
  <si>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4:39.00</t>
  </si>
  <si>
    <t xml:space="preserve"> 4:55.00</t>
  </si>
  <si>
    <t xml:space="preserve">   31.32</t>
  </si>
  <si>
    <t xml:space="preserve">   31.90</t>
  </si>
  <si>
    <t xml:space="preserve">   30.00</t>
  </si>
  <si>
    <t xml:space="preserve">   28.45</t>
  </si>
  <si>
    <t xml:space="preserve">   28.32</t>
  </si>
  <si>
    <t xml:space="preserve">   30.62</t>
  </si>
  <si>
    <t xml:space="preserve">   31.50</t>
  </si>
  <si>
    <t xml:space="preserve">   29.00</t>
  </si>
  <si>
    <t xml:space="preserve">   28.90</t>
  </si>
  <si>
    <t xml:space="preserve">   28.20</t>
  </si>
  <si>
    <t xml:space="preserve">   27.60</t>
  </si>
  <si>
    <t xml:space="preserve">   27.00</t>
  </si>
  <si>
    <t xml:space="preserve">   26.50</t>
  </si>
  <si>
    <t xml:space="preserve">   26.00</t>
  </si>
  <si>
    <t xml:space="preserve">   25.80</t>
  </si>
  <si>
    <t xml:space="preserve"> 2:38.00</t>
  </si>
  <si>
    <t xml:space="preserve"> 2:30.00</t>
  </si>
  <si>
    <t xml:space="preserve"> 2:25.00</t>
  </si>
  <si>
    <t xml:space="preserve"> 2:37.00</t>
  </si>
  <si>
    <t xml:space="preserve"> 2:17.00</t>
  </si>
  <si>
    <t xml:space="preserve"> 2:10.00</t>
  </si>
  <si>
    <t xml:space="preserve"> 2:19.00</t>
  </si>
  <si>
    <t xml:space="preserve"> 2:15.50</t>
  </si>
  <si>
    <t xml:space="preserve"> 2:14.00</t>
  </si>
  <si>
    <t xml:space="preserve"> 2:15.00</t>
  </si>
  <si>
    <t xml:space="preserve"> 2:18.00</t>
  </si>
  <si>
    <t xml:space="preserve"> 2:29.00</t>
  </si>
  <si>
    <t xml:space="preserve"> 2:12.00</t>
  </si>
  <si>
    <t xml:space="preserve"> 2:05.00</t>
  </si>
  <si>
    <t xml:space="preserve"> 2:13.00</t>
  </si>
  <si>
    <t xml:space="preserve"> 2:00.00</t>
  </si>
  <si>
    <t xml:space="preserve"> 1:59.00</t>
  </si>
  <si>
    <t xml:space="preserve"> 2:01.00</t>
  </si>
  <si>
    <t xml:space="preserve"> 2:04.00</t>
  </si>
  <si>
    <t xml:space="preserve"> 2:09.00</t>
  </si>
  <si>
    <t xml:space="preserve"> 2:16.00</t>
  </si>
  <si>
    <t xml:space="preserve"> 2:22.00</t>
  </si>
  <si>
    <t xml:space="preserve"> 4:36.00</t>
  </si>
  <si>
    <t xml:space="preserve"> 4:17.00</t>
  </si>
  <si>
    <t xml:space="preserve"> 1:12.80</t>
  </si>
  <si>
    <t xml:space="preserve"> 1:02.60</t>
  </si>
  <si>
    <t xml:space="preserve"> 1:00.68</t>
  </si>
  <si>
    <t xml:space="preserve"> 1:17.00</t>
  </si>
  <si>
    <t xml:space="preserve"> 1:08.00</t>
  </si>
  <si>
    <t xml:space="preserve"> 1:01.00</t>
  </si>
  <si>
    <t xml:space="preserve"> 1:06.00</t>
  </si>
  <si>
    <t xml:space="preserve">   59.00</t>
  </si>
  <si>
    <t xml:space="preserve">   57.00</t>
  </si>
  <si>
    <t xml:space="preserve">   59.03</t>
  </si>
  <si>
    <t xml:space="preserve"> 1:00.54</t>
  </si>
  <si>
    <t xml:space="preserve"> 1:06.11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</si>
  <si>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</si>
  <si>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</si>
  <si>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</si>
  <si>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</si>
  <si>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</si>
  <si>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</si>
  <si>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</si>
  <si>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</si>
  <si>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</si>
  <si>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</si>
  <si>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第49回ＪＳＣＡ新年フェスティバル水泳競技大会</t>
  </si>
  <si>
    <t>アクアパレットまつやま</t>
  </si>
  <si>
    <t>山﨑　　慧</t>
  </si>
  <si>
    <t>ﾔﾏｻｷ ｹｲ</t>
  </si>
  <si>
    <t>ジャパン高松</t>
  </si>
  <si>
    <t>ｼﾞｬﾊﾟﾝﾀｶ</t>
  </si>
  <si>
    <t>西川　颯紀</t>
  </si>
  <si>
    <t>ﾆｼｶﾜ ﾘｭｳｷ</t>
  </si>
  <si>
    <t>魚住　圭史</t>
  </si>
  <si>
    <t>ｳｵｽﾞﾐ ｹｲｼﾞ</t>
  </si>
  <si>
    <t>眞鍋　千駿</t>
  </si>
  <si>
    <t>ﾏﾅﾍﾞ ﾁﾊﾔ</t>
  </si>
  <si>
    <t>村尾　柊人</t>
  </si>
  <si>
    <t>ﾑﾗｵ ｼｭｳﾄ</t>
  </si>
  <si>
    <t>占部　顕大</t>
  </si>
  <si>
    <t>ｳﾗﾍﾞ ｹﾝﾀ</t>
  </si>
  <si>
    <t>新谷　正太</t>
  </si>
  <si>
    <t>ｼﾝﾀﾆ ｼｮｳﾀ</t>
  </si>
  <si>
    <t>徳田　崇真</t>
  </si>
  <si>
    <t>ﾄｸﾀﾞ ｿｳﾏ</t>
  </si>
  <si>
    <t>土居純一郎</t>
  </si>
  <si>
    <t>ﾄﾞｲ ｼﾞｭﾝｲﾁﾛｳ</t>
  </si>
  <si>
    <t>稲垣　結仁</t>
  </si>
  <si>
    <t>ｲﾅｶﾞｷ ﾕｳｼﾞ</t>
  </si>
  <si>
    <t>髙岡　　奏</t>
  </si>
  <si>
    <t>ﾀｶｵｶ ｿｳ</t>
  </si>
  <si>
    <t>香川輝一郎</t>
  </si>
  <si>
    <t>ｶｶﾞﾜ ｷｲﾁﾛｳ</t>
  </si>
  <si>
    <t>小早川琉唯</t>
  </si>
  <si>
    <t>ｺﾊﾞﾔｶﾜ ﾙｲ</t>
  </si>
  <si>
    <t>髙橋　一心</t>
  </si>
  <si>
    <t>ﾀｶﾊｼ ｲｯｼﾝ</t>
  </si>
  <si>
    <t>和田涼太郎</t>
  </si>
  <si>
    <t>ﾜﾀﾞ ﾘｮｳﾀﾛｳ</t>
  </si>
  <si>
    <t>髙岡　　新</t>
  </si>
  <si>
    <t>ﾀｶｵｶ ｱﾗﾀ</t>
  </si>
  <si>
    <t>髙橋　一冴</t>
  </si>
  <si>
    <t>ﾀｶﾊｼ ｲｯｻ</t>
  </si>
  <si>
    <t>細川　倖輝</t>
  </si>
  <si>
    <t>ﾎｿｶﾜ ｺｳｷ</t>
  </si>
  <si>
    <t>田中翔大郎</t>
  </si>
  <si>
    <t>ﾀﾅｶ ｼｮｳﾀﾛｳ</t>
  </si>
  <si>
    <t>德田　統史</t>
  </si>
  <si>
    <t>ﾄｸﾀﾞ ﾑﾈﾋﾄ</t>
  </si>
  <si>
    <t>大井　希莉</t>
  </si>
  <si>
    <t>ｵｵｲ ｷﾘ</t>
  </si>
  <si>
    <t>會田　吉音</t>
  </si>
  <si>
    <t>ｱｲﾀﾞ ﾖｼﾉ</t>
  </si>
  <si>
    <t>中西　美優</t>
  </si>
  <si>
    <t>ﾅｶﾆｼ ﾐﾕｳ</t>
  </si>
  <si>
    <t>三原　彩姫</t>
  </si>
  <si>
    <t>ﾐﾊﾗ ｱﾔﾒ</t>
  </si>
  <si>
    <t>和島　立湖</t>
  </si>
  <si>
    <t>ﾜｼﾞﾏ ﾘｺ</t>
  </si>
  <si>
    <t>淀谷　　希</t>
  </si>
  <si>
    <t>ﾖﾄﾞﾔ ﾉｿﾞﾐ</t>
  </si>
  <si>
    <t>藤川　奈々</t>
  </si>
  <si>
    <t>ﾌｼﾞｶﾜ ﾅﾅ</t>
  </si>
  <si>
    <t>細川　初希</t>
  </si>
  <si>
    <t>ﾎｿｶﾜ ﾊﾂﾞｷ</t>
  </si>
  <si>
    <t>近藤　千尋</t>
  </si>
  <si>
    <t>ｺﾝﾄﾞｳ ﾁﾋﾛ</t>
  </si>
  <si>
    <t>占部　磨紀</t>
  </si>
  <si>
    <t>ｳﾗﾍﾞ ﾏｷ</t>
  </si>
  <si>
    <t>細川　優希</t>
  </si>
  <si>
    <t>ﾎｿｶﾜ ﾕｳｷ</t>
  </si>
  <si>
    <t>川田まどか</t>
  </si>
  <si>
    <t>ｶﾜﾀﾞ ﾏﾄﾞｶ</t>
  </si>
  <si>
    <t>德田　妃菜</t>
  </si>
  <si>
    <t>ﾄｸﾀﾞ ﾋﾅ</t>
  </si>
  <si>
    <t>秋山　りん</t>
  </si>
  <si>
    <t>ｱｷﾔﾏ ﾘﾝ</t>
  </si>
  <si>
    <t>筒井　彩夢</t>
  </si>
  <si>
    <t>ﾂﾂｲ ｱﾔﾒ</t>
  </si>
  <si>
    <t>眞鍋　琴音</t>
  </si>
  <si>
    <t>ﾏﾅﾍﾞ ｺﾄﾈ</t>
  </si>
  <si>
    <t>大東　　怜</t>
  </si>
  <si>
    <t>ｵｵﾋｶﾞｼ ﾚｲ</t>
  </si>
  <si>
    <t>石川　蒼來</t>
  </si>
  <si>
    <t>ｲｼｶﾜ ｿﾗ</t>
  </si>
  <si>
    <t>川西　新菜</t>
  </si>
  <si>
    <t>ｶﾜﾆｼ ﾆｲﾅ</t>
  </si>
  <si>
    <t>浅野　琉盛</t>
  </si>
  <si>
    <t>ｱｻﾉ ﾘｭｳｾｲ</t>
  </si>
  <si>
    <t>ジャパン丸亀</t>
  </si>
  <si>
    <t>ｼﾞｬﾊﾟﾝﾏﾙ</t>
  </si>
  <si>
    <t>渡邉　悠斗</t>
  </si>
  <si>
    <t>ﾜﾀﾅﾍﾞ ﾕｳﾄ</t>
  </si>
  <si>
    <t>柏原　海翔</t>
  </si>
  <si>
    <t>ｶｼﾊﾗ ｶｲﾄ</t>
  </si>
  <si>
    <t>田村　勇人</t>
  </si>
  <si>
    <t>ﾀﾑﾗ ﾊﾔﾄ</t>
  </si>
  <si>
    <t>秋山桂太郎</t>
  </si>
  <si>
    <t>ｱｷﾔﾏ ｹｲﾀﾛｳ</t>
  </si>
  <si>
    <t>国重　侑希</t>
  </si>
  <si>
    <t>ｸﾆｼｹﾞ ﾕｳｷ</t>
  </si>
  <si>
    <t>藤原　蒼大</t>
  </si>
  <si>
    <t>ﾌｼﾞﾜﾗ ｿｳﾀ</t>
  </si>
  <si>
    <t>中村　光希</t>
  </si>
  <si>
    <t>ﾅｶﾑﾗ ｺｳｷ</t>
  </si>
  <si>
    <t>植木　優翔</t>
  </si>
  <si>
    <t>ｳｴｷ ﾕｳﾄ</t>
  </si>
  <si>
    <t>小野　創佑</t>
  </si>
  <si>
    <t>ｵﾉ ｿｳｽｹ</t>
  </si>
  <si>
    <t>倉橋　龍世</t>
  </si>
  <si>
    <t>ｸﾗﾊｼ ﾘｭｳｾｲ</t>
  </si>
  <si>
    <t>秋山宗史朗</t>
  </si>
  <si>
    <t>ｱｷﾔﾏ ｿｳｼﾛｳ</t>
  </si>
  <si>
    <t>山本　翔悟</t>
  </si>
  <si>
    <t>ﾔﾏﾓﾄ ｼｮｳｺﾞ</t>
  </si>
  <si>
    <t>梶　　千采</t>
  </si>
  <si>
    <t>ｶｼﾞ ﾁｳﾈ</t>
  </si>
  <si>
    <t>川内　勇貴</t>
  </si>
  <si>
    <t>ｶﾜｳﾁ ﾕｳｷ</t>
  </si>
  <si>
    <t>多田　怜司</t>
  </si>
  <si>
    <t>ﾀﾀﾞ ﾘｮｳｼﾞ</t>
  </si>
  <si>
    <t>秋山　海音</t>
  </si>
  <si>
    <t>ｱｷﾔﾏ ｱﾏﾈ</t>
  </si>
  <si>
    <t>坂東　桃佳</t>
  </si>
  <si>
    <t>ﾊﾞﾝﾄﾞｳ ﾓﾓｶ</t>
  </si>
  <si>
    <t>濱本萌々椛</t>
  </si>
  <si>
    <t>ﾊﾏﾓﾄ ﾓﾓｶ</t>
  </si>
  <si>
    <t>肥谷　葵衣</t>
  </si>
  <si>
    <t>ﾋﾔ ｱｵｲ</t>
  </si>
  <si>
    <t>野口　佳愛</t>
  </si>
  <si>
    <t>ﾉｸﾞﾁ ｶｴ</t>
  </si>
  <si>
    <t>元木　　輝</t>
  </si>
  <si>
    <t>ﾓﾄｷ ﾋｶﾘ</t>
  </si>
  <si>
    <t>平松　莉央</t>
  </si>
  <si>
    <t>ﾋﾗﾏﾂ ﾘｵ</t>
  </si>
  <si>
    <t>濱田　萌心</t>
  </si>
  <si>
    <t>ﾊﾏﾀﾞ ﾓｺ</t>
  </si>
  <si>
    <t>山根　莉都</t>
  </si>
  <si>
    <t>ﾔﾏﾈ ﾘﾄ</t>
  </si>
  <si>
    <t>渡邉　美園</t>
  </si>
  <si>
    <t>ﾜﾀﾅﾍﾞ ﾐｿﾉ</t>
  </si>
  <si>
    <t>川井　千綾</t>
  </si>
  <si>
    <t>ｶﾜｲ ﾁｱﾔ</t>
  </si>
  <si>
    <t>戸田菜々実</t>
  </si>
  <si>
    <t>ﾄﾀﾞ ﾅﾅﾐ</t>
  </si>
  <si>
    <t>岩田　奈々</t>
  </si>
  <si>
    <t>ｲﾜﾀ ﾅﾅ</t>
  </si>
  <si>
    <t>平井　　希</t>
  </si>
  <si>
    <t>ﾋﾗｲ ﾉｿﾞﾐ</t>
  </si>
  <si>
    <t>浪越　仁心</t>
  </si>
  <si>
    <t>ﾅﾐｺｼ ﾆｺ</t>
  </si>
  <si>
    <t>重光　由羽</t>
  </si>
  <si>
    <t>ｼｹﾞﾐﾂ ﾕｳﾊ</t>
  </si>
  <si>
    <t>川田　夏美</t>
  </si>
  <si>
    <t>ｶﾜﾀﾞ ﾅﾂﾐ</t>
  </si>
  <si>
    <t>中村　咲月</t>
  </si>
  <si>
    <t>ﾅｶﾑﾗ ｻﾂｷ</t>
  </si>
  <si>
    <t>奥田裕莉愛</t>
  </si>
  <si>
    <t>ｵｸﾀﾞ ﾕﾘｱ</t>
  </si>
  <si>
    <t>森　　天良</t>
  </si>
  <si>
    <t>ﾓﾘ ﾀｶﾗ</t>
  </si>
  <si>
    <t>ジャパン観</t>
  </si>
  <si>
    <t>Jｶﾝｵﾝｼﾞ</t>
  </si>
  <si>
    <t>星川　　響</t>
  </si>
  <si>
    <t>ﾎｼｶﾜ ﾋﾋﾞｷ</t>
  </si>
  <si>
    <t>小西　啓太</t>
  </si>
  <si>
    <t>ｺﾆｼ ｹｲﾀ</t>
  </si>
  <si>
    <t>福田　航平</t>
  </si>
  <si>
    <t>ﾌｸﾀﾞ ｺｳﾍｲ</t>
  </si>
  <si>
    <t>森　　慶大</t>
  </si>
  <si>
    <t>ﾓﾘ ｹｲﾀ</t>
  </si>
  <si>
    <t>久保翔太郎</t>
  </si>
  <si>
    <t>ｸﾎﾞ ｼｮｳﾀﾛｳ</t>
  </si>
  <si>
    <t>金子　慎來</t>
  </si>
  <si>
    <t>ｶﾈｺ ｼﾝﾗｲ</t>
  </si>
  <si>
    <t>宮田倫太朗</t>
  </si>
  <si>
    <t>ﾐﾔﾀ ﾘﾝﾀﾛｳ</t>
  </si>
  <si>
    <t>秋山雄一郎</t>
  </si>
  <si>
    <t>ｱｷﾔﾏ ﾕｳｲﾁﾛｳ</t>
  </si>
  <si>
    <t>図子　泰賀</t>
  </si>
  <si>
    <t>ｽﾞｼ ﾀｲｶﾞ</t>
  </si>
  <si>
    <t>川端　凛己</t>
  </si>
  <si>
    <t>ｶﾜﾊﾞﾀ ﾘｷ</t>
  </si>
  <si>
    <t>山本　歩澄</t>
  </si>
  <si>
    <t>ﾔﾏﾓﾄ ﾎｽﾞﾐ</t>
  </si>
  <si>
    <t>藤田　　陽</t>
  </si>
  <si>
    <t>ﾌｼﾞﾀ ﾊﾙ</t>
  </si>
  <si>
    <t>三宅　咲空</t>
  </si>
  <si>
    <t>ﾐﾔｹ ｻﾗ</t>
  </si>
  <si>
    <t>千秋　月花</t>
  </si>
  <si>
    <t>ﾁｱｷ ﾙﾅ</t>
  </si>
  <si>
    <t>三谷　祐紀</t>
  </si>
  <si>
    <t>ﾐﾀﾆ ﾕｷ</t>
  </si>
  <si>
    <t>山本　更紗</t>
  </si>
  <si>
    <t>ﾔﾏﾓﾄ ｻﾗｻ</t>
  </si>
  <si>
    <t>高橋　南帆</t>
  </si>
  <si>
    <t>ﾀｶﾊｼ ﾐﾅﾎ</t>
  </si>
  <si>
    <t>矢野　心望</t>
  </si>
  <si>
    <t>ﾔﾉ ﾐﾓ</t>
  </si>
  <si>
    <t>真鍋　颯希</t>
  </si>
  <si>
    <t>ﾏﾅﾍﾞ ｻﾂｷ</t>
  </si>
  <si>
    <t>藤田　　蒼</t>
  </si>
  <si>
    <t>ﾌｼﾞﾀ ｱｵｲ</t>
  </si>
  <si>
    <t>藤田　　楓</t>
  </si>
  <si>
    <t>ﾌｼﾞﾀ ｶｴﾃﾞ</t>
  </si>
  <si>
    <t>矢野　琥珀</t>
  </si>
  <si>
    <t>ﾔﾉ ｺﾊｸ</t>
  </si>
  <si>
    <t>高津　華帆</t>
  </si>
  <si>
    <t>ﾀｶﾂ ｶﾎ</t>
  </si>
  <si>
    <t>藤田　　雅</t>
  </si>
  <si>
    <t>ﾌｼﾞﾀ ﾐﾔﾋﾞ</t>
  </si>
  <si>
    <t>藤田　満帆</t>
  </si>
  <si>
    <t>ﾌｼﾞﾀ ﾏﾎ</t>
  </si>
  <si>
    <t>森宗　にこ</t>
  </si>
  <si>
    <t>ﾓﾘﾑﾈ ﾆｺ</t>
  </si>
  <si>
    <t>三方　玲佳</t>
  </si>
  <si>
    <t>ﾐｶﾀ ﾚｲｶ</t>
  </si>
  <si>
    <t>青野　由奈</t>
  </si>
  <si>
    <t>ｱｵﾉ ﾕﾅ</t>
  </si>
  <si>
    <t>真鍋　遥帆</t>
  </si>
  <si>
    <t>ﾏﾅﾍﾞ ﾊﾙﾎ</t>
  </si>
  <si>
    <t>吉川　汐里</t>
  </si>
  <si>
    <t>ﾖｼｶﾜ ｼｵﾘ</t>
  </si>
  <si>
    <t>米澤　悠太</t>
  </si>
  <si>
    <t>ﾖﾈｻﾞﾜ ﾕｳﾀ</t>
  </si>
  <si>
    <t>伊藤ＳＳ</t>
  </si>
  <si>
    <t>ｲﾄｳSS</t>
  </si>
  <si>
    <t>佐藤　拓翔</t>
  </si>
  <si>
    <t>ｻﾄｳ ﾀｸﾄ</t>
  </si>
  <si>
    <t>荒木　貴弥</t>
  </si>
  <si>
    <t>ｱﾗｷ ﾀｶﾔ</t>
  </si>
  <si>
    <t>薄井　悠斗</t>
  </si>
  <si>
    <t>ｳｽｲ ﾕｳﾄ</t>
  </si>
  <si>
    <t>菅　　俊哉</t>
  </si>
  <si>
    <t>ｽｶﾞ ｼｭﾝﾔ</t>
  </si>
  <si>
    <t>高橋　一成</t>
  </si>
  <si>
    <t>ﾀｶﾊｼ ｲｯｾｲ</t>
  </si>
  <si>
    <t>氏家　　瞬</t>
  </si>
  <si>
    <t>ｳｼﾞｹ ｼｭﾝ</t>
  </si>
  <si>
    <t>佐藤　太智</t>
  </si>
  <si>
    <t>ｻﾄｳ ﾀｲﾁ</t>
  </si>
  <si>
    <t>三宅　涼太</t>
  </si>
  <si>
    <t>ﾐﾔｹ ﾘｮｳﾀ</t>
  </si>
  <si>
    <t>朝倉　心温</t>
  </si>
  <si>
    <t>ｱｻｸﾗ ｼｵﾝ</t>
  </si>
  <si>
    <t>奈良　泰助</t>
  </si>
  <si>
    <t>ﾅﾗ ﾀｲｽｹ</t>
  </si>
  <si>
    <t>白井　　惺</t>
  </si>
  <si>
    <t>ｼﾗｲ ｻﾄﾙ</t>
  </si>
  <si>
    <t>前田　聡介</t>
  </si>
  <si>
    <t>ﾏｴﾀﾞ ｿｳｽｹ</t>
  </si>
  <si>
    <t>筒井　優仁</t>
  </si>
  <si>
    <t>ﾂﾂｲ ﾏｻﾋﾄ</t>
  </si>
  <si>
    <t>鈴木　心都</t>
  </si>
  <si>
    <t>ｽｽﾞｷ ﾏﾅﾄ</t>
  </si>
  <si>
    <t>前田　咲空</t>
  </si>
  <si>
    <t>ﾏｴﾀﾞ ｻｸ</t>
  </si>
  <si>
    <t>佐藤　　樹</t>
  </si>
  <si>
    <t>ｻﾄｳ ﾀﾂｷ</t>
  </si>
  <si>
    <t>弓削　刀也</t>
  </si>
  <si>
    <t>ﾕｹﾞ ﾄｳﾔ</t>
  </si>
  <si>
    <t>西川　　葵</t>
  </si>
  <si>
    <t>ﾆｼｶﾜ ｱｵｲ</t>
  </si>
  <si>
    <t>稲田なつめ</t>
  </si>
  <si>
    <t>ｲﾅﾀﾞ ﾅﾂﾒ</t>
  </si>
  <si>
    <t>高畠　優花</t>
  </si>
  <si>
    <t>ﾀｶﾊﾞﾀｹ ﾕｳｶ</t>
  </si>
  <si>
    <t>宮武　夢佳</t>
  </si>
  <si>
    <t>ﾐﾔﾀｹ ﾕﾒｶ</t>
  </si>
  <si>
    <t>篠原　瑠花</t>
  </si>
  <si>
    <t>ｼﾉﾊﾗ ﾙｶ</t>
  </si>
  <si>
    <t>霜出こころ</t>
  </si>
  <si>
    <t>ｼﾓｲﾃﾞ ｺｺﾛ</t>
  </si>
  <si>
    <t>稲田つむぎ</t>
  </si>
  <si>
    <t>ｲﾅﾀﾞ ﾂﾑｷﾞ</t>
  </si>
  <si>
    <t>髙尾あやめ</t>
  </si>
  <si>
    <t>ﾀｶｵ ｱﾔﾒ</t>
  </si>
  <si>
    <t>三宅　那奈</t>
  </si>
  <si>
    <t>ﾐﾔｹ ﾅﾅ</t>
  </si>
  <si>
    <t>大島　佐彩</t>
  </si>
  <si>
    <t>ｵｵｼﾏ ｻｱﾔ</t>
  </si>
  <si>
    <t>植田　蒼翔</t>
  </si>
  <si>
    <t>ｳｴﾀ ｿﾗﾄ</t>
  </si>
  <si>
    <t>坂出伊藤ＳＳ</t>
  </si>
  <si>
    <t>ｻｶｲﾃﾞｲﾄｳ</t>
  </si>
  <si>
    <t>松中　康浩</t>
  </si>
  <si>
    <t>ﾏﾂﾅｶ ﾔｽﾋﾛ</t>
  </si>
  <si>
    <t>中村　将瑛</t>
  </si>
  <si>
    <t>ﾅｶﾑﾗ ｼｮｳｴｲ</t>
  </si>
  <si>
    <t>森　　悠理</t>
  </si>
  <si>
    <t>ﾓﾘ ﾕｳﾘ</t>
  </si>
  <si>
    <t>宮村　悠樹</t>
  </si>
  <si>
    <t>ﾐﾔﾑﾗ ﾕｳｷ</t>
  </si>
  <si>
    <t>前場　　奏</t>
  </si>
  <si>
    <t>ﾏｴﾊﾞ ｶﾅﾃﾞ</t>
  </si>
  <si>
    <t>平田　統也</t>
  </si>
  <si>
    <t>ﾋﾗﾀ ﾄｳﾔ</t>
  </si>
  <si>
    <t>福江　結太</t>
  </si>
  <si>
    <t>ﾌｸｴ ﾕｳﾀ</t>
  </si>
  <si>
    <t>中条　有生</t>
  </si>
  <si>
    <t>ﾁｭｳｼﾞｮｳ ｱﾘｲ</t>
  </si>
  <si>
    <t>金丸　　葵</t>
  </si>
  <si>
    <t>ｶﾅﾏﾙ ｱｵｲ</t>
  </si>
  <si>
    <t>吉田　　恵</t>
  </si>
  <si>
    <t>ﾖｼﾀﾞ ｹｲ</t>
  </si>
  <si>
    <t>川染　怜花</t>
  </si>
  <si>
    <t>ｶﾜｿﾒ ﾚｲｶ</t>
  </si>
  <si>
    <t>土井菜々恵</t>
  </si>
  <si>
    <t>ﾄﾞｲ ﾅﾅｴ</t>
  </si>
  <si>
    <t>鎌田陽菜乃</t>
  </si>
  <si>
    <t>ｶﾏﾀﾞ ﾋﾅﾉ</t>
  </si>
  <si>
    <t>湯川　真凛</t>
  </si>
  <si>
    <t>ﾕｶﾞﾜ ﾏﾘﾝ</t>
  </si>
  <si>
    <t>引田　杏香</t>
  </si>
  <si>
    <t>ﾋｹﾀ ｷｮｳｶ</t>
  </si>
  <si>
    <t>松田　奈々</t>
  </si>
  <si>
    <t>ﾏﾂﾀﾞ ﾅﾅ</t>
  </si>
  <si>
    <t>平田　　晴</t>
  </si>
  <si>
    <t>ﾋﾗﾀ ﾊﾙ</t>
  </si>
  <si>
    <t>土井　美来</t>
  </si>
  <si>
    <t>ﾄﾞｲ ﾐﾗｲ</t>
  </si>
  <si>
    <t>吉田　　桜</t>
  </si>
  <si>
    <t>ﾖｼﾀﾞ ｻｸﾗ</t>
  </si>
  <si>
    <t>山田　果穂</t>
  </si>
  <si>
    <t>ﾔﾏﾀﾞ ｶﾎ</t>
  </si>
  <si>
    <t>相坂　美琴</t>
  </si>
  <si>
    <t>ｱｲｻｶ ﾐｺﾄ</t>
  </si>
  <si>
    <t>北村　昂大</t>
  </si>
  <si>
    <t>ｷﾀﾑﾗ ｱｷﾋﾛ</t>
  </si>
  <si>
    <t>サンダーＳＳ</t>
  </si>
  <si>
    <t>ｻﾝﾀﾞｰSS</t>
  </si>
  <si>
    <t>松岡龍之介</t>
  </si>
  <si>
    <t>ﾏﾂｵｶ ﾘｭｳﾉｽｹ</t>
  </si>
  <si>
    <t>山田　大智</t>
  </si>
  <si>
    <t>ﾔﾏﾀﾞ ﾀｲﾁ</t>
  </si>
  <si>
    <t>安冨未来斗</t>
  </si>
  <si>
    <t>ﾔｽﾄﾐ ﾐｷﾄ</t>
  </si>
  <si>
    <t>岡村　春輝</t>
  </si>
  <si>
    <t>ｵｶﾑﾗ ﾊﾙｷ</t>
  </si>
  <si>
    <t>大江　謙信</t>
  </si>
  <si>
    <t>ｵｵｴ ｹﾝｼﾝ</t>
  </si>
  <si>
    <t>原渕遼太郎</t>
  </si>
  <si>
    <t>ﾊﾗﾌﾞﾁ ﾘｮｳﾀﾛｳ</t>
  </si>
  <si>
    <t>多田　煌生</t>
  </si>
  <si>
    <t>ﾀﾀﾞ ｺｳｾｲ</t>
  </si>
  <si>
    <t>三橋　健琉</t>
  </si>
  <si>
    <t>ﾐﾂﾊｼ ﾀｹﾙ</t>
  </si>
  <si>
    <t>太田　恵生</t>
  </si>
  <si>
    <t>ｵｵﾀ ﾖｼｷ</t>
  </si>
  <si>
    <t>八幡　祐太</t>
  </si>
  <si>
    <t>ﾔﾊﾀ ﾕｳﾀ</t>
  </si>
  <si>
    <t>宮武　祐晟</t>
  </si>
  <si>
    <t>ﾐﾔﾀｹ ﾕｳｾｲ</t>
  </si>
  <si>
    <t>森川　颯斗</t>
  </si>
  <si>
    <t>ﾓﾘｶﾜ ﾊﾔﾄ</t>
  </si>
  <si>
    <t>日野　　匡</t>
  </si>
  <si>
    <t>ﾋﾉ ﾀｽｸ</t>
  </si>
  <si>
    <t>小松　千紗</t>
  </si>
  <si>
    <t>ｺﾏﾂ ﾁｻ</t>
  </si>
  <si>
    <t>水田　恵那</t>
  </si>
  <si>
    <t>ﾐｽﾞﾀ ｴﾅ</t>
  </si>
  <si>
    <t>山下　　聖</t>
  </si>
  <si>
    <t>ﾔﾏｼﾀ ﾋｼﾞﾘ</t>
  </si>
  <si>
    <t>大高千代子</t>
  </si>
  <si>
    <t>ｵｵﾀｶ ﾁﾖｺ</t>
  </si>
  <si>
    <t>三橋　美羽</t>
  </si>
  <si>
    <t>ﾐﾂﾊｼ ﾐｳ</t>
  </si>
  <si>
    <t>大下ひなた</t>
  </si>
  <si>
    <t>ｵｵｼﾀ ﾋﾅﾀ</t>
  </si>
  <si>
    <t>岩鼻　　苺</t>
  </si>
  <si>
    <t>ｲﾜﾊﾅ ｲﾁｺﾞ</t>
  </si>
  <si>
    <t>高田　花凜</t>
  </si>
  <si>
    <t>ﾀｶﾀﾞ ｶﾘﾝ</t>
  </si>
  <si>
    <t>日野　　遙</t>
  </si>
  <si>
    <t>ﾋﾉ ﾊﾙｶ</t>
  </si>
  <si>
    <t>山田　朱莉</t>
  </si>
  <si>
    <t>ﾔﾏﾀﾞ ｱｶﾘ</t>
  </si>
  <si>
    <t>塩田　橙子</t>
  </si>
  <si>
    <t>ｼｵﾀ ﾄｳｺ</t>
  </si>
  <si>
    <t>川西　結心</t>
  </si>
  <si>
    <t>ｶﾜﾆｼ ﾕｲ</t>
  </si>
  <si>
    <t>安井　凜香</t>
  </si>
  <si>
    <t>ﾔｽｲ ﾘﾝｶ</t>
  </si>
  <si>
    <t>山田　怜奈</t>
  </si>
  <si>
    <t>ﾔﾏﾀﾞ ﾚﾅ</t>
  </si>
  <si>
    <t>平尾　宏大</t>
  </si>
  <si>
    <t>ﾋﾗｵ ｺｳﾀﾞｲ</t>
  </si>
  <si>
    <t>JSSセンコー</t>
  </si>
  <si>
    <t>JSSｾﾝｺｰ</t>
  </si>
  <si>
    <t>植田　大翔</t>
  </si>
  <si>
    <t>ｳｴﾀ ﾋﾛﾄ</t>
  </si>
  <si>
    <t>飯間　喜一</t>
  </si>
  <si>
    <t>ｲｲﾏ ｷｲﾁ</t>
  </si>
  <si>
    <t>中辻　　慶</t>
  </si>
  <si>
    <t>ﾅｶﾂｼﾞ ｹｲ</t>
  </si>
  <si>
    <t>山本新次郎</t>
  </si>
  <si>
    <t>ﾔﾏﾓﾄ ｼﾝｼﾞﾛｳ</t>
  </si>
  <si>
    <t>尾上　莉沙</t>
  </si>
  <si>
    <t>ｵﾉｴ ﾘｻ</t>
  </si>
  <si>
    <t>勝田　志穂</t>
  </si>
  <si>
    <t>ｼｮｳﾀﾞ ｼﾎ</t>
  </si>
  <si>
    <t>尾上　未來</t>
  </si>
  <si>
    <t>ｵﾉｴ ﾐｸ</t>
  </si>
  <si>
    <t>尾上　鈴奈</t>
  </si>
  <si>
    <t>ｵﾉｴ ﾚﾅ</t>
  </si>
  <si>
    <t>中浴　美優</t>
  </si>
  <si>
    <t>ﾅｶｻｺ ﾐﾕ</t>
  </si>
  <si>
    <t>寺尾　温大</t>
  </si>
  <si>
    <t>ﾃﾗｵ ﾊﾙﾄ</t>
  </si>
  <si>
    <t>ジャパン三木</t>
  </si>
  <si>
    <t>ｼﾞｬﾊﾟﾝﾐｷ</t>
  </si>
  <si>
    <t>安田　拓哉</t>
  </si>
  <si>
    <t>ﾔｽﾀﾞ ﾀｸﾔ</t>
  </si>
  <si>
    <t>岡崎　真也</t>
  </si>
  <si>
    <t>ｵｶｻﾞｷ ｼﾝﾔ</t>
  </si>
  <si>
    <t>山岡　春輝</t>
  </si>
  <si>
    <t>ﾔﾏｵｶ ﾊﾙｷ</t>
  </si>
  <si>
    <t>幸野　愛永</t>
  </si>
  <si>
    <t>ｺｳﾉ ﾏﾅﾄ</t>
  </si>
  <si>
    <t>長谷　直樹</t>
  </si>
  <si>
    <t>ﾊｾ ﾅｵｷ</t>
  </si>
  <si>
    <t>井川　翔太</t>
  </si>
  <si>
    <t>ｲｶﾞﾜ ｼｮｳﾀ</t>
  </si>
  <si>
    <t>山内　湊詞</t>
  </si>
  <si>
    <t>ﾔﾏｳﾁ ｿｳｼ</t>
  </si>
  <si>
    <t>杉原　歳芽</t>
  </si>
  <si>
    <t>ｽｷﾞﾊﾗ ｾｲｶﾞ</t>
  </si>
  <si>
    <t>長谷　佳樹</t>
  </si>
  <si>
    <t>ﾊｾ ﾖｼｷ</t>
  </si>
  <si>
    <t>山津　恵汰</t>
  </si>
  <si>
    <t>ﾔﾏﾂ ｹｲﾀ</t>
  </si>
  <si>
    <t>高木　啓汰</t>
  </si>
  <si>
    <t>ﾀｶｷﾞ ｹｲﾀ</t>
  </si>
  <si>
    <t>釜野　憲伸</t>
  </si>
  <si>
    <t>ｶﾏﾉ ｹﾝｼﾝ</t>
  </si>
  <si>
    <t>横田　青空</t>
  </si>
  <si>
    <t>ﾖｺﾀ ｽｶｲ</t>
  </si>
  <si>
    <t>川上　　漣</t>
  </si>
  <si>
    <t>ｶﾜｶﾐ ﾚﾝ</t>
  </si>
  <si>
    <t>香西　翔空</t>
  </si>
  <si>
    <t>ｺｳｻﾞｲ ﾄｸ</t>
  </si>
  <si>
    <t>成合　真実</t>
  </si>
  <si>
    <t>ﾅﾘｱｲ ﾏﾅﾐ</t>
  </si>
  <si>
    <t>小野　梓紗</t>
  </si>
  <si>
    <t>ｵﾉ ｱｽﾞｻ</t>
  </si>
  <si>
    <t>林　ゆり子</t>
  </si>
  <si>
    <t>ﾊﾔｼ ﾕﾘｺ</t>
  </si>
  <si>
    <t>横田　美翼</t>
  </si>
  <si>
    <t>ﾖｺﾀ ﾐﾊﾈ</t>
  </si>
  <si>
    <t>氏原　志歩</t>
  </si>
  <si>
    <t>ｳｼﾞﾊﾗ ｼﾎ</t>
  </si>
  <si>
    <t>川上　知花</t>
  </si>
  <si>
    <t>ｶﾜｶﾐ ﾄﾓｶ</t>
  </si>
  <si>
    <t>高木こはる</t>
  </si>
  <si>
    <t>ﾀｶｷﾞ ｺﾊﾙ</t>
  </si>
  <si>
    <t>西村　柚希</t>
  </si>
  <si>
    <t>ﾆｼﾑﾗ ﾕｽﾞｷ</t>
  </si>
  <si>
    <t>石川　千紘</t>
  </si>
  <si>
    <t>ｲｼｶﾜ ﾁﾋﾛ</t>
  </si>
  <si>
    <t>辰己　和奏</t>
  </si>
  <si>
    <t>ﾀﾂﾐ ﾜｶﾅ</t>
  </si>
  <si>
    <t>井川　琴音</t>
  </si>
  <si>
    <t>ｲｶﾞﾜ ｺﾄﾈ</t>
  </si>
  <si>
    <t>脇　　唯葉</t>
  </si>
  <si>
    <t>ﾜｷ ﾕｲﾊ</t>
  </si>
  <si>
    <t>土居　珀斗</t>
  </si>
  <si>
    <t>ﾄﾞｲ ﾊｸﾄ</t>
  </si>
  <si>
    <t>ＷＡＭＳＳ</t>
  </si>
  <si>
    <t>WAMSS</t>
  </si>
  <si>
    <t>長尾　奎飛</t>
  </si>
  <si>
    <t>ﾅｶﾞｵ ｹｲﾄ</t>
  </si>
  <si>
    <t>上原　龍磨</t>
  </si>
  <si>
    <t>ｳｴﾊﾗ ﾘｭｳﾏ</t>
  </si>
  <si>
    <t>森田　鉄平</t>
  </si>
  <si>
    <t>ﾓﾘﾀ ﾃｯﾍﾟｲ</t>
  </si>
  <si>
    <t>村川　　渓</t>
  </si>
  <si>
    <t>ﾑﾗｶﾜ ｹｲ</t>
  </si>
  <si>
    <t>橋本　宗武</t>
  </si>
  <si>
    <t>ﾊｼﾓﾄ ｿｳﾀ</t>
  </si>
  <si>
    <t>大平　英磨</t>
  </si>
  <si>
    <t>ｵｵﾋﾗ ｴｲﾏ</t>
  </si>
  <si>
    <t>大倉　彪飛</t>
  </si>
  <si>
    <t>ｵｵｸﾗ ﾋｭｳﾄ</t>
  </si>
  <si>
    <t>土居　心結</t>
  </si>
  <si>
    <t>ﾄﾞｲ ｺｺﾅ</t>
  </si>
  <si>
    <t>田淵　陽莉</t>
  </si>
  <si>
    <t>ﾀﾌﾞﾁ ﾋﾏﾘ</t>
  </si>
  <si>
    <t>宮本　悠羽</t>
  </si>
  <si>
    <t>ﾐﾔﾓﾄ ﾕｳﾊ</t>
  </si>
  <si>
    <t>上原　愛未</t>
  </si>
  <si>
    <t>ｳｴﾊﾗ ｱﾐ</t>
  </si>
  <si>
    <t>鎌野実花子</t>
  </si>
  <si>
    <t>ｶﾏﾉ ﾐｶｺ</t>
  </si>
  <si>
    <t>知念　凜果</t>
  </si>
  <si>
    <t>ﾁﾈﾝ ﾘﾝｶ</t>
  </si>
  <si>
    <t>岸　　篤宗</t>
  </si>
  <si>
    <t>ｷｼ ｱﾂﾑﾈ</t>
  </si>
  <si>
    <t>ハッピーＳＳ</t>
  </si>
  <si>
    <t>ﾊｯﾋﾟｰSS</t>
  </si>
  <si>
    <t>能田　真宙</t>
  </si>
  <si>
    <t>ﾉｳﾀﾞ ﾏﾋﾛ</t>
  </si>
  <si>
    <t>新居　瑛太</t>
  </si>
  <si>
    <t>ﾆｲ ｴｲﾀ</t>
  </si>
  <si>
    <t>稲原由輝人</t>
  </si>
  <si>
    <t>ｲﾅﾊﾗ ﾕｷﾄ</t>
  </si>
  <si>
    <t>福永　凜乃</t>
  </si>
  <si>
    <t>ﾌｸﾅｶﾞ ﾘﾉ</t>
  </si>
  <si>
    <t>中野　真凛</t>
  </si>
  <si>
    <t>ﾅｶﾉ ﾏﾘﾝ</t>
  </si>
  <si>
    <t>中野　凛彩</t>
  </si>
  <si>
    <t>ﾅｶﾉ ﾘｻ</t>
  </si>
  <si>
    <t>松本　直大</t>
  </si>
  <si>
    <t>ﾏﾂﾓﾄ ﾅｵﾀ</t>
  </si>
  <si>
    <t>ハッピー阿南</t>
  </si>
  <si>
    <t>ﾊｯﾋﾟｰｱﾅﾝ</t>
  </si>
  <si>
    <t>炭谷　吏皇</t>
  </si>
  <si>
    <t>ｽﾐﾀﾆ ﾘｵ</t>
  </si>
  <si>
    <t>葉久　幹太</t>
  </si>
  <si>
    <t>ﾊｸ ｶﾝﾀ</t>
  </si>
  <si>
    <t>守野　穂香</t>
  </si>
  <si>
    <t>ﾓﾘﾉ ﾎﾉｶ</t>
  </si>
  <si>
    <t>徳永　海希</t>
  </si>
  <si>
    <t>ﾄｸﾅｶﾞ ﾐｷ</t>
  </si>
  <si>
    <t>黒澤　穂風</t>
  </si>
  <si>
    <t>ｸﾛｻﾜ ﾎﾉｶ</t>
  </si>
  <si>
    <t>前田　彩夏</t>
  </si>
  <si>
    <t>ﾏｴﾀﾞ ｱﾔｶ</t>
  </si>
  <si>
    <t>大石　陽輝</t>
  </si>
  <si>
    <t>ｵｵｲｼ ﾊﾙｷ</t>
  </si>
  <si>
    <t>ハッピー鴨島</t>
  </si>
  <si>
    <t>ﾊｯﾋﾟｰｶﾓｼ</t>
  </si>
  <si>
    <t>大石　稜真</t>
  </si>
  <si>
    <t>ｵｵｲｼ ﾘｮｳﾏ</t>
  </si>
  <si>
    <t>岡田　泰暉</t>
  </si>
  <si>
    <t>ｵｶﾀﾞ ﾀｲｷ</t>
  </si>
  <si>
    <t>高橋　左京</t>
  </si>
  <si>
    <t>ﾀｶﾊｼ ｻｷｮｳ</t>
  </si>
  <si>
    <t>大和　祐心</t>
  </si>
  <si>
    <t>ﾔﾏﾄ ﾕｳｼﾝ</t>
  </si>
  <si>
    <t>高木　空来</t>
  </si>
  <si>
    <t>ﾀｶｷﾞ ｿﾗ</t>
  </si>
  <si>
    <t>割石　美心</t>
  </si>
  <si>
    <t>ﾜﾘｲｼ ﾐｺ</t>
  </si>
  <si>
    <t>蔭山　愛和</t>
  </si>
  <si>
    <t>ｶｹﾞﾔﾏ ｱｲﾅ</t>
  </si>
  <si>
    <t>渕上　結夢</t>
  </si>
  <si>
    <t>ﾌﾁｶﾞﾐ ﾕﾕ</t>
  </si>
  <si>
    <t>河崎　千明</t>
  </si>
  <si>
    <t>ｶﾜｻｷ ﾁｱｷ</t>
  </si>
  <si>
    <t>近藤　愛菜</t>
  </si>
  <si>
    <t>ｺﾝﾄﾞｳ ﾏﾅ</t>
  </si>
  <si>
    <t>南　　花菜</t>
  </si>
  <si>
    <t>ﾐﾅﾐ ﾊﾅ</t>
  </si>
  <si>
    <t>渕上　結望</t>
  </si>
  <si>
    <t>ﾌﾁｶﾞﾐ ﾕﾉ</t>
  </si>
  <si>
    <t>村雲　加奈</t>
  </si>
  <si>
    <t>ﾑﾗｸﾓ ｶﾅ</t>
  </si>
  <si>
    <t>服部　凌芽</t>
  </si>
  <si>
    <t>ﾊｯﾄﾘ ﾘｮｳｶﾞ</t>
  </si>
  <si>
    <t>ＯＫＳＳ</t>
  </si>
  <si>
    <t>OKSS</t>
  </si>
  <si>
    <t>阿部　晴斗</t>
  </si>
  <si>
    <t>ｱﾍﾞ ﾊﾙﾄ</t>
  </si>
  <si>
    <t>鈴木　悠也</t>
  </si>
  <si>
    <t>ｽｽﾞｷ ﾕｳﾔ</t>
  </si>
  <si>
    <t>鈴木　海吏</t>
  </si>
  <si>
    <t>ｽｽﾞｷ ｶｲﾘ</t>
  </si>
  <si>
    <t>服部　由弦</t>
  </si>
  <si>
    <t>ﾊｯﾄﾘ ﾕｽﾞﾙ</t>
  </si>
  <si>
    <t>佐々木啓太</t>
  </si>
  <si>
    <t>ｻｻｷ ｹｲﾀ</t>
  </si>
  <si>
    <t>福井　緋一</t>
  </si>
  <si>
    <t>ﾌｸｲ ﾋｲﾁ</t>
  </si>
  <si>
    <t>モートン勇真</t>
  </si>
  <si>
    <t>ﾓｰﾄﾝ ﾕﾏ</t>
  </si>
  <si>
    <t>原田　幸輝</t>
  </si>
  <si>
    <t>ﾊﾗﾀﾞ ｺｳｷ</t>
  </si>
  <si>
    <t>井川　雄仁</t>
  </si>
  <si>
    <t>ｲｶﾜ ﾕｳﾄ</t>
  </si>
  <si>
    <t>神戸　大亜</t>
  </si>
  <si>
    <t>ｶﾝﾍﾞ ﾀﾞｲｱ</t>
  </si>
  <si>
    <t>郡　丈太朗</t>
  </si>
  <si>
    <t>ｺｵﾘ ｼﾞｮｳﾀﾛｳ</t>
  </si>
  <si>
    <t>青山明日香</t>
  </si>
  <si>
    <t>ｱｵﾔﾏ ｱｽｶ</t>
  </si>
  <si>
    <t>瀬戸　希羽</t>
  </si>
  <si>
    <t>ｾﾄ ﾉﾉﾊ</t>
  </si>
  <si>
    <t>岡西　美柚</t>
  </si>
  <si>
    <t>ｵｶﾆｼ ﾐﾕ</t>
  </si>
  <si>
    <t>井川　愛心</t>
  </si>
  <si>
    <t>ｲｶﾜ ｱｺ</t>
  </si>
  <si>
    <t>笠原　のこ</t>
  </si>
  <si>
    <t>ｶｻﾊﾗ ﾉｺ</t>
  </si>
  <si>
    <t>高岡　佑衣</t>
  </si>
  <si>
    <t>ﾀｶｵｶ ﾕｲ</t>
  </si>
  <si>
    <t>梅垣日南子</t>
  </si>
  <si>
    <t>ｳﾒｶﾞｷ ﾋﾅｺ</t>
  </si>
  <si>
    <t>大村　葉音</t>
  </si>
  <si>
    <t>ｵｵﾑﾗ ﾊﾉﾝ</t>
  </si>
  <si>
    <t>渡邉　千晴</t>
  </si>
  <si>
    <t>ﾜﾀﾅﾍﾞ ﾁﾊﾙ</t>
  </si>
  <si>
    <t>鈴木　茉子</t>
  </si>
  <si>
    <t>ｽｽﾞｷ ﾏｺ</t>
  </si>
  <si>
    <t>福井　心絆</t>
  </si>
  <si>
    <t>ﾌｸｲ ｺﾅ</t>
  </si>
  <si>
    <t>若山　愛実</t>
  </si>
  <si>
    <t>ﾜｶﾔﾏ ﾒｸﾞﾐ</t>
  </si>
  <si>
    <t>山形　虹心</t>
  </si>
  <si>
    <t>ﾔﾏｶﾞﾀ ﾆｺ</t>
  </si>
  <si>
    <t>武岡　詩子</t>
  </si>
  <si>
    <t>ﾀｹｵｶ ｳﾀｺ</t>
  </si>
  <si>
    <t>古田　　凪</t>
  </si>
  <si>
    <t>ﾌﾙﾀ ﾅｷﾞ</t>
  </si>
  <si>
    <t>ＯＫ脇町</t>
  </si>
  <si>
    <t>OKﾜｷﾏﾁ</t>
  </si>
  <si>
    <t>河本　賢親</t>
  </si>
  <si>
    <t>ｶﾜﾓﾄ ｹﾝｼﾝ</t>
  </si>
  <si>
    <t>黄田　彩人</t>
  </si>
  <si>
    <t>ｷﾀﾞ ｱﾔﾄ</t>
  </si>
  <si>
    <t>美馬　滉輝</t>
  </si>
  <si>
    <t>ﾐﾏ ｺｳｷ</t>
  </si>
  <si>
    <t>岩崎　　史</t>
  </si>
  <si>
    <t>ｲﾜｻｷ ﾌﾐ</t>
  </si>
  <si>
    <t>中野心柚奈</t>
  </si>
  <si>
    <t>ﾅｶﾉ ﾐﾕﾅ</t>
  </si>
  <si>
    <t>細井　美遥</t>
  </si>
  <si>
    <t>ﾎｿｲ ﾐﾊﾙ</t>
  </si>
  <si>
    <t>金川　麻奈</t>
  </si>
  <si>
    <t>ｶﾅｶﾞﾜ ﾏﾅ</t>
  </si>
  <si>
    <t>松田　心子</t>
  </si>
  <si>
    <t>ﾏﾂﾀﾞ ｺｺﾈ</t>
  </si>
  <si>
    <t>髙木　理夢</t>
  </si>
  <si>
    <t>ﾀｶｷﾞ ﾘﾑ</t>
  </si>
  <si>
    <t>ＯＫ藍住</t>
  </si>
  <si>
    <t>OKｱｲｽﾞﾐ</t>
  </si>
  <si>
    <t>笠谷　勇仁</t>
  </si>
  <si>
    <t>ｶｻﾀﾆ ﾕｳﾄ</t>
  </si>
  <si>
    <t>大西　祥生</t>
  </si>
  <si>
    <t>ｵｵﾆｼ ﾊﾙｷ</t>
  </si>
  <si>
    <t>岡野　翔平</t>
  </si>
  <si>
    <t>ｵｶﾉ ｼｮｳﾍｲ</t>
  </si>
  <si>
    <t>葛籠　　圭</t>
  </si>
  <si>
    <t>ﾂﾂﾞﾗ ｹｲ</t>
  </si>
  <si>
    <t>前山　蒼波</t>
  </si>
  <si>
    <t>ﾏｴﾔﾏ ｱｵﾊﾞ</t>
  </si>
  <si>
    <t>加地　　歩</t>
  </si>
  <si>
    <t>ｶｼﾞ ｱﾙｸ</t>
  </si>
  <si>
    <t>前山　惺琉</t>
  </si>
  <si>
    <t>ﾏｴﾔﾏ ｾｲﾙ</t>
  </si>
  <si>
    <t>坂東　　優</t>
  </si>
  <si>
    <t>ﾊﾞﾝﾄﾞｳ ﾕｳ</t>
  </si>
  <si>
    <t>加集　悠斗</t>
  </si>
  <si>
    <t>ｶｼｭｳ ﾊﾙﾄ</t>
  </si>
  <si>
    <t>中逵　真桜</t>
  </si>
  <si>
    <t>ﾅｶﾂｼﾞ ﾏｵ</t>
  </si>
  <si>
    <t>山本　真輝</t>
  </si>
  <si>
    <t>ﾔﾏﾓﾄ ﾏｻｷ</t>
  </si>
  <si>
    <t>トビウオ川内</t>
  </si>
  <si>
    <t>ﾄﾋﾞｳｵｶﾜｳ</t>
  </si>
  <si>
    <t>築山　　晴</t>
  </si>
  <si>
    <t>ﾂｷﾔﾏ ﾊﾙ</t>
  </si>
  <si>
    <t>久保　温心</t>
  </si>
  <si>
    <t>ｸﾎﾞ ﾊﾙﾄ</t>
  </si>
  <si>
    <t>蔦野　倖成</t>
  </si>
  <si>
    <t>ﾂﾀﾉ ｺｳｾｲ</t>
  </si>
  <si>
    <t>小野　颯音</t>
  </si>
  <si>
    <t>ｵﾉ ﾊﾔﾄ</t>
  </si>
  <si>
    <t>向井　朱莉</t>
  </si>
  <si>
    <t>ﾑｶｲ ｼｭﾘ</t>
  </si>
  <si>
    <t>作本　莉心</t>
  </si>
  <si>
    <t>ｻｸﾓﾄ ﾘｺ</t>
  </si>
  <si>
    <t>吉田　亜瑚</t>
  </si>
  <si>
    <t>ﾖｼﾀﾞ ｱｺ</t>
  </si>
  <si>
    <t>米田　彩乃</t>
  </si>
  <si>
    <t>ｺﾒﾀﾞ ｱﾔﾉ</t>
  </si>
  <si>
    <t>松本　大和</t>
  </si>
  <si>
    <t>ﾏﾂﾓﾄ ﾔﾏﾄ</t>
  </si>
  <si>
    <t>アサンＳＣ</t>
  </si>
  <si>
    <t>ｱｻﾝｽﾎﾟｰﾂ</t>
  </si>
  <si>
    <t>吉岡まなつ</t>
  </si>
  <si>
    <t>ﾖｼｵｶ ﾏﾅﾂ</t>
  </si>
  <si>
    <t>吉岡みなみ</t>
  </si>
  <si>
    <t>ﾖｼｵｶ ﾐﾅﾐ</t>
  </si>
  <si>
    <t>五百木ＳＣ</t>
  </si>
  <si>
    <t>ｲｵｷｽｲﾐﾝｸ</t>
  </si>
  <si>
    <t>荒木　颯斗</t>
  </si>
  <si>
    <t>ｱﾗｷ ﾊﾔﾄ</t>
  </si>
  <si>
    <t>伊藤　諒成</t>
  </si>
  <si>
    <t>ｲﾄｳ ﾘｮｳｾｲ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</si>
  <si>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</si>
  <si>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</si>
  <si>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</si>
  <si>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</si>
  <si>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</si>
  <si>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</si>
  <si>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田村　　然</t>
  </si>
  <si>
    <t>ﾀﾑﾗ ｾﾞﾝ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</si>
  <si>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</si>
  <si>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</si>
  <si>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</si>
  <si>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</si>
  <si>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</si>
  <si>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</si>
  <si>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大塚みらい</t>
  </si>
  <si>
    <t>ｵｵﾂｶ ﾐﾗｲ</t>
  </si>
  <si>
    <t>桑村　叶海</t>
  </si>
  <si>
    <t>ｸﾜﾑﾗ ｶﾅﾐ</t>
  </si>
  <si>
    <t>田村　　菫</t>
  </si>
  <si>
    <t>ﾀﾑﾗ ｽﾐﾚ</t>
  </si>
  <si>
    <t>中岡　果音</t>
  </si>
  <si>
    <t>ﾅｶｵｶ ｶﾉﾝ</t>
  </si>
  <si>
    <t>西森葉都美</t>
  </si>
  <si>
    <t>ﾆｼﾓﾘ ﾊﾂﾐ</t>
  </si>
  <si>
    <t>髙岡　美空</t>
  </si>
  <si>
    <t>ﾀｶｵｶ ﾐｸ</t>
  </si>
  <si>
    <t>秀野　　葵</t>
  </si>
  <si>
    <t>ｼｭｳﾉ ｱｵｲ</t>
  </si>
  <si>
    <t>松岡　茉那</t>
  </si>
  <si>
    <t>ﾏﾂｵｶ ﾏﾅ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</si>
  <si>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</si>
  <si>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</si>
  <si>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</si>
  <si>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</si>
  <si>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</si>
  <si>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</si>
  <si>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池内　杏実</t>
  </si>
  <si>
    <t>ｲｹｳﾁ ｱｽﾞﾐ</t>
  </si>
  <si>
    <t>加藤　愛理</t>
  </si>
  <si>
    <t>ｶﾄｳ ｱｲﾘ</t>
  </si>
  <si>
    <t>玉井　咲衣</t>
  </si>
  <si>
    <t>ﾀﾏｲ ｻｷｴ</t>
  </si>
  <si>
    <t>松岡　怜佳</t>
  </si>
  <si>
    <t>ﾏﾂｵｶ ﾚｲｶ</t>
  </si>
  <si>
    <t>南海ＤＣ</t>
  </si>
  <si>
    <t>ﾅﾝｶｲDC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</si>
  <si>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</si>
  <si>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</si>
  <si>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</si>
  <si>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</si>
  <si>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</si>
  <si>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</si>
  <si>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大山　葵生</t>
  </si>
  <si>
    <t>ｵｵﾔﾏ ｱｵｲ</t>
  </si>
  <si>
    <t>玉井　悠慎</t>
  </si>
  <si>
    <t>ﾀﾏｲ ﾕｳﾏ</t>
  </si>
  <si>
    <t>井上　鳳華</t>
  </si>
  <si>
    <t>ｲﾉｳｴ ｱｹﾞﾊ</t>
  </si>
  <si>
    <t>和田菜々実</t>
  </si>
  <si>
    <t>ﾜﾀﾞ ﾅﾅﾐ</t>
  </si>
  <si>
    <t>三浦　千咲</t>
  </si>
  <si>
    <t>ﾐｳﾗ ﾁｻｷ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</si>
  <si>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</si>
  <si>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</si>
  <si>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</si>
  <si>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</si>
  <si>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</si>
  <si>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</si>
  <si>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ｴﾘｴｰﾙSRT</t>
  </si>
  <si>
    <t>永井　勇成</t>
  </si>
  <si>
    <t>ﾅｶﾞｲ ﾕｳｾｲ</t>
  </si>
  <si>
    <t>中田　陸翔</t>
  </si>
  <si>
    <t>ﾅｶﾀ ﾘｸﾄ</t>
  </si>
  <si>
    <t>尾藤　渉大</t>
  </si>
  <si>
    <t>ﾋﾞﾄｳ ｱﾕﾄ</t>
  </si>
  <si>
    <t>脇　　章人</t>
  </si>
  <si>
    <t>ﾜｷ ｱｷﾋﾄ</t>
  </si>
  <si>
    <t>森下　泰明</t>
  </si>
  <si>
    <t>ﾓﾘｼﾀ ﾔｽｱｷ</t>
  </si>
  <si>
    <t>脇　　遼平</t>
  </si>
  <si>
    <t>ﾜｷ ﾘｮｳﾍｲ</t>
  </si>
  <si>
    <t>内田　侑花</t>
  </si>
  <si>
    <t>ｳﾁﾀﾞ ﾕｶ</t>
  </si>
  <si>
    <t>藤原　萌叶</t>
  </si>
  <si>
    <t>ﾌｼﾞﾜﾗ ﾎﾉｶ</t>
  </si>
  <si>
    <t>青木　花音</t>
  </si>
  <si>
    <t>ｱｵｷ ﾊﾅ</t>
  </si>
  <si>
    <t>宮崎　倖歩</t>
  </si>
  <si>
    <t>ﾐﾔｻﾞｷ ﾕｷﾎ</t>
  </si>
  <si>
    <t>脇　　栞那</t>
  </si>
  <si>
    <t>ﾜｷ ｶﾝﾅ</t>
  </si>
  <si>
    <t>坂下　梨紗</t>
  </si>
  <si>
    <t>ｻｶｼﾀ ﾘｻ</t>
  </si>
  <si>
    <t>塩出　大剛</t>
  </si>
  <si>
    <t>ｼｵﾃﾞ ﾀﾞｲｺﾞ</t>
  </si>
  <si>
    <t>西条ＳＣ</t>
  </si>
  <si>
    <t>ｻｲｼﾞｮｳSC</t>
  </si>
  <si>
    <t>松尾　秀晟</t>
  </si>
  <si>
    <t>ﾏﾂｵ ｼｭｳｾｲ</t>
  </si>
  <si>
    <t>松尾　篤城</t>
  </si>
  <si>
    <t>ﾏﾂｵ ｱﾂｷ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</si>
  <si>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</si>
  <si>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</si>
  <si>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</si>
  <si>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</si>
  <si>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</si>
  <si>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</si>
  <si>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ＭＧ瀬戸内</t>
  </si>
  <si>
    <t>MGｾﾄｳﾁ</t>
  </si>
  <si>
    <t>田中　稔也</t>
  </si>
  <si>
    <t>ﾀﾅｶ ﾄｼﾔ</t>
  </si>
  <si>
    <t>森　　大空</t>
  </si>
  <si>
    <t>ﾓﾘ ﾀﾞｲｱ</t>
  </si>
  <si>
    <t>森　　瑛心</t>
  </si>
  <si>
    <t>ﾓﾘ ｴｲｼﾝ</t>
  </si>
  <si>
    <t>文田　愛心</t>
  </si>
  <si>
    <t>ﾌﾞﾝﾀﾞ ﾏﾅﾐ</t>
  </si>
  <si>
    <t>森　　天乃</t>
  </si>
  <si>
    <t>ﾓﾘ ｱﾏﾉ</t>
  </si>
  <si>
    <t>谷若　紅羽</t>
  </si>
  <si>
    <t>ﾀﾆﾜｶ ｸﾚﾊ</t>
  </si>
  <si>
    <t>門田　七海</t>
  </si>
  <si>
    <t>ｶﾄﾞﾀ ﾅﾐ</t>
  </si>
  <si>
    <t>ファイブテン</t>
  </si>
  <si>
    <t>ﾌｧｲﾌﾞﾃﾝ</t>
  </si>
  <si>
    <t>森田　淳夢</t>
  </si>
  <si>
    <t>ﾓﾘﾀ ｱﾂﾑ</t>
  </si>
  <si>
    <t>渡部　隼斗</t>
  </si>
  <si>
    <t>ﾜﾀﾅﾍﾞ ﾊﾔﾄ</t>
  </si>
  <si>
    <t>大滝　陽平</t>
  </si>
  <si>
    <t>ｵｵﾀｷ ﾖｳﾍｲ</t>
  </si>
  <si>
    <t>大西　勇翔</t>
  </si>
  <si>
    <t>ｵｵﾆｼ ﾕｳﾄ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</si>
  <si>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</si>
  <si>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</si>
  <si>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</si>
  <si>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</si>
  <si>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</si>
  <si>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</si>
  <si>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</si>
  <si>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</si>
  <si>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</si>
  <si>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</si>
  <si>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近藤　由都</t>
  </si>
  <si>
    <t>ｺﾝﾄﾞｳ ﾕｲﾄ</t>
  </si>
  <si>
    <t>高橋　昇暉</t>
  </si>
  <si>
    <t>ﾀｶﾊｼ ｼｮｳｷ</t>
  </si>
  <si>
    <t>星田　京美</t>
  </si>
  <si>
    <t>ﾎｼﾀ ﾐﾔﾋﾞ</t>
  </si>
  <si>
    <t>藤田　真央</t>
  </si>
  <si>
    <t>ﾌｼﾞﾀ ﾏｵ</t>
  </si>
  <si>
    <t>近藤　香陽</t>
  </si>
  <si>
    <t>ｺﾝﾄﾞｳ ｺﾊﾙ</t>
  </si>
  <si>
    <t>二宮　花音</t>
  </si>
  <si>
    <t>ﾆﾉﾐﾔ ｶﾉﾝ</t>
  </si>
  <si>
    <t>酒井　　淀</t>
  </si>
  <si>
    <t>ｻｶｲ ﾃﾝ</t>
  </si>
  <si>
    <t>今井　楓乃</t>
  </si>
  <si>
    <t>ｲﾏｲ ｶﾉ</t>
  </si>
  <si>
    <t>深川　花夏</t>
  </si>
  <si>
    <t>ﾌｶｶﾞﾜ ﾊﾅ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</si>
  <si>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</si>
  <si>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</si>
  <si>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</si>
  <si>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</si>
  <si>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</si>
  <si>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</si>
  <si>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</si>
  <si>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</si>
  <si>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二宮　愛心</t>
  </si>
  <si>
    <t>ﾆﾉﾐﾔ ｱﾉﾝ</t>
  </si>
  <si>
    <t>今井　結月</t>
  </si>
  <si>
    <t>ｲﾏｲ ﾕﾂﾞｷ</t>
  </si>
  <si>
    <t>星田　一華</t>
  </si>
  <si>
    <t>ﾎｼﾀ ｲﾁｶ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</si>
  <si>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</si>
  <si>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</si>
  <si>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</si>
  <si>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</si>
  <si>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</si>
  <si>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</si>
  <si>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</si>
  <si>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</si>
  <si>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</si>
  <si>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</si>
  <si>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</si>
  <si>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</si>
  <si>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アズサ松山</t>
  </si>
  <si>
    <t>ｱｽﾞｻﾏﾂﾔﾏ</t>
  </si>
  <si>
    <t>山﨑　創太</t>
  </si>
  <si>
    <t>ﾔﾏｻｷ ｿｳﾀ</t>
  </si>
  <si>
    <t>満汐　航士</t>
  </si>
  <si>
    <t>ﾐﾂｼｵ ｺｳｼ</t>
  </si>
  <si>
    <t>松岡　　遼</t>
  </si>
  <si>
    <t>ﾏﾂｵｶ ﾘｮｳ</t>
  </si>
  <si>
    <t>赤松　　晃</t>
  </si>
  <si>
    <t>ｱｶﾏﾂ ｱｷﾗ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</si>
  <si>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</si>
  <si>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</si>
  <si>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</si>
  <si>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</si>
  <si>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</si>
  <si>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</si>
  <si>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</si>
  <si>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</si>
  <si>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青野　　空</t>
  </si>
  <si>
    <t>ｱｵﾉ ｿﾗ</t>
  </si>
  <si>
    <t>山田　睦己</t>
  </si>
  <si>
    <t>ﾔﾏﾀﾞ ﾑﾂｷ</t>
  </si>
  <si>
    <t>尾﨑　建太</t>
  </si>
  <si>
    <t>ｵｻﾞｷ ｹﾝﾀ</t>
  </si>
  <si>
    <t>山内　奏人</t>
  </si>
  <si>
    <t>ﾔﾏｳﾁ ｶﾅﾄ</t>
  </si>
  <si>
    <t>鎌田　凌徳</t>
  </si>
  <si>
    <t>ｶﾏﾀ ﾘｮｳﾄｸ</t>
  </si>
  <si>
    <t>山内　大和</t>
  </si>
  <si>
    <t>ﾔﾏｳﾁ ﾀﾞｲﾄ</t>
  </si>
  <si>
    <t>濵田　瑠美</t>
  </si>
  <si>
    <t>ﾊﾏﾀﾞ ﾙﾐ</t>
  </si>
  <si>
    <t>杉本　奈月</t>
  </si>
  <si>
    <t>ｽｷﾞﾓﾄ ﾅﾂｷ</t>
  </si>
  <si>
    <t>日浅　由彩</t>
  </si>
  <si>
    <t>ﾋｱｻ ﾕｱ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</si>
  <si>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</si>
  <si>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</si>
  <si>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</si>
  <si>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</si>
  <si>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</si>
  <si>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</si>
  <si>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越智　美来</t>
  </si>
  <si>
    <t>ｵﾁ ﾐﾗｲ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</si>
  <si>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</si>
  <si>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</si>
  <si>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</si>
  <si>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</si>
  <si>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</si>
  <si>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</si>
  <si>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</si>
  <si>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</si>
  <si>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平野　　暖</t>
  </si>
  <si>
    <t>ﾋﾗﾉ ｱﾀｶ</t>
  </si>
  <si>
    <t>フィッタ松山</t>
  </si>
  <si>
    <t>ﾌｨｯﾀﾏﾂﾔﾏ</t>
  </si>
  <si>
    <t>小野　寛生</t>
  </si>
  <si>
    <t>ｵﾉ ｶﾝｾｲ</t>
  </si>
  <si>
    <t>石川　智暉</t>
  </si>
  <si>
    <t>ｲｼｶﾜ ﾄﾓｷ</t>
  </si>
  <si>
    <t>永田　　空</t>
  </si>
  <si>
    <t>ﾅｶﾞﾀ ｿﾗ</t>
  </si>
  <si>
    <t>辻田　裕真</t>
  </si>
  <si>
    <t>ﾂｼﾞﾀ ﾕｳﾏ</t>
  </si>
  <si>
    <t>前田　湊仁</t>
  </si>
  <si>
    <t>ﾏｴﾀﾞ ﾐﾅﾄ</t>
  </si>
  <si>
    <t>高山　　翔</t>
  </si>
  <si>
    <t>ﾀｶﾔﾏ ｶｹﾙ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</si>
  <si>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</si>
  <si>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</si>
  <si>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</si>
  <si>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</si>
  <si>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</si>
  <si>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</si>
  <si>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</si>
  <si>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</si>
  <si>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</si>
  <si>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</si>
  <si>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</si>
  <si>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</si>
  <si>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</si>
  <si>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</si>
  <si>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荒谷　結奏</t>
  </si>
  <si>
    <t>ｱﾗﾀﾆ ﾕｶﾅ</t>
  </si>
  <si>
    <t>乃万　美嘉</t>
  </si>
  <si>
    <t>ﾉﾏ ﾐｶ</t>
  </si>
  <si>
    <t>西田　瑚雪</t>
  </si>
  <si>
    <t>ﾆｼﾀﾞ ｺﾕｷ</t>
  </si>
  <si>
    <t>山本　涼華</t>
  </si>
  <si>
    <t>ﾔﾏﾓﾄ ｽｽﾞｶ</t>
  </si>
  <si>
    <t>吉野　彩来</t>
  </si>
  <si>
    <t>ﾖｼﾉ ｻﾗ</t>
  </si>
  <si>
    <t>高橋　佐和</t>
  </si>
  <si>
    <t>ﾀｶﾊｼ ｻﾜ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</si>
  <si>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</si>
  <si>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</si>
  <si>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</si>
  <si>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</si>
  <si>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</si>
  <si>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</si>
  <si>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フィッタ重信</t>
  </si>
  <si>
    <t>ﾌｨｯﾀｼｹﾞﾉ</t>
  </si>
  <si>
    <t>久保田凌太朗</t>
  </si>
  <si>
    <t>ｸﾎﾞﾀ ﾘｮｳﾀﾛｳ</t>
  </si>
  <si>
    <t>髙橋　昂大</t>
  </si>
  <si>
    <t>ﾀｶﾊｼ ｺｳｷ</t>
  </si>
  <si>
    <t>山田　航平</t>
  </si>
  <si>
    <t>ﾔﾏﾀﾞ ｺｳﾍｲ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</si>
  <si>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</si>
  <si>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</si>
  <si>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</si>
  <si>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</si>
  <si>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</si>
  <si>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</si>
  <si>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田丸　一花</t>
  </si>
  <si>
    <t>ﾀﾏﾙ ｲﾁｶ</t>
  </si>
  <si>
    <t>川添　美結</t>
  </si>
  <si>
    <t>ｶﾜｿｴ ﾐﾕ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</si>
  <si>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</si>
  <si>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</si>
  <si>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</si>
  <si>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</si>
  <si>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</si>
  <si>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</si>
  <si>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</si>
  <si>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</si>
  <si>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</si>
  <si>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</si>
  <si>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渡部　仁絵</t>
  </si>
  <si>
    <t>ﾜﾀﾅﾍﾞ ﾋﾄｴ</t>
  </si>
  <si>
    <t>田丸　咲花</t>
  </si>
  <si>
    <t>ﾀﾏﾙ ｴﾐｶ</t>
  </si>
  <si>
    <t>小田　　楓</t>
  </si>
  <si>
    <t>ｵﾀﾞ ｶｴﾃﾞ</t>
  </si>
  <si>
    <t>リー保内</t>
  </si>
  <si>
    <t>ﾘｰﾎﾅｲ</t>
  </si>
  <si>
    <t>新瀬　友太</t>
  </si>
  <si>
    <t>ｼﾝｾ ﾕｳﾀ</t>
  </si>
  <si>
    <t>井関　浩雅</t>
  </si>
  <si>
    <t>ｲｾｷ ｺｳｶﾞ</t>
  </si>
  <si>
    <t>玉井　淳規</t>
  </si>
  <si>
    <t>ﾀﾏｲ ｱﾂｷ</t>
  </si>
  <si>
    <t>三好　郁哉</t>
  </si>
  <si>
    <t>ﾐﾖｼ ﾌﾐﾔ</t>
  </si>
  <si>
    <t>大西　紗羅</t>
  </si>
  <si>
    <t>ｵｵﾆｼ ｻﾗ</t>
  </si>
  <si>
    <t>宇都宮由奈</t>
  </si>
  <si>
    <t>ｳﾂﾉﾐﾔ ﾕﾅ</t>
  </si>
  <si>
    <t>兵頭　萌綾</t>
  </si>
  <si>
    <t>ﾋｮｳﾄﾞｳ ﾓｱ</t>
  </si>
  <si>
    <t>フィッタ吉田</t>
  </si>
  <si>
    <t>ﾌｨｯﾀﾖｼﾀﾞ</t>
  </si>
  <si>
    <t>渡邊　樹身</t>
  </si>
  <si>
    <t>ﾜﾀﾅﾍﾞ ｼﾞｭﾐ</t>
  </si>
  <si>
    <t>水谷　心実</t>
  </si>
  <si>
    <t>ﾐｽﾞﾀﾆ ｺﾉﾐ</t>
  </si>
  <si>
    <t>中村　美咲</t>
  </si>
  <si>
    <t>ﾅｶﾑﾗ ﾐｻ</t>
  </si>
  <si>
    <t>小島　侑芭</t>
  </si>
  <si>
    <t>ｺｼﾞﾏ ﾕｷﾊ</t>
  </si>
  <si>
    <t>檜垣　瑠花</t>
  </si>
  <si>
    <t>ﾋｶﾞｷ ﾙｶ</t>
  </si>
  <si>
    <t>古川　咲吏</t>
  </si>
  <si>
    <t>ﾌﾙｶﾜ ｻﾘ</t>
  </si>
  <si>
    <t>髙山　弥久</t>
  </si>
  <si>
    <t>ﾀｶﾔﾏ ﾐｸ</t>
  </si>
  <si>
    <t>山内　愛稀</t>
  </si>
  <si>
    <t>ﾔﾏｳﾁ ｱｷ</t>
  </si>
  <si>
    <t>競泳塾Again</t>
  </si>
  <si>
    <t>Again</t>
  </si>
  <si>
    <t>Ryuow</t>
  </si>
  <si>
    <t>ryuow</t>
  </si>
  <si>
    <t>西山承太郎</t>
  </si>
  <si>
    <t>ﾆｼﾔﾏ ｼﾞｮｳﾀﾛｳ</t>
  </si>
  <si>
    <t>竹本　大輝</t>
  </si>
  <si>
    <t>ﾀｹﾓﾄ ﾀﾞｲｷ</t>
  </si>
  <si>
    <t>井上　幹雄</t>
  </si>
  <si>
    <t>ｲﾉｳｴ ﾐｷｵ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</si>
  <si>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</si>
  <si>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</si>
  <si>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</si>
  <si>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</si>
  <si>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</si>
  <si>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</si>
  <si>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上田こはる</t>
  </si>
  <si>
    <t>ｳｴﾀﾞ ｺﾊﾙ</t>
  </si>
  <si>
    <t>菊地　希実</t>
  </si>
  <si>
    <t>ｷｸﾁ ﾉｿﾞﾐ</t>
  </si>
  <si>
    <t>前田　京香</t>
  </si>
  <si>
    <t>ﾏｴﾀﾞ ｷｮｳｶ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</si>
  <si>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</si>
  <si>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</si>
  <si>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</si>
  <si>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</si>
  <si>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</si>
  <si>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</si>
  <si>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</si>
  <si>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</si>
  <si>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</si>
  <si>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</si>
  <si>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佐々木結萌</t>
  </si>
  <si>
    <t>ｻｻｷ ﾕﾒ</t>
  </si>
  <si>
    <t>宮崎　羽叶</t>
  </si>
  <si>
    <t>ﾐﾔｻﾞｷ ﾜｶﾅ</t>
  </si>
  <si>
    <t>ﾌｨｯﾀｴﾐﾌﾙ松前</t>
  </si>
  <si>
    <t>ﾌｨｯﾀｴﾐﾌﾙ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</si>
  <si>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</si>
  <si>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</si>
  <si>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</si>
  <si>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</si>
  <si>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</si>
  <si>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</si>
  <si>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</si>
  <si>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</si>
  <si>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</si>
  <si>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</si>
  <si>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</si>
  <si>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</si>
  <si>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二宮　海哩</t>
  </si>
  <si>
    <t>ﾆﾉﾐﾔ ｶｲﾘ</t>
  </si>
  <si>
    <t>宇都宮　充</t>
  </si>
  <si>
    <t>ｳﾂﾉﾐﾔ ｼｭｳ</t>
  </si>
  <si>
    <t>山下　　陸</t>
  </si>
  <si>
    <t>ﾔﾏｼﾀ ﾘｸ</t>
  </si>
  <si>
    <t>鶴田　勇心</t>
  </si>
  <si>
    <t>ﾂﾙﾀ ﾕｳｼﾝ</t>
  </si>
  <si>
    <t>西岡　　駿</t>
  </si>
  <si>
    <t>ﾆｼｵｶ ｼｭﾝ</t>
  </si>
  <si>
    <t>明比　梛斗</t>
  </si>
  <si>
    <t>ｱｹﾋﾞ ﾅｷﾞﾄ</t>
  </si>
  <si>
    <t>弓達　　悠</t>
  </si>
  <si>
    <t>ﾕﾀﾞﾃ ﾊﾙ</t>
  </si>
  <si>
    <t>萩野　由菜</t>
  </si>
  <si>
    <t>ﾊｷﾞﾉ ﾕﾅ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</si>
  <si>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</si>
  <si>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</si>
  <si>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</si>
  <si>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</si>
  <si>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</si>
  <si>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</si>
  <si>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</si>
  <si>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</si>
  <si>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</si>
  <si>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</si>
  <si>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</si>
  <si>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</si>
  <si>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</si>
  <si>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</si>
  <si>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</si>
  <si>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</si>
  <si>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</si>
  <si>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</si>
  <si>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</si>
  <si>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</si>
  <si>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</si>
  <si>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</si>
  <si>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ﾌｨｯﾀ川之江</t>
  </si>
  <si>
    <t>ﾌｨｯﾀｶﾜﾉｴ</t>
  </si>
  <si>
    <t>森實　真江</t>
  </si>
  <si>
    <t>ﾓﾘｻﾞﾈ ﾏｴ</t>
  </si>
  <si>
    <t>MESSA</t>
  </si>
  <si>
    <t>宇都宮彰斗</t>
  </si>
  <si>
    <t>ｳﾂﾉﾐﾔ ｱｷﾄ</t>
  </si>
  <si>
    <t>岡本　心陽</t>
  </si>
  <si>
    <t>ｵｶﾓﾄ ｺﾊﾙ</t>
  </si>
  <si>
    <t>渡邊　莉友</t>
  </si>
  <si>
    <t>ﾜﾀﾅﾍﾞ ﾘﾄ</t>
  </si>
  <si>
    <t>しまなみST</t>
  </si>
  <si>
    <t>ｼﾏﾅﾐST</t>
  </si>
  <si>
    <t>日淺　　華</t>
  </si>
  <si>
    <t>ﾋｱｻ ﾊﾅ</t>
  </si>
  <si>
    <t>AzuMax</t>
  </si>
  <si>
    <t>藤田　莉帆</t>
  </si>
  <si>
    <t>ﾌｼﾞﾀ ﾘﾎ</t>
  </si>
  <si>
    <t>越智心桜莉</t>
  </si>
  <si>
    <t>ｵﾁ ﾐｵﾘ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</si>
  <si>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</si>
  <si>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</si>
  <si>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</si>
  <si>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</si>
  <si>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</si>
  <si>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</si>
  <si>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</si>
  <si>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</si>
  <si>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AQUA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</si>
  <si>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</si>
  <si>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</si>
  <si>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</si>
  <si>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</si>
  <si>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</si>
  <si>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</si>
  <si>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清田　俐帆</t>
  </si>
  <si>
    <t>ｷﾖﾀ ﾘﾎ</t>
  </si>
  <si>
    <t>村田　　椛</t>
  </si>
  <si>
    <t>ﾑﾗﾀ ﾓﾐｼﾞ</t>
  </si>
  <si>
    <t>瀬良奈々美</t>
  </si>
  <si>
    <t>ｾﾗ ﾅﾅﾐ</t>
  </si>
  <si>
    <t>田井　雄斗</t>
  </si>
  <si>
    <t>ﾀｲ ﾕｳﾄ</t>
  </si>
  <si>
    <t>えいしSC松山</t>
  </si>
  <si>
    <t>ｴｲｼﾏﾂﾔﾏ</t>
  </si>
  <si>
    <t>大野　結菜</t>
  </si>
  <si>
    <t>ｵｵﾉ ﾕﾅ</t>
  </si>
  <si>
    <t>井上　誉望</t>
  </si>
  <si>
    <t>ｲﾉｳｴ ﾀｶﾐ</t>
  </si>
  <si>
    <t>コナミ高知</t>
  </si>
  <si>
    <t>ｺﾅﾐｺｳﾁ</t>
  </si>
  <si>
    <t>井上　千暖</t>
  </si>
  <si>
    <t>ｲﾉｳｴ ﾁﾊﾙ</t>
  </si>
  <si>
    <t>小島　泰悟</t>
  </si>
  <si>
    <t>ｵｼﾞﾏ ﾀｲｺﾞ</t>
  </si>
  <si>
    <t>みかづきＳＳ</t>
  </si>
  <si>
    <t>ﾐｶﾂﾞｷSS</t>
  </si>
  <si>
    <t>前田　陽向</t>
  </si>
  <si>
    <t>ﾏｴﾀﾞ ﾋﾅﾀ</t>
  </si>
  <si>
    <t>田中慎之介</t>
  </si>
  <si>
    <t>ﾀﾅｶ ｼﾝﾉｽｹ</t>
  </si>
  <si>
    <t>北川　清健</t>
  </si>
  <si>
    <t>ｷﾀｶﾞﾜ ｾｲｹﾝ</t>
  </si>
  <si>
    <t>森澤　壮真</t>
  </si>
  <si>
    <t>ﾓﾘｻﾜ ｿｳﾏ</t>
  </si>
  <si>
    <t>高田　涼介</t>
  </si>
  <si>
    <t>ﾀｶﾀ ﾘｮｳｽｹ</t>
  </si>
  <si>
    <t>宮本　敦彦</t>
  </si>
  <si>
    <t>ﾐﾔﾓﾄ ｱﾂﾋｺ</t>
  </si>
  <si>
    <t>川田琉空斗</t>
  </si>
  <si>
    <t>ｶﾜﾀ ﾘｸﾄ</t>
  </si>
  <si>
    <t>三善　大煌</t>
  </si>
  <si>
    <t>ﾐﾖｼ ﾀﾞｲｷ</t>
  </si>
  <si>
    <t>福永　春樹</t>
  </si>
  <si>
    <t>ﾌｸﾅｶﾞ ﾊﾙｷ</t>
  </si>
  <si>
    <t>栁川　禮志</t>
  </si>
  <si>
    <t>ﾔﾅｶﾞﾜ ﾚｲｼﾞ</t>
  </si>
  <si>
    <t>水原虎太郎</t>
  </si>
  <si>
    <t>ﾐｽﾞﾊﾗ ｺﾀﾛｳ</t>
  </si>
  <si>
    <t>竹内　悠真</t>
  </si>
  <si>
    <t>ﾀｹｳﾁ ﾕｳｼﾝ</t>
  </si>
  <si>
    <t>長野　亜音</t>
  </si>
  <si>
    <t>ﾅｶﾞﾉ ｱﾈ</t>
  </si>
  <si>
    <t>宮本　藍果</t>
  </si>
  <si>
    <t>ﾐﾔﾓﾄ ｱｲｶ</t>
  </si>
  <si>
    <t>平　ひなた</t>
  </si>
  <si>
    <t>ﾀｲﾗ ﾋﾅﾀ</t>
  </si>
  <si>
    <t>山本　礼羅</t>
  </si>
  <si>
    <t>ﾔﾏﾓﾄ ﾚｲﾗ</t>
  </si>
  <si>
    <t>明神　咲来</t>
  </si>
  <si>
    <t>ﾐｮｳｼﾞﾝ ｻﾗ</t>
  </si>
  <si>
    <t>栗山　陽菜</t>
  </si>
  <si>
    <t>ｸﾘﾔﾏ ﾕﾅ</t>
  </si>
  <si>
    <t>松井　遥南</t>
  </si>
  <si>
    <t>ﾏﾂｲ ﾊﾙﾅ</t>
  </si>
  <si>
    <t>西之内花音</t>
  </si>
  <si>
    <t>ﾆｼﾉｳﾁ ｶﾉ</t>
  </si>
  <si>
    <t>西之内鈴音</t>
  </si>
  <si>
    <t>ﾆｼﾉｳﾁ ﾚﾉ</t>
  </si>
  <si>
    <t>大坪　奈央</t>
  </si>
  <si>
    <t>ｵｵﾂﾎﾞ ﾅｵ</t>
  </si>
  <si>
    <t>森田　紗矢</t>
  </si>
  <si>
    <t>ﾓﾘﾀ ｻﾔ</t>
  </si>
  <si>
    <t>濵渦　愛莉</t>
  </si>
  <si>
    <t>ﾊﾏｳｽﾞ ｱｲﾘ</t>
  </si>
  <si>
    <t>小笠原柚結</t>
  </si>
  <si>
    <t>ｵｶﾞｻﾜﾗ ﾕｽﾞﾕ</t>
  </si>
  <si>
    <t>伊藤　妃彩</t>
  </si>
  <si>
    <t>ｲﾄｳ ﾋｲﾛ</t>
  </si>
  <si>
    <t>野田　明愛</t>
  </si>
  <si>
    <t>ﾉﾀﾞ ﾒｲｱ</t>
  </si>
  <si>
    <t>酒井　晴加</t>
  </si>
  <si>
    <t>ｻｶｲ ﾊﾙｶ</t>
  </si>
  <si>
    <t>遠藤　れな</t>
  </si>
  <si>
    <t>ｴﾝﾄﾞｳ ﾚﾅ</t>
  </si>
  <si>
    <t>草鹿日南梨</t>
  </si>
  <si>
    <t>ｸｻｶ ﾋﾅﾘ</t>
  </si>
  <si>
    <t>小島　千音</t>
  </si>
  <si>
    <t>ｵｼﾞﾏ ﾈﾈ</t>
  </si>
  <si>
    <t>伊藤　愛彩</t>
  </si>
  <si>
    <t>ｲﾄｳ ﾏﾅｻ</t>
  </si>
  <si>
    <t>吉村　咲希</t>
  </si>
  <si>
    <t>ﾖｼﾑﾗ ｻｷ</t>
  </si>
  <si>
    <t>岩間妃名子</t>
  </si>
  <si>
    <t>ｲﾜﾏ ﾋﾅｺ</t>
  </si>
  <si>
    <t>原田　愛子</t>
  </si>
  <si>
    <t>ﾊﾗﾀﾞ ｱｲｺ</t>
  </si>
  <si>
    <t>古谷　璃和</t>
  </si>
  <si>
    <t>ｺﾀﾆ ﾘﾜ</t>
  </si>
  <si>
    <t>福永　伽央</t>
  </si>
  <si>
    <t>ﾌｸﾅｶﾞ ｶｵ</t>
  </si>
  <si>
    <t>鈴木　凜子</t>
  </si>
  <si>
    <t>ｽｽﾞｷ ﾘﾝｺ</t>
  </si>
  <si>
    <t>遠藤　ねね</t>
  </si>
  <si>
    <t>ｴﾝﾄﾞｳ ﾈﾈ</t>
  </si>
  <si>
    <t>中村　純梨</t>
  </si>
  <si>
    <t>ﾅｶﾑﾗ ｲﾄﾘ</t>
  </si>
  <si>
    <t>末松　漣禾</t>
  </si>
  <si>
    <t>ｽｴﾏﾂ ﾚﾝｶ</t>
  </si>
  <si>
    <t>ＪＳＳ高知</t>
  </si>
  <si>
    <t>JSSｺｳﾁ</t>
  </si>
  <si>
    <t>大田　紳平</t>
  </si>
  <si>
    <t>ｵｵﾀ ｼﾝﾍﾟｲ</t>
  </si>
  <si>
    <t>岩崎　祥大</t>
  </si>
  <si>
    <t>ｲﾜｻｷ ｼｮｳﾀ</t>
  </si>
  <si>
    <t>井上　康太</t>
  </si>
  <si>
    <t>ｲﾉｳｴ ｺｳﾀ</t>
  </si>
  <si>
    <t>森田　　将</t>
  </si>
  <si>
    <t>ﾓﾘﾀ ｼｮｳ</t>
  </si>
  <si>
    <t>泉　　和志</t>
  </si>
  <si>
    <t>ｲｽﾞﾐ ｶｽﾞｼ</t>
  </si>
  <si>
    <t>中山　堅仁</t>
  </si>
  <si>
    <t>ﾅｶﾔﾏ ｹﾝﾄ</t>
  </si>
  <si>
    <t>仁井　心晴</t>
  </si>
  <si>
    <t>ﾆｲ ｺｺﾊ</t>
  </si>
  <si>
    <t>松本　寧音</t>
  </si>
  <si>
    <t>ﾏﾂﾓﾄ ﾈﾈ</t>
  </si>
  <si>
    <t>中村　涼楓</t>
  </si>
  <si>
    <t>ﾅｶﾑﾗ ｽｽﾞｶ</t>
  </si>
  <si>
    <t>大﨑　二葉</t>
  </si>
  <si>
    <t>ｵｵｻｷ ﾌﾀﾊﾞ</t>
  </si>
  <si>
    <t>吉川　和加</t>
  </si>
  <si>
    <t>ﾖｼｶﾜ ﾜｶ</t>
  </si>
  <si>
    <t>髙松　奈央</t>
  </si>
  <si>
    <t>ﾀｶﾏﾂ ﾅｵ</t>
  </si>
  <si>
    <t>横山　七海</t>
  </si>
  <si>
    <t>ﾖｺﾔﾏ ﾅﾅﾐ</t>
  </si>
  <si>
    <t>一円　夕華</t>
  </si>
  <si>
    <t>ｲﾁｴﾝ ﾕｳｶ</t>
  </si>
  <si>
    <t>山本　心陽</t>
  </si>
  <si>
    <t>ﾔﾏﾓﾄ ｺﾊﾙ</t>
  </si>
  <si>
    <t>戎井　光里</t>
  </si>
  <si>
    <t>ｴﾋﾞｽｲ ﾋｶﾘ</t>
  </si>
  <si>
    <t>吉本　　瞬</t>
  </si>
  <si>
    <t>ﾖｼﾓﾄ ｼｭﾝ</t>
  </si>
  <si>
    <t>ZEYO-ST</t>
  </si>
  <si>
    <t>安原　優輝</t>
  </si>
  <si>
    <t>ﾔｽﾊﾗ ﾕｳｷ</t>
  </si>
  <si>
    <t>野島　仁成</t>
  </si>
  <si>
    <t>ﾉｼﾞﾏ ﾋﾄﾅﾘ</t>
  </si>
  <si>
    <t>小松蓮之介</t>
  </si>
  <si>
    <t>ｺﾏﾂ ﾚﾝﾉｽｹ</t>
  </si>
  <si>
    <t>岩瀬　輝亮</t>
  </si>
  <si>
    <t>ｲﾜｾ ｺｳｽｹ</t>
  </si>
  <si>
    <t>高橋　乙華</t>
  </si>
  <si>
    <t>ﾀｶﾊｼ ｵﾄｶ</t>
  </si>
  <si>
    <t>岩瀬　夕楓</t>
  </si>
  <si>
    <t>ｲﾜｾ ﾕｳｶ</t>
  </si>
  <si>
    <t>山下　奈津</t>
  </si>
  <si>
    <t>ﾔﾏｼﾀ ﾅﾂ</t>
  </si>
  <si>
    <t>野中　彩衣</t>
  </si>
  <si>
    <t>ﾉﾅｶ ｻｴ</t>
  </si>
  <si>
    <t>森澤　舞香</t>
  </si>
  <si>
    <t>ﾓﾘｻﾜ ﾏｲｶ</t>
  </si>
  <si>
    <t>國吉　那奈</t>
  </si>
  <si>
    <t>ｸﾆﾖｼ ﾅﾅ</t>
  </si>
  <si>
    <t>森田　康平</t>
  </si>
  <si>
    <t>ﾓﾘﾀ ｺｳﾍｲ</t>
  </si>
  <si>
    <t>窪川ＳＣ</t>
  </si>
  <si>
    <t>ｸﾎﾞｶﾜSC</t>
  </si>
  <si>
    <t>三本　虎琉</t>
  </si>
  <si>
    <t>ﾐﾓﾄ ﾀｹﾙ</t>
  </si>
  <si>
    <t>さくらＳＣ</t>
  </si>
  <si>
    <t>ｻｸﾗSC</t>
  </si>
  <si>
    <t>岡﨑　彩來</t>
  </si>
  <si>
    <t>ｵｶｻﾞｷ ｻﾗ</t>
  </si>
  <si>
    <t>黒岩　千晴</t>
  </si>
  <si>
    <t>ｸﾛｲﾜ ﾁﾊﾙ</t>
  </si>
  <si>
    <t>PUIST</t>
  </si>
  <si>
    <t>渡邊　芽唯</t>
  </si>
  <si>
    <t>ﾜﾀﾅﾍﾞ ﾒｲ</t>
  </si>
  <si>
    <t>中山　羽槻</t>
  </si>
  <si>
    <t>ﾅｶﾔﾏ ﾊﾂﾞｷ</t>
  </si>
  <si>
    <t>谷口　　薫</t>
  </si>
  <si>
    <t>ﾀﾆｸﾞﾁ ｶｵﾙ</t>
  </si>
  <si>
    <t>井上　大知</t>
  </si>
  <si>
    <t>ｲﾉｳｴ ﾀﾞｲﾁ</t>
  </si>
  <si>
    <t>ＳＣすくも</t>
  </si>
  <si>
    <t>SCｽｸﾓ</t>
  </si>
  <si>
    <t>岡﨑　利大</t>
  </si>
  <si>
    <t>ｵｶｻﾞｷ ﾘｵ</t>
  </si>
  <si>
    <t>森　　新花</t>
  </si>
  <si>
    <t>ﾓﾘ ﾆｲﾅ</t>
  </si>
  <si>
    <t>山中　隆昌</t>
  </si>
  <si>
    <t>ﾔﾏﾅｶ ﾀｶｱｷ</t>
  </si>
  <si>
    <t>NSP高知</t>
  </si>
  <si>
    <t>NSPｺｳﾁ</t>
  </si>
  <si>
    <t>塚原　碧虎</t>
  </si>
  <si>
    <t>ﾂｶﾊﾗ ｱｵﾄ</t>
  </si>
  <si>
    <t>藤原悠太郎</t>
  </si>
  <si>
    <t>ﾌｼﾞﾊﾗ ﾕｳﾀﾛｳ</t>
  </si>
  <si>
    <t>吉名　里恭</t>
  </si>
  <si>
    <t>ﾖｼﾅ ﾘｸ</t>
  </si>
  <si>
    <t>笹岡　春樹</t>
  </si>
  <si>
    <t>ｻｻｵｶ ﾊﾙｷ</t>
  </si>
  <si>
    <t>西本　　亘</t>
  </si>
  <si>
    <t>ﾆｼﾓﾄ ﾜﾀﾙ</t>
  </si>
  <si>
    <t>松田　悠成</t>
  </si>
  <si>
    <t>ﾏﾂﾀﾞ ﾕｳｾｲ</t>
  </si>
  <si>
    <t>苅田　流泉</t>
  </si>
  <si>
    <t>ｶﾘﾀ ﾙｲ</t>
  </si>
  <si>
    <t>宗石　夢来</t>
  </si>
  <si>
    <t>ﾑﾈｲｼ ﾕﾗ</t>
  </si>
  <si>
    <t>西野　寛二</t>
  </si>
  <si>
    <t>ﾆｼﾉ ｶﾝｼﾞ</t>
  </si>
  <si>
    <t>西山　幸佑</t>
  </si>
  <si>
    <t>ﾆｼﾔﾏ ｺｳｽｹ</t>
  </si>
  <si>
    <t>高田　明宏</t>
  </si>
  <si>
    <t>ﾀｶﾀ ｱｷﾋﾛ</t>
  </si>
  <si>
    <t>岩川　陽奏</t>
  </si>
  <si>
    <t>ｲﾜｶﾜ ﾋﾅﾀ</t>
  </si>
  <si>
    <t>西野　詢二</t>
  </si>
  <si>
    <t>ﾆｼﾉ ﾄｳｼﾞ</t>
  </si>
  <si>
    <t>石本　夕芽</t>
  </si>
  <si>
    <t>ｲｼﾓﾄ ﾕﾒ</t>
  </si>
  <si>
    <t>山中　珠暉</t>
  </si>
  <si>
    <t>ﾔﾏﾅｶ ﾀﾏｷ</t>
  </si>
  <si>
    <t>宮﨑　真優</t>
  </si>
  <si>
    <t>ﾐﾔｻﾞｷ ﾏﾕ</t>
  </si>
  <si>
    <t>松田　陽菜</t>
  </si>
  <si>
    <t>ﾏﾂﾀﾞ ﾋﾅ</t>
  </si>
  <si>
    <t>三宮　輝子</t>
  </si>
  <si>
    <t>ｻﾝﾉﾐﾔ ﾋｶﾙｺ</t>
  </si>
  <si>
    <t>松本　千迦</t>
  </si>
  <si>
    <t>ﾏﾂﾓﾄ ﾁｶ</t>
  </si>
  <si>
    <t>ＩＳＣ</t>
  </si>
  <si>
    <t>ISC</t>
  </si>
  <si>
    <t>伊尾　庵利</t>
  </si>
  <si>
    <t>ｲｵ ｱﾝﾘ</t>
  </si>
  <si>
    <t>松本　十凜</t>
  </si>
  <si>
    <t>ﾏﾂﾓﾄ ｼﾝﾘ</t>
  </si>
  <si>
    <t>伊尾　琳花</t>
  </si>
  <si>
    <t>ｲｵ ﾘﾝｶ</t>
  </si>
  <si>
    <t>山本姫衣佳</t>
  </si>
  <si>
    <t>ﾔﾏﾓﾄ ﾒｲｶ</t>
  </si>
  <si>
    <t xml:space="preserve"> 3:33.50</t>
  </si>
  <si>
    <t xml:space="preserve"> 3:54.90</t>
  </si>
  <si>
    <t xml:space="preserve"> 1:52.00</t>
  </si>
  <si>
    <t xml:space="preserve"> 2:15.96</t>
  </si>
  <si>
    <t xml:space="preserve"> 2:20.33</t>
  </si>
  <si>
    <t xml:space="preserve"> 2:31.95</t>
  </si>
  <si>
    <t xml:space="preserve"> 2:12.70</t>
  </si>
  <si>
    <t xml:space="preserve"> 1:51.77</t>
  </si>
  <si>
    <t xml:space="preserve"> 2:04.70</t>
  </si>
  <si>
    <t xml:space="preserve"> 4:01.00</t>
  </si>
  <si>
    <t xml:space="preserve"> 2:05.85</t>
  </si>
  <si>
    <t xml:space="preserve"> 2:16.29</t>
  </si>
  <si>
    <t xml:space="preserve"> 4:00.00</t>
  </si>
  <si>
    <t xml:space="preserve"> 3:46.00</t>
  </si>
  <si>
    <t xml:space="preserve"> 2:02.00</t>
  </si>
  <si>
    <t xml:space="preserve"> 2:22.14</t>
  </si>
  <si>
    <t xml:space="preserve"> 2:02.64</t>
  </si>
  <si>
    <t xml:space="preserve"> 2:19.26</t>
  </si>
  <si>
    <t xml:space="preserve"> 4:15.00</t>
  </si>
  <si>
    <t xml:space="preserve"> 2:33.01</t>
  </si>
  <si>
    <t xml:space="preserve"> 4:06.00</t>
  </si>
  <si>
    <t xml:space="preserve"> 4:13.50</t>
  </si>
  <si>
    <t xml:space="preserve"> 4:10.50</t>
  </si>
  <si>
    <t xml:space="preserve"> 4:29.00</t>
  </si>
  <si>
    <t xml:space="preserve"> 2:06.00</t>
  </si>
  <si>
    <t xml:space="preserve"> 2:10.50</t>
  </si>
  <si>
    <t xml:space="preserve"> 3:57.00</t>
  </si>
  <si>
    <t xml:space="preserve"> 4:04.00</t>
  </si>
  <si>
    <t xml:space="preserve"> 2:18.50</t>
  </si>
  <si>
    <t xml:space="preserve"> 4:21.00</t>
  </si>
  <si>
    <t xml:space="preserve"> 1:58.00</t>
  </si>
  <si>
    <t xml:space="preserve"> 4:43.00</t>
  </si>
  <si>
    <t xml:space="preserve"> 4:22.00</t>
  </si>
  <si>
    <t xml:space="preserve"> 3:58.00</t>
  </si>
  <si>
    <t xml:space="preserve"> 3:31.00</t>
  </si>
  <si>
    <t xml:space="preserve"> 2:19.10</t>
  </si>
  <si>
    <t xml:space="preserve"> 4:02.00</t>
  </si>
  <si>
    <t xml:space="preserve"> 2:04.51</t>
  </si>
  <si>
    <t xml:space="preserve"> 2:20.44</t>
  </si>
  <si>
    <t xml:space="preserve"> 4:17.57</t>
  </si>
  <si>
    <t xml:space="preserve"> 4:10.17</t>
  </si>
  <si>
    <t xml:space="preserve"> 2:15.69</t>
  </si>
  <si>
    <t xml:space="preserve"> 2:02.15</t>
  </si>
  <si>
    <t xml:space="preserve"> 4:38.25</t>
  </si>
  <si>
    <t xml:space="preserve"> 2:12.98</t>
  </si>
  <si>
    <t xml:space="preserve"> 3:57.81</t>
  </si>
  <si>
    <t xml:space="preserve"> 2:31.03</t>
  </si>
  <si>
    <t xml:space="preserve"> 2:05.50</t>
  </si>
  <si>
    <t xml:space="preserve"> 3:43.00</t>
  </si>
  <si>
    <t xml:space="preserve"> 3:54.50</t>
  </si>
  <si>
    <t xml:space="preserve"> 4:03.00</t>
  </si>
  <si>
    <t xml:space="preserve"> 4:11.00</t>
  </si>
  <si>
    <t xml:space="preserve"> 4:27.00</t>
  </si>
  <si>
    <t>99:99.99</t>
  </si>
  <si>
    <t xml:space="preserve"> 2:03.00</t>
  </si>
  <si>
    <t xml:space="preserve"> 2:31.00</t>
  </si>
  <si>
    <t xml:space="preserve"> 3:35.00</t>
  </si>
  <si>
    <t xml:space="preserve"> 3:59.00</t>
  </si>
  <si>
    <t xml:space="preserve"> 3:56.00</t>
  </si>
  <si>
    <t xml:space="preserve"> 2:11.00</t>
  </si>
  <si>
    <t xml:space="preserve"> 1:56.00</t>
  </si>
  <si>
    <t xml:space="preserve"> 3:47.00</t>
  </si>
  <si>
    <t xml:space="preserve"> 1:59.26</t>
  </si>
  <si>
    <t xml:space="preserve"> 1:56.23</t>
  </si>
  <si>
    <t xml:space="preserve"> 2:07.98</t>
  </si>
  <si>
    <t xml:space="preserve"> 2:09.40</t>
  </si>
  <si>
    <t xml:space="preserve"> 4:15.10</t>
  </si>
  <si>
    <t xml:space="preserve"> 2:26.74</t>
  </si>
  <si>
    <t xml:space="preserve"> 2:34.90</t>
  </si>
  <si>
    <t xml:space="preserve"> 2:10.87</t>
  </si>
  <si>
    <t xml:space="preserve"> 3:50.66</t>
  </si>
  <si>
    <t xml:space="preserve"> 2:18.38</t>
  </si>
  <si>
    <t xml:space="preserve"> 4:07.00</t>
  </si>
  <si>
    <t xml:space="preserve"> 3:41.00</t>
  </si>
  <si>
    <t xml:space="preserve"> 3:40.20</t>
  </si>
  <si>
    <t xml:space="preserve"> 4:24.80</t>
  </si>
  <si>
    <t xml:space="preserve"> 4:50.00</t>
  </si>
  <si>
    <t xml:space="preserve"> 2:08.00</t>
  </si>
  <si>
    <t xml:space="preserve"> 4:00.50</t>
  </si>
  <si>
    <t xml:space="preserve"> 4:01.92</t>
  </si>
  <si>
    <t xml:space="preserve"> 3:43.78</t>
  </si>
  <si>
    <t>Bｸﾞﾙ-ﾌﾟ</t>
  </si>
  <si>
    <t>Cｸﾞﾙ-ﾌﾟ</t>
  </si>
  <si>
    <t>Dｸﾞﾙ-ﾌﾟ</t>
  </si>
  <si>
    <t>15～18歳</t>
  </si>
  <si>
    <t>CSｸﾞﾙｰﾌﾟ</t>
  </si>
  <si>
    <t>大学生</t>
  </si>
  <si>
    <t>ﾀﾞｲｶﾞｸｾｲ</t>
  </si>
  <si>
    <t xml:space="preserve"> 2:58.70</t>
  </si>
  <si>
    <t xml:space="preserve"> 2:57.96</t>
  </si>
  <si>
    <t xml:space="preserve"> 2:58.25</t>
  </si>
  <si>
    <t xml:space="preserve"> 2:56.93</t>
  </si>
  <si>
    <t xml:space="preserve"> 2:54.80</t>
  </si>
  <si>
    <t xml:space="preserve"> 2:52.73</t>
  </si>
  <si>
    <t xml:space="preserve"> 2:46.19</t>
  </si>
  <si>
    <t xml:space="preserve"> 2:50.42</t>
  </si>
  <si>
    <t xml:space="preserve"> 2:53.57</t>
  </si>
  <si>
    <t xml:space="preserve"> 2:56.69</t>
  </si>
  <si>
    <t xml:space="preserve"> 2:37.72</t>
  </si>
  <si>
    <t xml:space="preserve"> 2:36.46</t>
  </si>
  <si>
    <t xml:space="preserve"> 2:37.65</t>
  </si>
  <si>
    <t xml:space="preserve"> 2:34.81</t>
  </si>
  <si>
    <t xml:space="preserve"> 2:30.69</t>
  </si>
  <si>
    <t xml:space="preserve"> 2:27.62</t>
  </si>
  <si>
    <t xml:space="preserve"> 2:26.77</t>
  </si>
  <si>
    <t xml:space="preserve"> 2:27.43</t>
  </si>
  <si>
    <t xml:space="preserve"> 2:30.43</t>
  </si>
  <si>
    <t xml:space="preserve"> 2:31.69</t>
  </si>
  <si>
    <t xml:space="preserve"> 2:24.10</t>
  </si>
  <si>
    <t xml:space="preserve"> 2:22.88</t>
  </si>
  <si>
    <t xml:space="preserve"> 2:21.80</t>
  </si>
  <si>
    <t xml:space="preserve"> 2:22.58</t>
  </si>
  <si>
    <t xml:space="preserve"> 2:23.24</t>
  </si>
  <si>
    <t xml:space="preserve"> 2:20.51</t>
  </si>
  <si>
    <t xml:space="preserve"> 2:17.50</t>
  </si>
  <si>
    <t xml:space="preserve"> 2:13.33</t>
  </si>
  <si>
    <t xml:space="preserve"> 2:09.08</t>
  </si>
  <si>
    <t xml:space="preserve"> 2:09.09</t>
  </si>
  <si>
    <t xml:space="preserve"> 2:14.91</t>
  </si>
  <si>
    <t xml:space="preserve"> 2:19.12</t>
  </si>
  <si>
    <t xml:space="preserve"> 2:21.35</t>
  </si>
  <si>
    <t xml:space="preserve"> 2:16.32</t>
  </si>
  <si>
    <t xml:space="preserve"> 2:14.19</t>
  </si>
  <si>
    <t xml:space="preserve"> 2:16.01</t>
  </si>
  <si>
    <t xml:space="preserve"> 2:11.09</t>
  </si>
  <si>
    <t xml:space="preserve"> 2:11.02</t>
  </si>
  <si>
    <t xml:space="preserve"> 2:11.07</t>
  </si>
  <si>
    <t xml:space="preserve"> 2:12.95</t>
  </si>
  <si>
    <t xml:space="preserve"> 2:13.36</t>
  </si>
  <si>
    <t xml:space="preserve"> 2:10.29</t>
  </si>
  <si>
    <t xml:space="preserve"> 2:07.16</t>
  </si>
  <si>
    <t xml:space="preserve"> 2:06.35</t>
  </si>
  <si>
    <t xml:space="preserve"> 2:02.79</t>
  </si>
  <si>
    <t xml:space="preserve"> 2:06.32</t>
  </si>
  <si>
    <t xml:space="preserve"> 2:06.91</t>
  </si>
  <si>
    <t xml:space="preserve"> 2:09.62</t>
  </si>
  <si>
    <t xml:space="preserve"> 2:10.33</t>
  </si>
  <si>
    <t xml:space="preserve"> 2:19.84</t>
  </si>
  <si>
    <t xml:space="preserve"> 2:18.98</t>
  </si>
  <si>
    <t xml:space="preserve"> 2:19.53</t>
  </si>
  <si>
    <t xml:space="preserve"> 2:16.49</t>
  </si>
  <si>
    <t xml:space="preserve"> 2:15.33</t>
  </si>
  <si>
    <t xml:space="preserve"> 2:09.65</t>
  </si>
  <si>
    <t xml:space="preserve"> 2:08.60</t>
  </si>
  <si>
    <t xml:space="preserve"> 2:09.14</t>
  </si>
  <si>
    <t xml:space="preserve"> 2:15.78</t>
  </si>
  <si>
    <t xml:space="preserve"> 2:18.97</t>
  </si>
  <si>
    <t xml:space="preserve"> 2:08.48</t>
  </si>
  <si>
    <t xml:space="preserve"> 2:06.85</t>
  </si>
  <si>
    <t xml:space="preserve"> 2:05.82</t>
  </si>
  <si>
    <t xml:space="preserve"> 2:06.62</t>
  </si>
  <si>
    <t xml:space="preserve"> 2:08.02</t>
  </si>
  <si>
    <t xml:space="preserve"> 2:08.87</t>
  </si>
  <si>
    <t xml:space="preserve"> 2:03.91</t>
  </si>
  <si>
    <t xml:space="preserve"> 2:00.59</t>
  </si>
  <si>
    <t xml:space="preserve"> 1:55.93</t>
  </si>
  <si>
    <t xml:space="preserve"> 1:54.26</t>
  </si>
  <si>
    <t xml:space="preserve"> 1:54.80</t>
  </si>
  <si>
    <t xml:space="preserve"> 1:58.26</t>
  </si>
  <si>
    <t xml:space="preserve"> 2:01.79</t>
  </si>
  <si>
    <t xml:space="preserve"> 2:05.11</t>
  </si>
  <si>
    <t xml:space="preserve"> 2:02.89</t>
  </si>
  <si>
    <t xml:space="preserve"> 2:01.85</t>
  </si>
  <si>
    <t xml:space="preserve"> 2:02.36</t>
  </si>
  <si>
    <t xml:space="preserve"> 2:01.74</t>
  </si>
  <si>
    <t xml:space="preserve"> 2:01.43</t>
  </si>
  <si>
    <t xml:space="preserve"> 2:00.29</t>
  </si>
  <si>
    <t xml:space="preserve"> 1:59.22</t>
  </si>
  <si>
    <t xml:space="preserve"> 1:59.71</t>
  </si>
  <si>
    <t xml:space="preserve"> 2:00.47</t>
  </si>
  <si>
    <t xml:space="preserve"> 2:01.60</t>
  </si>
  <si>
    <t xml:space="preserve"> 1:56.36</t>
  </si>
  <si>
    <t xml:space="preserve"> 1:55.47</t>
  </si>
  <si>
    <t xml:space="preserve"> 1:54.68</t>
  </si>
  <si>
    <t xml:space="preserve"> 1:51.95</t>
  </si>
  <si>
    <t xml:space="preserve"> 1:53.80</t>
  </si>
  <si>
    <t xml:space="preserve"> 1:55.82</t>
  </si>
  <si>
    <t xml:space="preserve"> 1:59.07</t>
  </si>
  <si>
    <t xml:space="preserve"> 1:20.35</t>
  </si>
  <si>
    <t xml:space="preserve"> 1:18.96</t>
  </si>
  <si>
    <t xml:space="preserve"> 1:20.23</t>
  </si>
  <si>
    <t xml:space="preserve"> 1:09.86</t>
  </si>
  <si>
    <t xml:space="preserve"> 1:05.85</t>
  </si>
  <si>
    <t xml:space="preserve"> 1:03.53</t>
  </si>
  <si>
    <t xml:space="preserve"> 1:04.18</t>
  </si>
  <si>
    <t xml:space="preserve"> 1:06.62</t>
  </si>
  <si>
    <t xml:space="preserve"> 1:03.45</t>
  </si>
  <si>
    <t xml:space="preserve"> 1:00.60</t>
  </si>
  <si>
    <t xml:space="preserve">   59.45</t>
  </si>
  <si>
    <t xml:space="preserve">   57.24</t>
  </si>
  <si>
    <t xml:space="preserve">   59.62</t>
  </si>
  <si>
    <t xml:space="preserve"> 1:01.13</t>
  </si>
  <si>
    <t xml:space="preserve"> 1:03.46</t>
  </si>
  <si>
    <t xml:space="preserve"> 1:00.27</t>
  </si>
  <si>
    <t xml:space="preserve">   59.52</t>
  </si>
  <si>
    <t xml:space="preserve">   59.95</t>
  </si>
  <si>
    <t xml:space="preserve">   59.23</t>
  </si>
  <si>
    <t xml:space="preserve">   58.73</t>
  </si>
  <si>
    <t xml:space="preserve">   57.90</t>
  </si>
  <si>
    <t xml:space="preserve">   58.53</t>
  </si>
  <si>
    <t xml:space="preserve">   58.88</t>
  </si>
  <si>
    <t xml:space="preserve">   59.44</t>
  </si>
  <si>
    <t xml:space="preserve">   57.21</t>
  </si>
  <si>
    <t xml:space="preserve">   56.10</t>
  </si>
  <si>
    <t xml:space="preserve">   55.38</t>
  </si>
  <si>
    <t xml:space="preserve">   55.79</t>
  </si>
  <si>
    <t xml:space="preserve">   56.41</t>
  </si>
  <si>
    <t xml:space="preserve">   57.17</t>
  </si>
  <si>
    <t xml:space="preserve">   57.41</t>
  </si>
  <si>
    <t xml:space="preserve"> 1:21.76</t>
  </si>
  <si>
    <t xml:space="preserve"> 1:12.13</t>
  </si>
  <si>
    <t xml:space="preserve"> 1:19.05</t>
  </si>
  <si>
    <t xml:space="preserve"> 1:21.87</t>
  </si>
  <si>
    <t xml:space="preserve"> 1:10.15</t>
  </si>
  <si>
    <t xml:space="preserve"> 1:08.79</t>
  </si>
  <si>
    <t xml:space="preserve"> 1:09.08</t>
  </si>
  <si>
    <t xml:space="preserve"> 1:11.68</t>
  </si>
  <si>
    <t xml:space="preserve"> 1:05.61</t>
  </si>
  <si>
    <t xml:space="preserve"> 1:04.46</t>
  </si>
  <si>
    <t xml:space="preserve"> 1:05.51</t>
  </si>
  <si>
    <t xml:space="preserve"> 1:03.83</t>
  </si>
  <si>
    <t xml:space="preserve"> 1:01.30</t>
  </si>
  <si>
    <t xml:space="preserve">   57.93</t>
  </si>
  <si>
    <t xml:space="preserve"> 1:01.26</t>
  </si>
  <si>
    <t xml:space="preserve"> 1:02.42</t>
  </si>
  <si>
    <t xml:space="preserve"> 1:04.26</t>
  </si>
  <si>
    <t xml:space="preserve"> 1:01.27</t>
  </si>
  <si>
    <t xml:space="preserve"> 1:00.73</t>
  </si>
  <si>
    <t xml:space="preserve"> 1:00.32</t>
  </si>
  <si>
    <t xml:space="preserve"> 1:00.40</t>
  </si>
  <si>
    <t xml:space="preserve"> 1:00.77</t>
  </si>
  <si>
    <t xml:space="preserve">   58.87</t>
  </si>
  <si>
    <t xml:space="preserve">   58.36</t>
  </si>
  <si>
    <t xml:space="preserve">   57.07</t>
  </si>
  <si>
    <t xml:space="preserve">   53.58</t>
  </si>
  <si>
    <t xml:space="preserve">   55.94</t>
  </si>
  <si>
    <t xml:space="preserve">   57.98</t>
  </si>
  <si>
    <t xml:space="preserve">   58.43</t>
  </si>
  <si>
    <t xml:space="preserve"> 1:00.08</t>
  </si>
  <si>
    <t xml:space="preserve"> 1:28.67</t>
  </si>
  <si>
    <t xml:space="preserve"> 1:21.84</t>
  </si>
  <si>
    <t xml:space="preserve"> 1:24.89</t>
  </si>
  <si>
    <t xml:space="preserve"> 1:29.88</t>
  </si>
  <si>
    <t xml:space="preserve"> 1:19.21</t>
  </si>
  <si>
    <t xml:space="preserve"> 1:16.93</t>
  </si>
  <si>
    <t xml:space="preserve"> 1:14.46</t>
  </si>
  <si>
    <t xml:space="preserve"> 1:10.35</t>
  </si>
  <si>
    <t xml:space="preserve"> 1:12.05</t>
  </si>
  <si>
    <t xml:space="preserve"> 1:14.92</t>
  </si>
  <si>
    <t xml:space="preserve"> 1:18.97</t>
  </si>
  <si>
    <t xml:space="preserve"> 1:19.55</t>
  </si>
  <si>
    <t xml:space="preserve"> 1:12.31</t>
  </si>
  <si>
    <t xml:space="preserve"> 1:11.46</t>
  </si>
  <si>
    <t xml:space="preserve"> 1:10.64</t>
  </si>
  <si>
    <t xml:space="preserve"> 1:10.20</t>
  </si>
  <si>
    <t xml:space="preserve"> 1:10.56</t>
  </si>
  <si>
    <t xml:space="preserve"> 1:11.20</t>
  </si>
  <si>
    <t xml:space="preserve"> 1:11.69</t>
  </si>
  <si>
    <t xml:space="preserve"> 1:12.86</t>
  </si>
  <si>
    <t xml:space="preserve"> 1:09.56</t>
  </si>
  <si>
    <t xml:space="preserve"> 1:09.19</t>
  </si>
  <si>
    <t xml:space="preserve"> 1:08.09</t>
  </si>
  <si>
    <t xml:space="preserve"> 1:05.76</t>
  </si>
  <si>
    <t xml:space="preserve"> 1:07.19</t>
  </si>
  <si>
    <t xml:space="preserve"> 1:08.22</t>
  </si>
  <si>
    <t xml:space="preserve"> 1:09.68</t>
  </si>
  <si>
    <t xml:space="preserve"> 1:08.56</t>
  </si>
  <si>
    <t xml:space="preserve"> 1:08.04</t>
  </si>
  <si>
    <t xml:space="preserve"> 1:07.79</t>
  </si>
  <si>
    <t xml:space="preserve"> 1:06.83</t>
  </si>
  <si>
    <t xml:space="preserve"> 1:07.16</t>
  </si>
  <si>
    <t xml:space="preserve"> 1:07.83</t>
  </si>
  <si>
    <t xml:space="preserve"> 1:08.35</t>
  </si>
  <si>
    <t xml:space="preserve"> 1:08.80</t>
  </si>
  <si>
    <t xml:space="preserve"> 1:06.57</t>
  </si>
  <si>
    <t xml:space="preserve"> 1:06.06</t>
  </si>
  <si>
    <t xml:space="preserve"> 1:05.77</t>
  </si>
  <si>
    <t xml:space="preserve"> 1:04.98</t>
  </si>
  <si>
    <t xml:space="preserve"> 1:05.29</t>
  </si>
  <si>
    <t xml:space="preserve"> 1:06.02</t>
  </si>
  <si>
    <t xml:space="preserve"> 1:06.53</t>
  </si>
  <si>
    <t xml:space="preserve"> 1:06.80</t>
  </si>
  <si>
    <t xml:space="preserve"> 1:04.57</t>
  </si>
  <si>
    <t xml:space="preserve"> 1:00.50</t>
  </si>
  <si>
    <t xml:space="preserve"> 1:01.54</t>
  </si>
  <si>
    <t xml:space="preserve"> 1:03.29</t>
  </si>
  <si>
    <t xml:space="preserve"> 1:04.54</t>
  </si>
  <si>
    <t xml:space="preserve"> 1:04.94</t>
  </si>
  <si>
    <t xml:space="preserve">   33.79</t>
  </si>
  <si>
    <t xml:space="preserve">   33.72</t>
  </si>
  <si>
    <t xml:space="preserve">   33.77</t>
  </si>
  <si>
    <t xml:space="preserve">   33.48</t>
  </si>
  <si>
    <t xml:space="preserve">   33.32</t>
  </si>
  <si>
    <t xml:space="preserve">   33.29</t>
  </si>
  <si>
    <t xml:space="preserve">   33.30</t>
  </si>
  <si>
    <t xml:space="preserve">   33.40</t>
  </si>
  <si>
    <t xml:space="preserve">   33.55</t>
  </si>
  <si>
    <t xml:space="preserve">   32.37</t>
  </si>
  <si>
    <t xml:space="preserve">   32.00</t>
  </si>
  <si>
    <t xml:space="preserve">   31.52</t>
  </si>
  <si>
    <t xml:space="preserve">   30.98</t>
  </si>
  <si>
    <t xml:space="preserve">   31.47</t>
  </si>
  <si>
    <t xml:space="preserve">   31.76</t>
  </si>
  <si>
    <t xml:space="preserve">   32.28</t>
  </si>
  <si>
    <t xml:space="preserve">   32.96</t>
  </si>
  <si>
    <t xml:space="preserve">   29.78</t>
  </si>
  <si>
    <t xml:space="preserve">   29.65</t>
  </si>
  <si>
    <t xml:space="preserve">   29.66</t>
  </si>
  <si>
    <t xml:space="preserve">   29.83</t>
  </si>
  <si>
    <t xml:space="preserve">   29.43</t>
  </si>
  <si>
    <t xml:space="preserve">   29.36</t>
  </si>
  <si>
    <t xml:space="preserve">   29.21</t>
  </si>
  <si>
    <t xml:space="preserve">   29.04</t>
  </si>
  <si>
    <t xml:space="preserve">   29.11</t>
  </si>
  <si>
    <t xml:space="preserve">   29.34</t>
  </si>
  <si>
    <t xml:space="preserve">   29.41</t>
  </si>
  <si>
    <t xml:space="preserve">   29.60</t>
  </si>
  <si>
    <t xml:space="preserve">   28.86</t>
  </si>
  <si>
    <t xml:space="preserve">   28.46</t>
  </si>
  <si>
    <t xml:space="preserve">   27.74</t>
  </si>
  <si>
    <t xml:space="preserve">   27.24</t>
  </si>
  <si>
    <t xml:space="preserve">   28.02</t>
  </si>
  <si>
    <t xml:space="preserve">   28.63</t>
  </si>
  <si>
    <t xml:space="preserve">   27.43</t>
  </si>
  <si>
    <t xml:space="preserve">   27.39</t>
  </si>
  <si>
    <t xml:space="preserve">   27.41</t>
  </si>
  <si>
    <t xml:space="preserve">   27.31</t>
  </si>
  <si>
    <t xml:space="preserve">   27.17</t>
  </si>
  <si>
    <t xml:space="preserve">   26.81</t>
  </si>
  <si>
    <t xml:space="preserve">   26.60</t>
  </si>
  <si>
    <t xml:space="preserve">   26.80</t>
  </si>
  <si>
    <t xml:space="preserve">   27.05</t>
  </si>
  <si>
    <t xml:space="preserve">   27.22</t>
  </si>
  <si>
    <t xml:space="preserve">   27.38</t>
  </si>
  <si>
    <t xml:space="preserve">   26.56</t>
  </si>
  <si>
    <t xml:space="preserve">   26.39</t>
  </si>
  <si>
    <t xml:space="preserve">   26.28</t>
  </si>
  <si>
    <t xml:space="preserve">   26.23</t>
  </si>
  <si>
    <t xml:space="preserve">   26.37</t>
  </si>
  <si>
    <t xml:space="preserve">   26.42</t>
  </si>
  <si>
    <t xml:space="preserve">   26.58</t>
  </si>
  <si>
    <t xml:space="preserve">   25.83</t>
  </si>
  <si>
    <t xml:space="preserve">   25.56</t>
  </si>
  <si>
    <t xml:space="preserve">   25.23</t>
  </si>
  <si>
    <t xml:space="preserve">   24.98</t>
  </si>
  <si>
    <t xml:space="preserve">   25.19</t>
  </si>
  <si>
    <t xml:space="preserve">   25.52</t>
  </si>
  <si>
    <t xml:space="preserve">   25.68</t>
  </si>
  <si>
    <t xml:space="preserve">   25.84</t>
  </si>
  <si>
    <t xml:space="preserve">   25.93</t>
  </si>
  <si>
    <t xml:space="preserve">   25.81</t>
  </si>
  <si>
    <t xml:space="preserve">   25.76</t>
  </si>
  <si>
    <t xml:space="preserve">   25.89</t>
  </si>
  <si>
    <t xml:space="preserve">   25.65</t>
  </si>
  <si>
    <t xml:space="preserve">   25.38</t>
  </si>
  <si>
    <t xml:space="preserve">   24.88</t>
  </si>
  <si>
    <t xml:space="preserve">   25.64</t>
  </si>
  <si>
    <t xml:space="preserve">   25.74</t>
  </si>
  <si>
    <t xml:space="preserve">   24.85</t>
  </si>
  <si>
    <t xml:space="preserve">   24.59</t>
  </si>
  <si>
    <t xml:space="preserve">   24.40</t>
  </si>
  <si>
    <t xml:space="preserve">   24.25</t>
  </si>
  <si>
    <t xml:space="preserve">   24.35</t>
  </si>
  <si>
    <t xml:space="preserve">   24.52</t>
  </si>
  <si>
    <t xml:space="preserve">   24.83</t>
  </si>
  <si>
    <t xml:space="preserve">   24.87</t>
  </si>
  <si>
    <t xml:space="preserve">   23.98</t>
  </si>
  <si>
    <t xml:space="preserve">   23.67</t>
  </si>
  <si>
    <t xml:space="preserve">   23.59</t>
  </si>
  <si>
    <t xml:space="preserve">   23.24</t>
  </si>
  <si>
    <t xml:space="preserve">   23.26</t>
  </si>
  <si>
    <t xml:space="preserve">   23.62</t>
  </si>
  <si>
    <t xml:space="preserve">   23.81</t>
  </si>
  <si>
    <t xml:space="preserve">   24.18</t>
  </si>
  <si>
    <t xml:space="preserve">   36.04</t>
  </si>
  <si>
    <t xml:space="preserve">   35.72</t>
  </si>
  <si>
    <t xml:space="preserve">   34.89</t>
  </si>
  <si>
    <t xml:space="preserve">   33.07</t>
  </si>
  <si>
    <t xml:space="preserve">   34.45</t>
  </si>
  <si>
    <t xml:space="preserve">   35.28</t>
  </si>
  <si>
    <t xml:space="preserve">   35.77</t>
  </si>
  <si>
    <t xml:space="preserve">   36.26</t>
  </si>
  <si>
    <t xml:space="preserve">   31.85</t>
  </si>
  <si>
    <t xml:space="preserve">   31.65</t>
  </si>
  <si>
    <t xml:space="preserve">   31.79</t>
  </si>
  <si>
    <t xml:space="preserve">   31.09</t>
  </si>
  <si>
    <t xml:space="preserve">   30.73</t>
  </si>
  <si>
    <t xml:space="preserve">   28.87</t>
  </si>
  <si>
    <t xml:space="preserve">   30.47</t>
  </si>
  <si>
    <t xml:space="preserve">   30.72</t>
  </si>
  <si>
    <t xml:space="preserve">   30.87</t>
  </si>
  <si>
    <t xml:space="preserve">   31.56</t>
  </si>
  <si>
    <t xml:space="preserve">   29.27</t>
  </si>
  <si>
    <t xml:space="preserve">   29.06</t>
  </si>
  <si>
    <t xml:space="preserve">   28.37</t>
  </si>
  <si>
    <t xml:space="preserve">   26.07</t>
  </si>
  <si>
    <t xml:space="preserve">   27.76</t>
  </si>
  <si>
    <t xml:space="preserve">   29.10</t>
  </si>
  <si>
    <t xml:space="preserve">   27.30</t>
  </si>
  <si>
    <t xml:space="preserve">   27.10</t>
  </si>
  <si>
    <t xml:space="preserve">   26.68</t>
  </si>
  <si>
    <t xml:space="preserve">   26.96</t>
  </si>
  <si>
    <t xml:space="preserve">   27.49</t>
  </si>
  <si>
    <t xml:space="preserve">   26.26</t>
  </si>
  <si>
    <t xml:space="preserve">   25.25</t>
  </si>
  <si>
    <t xml:space="preserve">   25.47</t>
  </si>
  <si>
    <t xml:space="preserve">   26.05</t>
  </si>
  <si>
    <t xml:space="preserve">   26.54</t>
  </si>
  <si>
    <t xml:space="preserve"> 2:10.80</t>
  </si>
  <si>
    <t xml:space="preserve"> 2:07.12</t>
  </si>
  <si>
    <t xml:space="preserve"> 2:09.35</t>
  </si>
  <si>
    <t xml:space="preserve"> 2:08.86</t>
  </si>
  <si>
    <t xml:space="preserve"> 2:07.31</t>
  </si>
  <si>
    <t xml:space="preserve"> 2:02.39</t>
  </si>
  <si>
    <t xml:space="preserve"> 2:04.69</t>
  </si>
  <si>
    <t xml:space="preserve"> 2:07.67</t>
  </si>
  <si>
    <t xml:space="preserve"> 2:09.78</t>
  </si>
  <si>
    <t xml:space="preserve">   36.67</t>
  </si>
  <si>
    <t xml:space="preserve">   33.31</t>
  </si>
  <si>
    <t xml:space="preserve">   35.40</t>
  </si>
  <si>
    <t xml:space="preserve">   33.60</t>
  </si>
  <si>
    <t xml:space="preserve">   33.38</t>
  </si>
  <si>
    <t xml:space="preserve">   33.14</t>
  </si>
  <si>
    <t xml:space="preserve">   32.55</t>
  </si>
  <si>
    <t xml:space="preserve">   31.81</t>
  </si>
  <si>
    <t xml:space="preserve">   31.39</t>
  </si>
  <si>
    <t xml:space="preserve">   31.69</t>
  </si>
  <si>
    <t xml:space="preserve">   32.48</t>
  </si>
  <si>
    <t xml:space="preserve">   32.99</t>
  </si>
  <si>
    <t xml:space="preserve">   26.43</t>
  </si>
  <si>
    <t xml:space="preserve">   28.66</t>
  </si>
  <si>
    <t xml:space="preserve">   30.33</t>
  </si>
  <si>
    <t xml:space="preserve">   28.09</t>
  </si>
  <si>
    <t xml:space="preserve">   27.78</t>
  </si>
  <si>
    <t xml:space="preserve">   27.16</t>
  </si>
  <si>
    <t xml:space="preserve">   26.03</t>
  </si>
  <si>
    <t xml:space="preserve">   27.28</t>
  </si>
  <si>
    <t xml:space="preserve">   27.80</t>
  </si>
  <si>
    <t xml:space="preserve">   28.39</t>
  </si>
  <si>
    <t xml:space="preserve"> 2:22.52</t>
  </si>
  <si>
    <t xml:space="preserve"> 2:22.08</t>
  </si>
  <si>
    <t xml:space="preserve"> 2:17.13</t>
  </si>
  <si>
    <t xml:space="preserve"> 2:11.27</t>
  </si>
  <si>
    <t xml:space="preserve"> 2:15.25</t>
  </si>
  <si>
    <t xml:space="preserve"> 2:18.56</t>
  </si>
  <si>
    <t xml:space="preserve"> 2:22.12</t>
  </si>
  <si>
    <t xml:space="preserve"> 2:11.67</t>
  </si>
  <si>
    <t xml:space="preserve"> 2:09.36</t>
  </si>
  <si>
    <t xml:space="preserve"> 2:04.17</t>
  </si>
  <si>
    <t xml:space="preserve"> 2:05.38</t>
  </si>
  <si>
    <t xml:space="preserve"> 2:09.80</t>
  </si>
  <si>
    <t xml:space="preserve"> 2:13.83</t>
  </si>
  <si>
    <t xml:space="preserve"> 1:13.89</t>
  </si>
  <si>
    <t xml:space="preserve"> 1:13.18</t>
  </si>
  <si>
    <t xml:space="preserve"> 1:13.40</t>
  </si>
  <si>
    <t xml:space="preserve"> 1:12.96</t>
  </si>
  <si>
    <t xml:space="preserve"> 1:11.28</t>
  </si>
  <si>
    <t xml:space="preserve"> 1:09.95</t>
  </si>
  <si>
    <t xml:space="preserve"> 1:10.63</t>
  </si>
  <si>
    <t xml:space="preserve"> 1:11.53</t>
  </si>
  <si>
    <t xml:space="preserve"> 1:13.08</t>
  </si>
  <si>
    <t xml:space="preserve"> 1:05.28</t>
  </si>
  <si>
    <t xml:space="preserve"> 1:05.21</t>
  </si>
  <si>
    <t xml:space="preserve"> 1:05.04</t>
  </si>
  <si>
    <t xml:space="preserve"> 1:05.20</t>
  </si>
  <si>
    <t xml:space="preserve"> 1:05.25</t>
  </si>
  <si>
    <t xml:space="preserve"> 1:04.83</t>
  </si>
  <si>
    <t xml:space="preserve"> 1:04.55</t>
  </si>
  <si>
    <t xml:space="preserve"> 1:04.31</t>
  </si>
  <si>
    <t xml:space="preserve"> 1:03.26</t>
  </si>
  <si>
    <t xml:space="preserve"> 1:03.37</t>
  </si>
  <si>
    <t xml:space="preserve"> 1:04.33</t>
  </si>
  <si>
    <t xml:space="preserve"> 1:04.78</t>
  </si>
  <si>
    <t xml:space="preserve"> 1:04.92</t>
  </si>
  <si>
    <t xml:space="preserve"> 1:00.97</t>
  </si>
  <si>
    <t xml:space="preserve"> 1:00.63</t>
  </si>
  <si>
    <t xml:space="preserve">   54.71</t>
  </si>
  <si>
    <t xml:space="preserve">   58.68</t>
  </si>
  <si>
    <t xml:space="preserve"> 1:00.69</t>
  </si>
  <si>
    <t xml:space="preserve"> 1:00.81</t>
  </si>
  <si>
    <t xml:space="preserve"> 1:03.15</t>
  </si>
  <si>
    <t xml:space="preserve"> 1:00.28</t>
  </si>
  <si>
    <t xml:space="preserve">   59.72</t>
  </si>
  <si>
    <t xml:space="preserve">   59.56</t>
  </si>
  <si>
    <t xml:space="preserve">   59.71</t>
  </si>
  <si>
    <t xml:space="preserve">   59.77</t>
  </si>
  <si>
    <t xml:space="preserve">   59.15</t>
  </si>
  <si>
    <t xml:space="preserve">   58.92</t>
  </si>
  <si>
    <t xml:space="preserve">   58.74</t>
  </si>
  <si>
    <t xml:space="preserve">   58.67</t>
  </si>
  <si>
    <t xml:space="preserve">   58.72</t>
  </si>
  <si>
    <t xml:space="preserve">   58.83</t>
  </si>
  <si>
    <t xml:space="preserve">   59.04</t>
  </si>
  <si>
    <t xml:space="preserve">   59.42</t>
  </si>
  <si>
    <t xml:space="preserve">   58.30</t>
  </si>
  <si>
    <t xml:space="preserve">   57.29</t>
  </si>
  <si>
    <t xml:space="preserve">   56.14</t>
  </si>
  <si>
    <t xml:space="preserve">   56.97</t>
  </si>
  <si>
    <t xml:space="preserve">   57.27</t>
  </si>
  <si>
    <t xml:space="preserve">   57.96</t>
  </si>
  <si>
    <t xml:space="preserve">   58.48</t>
  </si>
  <si>
    <t xml:space="preserve">   56.05</t>
  </si>
  <si>
    <t xml:space="preserve">   55.60</t>
  </si>
  <si>
    <t xml:space="preserve">   55.16</t>
  </si>
  <si>
    <t xml:space="preserve">   54.11</t>
  </si>
  <si>
    <t xml:space="preserve">   54.45</t>
  </si>
  <si>
    <t xml:space="preserve">   55.66</t>
  </si>
  <si>
    <t xml:space="preserve">   56.07</t>
  </si>
  <si>
    <t xml:space="preserve">   56.34</t>
  </si>
  <si>
    <t xml:space="preserve">   56.21</t>
  </si>
  <si>
    <t xml:space="preserve">   56.02</t>
  </si>
  <si>
    <t xml:space="preserve">   55.73</t>
  </si>
  <si>
    <t xml:space="preserve">   56.19</t>
  </si>
  <si>
    <t xml:space="preserve">   56.22</t>
  </si>
  <si>
    <t xml:space="preserve">   56.39</t>
  </si>
  <si>
    <t xml:space="preserve">   55.10</t>
  </si>
  <si>
    <t xml:space="preserve">   54.88</t>
  </si>
  <si>
    <t xml:space="preserve">   54.61</t>
  </si>
  <si>
    <t xml:space="preserve">   54.35</t>
  </si>
  <si>
    <t xml:space="preserve">   54.40</t>
  </si>
  <si>
    <t xml:space="preserve">   54.75</t>
  </si>
  <si>
    <t xml:space="preserve">   54.97</t>
  </si>
  <si>
    <t xml:space="preserve">   55.57</t>
  </si>
  <si>
    <t xml:space="preserve">   54.05</t>
  </si>
  <si>
    <t xml:space="preserve">   53.70</t>
  </si>
  <si>
    <t xml:space="preserve">   53.48</t>
  </si>
  <si>
    <t xml:space="preserve">   53.10</t>
  </si>
  <si>
    <t xml:space="preserve">   53.22</t>
  </si>
  <si>
    <t xml:space="preserve">   53.59</t>
  </si>
  <si>
    <t xml:space="preserve">   53.76</t>
  </si>
  <si>
    <t xml:space="preserve">   54.28</t>
  </si>
  <si>
    <t xml:space="preserve">   52.34</t>
  </si>
  <si>
    <t xml:space="preserve">   51.92</t>
  </si>
  <si>
    <t xml:space="preserve">   51.51</t>
  </si>
  <si>
    <t xml:space="preserve">   51.22</t>
  </si>
  <si>
    <t xml:space="preserve">   51.43</t>
  </si>
  <si>
    <t xml:space="preserve">   51.78</t>
  </si>
  <si>
    <t xml:space="preserve">   52.01</t>
  </si>
  <si>
    <t xml:space="preserve">   52.53</t>
  </si>
  <si>
    <t xml:space="preserve">   42.01</t>
  </si>
  <si>
    <t xml:space="preserve">   39.99</t>
  </si>
  <si>
    <t xml:space="preserve">   37.22</t>
  </si>
  <si>
    <t xml:space="preserve">   39.96</t>
  </si>
  <si>
    <t xml:space="preserve">   41.61</t>
  </si>
  <si>
    <t xml:space="preserve">   42.30</t>
  </si>
  <si>
    <t xml:space="preserve">   36.96</t>
  </si>
  <si>
    <t xml:space="preserve">   36.16</t>
  </si>
  <si>
    <t xml:space="preserve">   36.58</t>
  </si>
  <si>
    <t xml:space="preserve">   36.05</t>
  </si>
  <si>
    <t xml:space="preserve">   35.69</t>
  </si>
  <si>
    <t xml:space="preserve">   34.55</t>
  </si>
  <si>
    <t xml:space="preserve">   32.49</t>
  </si>
  <si>
    <t xml:space="preserve">   33.26</t>
  </si>
  <si>
    <t xml:space="preserve">   34.65</t>
  </si>
  <si>
    <t xml:space="preserve">   35.92</t>
  </si>
  <si>
    <t xml:space="preserve">   33.22</t>
  </si>
  <si>
    <t xml:space="preserve">   32.80</t>
  </si>
  <si>
    <t xml:space="preserve">   31.55</t>
  </si>
  <si>
    <t xml:space="preserve">   32.11</t>
  </si>
  <si>
    <t xml:space="preserve">   33.06</t>
  </si>
  <si>
    <t xml:space="preserve">   31.62</t>
  </si>
  <si>
    <t xml:space="preserve">   31.30</t>
  </si>
  <si>
    <t xml:space="preserve">   31.03</t>
  </si>
  <si>
    <t xml:space="preserve">   31.17</t>
  </si>
  <si>
    <t xml:space="preserve">   31.58</t>
  </si>
  <si>
    <t xml:space="preserve">   31.63</t>
  </si>
  <si>
    <t xml:space="preserve">   30.78</t>
  </si>
  <si>
    <t xml:space="preserve">   30.10</t>
  </si>
  <si>
    <t xml:space="preserve">   29.63</t>
  </si>
  <si>
    <t xml:space="preserve">   30.03</t>
  </si>
  <si>
    <t xml:space="preserve">   30.18</t>
  </si>
  <si>
    <t xml:space="preserve">   30.46</t>
  </si>
  <si>
    <t xml:space="preserve">   30.97</t>
  </si>
  <si>
    <t xml:space="preserve"> 2:33.70</t>
  </si>
  <si>
    <t xml:space="preserve"> 2:30.15</t>
  </si>
  <si>
    <t xml:space="preserve"> 2:32.26</t>
  </si>
  <si>
    <t xml:space="preserve"> 2:26.86</t>
  </si>
  <si>
    <t xml:space="preserve"> 2:25.58</t>
  </si>
  <si>
    <t xml:space="preserve"> 2:20.73</t>
  </si>
  <si>
    <t xml:space="preserve"> 2:24.13</t>
  </si>
  <si>
    <t xml:space="preserve"> 2:26.70</t>
  </si>
  <si>
    <t xml:space="preserve"> 2:29.16</t>
  </si>
  <si>
    <t xml:space="preserve"> 2:25.14</t>
  </si>
  <si>
    <t xml:space="preserve"> 2:23.09</t>
  </si>
  <si>
    <t xml:space="preserve"> 2:20.31</t>
  </si>
  <si>
    <t xml:space="preserve"> 2:21.41</t>
  </si>
  <si>
    <t xml:space="preserve"> 2:24.71</t>
  </si>
  <si>
    <t xml:space="preserve"> 2:26.62</t>
  </si>
  <si>
    <t xml:space="preserve"> 2:19.67</t>
  </si>
  <si>
    <t xml:space="preserve"> 2:18.49</t>
  </si>
  <si>
    <t xml:space="preserve"> 2:15.62</t>
  </si>
  <si>
    <t xml:space="preserve"> 2:10.56</t>
  </si>
  <si>
    <t xml:space="preserve"> 2:13.10</t>
  </si>
  <si>
    <t xml:space="preserve"> 2:16.27</t>
  </si>
  <si>
    <t xml:space="preserve"> 2:18.64</t>
  </si>
  <si>
    <t xml:space="preserve"> 2:19.77</t>
  </si>
  <si>
    <t>17:37.62</t>
  </si>
  <si>
    <t>16:16.92</t>
  </si>
  <si>
    <t>17:00.13</t>
  </si>
  <si>
    <t>17:18.13</t>
  </si>
  <si>
    <t>16:44.92</t>
  </si>
  <si>
    <t>16:30.21</t>
  </si>
  <si>
    <t>15:16.70</t>
  </si>
  <si>
    <t>15:42.10</t>
  </si>
  <si>
    <t>16:42.66</t>
  </si>
  <si>
    <t>17:02.65</t>
  </si>
  <si>
    <t xml:space="preserve"> 2:58.83</t>
  </si>
  <si>
    <t xml:space="preserve"> 2:56.54</t>
  </si>
  <si>
    <t xml:space="preserve"> 2:58.02</t>
  </si>
  <si>
    <t xml:space="preserve"> 2:55.04</t>
  </si>
  <si>
    <t xml:space="preserve"> 2:54.57</t>
  </si>
  <si>
    <t xml:space="preserve"> 2:43.61</t>
  </si>
  <si>
    <t xml:space="preserve"> 2:50.39</t>
  </si>
  <si>
    <t xml:space="preserve"> 2:54.75</t>
  </si>
  <si>
    <t xml:space="preserve"> 2:55.93</t>
  </si>
  <si>
    <t xml:space="preserve"> 2:43.85</t>
  </si>
  <si>
    <t xml:space="preserve"> 2:43.19</t>
  </si>
  <si>
    <t xml:space="preserve"> 2:43.72</t>
  </si>
  <si>
    <t xml:space="preserve"> 2:40.59</t>
  </si>
  <si>
    <t xml:space="preserve"> 2:37.75</t>
  </si>
  <si>
    <t xml:space="preserve"> 2:35.45</t>
  </si>
  <si>
    <t xml:space="preserve"> 2:36.48</t>
  </si>
  <si>
    <t xml:space="preserve"> 2:37.80</t>
  </si>
  <si>
    <t xml:space="preserve"> 2:41.51</t>
  </si>
  <si>
    <t xml:space="preserve"> 2:34.43</t>
  </si>
  <si>
    <t xml:space="preserve"> 2:33.98</t>
  </si>
  <si>
    <t xml:space="preserve"> 2:34.39</t>
  </si>
  <si>
    <t xml:space="preserve"> 2:35.34</t>
  </si>
  <si>
    <t xml:space="preserve"> 2:31.86</t>
  </si>
  <si>
    <t xml:space="preserve"> 2:31.08</t>
  </si>
  <si>
    <t xml:space="preserve"> 2:24.02</t>
  </si>
  <si>
    <t xml:space="preserve"> 2:16.14</t>
  </si>
  <si>
    <t xml:space="preserve"> 2:23.50</t>
  </si>
  <si>
    <t xml:space="preserve"> 2:24.52</t>
  </si>
  <si>
    <t xml:space="preserve"> 2:31.24</t>
  </si>
  <si>
    <t xml:space="preserve"> 2:32.54</t>
  </si>
  <si>
    <t xml:space="preserve"> 2:31.13</t>
  </si>
  <si>
    <t xml:space="preserve"> 2:31.04</t>
  </si>
  <si>
    <t xml:space="preserve"> 2:32.09</t>
  </si>
  <si>
    <t xml:space="preserve"> 2:29.92</t>
  </si>
  <si>
    <t xml:space="preserve"> 2:23.83</t>
  </si>
  <si>
    <t xml:space="preserve"> 2:20.20</t>
  </si>
  <si>
    <t xml:space="preserve"> 2:16.68</t>
  </si>
  <si>
    <t xml:space="preserve"> 2:20.18</t>
  </si>
  <si>
    <t xml:space="preserve"> 2:22.35</t>
  </si>
  <si>
    <t xml:space="preserve"> 2:28.23</t>
  </si>
  <si>
    <t xml:space="preserve"> 2:30.36</t>
  </si>
  <si>
    <t xml:space="preserve"> 2:27.35</t>
  </si>
  <si>
    <t xml:space="preserve"> 2:26.68</t>
  </si>
  <si>
    <t xml:space="preserve"> 2:25.73</t>
  </si>
  <si>
    <t xml:space="preserve"> 2:23.18</t>
  </si>
  <si>
    <t xml:space="preserve"> 2:24.50</t>
  </si>
  <si>
    <t xml:space="preserve"> 2:26.59</t>
  </si>
  <si>
    <t xml:space="preserve"> 2:26.82</t>
  </si>
  <si>
    <t xml:space="preserve"> 2:21.61</t>
  </si>
  <si>
    <t xml:space="preserve"> 2:20.21</t>
  </si>
  <si>
    <t xml:space="preserve"> 2:19.24</t>
  </si>
  <si>
    <t xml:space="preserve"> 2:16.07</t>
  </si>
  <si>
    <t xml:space="preserve"> 2:19.86</t>
  </si>
  <si>
    <t xml:space="preserve"> 2:21.56</t>
  </si>
  <si>
    <t xml:space="preserve"> 2:22.32</t>
  </si>
  <si>
    <t xml:space="preserve"> 2:18.71</t>
  </si>
  <si>
    <t xml:space="preserve"> 2:18.05</t>
  </si>
  <si>
    <t xml:space="preserve"> 2:18.58</t>
  </si>
  <si>
    <t xml:space="preserve"> 2:18.95</t>
  </si>
  <si>
    <t xml:space="preserve"> 2:17.92</t>
  </si>
  <si>
    <t xml:space="preserve"> 2:16.65</t>
  </si>
  <si>
    <t xml:space="preserve"> 2:16.36</t>
  </si>
  <si>
    <t xml:space="preserve"> 2:15.80</t>
  </si>
  <si>
    <t xml:space="preserve"> 2:15.91</t>
  </si>
  <si>
    <t xml:space="preserve"> 2:16.60</t>
  </si>
  <si>
    <t xml:space="preserve"> 2:17.41</t>
  </si>
  <si>
    <t xml:space="preserve"> 2:18.03</t>
  </si>
  <si>
    <t xml:space="preserve"> 2:15.02</t>
  </si>
  <si>
    <t xml:space="preserve"> 2:10.18</t>
  </si>
  <si>
    <t xml:space="preserve"> 2:08.34</t>
  </si>
  <si>
    <t xml:space="preserve"> 2:06.56</t>
  </si>
  <si>
    <t xml:space="preserve"> 2:07.30</t>
  </si>
  <si>
    <t xml:space="preserve"> 2:09.90</t>
  </si>
  <si>
    <t xml:space="preserve"> 2:11.64</t>
  </si>
  <si>
    <t xml:space="preserve"> 2:15.22</t>
  </si>
  <si>
    <t xml:space="preserve"> 2:16.03</t>
  </si>
  <si>
    <t xml:space="preserve"> 2:14.35</t>
  </si>
  <si>
    <t xml:space="preserve"> 2:12.03</t>
  </si>
  <si>
    <t xml:space="preserve"> 2:12.34</t>
  </si>
  <si>
    <t xml:space="preserve"> 2:14.04</t>
  </si>
  <si>
    <t xml:space="preserve"> 2:15.52</t>
  </si>
  <si>
    <t xml:space="preserve"> 2:10.48</t>
  </si>
  <si>
    <t xml:space="preserve"> 2:09.73</t>
  </si>
  <si>
    <t xml:space="preserve"> 2:06.90</t>
  </si>
  <si>
    <t xml:space="preserve"> 2:06.49</t>
  </si>
  <si>
    <t xml:space="preserve"> 2:08.88</t>
  </si>
  <si>
    <t xml:space="preserve"> 2:10.43</t>
  </si>
  <si>
    <t xml:space="preserve"> 2:11.35</t>
  </si>
  <si>
    <t xml:space="preserve"> 1:17.71</t>
  </si>
  <si>
    <t xml:space="preserve"> 1:19.75</t>
  </si>
  <si>
    <t xml:space="preserve"> 1:11.91</t>
  </si>
  <si>
    <t xml:space="preserve"> 1:10.24</t>
  </si>
  <si>
    <t xml:space="preserve"> 1:08.71</t>
  </si>
  <si>
    <t xml:space="preserve"> 1:06.89</t>
  </si>
  <si>
    <t xml:space="preserve"> 1:07.59</t>
  </si>
  <si>
    <t xml:space="preserve"> 1:09.58</t>
  </si>
  <si>
    <t xml:space="preserve"> 1:11.54</t>
  </si>
  <si>
    <t xml:space="preserve"> 1:12.74</t>
  </si>
  <si>
    <t xml:space="preserve"> 1:09.49</t>
  </si>
  <si>
    <t xml:space="preserve"> 1:08.96</t>
  </si>
  <si>
    <t xml:space="preserve"> 1:07.36</t>
  </si>
  <si>
    <t xml:space="preserve"> 1:07.97</t>
  </si>
  <si>
    <t xml:space="preserve"> 1:09.14</t>
  </si>
  <si>
    <t xml:space="preserve"> 1:09.78</t>
  </si>
  <si>
    <t xml:space="preserve"> 1:04.89</t>
  </si>
  <si>
    <t xml:space="preserve"> 1:04.05</t>
  </si>
  <si>
    <t xml:space="preserve"> 1:02.68</t>
  </si>
  <si>
    <t xml:space="preserve"> 1:03.85</t>
  </si>
  <si>
    <t xml:space="preserve"> 1:04.81</t>
  </si>
  <si>
    <t xml:space="preserve"> 1:05.63</t>
  </si>
  <si>
    <t xml:space="preserve"> 1:06.59</t>
  </si>
  <si>
    <t xml:space="preserve"> 1:07.94</t>
  </si>
  <si>
    <t xml:space="preserve"> 1:07.50</t>
  </si>
  <si>
    <t xml:space="preserve"> 1:06.15</t>
  </si>
  <si>
    <t xml:space="preserve"> 1:01.34</t>
  </si>
  <si>
    <t xml:space="preserve"> 1:04.20</t>
  </si>
  <si>
    <t xml:space="preserve"> 1:06.67</t>
  </si>
  <si>
    <t xml:space="preserve"> 1:07.85</t>
  </si>
  <si>
    <t xml:space="preserve"> 1:19.31</t>
  </si>
  <si>
    <t xml:space="preserve"> 1:16.69</t>
  </si>
  <si>
    <t xml:space="preserve"> 1:18.56</t>
  </si>
  <si>
    <t xml:space="preserve"> 1:11.19</t>
  </si>
  <si>
    <t xml:space="preserve"> 1:10.41</t>
  </si>
  <si>
    <t xml:space="preserve"> 1:09.87</t>
  </si>
  <si>
    <t xml:space="preserve"> 1:10.09</t>
  </si>
  <si>
    <t xml:space="preserve"> 1:10.95</t>
  </si>
  <si>
    <t xml:space="preserve"> 1:11.71</t>
  </si>
  <si>
    <t xml:space="preserve"> 1:14.64</t>
  </si>
  <si>
    <t xml:space="preserve"> 1:09.23</t>
  </si>
  <si>
    <t xml:space="preserve"> 1:09.06</t>
  </si>
  <si>
    <t xml:space="preserve"> 1:08.54</t>
  </si>
  <si>
    <t xml:space="preserve"> 1:08.84</t>
  </si>
  <si>
    <t xml:space="preserve"> 1:09.15</t>
  </si>
  <si>
    <t xml:space="preserve"> 1:09.47</t>
  </si>
  <si>
    <t xml:space="preserve"> 1:08.02</t>
  </si>
  <si>
    <t xml:space="preserve"> 1:07.53</t>
  </si>
  <si>
    <t xml:space="preserve"> 1:05.64</t>
  </si>
  <si>
    <t xml:space="preserve"> 1:03.91</t>
  </si>
  <si>
    <t xml:space="preserve"> 1:05.05</t>
  </si>
  <si>
    <t xml:space="preserve"> 1:06.99</t>
  </si>
  <si>
    <t xml:space="preserve"> 1:07.77</t>
  </si>
  <si>
    <t xml:space="preserve"> 1:08.23</t>
  </si>
  <si>
    <t xml:space="preserve"> 1:08.08</t>
  </si>
  <si>
    <t xml:space="preserve"> 1:06.81</t>
  </si>
  <si>
    <t xml:space="preserve"> 1:06.87</t>
  </si>
  <si>
    <t xml:space="preserve"> 1:08.11</t>
  </si>
  <si>
    <t xml:space="preserve"> 1:06.17</t>
  </si>
  <si>
    <t xml:space="preserve"> 1:05.01</t>
  </si>
  <si>
    <t xml:space="preserve"> 1:03.61</t>
  </si>
  <si>
    <t xml:space="preserve"> 1:01.07</t>
  </si>
  <si>
    <t xml:space="preserve"> 1:01.17</t>
  </si>
  <si>
    <t xml:space="preserve"> 1:04.45</t>
  </si>
  <si>
    <t xml:space="preserve"> 1:06.10</t>
  </si>
  <si>
    <t xml:space="preserve"> 1:06.69</t>
  </si>
  <si>
    <t xml:space="preserve"> 1:31.36</t>
  </si>
  <si>
    <t xml:space="preserve"> 1:30.75</t>
  </si>
  <si>
    <t xml:space="preserve"> 1:29.89</t>
  </si>
  <si>
    <t xml:space="preserve"> 1:25.84</t>
  </si>
  <si>
    <t xml:space="preserve"> 1:27.71</t>
  </si>
  <si>
    <t xml:space="preserve"> 1:30.43</t>
  </si>
  <si>
    <t xml:space="preserve"> 1:31.10</t>
  </si>
  <si>
    <t xml:space="preserve"> 1:22.51</t>
  </si>
  <si>
    <t xml:space="preserve"> 1:21.34</t>
  </si>
  <si>
    <t xml:space="preserve"> 1:22.44</t>
  </si>
  <si>
    <t xml:space="preserve"> 1:23.21</t>
  </si>
  <si>
    <t xml:space="preserve"> 1:20.74</t>
  </si>
  <si>
    <t xml:space="preserve"> 1:19.23</t>
  </si>
  <si>
    <t xml:space="preserve"> 1:18.81</t>
  </si>
  <si>
    <t xml:space="preserve"> 1:16.19</t>
  </si>
  <si>
    <t xml:space="preserve"> 1:16.47</t>
  </si>
  <si>
    <t xml:space="preserve"> 1:19.82</t>
  </si>
  <si>
    <t xml:space="preserve"> 1:19.94</t>
  </si>
  <si>
    <t xml:space="preserve"> 1:17.98</t>
  </si>
  <si>
    <t xml:space="preserve"> 1:18.48</t>
  </si>
  <si>
    <t xml:space="preserve"> 1:14.69</t>
  </si>
  <si>
    <t xml:space="preserve"> 1:13.85</t>
  </si>
  <si>
    <t xml:space="preserve"> 1:11.66</t>
  </si>
  <si>
    <t xml:space="preserve"> 1:12.12</t>
  </si>
  <si>
    <t xml:space="preserve"> 1:14.73</t>
  </si>
  <si>
    <t xml:space="preserve"> 1:17.23</t>
  </si>
  <si>
    <t xml:space="preserve"> 1:16.81</t>
  </si>
  <si>
    <t xml:space="preserve"> 1:15.67</t>
  </si>
  <si>
    <t xml:space="preserve"> 1:15.02</t>
  </si>
  <si>
    <t xml:space="preserve"> 1:15.45</t>
  </si>
  <si>
    <t xml:space="preserve"> 1:16.58</t>
  </si>
  <si>
    <t xml:space="preserve"> 1:18.09</t>
  </si>
  <si>
    <t xml:space="preserve"> 1:14.21</t>
  </si>
  <si>
    <t xml:space="preserve"> 1:13.06</t>
  </si>
  <si>
    <t xml:space="preserve"> 1:11.74</t>
  </si>
  <si>
    <t xml:space="preserve"> 1:09.92</t>
  </si>
  <si>
    <t xml:space="preserve"> 1:11.11</t>
  </si>
  <si>
    <t xml:space="preserve"> 1:12.85</t>
  </si>
  <si>
    <t xml:space="preserve"> 1:13.13</t>
  </si>
  <si>
    <t xml:space="preserve"> 1:14.96</t>
  </si>
  <si>
    <t xml:space="preserve">   34.17</t>
  </si>
  <si>
    <t xml:space="preserve">   34.11</t>
  </si>
  <si>
    <t xml:space="preserve">   33.90</t>
  </si>
  <si>
    <t xml:space="preserve">   33.92</t>
  </si>
  <si>
    <t xml:space="preserve">   33.76</t>
  </si>
  <si>
    <t xml:space="preserve">   33.70</t>
  </si>
  <si>
    <t xml:space="preserve">   33.54</t>
  </si>
  <si>
    <t xml:space="preserve">   33.58</t>
  </si>
  <si>
    <t xml:space="preserve">   33.61</t>
  </si>
  <si>
    <t xml:space="preserve">   33.73</t>
  </si>
  <si>
    <t xml:space="preserve">   33.86</t>
  </si>
  <si>
    <t xml:space="preserve">   33.36</t>
  </si>
  <si>
    <t xml:space="preserve">   33.13</t>
  </si>
  <si>
    <t xml:space="preserve">   33.09</t>
  </si>
  <si>
    <t xml:space="preserve">   33.05</t>
  </si>
  <si>
    <t xml:space="preserve">   33.20</t>
  </si>
  <si>
    <t xml:space="preserve">   33.51</t>
  </si>
  <si>
    <t xml:space="preserve">   32.64</t>
  </si>
  <si>
    <t xml:space="preserve">   31.99</t>
  </si>
  <si>
    <t xml:space="preserve">   31.46</t>
  </si>
  <si>
    <t xml:space="preserve">   31.29</t>
  </si>
  <si>
    <t xml:space="preserve">   31.33</t>
  </si>
  <si>
    <t xml:space="preserve">   31.91</t>
  </si>
  <si>
    <t xml:space="preserve">   32.38</t>
  </si>
  <si>
    <t xml:space="preserve">   32.83</t>
  </si>
  <si>
    <t xml:space="preserve">   31.45</t>
  </si>
  <si>
    <t xml:space="preserve">   31.22</t>
  </si>
  <si>
    <t xml:space="preserve">   31.16</t>
  </si>
  <si>
    <t xml:space="preserve">   31.18</t>
  </si>
  <si>
    <t xml:space="preserve">   31.27</t>
  </si>
  <si>
    <t xml:space="preserve">   31.42</t>
  </si>
  <si>
    <t xml:space="preserve">   30.93</t>
  </si>
  <si>
    <t xml:space="preserve">   30.66</t>
  </si>
  <si>
    <t xml:space="preserve">   30.54</t>
  </si>
  <si>
    <t xml:space="preserve">   30.57</t>
  </si>
  <si>
    <t xml:space="preserve">   30.74</t>
  </si>
  <si>
    <t xml:space="preserve">   30.89</t>
  </si>
  <si>
    <t xml:space="preserve">   31.01</t>
  </si>
  <si>
    <t xml:space="preserve">   30.34</t>
  </si>
  <si>
    <t xml:space="preserve">   30.14</t>
  </si>
  <si>
    <t xml:space="preserve">   29.91</t>
  </si>
  <si>
    <t xml:space="preserve">   30.02</t>
  </si>
  <si>
    <t xml:space="preserve">   30.23</t>
  </si>
  <si>
    <t xml:space="preserve">   30.35</t>
  </si>
  <si>
    <t xml:space="preserve">   29.67</t>
  </si>
  <si>
    <t xml:space="preserve">   29.17</t>
  </si>
  <si>
    <t xml:space="preserve">   28.83</t>
  </si>
  <si>
    <t xml:space="preserve">   28.44</t>
  </si>
  <si>
    <t xml:space="preserve">   29.77</t>
  </si>
  <si>
    <t xml:space="preserve">   29.73</t>
  </si>
  <si>
    <t xml:space="preserve">   29.56</t>
  </si>
  <si>
    <t xml:space="preserve">   29.47</t>
  </si>
  <si>
    <t xml:space="preserve">   29.52</t>
  </si>
  <si>
    <t xml:space="preserve">   29.75</t>
  </si>
  <si>
    <t xml:space="preserve">   29.86</t>
  </si>
  <si>
    <t xml:space="preserve">   28.71</t>
  </si>
  <si>
    <t xml:space="preserve">   28.65</t>
  </si>
  <si>
    <t xml:space="preserve">   28.60</t>
  </si>
  <si>
    <t xml:space="preserve">   28.70</t>
  </si>
  <si>
    <t xml:space="preserve">   29.32</t>
  </si>
  <si>
    <t xml:space="preserve">   28.10</t>
  </si>
  <si>
    <t xml:space="preserve">   27.61</t>
  </si>
  <si>
    <t xml:space="preserve">   27.57</t>
  </si>
  <si>
    <t xml:space="preserve">   26.83</t>
  </si>
  <si>
    <t xml:space="preserve">   27.13</t>
  </si>
  <si>
    <t xml:space="preserve">   28.04</t>
  </si>
  <si>
    <t xml:space="preserve">   28.14</t>
  </si>
  <si>
    <t xml:space="preserve">   29.09</t>
  </si>
  <si>
    <t xml:space="preserve">   29.07</t>
  </si>
  <si>
    <t xml:space="preserve">   29.08</t>
  </si>
  <si>
    <t xml:space="preserve">   29.03</t>
  </si>
  <si>
    <t xml:space="preserve">   28.53</t>
  </si>
  <si>
    <t xml:space="preserve">   28.43</t>
  </si>
  <si>
    <t xml:space="preserve">   28.85</t>
  </si>
  <si>
    <t xml:space="preserve">   28.17</t>
  </si>
  <si>
    <t xml:space="preserve">   27.46</t>
  </si>
  <si>
    <t xml:space="preserve">   27.32</t>
  </si>
  <si>
    <t xml:space="preserve">   26.97</t>
  </si>
  <si>
    <t xml:space="preserve">   27.77</t>
  </si>
  <si>
    <t xml:space="preserve">   28.29</t>
  </si>
  <si>
    <t xml:space="preserve"> 9:53.93</t>
  </si>
  <si>
    <t xml:space="preserve"> 9:29.39</t>
  </si>
  <si>
    <t xml:space="preserve"> 8:53.94</t>
  </si>
  <si>
    <t xml:space="preserve"> 9:01.96</t>
  </si>
  <si>
    <t xml:space="preserve"> 9:46.95</t>
  </si>
  <si>
    <t xml:space="preserve"> 9:31.89</t>
  </si>
  <si>
    <t xml:space="preserve"> 9:22.10</t>
  </si>
  <si>
    <t xml:space="preserve"> 9:12.31</t>
  </si>
  <si>
    <t xml:space="preserve"> 8:57.51</t>
  </si>
  <si>
    <t xml:space="preserve"> 9:11.40</t>
  </si>
  <si>
    <t xml:space="preserve"> 9:13.86</t>
  </si>
  <si>
    <t xml:space="preserve"> 9:25.06</t>
  </si>
  <si>
    <t xml:space="preserve">   36.34</t>
  </si>
  <si>
    <t xml:space="preserve">   36.09</t>
  </si>
  <si>
    <t xml:space="preserve">   36.13</t>
  </si>
  <si>
    <t xml:space="preserve">   35.87</t>
  </si>
  <si>
    <t xml:space="preserve">   35.54</t>
  </si>
  <si>
    <t xml:space="preserve">   35.06</t>
  </si>
  <si>
    <t xml:space="preserve">   33.82</t>
  </si>
  <si>
    <t xml:space="preserve">   34.27</t>
  </si>
  <si>
    <t xml:space="preserve">   35.63</t>
  </si>
  <si>
    <t xml:space="preserve">   35.89</t>
  </si>
  <si>
    <t xml:space="preserve">   33.47</t>
  </si>
  <si>
    <t xml:space="preserve">   31.31</t>
  </si>
  <si>
    <t xml:space="preserve">   29.53</t>
  </si>
  <si>
    <t xml:space="preserve">   30.15</t>
  </si>
  <si>
    <t xml:space="preserve">   31.51</t>
  </si>
  <si>
    <t xml:space="preserve">   31.98</t>
  </si>
  <si>
    <t xml:space="preserve">   31.04</t>
  </si>
  <si>
    <t xml:space="preserve">   30.32</t>
  </si>
  <si>
    <t xml:space="preserve">   29.99</t>
  </si>
  <si>
    <t xml:space="preserve">   29.81</t>
  </si>
  <si>
    <t xml:space="preserve">   29.71</t>
  </si>
  <si>
    <t xml:space="preserve">   29.92</t>
  </si>
  <si>
    <t xml:space="preserve">   30.30</t>
  </si>
  <si>
    <t xml:space="preserve">   30.84</t>
  </si>
  <si>
    <t xml:space="preserve">   30.37</t>
  </si>
  <si>
    <t xml:space="preserve">   30.80</t>
  </si>
  <si>
    <t xml:space="preserve">   30.16</t>
  </si>
  <si>
    <t xml:space="preserve">   28.51</t>
  </si>
  <si>
    <t xml:space="preserve">   27.90</t>
  </si>
  <si>
    <t xml:space="preserve">   28.03</t>
  </si>
  <si>
    <t xml:space="preserve">   29.96</t>
  </si>
  <si>
    <t xml:space="preserve">   30.28</t>
  </si>
  <si>
    <t xml:space="preserve"> 2:27.83</t>
  </si>
  <si>
    <t xml:space="preserve"> 2:20.62</t>
  </si>
  <si>
    <t xml:space="preserve"> 2:17.67</t>
  </si>
  <si>
    <t xml:space="preserve"> 2:23.64</t>
  </si>
  <si>
    <t xml:space="preserve"> 2:30.27</t>
  </si>
  <si>
    <t xml:space="preserve"> 2:28.52</t>
  </si>
  <si>
    <t xml:space="preserve"> 2:27.09</t>
  </si>
  <si>
    <t xml:space="preserve"> 2:27.70</t>
  </si>
  <si>
    <t xml:space="preserve">   37.69</t>
  </si>
  <si>
    <t xml:space="preserve">   37.16</t>
  </si>
  <si>
    <t xml:space="preserve">   36.20</t>
  </si>
  <si>
    <t xml:space="preserve">   33.80</t>
  </si>
  <si>
    <t xml:space="preserve">   35.42</t>
  </si>
  <si>
    <t xml:space="preserve">   37.09</t>
  </si>
  <si>
    <t xml:space="preserve">   37.38</t>
  </si>
  <si>
    <t xml:space="preserve">   38.07</t>
  </si>
  <si>
    <t xml:space="preserve">   34.74</t>
  </si>
  <si>
    <t xml:space="preserve">   33.44</t>
  </si>
  <si>
    <t xml:space="preserve">   33.39</t>
  </si>
  <si>
    <t xml:space="preserve">   34.26</t>
  </si>
  <si>
    <t xml:space="preserve">   34.71</t>
  </si>
  <si>
    <t xml:space="preserve">   34.92</t>
  </si>
  <si>
    <t xml:space="preserve">   32.66</t>
  </si>
  <si>
    <t xml:space="preserve">   32.51</t>
  </si>
  <si>
    <t xml:space="preserve">   31.78</t>
  </si>
  <si>
    <t xml:space="preserve">   33.37</t>
  </si>
  <si>
    <t xml:space="preserve">   31.72</t>
  </si>
  <si>
    <t xml:space="preserve">   31.05</t>
  </si>
  <si>
    <t xml:space="preserve">   32.75</t>
  </si>
  <si>
    <t xml:space="preserve">   31.41</t>
  </si>
  <si>
    <t xml:space="preserve">   31.13</t>
  </si>
  <si>
    <t xml:space="preserve">   30.36</t>
  </si>
  <si>
    <t xml:space="preserve">   30.56</t>
  </si>
  <si>
    <t xml:space="preserve">   32.05</t>
  </si>
  <si>
    <t xml:space="preserve"> 2:29.55</t>
  </si>
  <si>
    <t xml:space="preserve"> 2:26.97</t>
  </si>
  <si>
    <t xml:space="preserve"> 2:27.55</t>
  </si>
  <si>
    <t xml:space="preserve"> 2:25.55</t>
  </si>
  <si>
    <t xml:space="preserve"> 2:20.86</t>
  </si>
  <si>
    <t xml:space="preserve"> 2:15.56</t>
  </si>
  <si>
    <t xml:space="preserve"> 2:20.74</t>
  </si>
  <si>
    <t xml:space="preserve"> 2:21.45</t>
  </si>
  <si>
    <t xml:space="preserve"> 2:25.57</t>
  </si>
  <si>
    <t xml:space="preserve"> 2:28.19</t>
  </si>
  <si>
    <t xml:space="preserve"> 2:10.86</t>
  </si>
  <si>
    <t xml:space="preserve"> 2:11.40</t>
  </si>
  <si>
    <t xml:space="preserve"> 2:20.29</t>
  </si>
  <si>
    <t xml:space="preserve"> 2:24.99</t>
  </si>
  <si>
    <t xml:space="preserve"> 1:13.88</t>
  </si>
  <si>
    <t xml:space="preserve"> 1:13.70</t>
  </si>
  <si>
    <t xml:space="preserve"> 1:13.20</t>
  </si>
  <si>
    <t xml:space="preserve"> 1:11.73</t>
  </si>
  <si>
    <t xml:space="preserve"> 1:11.88</t>
  </si>
  <si>
    <t xml:space="preserve"> 1:13.28</t>
  </si>
  <si>
    <t xml:space="preserve"> 1:13.73</t>
  </si>
  <si>
    <t xml:space="preserve"> 1:14.31</t>
  </si>
  <si>
    <t xml:space="preserve"> 1:11.01</t>
  </si>
  <si>
    <t xml:space="preserve"> 1:10.77</t>
  </si>
  <si>
    <t xml:space="preserve"> 1:10.08</t>
  </si>
  <si>
    <t xml:space="preserve"> 1:07.78</t>
  </si>
  <si>
    <t xml:space="preserve"> 1:08.32</t>
  </si>
  <si>
    <t xml:space="preserve"> 1:10.79</t>
  </si>
  <si>
    <t xml:space="preserve"> 1:11.58</t>
  </si>
  <si>
    <t xml:space="preserve"> 1:08.05</t>
  </si>
  <si>
    <t xml:space="preserve"> 1:07.84</t>
  </si>
  <si>
    <t xml:space="preserve"> 1:07.76</t>
  </si>
  <si>
    <t xml:space="preserve"> 1:07.08</t>
  </si>
  <si>
    <t xml:space="preserve"> 1:06.70</t>
  </si>
  <si>
    <t xml:space="preserve"> 1:07.05</t>
  </si>
  <si>
    <t xml:space="preserve"> 1:07.13</t>
  </si>
  <si>
    <t xml:space="preserve"> 1:06.25</t>
  </si>
  <si>
    <t xml:space="preserve"> 1:05.71</t>
  </si>
  <si>
    <t xml:space="preserve"> 1:05.47</t>
  </si>
  <si>
    <t xml:space="preserve"> 1:05.69</t>
  </si>
  <si>
    <t xml:space="preserve"> 1:05.87</t>
  </si>
  <si>
    <t xml:space="preserve"> 1:06.13</t>
  </si>
  <si>
    <t xml:space="preserve"> 1:06.50</t>
  </si>
  <si>
    <t xml:space="preserve"> 1:05.43</t>
  </si>
  <si>
    <t xml:space="preserve"> 1:04.22</t>
  </si>
  <si>
    <t xml:space="preserve"> 1:03.47</t>
  </si>
  <si>
    <t xml:space="preserve"> 1:01.61</t>
  </si>
  <si>
    <t xml:space="preserve"> 1:03.06</t>
  </si>
  <si>
    <t xml:space="preserve"> 1:04.10</t>
  </si>
  <si>
    <t xml:space="preserve"> 1:04.28</t>
  </si>
  <si>
    <t xml:space="preserve"> 1:05.46</t>
  </si>
  <si>
    <t xml:space="preserve"> 1:04.70</t>
  </si>
  <si>
    <t xml:space="preserve"> 1:04.29</t>
  </si>
  <si>
    <t xml:space="preserve"> 1:04.80</t>
  </si>
  <si>
    <t xml:space="preserve"> 1:04.03</t>
  </si>
  <si>
    <t xml:space="preserve"> 1:03.76</t>
  </si>
  <si>
    <t xml:space="preserve"> 1:03.65</t>
  </si>
  <si>
    <t xml:space="preserve"> 1:03.58</t>
  </si>
  <si>
    <t xml:space="preserve"> 1:03.60</t>
  </si>
  <si>
    <t xml:space="preserve"> 1:03.70</t>
  </si>
  <si>
    <t xml:space="preserve"> 1:03.44</t>
  </si>
  <si>
    <t xml:space="preserve"> 1:03.33</t>
  </si>
  <si>
    <t xml:space="preserve"> 1:03.32</t>
  </si>
  <si>
    <t xml:space="preserve"> 1:01.81</t>
  </si>
  <si>
    <t xml:space="preserve"> 1:03.11</t>
  </si>
  <si>
    <t xml:space="preserve"> 1:03.38</t>
  </si>
  <si>
    <t xml:space="preserve"> 1:00.61</t>
  </si>
  <si>
    <t xml:space="preserve">   59.19</t>
  </si>
  <si>
    <t xml:space="preserve">   58.62</t>
  </si>
  <si>
    <t xml:space="preserve">   59.01</t>
  </si>
  <si>
    <t xml:space="preserve"> 1:00.52</t>
  </si>
  <si>
    <t xml:space="preserve"> 1:01.32</t>
  </si>
  <si>
    <t xml:space="preserve"> 1:03.16</t>
  </si>
  <si>
    <t xml:space="preserve"> 1:02.92</t>
  </si>
  <si>
    <t xml:space="preserve"> 1:02.89</t>
  </si>
  <si>
    <t xml:space="preserve"> 1:03.23</t>
  </si>
  <si>
    <t xml:space="preserve"> 1:02.38</t>
  </si>
  <si>
    <t xml:space="preserve"> 1:02.12</t>
  </si>
  <si>
    <t xml:space="preserve"> 1:01.80</t>
  </si>
  <si>
    <t xml:space="preserve"> 1:01.16</t>
  </si>
  <si>
    <t xml:space="preserve"> 1:01.66</t>
  </si>
  <si>
    <t xml:space="preserve"> 1:02.03</t>
  </si>
  <si>
    <t xml:space="preserve"> 1:02.28</t>
  </si>
  <si>
    <t xml:space="preserve"> 1:02.61</t>
  </si>
  <si>
    <t xml:space="preserve"> 1:00.79</t>
  </si>
  <si>
    <t xml:space="preserve"> 1:00.57</t>
  </si>
  <si>
    <t xml:space="preserve"> 1:00.75</t>
  </si>
  <si>
    <t xml:space="preserve"> 1:00.99</t>
  </si>
  <si>
    <t xml:space="preserve"> 1:01.15</t>
  </si>
  <si>
    <t xml:space="preserve">   59.47</t>
  </si>
  <si>
    <t xml:space="preserve">   58.78</t>
  </si>
  <si>
    <t xml:space="preserve">   56.58</t>
  </si>
  <si>
    <t xml:space="preserve">   58.40</t>
  </si>
  <si>
    <t xml:space="preserve">   59.10</t>
  </si>
  <si>
    <t xml:space="preserve">   59.51</t>
  </si>
  <si>
    <t xml:space="preserve">   42.64</t>
  </si>
  <si>
    <t xml:space="preserve">   42.03</t>
  </si>
  <si>
    <t xml:space="preserve">   42.34</t>
  </si>
  <si>
    <t xml:space="preserve">   42.78</t>
  </si>
  <si>
    <t xml:space="preserve">   41.96</t>
  </si>
  <si>
    <t xml:space="preserve">   40.78</t>
  </si>
  <si>
    <t xml:space="preserve">   39.52</t>
  </si>
  <si>
    <t xml:space="preserve">   37.89</t>
  </si>
  <si>
    <t xml:space="preserve">   38.81</t>
  </si>
  <si>
    <t xml:space="preserve">   40.69</t>
  </si>
  <si>
    <t xml:space="preserve">   41.93</t>
  </si>
  <si>
    <t xml:space="preserve">   41.98</t>
  </si>
  <si>
    <t xml:space="preserve">   38.95</t>
  </si>
  <si>
    <t xml:space="preserve">   38.76</t>
  </si>
  <si>
    <t xml:space="preserve">   38.36</t>
  </si>
  <si>
    <t xml:space="preserve">   38.45</t>
  </si>
  <si>
    <t xml:space="preserve">   38.87</t>
  </si>
  <si>
    <t xml:space="preserve">   37.05</t>
  </si>
  <si>
    <t xml:space="preserve">   36.64</t>
  </si>
  <si>
    <t xml:space="preserve">   36.44</t>
  </si>
  <si>
    <t xml:space="preserve">   35.02</t>
  </si>
  <si>
    <t xml:space="preserve">   35.45</t>
  </si>
  <si>
    <t xml:space="preserve">   36.48</t>
  </si>
  <si>
    <t xml:space="preserve">   36.99</t>
  </si>
  <si>
    <t xml:space="preserve">   37.41</t>
  </si>
  <si>
    <t xml:space="preserve">   36.81</t>
  </si>
  <si>
    <t xml:space="preserve">   34.88</t>
  </si>
  <si>
    <t xml:space="preserve">   33.25</t>
  </si>
  <si>
    <t xml:space="preserve">   34.37</t>
  </si>
  <si>
    <t xml:space="preserve">   34.97</t>
  </si>
  <si>
    <t xml:space="preserve">   36.88</t>
  </si>
  <si>
    <t xml:space="preserve">   36.11</t>
  </si>
  <si>
    <t xml:space="preserve">   35.95</t>
  </si>
  <si>
    <t xml:space="preserve">   36.06</t>
  </si>
  <si>
    <t xml:space="preserve">   35.84</t>
  </si>
  <si>
    <t xml:space="preserve">   34.99</t>
  </si>
  <si>
    <t xml:space="preserve">   33.62</t>
  </si>
  <si>
    <t xml:space="preserve">   32.88</t>
  </si>
  <si>
    <t xml:space="preserve">   33.03</t>
  </si>
  <si>
    <t xml:space="preserve">   34.80</t>
  </si>
  <si>
    <t xml:space="preserve">   35.78</t>
  </si>
  <si>
    <t xml:space="preserve"> 2:50.19</t>
  </si>
  <si>
    <t xml:space="preserve"> 2:49.63</t>
  </si>
  <si>
    <t xml:space="preserve"> 2:35.61</t>
  </si>
  <si>
    <t xml:space="preserve"> 2:32.18</t>
  </si>
  <si>
    <t xml:space="preserve"> 2:35.41</t>
  </si>
  <si>
    <t xml:space="preserve"> 2:40.22</t>
  </si>
  <si>
    <t xml:space="preserve"> 2:49.70</t>
  </si>
  <si>
    <t xml:space="preserve"> 2:44.46</t>
  </si>
  <si>
    <t xml:space="preserve"> 2:39.52</t>
  </si>
  <si>
    <t xml:space="preserve"> 2:38.58</t>
  </si>
  <si>
    <t xml:space="preserve"> 2:29.82</t>
  </si>
  <si>
    <t xml:space="preserve"> 2:35.90</t>
  </si>
  <si>
    <t xml:space="preserve"> 2:39.02</t>
  </si>
  <si>
    <t xml:space="preserve"> 2:44.09</t>
  </si>
  <si>
    <t xml:space="preserve"> 4:59.34</t>
  </si>
  <si>
    <t xml:space="preserve"> 4:55.28</t>
  </si>
  <si>
    <t xml:space="preserve"> 4:43.96</t>
  </si>
  <si>
    <t xml:space="preserve"> 4:41.06</t>
  </si>
  <si>
    <t xml:space="preserve"> 4:42.33</t>
  </si>
  <si>
    <t xml:space="preserve"> 4:52.21</t>
  </si>
  <si>
    <t xml:space="preserve"> 4:58.61</t>
  </si>
  <si>
    <t xml:space="preserve"> 5:02.10</t>
  </si>
  <si>
    <t xml:space="preserve"> 4:44.02</t>
  </si>
  <si>
    <t xml:space="preserve"> 4:38.84</t>
  </si>
  <si>
    <t xml:space="preserve"> 4:26.07</t>
  </si>
  <si>
    <t xml:space="preserve"> 4:18.75</t>
  </si>
  <si>
    <t xml:space="preserve"> 4:24.74</t>
  </si>
  <si>
    <t xml:space="preserve"> 4:36.69</t>
  </si>
  <si>
    <t xml:space="preserve"> 4:41.83</t>
  </si>
  <si>
    <t xml:space="preserve"> 4:48.07</t>
  </si>
  <si>
    <t xml:space="preserve"> 4:33.56</t>
  </si>
  <si>
    <t xml:space="preserve"> 4:28.88</t>
  </si>
  <si>
    <t xml:space="preserve"> 4:28.81</t>
  </si>
  <si>
    <t xml:space="preserve"> 4:28.82</t>
  </si>
  <si>
    <t xml:space="preserve"> 4:33.53</t>
  </si>
  <si>
    <t xml:space="preserve"> 4:24.39</t>
  </si>
  <si>
    <t xml:space="preserve"> 4:22.70</t>
  </si>
  <si>
    <t xml:space="preserve"> 4:17.22</t>
  </si>
  <si>
    <t xml:space="preserve"> 4:01.19</t>
  </si>
  <si>
    <t xml:space="preserve"> 4:07.63</t>
  </si>
  <si>
    <t xml:space="preserve"> 4:21.56</t>
  </si>
  <si>
    <t xml:space="preserve"> 4:22.98</t>
  </si>
  <si>
    <t xml:space="preserve"> 4:27.87</t>
  </si>
  <si>
    <t xml:space="preserve"> 4:18.78</t>
  </si>
  <si>
    <t xml:space="preserve"> 4:16.97</t>
  </si>
  <si>
    <t xml:space="preserve"> 4:17.11</t>
  </si>
  <si>
    <t xml:space="preserve"> 4:11.21</t>
  </si>
  <si>
    <t xml:space="preserve"> 4:03.87</t>
  </si>
  <si>
    <t xml:space="preserve"> 3:58.58</t>
  </si>
  <si>
    <t xml:space="preserve"> 3:53.14</t>
  </si>
  <si>
    <t xml:space="preserve"> 3:58.53</t>
  </si>
  <si>
    <t xml:space="preserve"> 4:03.26</t>
  </si>
  <si>
    <t xml:space="preserve"> 4:08.82</t>
  </si>
  <si>
    <t xml:space="preserve"> 4:12.82</t>
  </si>
  <si>
    <t xml:space="preserve"> 5:21.16</t>
  </si>
  <si>
    <t xml:space="preserve"> 5:08.84</t>
  </si>
  <si>
    <t xml:space="preserve"> 5:03.55</t>
  </si>
  <si>
    <t xml:space="preserve"> 4:45.65</t>
  </si>
  <si>
    <t xml:space="preserve"> 5:01.32</t>
  </si>
  <si>
    <t xml:space="preserve"> 5:07.43</t>
  </si>
  <si>
    <t xml:space="preserve"> 5:13.63</t>
  </si>
  <si>
    <t xml:space="preserve"> 5:15.67</t>
  </si>
  <si>
    <t xml:space="preserve"> 5:11.83</t>
  </si>
  <si>
    <t xml:space="preserve"> 5:00.47</t>
  </si>
  <si>
    <t xml:space="preserve"> 4:43.32</t>
  </si>
  <si>
    <t xml:space="preserve"> 4:58.81</t>
  </si>
  <si>
    <t xml:space="preserve"> 5:08.60</t>
  </si>
  <si>
    <t xml:space="preserve"> 5:15.15</t>
  </si>
  <si>
    <t xml:space="preserve"> 5:18.60</t>
  </si>
  <si>
    <t xml:space="preserve"> 4:52.17</t>
  </si>
  <si>
    <t xml:space="preserve"> 4:51.38</t>
  </si>
  <si>
    <t xml:space="preserve"> 4:49.22</t>
  </si>
  <si>
    <t xml:space="preserve"> 4:46.46</t>
  </si>
  <si>
    <t xml:space="preserve"> 4:47.67</t>
  </si>
  <si>
    <t xml:space="preserve"> 4:50.49</t>
  </si>
  <si>
    <t xml:space="preserve"> 4:52.15</t>
  </si>
  <si>
    <t xml:space="preserve"> 4:44.51</t>
  </si>
  <si>
    <t xml:space="preserve"> 4:34.12</t>
  </si>
  <si>
    <t xml:space="preserve"> 4:23.42</t>
  </si>
  <si>
    <t xml:space="preserve"> 4:23.05</t>
  </si>
  <si>
    <t xml:space="preserve"> 4:23.22</t>
  </si>
  <si>
    <t xml:space="preserve"> 4:29.62</t>
  </si>
  <si>
    <t xml:space="preserve"> 4:36.48</t>
  </si>
  <si>
    <t xml:space="preserve"> 4:46.43</t>
  </si>
  <si>
    <t xml:space="preserve"> 4:44.72</t>
  </si>
  <si>
    <t xml:space="preserve"> 4:33.65</t>
  </si>
  <si>
    <t xml:space="preserve"> 4:29.65</t>
  </si>
  <si>
    <t xml:space="preserve"> 4:25.67</t>
  </si>
  <si>
    <t xml:space="preserve"> 4:26.90</t>
  </si>
  <si>
    <t xml:space="preserve"> 4:30.96</t>
  </si>
  <si>
    <t xml:space="preserve"> 4:34.74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</si>
</sst>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m&quot;月&quot;d&quot;日&quot;;@"/>
    <numFmt numFmtId="178" formatCode="yyyy/m/d;@"/>
  </numFmts>
  <fonts count="21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4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167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2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2" fillId="0" borderId="8" xfId="1" quotePrefix="1" applyFont="1" applyBorder="1" applyAlignment="1">
      <alignment horizontal="center" vertical="center" shrinkToFit="1"/>
    </xf>
    <xf numFmtId="0" fontId="12" fillId="0" borderId="0" xfId="1" quotePrefix="1" applyFont="1" applyAlignment="1">
      <alignment horizontal="center" vertical="center" shrinkToFit="1"/>
    </xf>
    <xf numFmtId="0" fontId="12" fillId="0" borderId="2" xfId="1" quotePrefix="1" applyFont="1" applyBorder="1" applyAlignment="1">
      <alignment horizontal="center" vertical="center" shrinkToFit="1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him\&#12487;&#12473;&#12463;&#12488;&#12483;&#12503;\&#12522;&#12524;&#12540;&#12458;&#65293;&#12480;&#65293;&#29992;&#32025;(&#27700;&#36899;)A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8"/>
      <sheetName val="Sheet5"/>
      <sheetName val="Sheet6"/>
      <sheetName val="Sheet9"/>
      <sheetName val="Sheet7"/>
      <sheetName val="レーン順"/>
      <sheetName val="レーン"/>
      <sheetName val="確認"/>
      <sheetName val="選手番号"/>
      <sheetName val="記載責任者"/>
      <sheetName val="手書き用"/>
      <sheetName val="1"/>
      <sheetName val="２"/>
      <sheetName val="３"/>
      <sheetName val="４"/>
      <sheetName val="５"/>
      <sheetName val="６"/>
      <sheetName val="７"/>
      <sheetName val="８"/>
      <sheetName val="９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リレーオ－ダ－用紙(水連)A5"/>
    </sheetNames>
    <sheetDataSet>
      <sheetData sheetId="0" refreshError="1"/>
      <sheetData sheetId="1">
        <row r="1">
          <cell r="K1" t="str">
            <v>ヨミガナ</v>
          </cell>
        </row>
      </sheetData>
      <sheetData sheetId="2">
        <row r="1">
          <cell r="K1" t="str">
            <v>所属名称１カナ</v>
          </cell>
        </row>
      </sheetData>
      <sheetData sheetId="3"/>
      <sheetData sheetId="4">
        <row r="2">
          <cell r="A2" t="str">
            <v>第42回全国JOCｼﾞｭﾆｱｵﾘﾝﾋﾟｯｸｶｯﾌﾟ春季水泳競技大会</v>
          </cell>
        </row>
      </sheetData>
      <sheetData sheetId="5" refreshError="1"/>
      <sheetData sheetId="6">
        <row r="1">
          <cell r="D1" t="str">
            <v>競技番号</v>
          </cell>
          <cell r="E1" t="str">
            <v>性別</v>
          </cell>
        </row>
        <row r="2">
          <cell r="D2">
            <v>1</v>
          </cell>
          <cell r="E2">
            <v>2</v>
          </cell>
          <cell r="F2" t="str">
            <v>女子</v>
          </cell>
          <cell r="G2">
            <v>0</v>
          </cell>
        </row>
        <row r="3">
          <cell r="D3">
            <v>2</v>
          </cell>
          <cell r="E3">
            <v>1</v>
          </cell>
          <cell r="F3" t="str">
            <v>男子</v>
          </cell>
          <cell r="G3">
            <v>0</v>
          </cell>
        </row>
        <row r="4">
          <cell r="D4">
            <v>3</v>
          </cell>
          <cell r="E4">
            <v>2</v>
          </cell>
          <cell r="F4" t="str">
            <v>女子</v>
          </cell>
          <cell r="G4">
            <v>0</v>
          </cell>
        </row>
        <row r="5">
          <cell r="D5">
            <v>4</v>
          </cell>
          <cell r="E5">
            <v>1</v>
          </cell>
          <cell r="F5" t="str">
            <v>男子</v>
          </cell>
          <cell r="G5">
            <v>0</v>
          </cell>
        </row>
        <row r="6">
          <cell r="D6">
            <v>5</v>
          </cell>
          <cell r="E6">
            <v>2</v>
          </cell>
          <cell r="F6" t="str">
            <v>女子</v>
          </cell>
          <cell r="G6">
            <v>0</v>
          </cell>
        </row>
        <row r="7">
          <cell r="D7">
            <v>6</v>
          </cell>
          <cell r="E7">
            <v>1</v>
          </cell>
          <cell r="F7" t="str">
            <v>男子</v>
          </cell>
          <cell r="G7">
            <v>0</v>
          </cell>
        </row>
        <row r="8">
          <cell r="D8">
            <v>7</v>
          </cell>
          <cell r="E8">
            <v>2</v>
          </cell>
          <cell r="F8" t="str">
            <v>女子</v>
          </cell>
          <cell r="G8">
            <v>0</v>
          </cell>
        </row>
        <row r="9">
          <cell r="D9">
            <v>8</v>
          </cell>
          <cell r="E9">
            <v>1</v>
          </cell>
          <cell r="F9" t="str">
            <v>男子</v>
          </cell>
          <cell r="G9">
            <v>0</v>
          </cell>
        </row>
        <row r="10">
          <cell r="D10">
            <v>9</v>
          </cell>
          <cell r="E10">
            <v>1</v>
          </cell>
          <cell r="F10" t="str">
            <v>男子</v>
          </cell>
          <cell r="G10">
            <v>0</v>
          </cell>
        </row>
        <row r="11">
          <cell r="D11">
            <v>10</v>
          </cell>
          <cell r="E11">
            <v>2</v>
          </cell>
          <cell r="F11" t="str">
            <v>女子</v>
          </cell>
          <cell r="G11">
            <v>0</v>
          </cell>
        </row>
        <row r="12">
          <cell r="D12">
            <v>11</v>
          </cell>
          <cell r="E12">
            <v>1</v>
          </cell>
          <cell r="F12" t="str">
            <v>男子</v>
          </cell>
          <cell r="G12">
            <v>0</v>
          </cell>
        </row>
        <row r="13">
          <cell r="D13">
            <v>12</v>
          </cell>
          <cell r="E13">
            <v>2</v>
          </cell>
          <cell r="F13" t="str">
            <v>女子</v>
          </cell>
          <cell r="G13">
            <v>0</v>
          </cell>
        </row>
        <row r="14">
          <cell r="D14">
            <v>13</v>
          </cell>
          <cell r="E14">
            <v>1</v>
          </cell>
          <cell r="F14" t="str">
            <v>男子</v>
          </cell>
          <cell r="G14">
            <v>0</v>
          </cell>
        </row>
        <row r="15">
          <cell r="D15">
            <v>14</v>
          </cell>
          <cell r="E15">
            <v>2</v>
          </cell>
          <cell r="F15" t="str">
            <v>女子</v>
          </cell>
          <cell r="G15">
            <v>0</v>
          </cell>
        </row>
        <row r="16">
          <cell r="D16">
            <v>15</v>
          </cell>
          <cell r="E16">
            <v>1</v>
          </cell>
          <cell r="F16" t="str">
            <v>男子</v>
          </cell>
          <cell r="G16">
            <v>0</v>
          </cell>
        </row>
        <row r="17">
          <cell r="D17">
            <v>16</v>
          </cell>
          <cell r="E17">
            <v>2</v>
          </cell>
          <cell r="F17" t="str">
            <v>女子</v>
          </cell>
          <cell r="G17">
            <v>0</v>
          </cell>
        </row>
        <row r="18">
          <cell r="D18">
            <v>17</v>
          </cell>
          <cell r="E18">
            <v>1</v>
          </cell>
          <cell r="F18" t="str">
            <v>男子</v>
          </cell>
          <cell r="G18">
            <v>0</v>
          </cell>
        </row>
        <row r="19">
          <cell r="D19">
            <v>18</v>
          </cell>
          <cell r="E19">
            <v>2</v>
          </cell>
          <cell r="F19" t="str">
            <v>女子</v>
          </cell>
          <cell r="G19">
            <v>0</v>
          </cell>
        </row>
        <row r="20">
          <cell r="D20">
            <v>19</v>
          </cell>
          <cell r="E20">
            <v>1</v>
          </cell>
          <cell r="F20" t="str">
            <v>男子</v>
          </cell>
          <cell r="G20">
            <v>0</v>
          </cell>
        </row>
        <row r="21">
          <cell r="D21">
            <v>20</v>
          </cell>
          <cell r="E21">
            <v>2</v>
          </cell>
          <cell r="F21" t="str">
            <v>女子</v>
          </cell>
          <cell r="G21">
            <v>0</v>
          </cell>
        </row>
        <row r="22">
          <cell r="D22">
            <v>21</v>
          </cell>
          <cell r="E22">
            <v>1</v>
          </cell>
          <cell r="F22" t="str">
            <v>男子</v>
          </cell>
          <cell r="G22">
            <v>0</v>
          </cell>
        </row>
        <row r="23">
          <cell r="D23">
            <v>22</v>
          </cell>
          <cell r="E23">
            <v>2</v>
          </cell>
          <cell r="F23" t="str">
            <v>女子</v>
          </cell>
          <cell r="G23">
            <v>0</v>
          </cell>
        </row>
        <row r="24">
          <cell r="D24">
            <v>23</v>
          </cell>
          <cell r="E24">
            <v>1</v>
          </cell>
          <cell r="F24" t="str">
            <v>男子</v>
          </cell>
          <cell r="G24">
            <v>0</v>
          </cell>
        </row>
        <row r="25">
          <cell r="D25">
            <v>24</v>
          </cell>
          <cell r="E25">
            <v>2</v>
          </cell>
          <cell r="F25" t="str">
            <v>女子</v>
          </cell>
          <cell r="G25">
            <v>0</v>
          </cell>
        </row>
        <row r="26">
          <cell r="D26">
            <v>25</v>
          </cell>
          <cell r="E26">
            <v>1</v>
          </cell>
          <cell r="F26" t="str">
            <v>男子</v>
          </cell>
          <cell r="G26">
            <v>0</v>
          </cell>
        </row>
        <row r="27">
          <cell r="D27">
            <v>26</v>
          </cell>
          <cell r="E27">
            <v>2</v>
          </cell>
          <cell r="F27" t="str">
            <v>女子</v>
          </cell>
          <cell r="G27">
            <v>0</v>
          </cell>
        </row>
        <row r="28">
          <cell r="D28">
            <v>27</v>
          </cell>
          <cell r="E28">
            <v>1</v>
          </cell>
          <cell r="F28" t="str">
            <v>男子</v>
          </cell>
          <cell r="G28">
            <v>0</v>
          </cell>
        </row>
        <row r="29">
          <cell r="D29">
            <v>28</v>
          </cell>
          <cell r="E29">
            <v>2</v>
          </cell>
          <cell r="F29" t="str">
            <v>女子</v>
          </cell>
          <cell r="G29">
            <v>0</v>
          </cell>
        </row>
        <row r="30">
          <cell r="D30">
            <v>29</v>
          </cell>
          <cell r="E30">
            <v>1</v>
          </cell>
          <cell r="F30" t="str">
            <v>男子</v>
          </cell>
          <cell r="G30">
            <v>0</v>
          </cell>
        </row>
        <row r="31">
          <cell r="D31">
            <v>30</v>
          </cell>
          <cell r="E31">
            <v>2</v>
          </cell>
          <cell r="F31" t="str">
            <v>女子</v>
          </cell>
          <cell r="G31">
            <v>0</v>
          </cell>
        </row>
        <row r="32">
          <cell r="D32">
            <v>31</v>
          </cell>
          <cell r="E32">
            <v>1</v>
          </cell>
          <cell r="F32" t="str">
            <v>男子</v>
          </cell>
          <cell r="G32">
            <v>0</v>
          </cell>
        </row>
        <row r="33">
          <cell r="D33">
            <v>32</v>
          </cell>
          <cell r="E33">
            <v>2</v>
          </cell>
          <cell r="F33" t="str">
            <v>女子</v>
          </cell>
          <cell r="G33">
            <v>0</v>
          </cell>
        </row>
        <row r="34">
          <cell r="D34">
            <v>33</v>
          </cell>
          <cell r="E34">
            <v>1</v>
          </cell>
          <cell r="F34" t="str">
            <v>男子</v>
          </cell>
          <cell r="G34">
            <v>0</v>
          </cell>
        </row>
        <row r="35">
          <cell r="D35">
            <v>34</v>
          </cell>
          <cell r="E35">
            <v>2</v>
          </cell>
          <cell r="F35" t="str">
            <v>女子</v>
          </cell>
          <cell r="G35">
            <v>0</v>
          </cell>
        </row>
        <row r="36">
          <cell r="D36">
            <v>35</v>
          </cell>
          <cell r="E36">
            <v>1</v>
          </cell>
          <cell r="F36" t="str">
            <v>男子</v>
          </cell>
          <cell r="G36">
            <v>0</v>
          </cell>
        </row>
        <row r="37">
          <cell r="D37">
            <v>36</v>
          </cell>
          <cell r="E37">
            <v>2</v>
          </cell>
          <cell r="F37" t="str">
            <v>女子</v>
          </cell>
          <cell r="G37">
            <v>0</v>
          </cell>
        </row>
        <row r="38">
          <cell r="D38">
            <v>37</v>
          </cell>
          <cell r="E38">
            <v>1</v>
          </cell>
          <cell r="F38" t="str">
            <v>男子</v>
          </cell>
          <cell r="G38">
            <v>0</v>
          </cell>
        </row>
        <row r="39">
          <cell r="D39">
            <v>38</v>
          </cell>
          <cell r="E39">
            <v>2</v>
          </cell>
          <cell r="F39" t="str">
            <v>女子</v>
          </cell>
          <cell r="G39">
            <v>0</v>
          </cell>
        </row>
        <row r="40">
          <cell r="D40">
            <v>39</v>
          </cell>
          <cell r="E40">
            <v>1</v>
          </cell>
          <cell r="F40" t="str">
            <v>男子</v>
          </cell>
          <cell r="G40">
            <v>0</v>
          </cell>
        </row>
        <row r="41">
          <cell r="D41">
            <v>40</v>
          </cell>
          <cell r="E41">
            <v>2</v>
          </cell>
          <cell r="F41" t="str">
            <v>女子</v>
          </cell>
          <cell r="G41">
            <v>0</v>
          </cell>
        </row>
        <row r="42">
          <cell r="D42">
            <v>41</v>
          </cell>
          <cell r="E42">
            <v>1</v>
          </cell>
          <cell r="F42" t="str">
            <v>男子</v>
          </cell>
          <cell r="G42">
            <v>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6" tableType="queryTable" totalsRowShown="0">
  <autoFilter ref="A1:M6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4"/>
    <tableColumn id="4" xr3:uid="{D117960B-B575-4397-9204-FEAC6B1AD1E6}" uniqueName="4" name="クラス名称カナ" queryTableFieldId="4" dataDxfId="3"/>
    <tableColumn id="5" xr3:uid="{BB34B67D-1EE2-4D0D-A94A-0E1D5BD21BF4}" uniqueName="5" name="クラス名称英字" queryTableFieldId="5" dataDxfId="2"/>
    <tableColumn id="6" xr3:uid="{122368A5-944E-4BBD-82CA-290FACFCBEF9}" uniqueName="6" name="始生年月日" queryTableFieldId="6" dataDxfId="1"/>
    <tableColumn id="7" xr3:uid="{09975578-4C4E-4150-95E1-B0453A1E3AFA}" uniqueName="7" name="終生年月日" queryTableFieldId="7" dataDxfId="0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72"/>
    <tableColumn id="11" xr3:uid="{FD93B050-5BAF-4B5A-89CF-E2DB0B53E48A}" uniqueName="11" name="終期間" queryTableFieldId="11" dataDxfId="71"/>
    <tableColumn id="12" xr3:uid="{482FEAC1-DD2F-4DD7-9E72-7DDFC4DFC502}" uniqueName="12" name="備考" queryTableFieldId="12" dataDxfId="70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69"/>
    <tableColumn id="33" xr3:uid="{15DF3059-04AB-4A74-A633-8AB258F2242E}" uniqueName="33" name="新記録中段カナ" queryTableFieldId="33" dataDxfId="68"/>
    <tableColumn id="34" xr3:uid="{C163B4B0-B7C5-4D31-A04D-F41C57390A00}" uniqueName="34" name="新記録下段カナ" queryTableFieldId="34" dataDxfId="67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66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65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4"/>
    <tableColumn id="82" xr3:uid="{A2389D39-9046-47D5-8B82-B25E008754A7}" uniqueName="82" name="特殊泳力級２" queryTableFieldId="82" dataDxfId="63"/>
    <tableColumn id="83" xr3:uid="{84BE8FE4-CBC7-45AF-A2F7-45434F50D9E8}" uniqueName="83" name="特殊泳力級３" queryTableFieldId="83" dataDxfId="62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119" tableType="queryTable" totalsRowShown="0">
  <autoFilter ref="A1:R119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61"/>
    <tableColumn id="11" xr3:uid="{E6CE97F7-DCD7-4826-B7C8-310205FFF6E1}" uniqueName="11" name="時間" queryTableFieldId="11" dataDxfId="60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5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761" tableType="queryTable" totalsRowShown="0">
  <autoFilter ref="A1:AX1761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58"/>
    <tableColumn id="7" xr3:uid="{002C5E06-5CD9-47B9-B41C-715E8B9A0362}" uniqueName="7" name="中間記録" queryTableFieldId="7" dataDxfId="57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56"/>
    <tableColumn id="14" xr3:uid="{746AAB0E-13F2-4F46-947E-DE084FC37A65}" uniqueName="14" name="新記録電光マーク" queryTableFieldId="14" dataDxfId="55"/>
    <tableColumn id="15" xr3:uid="{8CA37A8D-0D15-4279-9C9A-58ABB251DBE2}" uniqueName="15" name="棄権印刷マーク" queryTableFieldId="15" dataDxfId="54"/>
    <tableColumn id="16" xr3:uid="{F74584C1-745D-4832-9A29-EC490F86A0E8}" uniqueName="16" name="棄権電光マーク" queryTableFieldId="16" dataDxfId="53"/>
    <tableColumn id="17" xr3:uid="{9DE5DC7C-0956-4B08-BCBD-9003FF122184}" uniqueName="17" name="中間新記録マーク" queryTableFieldId="17" dataDxfId="52"/>
    <tableColumn id="18" xr3:uid="{8C21C8E0-398C-4879-8D62-3C88D09A1BE4}" uniqueName="18" name="エントリータイム" queryTableFieldId="18" dataDxfId="51"/>
    <tableColumn id="19" xr3:uid="{B37553AB-5290-4A2B-9EB4-E5BB461933AC}" uniqueName="19" name="予選タイム" queryTableFieldId="19" dataDxfId="50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49"/>
    <tableColumn id="22" xr3:uid="{1B63C636-8416-480F-B0D1-D2B5CFC09BF1}" uniqueName="22" name="引継タイム２" queryTableFieldId="22" dataDxfId="48"/>
    <tableColumn id="23" xr3:uid="{0AECD157-8B05-4413-8A34-6CCFA8BE17D9}" uniqueName="23" name="引継タイム３" queryTableFieldId="23" dataDxfId="47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46"/>
    <tableColumn id="27" xr3:uid="{AC96AC55-27BE-411B-907E-B12962512B21}" uniqueName="27" name="リアクション" queryTableFieldId="27" dataDxfId="45"/>
    <tableColumn id="28" xr3:uid="{B79DF11A-F4B4-4620-82C6-A98D8A9BA257}" uniqueName="28" name="引継ぎ１" queryTableFieldId="28" dataDxfId="44"/>
    <tableColumn id="29" xr3:uid="{0B2B7158-0A45-4013-A626-B7AADC3A7EB2}" uniqueName="29" name="引継ぎ２" queryTableFieldId="29" dataDxfId="43"/>
    <tableColumn id="30" xr3:uid="{F7C58982-266F-4593-974C-F93971A995EC}" uniqueName="30" name="引継ぎ３" queryTableFieldId="30" dataDxfId="42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41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40"/>
    <tableColumn id="35" xr3:uid="{A0053585-9BD5-4B5A-933D-DEB7119E8AB0}" uniqueName="35" name="標準１" queryTableFieldId="35" dataDxfId="39"/>
    <tableColumn id="36" xr3:uid="{EF6FE772-C099-4238-88AF-1C1FC3EEFEC5}" uniqueName="36" name="標準２" queryTableFieldId="36" dataDxfId="38"/>
    <tableColumn id="37" xr3:uid="{D0014F19-2B4C-4CF4-A362-81426EFE3E00}" uniqueName="37" name="標準３" queryTableFieldId="37" dataDxfId="37"/>
    <tableColumn id="38" xr3:uid="{12FBEE7F-B135-4D1B-B30B-6B03FB91230A}" uniqueName="38" name="標準４" queryTableFieldId="38" dataDxfId="36"/>
    <tableColumn id="39" xr3:uid="{D9EDECCF-02C8-4F47-AF42-0AF33B9620B0}" uniqueName="39" name="標準５" queryTableFieldId="39" dataDxfId="35"/>
    <tableColumn id="40" xr3:uid="{1D8E939B-61E8-4619-B602-58E1B3E41893}" uniqueName="40" name="中間標準１" queryTableFieldId="40" dataDxfId="34"/>
    <tableColumn id="41" xr3:uid="{06742880-1EFD-44E2-AAE2-7F644C8E98EE}" uniqueName="41" name="中間標準２" queryTableFieldId="41" dataDxfId="33"/>
    <tableColumn id="42" xr3:uid="{0A724ADF-7A46-4E2F-A29D-71B02C9D526A}" uniqueName="42" name="中間標準３" queryTableFieldId="42" dataDxfId="32"/>
    <tableColumn id="43" xr3:uid="{56BD258C-C976-4A13-B346-82362B50F501}" uniqueName="43" name="中間標準４" queryTableFieldId="43" dataDxfId="31"/>
    <tableColumn id="44" xr3:uid="{3FFFCAA4-B6E7-470B-A2EB-3DB32008778B}" uniqueName="44" name="中間標準５" queryTableFieldId="44" dataDxfId="30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29"/>
    <tableColumn id="47" xr3:uid="{244C5A80-08A4-45E4-AFCA-99D0FF98B4F7}" uniqueName="47" name="中間新記録電光マーク" queryTableFieldId="47" dataDxfId="28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2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720" tableType="queryTable" totalsRowShown="0">
  <autoFilter ref="A1:AF720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26"/>
    <tableColumn id="5" xr3:uid="{1635DB08-98D7-4C94-9F34-33CEE77B75CC}" uniqueName="5" name="氏名カナ" queryTableFieldId="5" dataDxfId="25"/>
    <tableColumn id="6" xr3:uid="{6570BFC1-7EB4-476C-9717-586DB6026381}" uniqueName="6" name="氏名英字" queryTableFieldId="6" dataDxfId="24"/>
    <tableColumn id="7" xr3:uid="{6BBBA141-BE4C-448D-8A8B-DA212FEE1636}" uniqueName="7" name="国籍" queryTableFieldId="7" dataDxfId="23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22"/>
    <tableColumn id="12" xr3:uid="{6E6D7364-3748-41E2-8F72-B664AF86E82F}" uniqueName="12" name="所属名称２" queryTableFieldId="12" dataDxfId="21"/>
    <tableColumn id="13" xr3:uid="{0E9CFA85-9499-40D0-AFB5-F8254CE7F5D1}" uniqueName="13" name="所属名称３" queryTableFieldId="13" dataDxfId="20"/>
    <tableColumn id="14" xr3:uid="{AE77D243-1E03-4C92-9A6B-D88EAE69A595}" uniqueName="14" name="所属名称１カナ" queryTableFieldId="14" dataDxfId="19"/>
    <tableColumn id="15" xr3:uid="{C7A35BF8-5D42-4568-A9A7-65AADC48DB25}" uniqueName="15" name="所属名称２カナ" queryTableFieldId="15" dataDxfId="18"/>
    <tableColumn id="16" xr3:uid="{44574489-F67C-47BF-813D-047734C4615F}" uniqueName="16" name="所属名称３カナ" queryTableFieldId="16" dataDxfId="17"/>
    <tableColumn id="17" xr3:uid="{5FD0C6EB-F587-4EE5-86FD-EA54311D15B2}" uniqueName="17" name="所属名称１英字" queryTableFieldId="17" dataDxfId="16"/>
    <tableColumn id="18" xr3:uid="{B2326910-3DA7-4FC2-9213-AA8A149101F0}" uniqueName="18" name="所属名称２英字" queryTableFieldId="18" dataDxfId="15"/>
    <tableColumn id="19" xr3:uid="{D3A17428-3709-4CDC-ABEE-6A27EFA22DA6}" uniqueName="19" name="所属名称３英字" queryTableFieldId="19" dataDxfId="14"/>
    <tableColumn id="20" xr3:uid="{D7C50B61-4F34-48E1-9455-01179817CD4D}" uniqueName="20" name="所属名称１正式" queryTableFieldId="20" dataDxfId="13"/>
    <tableColumn id="21" xr3:uid="{291B607B-D44B-4130-9CCE-2EFAAAF56966}" uniqueName="21" name="所属名称２正式" queryTableFieldId="21" dataDxfId="12"/>
    <tableColumn id="22" xr3:uid="{7299E905-22DB-440F-97C7-836862C75B31}" uniqueName="22" name="所属名称３正式" queryTableFieldId="22" dataDxfId="11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10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81" tableType="queryTable" totalsRowShown="0">
  <autoFilter ref="A1:V181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9"/>
    <tableColumn id="4" xr3:uid="{D1F768E0-6C31-486A-97ED-09CF0D956828}" uniqueName="4" name="チーム名カナ" queryTableFieldId="4" dataDxfId="8"/>
    <tableColumn id="5" xr3:uid="{181B9983-77A0-45DB-A044-02051121D195}" uniqueName="5" name="チーム名英字" queryTableFieldId="5" dataDxfId="7"/>
    <tableColumn id="6" xr3:uid="{7DD2963F-6E6A-4D2C-9C5E-646FC10721C1}" uniqueName="6" name="国籍" queryTableFieldId="6" dataDxfId="6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5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42" bestFit="1" customWidth="1"/>
    <col min="2" max="2" width="7.75" style="42" bestFit="1" customWidth="1"/>
    <col min="3" max="3" width="14" style="42" bestFit="1" customWidth="1"/>
    <col min="4" max="4" width="12.75" style="42" bestFit="1" customWidth="1"/>
    <col min="5" max="5" width="10" style="42" bestFit="1" customWidth="1"/>
    <col min="6" max="6" width="11.75" style="42" bestFit="1" customWidth="1"/>
    <col min="7" max="7" width="12.75" style="42" bestFit="1" customWidth="1"/>
    <col min="8" max="8" width="7.75" style="42" bestFit="1" customWidth="1"/>
    <col min="9" max="11" width="11.75" style="42" bestFit="1" customWidth="1"/>
    <col min="12" max="12" width="12.75" style="42" bestFit="1" customWidth="1"/>
    <col min="13" max="13" width="12.625" style="42" bestFit="1" customWidth="1"/>
    <col min="14" max="14" width="15.2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15">
      <c r="A1" s="42" t="s">
        <v>207</v>
      </c>
      <c r="B1" s="42" t="s">
        <v>271</v>
      </c>
      <c r="C1" s="42" t="s">
        <v>272</v>
      </c>
      <c r="D1" s="42" t="s">
        <v>209</v>
      </c>
      <c r="E1" s="42" t="s">
        <v>273</v>
      </c>
      <c r="F1" s="42" t="s">
        <v>274</v>
      </c>
      <c r="G1" s="42" t="s">
        <v>275</v>
      </c>
      <c r="H1" s="42" t="s">
        <v>276</v>
      </c>
      <c r="I1" s="42" t="s">
        <v>277</v>
      </c>
      <c r="J1" s="42" t="s">
        <v>278</v>
      </c>
      <c r="K1" s="42" t="s">
        <v>279</v>
      </c>
      <c r="L1" s="42" t="s">
        <v>206</v>
      </c>
      <c r="M1" s="42" t="s">
        <v>280</v>
      </c>
      <c r="N1" s="42" t="s">
        <v>281</v>
      </c>
      <c r="O1" s="42" t="s">
        <v>272</v>
      </c>
      <c r="P1" s="42" t="s">
        <v>282</v>
      </c>
      <c r="Q1" s="42" t="s">
        <v>283</v>
      </c>
    </row>
    <row r="2" spans="1:24" x14ac:dyDescent="0.15">
      <c r="A2" s="42">
        <v>1</v>
      </c>
      <c r="B2" s="42" t="s">
        <v>284</v>
      </c>
      <c r="C2" s="42">
        <v>1</v>
      </c>
      <c r="D2" s="42">
        <v>1</v>
      </c>
      <c r="E2" s="42" t="s">
        <v>285</v>
      </c>
      <c r="F2" s="42" t="s">
        <v>286</v>
      </c>
      <c r="G2" s="42">
        <v>0</v>
      </c>
      <c r="H2" s="42" t="s">
        <v>287</v>
      </c>
      <c r="I2" s="42" t="s">
        <v>288</v>
      </c>
      <c r="J2" s="42">
        <v>0</v>
      </c>
      <c r="K2" s="42">
        <v>0</v>
      </c>
      <c r="L2" s="42">
        <v>1</v>
      </c>
      <c r="M2" s="42" t="s">
        <v>289</v>
      </c>
      <c r="N2" s="42" t="s">
        <v>290</v>
      </c>
      <c r="O2" s="42">
        <v>1</v>
      </c>
      <c r="P2" s="42">
        <v>1</v>
      </c>
      <c r="Q2" s="42" t="s">
        <v>291</v>
      </c>
      <c r="U2" s="43">
        <f>IFERROR([4]!テーブル_DESKTOP_GOMQ94H_SQLEXPRESS_Sw_クラス[[#This Row],[大会番号]],"")</f>
        <v>1</v>
      </c>
      <c r="V2" s="42">
        <f>IFERROR([4]!テーブル_DESKTOP_GOMQ94H_SQLEXPRESS_Sw_クラス[[#This Row],[クラス番号]],"")</f>
        <v>1</v>
      </c>
      <c r="W2" s="42" t="str">
        <f>CONCATENATE(U2,V2)</f>
        <v>11</v>
      </c>
      <c r="X2" s="42" t="str">
        <f>IFERROR([4]!テーブル_DESKTOP_GOMQ94H_SQLEXPRESS_Sw_クラス[[#This Row],[クラス名称]],"")</f>
        <v>１・２年生</v>
      </c>
    </row>
    <row r="3" spans="1:24" x14ac:dyDescent="0.15">
      <c r="A3" s="42">
        <v>2</v>
      </c>
      <c r="B3" s="42" t="s">
        <v>292</v>
      </c>
      <c r="C3" s="42">
        <v>1</v>
      </c>
      <c r="D3" s="42">
        <v>2</v>
      </c>
      <c r="E3" s="42" t="s">
        <v>293</v>
      </c>
      <c r="F3" s="42" t="s">
        <v>294</v>
      </c>
      <c r="G3" s="42">
        <v>1</v>
      </c>
      <c r="H3" s="42" t="s">
        <v>295</v>
      </c>
      <c r="I3" s="42" t="s">
        <v>296</v>
      </c>
      <c r="J3" s="42">
        <v>1</v>
      </c>
      <c r="K3" s="42">
        <v>6</v>
      </c>
      <c r="L3" s="42">
        <v>2</v>
      </c>
      <c r="M3" s="42" t="s">
        <v>297</v>
      </c>
      <c r="N3" s="42" t="s">
        <v>298</v>
      </c>
      <c r="O3" s="42">
        <v>1</v>
      </c>
      <c r="P3" s="42">
        <v>2</v>
      </c>
      <c r="Q3" s="42" t="s">
        <v>299</v>
      </c>
      <c r="U3" s="43">
        <f>IFERROR([4]!テーブル_DESKTOP_GOMQ94H_SQLEXPRESS_Sw_クラス[[#This Row],[大会番号]],"")</f>
        <v>1</v>
      </c>
      <c r="V3" s="42">
        <f>IFERROR([4]!テーブル_DESKTOP_GOMQ94H_SQLEXPRESS_Sw_クラス[[#This Row],[クラス番号]],"")</f>
        <v>2</v>
      </c>
      <c r="W3" s="42" t="str">
        <f t="shared" ref="W3:W32" si="0">CONCATENATE(U3,V3)</f>
        <v>12</v>
      </c>
      <c r="X3" s="42" t="str">
        <f>IFERROR([4]!テーブル_DESKTOP_GOMQ94H_SQLEXPRESS_Sw_クラス[[#This Row],[クラス名称]],"")</f>
        <v>３・４年生</v>
      </c>
    </row>
    <row r="4" spans="1:24" x14ac:dyDescent="0.15">
      <c r="A4" s="42">
        <v>3</v>
      </c>
      <c r="B4" s="42" t="s">
        <v>300</v>
      </c>
      <c r="C4" s="42">
        <v>2</v>
      </c>
      <c r="D4" s="42">
        <v>3</v>
      </c>
      <c r="E4" s="42" t="s">
        <v>301</v>
      </c>
      <c r="F4" s="42" t="s">
        <v>302</v>
      </c>
      <c r="G4" s="42">
        <v>2</v>
      </c>
      <c r="H4" s="42" t="s">
        <v>303</v>
      </c>
      <c r="I4" s="42" t="s">
        <v>304</v>
      </c>
      <c r="J4" s="42">
        <v>1</v>
      </c>
      <c r="K4" s="42">
        <v>3</v>
      </c>
      <c r="L4" s="42">
        <v>3</v>
      </c>
      <c r="M4" s="42" t="s">
        <v>305</v>
      </c>
      <c r="N4" s="42" t="s">
        <v>306</v>
      </c>
      <c r="O4" s="42">
        <v>1</v>
      </c>
      <c r="P4" s="42">
        <v>3</v>
      </c>
      <c r="Q4" s="42" t="s">
        <v>307</v>
      </c>
      <c r="U4" s="43">
        <f>IFERROR([4]!テーブル_DESKTOP_GOMQ94H_SQLEXPRESS_Sw_クラス[[#This Row],[大会番号]],"")</f>
        <v>1</v>
      </c>
      <c r="V4" s="42">
        <f>IFERROR([4]!テーブル_DESKTOP_GOMQ94H_SQLEXPRESS_Sw_クラス[[#This Row],[クラス番号]],"")</f>
        <v>3</v>
      </c>
      <c r="W4" s="42" t="str">
        <f t="shared" si="0"/>
        <v>13</v>
      </c>
      <c r="X4" s="42" t="str">
        <f>IFERROR([4]!テーブル_DESKTOP_GOMQ94H_SQLEXPRESS_Sw_クラス[[#This Row],[クラス名称]],"")</f>
        <v>５・６年生</v>
      </c>
    </row>
    <row r="5" spans="1:24" x14ac:dyDescent="0.15">
      <c r="A5" s="42">
        <v>4</v>
      </c>
      <c r="B5" s="42" t="s">
        <v>308</v>
      </c>
      <c r="C5" s="42">
        <v>2</v>
      </c>
      <c r="D5" s="42">
        <v>4</v>
      </c>
      <c r="E5" s="42" t="s">
        <v>309</v>
      </c>
      <c r="F5" s="42" t="s">
        <v>310</v>
      </c>
      <c r="G5" s="42">
        <v>3</v>
      </c>
      <c r="H5" s="42" t="s">
        <v>311</v>
      </c>
      <c r="I5" s="42" t="s">
        <v>312</v>
      </c>
      <c r="J5" s="42">
        <v>1</v>
      </c>
      <c r="K5" s="42">
        <v>3</v>
      </c>
      <c r="L5" s="42">
        <v>4</v>
      </c>
      <c r="M5" s="42" t="s">
        <v>313</v>
      </c>
      <c r="N5" s="42" t="s">
        <v>314</v>
      </c>
      <c r="O5" s="42">
        <v>1</v>
      </c>
      <c r="P5" s="42">
        <v>4</v>
      </c>
      <c r="R5" s="42" t="s">
        <v>315</v>
      </c>
      <c r="U5" s="43">
        <f>IFERROR([4]!テーブル_DESKTOP_GOMQ94H_SQLEXPRESS_Sw_クラス[[#This Row],[大会番号]],"")</f>
        <v>1</v>
      </c>
      <c r="V5" s="42">
        <f>IFERROR([4]!テーブル_DESKTOP_GOMQ94H_SQLEXPRESS_Sw_クラス[[#This Row],[クラス番号]],"")</f>
        <v>4</v>
      </c>
      <c r="W5" s="42" t="str">
        <f t="shared" si="0"/>
        <v>14</v>
      </c>
      <c r="X5" s="42" t="str">
        <f>IFERROR([4]!テーブル_DESKTOP_GOMQ94H_SQLEXPRESS_Sw_クラス[[#This Row],[クラス名称]],"")</f>
        <v>全区分</v>
      </c>
    </row>
    <row r="6" spans="1:24" x14ac:dyDescent="0.15">
      <c r="A6" s="42">
        <v>5</v>
      </c>
      <c r="B6" s="42" t="s">
        <v>316</v>
      </c>
      <c r="C6" s="42">
        <v>2</v>
      </c>
      <c r="D6" s="42">
        <v>5</v>
      </c>
      <c r="E6" s="42" t="s">
        <v>317</v>
      </c>
      <c r="F6" s="42" t="s">
        <v>318</v>
      </c>
      <c r="G6" s="42">
        <v>4</v>
      </c>
      <c r="H6" s="42" t="s">
        <v>319</v>
      </c>
      <c r="I6" s="42" t="s">
        <v>320</v>
      </c>
      <c r="J6" s="42">
        <v>1</v>
      </c>
      <c r="K6" s="42">
        <v>8</v>
      </c>
      <c r="L6" s="42">
        <v>5</v>
      </c>
      <c r="M6" s="42" t="s">
        <v>321</v>
      </c>
      <c r="N6" s="42" t="s">
        <v>322</v>
      </c>
      <c r="O6" s="42">
        <v>1</v>
      </c>
      <c r="P6" s="42">
        <v>5</v>
      </c>
      <c r="R6" s="42" t="s">
        <v>323</v>
      </c>
      <c r="U6" s="43">
        <f>IFERROR([4]!テーブル_DESKTOP_GOMQ94H_SQLEXPRESS_Sw_クラス[[#This Row],[大会番号]],"")</f>
        <v>4</v>
      </c>
      <c r="V6" s="42">
        <f>IFERROR([4]!テーブル_DESKTOP_GOMQ94H_SQLEXPRESS_Sw_クラス[[#This Row],[クラス番号]],"")</f>
        <v>1</v>
      </c>
      <c r="W6" s="42" t="str">
        <f t="shared" si="0"/>
        <v>41</v>
      </c>
      <c r="X6" s="42" t="str">
        <f>IFERROR([4]!テーブル_DESKTOP_GOMQ94H_SQLEXPRESS_Sw_クラス[[#This Row],[クラス名称]],"")</f>
        <v>１年</v>
      </c>
    </row>
    <row r="7" spans="1:24" x14ac:dyDescent="0.15">
      <c r="A7" s="42">
        <v>6</v>
      </c>
      <c r="B7" s="42" t="s">
        <v>324</v>
      </c>
      <c r="C7" s="42">
        <v>2</v>
      </c>
      <c r="D7" s="42">
        <v>6</v>
      </c>
      <c r="E7" s="42" t="s">
        <v>325</v>
      </c>
      <c r="F7" s="42" t="s">
        <v>326</v>
      </c>
      <c r="G7" s="42">
        <v>5</v>
      </c>
      <c r="H7" s="42" t="s">
        <v>327</v>
      </c>
      <c r="I7" s="42" t="s">
        <v>83</v>
      </c>
      <c r="J7" s="42">
        <v>0</v>
      </c>
      <c r="K7" s="42">
        <v>0</v>
      </c>
      <c r="L7" s="42">
        <v>6</v>
      </c>
      <c r="M7" s="42" t="s">
        <v>328</v>
      </c>
      <c r="N7" s="42" t="s">
        <v>329</v>
      </c>
      <c r="O7" s="42">
        <v>2</v>
      </c>
      <c r="P7" s="42">
        <v>6</v>
      </c>
      <c r="R7" s="42" t="s">
        <v>330</v>
      </c>
      <c r="S7" s="42" t="s">
        <v>331</v>
      </c>
      <c r="U7" s="43">
        <f>IFERROR([4]!テーブル_DESKTOP_GOMQ94H_SQLEXPRESS_Sw_クラス[[#This Row],[大会番号]],"")</f>
        <v>4</v>
      </c>
      <c r="V7" s="42">
        <f>IFERROR([4]!テーブル_DESKTOP_GOMQ94H_SQLEXPRESS_Sw_クラス[[#This Row],[クラス番号]],"")</f>
        <v>2</v>
      </c>
      <c r="W7" s="42" t="str">
        <f t="shared" si="0"/>
        <v>42</v>
      </c>
      <c r="X7" s="42" t="str">
        <f>IFERROR([4]!テーブル_DESKTOP_GOMQ94H_SQLEXPRESS_Sw_クラス[[#This Row],[クラス名称]],"")</f>
        <v>２年</v>
      </c>
    </row>
    <row r="8" spans="1:24" x14ac:dyDescent="0.15">
      <c r="A8" s="42">
        <v>7</v>
      </c>
      <c r="B8" s="42" t="s">
        <v>332</v>
      </c>
      <c r="C8" s="42">
        <v>1</v>
      </c>
      <c r="D8" s="42">
        <v>7</v>
      </c>
      <c r="E8" s="42" t="s">
        <v>333</v>
      </c>
      <c r="F8" s="42" t="s">
        <v>334</v>
      </c>
      <c r="G8" s="42">
        <v>6</v>
      </c>
      <c r="H8" s="42" t="s">
        <v>335</v>
      </c>
      <c r="I8" s="42" t="s">
        <v>336</v>
      </c>
      <c r="J8" s="42">
        <v>1</v>
      </c>
      <c r="K8" s="42">
        <v>5</v>
      </c>
      <c r="L8" s="42">
        <v>7</v>
      </c>
      <c r="M8" s="42" t="s">
        <v>337</v>
      </c>
      <c r="N8" s="42" t="s">
        <v>338</v>
      </c>
      <c r="O8" s="42">
        <v>2</v>
      </c>
      <c r="P8" s="42">
        <v>7</v>
      </c>
      <c r="S8" s="43" t="s">
        <v>337</v>
      </c>
      <c r="U8" s="43">
        <f>IFERROR([4]!テーブル_DESKTOP_GOMQ94H_SQLEXPRESS_Sw_クラス[[#This Row],[大会番号]],"")</f>
        <v>4</v>
      </c>
      <c r="V8" s="42">
        <f>IFERROR([4]!テーブル_DESKTOP_GOMQ94H_SQLEXPRESS_Sw_クラス[[#This Row],[クラス番号]],"")</f>
        <v>3</v>
      </c>
      <c r="W8" s="42" t="str">
        <f t="shared" si="0"/>
        <v>43</v>
      </c>
      <c r="X8" s="42" t="str">
        <f>IFERROR([4]!テーブル_DESKTOP_GOMQ94H_SQLEXPRESS_Sw_クラス[[#This Row],[クラス名称]],"")</f>
        <v>３年</v>
      </c>
    </row>
    <row r="9" spans="1:24" x14ac:dyDescent="0.15">
      <c r="A9" s="42">
        <v>8</v>
      </c>
      <c r="B9" s="42" t="s">
        <v>339</v>
      </c>
      <c r="C9" s="42">
        <v>1</v>
      </c>
      <c r="U9" s="43">
        <f>IFERROR([4]!テーブル_DESKTOP_GOMQ94H_SQLEXPRESS_Sw_クラス[[#This Row],[大会番号]],"")</f>
        <v>4</v>
      </c>
      <c r="V9" s="42">
        <f>IFERROR([4]!テーブル_DESKTOP_GOMQ94H_SQLEXPRESS_Sw_クラス[[#This Row],[クラス番号]],"")</f>
        <v>4</v>
      </c>
      <c r="W9" s="42" t="str">
        <f t="shared" si="0"/>
        <v>44</v>
      </c>
      <c r="X9" s="42" t="str">
        <f>IFERROR([4]!テーブル_DESKTOP_GOMQ94H_SQLEXPRESS_Sw_クラス[[#This Row],[クラス名称]],"")</f>
        <v>全学年</v>
      </c>
    </row>
    <row r="10" spans="1:24" x14ac:dyDescent="0.15">
      <c r="A10" s="42">
        <v>9</v>
      </c>
      <c r="B10" s="42" t="s">
        <v>340</v>
      </c>
      <c r="C10" s="42">
        <v>1</v>
      </c>
      <c r="U10" s="43">
        <f>IFERROR([4]!テーブル_DESKTOP_GOMQ94H_SQLEXPRESS_Sw_クラス[[#This Row],[大会番号]],"")</f>
        <v>4</v>
      </c>
      <c r="V10" s="42">
        <f>IFERROR([4]!テーブル_DESKTOP_GOMQ94H_SQLEXPRESS_Sw_クラス[[#This Row],[クラス番号]],"")</f>
        <v>5</v>
      </c>
      <c r="W10" s="42" t="str">
        <f t="shared" si="0"/>
        <v>45</v>
      </c>
      <c r="X10" s="42" t="str">
        <f>IFERROR([4]!テーブル_DESKTOP_GOMQ94H_SQLEXPRESS_Sw_クラス[[#This Row],[クラス名称]],"")</f>
        <v>２・３年</v>
      </c>
    </row>
    <row r="11" spans="1:24" x14ac:dyDescent="0.15">
      <c r="U11" s="43">
        <f>IFERROR([4]!テーブル_DESKTOP_GOMQ94H_SQLEXPRESS_Sw_クラス[[#This Row],[大会番号]],"")</f>
        <v>11</v>
      </c>
      <c r="V11" s="42">
        <f>IFERROR([4]!テーブル_DESKTOP_GOMQ94H_SQLEXPRESS_Sw_クラス[[#This Row],[クラス番号]],"")</f>
        <v>1</v>
      </c>
      <c r="W11" s="42" t="str">
        <f t="shared" si="0"/>
        <v>111</v>
      </c>
      <c r="X11" s="42" t="str">
        <f>IFERROR([4]!テーブル_DESKTOP_GOMQ94H_SQLEXPRESS_Sw_クラス[[#This Row],[クラス名称]],"")</f>
        <v>小学4年生以下</v>
      </c>
    </row>
    <row r="12" spans="1:24" x14ac:dyDescent="0.15">
      <c r="U12" s="43">
        <f>IFERROR([4]!テーブル_DESKTOP_GOMQ94H_SQLEXPRESS_Sw_クラス[[#This Row],[大会番号]],"")</f>
        <v>11</v>
      </c>
      <c r="V12" s="42">
        <f>IFERROR([4]!テーブル_DESKTOP_GOMQ94H_SQLEXPRESS_Sw_クラス[[#This Row],[クラス番号]],"")</f>
        <v>2</v>
      </c>
      <c r="W12" s="42" t="str">
        <f t="shared" si="0"/>
        <v>112</v>
      </c>
      <c r="X12" s="42" t="str">
        <f>IFERROR([4]!テーブル_DESKTOP_GOMQ94H_SQLEXPRESS_Sw_クラス[[#This Row],[クラス名称]],"")</f>
        <v>小学5.6年生</v>
      </c>
    </row>
    <row r="13" spans="1:24" x14ac:dyDescent="0.15">
      <c r="U13" s="43">
        <f>IFERROR([4]!テーブル_DESKTOP_GOMQ94H_SQLEXPRESS_Sw_クラス[[#This Row],[大会番号]],"")</f>
        <v>11</v>
      </c>
      <c r="V13" s="42">
        <f>IFERROR([4]!テーブル_DESKTOP_GOMQ94H_SQLEXPRESS_Sw_クラス[[#This Row],[クラス番号]],"")</f>
        <v>3</v>
      </c>
      <c r="W13" s="42" t="str">
        <f t="shared" si="0"/>
        <v>113</v>
      </c>
      <c r="X13" s="42" t="str">
        <f>IFERROR([4]!テーブル_DESKTOP_GOMQ94H_SQLEXPRESS_Sw_クラス[[#This Row],[クラス名称]],"")</f>
        <v>小学生</v>
      </c>
    </row>
    <row r="14" spans="1:24" x14ac:dyDescent="0.15">
      <c r="U14" s="43">
        <f>IFERROR([4]!テーブル_DESKTOP_GOMQ94H_SQLEXPRESS_Sw_クラス[[#This Row],[大会番号]],"")</f>
        <v>11</v>
      </c>
      <c r="V14" s="42">
        <f>IFERROR([4]!テーブル_DESKTOP_GOMQ94H_SQLEXPRESS_Sw_クラス[[#This Row],[クラス番号]],"")</f>
        <v>4</v>
      </c>
      <c r="W14" s="42" t="str">
        <f t="shared" si="0"/>
        <v>114</v>
      </c>
      <c r="X14" s="42" t="str">
        <f>IFERROR([4]!テーブル_DESKTOP_GOMQ94H_SQLEXPRESS_Sw_クラス[[#This Row],[クラス名称]],"")</f>
        <v>中学生</v>
      </c>
    </row>
    <row r="15" spans="1:24" x14ac:dyDescent="0.15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15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15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15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15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15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15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15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15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15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15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15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15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15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15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15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15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15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M6"/>
  <sheetViews>
    <sheetView workbookViewId="0"/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3" x14ac:dyDescent="0.15">
      <c r="A1" t="s">
        <v>0</v>
      </c>
      <c r="B1" t="s">
        <v>208</v>
      </c>
      <c r="C1" t="s">
        <v>341</v>
      </c>
      <c r="D1" t="s">
        <v>342</v>
      </c>
      <c r="E1" t="s">
        <v>343</v>
      </c>
      <c r="F1" t="s">
        <v>344</v>
      </c>
      <c r="G1" t="s">
        <v>345</v>
      </c>
      <c r="H1" t="s">
        <v>346</v>
      </c>
      <c r="I1" t="s">
        <v>347</v>
      </c>
      <c r="J1" t="s">
        <v>348</v>
      </c>
      <c r="K1" t="s">
        <v>349</v>
      </c>
      <c r="L1" t="s">
        <v>350</v>
      </c>
      <c r="M1" t="s">
        <v>351</v>
      </c>
    </row>
    <row r="2" spans="1:13" x14ac:dyDescent="0.15">
      <c r="A2">
        <v>4</v>
      </c>
      <c r="B2">
        <v>1</v>
      </c>
      <c r="C2" t="s">
        <v>352</v>
      </c>
      <c r="D2" t="s">
        <v>2029</v>
      </c>
      <c r="E2" t="s">
        <v>83</v>
      </c>
      <c r="F2" t="s">
        <v>83</v>
      </c>
      <c r="G2" t="s">
        <v>83</v>
      </c>
      <c r="H2">
        <v>5</v>
      </c>
      <c r="I2">
        <v>0</v>
      </c>
      <c r="J2">
        <v>5</v>
      </c>
      <c r="K2">
        <v>0</v>
      </c>
      <c r="L2">
        <v>0</v>
      </c>
      <c r="M2">
        <v>0</v>
      </c>
    </row>
    <row r="3" spans="1:13" x14ac:dyDescent="0.15">
      <c r="A3">
        <v>4</v>
      </c>
      <c r="B3">
        <v>2</v>
      </c>
      <c r="C3" t="s">
        <v>353</v>
      </c>
      <c r="D3" t="s">
        <v>2030</v>
      </c>
      <c r="E3" t="s">
        <v>83</v>
      </c>
      <c r="F3" t="s">
        <v>83</v>
      </c>
      <c r="G3" t="s">
        <v>83</v>
      </c>
      <c r="H3">
        <v>5</v>
      </c>
      <c r="I3">
        <v>0</v>
      </c>
      <c r="J3">
        <v>5</v>
      </c>
      <c r="K3">
        <v>0</v>
      </c>
      <c r="L3">
        <v>0</v>
      </c>
      <c r="M3">
        <v>0</v>
      </c>
    </row>
    <row r="4" spans="1:13" x14ac:dyDescent="0.15">
      <c r="A4">
        <v>4</v>
      </c>
      <c r="B4">
        <v>3</v>
      </c>
      <c r="C4" t="s">
        <v>354</v>
      </c>
      <c r="D4" t="s">
        <v>2031</v>
      </c>
      <c r="E4" t="s">
        <v>83</v>
      </c>
      <c r="F4" t="s">
        <v>83</v>
      </c>
      <c r="G4" t="s">
        <v>83</v>
      </c>
      <c r="H4">
        <v>5</v>
      </c>
      <c r="I4">
        <v>0</v>
      </c>
      <c r="J4">
        <v>5</v>
      </c>
      <c r="K4">
        <v>0</v>
      </c>
      <c r="L4">
        <v>0</v>
      </c>
      <c r="M4">
        <v>0</v>
      </c>
    </row>
    <row r="5" spans="1:13" x14ac:dyDescent="0.15">
      <c r="A5">
        <v>4</v>
      </c>
      <c r="B5">
        <v>4</v>
      </c>
      <c r="C5" t="s">
        <v>2032</v>
      </c>
      <c r="D5" t="s">
        <v>2033</v>
      </c>
      <c r="E5" t="s">
        <v>83</v>
      </c>
      <c r="F5" t="s">
        <v>83</v>
      </c>
      <c r="G5" t="s">
        <v>83</v>
      </c>
      <c r="H5">
        <v>5</v>
      </c>
      <c r="I5">
        <v>0</v>
      </c>
      <c r="J5">
        <v>5</v>
      </c>
      <c r="K5">
        <v>0</v>
      </c>
      <c r="L5">
        <v>0</v>
      </c>
      <c r="M5">
        <v>0</v>
      </c>
    </row>
    <row r="6" spans="1:13" x14ac:dyDescent="0.15">
      <c r="A6">
        <v>4</v>
      </c>
      <c r="B6">
        <v>5</v>
      </c>
      <c r="C6" t="s">
        <v>2034</v>
      </c>
      <c r="D6" t="s">
        <v>2035</v>
      </c>
      <c r="E6" t="s">
        <v>83</v>
      </c>
      <c r="F6" t="s">
        <v>83</v>
      </c>
      <c r="G6" t="s">
        <v>83</v>
      </c>
      <c r="H6">
        <v>5</v>
      </c>
      <c r="I6">
        <v>0</v>
      </c>
      <c r="J6">
        <v>5</v>
      </c>
      <c r="K6">
        <v>0</v>
      </c>
      <c r="L6">
        <v>0</v>
      </c>
      <c r="M6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O301"/>
  <sheetViews>
    <sheetView topLeftCell="A112" workbookViewId="0">
      <selection activeCell="B141" sqref="B141"/>
    </sheetView>
  </sheetViews>
  <sheetFormatPr defaultRowHeight="13.5" x14ac:dyDescent="0.15"/>
  <cols>
    <col min="10" max="10" width="14.875" customWidth="1"/>
  </cols>
  <sheetData>
    <row r="1" spans="1:15" x14ac:dyDescent="0.15">
      <c r="A1" s="2" t="s">
        <v>204</v>
      </c>
      <c r="B1" s="2" t="s">
        <v>205</v>
      </c>
      <c r="C1" s="2" t="s">
        <v>206</v>
      </c>
      <c r="D1" s="2" t="s">
        <v>207</v>
      </c>
      <c r="E1" s="2" t="s">
        <v>208</v>
      </c>
      <c r="F1" s="2" t="s">
        <v>85</v>
      </c>
      <c r="G1" s="2" t="s">
        <v>209</v>
      </c>
      <c r="H1" s="2" t="s">
        <v>210</v>
      </c>
      <c r="I1" s="2" t="s">
        <v>213</v>
      </c>
      <c r="J1" s="2" t="s">
        <v>355</v>
      </c>
      <c r="K1" s="2" t="s">
        <v>356</v>
      </c>
      <c r="L1" s="2" t="s">
        <v>208</v>
      </c>
      <c r="M1" s="2" t="s">
        <v>357</v>
      </c>
      <c r="N1" s="2" t="s">
        <v>439</v>
      </c>
    </row>
    <row r="2" spans="1:15" x14ac:dyDescent="0.15">
      <c r="A2">
        <f>IFERROR(プログラム[[#This Row],[表示用競技番号]],"")</f>
        <v>1</v>
      </c>
      <c r="B2">
        <f>IFERROR(プログラム[[#This Row],[組数]],"")</f>
        <v>1</v>
      </c>
      <c r="C2">
        <f>IFERROR(プログラム[[#This Row],[種目コード]],"")</f>
        <v>5</v>
      </c>
      <c r="D2">
        <f>IFERROR(プログラム[[#This Row],[距離コード]],"")</f>
        <v>4</v>
      </c>
      <c r="E2">
        <f>IFERROR(プログラム[[#This Row],[クラス番号]],"")</f>
        <v>1</v>
      </c>
      <c r="F2">
        <f>IFERROR(プログラム[[#This Row],[性別コード]],"")</f>
        <v>1</v>
      </c>
      <c r="G2">
        <f>IFERROR(プログラム[[#This Row],[予決コード]],"")</f>
        <v>3</v>
      </c>
      <c r="H2" s="44">
        <f>IFERROR(プログラム[[#This Row],[日付]],"")</f>
        <v>44934</v>
      </c>
      <c r="I2">
        <f>IFERROR(プログラム[[#This Row],[予選競技番号]],"")</f>
        <v>0</v>
      </c>
      <c r="J2" t="str">
        <f>IFERROR(VLOOKUP(C2,色々!L:M,2,0),"")</f>
        <v>個人メドレー</v>
      </c>
      <c r="K2" t="str">
        <f>IFERROR(VLOOKUP(D2,色々!P:R,3,0),"")</f>
        <v>4×50m</v>
      </c>
      <c r="L2" t="str">
        <f>IFERROR(VLOOKUP(E2,クラス!B:C,2,0),"")</f>
        <v>10歳以下</v>
      </c>
      <c r="M2" t="str">
        <f>IFERROR(VLOOKUP(F2,色々!P:Q,2,0),"")</f>
        <v>男子</v>
      </c>
      <c r="N2" t="str">
        <f>IFERROR(VLOOKUP(G2,色々!D:E,2,0),"")</f>
        <v>タイム決勝</v>
      </c>
      <c r="O2" t="str">
        <f>IFERROR(VLOOKUP(H2,色々!Q:R,2,0),"")</f>
        <v/>
      </c>
    </row>
    <row r="3" spans="1:15" x14ac:dyDescent="0.15">
      <c r="A3">
        <f>IFERROR(プログラム[[#This Row],[表示用競技番号]],"")</f>
        <v>2</v>
      </c>
      <c r="B3">
        <f>IFERROR(プログラム[[#This Row],[組数]],"")</f>
        <v>1</v>
      </c>
      <c r="C3">
        <f>IFERROR(プログラム[[#This Row],[種目コード]],"")</f>
        <v>5</v>
      </c>
      <c r="D3">
        <f>IFERROR(プログラム[[#This Row],[距離コード]],"")</f>
        <v>4</v>
      </c>
      <c r="E3">
        <f>IFERROR(プログラム[[#This Row],[クラス番号]],"")</f>
        <v>2</v>
      </c>
      <c r="F3">
        <f>IFERROR(プログラム[[#This Row],[性別コード]],"")</f>
        <v>1</v>
      </c>
      <c r="G3">
        <f>IFERROR(プログラム[[#This Row],[予決コード]],"")</f>
        <v>3</v>
      </c>
      <c r="H3" s="44">
        <f>IFERROR(プログラム[[#This Row],[日付]],"")</f>
        <v>44934</v>
      </c>
      <c r="I3">
        <f>IFERROR(プログラム[[#This Row],[予選競技番号]],"")</f>
        <v>0</v>
      </c>
      <c r="J3" t="str">
        <f>IFERROR(VLOOKUP(C3,色々!L:M,2,0),"")</f>
        <v>個人メドレー</v>
      </c>
      <c r="K3" t="str">
        <f>IFERROR(VLOOKUP(D3,色々!P:R,3,0),"")</f>
        <v>4×50m</v>
      </c>
      <c r="L3" t="str">
        <f>IFERROR(VLOOKUP(E3,クラス!B:C,2,0),"")</f>
        <v>11～12歳</v>
      </c>
      <c r="M3" t="str">
        <f>IFERROR(VLOOKUP(F3,色々!P:Q,2,0),"")</f>
        <v>男子</v>
      </c>
      <c r="N3" t="str">
        <f>IFERROR(VLOOKUP(G3,色々!D:E,2,0),"")</f>
        <v>タイム決勝</v>
      </c>
    </row>
    <row r="4" spans="1:15" x14ac:dyDescent="0.15">
      <c r="A4">
        <f>IFERROR(プログラム[[#This Row],[表示用競技番号]],"")</f>
        <v>3</v>
      </c>
      <c r="B4">
        <f>IFERROR(プログラム[[#This Row],[組数]],"")</f>
        <v>1</v>
      </c>
      <c r="C4">
        <f>IFERROR(プログラム[[#This Row],[種目コード]],"")</f>
        <v>5</v>
      </c>
      <c r="D4">
        <f>IFERROR(プログラム[[#This Row],[距離コード]],"")</f>
        <v>4</v>
      </c>
      <c r="E4">
        <f>IFERROR(プログラム[[#This Row],[クラス番号]],"")</f>
        <v>3</v>
      </c>
      <c r="F4">
        <f>IFERROR(プログラム[[#This Row],[性別コード]],"")</f>
        <v>1</v>
      </c>
      <c r="G4">
        <f>IFERROR(プログラム[[#This Row],[予決コード]],"")</f>
        <v>3</v>
      </c>
      <c r="H4" s="44">
        <f>IFERROR(プログラム[[#This Row],[日付]],"")</f>
        <v>44934</v>
      </c>
      <c r="I4">
        <f>IFERROR(プログラム[[#This Row],[予選競技番号]],"")</f>
        <v>0</v>
      </c>
      <c r="J4" t="str">
        <f>IFERROR(VLOOKUP(C4,色々!L:M,2,0),"")</f>
        <v>個人メドレー</v>
      </c>
      <c r="K4" t="str">
        <f>IFERROR(VLOOKUP(D4,色々!P:R,3,0),"")</f>
        <v>4×50m</v>
      </c>
      <c r="L4" t="str">
        <f>IFERROR(VLOOKUP(E4,クラス!B:C,2,0),"")</f>
        <v>13～14歳</v>
      </c>
      <c r="M4" t="str">
        <f>IFERROR(VLOOKUP(F4,色々!P:Q,2,0),"")</f>
        <v>男子</v>
      </c>
      <c r="N4" t="str">
        <f>IFERROR(VLOOKUP(G4,色々!D:E,2,0),"")</f>
        <v>タイム決勝</v>
      </c>
    </row>
    <row r="5" spans="1:15" x14ac:dyDescent="0.15">
      <c r="A5">
        <f>IFERROR(プログラム[[#This Row],[表示用競技番号]],"")</f>
        <v>4</v>
      </c>
      <c r="B5">
        <f>IFERROR(プログラム[[#This Row],[組数]],"")</f>
        <v>1</v>
      </c>
      <c r="C5">
        <f>IFERROR(プログラム[[#This Row],[種目コード]],"")</f>
        <v>5</v>
      </c>
      <c r="D5">
        <f>IFERROR(プログラム[[#This Row],[距離コード]],"")</f>
        <v>4</v>
      </c>
      <c r="E5">
        <f>IFERROR(プログラム[[#This Row],[クラス番号]],"")</f>
        <v>4</v>
      </c>
      <c r="F5">
        <f>IFERROR(プログラム[[#This Row],[性別コード]],"")</f>
        <v>1</v>
      </c>
      <c r="G5">
        <f>IFERROR(プログラム[[#This Row],[予決コード]],"")</f>
        <v>3</v>
      </c>
      <c r="H5" s="44">
        <f>IFERROR(プログラム[[#This Row],[日付]],"")</f>
        <v>44934</v>
      </c>
      <c r="I5">
        <f>IFERROR(プログラム[[#This Row],[予選競技番号]],"")</f>
        <v>0</v>
      </c>
      <c r="J5" t="str">
        <f>IFERROR(VLOOKUP(C5,色々!L:M,2,0),"")</f>
        <v>個人メドレー</v>
      </c>
      <c r="K5" t="str">
        <f>IFERROR(VLOOKUP(D5,色々!P:R,3,0),"")</f>
        <v>4×50m</v>
      </c>
      <c r="L5" t="str">
        <f>IFERROR(VLOOKUP(E5,クラス!B:C,2,0),"")</f>
        <v>15～18歳</v>
      </c>
      <c r="M5" t="str">
        <f>IFERROR(VLOOKUP(F5,色々!P:Q,2,0),"")</f>
        <v>男子</v>
      </c>
      <c r="N5" t="str">
        <f>IFERROR(VLOOKUP(G5,色々!D:E,2,0),"")</f>
        <v>タイム決勝</v>
      </c>
    </row>
    <row r="6" spans="1:15" x14ac:dyDescent="0.15">
      <c r="A6">
        <f>IFERROR(プログラム[[#This Row],[表示用競技番号]],"")</f>
        <v>5</v>
      </c>
      <c r="B6">
        <f>IFERROR(プログラム[[#This Row],[組数]],"")</f>
        <v>1</v>
      </c>
      <c r="C6">
        <f>IFERROR(プログラム[[#This Row],[種目コード]],"")</f>
        <v>1</v>
      </c>
      <c r="D6">
        <f>IFERROR(プログラム[[#This Row],[距離コード]],"")</f>
        <v>4</v>
      </c>
      <c r="E6">
        <f>IFERROR(プログラム[[#This Row],[クラス番号]],"")</f>
        <v>2</v>
      </c>
      <c r="F6">
        <f>IFERROR(プログラム[[#This Row],[性別コード]],"")</f>
        <v>1</v>
      </c>
      <c r="G6">
        <f>IFERROR(プログラム[[#This Row],[予決コード]],"")</f>
        <v>3</v>
      </c>
      <c r="H6" s="44">
        <f>IFERROR(プログラム[[#This Row],[日付]],"")</f>
        <v>44934</v>
      </c>
      <c r="I6">
        <f>IFERROR(プログラム[[#This Row],[予選競技番号]],"")</f>
        <v>0</v>
      </c>
      <c r="J6" t="str">
        <f>IFERROR(VLOOKUP(C6,色々!L:M,2,0),"")</f>
        <v>自由形</v>
      </c>
      <c r="K6" t="str">
        <f>IFERROR(VLOOKUP(D6,色々!P:R,3,0),"")</f>
        <v>4×50m</v>
      </c>
      <c r="L6" t="str">
        <f>IFERROR(VLOOKUP(E6,クラス!B:C,2,0),"")</f>
        <v>11～12歳</v>
      </c>
      <c r="M6" t="str">
        <f>IFERROR(VLOOKUP(F6,色々!P:Q,2,0),"")</f>
        <v>男子</v>
      </c>
      <c r="N6" t="str">
        <f>IFERROR(VLOOKUP(G6,色々!D:E,2,0),"")</f>
        <v>タイム決勝</v>
      </c>
    </row>
    <row r="7" spans="1:15" x14ac:dyDescent="0.15">
      <c r="A7">
        <f>IFERROR(プログラム[[#This Row],[表示用競技番号]],"")</f>
        <v>6</v>
      </c>
      <c r="B7">
        <f>IFERROR(プログラム[[#This Row],[組数]],"")</f>
        <v>1</v>
      </c>
      <c r="C7">
        <f>IFERROR(プログラム[[#This Row],[種目コード]],"")</f>
        <v>1</v>
      </c>
      <c r="D7">
        <f>IFERROR(プログラム[[#This Row],[距離コード]],"")</f>
        <v>4</v>
      </c>
      <c r="E7">
        <f>IFERROR(プログラム[[#This Row],[クラス番号]],"")</f>
        <v>3</v>
      </c>
      <c r="F7">
        <f>IFERROR(プログラム[[#This Row],[性別コード]],"")</f>
        <v>1</v>
      </c>
      <c r="G7">
        <f>IFERROR(プログラム[[#This Row],[予決コード]],"")</f>
        <v>3</v>
      </c>
      <c r="H7" s="44">
        <f>IFERROR(プログラム[[#This Row],[日付]],"")</f>
        <v>44934</v>
      </c>
      <c r="I7">
        <f>IFERROR(プログラム[[#This Row],[予選競技番号]],"")</f>
        <v>0</v>
      </c>
      <c r="J7" t="str">
        <f>IFERROR(VLOOKUP(C7,色々!L:M,2,0),"")</f>
        <v>自由形</v>
      </c>
      <c r="K7" t="str">
        <f>IFERROR(VLOOKUP(D7,色々!P:R,3,0),"")</f>
        <v>4×50m</v>
      </c>
      <c r="L7" t="str">
        <f>IFERROR(VLOOKUP(E7,クラス!B:C,2,0),"")</f>
        <v>13～14歳</v>
      </c>
      <c r="M7" t="str">
        <f>IFERROR(VLOOKUP(F7,色々!P:Q,2,0),"")</f>
        <v>男子</v>
      </c>
      <c r="N7" t="str">
        <f>IFERROR(VLOOKUP(G7,色々!D:E,2,0),"")</f>
        <v>タイム決勝</v>
      </c>
    </row>
    <row r="8" spans="1:15" x14ac:dyDescent="0.15">
      <c r="A8">
        <f>IFERROR(プログラム[[#This Row],[表示用競技番号]],"")</f>
        <v>7</v>
      </c>
      <c r="B8">
        <f>IFERROR(プログラム[[#This Row],[組数]],"")</f>
        <v>1</v>
      </c>
      <c r="C8">
        <f>IFERROR(プログラム[[#This Row],[種目コード]],"")</f>
        <v>1</v>
      </c>
      <c r="D8">
        <f>IFERROR(プログラム[[#This Row],[距離コード]],"")</f>
        <v>4</v>
      </c>
      <c r="E8">
        <f>IFERROR(プログラム[[#This Row],[クラス番号]],"")</f>
        <v>4</v>
      </c>
      <c r="F8">
        <f>IFERROR(プログラム[[#This Row],[性別コード]],"")</f>
        <v>1</v>
      </c>
      <c r="G8">
        <f>IFERROR(プログラム[[#This Row],[予決コード]],"")</f>
        <v>3</v>
      </c>
      <c r="H8" s="44">
        <f>IFERROR(プログラム[[#This Row],[日付]],"")</f>
        <v>44934</v>
      </c>
      <c r="I8">
        <f>IFERROR(プログラム[[#This Row],[予選競技番号]],"")</f>
        <v>0</v>
      </c>
      <c r="J8" t="str">
        <f>IFERROR(VLOOKUP(C8,色々!L:M,2,0),"")</f>
        <v>自由形</v>
      </c>
      <c r="K8" t="str">
        <f>IFERROR(VLOOKUP(D8,色々!P:R,3,0),"")</f>
        <v>4×50m</v>
      </c>
      <c r="L8" t="str">
        <f>IFERROR(VLOOKUP(E8,クラス!B:C,2,0),"")</f>
        <v>15～18歳</v>
      </c>
      <c r="M8" t="str">
        <f>IFERROR(VLOOKUP(F8,色々!P:Q,2,0),"")</f>
        <v>男子</v>
      </c>
      <c r="N8" t="str">
        <f>IFERROR(VLOOKUP(G8,色々!D:E,2,0),"")</f>
        <v>タイム決勝</v>
      </c>
    </row>
    <row r="9" spans="1:15" x14ac:dyDescent="0.15">
      <c r="A9">
        <f>IFERROR(プログラム[[#This Row],[表示用競技番号]],"")</f>
        <v>8</v>
      </c>
      <c r="B9">
        <f>IFERROR(プログラム[[#This Row],[組数]],"")</f>
        <v>1</v>
      </c>
      <c r="C9">
        <f>IFERROR(プログラム[[#This Row],[種目コード]],"")</f>
        <v>4</v>
      </c>
      <c r="D9">
        <f>IFERROR(プログラム[[#This Row],[距離コード]],"")</f>
        <v>3</v>
      </c>
      <c r="E9">
        <f>IFERROR(プログラム[[#This Row],[クラス番号]],"")</f>
        <v>1</v>
      </c>
      <c r="F9">
        <f>IFERROR(プログラム[[#This Row],[性別コード]],"")</f>
        <v>1</v>
      </c>
      <c r="G9">
        <f>IFERROR(プログラム[[#This Row],[予決コード]],"")</f>
        <v>3</v>
      </c>
      <c r="H9" s="44">
        <f>IFERROR(プログラム[[#This Row],[日付]],"")</f>
        <v>44934</v>
      </c>
      <c r="I9">
        <f>IFERROR(プログラム[[#This Row],[予選競技番号]],"")</f>
        <v>0</v>
      </c>
      <c r="J9" t="str">
        <f>IFERROR(VLOOKUP(C9,色々!L:M,2,0),"")</f>
        <v>バタフライ</v>
      </c>
      <c r="K9">
        <f>IFERROR(VLOOKUP(D9,色々!P:R,3,0),"")</f>
        <v>0</v>
      </c>
      <c r="L9" t="str">
        <f>IFERROR(VLOOKUP(E9,クラス!B:C,2,0),"")</f>
        <v>10歳以下</v>
      </c>
      <c r="M9" t="str">
        <f>IFERROR(VLOOKUP(F9,色々!P:Q,2,0),"")</f>
        <v>男子</v>
      </c>
      <c r="N9" t="str">
        <f>IFERROR(VLOOKUP(G9,色々!D:E,2,0),"")</f>
        <v>タイム決勝</v>
      </c>
    </row>
    <row r="10" spans="1:15" x14ac:dyDescent="0.15">
      <c r="A10">
        <f>IFERROR(プログラム[[#This Row],[表示用競技番号]],"")</f>
        <v>9</v>
      </c>
      <c r="B10">
        <f>IFERROR(プログラム[[#This Row],[組数]],"")</f>
        <v>1</v>
      </c>
      <c r="C10">
        <f>IFERROR(プログラム[[#This Row],[種目コード]],"")</f>
        <v>4</v>
      </c>
      <c r="D10">
        <f>IFERROR(プログラム[[#This Row],[距離コード]],"")</f>
        <v>3</v>
      </c>
      <c r="E10">
        <f>IFERROR(プログラム[[#This Row],[クラス番号]],"")</f>
        <v>2</v>
      </c>
      <c r="F10">
        <f>IFERROR(プログラム[[#This Row],[性別コード]],"")</f>
        <v>1</v>
      </c>
      <c r="G10">
        <f>IFERROR(プログラム[[#This Row],[予決コード]],"")</f>
        <v>3</v>
      </c>
      <c r="H10" s="44">
        <f>IFERROR(プログラム[[#This Row],[日付]],"")</f>
        <v>44934</v>
      </c>
      <c r="I10">
        <f>IFERROR(プログラム[[#This Row],[予選競技番号]],"")</f>
        <v>0</v>
      </c>
      <c r="J10" t="str">
        <f>IFERROR(VLOOKUP(C10,色々!L:M,2,0),"")</f>
        <v>バタフライ</v>
      </c>
      <c r="K10">
        <f>IFERROR(VLOOKUP(D10,色々!P:R,3,0),"")</f>
        <v>0</v>
      </c>
      <c r="L10" t="str">
        <f>IFERROR(VLOOKUP(E10,クラス!B:C,2,0),"")</f>
        <v>11～12歳</v>
      </c>
      <c r="M10" t="str">
        <f>IFERROR(VLOOKUP(F10,色々!P:Q,2,0),"")</f>
        <v>男子</v>
      </c>
      <c r="N10" t="str">
        <f>IFERROR(VLOOKUP(G10,色々!D:E,2,0),"")</f>
        <v>タイム決勝</v>
      </c>
    </row>
    <row r="11" spans="1:15" x14ac:dyDescent="0.15">
      <c r="A11">
        <f>IFERROR(プログラム[[#This Row],[表示用競技番号]],"")</f>
        <v>10</v>
      </c>
      <c r="B11">
        <f>IFERROR(プログラム[[#This Row],[組数]],"")</f>
        <v>1</v>
      </c>
      <c r="C11">
        <f>IFERROR(プログラム[[#This Row],[種目コード]],"")</f>
        <v>4</v>
      </c>
      <c r="D11">
        <f>IFERROR(プログラム[[#This Row],[距離コード]],"")</f>
        <v>3</v>
      </c>
      <c r="E11">
        <f>IFERROR(プログラム[[#This Row],[クラス番号]],"")</f>
        <v>3</v>
      </c>
      <c r="F11">
        <f>IFERROR(プログラム[[#This Row],[性別コード]],"")</f>
        <v>1</v>
      </c>
      <c r="G11">
        <f>IFERROR(プログラム[[#This Row],[予決コード]],"")</f>
        <v>3</v>
      </c>
      <c r="H11" s="44">
        <f>IFERROR(プログラム[[#This Row],[日付]],"")</f>
        <v>44934</v>
      </c>
      <c r="I11">
        <f>IFERROR(プログラム[[#This Row],[予選競技番号]],"")</f>
        <v>0</v>
      </c>
      <c r="J11" t="str">
        <f>IFERROR(VLOOKUP(C11,色々!L:M,2,0),"")</f>
        <v>バタフライ</v>
      </c>
      <c r="K11">
        <f>IFERROR(VLOOKUP(D11,色々!P:R,3,0),"")</f>
        <v>0</v>
      </c>
      <c r="L11" t="str">
        <f>IFERROR(VLOOKUP(E11,クラス!B:C,2,0),"")</f>
        <v>13～14歳</v>
      </c>
      <c r="M11" t="str">
        <f>IFERROR(VLOOKUP(F11,色々!P:Q,2,0),"")</f>
        <v>男子</v>
      </c>
      <c r="N11" t="str">
        <f>IFERROR(VLOOKUP(G11,色々!D:E,2,0),"")</f>
        <v>タイム決勝</v>
      </c>
    </row>
    <row r="12" spans="1:15" x14ac:dyDescent="0.15">
      <c r="A12">
        <f>IFERROR(プログラム[[#This Row],[表示用競技番号]],"")</f>
        <v>11</v>
      </c>
      <c r="B12">
        <f>IFERROR(プログラム[[#This Row],[組数]],"")</f>
        <v>1</v>
      </c>
      <c r="C12">
        <f>IFERROR(プログラム[[#This Row],[種目コード]],"")</f>
        <v>4</v>
      </c>
      <c r="D12">
        <f>IFERROR(プログラム[[#This Row],[距離コード]],"")</f>
        <v>3</v>
      </c>
      <c r="E12">
        <f>IFERROR(プログラム[[#This Row],[クラス番号]],"")</f>
        <v>4</v>
      </c>
      <c r="F12">
        <f>IFERROR(プログラム[[#This Row],[性別コード]],"")</f>
        <v>1</v>
      </c>
      <c r="G12">
        <f>IFERROR(プログラム[[#This Row],[予決コード]],"")</f>
        <v>3</v>
      </c>
      <c r="H12" s="44">
        <f>IFERROR(プログラム[[#This Row],[日付]],"")</f>
        <v>44934</v>
      </c>
      <c r="I12">
        <f>IFERROR(プログラム[[#This Row],[予選競技番号]],"")</f>
        <v>0</v>
      </c>
      <c r="J12" t="str">
        <f>IFERROR(VLOOKUP(C12,色々!L:M,2,0),"")</f>
        <v>バタフライ</v>
      </c>
      <c r="K12">
        <f>IFERROR(VLOOKUP(D12,色々!P:R,3,0),"")</f>
        <v>0</v>
      </c>
      <c r="L12" t="str">
        <f>IFERROR(VLOOKUP(E12,クラス!B:C,2,0),"")</f>
        <v>15～18歳</v>
      </c>
      <c r="M12" t="str">
        <f>IFERROR(VLOOKUP(F12,色々!P:Q,2,0),"")</f>
        <v>男子</v>
      </c>
      <c r="N12" t="str">
        <f>IFERROR(VLOOKUP(G12,色々!D:E,2,0),"")</f>
        <v>タイム決勝</v>
      </c>
    </row>
    <row r="13" spans="1:15" x14ac:dyDescent="0.15">
      <c r="A13">
        <f>IFERROR(プログラム[[#This Row],[表示用競技番号]],"")</f>
        <v>12</v>
      </c>
      <c r="B13">
        <f>IFERROR(プログラム[[#This Row],[組数]],"")</f>
        <v>1</v>
      </c>
      <c r="C13">
        <f>IFERROR(プログラム[[#This Row],[種目コード]],"")</f>
        <v>2</v>
      </c>
      <c r="D13">
        <f>IFERROR(プログラム[[#This Row],[距離コード]],"")</f>
        <v>3</v>
      </c>
      <c r="E13">
        <f>IFERROR(プログラム[[#This Row],[クラス番号]],"")</f>
        <v>1</v>
      </c>
      <c r="F13">
        <f>IFERROR(プログラム[[#This Row],[性別コード]],"")</f>
        <v>1</v>
      </c>
      <c r="G13">
        <f>IFERROR(プログラム[[#This Row],[予決コード]],"")</f>
        <v>3</v>
      </c>
      <c r="H13" s="44">
        <f>IFERROR(プログラム[[#This Row],[日付]],"")</f>
        <v>44934</v>
      </c>
      <c r="I13">
        <f>IFERROR(プログラム[[#This Row],[予選競技番号]],"")</f>
        <v>0</v>
      </c>
      <c r="J13" t="str">
        <f>IFERROR(VLOOKUP(C13,色々!L:M,2,0),"")</f>
        <v>背泳ぎ</v>
      </c>
      <c r="K13">
        <f>IFERROR(VLOOKUP(D13,色々!P:R,3,0),"")</f>
        <v>0</v>
      </c>
      <c r="L13" t="str">
        <f>IFERROR(VLOOKUP(E13,クラス!B:C,2,0),"")</f>
        <v>10歳以下</v>
      </c>
      <c r="M13" t="str">
        <f>IFERROR(VLOOKUP(F13,色々!P:Q,2,0),"")</f>
        <v>男子</v>
      </c>
      <c r="N13" t="str">
        <f>IFERROR(VLOOKUP(G13,色々!D:E,2,0),"")</f>
        <v>タイム決勝</v>
      </c>
    </row>
    <row r="14" spans="1:15" x14ac:dyDescent="0.15">
      <c r="A14">
        <f>IFERROR(プログラム[[#This Row],[表示用競技番号]],"")</f>
        <v>13</v>
      </c>
      <c r="B14">
        <f>IFERROR(プログラム[[#This Row],[組数]],"")</f>
        <v>1</v>
      </c>
      <c r="C14">
        <f>IFERROR(プログラム[[#This Row],[種目コード]],"")</f>
        <v>2</v>
      </c>
      <c r="D14">
        <f>IFERROR(プログラム[[#This Row],[距離コード]],"")</f>
        <v>3</v>
      </c>
      <c r="E14">
        <f>IFERROR(プログラム[[#This Row],[クラス番号]],"")</f>
        <v>2</v>
      </c>
      <c r="F14">
        <f>IFERROR(プログラム[[#This Row],[性別コード]],"")</f>
        <v>1</v>
      </c>
      <c r="G14">
        <f>IFERROR(プログラム[[#This Row],[予決コード]],"")</f>
        <v>3</v>
      </c>
      <c r="H14" s="44">
        <f>IFERROR(プログラム[[#This Row],[日付]],"")</f>
        <v>44934</v>
      </c>
      <c r="I14">
        <f>IFERROR(プログラム[[#This Row],[予選競技番号]],"")</f>
        <v>0</v>
      </c>
      <c r="J14" t="str">
        <f>IFERROR(VLOOKUP(C14,色々!L:M,2,0),"")</f>
        <v>背泳ぎ</v>
      </c>
      <c r="K14">
        <f>IFERROR(VLOOKUP(D14,色々!P:R,3,0),"")</f>
        <v>0</v>
      </c>
      <c r="L14" t="str">
        <f>IFERROR(VLOOKUP(E14,クラス!B:C,2,0),"")</f>
        <v>11～12歳</v>
      </c>
      <c r="M14" t="str">
        <f>IFERROR(VLOOKUP(F14,色々!P:Q,2,0),"")</f>
        <v>男子</v>
      </c>
      <c r="N14" t="str">
        <f>IFERROR(VLOOKUP(G14,色々!D:E,2,0),"")</f>
        <v>タイム決勝</v>
      </c>
    </row>
    <row r="15" spans="1:15" x14ac:dyDescent="0.15">
      <c r="A15">
        <f>IFERROR(プログラム[[#This Row],[表示用競技番号]],"")</f>
        <v>14</v>
      </c>
      <c r="B15">
        <f>IFERROR(プログラム[[#This Row],[組数]],"")</f>
        <v>1</v>
      </c>
      <c r="C15">
        <f>IFERROR(プログラム[[#This Row],[種目コード]],"")</f>
        <v>2</v>
      </c>
      <c r="D15">
        <f>IFERROR(プログラム[[#This Row],[距離コード]],"")</f>
        <v>3</v>
      </c>
      <c r="E15">
        <f>IFERROR(プログラム[[#This Row],[クラス番号]],"")</f>
        <v>3</v>
      </c>
      <c r="F15">
        <f>IFERROR(プログラム[[#This Row],[性別コード]],"")</f>
        <v>1</v>
      </c>
      <c r="G15">
        <f>IFERROR(プログラム[[#This Row],[予決コード]],"")</f>
        <v>3</v>
      </c>
      <c r="H15" s="44">
        <f>IFERROR(プログラム[[#This Row],[日付]],"")</f>
        <v>44934</v>
      </c>
      <c r="I15">
        <f>IFERROR(プログラム[[#This Row],[予選競技番号]],"")</f>
        <v>0</v>
      </c>
      <c r="J15" t="str">
        <f>IFERROR(VLOOKUP(C15,色々!L:M,2,0),"")</f>
        <v>背泳ぎ</v>
      </c>
      <c r="K15">
        <f>IFERROR(VLOOKUP(D15,色々!P:R,3,0),"")</f>
        <v>0</v>
      </c>
      <c r="L15" t="str">
        <f>IFERROR(VLOOKUP(E15,クラス!B:C,2,0),"")</f>
        <v>13～14歳</v>
      </c>
      <c r="M15" t="str">
        <f>IFERROR(VLOOKUP(F15,色々!P:Q,2,0),"")</f>
        <v>男子</v>
      </c>
      <c r="N15" t="str">
        <f>IFERROR(VLOOKUP(G15,色々!D:E,2,0),"")</f>
        <v>タイム決勝</v>
      </c>
    </row>
    <row r="16" spans="1:15" x14ac:dyDescent="0.15">
      <c r="A16">
        <f>IFERROR(プログラム[[#This Row],[表示用競技番号]],"")</f>
        <v>15</v>
      </c>
      <c r="B16">
        <f>IFERROR(プログラム[[#This Row],[組数]],"")</f>
        <v>1</v>
      </c>
      <c r="C16">
        <f>IFERROR(プログラム[[#This Row],[種目コード]],"")</f>
        <v>2</v>
      </c>
      <c r="D16">
        <f>IFERROR(プログラム[[#This Row],[距離コード]],"")</f>
        <v>3</v>
      </c>
      <c r="E16">
        <f>IFERROR(プログラム[[#This Row],[クラス番号]],"")</f>
        <v>4</v>
      </c>
      <c r="F16">
        <f>IFERROR(プログラム[[#This Row],[性別コード]],"")</f>
        <v>1</v>
      </c>
      <c r="G16">
        <f>IFERROR(プログラム[[#This Row],[予決コード]],"")</f>
        <v>3</v>
      </c>
      <c r="H16" s="44">
        <f>IFERROR(プログラム[[#This Row],[日付]],"")</f>
        <v>44934</v>
      </c>
      <c r="I16">
        <f>IFERROR(プログラム[[#This Row],[予選競技番号]],"")</f>
        <v>0</v>
      </c>
      <c r="J16" t="str">
        <f>IFERROR(VLOOKUP(C16,色々!L:M,2,0),"")</f>
        <v>背泳ぎ</v>
      </c>
      <c r="K16">
        <f>IFERROR(VLOOKUP(D16,色々!P:R,3,0),"")</f>
        <v>0</v>
      </c>
      <c r="L16" t="str">
        <f>IFERROR(VLOOKUP(E16,クラス!B:C,2,0),"")</f>
        <v>15～18歳</v>
      </c>
      <c r="M16" t="str">
        <f>IFERROR(VLOOKUP(F16,色々!P:Q,2,0),"")</f>
        <v>男子</v>
      </c>
      <c r="N16" t="str">
        <f>IFERROR(VLOOKUP(G16,色々!D:E,2,0),"")</f>
        <v>タイム決勝</v>
      </c>
    </row>
    <row r="17" spans="1:14" x14ac:dyDescent="0.15">
      <c r="A17">
        <f>IFERROR(プログラム[[#This Row],[表示用競技番号]],"")</f>
        <v>16</v>
      </c>
      <c r="B17">
        <f>IFERROR(プログラム[[#This Row],[組数]],"")</f>
        <v>1</v>
      </c>
      <c r="C17">
        <f>IFERROR(プログラム[[#This Row],[種目コード]],"")</f>
        <v>3</v>
      </c>
      <c r="D17">
        <f>IFERROR(プログラム[[#This Row],[距離コード]],"")</f>
        <v>3</v>
      </c>
      <c r="E17">
        <f>IFERROR(プログラム[[#This Row],[クラス番号]],"")</f>
        <v>1</v>
      </c>
      <c r="F17">
        <f>IFERROR(プログラム[[#This Row],[性別コード]],"")</f>
        <v>1</v>
      </c>
      <c r="G17">
        <f>IFERROR(プログラム[[#This Row],[予決コード]],"")</f>
        <v>3</v>
      </c>
      <c r="H17" s="44">
        <f>IFERROR(プログラム[[#This Row],[日付]],"")</f>
        <v>44934</v>
      </c>
      <c r="I17">
        <f>IFERROR(プログラム[[#This Row],[予選競技番号]],"")</f>
        <v>0</v>
      </c>
      <c r="J17" t="str">
        <f>IFERROR(VLOOKUP(C17,色々!L:M,2,0),"")</f>
        <v>平泳ぎ</v>
      </c>
      <c r="K17">
        <f>IFERROR(VLOOKUP(D17,色々!P:R,3,0),"")</f>
        <v>0</v>
      </c>
      <c r="L17" t="str">
        <f>IFERROR(VLOOKUP(E17,クラス!B:C,2,0),"")</f>
        <v>10歳以下</v>
      </c>
      <c r="M17" t="str">
        <f>IFERROR(VLOOKUP(F17,色々!P:Q,2,0),"")</f>
        <v>男子</v>
      </c>
      <c r="N17" t="str">
        <f>IFERROR(VLOOKUP(G17,色々!D:E,2,0),"")</f>
        <v>タイム決勝</v>
      </c>
    </row>
    <row r="18" spans="1:14" x14ac:dyDescent="0.15">
      <c r="A18">
        <f>IFERROR(プログラム[[#This Row],[表示用競技番号]],"")</f>
        <v>17</v>
      </c>
      <c r="B18">
        <f>IFERROR(プログラム[[#This Row],[組数]],"")</f>
        <v>1</v>
      </c>
      <c r="C18">
        <f>IFERROR(プログラム[[#This Row],[種目コード]],"")</f>
        <v>3</v>
      </c>
      <c r="D18">
        <f>IFERROR(プログラム[[#This Row],[距離コード]],"")</f>
        <v>3</v>
      </c>
      <c r="E18">
        <f>IFERROR(プログラム[[#This Row],[クラス番号]],"")</f>
        <v>2</v>
      </c>
      <c r="F18">
        <f>IFERROR(プログラム[[#This Row],[性別コード]],"")</f>
        <v>1</v>
      </c>
      <c r="G18">
        <f>IFERROR(プログラム[[#This Row],[予決コード]],"")</f>
        <v>3</v>
      </c>
      <c r="H18" s="44">
        <f>IFERROR(プログラム[[#This Row],[日付]],"")</f>
        <v>44934</v>
      </c>
      <c r="I18">
        <f>IFERROR(プログラム[[#This Row],[予選競技番号]],"")</f>
        <v>0</v>
      </c>
      <c r="J18" t="str">
        <f>IFERROR(VLOOKUP(C18,色々!L:M,2,0),"")</f>
        <v>平泳ぎ</v>
      </c>
      <c r="K18">
        <f>IFERROR(VLOOKUP(D18,色々!P:R,3,0),"")</f>
        <v>0</v>
      </c>
      <c r="L18" t="str">
        <f>IFERROR(VLOOKUP(E18,クラス!B:C,2,0),"")</f>
        <v>11～12歳</v>
      </c>
      <c r="M18" t="str">
        <f>IFERROR(VLOOKUP(F18,色々!P:Q,2,0),"")</f>
        <v>男子</v>
      </c>
      <c r="N18" t="str">
        <f>IFERROR(VLOOKUP(G18,色々!D:E,2,0),"")</f>
        <v>タイム決勝</v>
      </c>
    </row>
    <row r="19" spans="1:14" x14ac:dyDescent="0.15">
      <c r="A19">
        <f>IFERROR(プログラム[[#This Row],[表示用競技番号]],"")</f>
        <v>18</v>
      </c>
      <c r="B19">
        <f>IFERROR(プログラム[[#This Row],[組数]],"")</f>
        <v>1</v>
      </c>
      <c r="C19">
        <f>IFERROR(プログラム[[#This Row],[種目コード]],"")</f>
        <v>3</v>
      </c>
      <c r="D19">
        <f>IFERROR(プログラム[[#This Row],[距離コード]],"")</f>
        <v>3</v>
      </c>
      <c r="E19">
        <f>IFERROR(プログラム[[#This Row],[クラス番号]],"")</f>
        <v>3</v>
      </c>
      <c r="F19">
        <f>IFERROR(プログラム[[#This Row],[性別コード]],"")</f>
        <v>1</v>
      </c>
      <c r="G19">
        <f>IFERROR(プログラム[[#This Row],[予決コード]],"")</f>
        <v>3</v>
      </c>
      <c r="H19" s="44">
        <f>IFERROR(プログラム[[#This Row],[日付]],"")</f>
        <v>44934</v>
      </c>
      <c r="I19">
        <f>IFERROR(プログラム[[#This Row],[予選競技番号]],"")</f>
        <v>0</v>
      </c>
      <c r="J19" t="str">
        <f>IFERROR(VLOOKUP(C19,色々!L:M,2,0),"")</f>
        <v>平泳ぎ</v>
      </c>
      <c r="K19">
        <f>IFERROR(VLOOKUP(D19,色々!P:R,3,0),"")</f>
        <v>0</v>
      </c>
      <c r="L19" t="str">
        <f>IFERROR(VLOOKUP(E19,クラス!B:C,2,0),"")</f>
        <v>13～14歳</v>
      </c>
      <c r="M19" t="str">
        <f>IFERROR(VLOOKUP(F19,色々!P:Q,2,0),"")</f>
        <v>男子</v>
      </c>
      <c r="N19" t="str">
        <f>IFERROR(VLOOKUP(G19,色々!D:E,2,0),"")</f>
        <v>タイム決勝</v>
      </c>
    </row>
    <row r="20" spans="1:14" x14ac:dyDescent="0.15">
      <c r="A20">
        <f>IFERROR(プログラム[[#This Row],[表示用競技番号]],"")</f>
        <v>19</v>
      </c>
      <c r="B20">
        <f>IFERROR(プログラム[[#This Row],[組数]],"")</f>
        <v>1</v>
      </c>
      <c r="C20">
        <f>IFERROR(プログラム[[#This Row],[種目コード]],"")</f>
        <v>3</v>
      </c>
      <c r="D20">
        <f>IFERROR(プログラム[[#This Row],[距離コード]],"")</f>
        <v>3</v>
      </c>
      <c r="E20">
        <f>IFERROR(プログラム[[#This Row],[クラス番号]],"")</f>
        <v>4</v>
      </c>
      <c r="F20">
        <f>IFERROR(プログラム[[#This Row],[性別コード]],"")</f>
        <v>1</v>
      </c>
      <c r="G20">
        <f>IFERROR(プログラム[[#This Row],[予決コード]],"")</f>
        <v>3</v>
      </c>
      <c r="H20" s="44">
        <f>IFERROR(プログラム[[#This Row],[日付]],"")</f>
        <v>44934</v>
      </c>
      <c r="I20">
        <f>IFERROR(プログラム[[#This Row],[予選競技番号]],"")</f>
        <v>0</v>
      </c>
      <c r="J20" t="str">
        <f>IFERROR(VLOOKUP(C20,色々!L:M,2,0),"")</f>
        <v>平泳ぎ</v>
      </c>
      <c r="K20">
        <f>IFERROR(VLOOKUP(D20,色々!P:R,3,0),"")</f>
        <v>0</v>
      </c>
      <c r="L20" t="str">
        <f>IFERROR(VLOOKUP(E20,クラス!B:C,2,0),"")</f>
        <v>15～18歳</v>
      </c>
      <c r="M20" t="str">
        <f>IFERROR(VLOOKUP(F20,色々!P:Q,2,0),"")</f>
        <v>男子</v>
      </c>
      <c r="N20" t="str">
        <f>IFERROR(VLOOKUP(G20,色々!D:E,2,0),"")</f>
        <v>タイム決勝</v>
      </c>
    </row>
    <row r="21" spans="1:14" x14ac:dyDescent="0.15">
      <c r="A21">
        <f>IFERROR(プログラム[[#This Row],[表示用競技番号]],"")</f>
        <v>20</v>
      </c>
      <c r="B21">
        <f>IFERROR(プログラム[[#This Row],[組数]],"")</f>
        <v>1</v>
      </c>
      <c r="C21">
        <f>IFERROR(プログラム[[#This Row],[種目コード]],"")</f>
        <v>1</v>
      </c>
      <c r="D21">
        <f>IFERROR(プログラム[[#This Row],[距離コード]],"")</f>
        <v>2</v>
      </c>
      <c r="E21">
        <f>IFERROR(プログラム[[#This Row],[クラス番号]],"")</f>
        <v>1</v>
      </c>
      <c r="F21">
        <f>IFERROR(プログラム[[#This Row],[性別コード]],"")</f>
        <v>1</v>
      </c>
      <c r="G21">
        <f>IFERROR(プログラム[[#This Row],[予決コード]],"")</f>
        <v>3</v>
      </c>
      <c r="H21" s="44">
        <f>IFERROR(プログラム[[#This Row],[日付]],"")</f>
        <v>44934</v>
      </c>
      <c r="I21">
        <f>IFERROR(プログラム[[#This Row],[予選競技番号]],"")</f>
        <v>0</v>
      </c>
      <c r="J21" t="str">
        <f>IFERROR(VLOOKUP(C21,色々!L:M,2,0),"")</f>
        <v>自由形</v>
      </c>
      <c r="K21">
        <f>IFERROR(VLOOKUP(D21,色々!P:R,3,0),"")</f>
        <v>0</v>
      </c>
      <c r="L21" t="str">
        <f>IFERROR(VLOOKUP(E21,クラス!B:C,2,0),"")</f>
        <v>10歳以下</v>
      </c>
      <c r="M21" t="str">
        <f>IFERROR(VLOOKUP(F21,色々!P:Q,2,0),"")</f>
        <v>男子</v>
      </c>
      <c r="N21" t="str">
        <f>IFERROR(VLOOKUP(G21,色々!D:E,2,0),"")</f>
        <v>タイム決勝</v>
      </c>
    </row>
    <row r="22" spans="1:14" x14ac:dyDescent="0.15">
      <c r="A22">
        <f>IFERROR(プログラム[[#This Row],[表示用競技番号]],"")</f>
        <v>21</v>
      </c>
      <c r="B22">
        <f>IFERROR(プログラム[[#This Row],[組数]],"")</f>
        <v>1</v>
      </c>
      <c r="C22">
        <f>IFERROR(プログラム[[#This Row],[種目コード]],"")</f>
        <v>1</v>
      </c>
      <c r="D22">
        <f>IFERROR(プログラム[[#This Row],[距離コード]],"")</f>
        <v>2</v>
      </c>
      <c r="E22">
        <f>IFERROR(プログラム[[#This Row],[クラス番号]],"")</f>
        <v>2</v>
      </c>
      <c r="F22">
        <f>IFERROR(プログラム[[#This Row],[性別コード]],"")</f>
        <v>1</v>
      </c>
      <c r="G22">
        <f>IFERROR(プログラム[[#This Row],[予決コード]],"")</f>
        <v>3</v>
      </c>
      <c r="H22" s="44">
        <f>IFERROR(プログラム[[#This Row],[日付]],"")</f>
        <v>44934</v>
      </c>
      <c r="I22">
        <f>IFERROR(プログラム[[#This Row],[予選競技番号]],"")</f>
        <v>0</v>
      </c>
      <c r="J22" t="str">
        <f>IFERROR(VLOOKUP(C22,色々!L:M,2,0),"")</f>
        <v>自由形</v>
      </c>
      <c r="K22">
        <f>IFERROR(VLOOKUP(D22,色々!P:R,3,0),"")</f>
        <v>0</v>
      </c>
      <c r="L22" t="str">
        <f>IFERROR(VLOOKUP(E22,クラス!B:C,2,0),"")</f>
        <v>11～12歳</v>
      </c>
      <c r="M22" t="str">
        <f>IFERROR(VLOOKUP(F22,色々!P:Q,2,0),"")</f>
        <v>男子</v>
      </c>
      <c r="N22" t="str">
        <f>IFERROR(VLOOKUP(G22,色々!D:E,2,0),"")</f>
        <v>タイム決勝</v>
      </c>
    </row>
    <row r="23" spans="1:14" x14ac:dyDescent="0.15">
      <c r="A23">
        <f>IFERROR(プログラム[[#This Row],[表示用競技番号]],"")</f>
        <v>22</v>
      </c>
      <c r="B23">
        <f>IFERROR(プログラム[[#This Row],[組数]],"")</f>
        <v>1</v>
      </c>
      <c r="C23">
        <f>IFERROR(プログラム[[#This Row],[種目コード]],"")</f>
        <v>1</v>
      </c>
      <c r="D23">
        <f>IFERROR(プログラム[[#This Row],[距離コード]],"")</f>
        <v>2</v>
      </c>
      <c r="E23">
        <f>IFERROR(プログラム[[#This Row],[クラス番号]],"")</f>
        <v>3</v>
      </c>
      <c r="F23">
        <f>IFERROR(プログラム[[#This Row],[性別コード]],"")</f>
        <v>1</v>
      </c>
      <c r="G23">
        <f>IFERROR(プログラム[[#This Row],[予決コード]],"")</f>
        <v>3</v>
      </c>
      <c r="H23" s="44">
        <f>IFERROR(プログラム[[#This Row],[日付]],"")</f>
        <v>44934</v>
      </c>
      <c r="I23">
        <f>IFERROR(プログラム[[#This Row],[予選競技番号]],"")</f>
        <v>0</v>
      </c>
      <c r="J23" t="str">
        <f>IFERROR(VLOOKUP(C23,色々!L:M,2,0),"")</f>
        <v>自由形</v>
      </c>
      <c r="K23">
        <f>IFERROR(VLOOKUP(D23,色々!P:R,3,0),"")</f>
        <v>0</v>
      </c>
      <c r="L23" t="str">
        <f>IFERROR(VLOOKUP(E23,クラス!B:C,2,0),"")</f>
        <v>13～14歳</v>
      </c>
      <c r="M23" t="str">
        <f>IFERROR(VLOOKUP(F23,色々!P:Q,2,0),"")</f>
        <v>男子</v>
      </c>
      <c r="N23" t="str">
        <f>IFERROR(VLOOKUP(G23,色々!D:E,2,0),"")</f>
        <v>タイム決勝</v>
      </c>
    </row>
    <row r="24" spans="1:14" x14ac:dyDescent="0.15">
      <c r="A24">
        <f>IFERROR(プログラム[[#This Row],[表示用競技番号]],"")</f>
        <v>23</v>
      </c>
      <c r="B24">
        <f>IFERROR(プログラム[[#This Row],[組数]],"")</f>
        <v>1</v>
      </c>
      <c r="C24">
        <f>IFERROR(プログラム[[#This Row],[種目コード]],"")</f>
        <v>1</v>
      </c>
      <c r="D24">
        <f>IFERROR(プログラム[[#This Row],[距離コード]],"")</f>
        <v>2</v>
      </c>
      <c r="E24">
        <f>IFERROR(プログラム[[#This Row],[クラス番号]],"")</f>
        <v>4</v>
      </c>
      <c r="F24">
        <f>IFERROR(プログラム[[#This Row],[性別コード]],"")</f>
        <v>1</v>
      </c>
      <c r="G24">
        <f>IFERROR(プログラム[[#This Row],[予決コード]],"")</f>
        <v>3</v>
      </c>
      <c r="H24" s="44">
        <f>IFERROR(プログラム[[#This Row],[日付]],"")</f>
        <v>44934</v>
      </c>
      <c r="I24">
        <f>IFERROR(プログラム[[#This Row],[予選競技番号]],"")</f>
        <v>0</v>
      </c>
      <c r="J24" t="str">
        <f>IFERROR(VLOOKUP(C24,色々!L:M,2,0),"")</f>
        <v>自由形</v>
      </c>
      <c r="K24">
        <f>IFERROR(VLOOKUP(D24,色々!P:R,3,0),"")</f>
        <v>0</v>
      </c>
      <c r="L24" t="str">
        <f>IFERROR(VLOOKUP(E24,クラス!B:C,2,0),"")</f>
        <v>15～18歳</v>
      </c>
      <c r="M24" t="str">
        <f>IFERROR(VLOOKUP(F24,色々!P:Q,2,0),"")</f>
        <v>男子</v>
      </c>
      <c r="N24" t="str">
        <f>IFERROR(VLOOKUP(G24,色々!D:E,2,0),"")</f>
        <v>タイム決勝</v>
      </c>
    </row>
    <row r="25" spans="1:14" x14ac:dyDescent="0.15">
      <c r="A25">
        <f>IFERROR(プログラム[[#This Row],[表示用競技番号]],"")</f>
        <v>26</v>
      </c>
      <c r="B25">
        <f>IFERROR(プログラム[[#This Row],[組数]],"")</f>
        <v>1</v>
      </c>
      <c r="C25">
        <f>IFERROR(プログラム[[#This Row],[種目コード]],"")</f>
        <v>7</v>
      </c>
      <c r="D25">
        <f>IFERROR(プログラム[[#This Row],[距離コード]],"")</f>
        <v>4</v>
      </c>
      <c r="E25">
        <f>IFERROR(プログラム[[#This Row],[クラス番号]],"")</f>
        <v>1</v>
      </c>
      <c r="F25">
        <f>IFERROR(プログラム[[#This Row],[性別コード]],"")</f>
        <v>1</v>
      </c>
      <c r="G25">
        <f>IFERROR(プログラム[[#This Row],[予決コード]],"")</f>
        <v>3</v>
      </c>
      <c r="H25" s="44">
        <f>IFERROR(プログラム[[#This Row],[日付]],"")</f>
        <v>44934</v>
      </c>
      <c r="I25">
        <f>IFERROR(プログラム[[#This Row],[予選競技番号]],"")</f>
        <v>0</v>
      </c>
      <c r="J25" t="str">
        <f>IFERROR(VLOOKUP(C25,色々!L:M,2,0),"")</f>
        <v>メドレーリレー</v>
      </c>
      <c r="K25" t="str">
        <f>IFERROR(VLOOKUP(D25,色々!P:R,3,0),"")</f>
        <v>4×50m</v>
      </c>
      <c r="L25" t="str">
        <f>IFERROR(VLOOKUP(E25,クラス!B:C,2,0),"")</f>
        <v>10歳以下</v>
      </c>
      <c r="M25" t="str">
        <f>IFERROR(VLOOKUP(F25,色々!P:Q,2,0),"")</f>
        <v>男子</v>
      </c>
      <c r="N25" t="str">
        <f>IFERROR(VLOOKUP(G25,色々!D:E,2,0),"")</f>
        <v>タイム決勝</v>
      </c>
    </row>
    <row r="26" spans="1:14" x14ac:dyDescent="0.15">
      <c r="A26">
        <f>IFERROR(プログラム[[#This Row],[表示用競技番号]],"")</f>
        <v>27</v>
      </c>
      <c r="B26">
        <f>IFERROR(プログラム[[#This Row],[組数]],"")</f>
        <v>1</v>
      </c>
      <c r="C26">
        <f>IFERROR(プログラム[[#This Row],[種目コード]],"")</f>
        <v>7</v>
      </c>
      <c r="D26">
        <f>IFERROR(プログラム[[#This Row],[距離コード]],"")</f>
        <v>4</v>
      </c>
      <c r="E26">
        <f>IFERROR(プログラム[[#This Row],[クラス番号]],"")</f>
        <v>2</v>
      </c>
      <c r="F26">
        <f>IFERROR(プログラム[[#This Row],[性別コード]],"")</f>
        <v>1</v>
      </c>
      <c r="G26">
        <f>IFERROR(プログラム[[#This Row],[予決コード]],"")</f>
        <v>3</v>
      </c>
      <c r="H26" s="44">
        <f>IFERROR(プログラム[[#This Row],[日付]],"")</f>
        <v>44934</v>
      </c>
      <c r="I26">
        <f>IFERROR(プログラム[[#This Row],[予選競技番号]],"")</f>
        <v>0</v>
      </c>
      <c r="J26" t="str">
        <f>IFERROR(VLOOKUP(C26,色々!L:M,2,0),"")</f>
        <v>メドレーリレー</v>
      </c>
      <c r="K26" t="str">
        <f>IFERROR(VLOOKUP(D26,色々!P:R,3,0),"")</f>
        <v>4×50m</v>
      </c>
      <c r="L26" t="str">
        <f>IFERROR(VLOOKUP(E26,クラス!B:C,2,0),"")</f>
        <v>11～12歳</v>
      </c>
      <c r="M26" t="str">
        <f>IFERROR(VLOOKUP(F26,色々!P:Q,2,0),"")</f>
        <v>男子</v>
      </c>
      <c r="N26" t="str">
        <f>IFERROR(VLOOKUP(G26,色々!D:E,2,0),"")</f>
        <v>タイム決勝</v>
      </c>
    </row>
    <row r="27" spans="1:14" x14ac:dyDescent="0.15">
      <c r="A27">
        <f>IFERROR(プログラム[[#This Row],[表示用競技番号]],"")</f>
        <v>28</v>
      </c>
      <c r="B27">
        <f>IFERROR(プログラム[[#This Row],[組数]],"")</f>
        <v>1</v>
      </c>
      <c r="C27">
        <f>IFERROR(プログラム[[#This Row],[種目コード]],"")</f>
        <v>7</v>
      </c>
      <c r="D27">
        <f>IFERROR(プログラム[[#This Row],[距離コード]],"")</f>
        <v>5</v>
      </c>
      <c r="E27">
        <f>IFERROR(プログラム[[#This Row],[クラス番号]],"")</f>
        <v>3</v>
      </c>
      <c r="F27">
        <f>IFERROR(プログラム[[#This Row],[性別コード]],"")</f>
        <v>1</v>
      </c>
      <c r="G27">
        <f>IFERROR(プログラム[[#This Row],[予決コード]],"")</f>
        <v>3</v>
      </c>
      <c r="H27" s="44">
        <f>IFERROR(プログラム[[#This Row],[日付]],"")</f>
        <v>44934</v>
      </c>
      <c r="I27">
        <f>IFERROR(プログラム[[#This Row],[予選競技番号]],"")</f>
        <v>0</v>
      </c>
      <c r="J27" t="str">
        <f>IFERROR(VLOOKUP(C27,色々!L:M,2,0),"")</f>
        <v>メドレーリレー</v>
      </c>
      <c r="K27" t="str">
        <f>IFERROR(VLOOKUP(D27,色々!P:R,3,0),"")</f>
        <v>4×100m</v>
      </c>
      <c r="L27" t="str">
        <f>IFERROR(VLOOKUP(E27,クラス!B:C,2,0),"")</f>
        <v>13～14歳</v>
      </c>
      <c r="M27" t="str">
        <f>IFERROR(VLOOKUP(F27,色々!P:Q,2,0),"")</f>
        <v>男子</v>
      </c>
      <c r="N27" t="str">
        <f>IFERROR(VLOOKUP(G27,色々!D:E,2,0),"")</f>
        <v>タイム決勝</v>
      </c>
    </row>
    <row r="28" spans="1:14" x14ac:dyDescent="0.15">
      <c r="A28">
        <f>IFERROR(プログラム[[#This Row],[表示用競技番号]],"")</f>
        <v>29</v>
      </c>
      <c r="B28">
        <f>IFERROR(プログラム[[#This Row],[組数]],"")</f>
        <v>1</v>
      </c>
      <c r="C28">
        <f>IFERROR(プログラム[[#This Row],[種目コード]],"")</f>
        <v>7</v>
      </c>
      <c r="D28">
        <f>IFERROR(プログラム[[#This Row],[距離コード]],"")</f>
        <v>5</v>
      </c>
      <c r="E28">
        <f>IFERROR(プログラム[[#This Row],[クラス番号]],"")</f>
        <v>4</v>
      </c>
      <c r="F28">
        <f>IFERROR(プログラム[[#This Row],[性別コード]],"")</f>
        <v>1</v>
      </c>
      <c r="G28">
        <f>IFERROR(プログラム[[#This Row],[予決コード]],"")</f>
        <v>3</v>
      </c>
      <c r="H28" s="44">
        <f>IFERROR(プログラム[[#This Row],[日付]],"")</f>
        <v>44934</v>
      </c>
      <c r="I28">
        <f>IFERROR(プログラム[[#This Row],[予選競技番号]],"")</f>
        <v>0</v>
      </c>
      <c r="J28" t="str">
        <f>IFERROR(VLOOKUP(C28,色々!L:M,2,0),"")</f>
        <v>メドレーリレー</v>
      </c>
      <c r="K28" t="str">
        <f>IFERROR(VLOOKUP(D28,色々!P:R,3,0),"")</f>
        <v>4×100m</v>
      </c>
      <c r="L28" t="str">
        <f>IFERROR(VLOOKUP(E28,クラス!B:C,2,0),"")</f>
        <v>15～18歳</v>
      </c>
      <c r="M28" t="str">
        <f>IFERROR(VLOOKUP(F28,色々!P:Q,2,0),"")</f>
        <v>男子</v>
      </c>
      <c r="N28" t="str">
        <f>IFERROR(VLOOKUP(G28,色々!D:E,2,0),"")</f>
        <v>タイム決勝</v>
      </c>
    </row>
    <row r="29" spans="1:14" x14ac:dyDescent="0.15">
      <c r="A29">
        <f>IFERROR(プログラム[[#This Row],[表示用競技番号]],"")</f>
        <v>30</v>
      </c>
      <c r="B29">
        <f>IFERROR(プログラム[[#This Row],[組数]],"")</f>
        <v>1</v>
      </c>
      <c r="C29">
        <f>IFERROR(プログラム[[#This Row],[種目コード]],"")</f>
        <v>4</v>
      </c>
      <c r="D29">
        <f>IFERROR(プログラム[[#This Row],[距離コード]],"")</f>
        <v>2</v>
      </c>
      <c r="E29">
        <f>IFERROR(プログラム[[#This Row],[クラス番号]],"")</f>
        <v>1</v>
      </c>
      <c r="F29">
        <f>IFERROR(プログラム[[#This Row],[性別コード]],"")</f>
        <v>1</v>
      </c>
      <c r="G29">
        <f>IFERROR(プログラム[[#This Row],[予決コード]],"")</f>
        <v>3</v>
      </c>
      <c r="H29" s="44">
        <f>IFERROR(プログラム[[#This Row],[日付]],"")</f>
        <v>44934</v>
      </c>
      <c r="I29">
        <f>IFERROR(プログラム[[#This Row],[予選競技番号]],"")</f>
        <v>0</v>
      </c>
      <c r="J29" t="str">
        <f>IFERROR(VLOOKUP(C29,色々!L:M,2,0),"")</f>
        <v>バタフライ</v>
      </c>
      <c r="K29">
        <f>IFERROR(VLOOKUP(D29,色々!P:R,3,0),"")</f>
        <v>0</v>
      </c>
      <c r="L29" t="str">
        <f>IFERROR(VLOOKUP(E29,クラス!B:C,2,0),"")</f>
        <v>10歳以下</v>
      </c>
      <c r="M29" t="str">
        <f>IFERROR(VLOOKUP(F29,色々!P:Q,2,0),"")</f>
        <v>男子</v>
      </c>
      <c r="N29" t="str">
        <f>IFERROR(VLOOKUP(G29,色々!D:E,2,0),"")</f>
        <v>タイム決勝</v>
      </c>
    </row>
    <row r="30" spans="1:14" x14ac:dyDescent="0.15">
      <c r="A30">
        <f>IFERROR(プログラム[[#This Row],[表示用競技番号]],"")</f>
        <v>31</v>
      </c>
      <c r="B30">
        <f>IFERROR(プログラム[[#This Row],[組数]],"")</f>
        <v>1</v>
      </c>
      <c r="C30">
        <f>IFERROR(プログラム[[#This Row],[種目コード]],"")</f>
        <v>4</v>
      </c>
      <c r="D30">
        <f>IFERROR(プログラム[[#This Row],[距離コード]],"")</f>
        <v>2</v>
      </c>
      <c r="E30">
        <f>IFERROR(プログラム[[#This Row],[クラス番号]],"")</f>
        <v>2</v>
      </c>
      <c r="F30">
        <f>IFERROR(プログラム[[#This Row],[性別コード]],"")</f>
        <v>1</v>
      </c>
      <c r="G30">
        <f>IFERROR(プログラム[[#This Row],[予決コード]],"")</f>
        <v>3</v>
      </c>
      <c r="H30" s="44">
        <f>IFERROR(プログラム[[#This Row],[日付]],"")</f>
        <v>44934</v>
      </c>
      <c r="I30">
        <f>IFERROR(プログラム[[#This Row],[予選競技番号]],"")</f>
        <v>0</v>
      </c>
      <c r="J30" t="str">
        <f>IFERROR(VLOOKUP(C30,色々!L:M,2,0),"")</f>
        <v>バタフライ</v>
      </c>
      <c r="K30">
        <f>IFERROR(VLOOKUP(D30,色々!P:R,3,0),"")</f>
        <v>0</v>
      </c>
      <c r="L30" t="str">
        <f>IFERROR(VLOOKUP(E30,クラス!B:C,2,0),"")</f>
        <v>11～12歳</v>
      </c>
      <c r="M30" t="str">
        <f>IFERROR(VLOOKUP(F30,色々!P:Q,2,0),"")</f>
        <v>男子</v>
      </c>
      <c r="N30" t="str">
        <f>IFERROR(VLOOKUP(G30,色々!D:E,2,0),"")</f>
        <v>タイム決勝</v>
      </c>
    </row>
    <row r="31" spans="1:14" x14ac:dyDescent="0.15">
      <c r="A31">
        <f>IFERROR(プログラム[[#This Row],[表示用競技番号]],"")</f>
        <v>32</v>
      </c>
      <c r="B31">
        <f>IFERROR(プログラム[[#This Row],[組数]],"")</f>
        <v>1</v>
      </c>
      <c r="C31">
        <f>IFERROR(プログラム[[#This Row],[種目コード]],"")</f>
        <v>4</v>
      </c>
      <c r="D31">
        <f>IFERROR(プログラム[[#This Row],[距離コード]],"")</f>
        <v>2</v>
      </c>
      <c r="E31">
        <f>IFERROR(プログラム[[#This Row],[クラス番号]],"")</f>
        <v>3</v>
      </c>
      <c r="F31">
        <f>IFERROR(プログラム[[#This Row],[性別コード]],"")</f>
        <v>1</v>
      </c>
      <c r="G31">
        <f>IFERROR(プログラム[[#This Row],[予決コード]],"")</f>
        <v>3</v>
      </c>
      <c r="H31" s="44">
        <f>IFERROR(プログラム[[#This Row],[日付]],"")</f>
        <v>44934</v>
      </c>
      <c r="I31">
        <f>IFERROR(プログラム[[#This Row],[予選競技番号]],"")</f>
        <v>0</v>
      </c>
      <c r="J31" t="str">
        <f>IFERROR(VLOOKUP(C31,色々!L:M,2,0),"")</f>
        <v>バタフライ</v>
      </c>
      <c r="K31">
        <f>IFERROR(VLOOKUP(D31,色々!P:R,3,0),"")</f>
        <v>0</v>
      </c>
      <c r="L31" t="str">
        <f>IFERROR(VLOOKUP(E31,クラス!B:C,2,0),"")</f>
        <v>13～14歳</v>
      </c>
      <c r="M31" t="str">
        <f>IFERROR(VLOOKUP(F31,色々!P:Q,2,0),"")</f>
        <v>男子</v>
      </c>
      <c r="N31" t="str">
        <f>IFERROR(VLOOKUP(G31,色々!D:E,2,0),"")</f>
        <v>タイム決勝</v>
      </c>
    </row>
    <row r="32" spans="1:14" x14ac:dyDescent="0.15">
      <c r="A32">
        <f>IFERROR(プログラム[[#This Row],[表示用競技番号]],"")</f>
        <v>33</v>
      </c>
      <c r="B32">
        <f>IFERROR(プログラム[[#This Row],[組数]],"")</f>
        <v>1</v>
      </c>
      <c r="C32">
        <f>IFERROR(プログラム[[#This Row],[種目コード]],"")</f>
        <v>4</v>
      </c>
      <c r="D32">
        <f>IFERROR(プログラム[[#This Row],[距離コード]],"")</f>
        <v>2</v>
      </c>
      <c r="E32">
        <f>IFERROR(プログラム[[#This Row],[クラス番号]],"")</f>
        <v>4</v>
      </c>
      <c r="F32">
        <f>IFERROR(プログラム[[#This Row],[性別コード]],"")</f>
        <v>1</v>
      </c>
      <c r="G32">
        <f>IFERROR(プログラム[[#This Row],[予決コード]],"")</f>
        <v>3</v>
      </c>
      <c r="H32" s="44">
        <f>IFERROR(プログラム[[#This Row],[日付]],"")</f>
        <v>44934</v>
      </c>
      <c r="I32">
        <f>IFERROR(プログラム[[#This Row],[予選競技番号]],"")</f>
        <v>0</v>
      </c>
      <c r="J32" t="str">
        <f>IFERROR(VLOOKUP(C32,色々!L:M,2,0),"")</f>
        <v>バタフライ</v>
      </c>
      <c r="K32">
        <f>IFERROR(VLOOKUP(D32,色々!P:R,3,0),"")</f>
        <v>0</v>
      </c>
      <c r="L32" t="str">
        <f>IFERROR(VLOOKUP(E32,クラス!B:C,2,0),"")</f>
        <v>15～18歳</v>
      </c>
      <c r="M32" t="str">
        <f>IFERROR(VLOOKUP(F32,色々!P:Q,2,0),"")</f>
        <v>男子</v>
      </c>
      <c r="N32" t="str">
        <f>IFERROR(VLOOKUP(G32,色々!D:E,2,0),"")</f>
        <v>タイム決勝</v>
      </c>
    </row>
    <row r="33" spans="1:14" x14ac:dyDescent="0.15">
      <c r="A33">
        <f>IFERROR(プログラム[[#This Row],[表示用競技番号]],"")</f>
        <v>34</v>
      </c>
      <c r="B33">
        <f>IFERROR(プログラム[[#This Row],[組数]],"")</f>
        <v>1</v>
      </c>
      <c r="C33">
        <f>IFERROR(プログラム[[#This Row],[種目コード]],"")</f>
        <v>4</v>
      </c>
      <c r="D33">
        <f>IFERROR(プログラム[[#This Row],[距離コード]],"")</f>
        <v>4</v>
      </c>
      <c r="E33">
        <f>IFERROR(プログラム[[#This Row],[クラス番号]],"")</f>
        <v>3</v>
      </c>
      <c r="F33">
        <f>IFERROR(プログラム[[#This Row],[性別コード]],"")</f>
        <v>1</v>
      </c>
      <c r="G33">
        <f>IFERROR(プログラム[[#This Row],[予決コード]],"")</f>
        <v>3</v>
      </c>
      <c r="H33" s="44">
        <f>IFERROR(プログラム[[#This Row],[日付]],"")</f>
        <v>44934</v>
      </c>
      <c r="I33">
        <f>IFERROR(プログラム[[#This Row],[予選競技番号]],"")</f>
        <v>0</v>
      </c>
      <c r="J33" t="str">
        <f>IFERROR(VLOOKUP(C33,色々!L:M,2,0),"")</f>
        <v>バタフライ</v>
      </c>
      <c r="K33" t="str">
        <f>IFERROR(VLOOKUP(D33,色々!P:R,3,0),"")</f>
        <v>4×50m</v>
      </c>
      <c r="L33" t="str">
        <f>IFERROR(VLOOKUP(E33,クラス!B:C,2,0),"")</f>
        <v>13～14歳</v>
      </c>
      <c r="M33" t="str">
        <f>IFERROR(VLOOKUP(F33,色々!P:Q,2,0),"")</f>
        <v>男子</v>
      </c>
      <c r="N33" t="str">
        <f>IFERROR(VLOOKUP(G33,色々!D:E,2,0),"")</f>
        <v>タイム決勝</v>
      </c>
    </row>
    <row r="34" spans="1:14" x14ac:dyDescent="0.15">
      <c r="A34">
        <f>IFERROR(プログラム[[#This Row],[表示用競技番号]],"")</f>
        <v>35</v>
      </c>
      <c r="B34">
        <f>IFERROR(プログラム[[#This Row],[組数]],"")</f>
        <v>1</v>
      </c>
      <c r="C34">
        <f>IFERROR(プログラム[[#This Row],[種目コード]],"")</f>
        <v>4</v>
      </c>
      <c r="D34">
        <f>IFERROR(プログラム[[#This Row],[距離コード]],"")</f>
        <v>4</v>
      </c>
      <c r="E34">
        <f>IFERROR(プログラム[[#This Row],[クラス番号]],"")</f>
        <v>4</v>
      </c>
      <c r="F34">
        <f>IFERROR(プログラム[[#This Row],[性別コード]],"")</f>
        <v>1</v>
      </c>
      <c r="G34">
        <f>IFERROR(プログラム[[#This Row],[予決コード]],"")</f>
        <v>3</v>
      </c>
      <c r="H34" s="44">
        <f>IFERROR(プログラム[[#This Row],[日付]],"")</f>
        <v>44934</v>
      </c>
      <c r="I34">
        <f>IFERROR(プログラム[[#This Row],[予選競技番号]],"")</f>
        <v>0</v>
      </c>
      <c r="J34" t="str">
        <f>IFERROR(VLOOKUP(C34,色々!L:M,2,0),"")</f>
        <v>バタフライ</v>
      </c>
      <c r="K34" t="str">
        <f>IFERROR(VLOOKUP(D34,色々!P:R,3,0),"")</f>
        <v>4×50m</v>
      </c>
      <c r="L34" t="str">
        <f>IFERROR(VLOOKUP(E34,クラス!B:C,2,0),"")</f>
        <v>15～18歳</v>
      </c>
      <c r="M34" t="str">
        <f>IFERROR(VLOOKUP(F34,色々!P:Q,2,0),"")</f>
        <v>男子</v>
      </c>
      <c r="N34" t="str">
        <f>IFERROR(VLOOKUP(G34,色々!D:E,2,0),"")</f>
        <v>タイム決勝</v>
      </c>
    </row>
    <row r="35" spans="1:14" x14ac:dyDescent="0.15">
      <c r="A35">
        <f>IFERROR(プログラム[[#This Row],[表示用競技番号]],"")</f>
        <v>36</v>
      </c>
      <c r="B35">
        <f>IFERROR(プログラム[[#This Row],[組数]],"")</f>
        <v>1</v>
      </c>
      <c r="C35">
        <f>IFERROR(プログラム[[#This Row],[種目コード]],"")</f>
        <v>2</v>
      </c>
      <c r="D35">
        <f>IFERROR(プログラム[[#This Row],[距離コード]],"")</f>
        <v>2</v>
      </c>
      <c r="E35">
        <f>IFERROR(プログラム[[#This Row],[クラス番号]],"")</f>
        <v>1</v>
      </c>
      <c r="F35">
        <f>IFERROR(プログラム[[#This Row],[性別コード]],"")</f>
        <v>1</v>
      </c>
      <c r="G35">
        <f>IFERROR(プログラム[[#This Row],[予決コード]],"")</f>
        <v>3</v>
      </c>
      <c r="H35" s="44">
        <f>IFERROR(プログラム[[#This Row],[日付]],"")</f>
        <v>44934</v>
      </c>
      <c r="I35">
        <f>IFERROR(プログラム[[#This Row],[予選競技番号]],"")</f>
        <v>0</v>
      </c>
      <c r="J35" t="str">
        <f>IFERROR(VLOOKUP(C35,色々!L:M,2,0),"")</f>
        <v>背泳ぎ</v>
      </c>
      <c r="K35">
        <f>IFERROR(VLOOKUP(D35,色々!P:R,3,0),"")</f>
        <v>0</v>
      </c>
      <c r="L35" t="str">
        <f>IFERROR(VLOOKUP(E35,クラス!B:C,2,0),"")</f>
        <v>10歳以下</v>
      </c>
      <c r="M35" t="str">
        <f>IFERROR(VLOOKUP(F35,色々!P:Q,2,0),"")</f>
        <v>男子</v>
      </c>
      <c r="N35" t="str">
        <f>IFERROR(VLOOKUP(G35,色々!D:E,2,0),"")</f>
        <v>タイム決勝</v>
      </c>
    </row>
    <row r="36" spans="1:14" x14ac:dyDescent="0.15">
      <c r="A36">
        <f>IFERROR(プログラム[[#This Row],[表示用競技番号]],"")</f>
        <v>37</v>
      </c>
      <c r="B36">
        <f>IFERROR(プログラム[[#This Row],[組数]],"")</f>
        <v>1</v>
      </c>
      <c r="C36">
        <f>IFERROR(プログラム[[#This Row],[種目コード]],"")</f>
        <v>2</v>
      </c>
      <c r="D36">
        <f>IFERROR(プログラム[[#This Row],[距離コード]],"")</f>
        <v>2</v>
      </c>
      <c r="E36">
        <f>IFERROR(プログラム[[#This Row],[クラス番号]],"")</f>
        <v>2</v>
      </c>
      <c r="F36">
        <f>IFERROR(プログラム[[#This Row],[性別コード]],"")</f>
        <v>1</v>
      </c>
      <c r="G36">
        <f>IFERROR(プログラム[[#This Row],[予決コード]],"")</f>
        <v>3</v>
      </c>
      <c r="H36" s="44">
        <f>IFERROR(プログラム[[#This Row],[日付]],"")</f>
        <v>44934</v>
      </c>
      <c r="I36">
        <f>IFERROR(プログラム[[#This Row],[予選競技番号]],"")</f>
        <v>0</v>
      </c>
      <c r="J36" t="str">
        <f>IFERROR(VLOOKUP(C36,色々!L:M,2,0),"")</f>
        <v>背泳ぎ</v>
      </c>
      <c r="K36">
        <f>IFERROR(VLOOKUP(D36,色々!P:R,3,0),"")</f>
        <v>0</v>
      </c>
      <c r="L36" t="str">
        <f>IFERROR(VLOOKUP(E36,クラス!B:C,2,0),"")</f>
        <v>11～12歳</v>
      </c>
      <c r="M36" t="str">
        <f>IFERROR(VLOOKUP(F36,色々!P:Q,2,0),"")</f>
        <v>男子</v>
      </c>
      <c r="N36" t="str">
        <f>IFERROR(VLOOKUP(G36,色々!D:E,2,0),"")</f>
        <v>タイム決勝</v>
      </c>
    </row>
    <row r="37" spans="1:14" x14ac:dyDescent="0.15">
      <c r="A37">
        <f>IFERROR(プログラム[[#This Row],[表示用競技番号]],"")</f>
        <v>38</v>
      </c>
      <c r="B37">
        <f>IFERROR(プログラム[[#This Row],[組数]],"")</f>
        <v>1</v>
      </c>
      <c r="C37">
        <f>IFERROR(プログラム[[#This Row],[種目コード]],"")</f>
        <v>2</v>
      </c>
      <c r="D37">
        <f>IFERROR(プログラム[[#This Row],[距離コード]],"")</f>
        <v>2</v>
      </c>
      <c r="E37">
        <f>IFERROR(プログラム[[#This Row],[クラス番号]],"")</f>
        <v>3</v>
      </c>
      <c r="F37">
        <f>IFERROR(プログラム[[#This Row],[性別コード]],"")</f>
        <v>1</v>
      </c>
      <c r="G37">
        <f>IFERROR(プログラム[[#This Row],[予決コード]],"")</f>
        <v>3</v>
      </c>
      <c r="H37" s="44">
        <f>IFERROR(プログラム[[#This Row],[日付]],"")</f>
        <v>44934</v>
      </c>
      <c r="I37">
        <f>IFERROR(プログラム[[#This Row],[予選競技番号]],"")</f>
        <v>0</v>
      </c>
      <c r="J37" t="str">
        <f>IFERROR(VLOOKUP(C37,色々!L:M,2,0),"")</f>
        <v>背泳ぎ</v>
      </c>
      <c r="K37">
        <f>IFERROR(VLOOKUP(D37,色々!P:R,3,0),"")</f>
        <v>0</v>
      </c>
      <c r="L37" t="str">
        <f>IFERROR(VLOOKUP(E37,クラス!B:C,2,0),"")</f>
        <v>13～14歳</v>
      </c>
      <c r="M37" t="str">
        <f>IFERROR(VLOOKUP(F37,色々!P:Q,2,0),"")</f>
        <v>男子</v>
      </c>
      <c r="N37" t="str">
        <f>IFERROR(VLOOKUP(G37,色々!D:E,2,0),"")</f>
        <v>タイム決勝</v>
      </c>
    </row>
    <row r="38" spans="1:14" x14ac:dyDescent="0.15">
      <c r="A38">
        <f>IFERROR(プログラム[[#This Row],[表示用競技番号]],"")</f>
        <v>39</v>
      </c>
      <c r="B38">
        <f>IFERROR(プログラム[[#This Row],[組数]],"")</f>
        <v>1</v>
      </c>
      <c r="C38">
        <f>IFERROR(プログラム[[#This Row],[種目コード]],"")</f>
        <v>2</v>
      </c>
      <c r="D38">
        <f>IFERROR(プログラム[[#This Row],[距離コード]],"")</f>
        <v>2</v>
      </c>
      <c r="E38">
        <f>IFERROR(プログラム[[#This Row],[クラス番号]],"")</f>
        <v>4</v>
      </c>
      <c r="F38">
        <f>IFERROR(プログラム[[#This Row],[性別コード]],"")</f>
        <v>1</v>
      </c>
      <c r="G38">
        <f>IFERROR(プログラム[[#This Row],[予決コード]],"")</f>
        <v>3</v>
      </c>
      <c r="H38" s="44">
        <f>IFERROR(プログラム[[#This Row],[日付]],"")</f>
        <v>44934</v>
      </c>
      <c r="I38">
        <f>IFERROR(プログラム[[#This Row],[予選競技番号]],"")</f>
        <v>0</v>
      </c>
      <c r="J38" t="str">
        <f>IFERROR(VLOOKUP(C38,色々!L:M,2,0),"")</f>
        <v>背泳ぎ</v>
      </c>
      <c r="K38">
        <f>IFERROR(VLOOKUP(D38,色々!P:R,3,0),"")</f>
        <v>0</v>
      </c>
      <c r="L38" t="str">
        <f>IFERROR(VLOOKUP(E38,クラス!B:C,2,0),"")</f>
        <v>15～18歳</v>
      </c>
      <c r="M38" t="str">
        <f>IFERROR(VLOOKUP(F38,色々!P:Q,2,0),"")</f>
        <v>男子</v>
      </c>
      <c r="N38" t="str">
        <f>IFERROR(VLOOKUP(G38,色々!D:E,2,0),"")</f>
        <v>タイム決勝</v>
      </c>
    </row>
    <row r="39" spans="1:14" x14ac:dyDescent="0.15">
      <c r="A39">
        <f>IFERROR(プログラム[[#This Row],[表示用競技番号]],"")</f>
        <v>40</v>
      </c>
      <c r="B39">
        <f>IFERROR(プログラム[[#This Row],[組数]],"")</f>
        <v>1</v>
      </c>
      <c r="C39">
        <f>IFERROR(プログラム[[#This Row],[種目コード]],"")</f>
        <v>2</v>
      </c>
      <c r="D39">
        <f>IFERROR(プログラム[[#This Row],[距離コード]],"")</f>
        <v>4</v>
      </c>
      <c r="E39">
        <f>IFERROR(プログラム[[#This Row],[クラス番号]],"")</f>
        <v>3</v>
      </c>
      <c r="F39">
        <f>IFERROR(プログラム[[#This Row],[性別コード]],"")</f>
        <v>1</v>
      </c>
      <c r="G39">
        <f>IFERROR(プログラム[[#This Row],[予決コード]],"")</f>
        <v>3</v>
      </c>
      <c r="H39" s="44">
        <f>IFERROR(プログラム[[#This Row],[日付]],"")</f>
        <v>44934</v>
      </c>
      <c r="I39">
        <f>IFERROR(プログラム[[#This Row],[予選競技番号]],"")</f>
        <v>0</v>
      </c>
      <c r="J39" t="str">
        <f>IFERROR(VLOOKUP(C39,色々!L:M,2,0),"")</f>
        <v>背泳ぎ</v>
      </c>
      <c r="K39" t="str">
        <f>IFERROR(VLOOKUP(D39,色々!P:R,3,0),"")</f>
        <v>4×50m</v>
      </c>
      <c r="L39" t="str">
        <f>IFERROR(VLOOKUP(E39,クラス!B:C,2,0),"")</f>
        <v>13～14歳</v>
      </c>
      <c r="M39" t="str">
        <f>IFERROR(VLOOKUP(F39,色々!P:Q,2,0),"")</f>
        <v>男子</v>
      </c>
      <c r="N39" t="str">
        <f>IFERROR(VLOOKUP(G39,色々!D:E,2,0),"")</f>
        <v>タイム決勝</v>
      </c>
    </row>
    <row r="40" spans="1:14" x14ac:dyDescent="0.15">
      <c r="A40">
        <f>IFERROR(プログラム[[#This Row],[表示用競技番号]],"")</f>
        <v>41</v>
      </c>
      <c r="B40">
        <f>IFERROR(プログラム[[#This Row],[組数]],"")</f>
        <v>1</v>
      </c>
      <c r="C40">
        <f>IFERROR(プログラム[[#This Row],[種目コード]],"")</f>
        <v>2</v>
      </c>
      <c r="D40">
        <f>IFERROR(プログラム[[#This Row],[距離コード]],"")</f>
        <v>4</v>
      </c>
      <c r="E40">
        <f>IFERROR(プログラム[[#This Row],[クラス番号]],"")</f>
        <v>4</v>
      </c>
      <c r="F40">
        <f>IFERROR(プログラム[[#This Row],[性別コード]],"")</f>
        <v>1</v>
      </c>
      <c r="G40">
        <f>IFERROR(プログラム[[#This Row],[予決コード]],"")</f>
        <v>3</v>
      </c>
      <c r="H40" s="44">
        <f>IFERROR(プログラム[[#This Row],[日付]],"")</f>
        <v>44934</v>
      </c>
      <c r="I40">
        <f>IFERROR(プログラム[[#This Row],[予選競技番号]],"")</f>
        <v>0</v>
      </c>
      <c r="J40" t="str">
        <f>IFERROR(VLOOKUP(C40,色々!L:M,2,0),"")</f>
        <v>背泳ぎ</v>
      </c>
      <c r="K40" t="str">
        <f>IFERROR(VLOOKUP(D40,色々!P:R,3,0),"")</f>
        <v>4×50m</v>
      </c>
      <c r="L40" t="str">
        <f>IFERROR(VLOOKUP(E40,クラス!B:C,2,0),"")</f>
        <v>15～18歳</v>
      </c>
      <c r="M40" t="str">
        <f>IFERROR(VLOOKUP(F40,色々!P:Q,2,0),"")</f>
        <v>男子</v>
      </c>
      <c r="N40" t="str">
        <f>IFERROR(VLOOKUP(G40,色々!D:E,2,0),"")</f>
        <v>タイム決勝</v>
      </c>
    </row>
    <row r="41" spans="1:14" x14ac:dyDescent="0.15">
      <c r="A41">
        <f>IFERROR(プログラム[[#This Row],[表示用競技番号]],"")</f>
        <v>42</v>
      </c>
      <c r="B41">
        <f>IFERROR(プログラム[[#This Row],[組数]],"")</f>
        <v>1</v>
      </c>
      <c r="C41">
        <f>IFERROR(プログラム[[#This Row],[種目コード]],"")</f>
        <v>1</v>
      </c>
      <c r="D41">
        <f>IFERROR(プログラム[[#This Row],[距離コード]],"")</f>
        <v>3</v>
      </c>
      <c r="E41">
        <f>IFERROR(プログラム[[#This Row],[クラス番号]],"")</f>
        <v>1</v>
      </c>
      <c r="F41">
        <f>IFERROR(プログラム[[#This Row],[性別コード]],"")</f>
        <v>1</v>
      </c>
      <c r="G41">
        <f>IFERROR(プログラム[[#This Row],[予決コード]],"")</f>
        <v>3</v>
      </c>
      <c r="H41" s="44">
        <f>IFERROR(プログラム[[#This Row],[日付]],"")</f>
        <v>44934</v>
      </c>
      <c r="I41">
        <f>IFERROR(プログラム[[#This Row],[予選競技番号]],"")</f>
        <v>0</v>
      </c>
      <c r="J41" t="str">
        <f>IFERROR(VLOOKUP(C41,色々!L:M,2,0),"")</f>
        <v>自由形</v>
      </c>
      <c r="K41">
        <f>IFERROR(VLOOKUP(D41,色々!P:R,3,0),"")</f>
        <v>0</v>
      </c>
      <c r="L41" t="str">
        <f>IFERROR(VLOOKUP(E41,クラス!B:C,2,0),"")</f>
        <v>10歳以下</v>
      </c>
      <c r="M41" t="str">
        <f>IFERROR(VLOOKUP(F41,色々!P:Q,2,0),"")</f>
        <v>男子</v>
      </c>
      <c r="N41" t="str">
        <f>IFERROR(VLOOKUP(G41,色々!D:E,2,0),"")</f>
        <v>タイム決勝</v>
      </c>
    </row>
    <row r="42" spans="1:14" x14ac:dyDescent="0.15">
      <c r="A42">
        <f>IFERROR(プログラム[[#This Row],[表示用競技番号]],"")</f>
        <v>43</v>
      </c>
      <c r="B42">
        <f>IFERROR(プログラム[[#This Row],[組数]],"")</f>
        <v>1</v>
      </c>
      <c r="C42">
        <f>IFERROR(プログラム[[#This Row],[種目コード]],"")</f>
        <v>1</v>
      </c>
      <c r="D42">
        <f>IFERROR(プログラム[[#This Row],[距離コード]],"")</f>
        <v>3</v>
      </c>
      <c r="E42">
        <f>IFERROR(プログラム[[#This Row],[クラス番号]],"")</f>
        <v>2</v>
      </c>
      <c r="F42">
        <f>IFERROR(プログラム[[#This Row],[性別コード]],"")</f>
        <v>1</v>
      </c>
      <c r="G42">
        <f>IFERROR(プログラム[[#This Row],[予決コード]],"")</f>
        <v>3</v>
      </c>
      <c r="H42" s="44">
        <f>IFERROR(プログラム[[#This Row],[日付]],"")</f>
        <v>44934</v>
      </c>
      <c r="I42">
        <f>IFERROR(プログラム[[#This Row],[予選競技番号]],"")</f>
        <v>0</v>
      </c>
      <c r="J42" t="str">
        <f>IFERROR(VLOOKUP(C42,色々!L:M,2,0),"")</f>
        <v>自由形</v>
      </c>
      <c r="K42">
        <f>IFERROR(VLOOKUP(D42,色々!P:R,3,0),"")</f>
        <v>0</v>
      </c>
      <c r="L42" t="str">
        <f>IFERROR(VLOOKUP(E42,クラス!B:C,2,0),"")</f>
        <v>11～12歳</v>
      </c>
      <c r="M42" t="str">
        <f>IFERROR(VLOOKUP(F42,色々!P:Q,2,0),"")</f>
        <v>男子</v>
      </c>
      <c r="N42" t="str">
        <f>IFERROR(VLOOKUP(G42,色々!D:E,2,0),"")</f>
        <v>タイム決勝</v>
      </c>
    </row>
    <row r="43" spans="1:14" x14ac:dyDescent="0.15">
      <c r="A43">
        <f>IFERROR(プログラム[[#This Row],[表示用競技番号]],"")</f>
        <v>44</v>
      </c>
      <c r="B43">
        <f>IFERROR(プログラム[[#This Row],[組数]],"")</f>
        <v>1</v>
      </c>
      <c r="C43">
        <f>IFERROR(プログラム[[#This Row],[種目コード]],"")</f>
        <v>1</v>
      </c>
      <c r="D43">
        <f>IFERROR(プログラム[[#This Row],[距離コード]],"")</f>
        <v>3</v>
      </c>
      <c r="E43">
        <f>IFERROR(プログラム[[#This Row],[クラス番号]],"")</f>
        <v>3</v>
      </c>
      <c r="F43">
        <f>IFERROR(プログラム[[#This Row],[性別コード]],"")</f>
        <v>1</v>
      </c>
      <c r="G43">
        <f>IFERROR(プログラム[[#This Row],[予決コード]],"")</f>
        <v>3</v>
      </c>
      <c r="H43" s="44">
        <f>IFERROR(プログラム[[#This Row],[日付]],"")</f>
        <v>44934</v>
      </c>
      <c r="I43">
        <f>IFERROR(プログラム[[#This Row],[予選競技番号]],"")</f>
        <v>0</v>
      </c>
      <c r="J43" t="str">
        <f>IFERROR(VLOOKUP(C43,色々!L:M,2,0),"")</f>
        <v>自由形</v>
      </c>
      <c r="K43">
        <f>IFERROR(VLOOKUP(D43,色々!P:R,3,0),"")</f>
        <v>0</v>
      </c>
      <c r="L43" t="str">
        <f>IFERROR(VLOOKUP(E43,クラス!B:C,2,0),"")</f>
        <v>13～14歳</v>
      </c>
      <c r="M43" t="str">
        <f>IFERROR(VLOOKUP(F43,色々!P:Q,2,0),"")</f>
        <v>男子</v>
      </c>
      <c r="N43" t="str">
        <f>IFERROR(VLOOKUP(G43,色々!D:E,2,0),"")</f>
        <v>タイム決勝</v>
      </c>
    </row>
    <row r="44" spans="1:14" x14ac:dyDescent="0.15">
      <c r="A44">
        <f>IFERROR(プログラム[[#This Row],[表示用競技番号]],"")</f>
        <v>45</v>
      </c>
      <c r="B44">
        <f>IFERROR(プログラム[[#This Row],[組数]],"")</f>
        <v>1</v>
      </c>
      <c r="C44">
        <f>IFERROR(プログラム[[#This Row],[種目コード]],"")</f>
        <v>1</v>
      </c>
      <c r="D44">
        <f>IFERROR(プログラム[[#This Row],[距離コード]],"")</f>
        <v>3</v>
      </c>
      <c r="E44">
        <f>IFERROR(プログラム[[#This Row],[クラス番号]],"")</f>
        <v>4</v>
      </c>
      <c r="F44">
        <f>IFERROR(プログラム[[#This Row],[性別コード]],"")</f>
        <v>1</v>
      </c>
      <c r="G44">
        <f>IFERROR(プログラム[[#This Row],[予決コード]],"")</f>
        <v>3</v>
      </c>
      <c r="H44" s="44">
        <f>IFERROR(プログラム[[#This Row],[日付]],"")</f>
        <v>44934</v>
      </c>
      <c r="I44">
        <f>IFERROR(プログラム[[#This Row],[予選競技番号]],"")</f>
        <v>0</v>
      </c>
      <c r="J44" t="str">
        <f>IFERROR(VLOOKUP(C44,色々!L:M,2,0),"")</f>
        <v>自由形</v>
      </c>
      <c r="K44">
        <f>IFERROR(VLOOKUP(D44,色々!P:R,3,0),"")</f>
        <v>0</v>
      </c>
      <c r="L44" t="str">
        <f>IFERROR(VLOOKUP(E44,クラス!B:C,2,0),"")</f>
        <v>15～18歳</v>
      </c>
      <c r="M44" t="str">
        <f>IFERROR(VLOOKUP(F44,色々!P:Q,2,0),"")</f>
        <v>男子</v>
      </c>
      <c r="N44" t="str">
        <f>IFERROR(VLOOKUP(G44,色々!D:E,2,0),"")</f>
        <v>タイム決勝</v>
      </c>
    </row>
    <row r="45" spans="1:14" x14ac:dyDescent="0.15">
      <c r="A45">
        <f>IFERROR(プログラム[[#This Row],[表示用競技番号]],"")</f>
        <v>46</v>
      </c>
      <c r="B45">
        <f>IFERROR(プログラム[[#This Row],[組数]],"")</f>
        <v>1</v>
      </c>
      <c r="C45">
        <f>IFERROR(プログラム[[#This Row],[種目コード]],"")</f>
        <v>3</v>
      </c>
      <c r="D45">
        <f>IFERROR(プログラム[[#This Row],[距離コード]],"")</f>
        <v>2</v>
      </c>
      <c r="E45">
        <f>IFERROR(プログラム[[#This Row],[クラス番号]],"")</f>
        <v>1</v>
      </c>
      <c r="F45">
        <f>IFERROR(プログラム[[#This Row],[性別コード]],"")</f>
        <v>1</v>
      </c>
      <c r="G45">
        <f>IFERROR(プログラム[[#This Row],[予決コード]],"")</f>
        <v>3</v>
      </c>
      <c r="H45" s="44">
        <f>IFERROR(プログラム[[#This Row],[日付]],"")</f>
        <v>44934</v>
      </c>
      <c r="I45">
        <f>IFERROR(プログラム[[#This Row],[予選競技番号]],"")</f>
        <v>0</v>
      </c>
      <c r="J45" t="str">
        <f>IFERROR(VLOOKUP(C45,色々!L:M,2,0),"")</f>
        <v>平泳ぎ</v>
      </c>
      <c r="K45">
        <f>IFERROR(VLOOKUP(D45,色々!P:R,3,0),"")</f>
        <v>0</v>
      </c>
      <c r="L45" t="str">
        <f>IFERROR(VLOOKUP(E45,クラス!B:C,2,0),"")</f>
        <v>10歳以下</v>
      </c>
      <c r="M45" t="str">
        <f>IFERROR(VLOOKUP(F45,色々!P:Q,2,0),"")</f>
        <v>男子</v>
      </c>
      <c r="N45" t="str">
        <f>IFERROR(VLOOKUP(G45,色々!D:E,2,0),"")</f>
        <v>タイム決勝</v>
      </c>
    </row>
    <row r="46" spans="1:14" x14ac:dyDescent="0.15">
      <c r="A46">
        <f>IFERROR(プログラム[[#This Row],[表示用競技番号]],"")</f>
        <v>47</v>
      </c>
      <c r="B46">
        <f>IFERROR(プログラム[[#This Row],[組数]],"")</f>
        <v>1</v>
      </c>
      <c r="C46">
        <f>IFERROR(プログラム[[#This Row],[種目コード]],"")</f>
        <v>3</v>
      </c>
      <c r="D46">
        <f>IFERROR(プログラム[[#This Row],[距離コード]],"")</f>
        <v>2</v>
      </c>
      <c r="E46">
        <f>IFERROR(プログラム[[#This Row],[クラス番号]],"")</f>
        <v>2</v>
      </c>
      <c r="F46">
        <f>IFERROR(プログラム[[#This Row],[性別コード]],"")</f>
        <v>1</v>
      </c>
      <c r="G46">
        <f>IFERROR(プログラム[[#This Row],[予決コード]],"")</f>
        <v>3</v>
      </c>
      <c r="H46" s="44">
        <f>IFERROR(プログラム[[#This Row],[日付]],"")</f>
        <v>44934</v>
      </c>
      <c r="I46">
        <f>IFERROR(プログラム[[#This Row],[予選競技番号]],"")</f>
        <v>0</v>
      </c>
      <c r="J46" t="str">
        <f>IFERROR(VLOOKUP(C46,色々!L:M,2,0),"")</f>
        <v>平泳ぎ</v>
      </c>
      <c r="K46">
        <f>IFERROR(VLOOKUP(D46,色々!P:R,3,0),"")</f>
        <v>0</v>
      </c>
      <c r="L46" t="str">
        <f>IFERROR(VLOOKUP(E46,クラス!B:C,2,0),"")</f>
        <v>11～12歳</v>
      </c>
      <c r="M46" t="str">
        <f>IFERROR(VLOOKUP(F46,色々!P:Q,2,0),"")</f>
        <v>男子</v>
      </c>
      <c r="N46" t="str">
        <f>IFERROR(VLOOKUP(G46,色々!D:E,2,0),"")</f>
        <v>タイム決勝</v>
      </c>
    </row>
    <row r="47" spans="1:14" x14ac:dyDescent="0.15">
      <c r="A47">
        <f>IFERROR(プログラム[[#This Row],[表示用競技番号]],"")</f>
        <v>48</v>
      </c>
      <c r="B47">
        <f>IFERROR(プログラム[[#This Row],[組数]],"")</f>
        <v>1</v>
      </c>
      <c r="C47">
        <f>IFERROR(プログラム[[#This Row],[種目コード]],"")</f>
        <v>3</v>
      </c>
      <c r="D47">
        <f>IFERROR(プログラム[[#This Row],[距離コード]],"")</f>
        <v>2</v>
      </c>
      <c r="E47">
        <f>IFERROR(プログラム[[#This Row],[クラス番号]],"")</f>
        <v>3</v>
      </c>
      <c r="F47">
        <f>IFERROR(プログラム[[#This Row],[性別コード]],"")</f>
        <v>1</v>
      </c>
      <c r="G47">
        <f>IFERROR(プログラム[[#This Row],[予決コード]],"")</f>
        <v>3</v>
      </c>
      <c r="H47" s="44">
        <f>IFERROR(プログラム[[#This Row],[日付]],"")</f>
        <v>44934</v>
      </c>
      <c r="I47">
        <f>IFERROR(プログラム[[#This Row],[予選競技番号]],"")</f>
        <v>0</v>
      </c>
      <c r="J47" t="str">
        <f>IFERROR(VLOOKUP(C47,色々!L:M,2,0),"")</f>
        <v>平泳ぎ</v>
      </c>
      <c r="K47">
        <f>IFERROR(VLOOKUP(D47,色々!P:R,3,0),"")</f>
        <v>0</v>
      </c>
      <c r="L47" t="str">
        <f>IFERROR(VLOOKUP(E47,クラス!B:C,2,0),"")</f>
        <v>13～14歳</v>
      </c>
      <c r="M47" t="str">
        <f>IFERROR(VLOOKUP(F47,色々!P:Q,2,0),"")</f>
        <v>男子</v>
      </c>
      <c r="N47" t="str">
        <f>IFERROR(VLOOKUP(G47,色々!D:E,2,0),"")</f>
        <v>タイム決勝</v>
      </c>
    </row>
    <row r="48" spans="1:14" x14ac:dyDescent="0.15">
      <c r="A48">
        <f>IFERROR(プログラム[[#This Row],[表示用競技番号]],"")</f>
        <v>49</v>
      </c>
      <c r="B48">
        <f>IFERROR(プログラム[[#This Row],[組数]],"")</f>
        <v>1</v>
      </c>
      <c r="C48">
        <f>IFERROR(プログラム[[#This Row],[種目コード]],"")</f>
        <v>3</v>
      </c>
      <c r="D48">
        <f>IFERROR(プログラム[[#This Row],[距離コード]],"")</f>
        <v>2</v>
      </c>
      <c r="E48">
        <f>IFERROR(プログラム[[#This Row],[クラス番号]],"")</f>
        <v>4</v>
      </c>
      <c r="F48">
        <f>IFERROR(プログラム[[#This Row],[性別コード]],"")</f>
        <v>1</v>
      </c>
      <c r="G48">
        <f>IFERROR(プログラム[[#This Row],[予決コード]],"")</f>
        <v>3</v>
      </c>
      <c r="H48" s="44">
        <f>IFERROR(プログラム[[#This Row],[日付]],"")</f>
        <v>44934</v>
      </c>
      <c r="I48">
        <f>IFERROR(プログラム[[#This Row],[予選競技番号]],"")</f>
        <v>0</v>
      </c>
      <c r="J48" t="str">
        <f>IFERROR(VLOOKUP(C48,色々!L:M,2,0),"")</f>
        <v>平泳ぎ</v>
      </c>
      <c r="K48">
        <f>IFERROR(VLOOKUP(D48,色々!P:R,3,0),"")</f>
        <v>0</v>
      </c>
      <c r="L48" t="str">
        <f>IFERROR(VLOOKUP(E48,クラス!B:C,2,0),"")</f>
        <v>15～18歳</v>
      </c>
      <c r="M48" t="str">
        <f>IFERROR(VLOOKUP(F48,色々!P:Q,2,0),"")</f>
        <v>男子</v>
      </c>
      <c r="N48" t="str">
        <f>IFERROR(VLOOKUP(G48,色々!D:E,2,0),"")</f>
        <v>タイム決勝</v>
      </c>
    </row>
    <row r="49" spans="1:14" x14ac:dyDescent="0.15">
      <c r="A49">
        <f>IFERROR(プログラム[[#This Row],[表示用競技番号]],"")</f>
        <v>50</v>
      </c>
      <c r="B49">
        <f>IFERROR(プログラム[[#This Row],[組数]],"")</f>
        <v>1</v>
      </c>
      <c r="C49">
        <f>IFERROR(プログラム[[#This Row],[種目コード]],"")</f>
        <v>3</v>
      </c>
      <c r="D49">
        <f>IFERROR(プログラム[[#This Row],[距離コード]],"")</f>
        <v>4</v>
      </c>
      <c r="E49">
        <f>IFERROR(プログラム[[#This Row],[クラス番号]],"")</f>
        <v>3</v>
      </c>
      <c r="F49">
        <f>IFERROR(プログラム[[#This Row],[性別コード]],"")</f>
        <v>1</v>
      </c>
      <c r="G49">
        <f>IFERROR(プログラム[[#This Row],[予決コード]],"")</f>
        <v>3</v>
      </c>
      <c r="H49" s="44">
        <f>IFERROR(プログラム[[#This Row],[日付]],"")</f>
        <v>44934</v>
      </c>
      <c r="I49">
        <f>IFERROR(プログラム[[#This Row],[予選競技番号]],"")</f>
        <v>0</v>
      </c>
      <c r="J49" t="str">
        <f>IFERROR(VLOOKUP(C49,色々!L:M,2,0),"")</f>
        <v>平泳ぎ</v>
      </c>
      <c r="K49" t="str">
        <f>IFERROR(VLOOKUP(D49,色々!P:R,3,0),"")</f>
        <v>4×50m</v>
      </c>
      <c r="L49" t="str">
        <f>IFERROR(VLOOKUP(E49,クラス!B:C,2,0),"")</f>
        <v>13～14歳</v>
      </c>
      <c r="M49" t="str">
        <f>IFERROR(VLOOKUP(F49,色々!P:Q,2,0),"")</f>
        <v>男子</v>
      </c>
      <c r="N49" t="str">
        <f>IFERROR(VLOOKUP(G49,色々!D:E,2,0),"")</f>
        <v>タイム決勝</v>
      </c>
    </row>
    <row r="50" spans="1:14" x14ac:dyDescent="0.15">
      <c r="A50">
        <f>IFERROR(プログラム[[#This Row],[表示用競技番号]],"")</f>
        <v>51</v>
      </c>
      <c r="B50">
        <f>IFERROR(プログラム[[#This Row],[組数]],"")</f>
        <v>1</v>
      </c>
      <c r="C50">
        <f>IFERROR(プログラム[[#This Row],[種目コード]],"")</f>
        <v>3</v>
      </c>
      <c r="D50">
        <f>IFERROR(プログラム[[#This Row],[距離コード]],"")</f>
        <v>4</v>
      </c>
      <c r="E50">
        <f>IFERROR(プログラム[[#This Row],[クラス番号]],"")</f>
        <v>4</v>
      </c>
      <c r="F50">
        <f>IFERROR(プログラム[[#This Row],[性別コード]],"")</f>
        <v>1</v>
      </c>
      <c r="G50">
        <f>IFERROR(プログラム[[#This Row],[予決コード]],"")</f>
        <v>3</v>
      </c>
      <c r="H50" s="44">
        <f>IFERROR(プログラム[[#This Row],[日付]],"")</f>
        <v>44934</v>
      </c>
      <c r="I50">
        <f>IFERROR(プログラム[[#This Row],[予選競技番号]],"")</f>
        <v>0</v>
      </c>
      <c r="J50" t="str">
        <f>IFERROR(VLOOKUP(C50,色々!L:M,2,0),"")</f>
        <v>平泳ぎ</v>
      </c>
      <c r="K50" t="str">
        <f>IFERROR(VLOOKUP(D50,色々!P:R,3,0),"")</f>
        <v>4×50m</v>
      </c>
      <c r="L50" t="str">
        <f>IFERROR(VLOOKUP(E50,クラス!B:C,2,0),"")</f>
        <v>15～18歳</v>
      </c>
      <c r="M50" t="str">
        <f>IFERROR(VLOOKUP(F50,色々!P:Q,2,0),"")</f>
        <v>男子</v>
      </c>
      <c r="N50" t="str">
        <f>IFERROR(VLOOKUP(G50,色々!D:E,2,0),"")</f>
        <v>タイム決勝</v>
      </c>
    </row>
    <row r="51" spans="1:14" x14ac:dyDescent="0.15">
      <c r="A51">
        <f>IFERROR(プログラム[[#This Row],[表示用競技番号]],"")</f>
        <v>56</v>
      </c>
      <c r="B51">
        <f>IFERROR(プログラム[[#This Row],[組数]],"")</f>
        <v>1</v>
      </c>
      <c r="C51">
        <f>IFERROR(プログラム[[#This Row],[種目コード]],"")</f>
        <v>6</v>
      </c>
      <c r="D51">
        <f>IFERROR(プログラム[[#This Row],[距離コード]],"")</f>
        <v>4</v>
      </c>
      <c r="E51">
        <f>IFERROR(プログラム[[#This Row],[クラス番号]],"")</f>
        <v>1</v>
      </c>
      <c r="F51">
        <f>IFERROR(プログラム[[#This Row],[性別コード]],"")</f>
        <v>1</v>
      </c>
      <c r="G51">
        <f>IFERROR(プログラム[[#This Row],[予決コード]],"")</f>
        <v>3</v>
      </c>
      <c r="H51" s="44">
        <f>IFERROR(プログラム[[#This Row],[日付]],"")</f>
        <v>44934</v>
      </c>
      <c r="I51">
        <f>IFERROR(プログラム[[#This Row],[予選競技番号]],"")</f>
        <v>0</v>
      </c>
      <c r="J51" t="str">
        <f>IFERROR(VLOOKUP(C51,色々!L:M,2,0),"")</f>
        <v>フリーリレー</v>
      </c>
      <c r="K51" t="str">
        <f>IFERROR(VLOOKUP(D51,色々!P:R,3,0),"")</f>
        <v>4×50m</v>
      </c>
      <c r="L51" t="str">
        <f>IFERROR(VLOOKUP(E51,クラス!B:C,2,0),"")</f>
        <v>10歳以下</v>
      </c>
      <c r="M51" t="str">
        <f>IFERROR(VLOOKUP(F51,色々!P:Q,2,0),"")</f>
        <v>男子</v>
      </c>
      <c r="N51" t="str">
        <f>IFERROR(VLOOKUP(G51,色々!D:E,2,0),"")</f>
        <v>タイム決勝</v>
      </c>
    </row>
    <row r="52" spans="1:14" x14ac:dyDescent="0.15">
      <c r="A52">
        <f>IFERROR(プログラム[[#This Row],[表示用競技番号]],"")</f>
        <v>57</v>
      </c>
      <c r="B52">
        <f>IFERROR(プログラム[[#This Row],[組数]],"")</f>
        <v>1</v>
      </c>
      <c r="C52">
        <f>IFERROR(プログラム[[#This Row],[種目コード]],"")</f>
        <v>6</v>
      </c>
      <c r="D52">
        <f>IFERROR(プログラム[[#This Row],[距離コード]],"")</f>
        <v>4</v>
      </c>
      <c r="E52">
        <f>IFERROR(プログラム[[#This Row],[クラス番号]],"")</f>
        <v>2</v>
      </c>
      <c r="F52">
        <f>IFERROR(プログラム[[#This Row],[性別コード]],"")</f>
        <v>1</v>
      </c>
      <c r="G52">
        <f>IFERROR(プログラム[[#This Row],[予決コード]],"")</f>
        <v>3</v>
      </c>
      <c r="H52" s="44">
        <f>IFERROR(プログラム[[#This Row],[日付]],"")</f>
        <v>44934</v>
      </c>
      <c r="I52">
        <f>IFERROR(プログラム[[#This Row],[予選競技番号]],"")</f>
        <v>0</v>
      </c>
      <c r="J52" t="str">
        <f>IFERROR(VLOOKUP(C52,色々!L:M,2,0),"")</f>
        <v>フリーリレー</v>
      </c>
      <c r="K52" t="str">
        <f>IFERROR(VLOOKUP(D52,色々!P:R,3,0),"")</f>
        <v>4×50m</v>
      </c>
      <c r="L52" t="str">
        <f>IFERROR(VLOOKUP(E52,クラス!B:C,2,0),"")</f>
        <v>11～12歳</v>
      </c>
      <c r="M52" t="str">
        <f>IFERROR(VLOOKUP(F52,色々!P:Q,2,0),"")</f>
        <v>男子</v>
      </c>
      <c r="N52" t="str">
        <f>IFERROR(VLOOKUP(G52,色々!D:E,2,0),"")</f>
        <v>タイム決勝</v>
      </c>
    </row>
    <row r="53" spans="1:14" x14ac:dyDescent="0.15">
      <c r="A53">
        <f>IFERROR(プログラム[[#This Row],[表示用競技番号]],"")</f>
        <v>58</v>
      </c>
      <c r="B53">
        <f>IFERROR(プログラム[[#This Row],[組数]],"")</f>
        <v>1</v>
      </c>
      <c r="C53">
        <f>IFERROR(プログラム[[#This Row],[種目コード]],"")</f>
        <v>6</v>
      </c>
      <c r="D53">
        <f>IFERROR(プログラム[[#This Row],[距離コード]],"")</f>
        <v>5</v>
      </c>
      <c r="E53">
        <f>IFERROR(プログラム[[#This Row],[クラス番号]],"")</f>
        <v>3</v>
      </c>
      <c r="F53">
        <f>IFERROR(プログラム[[#This Row],[性別コード]],"")</f>
        <v>1</v>
      </c>
      <c r="G53">
        <f>IFERROR(プログラム[[#This Row],[予決コード]],"")</f>
        <v>3</v>
      </c>
      <c r="H53" s="44">
        <f>IFERROR(プログラム[[#This Row],[日付]],"")</f>
        <v>44934</v>
      </c>
      <c r="I53">
        <f>IFERROR(プログラム[[#This Row],[予選競技番号]],"")</f>
        <v>0</v>
      </c>
      <c r="J53" t="str">
        <f>IFERROR(VLOOKUP(C53,色々!L:M,2,0),"")</f>
        <v>フリーリレー</v>
      </c>
      <c r="K53" t="str">
        <f>IFERROR(VLOOKUP(D53,色々!P:R,3,0),"")</f>
        <v>4×100m</v>
      </c>
      <c r="L53" t="str">
        <f>IFERROR(VLOOKUP(E53,クラス!B:C,2,0),"")</f>
        <v>13～14歳</v>
      </c>
      <c r="M53" t="str">
        <f>IFERROR(VLOOKUP(F53,色々!P:Q,2,0),"")</f>
        <v>男子</v>
      </c>
      <c r="N53" t="str">
        <f>IFERROR(VLOOKUP(G53,色々!D:E,2,0),"")</f>
        <v>タイム決勝</v>
      </c>
    </row>
    <row r="54" spans="1:14" x14ac:dyDescent="0.15">
      <c r="A54">
        <f>IFERROR(プログラム[[#This Row],[表示用競技番号]],"")</f>
        <v>59</v>
      </c>
      <c r="B54">
        <f>IFERROR(プログラム[[#This Row],[組数]],"")</f>
        <v>1</v>
      </c>
      <c r="C54">
        <f>IFERROR(プログラム[[#This Row],[種目コード]],"")</f>
        <v>6</v>
      </c>
      <c r="D54">
        <f>IFERROR(プログラム[[#This Row],[距離コード]],"")</f>
        <v>5</v>
      </c>
      <c r="E54">
        <f>IFERROR(プログラム[[#This Row],[クラス番号]],"")</f>
        <v>4</v>
      </c>
      <c r="F54">
        <f>IFERROR(プログラム[[#This Row],[性別コード]],"")</f>
        <v>1</v>
      </c>
      <c r="G54">
        <f>IFERROR(プログラム[[#This Row],[予決コード]],"")</f>
        <v>3</v>
      </c>
      <c r="H54" s="44">
        <f>IFERROR(プログラム[[#This Row],[日付]],"")</f>
        <v>44934</v>
      </c>
      <c r="I54">
        <f>IFERROR(プログラム[[#This Row],[予選競技番号]],"")</f>
        <v>0</v>
      </c>
      <c r="J54" t="str">
        <f>IFERROR(VLOOKUP(C54,色々!L:M,2,0),"")</f>
        <v>フリーリレー</v>
      </c>
      <c r="K54" t="str">
        <f>IFERROR(VLOOKUP(D54,色々!P:R,3,0),"")</f>
        <v>4×100m</v>
      </c>
      <c r="L54" t="str">
        <f>IFERROR(VLOOKUP(E54,クラス!B:C,2,0),"")</f>
        <v>15～18歳</v>
      </c>
      <c r="M54" t="str">
        <f>IFERROR(VLOOKUP(F54,色々!P:Q,2,0),"")</f>
        <v>男子</v>
      </c>
      <c r="N54" t="str">
        <f>IFERROR(VLOOKUP(G54,色々!D:E,2,0),"")</f>
        <v>タイム決勝</v>
      </c>
    </row>
    <row r="55" spans="1:14" x14ac:dyDescent="0.15">
      <c r="A55">
        <f>IFERROR(プログラム[[#This Row],[表示用競技番号]],"")</f>
        <v>24</v>
      </c>
      <c r="B55">
        <f>IFERROR(プログラム[[#This Row],[組数]],"")</f>
        <v>1</v>
      </c>
      <c r="C55">
        <f>IFERROR(プログラム[[#This Row],[種目コード]],"")</f>
        <v>1</v>
      </c>
      <c r="D55">
        <f>IFERROR(プログラム[[#This Row],[距離コード]],"")</f>
        <v>7</v>
      </c>
      <c r="E55">
        <f>IFERROR(プログラム[[#This Row],[クラス番号]],"")</f>
        <v>3</v>
      </c>
      <c r="F55">
        <f>IFERROR(プログラム[[#This Row],[性別コード]],"")</f>
        <v>1</v>
      </c>
      <c r="G55">
        <f>IFERROR(プログラム[[#This Row],[予決コード]],"")</f>
        <v>3</v>
      </c>
      <c r="H55" s="44">
        <f>IFERROR(プログラム[[#This Row],[日付]],"")</f>
        <v>44934</v>
      </c>
      <c r="I55">
        <f>IFERROR(プログラム[[#This Row],[予選競技番号]],"")</f>
        <v>0</v>
      </c>
      <c r="J55" t="str">
        <f>IFERROR(VLOOKUP(C55,色々!L:M,2,0),"")</f>
        <v>自由形</v>
      </c>
      <c r="K55">
        <f>IFERROR(VLOOKUP(D55,色々!P:R,3,0),"")</f>
        <v>0</v>
      </c>
      <c r="L55" t="str">
        <f>IFERROR(VLOOKUP(E55,クラス!B:C,2,0),"")</f>
        <v>13～14歳</v>
      </c>
      <c r="M55" t="str">
        <f>IFERROR(VLOOKUP(F55,色々!P:Q,2,0),"")</f>
        <v>男子</v>
      </c>
      <c r="N55" t="str">
        <f>IFERROR(VLOOKUP(G55,色々!D:E,2,0),"")</f>
        <v>タイム決勝</v>
      </c>
    </row>
    <row r="56" spans="1:14" x14ac:dyDescent="0.15">
      <c r="A56">
        <f>IFERROR(プログラム[[#This Row],[表示用競技番号]],"")</f>
        <v>25</v>
      </c>
      <c r="B56">
        <f>IFERROR(プログラム[[#This Row],[組数]],"")</f>
        <v>1</v>
      </c>
      <c r="C56">
        <f>IFERROR(プログラム[[#This Row],[種目コード]],"")</f>
        <v>1</v>
      </c>
      <c r="D56">
        <f>IFERROR(プログラム[[#This Row],[距離コード]],"")</f>
        <v>7</v>
      </c>
      <c r="E56">
        <f>IFERROR(プログラム[[#This Row],[クラス番号]],"")</f>
        <v>4</v>
      </c>
      <c r="F56">
        <f>IFERROR(プログラム[[#This Row],[性別コード]],"")</f>
        <v>1</v>
      </c>
      <c r="G56">
        <f>IFERROR(プログラム[[#This Row],[予決コード]],"")</f>
        <v>3</v>
      </c>
      <c r="H56" s="44">
        <f>IFERROR(プログラム[[#This Row],[日付]],"")</f>
        <v>44934</v>
      </c>
      <c r="I56">
        <f>IFERROR(プログラム[[#This Row],[予選競技番号]],"")</f>
        <v>0</v>
      </c>
      <c r="J56" t="str">
        <f>IFERROR(VLOOKUP(C56,色々!L:M,2,0),"")</f>
        <v>自由形</v>
      </c>
      <c r="K56">
        <f>IFERROR(VLOOKUP(D56,色々!P:R,3,0),"")</f>
        <v>0</v>
      </c>
      <c r="L56" t="str">
        <f>IFERROR(VLOOKUP(E56,クラス!B:C,2,0),"")</f>
        <v>15～18歳</v>
      </c>
      <c r="M56" t="str">
        <f>IFERROR(VLOOKUP(F56,色々!P:Q,2,0),"")</f>
        <v>男子</v>
      </c>
      <c r="N56" t="str">
        <f>IFERROR(VLOOKUP(G56,色々!D:E,2,0),"")</f>
        <v>タイム決勝</v>
      </c>
    </row>
    <row r="57" spans="1:14" x14ac:dyDescent="0.15">
      <c r="A57">
        <f>IFERROR(プログラム[[#This Row],[表示用競技番号]],"")</f>
        <v>60</v>
      </c>
      <c r="B57">
        <f>IFERROR(プログラム[[#This Row],[組数]],"")</f>
        <v>1</v>
      </c>
      <c r="C57">
        <f>IFERROR(プログラム[[#This Row],[種目コード]],"")</f>
        <v>5</v>
      </c>
      <c r="D57">
        <f>IFERROR(プログラム[[#This Row],[距離コード]],"")</f>
        <v>4</v>
      </c>
      <c r="E57">
        <f>IFERROR(プログラム[[#This Row],[クラス番号]],"")</f>
        <v>1</v>
      </c>
      <c r="F57">
        <f>IFERROR(プログラム[[#This Row],[性別コード]],"")</f>
        <v>2</v>
      </c>
      <c r="G57">
        <f>IFERROR(プログラム[[#This Row],[予決コード]],"")</f>
        <v>3</v>
      </c>
      <c r="H57" s="44">
        <f>IFERROR(プログラム[[#This Row],[日付]],"")</f>
        <v>44935</v>
      </c>
      <c r="I57">
        <f>IFERROR(プログラム[[#This Row],[予選競技番号]],"")</f>
        <v>0</v>
      </c>
      <c r="J57" t="str">
        <f>IFERROR(VLOOKUP(C57,色々!L:M,2,0),"")</f>
        <v>個人メドレー</v>
      </c>
      <c r="K57" t="str">
        <f>IFERROR(VLOOKUP(D57,色々!P:R,3,0),"")</f>
        <v>4×50m</v>
      </c>
      <c r="L57" t="str">
        <f>IFERROR(VLOOKUP(E57,クラス!B:C,2,0),"")</f>
        <v>10歳以下</v>
      </c>
      <c r="M57" t="str">
        <f>IFERROR(VLOOKUP(F57,色々!P:Q,2,0),"")</f>
        <v>女子</v>
      </c>
      <c r="N57" t="str">
        <f>IFERROR(VLOOKUP(G57,色々!D:E,2,0),"")</f>
        <v>タイム決勝</v>
      </c>
    </row>
    <row r="58" spans="1:14" x14ac:dyDescent="0.15">
      <c r="A58">
        <f>IFERROR(プログラム[[#This Row],[表示用競技番号]],"")</f>
        <v>61</v>
      </c>
      <c r="B58">
        <f>IFERROR(プログラム[[#This Row],[組数]],"")</f>
        <v>1</v>
      </c>
      <c r="C58">
        <f>IFERROR(プログラム[[#This Row],[種目コード]],"")</f>
        <v>5</v>
      </c>
      <c r="D58">
        <f>IFERROR(プログラム[[#This Row],[距離コード]],"")</f>
        <v>4</v>
      </c>
      <c r="E58">
        <f>IFERROR(プログラム[[#This Row],[クラス番号]],"")</f>
        <v>2</v>
      </c>
      <c r="F58">
        <f>IFERROR(プログラム[[#This Row],[性別コード]],"")</f>
        <v>2</v>
      </c>
      <c r="G58">
        <f>IFERROR(プログラム[[#This Row],[予決コード]],"")</f>
        <v>3</v>
      </c>
      <c r="H58" s="44">
        <f>IFERROR(プログラム[[#This Row],[日付]],"")</f>
        <v>44935</v>
      </c>
      <c r="I58">
        <f>IFERROR(プログラム[[#This Row],[予選競技番号]],"")</f>
        <v>0</v>
      </c>
      <c r="J58" t="str">
        <f>IFERROR(VLOOKUP(C58,色々!L:M,2,0),"")</f>
        <v>個人メドレー</v>
      </c>
      <c r="K58" t="str">
        <f>IFERROR(VLOOKUP(D58,色々!P:R,3,0),"")</f>
        <v>4×50m</v>
      </c>
      <c r="L58" t="str">
        <f>IFERROR(VLOOKUP(E58,クラス!B:C,2,0),"")</f>
        <v>11～12歳</v>
      </c>
      <c r="M58" t="str">
        <f>IFERROR(VLOOKUP(F58,色々!P:Q,2,0),"")</f>
        <v>女子</v>
      </c>
      <c r="N58" t="str">
        <f>IFERROR(VLOOKUP(G58,色々!D:E,2,0),"")</f>
        <v>タイム決勝</v>
      </c>
    </row>
    <row r="59" spans="1:14" x14ac:dyDescent="0.15">
      <c r="A59">
        <f>IFERROR(プログラム[[#This Row],[表示用競技番号]],"")</f>
        <v>62</v>
      </c>
      <c r="B59">
        <f>IFERROR(プログラム[[#This Row],[組数]],"")</f>
        <v>1</v>
      </c>
      <c r="C59">
        <f>IFERROR(プログラム[[#This Row],[種目コード]],"")</f>
        <v>5</v>
      </c>
      <c r="D59">
        <f>IFERROR(プログラム[[#This Row],[距離コード]],"")</f>
        <v>4</v>
      </c>
      <c r="E59">
        <f>IFERROR(プログラム[[#This Row],[クラス番号]],"")</f>
        <v>3</v>
      </c>
      <c r="F59">
        <f>IFERROR(プログラム[[#This Row],[性別コード]],"")</f>
        <v>2</v>
      </c>
      <c r="G59">
        <f>IFERROR(プログラム[[#This Row],[予決コード]],"")</f>
        <v>3</v>
      </c>
      <c r="H59" s="44">
        <f>IFERROR(プログラム[[#This Row],[日付]],"")</f>
        <v>44935</v>
      </c>
      <c r="I59">
        <f>IFERROR(プログラム[[#This Row],[予選競技番号]],"")</f>
        <v>0</v>
      </c>
      <c r="J59" t="str">
        <f>IFERROR(VLOOKUP(C59,色々!L:M,2,0),"")</f>
        <v>個人メドレー</v>
      </c>
      <c r="K59" t="str">
        <f>IFERROR(VLOOKUP(D59,色々!P:R,3,0),"")</f>
        <v>4×50m</v>
      </c>
      <c r="L59" t="str">
        <f>IFERROR(VLOOKUP(E59,クラス!B:C,2,0),"")</f>
        <v>13～14歳</v>
      </c>
      <c r="M59" t="str">
        <f>IFERROR(VLOOKUP(F59,色々!P:Q,2,0),"")</f>
        <v>女子</v>
      </c>
      <c r="N59" t="str">
        <f>IFERROR(VLOOKUP(G59,色々!D:E,2,0),"")</f>
        <v>タイム決勝</v>
      </c>
    </row>
    <row r="60" spans="1:14" x14ac:dyDescent="0.15">
      <c r="A60">
        <f>IFERROR(プログラム[[#This Row],[表示用競技番号]],"")</f>
        <v>63</v>
      </c>
      <c r="B60">
        <f>IFERROR(プログラム[[#This Row],[組数]],"")</f>
        <v>1</v>
      </c>
      <c r="C60">
        <f>IFERROR(プログラム[[#This Row],[種目コード]],"")</f>
        <v>5</v>
      </c>
      <c r="D60">
        <f>IFERROR(プログラム[[#This Row],[距離コード]],"")</f>
        <v>4</v>
      </c>
      <c r="E60">
        <f>IFERROR(プログラム[[#This Row],[クラス番号]],"")</f>
        <v>4</v>
      </c>
      <c r="F60">
        <f>IFERROR(プログラム[[#This Row],[性別コード]],"")</f>
        <v>2</v>
      </c>
      <c r="G60">
        <f>IFERROR(プログラム[[#This Row],[予決コード]],"")</f>
        <v>3</v>
      </c>
      <c r="H60" s="44">
        <f>IFERROR(プログラム[[#This Row],[日付]],"")</f>
        <v>44935</v>
      </c>
      <c r="I60">
        <f>IFERROR(プログラム[[#This Row],[予選競技番号]],"")</f>
        <v>0</v>
      </c>
      <c r="J60" t="str">
        <f>IFERROR(VLOOKUP(C60,色々!L:M,2,0),"")</f>
        <v>個人メドレー</v>
      </c>
      <c r="K60" t="str">
        <f>IFERROR(VLOOKUP(D60,色々!P:R,3,0),"")</f>
        <v>4×50m</v>
      </c>
      <c r="L60" t="str">
        <f>IFERROR(VLOOKUP(E60,クラス!B:C,2,0),"")</f>
        <v>15～18歳</v>
      </c>
      <c r="M60" t="str">
        <f>IFERROR(VLOOKUP(F60,色々!P:Q,2,0),"")</f>
        <v>女子</v>
      </c>
      <c r="N60" t="str">
        <f>IFERROR(VLOOKUP(G60,色々!D:E,2,0),"")</f>
        <v>タイム決勝</v>
      </c>
    </row>
    <row r="61" spans="1:14" x14ac:dyDescent="0.15">
      <c r="A61">
        <f>IFERROR(プログラム[[#This Row],[表示用競技番号]],"")</f>
        <v>64</v>
      </c>
      <c r="B61">
        <f>IFERROR(プログラム[[#This Row],[組数]],"")</f>
        <v>1</v>
      </c>
      <c r="C61">
        <f>IFERROR(プログラム[[#This Row],[種目コード]],"")</f>
        <v>1</v>
      </c>
      <c r="D61">
        <f>IFERROR(プログラム[[#This Row],[距離コード]],"")</f>
        <v>4</v>
      </c>
      <c r="E61">
        <f>IFERROR(プログラム[[#This Row],[クラス番号]],"")</f>
        <v>2</v>
      </c>
      <c r="F61">
        <f>IFERROR(プログラム[[#This Row],[性別コード]],"")</f>
        <v>2</v>
      </c>
      <c r="G61">
        <f>IFERROR(プログラム[[#This Row],[予決コード]],"")</f>
        <v>3</v>
      </c>
      <c r="H61" s="44">
        <f>IFERROR(プログラム[[#This Row],[日付]],"")</f>
        <v>44935</v>
      </c>
      <c r="I61">
        <f>IFERROR(プログラム[[#This Row],[予選競技番号]],"")</f>
        <v>0</v>
      </c>
      <c r="J61" t="str">
        <f>IFERROR(VLOOKUP(C61,色々!L:M,2,0),"")</f>
        <v>自由形</v>
      </c>
      <c r="K61" t="str">
        <f>IFERROR(VLOOKUP(D61,色々!P:R,3,0),"")</f>
        <v>4×50m</v>
      </c>
      <c r="L61" t="str">
        <f>IFERROR(VLOOKUP(E61,クラス!B:C,2,0),"")</f>
        <v>11～12歳</v>
      </c>
      <c r="M61" t="str">
        <f>IFERROR(VLOOKUP(F61,色々!P:Q,2,0),"")</f>
        <v>女子</v>
      </c>
      <c r="N61" t="str">
        <f>IFERROR(VLOOKUP(G61,色々!D:E,2,0),"")</f>
        <v>タイム決勝</v>
      </c>
    </row>
    <row r="62" spans="1:14" x14ac:dyDescent="0.15">
      <c r="A62">
        <f>IFERROR(プログラム[[#This Row],[表示用競技番号]],"")</f>
        <v>65</v>
      </c>
      <c r="B62">
        <f>IFERROR(プログラム[[#This Row],[組数]],"")</f>
        <v>1</v>
      </c>
      <c r="C62">
        <f>IFERROR(プログラム[[#This Row],[種目コード]],"")</f>
        <v>1</v>
      </c>
      <c r="D62">
        <f>IFERROR(プログラム[[#This Row],[距離コード]],"")</f>
        <v>4</v>
      </c>
      <c r="E62">
        <f>IFERROR(プログラム[[#This Row],[クラス番号]],"")</f>
        <v>3</v>
      </c>
      <c r="F62">
        <f>IFERROR(プログラム[[#This Row],[性別コード]],"")</f>
        <v>2</v>
      </c>
      <c r="G62">
        <f>IFERROR(プログラム[[#This Row],[予決コード]],"")</f>
        <v>3</v>
      </c>
      <c r="H62" s="44">
        <f>IFERROR(プログラム[[#This Row],[日付]],"")</f>
        <v>44935</v>
      </c>
      <c r="I62">
        <f>IFERROR(プログラム[[#This Row],[予選競技番号]],"")</f>
        <v>0</v>
      </c>
      <c r="J62" t="str">
        <f>IFERROR(VLOOKUP(C62,色々!L:M,2,0),"")</f>
        <v>自由形</v>
      </c>
      <c r="K62" t="str">
        <f>IFERROR(VLOOKUP(D62,色々!P:R,3,0),"")</f>
        <v>4×50m</v>
      </c>
      <c r="L62" t="str">
        <f>IFERROR(VLOOKUP(E62,クラス!B:C,2,0),"")</f>
        <v>13～14歳</v>
      </c>
      <c r="M62" t="str">
        <f>IFERROR(VLOOKUP(F62,色々!P:Q,2,0),"")</f>
        <v>女子</v>
      </c>
      <c r="N62" t="str">
        <f>IFERROR(VLOOKUP(G62,色々!D:E,2,0),"")</f>
        <v>タイム決勝</v>
      </c>
    </row>
    <row r="63" spans="1:14" x14ac:dyDescent="0.15">
      <c r="A63">
        <f>IFERROR(プログラム[[#This Row],[表示用競技番号]],"")</f>
        <v>66</v>
      </c>
      <c r="B63">
        <f>IFERROR(プログラム[[#This Row],[組数]],"")</f>
        <v>1</v>
      </c>
      <c r="C63">
        <f>IFERROR(プログラム[[#This Row],[種目コード]],"")</f>
        <v>1</v>
      </c>
      <c r="D63">
        <f>IFERROR(プログラム[[#This Row],[距離コード]],"")</f>
        <v>4</v>
      </c>
      <c r="E63">
        <f>IFERROR(プログラム[[#This Row],[クラス番号]],"")</f>
        <v>4</v>
      </c>
      <c r="F63">
        <f>IFERROR(プログラム[[#This Row],[性別コード]],"")</f>
        <v>2</v>
      </c>
      <c r="G63">
        <f>IFERROR(プログラム[[#This Row],[予決コード]],"")</f>
        <v>3</v>
      </c>
      <c r="H63" s="44">
        <f>IFERROR(プログラム[[#This Row],[日付]],"")</f>
        <v>44935</v>
      </c>
      <c r="I63">
        <f>IFERROR(プログラム[[#This Row],[予選競技番号]],"")</f>
        <v>0</v>
      </c>
      <c r="J63" t="str">
        <f>IFERROR(VLOOKUP(C63,色々!L:M,2,0),"")</f>
        <v>自由形</v>
      </c>
      <c r="K63" t="str">
        <f>IFERROR(VLOOKUP(D63,色々!P:R,3,0),"")</f>
        <v>4×50m</v>
      </c>
      <c r="L63" t="str">
        <f>IFERROR(VLOOKUP(E63,クラス!B:C,2,0),"")</f>
        <v>15～18歳</v>
      </c>
      <c r="M63" t="str">
        <f>IFERROR(VLOOKUP(F63,色々!P:Q,2,0),"")</f>
        <v>女子</v>
      </c>
      <c r="N63" t="str">
        <f>IFERROR(VLOOKUP(G63,色々!D:E,2,0),"")</f>
        <v>タイム決勝</v>
      </c>
    </row>
    <row r="64" spans="1:14" x14ac:dyDescent="0.15">
      <c r="A64">
        <f>IFERROR(プログラム[[#This Row],[表示用競技番号]],"")</f>
        <v>67</v>
      </c>
      <c r="B64">
        <f>IFERROR(プログラム[[#This Row],[組数]],"")</f>
        <v>1</v>
      </c>
      <c r="C64">
        <f>IFERROR(プログラム[[#This Row],[種目コード]],"")</f>
        <v>4</v>
      </c>
      <c r="D64">
        <f>IFERROR(プログラム[[#This Row],[距離コード]],"")</f>
        <v>3</v>
      </c>
      <c r="E64">
        <f>IFERROR(プログラム[[#This Row],[クラス番号]],"")</f>
        <v>1</v>
      </c>
      <c r="F64">
        <f>IFERROR(プログラム[[#This Row],[性別コード]],"")</f>
        <v>2</v>
      </c>
      <c r="G64">
        <f>IFERROR(プログラム[[#This Row],[予決コード]],"")</f>
        <v>3</v>
      </c>
      <c r="H64" s="44">
        <f>IFERROR(プログラム[[#This Row],[日付]],"")</f>
        <v>44935</v>
      </c>
      <c r="I64">
        <f>IFERROR(プログラム[[#This Row],[予選競技番号]],"")</f>
        <v>0</v>
      </c>
      <c r="J64" t="str">
        <f>IFERROR(VLOOKUP(C64,色々!L:M,2,0),"")</f>
        <v>バタフライ</v>
      </c>
      <c r="K64">
        <f>IFERROR(VLOOKUP(D64,色々!P:R,3,0),"")</f>
        <v>0</v>
      </c>
      <c r="L64" t="str">
        <f>IFERROR(VLOOKUP(E64,クラス!B:C,2,0),"")</f>
        <v>10歳以下</v>
      </c>
      <c r="M64" t="str">
        <f>IFERROR(VLOOKUP(F64,色々!P:Q,2,0),"")</f>
        <v>女子</v>
      </c>
      <c r="N64" t="str">
        <f>IFERROR(VLOOKUP(G64,色々!D:E,2,0),"")</f>
        <v>タイム決勝</v>
      </c>
    </row>
    <row r="65" spans="1:14" x14ac:dyDescent="0.15">
      <c r="A65">
        <f>IFERROR(プログラム[[#This Row],[表示用競技番号]],"")</f>
        <v>68</v>
      </c>
      <c r="B65">
        <f>IFERROR(プログラム[[#This Row],[組数]],"")</f>
        <v>1</v>
      </c>
      <c r="C65">
        <f>IFERROR(プログラム[[#This Row],[種目コード]],"")</f>
        <v>4</v>
      </c>
      <c r="D65">
        <f>IFERROR(プログラム[[#This Row],[距離コード]],"")</f>
        <v>3</v>
      </c>
      <c r="E65">
        <f>IFERROR(プログラム[[#This Row],[クラス番号]],"")</f>
        <v>2</v>
      </c>
      <c r="F65">
        <f>IFERROR(プログラム[[#This Row],[性別コード]],"")</f>
        <v>2</v>
      </c>
      <c r="G65">
        <f>IFERROR(プログラム[[#This Row],[予決コード]],"")</f>
        <v>3</v>
      </c>
      <c r="H65" s="44">
        <f>IFERROR(プログラム[[#This Row],[日付]],"")</f>
        <v>44935</v>
      </c>
      <c r="I65">
        <f>IFERROR(プログラム[[#This Row],[予選競技番号]],"")</f>
        <v>0</v>
      </c>
      <c r="J65" t="str">
        <f>IFERROR(VLOOKUP(C65,色々!L:M,2,0),"")</f>
        <v>バタフライ</v>
      </c>
      <c r="K65">
        <f>IFERROR(VLOOKUP(D65,色々!P:R,3,0),"")</f>
        <v>0</v>
      </c>
      <c r="L65" t="str">
        <f>IFERROR(VLOOKUP(E65,クラス!B:C,2,0),"")</f>
        <v>11～12歳</v>
      </c>
      <c r="M65" t="str">
        <f>IFERROR(VLOOKUP(F65,色々!P:Q,2,0),"")</f>
        <v>女子</v>
      </c>
      <c r="N65" t="str">
        <f>IFERROR(VLOOKUP(G65,色々!D:E,2,0),"")</f>
        <v>タイム決勝</v>
      </c>
    </row>
    <row r="66" spans="1:14" x14ac:dyDescent="0.15">
      <c r="A66">
        <f>IFERROR(プログラム[[#This Row],[表示用競技番号]],"")</f>
        <v>69</v>
      </c>
      <c r="B66">
        <f>IFERROR(プログラム[[#This Row],[組数]],"")</f>
        <v>1</v>
      </c>
      <c r="C66">
        <f>IFERROR(プログラム[[#This Row],[種目コード]],"")</f>
        <v>4</v>
      </c>
      <c r="D66">
        <f>IFERROR(プログラム[[#This Row],[距離コード]],"")</f>
        <v>3</v>
      </c>
      <c r="E66">
        <f>IFERROR(プログラム[[#This Row],[クラス番号]],"")</f>
        <v>3</v>
      </c>
      <c r="F66">
        <f>IFERROR(プログラム[[#This Row],[性別コード]],"")</f>
        <v>2</v>
      </c>
      <c r="G66">
        <f>IFERROR(プログラム[[#This Row],[予決コード]],"")</f>
        <v>3</v>
      </c>
      <c r="H66" s="44">
        <f>IFERROR(プログラム[[#This Row],[日付]],"")</f>
        <v>44935</v>
      </c>
      <c r="I66">
        <f>IFERROR(プログラム[[#This Row],[予選競技番号]],"")</f>
        <v>0</v>
      </c>
      <c r="J66" t="str">
        <f>IFERROR(VLOOKUP(C66,色々!L:M,2,0),"")</f>
        <v>バタフライ</v>
      </c>
      <c r="K66">
        <f>IFERROR(VLOOKUP(D66,色々!P:R,3,0),"")</f>
        <v>0</v>
      </c>
      <c r="L66" t="str">
        <f>IFERROR(VLOOKUP(E66,クラス!B:C,2,0),"")</f>
        <v>13～14歳</v>
      </c>
      <c r="M66" t="str">
        <f>IFERROR(VLOOKUP(F66,色々!P:Q,2,0),"")</f>
        <v>女子</v>
      </c>
      <c r="N66" t="str">
        <f>IFERROR(VLOOKUP(G66,色々!D:E,2,0),"")</f>
        <v>タイム決勝</v>
      </c>
    </row>
    <row r="67" spans="1:14" x14ac:dyDescent="0.15">
      <c r="A67">
        <f>IFERROR(プログラム[[#This Row],[表示用競技番号]],"")</f>
        <v>70</v>
      </c>
      <c r="B67">
        <f>IFERROR(プログラム[[#This Row],[組数]],"")</f>
        <v>1</v>
      </c>
      <c r="C67">
        <f>IFERROR(プログラム[[#This Row],[種目コード]],"")</f>
        <v>4</v>
      </c>
      <c r="D67">
        <f>IFERROR(プログラム[[#This Row],[距離コード]],"")</f>
        <v>3</v>
      </c>
      <c r="E67">
        <f>IFERROR(プログラム[[#This Row],[クラス番号]],"")</f>
        <v>4</v>
      </c>
      <c r="F67">
        <f>IFERROR(プログラム[[#This Row],[性別コード]],"")</f>
        <v>2</v>
      </c>
      <c r="G67">
        <f>IFERROR(プログラム[[#This Row],[予決コード]],"")</f>
        <v>3</v>
      </c>
      <c r="H67" s="44">
        <f>IFERROR(プログラム[[#This Row],[日付]],"")</f>
        <v>44935</v>
      </c>
      <c r="I67">
        <f>IFERROR(プログラム[[#This Row],[予選競技番号]],"")</f>
        <v>0</v>
      </c>
      <c r="J67" t="str">
        <f>IFERROR(VLOOKUP(C67,色々!L:M,2,0),"")</f>
        <v>バタフライ</v>
      </c>
      <c r="K67">
        <f>IFERROR(VLOOKUP(D67,色々!P:R,3,0),"")</f>
        <v>0</v>
      </c>
      <c r="L67" t="str">
        <f>IFERROR(VLOOKUP(E67,クラス!B:C,2,0),"")</f>
        <v>15～18歳</v>
      </c>
      <c r="M67" t="str">
        <f>IFERROR(VLOOKUP(F67,色々!P:Q,2,0),"")</f>
        <v>女子</v>
      </c>
      <c r="N67" t="str">
        <f>IFERROR(VLOOKUP(G67,色々!D:E,2,0),"")</f>
        <v>タイム決勝</v>
      </c>
    </row>
    <row r="68" spans="1:14" x14ac:dyDescent="0.15">
      <c r="A68">
        <f>IFERROR(プログラム[[#This Row],[表示用競技番号]],"")</f>
        <v>71</v>
      </c>
      <c r="B68">
        <f>IFERROR(プログラム[[#This Row],[組数]],"")</f>
        <v>1</v>
      </c>
      <c r="C68">
        <f>IFERROR(プログラム[[#This Row],[種目コード]],"")</f>
        <v>2</v>
      </c>
      <c r="D68">
        <f>IFERROR(プログラム[[#This Row],[距離コード]],"")</f>
        <v>3</v>
      </c>
      <c r="E68">
        <f>IFERROR(プログラム[[#This Row],[クラス番号]],"")</f>
        <v>1</v>
      </c>
      <c r="F68">
        <f>IFERROR(プログラム[[#This Row],[性別コード]],"")</f>
        <v>2</v>
      </c>
      <c r="G68">
        <f>IFERROR(プログラム[[#This Row],[予決コード]],"")</f>
        <v>3</v>
      </c>
      <c r="H68" s="44">
        <f>IFERROR(プログラム[[#This Row],[日付]],"")</f>
        <v>44935</v>
      </c>
      <c r="I68">
        <f>IFERROR(プログラム[[#This Row],[予選競技番号]],"")</f>
        <v>0</v>
      </c>
      <c r="J68" t="str">
        <f>IFERROR(VLOOKUP(C68,色々!L:M,2,0),"")</f>
        <v>背泳ぎ</v>
      </c>
      <c r="K68">
        <f>IFERROR(VLOOKUP(D68,色々!P:R,3,0),"")</f>
        <v>0</v>
      </c>
      <c r="L68" t="str">
        <f>IFERROR(VLOOKUP(E68,クラス!B:C,2,0),"")</f>
        <v>10歳以下</v>
      </c>
      <c r="M68" t="str">
        <f>IFERROR(VLOOKUP(F68,色々!P:Q,2,0),"")</f>
        <v>女子</v>
      </c>
      <c r="N68" t="str">
        <f>IFERROR(VLOOKUP(G68,色々!D:E,2,0),"")</f>
        <v>タイム決勝</v>
      </c>
    </row>
    <row r="69" spans="1:14" x14ac:dyDescent="0.15">
      <c r="A69">
        <f>IFERROR(プログラム[[#This Row],[表示用競技番号]],"")</f>
        <v>72</v>
      </c>
      <c r="B69">
        <f>IFERROR(プログラム[[#This Row],[組数]],"")</f>
        <v>1</v>
      </c>
      <c r="C69">
        <f>IFERROR(プログラム[[#This Row],[種目コード]],"")</f>
        <v>2</v>
      </c>
      <c r="D69">
        <f>IFERROR(プログラム[[#This Row],[距離コード]],"")</f>
        <v>3</v>
      </c>
      <c r="E69">
        <f>IFERROR(プログラム[[#This Row],[クラス番号]],"")</f>
        <v>2</v>
      </c>
      <c r="F69">
        <f>IFERROR(プログラム[[#This Row],[性別コード]],"")</f>
        <v>2</v>
      </c>
      <c r="G69">
        <f>IFERROR(プログラム[[#This Row],[予決コード]],"")</f>
        <v>3</v>
      </c>
      <c r="H69" s="44">
        <f>IFERROR(プログラム[[#This Row],[日付]],"")</f>
        <v>44935</v>
      </c>
      <c r="I69">
        <f>IFERROR(プログラム[[#This Row],[予選競技番号]],"")</f>
        <v>0</v>
      </c>
      <c r="J69" t="str">
        <f>IFERROR(VLOOKUP(C69,色々!L:M,2,0),"")</f>
        <v>背泳ぎ</v>
      </c>
      <c r="K69">
        <f>IFERROR(VLOOKUP(D69,色々!P:R,3,0),"")</f>
        <v>0</v>
      </c>
      <c r="L69" t="str">
        <f>IFERROR(VLOOKUP(E69,クラス!B:C,2,0),"")</f>
        <v>11～12歳</v>
      </c>
      <c r="M69" t="str">
        <f>IFERROR(VLOOKUP(F69,色々!P:Q,2,0),"")</f>
        <v>女子</v>
      </c>
      <c r="N69" t="str">
        <f>IFERROR(VLOOKUP(G69,色々!D:E,2,0),"")</f>
        <v>タイム決勝</v>
      </c>
    </row>
    <row r="70" spans="1:14" x14ac:dyDescent="0.15">
      <c r="A70">
        <f>IFERROR(プログラム[[#This Row],[表示用競技番号]],"")</f>
        <v>73</v>
      </c>
      <c r="B70">
        <f>IFERROR(プログラム[[#This Row],[組数]],"")</f>
        <v>1</v>
      </c>
      <c r="C70">
        <f>IFERROR(プログラム[[#This Row],[種目コード]],"")</f>
        <v>2</v>
      </c>
      <c r="D70">
        <f>IFERROR(プログラム[[#This Row],[距離コード]],"")</f>
        <v>3</v>
      </c>
      <c r="E70">
        <f>IFERROR(プログラム[[#This Row],[クラス番号]],"")</f>
        <v>3</v>
      </c>
      <c r="F70">
        <f>IFERROR(プログラム[[#This Row],[性別コード]],"")</f>
        <v>2</v>
      </c>
      <c r="G70">
        <f>IFERROR(プログラム[[#This Row],[予決コード]],"")</f>
        <v>3</v>
      </c>
      <c r="H70" s="44">
        <f>IFERROR(プログラム[[#This Row],[日付]],"")</f>
        <v>44935</v>
      </c>
      <c r="I70">
        <f>IFERROR(プログラム[[#This Row],[予選競技番号]],"")</f>
        <v>0</v>
      </c>
      <c r="J70" t="str">
        <f>IFERROR(VLOOKUP(C70,色々!L:M,2,0),"")</f>
        <v>背泳ぎ</v>
      </c>
      <c r="K70">
        <f>IFERROR(VLOOKUP(D70,色々!P:R,3,0),"")</f>
        <v>0</v>
      </c>
      <c r="L70" t="str">
        <f>IFERROR(VLOOKUP(E70,クラス!B:C,2,0),"")</f>
        <v>13～14歳</v>
      </c>
      <c r="M70" t="str">
        <f>IFERROR(VLOOKUP(F70,色々!P:Q,2,0),"")</f>
        <v>女子</v>
      </c>
      <c r="N70" t="str">
        <f>IFERROR(VLOOKUP(G70,色々!D:E,2,0),"")</f>
        <v>タイム決勝</v>
      </c>
    </row>
    <row r="71" spans="1:14" x14ac:dyDescent="0.15">
      <c r="A71">
        <f>IFERROR(プログラム[[#This Row],[表示用競技番号]],"")</f>
        <v>74</v>
      </c>
      <c r="B71">
        <f>IFERROR(プログラム[[#This Row],[組数]],"")</f>
        <v>1</v>
      </c>
      <c r="C71">
        <f>IFERROR(プログラム[[#This Row],[種目コード]],"")</f>
        <v>2</v>
      </c>
      <c r="D71">
        <f>IFERROR(プログラム[[#This Row],[距離コード]],"")</f>
        <v>3</v>
      </c>
      <c r="E71">
        <f>IFERROR(プログラム[[#This Row],[クラス番号]],"")</f>
        <v>4</v>
      </c>
      <c r="F71">
        <f>IFERROR(プログラム[[#This Row],[性別コード]],"")</f>
        <v>2</v>
      </c>
      <c r="G71">
        <f>IFERROR(プログラム[[#This Row],[予決コード]],"")</f>
        <v>3</v>
      </c>
      <c r="H71" s="44">
        <f>IFERROR(プログラム[[#This Row],[日付]],"")</f>
        <v>44935</v>
      </c>
      <c r="I71">
        <f>IFERROR(プログラム[[#This Row],[予選競技番号]],"")</f>
        <v>0</v>
      </c>
      <c r="J71" t="str">
        <f>IFERROR(VLOOKUP(C71,色々!L:M,2,0),"")</f>
        <v>背泳ぎ</v>
      </c>
      <c r="K71">
        <f>IFERROR(VLOOKUP(D71,色々!P:R,3,0),"")</f>
        <v>0</v>
      </c>
      <c r="L71" t="str">
        <f>IFERROR(VLOOKUP(E71,クラス!B:C,2,0),"")</f>
        <v>15～18歳</v>
      </c>
      <c r="M71" t="str">
        <f>IFERROR(VLOOKUP(F71,色々!P:Q,2,0),"")</f>
        <v>女子</v>
      </c>
      <c r="N71" t="str">
        <f>IFERROR(VLOOKUP(G71,色々!D:E,2,0),"")</f>
        <v>タイム決勝</v>
      </c>
    </row>
    <row r="72" spans="1:14" x14ac:dyDescent="0.15">
      <c r="A72">
        <f>IFERROR(プログラム[[#This Row],[表示用競技番号]],"")</f>
        <v>75</v>
      </c>
      <c r="B72">
        <f>IFERROR(プログラム[[#This Row],[組数]],"")</f>
        <v>1</v>
      </c>
      <c r="C72">
        <f>IFERROR(プログラム[[#This Row],[種目コード]],"")</f>
        <v>3</v>
      </c>
      <c r="D72">
        <f>IFERROR(プログラム[[#This Row],[距離コード]],"")</f>
        <v>3</v>
      </c>
      <c r="E72">
        <f>IFERROR(プログラム[[#This Row],[クラス番号]],"")</f>
        <v>1</v>
      </c>
      <c r="F72">
        <f>IFERROR(プログラム[[#This Row],[性別コード]],"")</f>
        <v>2</v>
      </c>
      <c r="G72">
        <f>IFERROR(プログラム[[#This Row],[予決コード]],"")</f>
        <v>3</v>
      </c>
      <c r="H72" s="44">
        <f>IFERROR(プログラム[[#This Row],[日付]],"")</f>
        <v>44935</v>
      </c>
      <c r="I72">
        <f>IFERROR(プログラム[[#This Row],[予選競技番号]],"")</f>
        <v>0</v>
      </c>
      <c r="J72" t="str">
        <f>IFERROR(VLOOKUP(C72,色々!L:M,2,0),"")</f>
        <v>平泳ぎ</v>
      </c>
      <c r="K72">
        <f>IFERROR(VLOOKUP(D72,色々!P:R,3,0),"")</f>
        <v>0</v>
      </c>
      <c r="L72" t="str">
        <f>IFERROR(VLOOKUP(E72,クラス!B:C,2,0),"")</f>
        <v>10歳以下</v>
      </c>
      <c r="M72" t="str">
        <f>IFERROR(VLOOKUP(F72,色々!P:Q,2,0),"")</f>
        <v>女子</v>
      </c>
      <c r="N72" t="str">
        <f>IFERROR(VLOOKUP(G72,色々!D:E,2,0),"")</f>
        <v>タイム決勝</v>
      </c>
    </row>
    <row r="73" spans="1:14" x14ac:dyDescent="0.15">
      <c r="A73">
        <f>IFERROR(プログラム[[#This Row],[表示用競技番号]],"")</f>
        <v>76</v>
      </c>
      <c r="B73">
        <f>IFERROR(プログラム[[#This Row],[組数]],"")</f>
        <v>1</v>
      </c>
      <c r="C73">
        <f>IFERROR(プログラム[[#This Row],[種目コード]],"")</f>
        <v>3</v>
      </c>
      <c r="D73">
        <f>IFERROR(プログラム[[#This Row],[距離コード]],"")</f>
        <v>3</v>
      </c>
      <c r="E73">
        <f>IFERROR(プログラム[[#This Row],[クラス番号]],"")</f>
        <v>2</v>
      </c>
      <c r="F73">
        <f>IFERROR(プログラム[[#This Row],[性別コード]],"")</f>
        <v>2</v>
      </c>
      <c r="G73">
        <f>IFERROR(プログラム[[#This Row],[予決コード]],"")</f>
        <v>3</v>
      </c>
      <c r="H73" s="44">
        <f>IFERROR(プログラム[[#This Row],[日付]],"")</f>
        <v>44935</v>
      </c>
      <c r="I73">
        <f>IFERROR(プログラム[[#This Row],[予選競技番号]],"")</f>
        <v>0</v>
      </c>
      <c r="J73" t="str">
        <f>IFERROR(VLOOKUP(C73,色々!L:M,2,0),"")</f>
        <v>平泳ぎ</v>
      </c>
      <c r="K73">
        <f>IFERROR(VLOOKUP(D73,色々!P:R,3,0),"")</f>
        <v>0</v>
      </c>
      <c r="L73" t="str">
        <f>IFERROR(VLOOKUP(E73,クラス!B:C,2,0),"")</f>
        <v>11～12歳</v>
      </c>
      <c r="M73" t="str">
        <f>IFERROR(VLOOKUP(F73,色々!P:Q,2,0),"")</f>
        <v>女子</v>
      </c>
      <c r="N73" t="str">
        <f>IFERROR(VLOOKUP(G73,色々!D:E,2,0),"")</f>
        <v>タイム決勝</v>
      </c>
    </row>
    <row r="74" spans="1:14" x14ac:dyDescent="0.15">
      <c r="A74">
        <f>IFERROR(プログラム[[#This Row],[表示用競技番号]],"")</f>
        <v>77</v>
      </c>
      <c r="B74">
        <f>IFERROR(プログラム[[#This Row],[組数]],"")</f>
        <v>1</v>
      </c>
      <c r="C74">
        <f>IFERROR(プログラム[[#This Row],[種目コード]],"")</f>
        <v>3</v>
      </c>
      <c r="D74">
        <f>IFERROR(プログラム[[#This Row],[距離コード]],"")</f>
        <v>3</v>
      </c>
      <c r="E74">
        <f>IFERROR(プログラム[[#This Row],[クラス番号]],"")</f>
        <v>3</v>
      </c>
      <c r="F74">
        <f>IFERROR(プログラム[[#This Row],[性別コード]],"")</f>
        <v>2</v>
      </c>
      <c r="G74">
        <f>IFERROR(プログラム[[#This Row],[予決コード]],"")</f>
        <v>3</v>
      </c>
      <c r="H74" s="44">
        <f>IFERROR(プログラム[[#This Row],[日付]],"")</f>
        <v>44935</v>
      </c>
      <c r="I74">
        <f>IFERROR(プログラム[[#This Row],[予選競技番号]],"")</f>
        <v>0</v>
      </c>
      <c r="J74" t="str">
        <f>IFERROR(VLOOKUP(C74,色々!L:M,2,0),"")</f>
        <v>平泳ぎ</v>
      </c>
      <c r="K74">
        <f>IFERROR(VLOOKUP(D74,色々!P:R,3,0),"")</f>
        <v>0</v>
      </c>
      <c r="L74" t="str">
        <f>IFERROR(VLOOKUP(E74,クラス!B:C,2,0),"")</f>
        <v>13～14歳</v>
      </c>
      <c r="M74" t="str">
        <f>IFERROR(VLOOKUP(F74,色々!P:Q,2,0),"")</f>
        <v>女子</v>
      </c>
      <c r="N74" t="str">
        <f>IFERROR(VLOOKUP(G74,色々!D:E,2,0),"")</f>
        <v>タイム決勝</v>
      </c>
    </row>
    <row r="75" spans="1:14" x14ac:dyDescent="0.15">
      <c r="A75">
        <f>IFERROR(プログラム[[#This Row],[表示用競技番号]],"")</f>
        <v>78</v>
      </c>
      <c r="B75">
        <f>IFERROR(プログラム[[#This Row],[組数]],"")</f>
        <v>1</v>
      </c>
      <c r="C75">
        <f>IFERROR(プログラム[[#This Row],[種目コード]],"")</f>
        <v>3</v>
      </c>
      <c r="D75">
        <f>IFERROR(プログラム[[#This Row],[距離コード]],"")</f>
        <v>3</v>
      </c>
      <c r="E75">
        <f>IFERROR(プログラム[[#This Row],[クラス番号]],"")</f>
        <v>4</v>
      </c>
      <c r="F75">
        <f>IFERROR(プログラム[[#This Row],[性別コード]],"")</f>
        <v>2</v>
      </c>
      <c r="G75">
        <f>IFERROR(プログラム[[#This Row],[予決コード]],"")</f>
        <v>3</v>
      </c>
      <c r="H75" s="44">
        <f>IFERROR(プログラム[[#This Row],[日付]],"")</f>
        <v>44935</v>
      </c>
      <c r="I75">
        <f>IFERROR(プログラム[[#This Row],[予選競技番号]],"")</f>
        <v>0</v>
      </c>
      <c r="J75" t="str">
        <f>IFERROR(VLOOKUP(C75,色々!L:M,2,0),"")</f>
        <v>平泳ぎ</v>
      </c>
      <c r="K75">
        <f>IFERROR(VLOOKUP(D75,色々!P:R,3,0),"")</f>
        <v>0</v>
      </c>
      <c r="L75" t="str">
        <f>IFERROR(VLOOKUP(E75,クラス!B:C,2,0),"")</f>
        <v>15～18歳</v>
      </c>
      <c r="M75" t="str">
        <f>IFERROR(VLOOKUP(F75,色々!P:Q,2,0),"")</f>
        <v>女子</v>
      </c>
      <c r="N75" t="str">
        <f>IFERROR(VLOOKUP(G75,色々!D:E,2,0),"")</f>
        <v>タイム決勝</v>
      </c>
    </row>
    <row r="76" spans="1:14" x14ac:dyDescent="0.15">
      <c r="A76">
        <f>IFERROR(プログラム[[#This Row],[表示用競技番号]],"")</f>
        <v>79</v>
      </c>
      <c r="B76">
        <f>IFERROR(プログラム[[#This Row],[組数]],"")</f>
        <v>1</v>
      </c>
      <c r="C76">
        <f>IFERROR(プログラム[[#This Row],[種目コード]],"")</f>
        <v>1</v>
      </c>
      <c r="D76">
        <f>IFERROR(プログラム[[#This Row],[距離コード]],"")</f>
        <v>2</v>
      </c>
      <c r="E76">
        <f>IFERROR(プログラム[[#This Row],[クラス番号]],"")</f>
        <v>1</v>
      </c>
      <c r="F76">
        <f>IFERROR(プログラム[[#This Row],[性別コード]],"")</f>
        <v>2</v>
      </c>
      <c r="G76">
        <f>IFERROR(プログラム[[#This Row],[予決コード]],"")</f>
        <v>3</v>
      </c>
      <c r="H76" s="44">
        <f>IFERROR(プログラム[[#This Row],[日付]],"")</f>
        <v>44935</v>
      </c>
      <c r="I76">
        <f>IFERROR(プログラム[[#This Row],[予選競技番号]],"")</f>
        <v>0</v>
      </c>
      <c r="J76" t="str">
        <f>IFERROR(VLOOKUP(C76,色々!L:M,2,0),"")</f>
        <v>自由形</v>
      </c>
      <c r="K76">
        <f>IFERROR(VLOOKUP(D76,色々!P:R,3,0),"")</f>
        <v>0</v>
      </c>
      <c r="L76" t="str">
        <f>IFERROR(VLOOKUP(E76,クラス!B:C,2,0),"")</f>
        <v>10歳以下</v>
      </c>
      <c r="M76" t="str">
        <f>IFERROR(VLOOKUP(F76,色々!P:Q,2,0),"")</f>
        <v>女子</v>
      </c>
      <c r="N76" t="str">
        <f>IFERROR(VLOOKUP(G76,色々!D:E,2,0),"")</f>
        <v>タイム決勝</v>
      </c>
    </row>
    <row r="77" spans="1:14" x14ac:dyDescent="0.15">
      <c r="A77">
        <f>IFERROR(プログラム[[#This Row],[表示用競技番号]],"")</f>
        <v>80</v>
      </c>
      <c r="B77">
        <f>IFERROR(プログラム[[#This Row],[組数]],"")</f>
        <v>1</v>
      </c>
      <c r="C77">
        <f>IFERROR(プログラム[[#This Row],[種目コード]],"")</f>
        <v>1</v>
      </c>
      <c r="D77">
        <f>IFERROR(プログラム[[#This Row],[距離コード]],"")</f>
        <v>2</v>
      </c>
      <c r="E77">
        <f>IFERROR(プログラム[[#This Row],[クラス番号]],"")</f>
        <v>2</v>
      </c>
      <c r="F77">
        <f>IFERROR(プログラム[[#This Row],[性別コード]],"")</f>
        <v>2</v>
      </c>
      <c r="G77">
        <f>IFERROR(プログラム[[#This Row],[予決コード]],"")</f>
        <v>3</v>
      </c>
      <c r="H77" s="44">
        <f>IFERROR(プログラム[[#This Row],[日付]],"")</f>
        <v>44935</v>
      </c>
      <c r="I77">
        <f>IFERROR(プログラム[[#This Row],[予選競技番号]],"")</f>
        <v>0</v>
      </c>
      <c r="J77" t="str">
        <f>IFERROR(VLOOKUP(C77,色々!L:M,2,0),"")</f>
        <v>自由形</v>
      </c>
      <c r="K77">
        <f>IFERROR(VLOOKUP(D77,色々!P:R,3,0),"")</f>
        <v>0</v>
      </c>
      <c r="L77" t="str">
        <f>IFERROR(VLOOKUP(E77,クラス!B:C,2,0),"")</f>
        <v>11～12歳</v>
      </c>
      <c r="M77" t="str">
        <f>IFERROR(VLOOKUP(F77,色々!P:Q,2,0),"")</f>
        <v>女子</v>
      </c>
      <c r="N77" t="str">
        <f>IFERROR(VLOOKUP(G77,色々!D:E,2,0),"")</f>
        <v>タイム決勝</v>
      </c>
    </row>
    <row r="78" spans="1:14" x14ac:dyDescent="0.15">
      <c r="A78">
        <f>IFERROR(プログラム[[#This Row],[表示用競技番号]],"")</f>
        <v>81</v>
      </c>
      <c r="B78">
        <f>IFERROR(プログラム[[#This Row],[組数]],"")</f>
        <v>1</v>
      </c>
      <c r="C78">
        <f>IFERROR(プログラム[[#This Row],[種目コード]],"")</f>
        <v>1</v>
      </c>
      <c r="D78">
        <f>IFERROR(プログラム[[#This Row],[距離コード]],"")</f>
        <v>2</v>
      </c>
      <c r="E78">
        <f>IFERROR(プログラム[[#This Row],[クラス番号]],"")</f>
        <v>3</v>
      </c>
      <c r="F78">
        <f>IFERROR(プログラム[[#This Row],[性別コード]],"")</f>
        <v>2</v>
      </c>
      <c r="G78">
        <f>IFERROR(プログラム[[#This Row],[予決コード]],"")</f>
        <v>3</v>
      </c>
      <c r="H78" s="44">
        <f>IFERROR(プログラム[[#This Row],[日付]],"")</f>
        <v>44935</v>
      </c>
      <c r="I78">
        <f>IFERROR(プログラム[[#This Row],[予選競技番号]],"")</f>
        <v>0</v>
      </c>
      <c r="J78" t="str">
        <f>IFERROR(VLOOKUP(C78,色々!L:M,2,0),"")</f>
        <v>自由形</v>
      </c>
      <c r="K78">
        <f>IFERROR(VLOOKUP(D78,色々!P:R,3,0),"")</f>
        <v>0</v>
      </c>
      <c r="L78" t="str">
        <f>IFERROR(VLOOKUP(E78,クラス!B:C,2,0),"")</f>
        <v>13～14歳</v>
      </c>
      <c r="M78" t="str">
        <f>IFERROR(VLOOKUP(F78,色々!P:Q,2,0),"")</f>
        <v>女子</v>
      </c>
      <c r="N78" t="str">
        <f>IFERROR(VLOOKUP(G78,色々!D:E,2,0),"")</f>
        <v>タイム決勝</v>
      </c>
    </row>
    <row r="79" spans="1:14" x14ac:dyDescent="0.15">
      <c r="A79">
        <f>IFERROR(プログラム[[#This Row],[表示用競技番号]],"")</f>
        <v>82</v>
      </c>
      <c r="B79">
        <f>IFERROR(プログラム[[#This Row],[組数]],"")</f>
        <v>1</v>
      </c>
      <c r="C79">
        <f>IFERROR(プログラム[[#This Row],[種目コード]],"")</f>
        <v>1</v>
      </c>
      <c r="D79">
        <f>IFERROR(プログラム[[#This Row],[距離コード]],"")</f>
        <v>2</v>
      </c>
      <c r="E79">
        <f>IFERROR(プログラム[[#This Row],[クラス番号]],"")</f>
        <v>4</v>
      </c>
      <c r="F79">
        <f>IFERROR(プログラム[[#This Row],[性別コード]],"")</f>
        <v>2</v>
      </c>
      <c r="G79">
        <f>IFERROR(プログラム[[#This Row],[予決コード]],"")</f>
        <v>3</v>
      </c>
      <c r="H79" s="44">
        <f>IFERROR(プログラム[[#This Row],[日付]],"")</f>
        <v>44935</v>
      </c>
      <c r="I79">
        <f>IFERROR(プログラム[[#This Row],[予選競技番号]],"")</f>
        <v>0</v>
      </c>
      <c r="J79" t="str">
        <f>IFERROR(VLOOKUP(C79,色々!L:M,2,0),"")</f>
        <v>自由形</v>
      </c>
      <c r="K79">
        <f>IFERROR(VLOOKUP(D79,色々!P:R,3,0),"")</f>
        <v>0</v>
      </c>
      <c r="L79" t="str">
        <f>IFERROR(VLOOKUP(E79,クラス!B:C,2,0),"")</f>
        <v>15～18歳</v>
      </c>
      <c r="M79" t="str">
        <f>IFERROR(VLOOKUP(F79,色々!P:Q,2,0),"")</f>
        <v>女子</v>
      </c>
      <c r="N79" t="str">
        <f>IFERROR(VLOOKUP(G79,色々!D:E,2,0),"")</f>
        <v>タイム決勝</v>
      </c>
    </row>
    <row r="80" spans="1:14" x14ac:dyDescent="0.15">
      <c r="A80">
        <f>IFERROR(プログラム[[#This Row],[表示用競技番号]],"")</f>
        <v>83</v>
      </c>
      <c r="B80">
        <f>IFERROR(プログラム[[#This Row],[組数]],"")</f>
        <v>1</v>
      </c>
      <c r="C80">
        <f>IFERROR(プログラム[[#This Row],[種目コード]],"")</f>
        <v>1</v>
      </c>
      <c r="D80">
        <f>IFERROR(プログラム[[#This Row],[距離コード]],"")</f>
        <v>6</v>
      </c>
      <c r="E80">
        <f>IFERROR(プログラム[[#This Row],[クラス番号]],"")</f>
        <v>3</v>
      </c>
      <c r="F80">
        <f>IFERROR(プログラム[[#This Row],[性別コード]],"")</f>
        <v>2</v>
      </c>
      <c r="G80">
        <f>IFERROR(プログラム[[#This Row],[予決コード]],"")</f>
        <v>3</v>
      </c>
      <c r="H80" s="44">
        <f>IFERROR(プログラム[[#This Row],[日付]],"")</f>
        <v>44935</v>
      </c>
      <c r="I80">
        <f>IFERROR(プログラム[[#This Row],[予選競技番号]],"")</f>
        <v>0</v>
      </c>
      <c r="J80" t="str">
        <f>IFERROR(VLOOKUP(C80,色々!L:M,2,0),"")</f>
        <v>自由形</v>
      </c>
      <c r="K80" t="str">
        <f>IFERROR(VLOOKUP(D80,色々!P:R,3,0),"")</f>
        <v>4×200m</v>
      </c>
      <c r="L80" t="str">
        <f>IFERROR(VLOOKUP(E80,クラス!B:C,2,0),"")</f>
        <v>13～14歳</v>
      </c>
      <c r="M80" t="str">
        <f>IFERROR(VLOOKUP(F80,色々!P:Q,2,0),"")</f>
        <v>女子</v>
      </c>
      <c r="N80" t="str">
        <f>IFERROR(VLOOKUP(G80,色々!D:E,2,0),"")</f>
        <v>タイム決勝</v>
      </c>
    </row>
    <row r="81" spans="1:14" x14ac:dyDescent="0.15">
      <c r="A81">
        <f>IFERROR(プログラム[[#This Row],[表示用競技番号]],"")</f>
        <v>84</v>
      </c>
      <c r="B81">
        <f>IFERROR(プログラム[[#This Row],[組数]],"")</f>
        <v>1</v>
      </c>
      <c r="C81">
        <f>IFERROR(プログラム[[#This Row],[種目コード]],"")</f>
        <v>1</v>
      </c>
      <c r="D81">
        <f>IFERROR(プログラム[[#This Row],[距離コード]],"")</f>
        <v>6</v>
      </c>
      <c r="E81">
        <f>IFERROR(プログラム[[#This Row],[クラス番号]],"")</f>
        <v>4</v>
      </c>
      <c r="F81">
        <f>IFERROR(プログラム[[#This Row],[性別コード]],"")</f>
        <v>2</v>
      </c>
      <c r="G81">
        <f>IFERROR(プログラム[[#This Row],[予決コード]],"")</f>
        <v>3</v>
      </c>
      <c r="H81" s="44">
        <f>IFERROR(プログラム[[#This Row],[日付]],"")</f>
        <v>44935</v>
      </c>
      <c r="I81">
        <f>IFERROR(プログラム[[#This Row],[予選競技番号]],"")</f>
        <v>0</v>
      </c>
      <c r="J81" t="str">
        <f>IFERROR(VLOOKUP(C81,色々!L:M,2,0),"")</f>
        <v>自由形</v>
      </c>
      <c r="K81" t="str">
        <f>IFERROR(VLOOKUP(D81,色々!P:R,3,0),"")</f>
        <v>4×200m</v>
      </c>
      <c r="L81" t="str">
        <f>IFERROR(VLOOKUP(E81,クラス!B:C,2,0),"")</f>
        <v>15～18歳</v>
      </c>
      <c r="M81" t="str">
        <f>IFERROR(VLOOKUP(F81,色々!P:Q,2,0),"")</f>
        <v>女子</v>
      </c>
      <c r="N81" t="str">
        <f>IFERROR(VLOOKUP(G81,色々!D:E,2,0),"")</f>
        <v>タイム決勝</v>
      </c>
    </row>
    <row r="82" spans="1:14" x14ac:dyDescent="0.15">
      <c r="A82">
        <f>IFERROR(プログラム[[#This Row],[表示用競技番号]],"")</f>
        <v>85</v>
      </c>
      <c r="B82">
        <f>IFERROR(プログラム[[#This Row],[組数]],"")</f>
        <v>1</v>
      </c>
      <c r="C82">
        <f>IFERROR(プログラム[[#This Row],[種目コード]],"")</f>
        <v>7</v>
      </c>
      <c r="D82">
        <f>IFERROR(プログラム[[#This Row],[距離コード]],"")</f>
        <v>4</v>
      </c>
      <c r="E82">
        <f>IFERROR(プログラム[[#This Row],[クラス番号]],"")</f>
        <v>1</v>
      </c>
      <c r="F82">
        <f>IFERROR(プログラム[[#This Row],[性別コード]],"")</f>
        <v>2</v>
      </c>
      <c r="G82">
        <f>IFERROR(プログラム[[#This Row],[予決コード]],"")</f>
        <v>3</v>
      </c>
      <c r="H82" s="44">
        <f>IFERROR(プログラム[[#This Row],[日付]],"")</f>
        <v>44935</v>
      </c>
      <c r="I82">
        <f>IFERROR(プログラム[[#This Row],[予選競技番号]],"")</f>
        <v>0</v>
      </c>
      <c r="J82" t="str">
        <f>IFERROR(VLOOKUP(C82,色々!L:M,2,0),"")</f>
        <v>メドレーリレー</v>
      </c>
      <c r="K82" t="str">
        <f>IFERROR(VLOOKUP(D82,色々!P:R,3,0),"")</f>
        <v>4×50m</v>
      </c>
      <c r="L82" t="str">
        <f>IFERROR(VLOOKUP(E82,クラス!B:C,2,0),"")</f>
        <v>10歳以下</v>
      </c>
      <c r="M82" t="str">
        <f>IFERROR(VLOOKUP(F82,色々!P:Q,2,0),"")</f>
        <v>女子</v>
      </c>
      <c r="N82" t="str">
        <f>IFERROR(VLOOKUP(G82,色々!D:E,2,0),"")</f>
        <v>タイム決勝</v>
      </c>
    </row>
    <row r="83" spans="1:14" x14ac:dyDescent="0.15">
      <c r="A83">
        <f>IFERROR(プログラム[[#This Row],[表示用競技番号]],"")</f>
        <v>86</v>
      </c>
      <c r="B83">
        <f>IFERROR(プログラム[[#This Row],[組数]],"")</f>
        <v>1</v>
      </c>
      <c r="C83">
        <f>IFERROR(プログラム[[#This Row],[種目コード]],"")</f>
        <v>7</v>
      </c>
      <c r="D83">
        <f>IFERROR(プログラム[[#This Row],[距離コード]],"")</f>
        <v>4</v>
      </c>
      <c r="E83">
        <f>IFERROR(プログラム[[#This Row],[クラス番号]],"")</f>
        <v>2</v>
      </c>
      <c r="F83">
        <f>IFERROR(プログラム[[#This Row],[性別コード]],"")</f>
        <v>2</v>
      </c>
      <c r="G83">
        <f>IFERROR(プログラム[[#This Row],[予決コード]],"")</f>
        <v>3</v>
      </c>
      <c r="H83" s="44">
        <f>IFERROR(プログラム[[#This Row],[日付]],"")</f>
        <v>44935</v>
      </c>
      <c r="I83">
        <f>IFERROR(プログラム[[#This Row],[予選競技番号]],"")</f>
        <v>0</v>
      </c>
      <c r="J83" t="str">
        <f>IFERROR(VLOOKUP(C83,色々!L:M,2,0),"")</f>
        <v>メドレーリレー</v>
      </c>
      <c r="K83" t="str">
        <f>IFERROR(VLOOKUP(D83,色々!P:R,3,0),"")</f>
        <v>4×50m</v>
      </c>
      <c r="L83" t="str">
        <f>IFERROR(VLOOKUP(E83,クラス!B:C,2,0),"")</f>
        <v>11～12歳</v>
      </c>
      <c r="M83" t="str">
        <f>IFERROR(VLOOKUP(F83,色々!P:Q,2,0),"")</f>
        <v>女子</v>
      </c>
      <c r="N83" t="str">
        <f>IFERROR(VLOOKUP(G83,色々!D:E,2,0),"")</f>
        <v>タイム決勝</v>
      </c>
    </row>
    <row r="84" spans="1:14" x14ac:dyDescent="0.15">
      <c r="A84">
        <f>IFERROR(プログラム[[#This Row],[表示用競技番号]],"")</f>
        <v>87</v>
      </c>
      <c r="B84">
        <f>IFERROR(プログラム[[#This Row],[組数]],"")</f>
        <v>1</v>
      </c>
      <c r="C84">
        <f>IFERROR(プログラム[[#This Row],[種目コード]],"")</f>
        <v>7</v>
      </c>
      <c r="D84">
        <f>IFERROR(プログラム[[#This Row],[距離コード]],"")</f>
        <v>5</v>
      </c>
      <c r="E84">
        <f>IFERROR(プログラム[[#This Row],[クラス番号]],"")</f>
        <v>3</v>
      </c>
      <c r="F84">
        <f>IFERROR(プログラム[[#This Row],[性別コード]],"")</f>
        <v>2</v>
      </c>
      <c r="G84">
        <f>IFERROR(プログラム[[#This Row],[予決コード]],"")</f>
        <v>3</v>
      </c>
      <c r="H84" s="44">
        <f>IFERROR(プログラム[[#This Row],[日付]],"")</f>
        <v>44935</v>
      </c>
      <c r="I84">
        <f>IFERROR(プログラム[[#This Row],[予選競技番号]],"")</f>
        <v>0</v>
      </c>
      <c r="J84" t="str">
        <f>IFERROR(VLOOKUP(C84,色々!L:M,2,0),"")</f>
        <v>メドレーリレー</v>
      </c>
      <c r="K84" t="str">
        <f>IFERROR(VLOOKUP(D84,色々!P:R,3,0),"")</f>
        <v>4×100m</v>
      </c>
      <c r="L84" t="str">
        <f>IFERROR(VLOOKUP(E84,クラス!B:C,2,0),"")</f>
        <v>13～14歳</v>
      </c>
      <c r="M84" t="str">
        <f>IFERROR(VLOOKUP(F84,色々!P:Q,2,0),"")</f>
        <v>女子</v>
      </c>
      <c r="N84" t="str">
        <f>IFERROR(VLOOKUP(G84,色々!D:E,2,0),"")</f>
        <v>タイム決勝</v>
      </c>
    </row>
    <row r="85" spans="1:14" x14ac:dyDescent="0.15">
      <c r="A85">
        <f>IFERROR(プログラム[[#This Row],[表示用競技番号]],"")</f>
        <v>88</v>
      </c>
      <c r="B85">
        <f>IFERROR(プログラム[[#This Row],[組数]],"")</f>
        <v>1</v>
      </c>
      <c r="C85">
        <f>IFERROR(プログラム[[#This Row],[種目コード]],"")</f>
        <v>7</v>
      </c>
      <c r="D85">
        <f>IFERROR(プログラム[[#This Row],[距離コード]],"")</f>
        <v>5</v>
      </c>
      <c r="E85">
        <f>IFERROR(プログラム[[#This Row],[クラス番号]],"")</f>
        <v>4</v>
      </c>
      <c r="F85">
        <f>IFERROR(プログラム[[#This Row],[性別コード]],"")</f>
        <v>2</v>
      </c>
      <c r="G85">
        <f>IFERROR(プログラム[[#This Row],[予決コード]],"")</f>
        <v>3</v>
      </c>
      <c r="H85" s="44">
        <f>IFERROR(プログラム[[#This Row],[日付]],"")</f>
        <v>44935</v>
      </c>
      <c r="I85">
        <f>IFERROR(プログラム[[#This Row],[予選競技番号]],"")</f>
        <v>0</v>
      </c>
      <c r="J85" t="str">
        <f>IFERROR(VLOOKUP(C85,色々!L:M,2,0),"")</f>
        <v>メドレーリレー</v>
      </c>
      <c r="K85" t="str">
        <f>IFERROR(VLOOKUP(D85,色々!P:R,3,0),"")</f>
        <v>4×100m</v>
      </c>
      <c r="L85" t="str">
        <f>IFERROR(VLOOKUP(E85,クラス!B:C,2,0),"")</f>
        <v>15～18歳</v>
      </c>
      <c r="M85" t="str">
        <f>IFERROR(VLOOKUP(F85,色々!P:Q,2,0),"")</f>
        <v>女子</v>
      </c>
      <c r="N85" t="str">
        <f>IFERROR(VLOOKUP(G85,色々!D:E,2,0),"")</f>
        <v>タイム決勝</v>
      </c>
    </row>
    <row r="86" spans="1:14" x14ac:dyDescent="0.15">
      <c r="A86">
        <f>IFERROR(プログラム[[#This Row],[表示用競技番号]],"")</f>
        <v>89</v>
      </c>
      <c r="B86">
        <f>IFERROR(プログラム[[#This Row],[組数]],"")</f>
        <v>1</v>
      </c>
      <c r="C86">
        <f>IFERROR(プログラム[[#This Row],[種目コード]],"")</f>
        <v>4</v>
      </c>
      <c r="D86">
        <f>IFERROR(プログラム[[#This Row],[距離コード]],"")</f>
        <v>2</v>
      </c>
      <c r="E86">
        <f>IFERROR(プログラム[[#This Row],[クラス番号]],"")</f>
        <v>1</v>
      </c>
      <c r="F86">
        <f>IFERROR(プログラム[[#This Row],[性別コード]],"")</f>
        <v>2</v>
      </c>
      <c r="G86">
        <f>IFERROR(プログラム[[#This Row],[予決コード]],"")</f>
        <v>3</v>
      </c>
      <c r="H86" s="44">
        <f>IFERROR(プログラム[[#This Row],[日付]],"")</f>
        <v>44935</v>
      </c>
      <c r="I86">
        <f>IFERROR(プログラム[[#This Row],[予選競技番号]],"")</f>
        <v>0</v>
      </c>
      <c r="J86" t="str">
        <f>IFERROR(VLOOKUP(C86,色々!L:M,2,0),"")</f>
        <v>バタフライ</v>
      </c>
      <c r="K86">
        <f>IFERROR(VLOOKUP(D86,色々!P:R,3,0),"")</f>
        <v>0</v>
      </c>
      <c r="L86" t="str">
        <f>IFERROR(VLOOKUP(E86,クラス!B:C,2,0),"")</f>
        <v>10歳以下</v>
      </c>
      <c r="M86" t="str">
        <f>IFERROR(VLOOKUP(F86,色々!P:Q,2,0),"")</f>
        <v>女子</v>
      </c>
      <c r="N86" t="str">
        <f>IFERROR(VLOOKUP(G86,色々!D:E,2,0),"")</f>
        <v>タイム決勝</v>
      </c>
    </row>
    <row r="87" spans="1:14" x14ac:dyDescent="0.15">
      <c r="A87">
        <f>IFERROR(プログラム[[#This Row],[表示用競技番号]],"")</f>
        <v>90</v>
      </c>
      <c r="B87">
        <f>IFERROR(プログラム[[#This Row],[組数]],"")</f>
        <v>1</v>
      </c>
      <c r="C87">
        <f>IFERROR(プログラム[[#This Row],[種目コード]],"")</f>
        <v>4</v>
      </c>
      <c r="D87">
        <f>IFERROR(プログラム[[#This Row],[距離コード]],"")</f>
        <v>2</v>
      </c>
      <c r="E87">
        <f>IFERROR(プログラム[[#This Row],[クラス番号]],"")</f>
        <v>2</v>
      </c>
      <c r="F87">
        <f>IFERROR(プログラム[[#This Row],[性別コード]],"")</f>
        <v>2</v>
      </c>
      <c r="G87">
        <f>IFERROR(プログラム[[#This Row],[予決コード]],"")</f>
        <v>3</v>
      </c>
      <c r="H87" s="44">
        <f>IFERROR(プログラム[[#This Row],[日付]],"")</f>
        <v>44935</v>
      </c>
      <c r="I87">
        <f>IFERROR(プログラム[[#This Row],[予選競技番号]],"")</f>
        <v>0</v>
      </c>
      <c r="J87" t="str">
        <f>IFERROR(VLOOKUP(C87,色々!L:M,2,0),"")</f>
        <v>バタフライ</v>
      </c>
      <c r="K87">
        <f>IFERROR(VLOOKUP(D87,色々!P:R,3,0),"")</f>
        <v>0</v>
      </c>
      <c r="L87" t="str">
        <f>IFERROR(VLOOKUP(E87,クラス!B:C,2,0),"")</f>
        <v>11～12歳</v>
      </c>
      <c r="M87" t="str">
        <f>IFERROR(VLOOKUP(F87,色々!P:Q,2,0),"")</f>
        <v>女子</v>
      </c>
      <c r="N87" t="str">
        <f>IFERROR(VLOOKUP(G87,色々!D:E,2,0),"")</f>
        <v>タイム決勝</v>
      </c>
    </row>
    <row r="88" spans="1:14" x14ac:dyDescent="0.15">
      <c r="A88">
        <f>IFERROR(プログラム[[#This Row],[表示用競技番号]],"")</f>
        <v>91</v>
      </c>
      <c r="B88">
        <f>IFERROR(プログラム[[#This Row],[組数]],"")</f>
        <v>1</v>
      </c>
      <c r="C88">
        <f>IFERROR(プログラム[[#This Row],[種目コード]],"")</f>
        <v>4</v>
      </c>
      <c r="D88">
        <f>IFERROR(プログラム[[#This Row],[距離コード]],"")</f>
        <v>2</v>
      </c>
      <c r="E88">
        <f>IFERROR(プログラム[[#This Row],[クラス番号]],"")</f>
        <v>3</v>
      </c>
      <c r="F88">
        <f>IFERROR(プログラム[[#This Row],[性別コード]],"")</f>
        <v>2</v>
      </c>
      <c r="G88">
        <f>IFERROR(プログラム[[#This Row],[予決コード]],"")</f>
        <v>3</v>
      </c>
      <c r="H88" s="44">
        <f>IFERROR(プログラム[[#This Row],[日付]],"")</f>
        <v>44935</v>
      </c>
      <c r="I88">
        <f>IFERROR(プログラム[[#This Row],[予選競技番号]],"")</f>
        <v>0</v>
      </c>
      <c r="J88" t="str">
        <f>IFERROR(VLOOKUP(C88,色々!L:M,2,0),"")</f>
        <v>バタフライ</v>
      </c>
      <c r="K88">
        <f>IFERROR(VLOOKUP(D88,色々!P:R,3,0),"")</f>
        <v>0</v>
      </c>
      <c r="L88" t="str">
        <f>IFERROR(VLOOKUP(E88,クラス!B:C,2,0),"")</f>
        <v>13～14歳</v>
      </c>
      <c r="M88" t="str">
        <f>IFERROR(VLOOKUP(F88,色々!P:Q,2,0),"")</f>
        <v>女子</v>
      </c>
      <c r="N88" t="str">
        <f>IFERROR(VLOOKUP(G88,色々!D:E,2,0),"")</f>
        <v>タイム決勝</v>
      </c>
    </row>
    <row r="89" spans="1:14" x14ac:dyDescent="0.15">
      <c r="A89">
        <f>IFERROR(プログラム[[#This Row],[表示用競技番号]],"")</f>
        <v>92</v>
      </c>
      <c r="B89">
        <f>IFERROR(プログラム[[#This Row],[組数]],"")</f>
        <v>1</v>
      </c>
      <c r="C89">
        <f>IFERROR(プログラム[[#This Row],[種目コード]],"")</f>
        <v>4</v>
      </c>
      <c r="D89">
        <f>IFERROR(プログラム[[#This Row],[距離コード]],"")</f>
        <v>2</v>
      </c>
      <c r="E89">
        <f>IFERROR(プログラム[[#This Row],[クラス番号]],"")</f>
        <v>4</v>
      </c>
      <c r="F89">
        <f>IFERROR(プログラム[[#This Row],[性別コード]],"")</f>
        <v>2</v>
      </c>
      <c r="G89">
        <f>IFERROR(プログラム[[#This Row],[予決コード]],"")</f>
        <v>3</v>
      </c>
      <c r="H89" s="44">
        <f>IFERROR(プログラム[[#This Row],[日付]],"")</f>
        <v>44935</v>
      </c>
      <c r="I89">
        <f>IFERROR(プログラム[[#This Row],[予選競技番号]],"")</f>
        <v>0</v>
      </c>
      <c r="J89" t="str">
        <f>IFERROR(VLOOKUP(C89,色々!L:M,2,0),"")</f>
        <v>バタフライ</v>
      </c>
      <c r="K89">
        <f>IFERROR(VLOOKUP(D89,色々!P:R,3,0),"")</f>
        <v>0</v>
      </c>
      <c r="L89" t="str">
        <f>IFERROR(VLOOKUP(E89,クラス!B:C,2,0),"")</f>
        <v>15～18歳</v>
      </c>
      <c r="M89" t="str">
        <f>IFERROR(VLOOKUP(F89,色々!P:Q,2,0),"")</f>
        <v>女子</v>
      </c>
      <c r="N89" t="str">
        <f>IFERROR(VLOOKUP(G89,色々!D:E,2,0),"")</f>
        <v>タイム決勝</v>
      </c>
    </row>
    <row r="90" spans="1:14" x14ac:dyDescent="0.15">
      <c r="A90">
        <f>IFERROR(プログラム[[#This Row],[表示用競技番号]],"")</f>
        <v>93</v>
      </c>
      <c r="B90">
        <f>IFERROR(プログラム[[#This Row],[組数]],"")</f>
        <v>1</v>
      </c>
      <c r="C90">
        <f>IFERROR(プログラム[[#This Row],[種目コード]],"")</f>
        <v>4</v>
      </c>
      <c r="D90">
        <f>IFERROR(プログラム[[#This Row],[距離コード]],"")</f>
        <v>4</v>
      </c>
      <c r="E90">
        <f>IFERROR(プログラム[[#This Row],[クラス番号]],"")</f>
        <v>3</v>
      </c>
      <c r="F90">
        <f>IFERROR(プログラム[[#This Row],[性別コード]],"")</f>
        <v>2</v>
      </c>
      <c r="G90">
        <f>IFERROR(プログラム[[#This Row],[予決コード]],"")</f>
        <v>3</v>
      </c>
      <c r="H90" s="44">
        <f>IFERROR(プログラム[[#This Row],[日付]],"")</f>
        <v>44935</v>
      </c>
      <c r="I90">
        <f>IFERROR(プログラム[[#This Row],[予選競技番号]],"")</f>
        <v>0</v>
      </c>
      <c r="J90" t="str">
        <f>IFERROR(VLOOKUP(C90,色々!L:M,2,0),"")</f>
        <v>バタフライ</v>
      </c>
      <c r="K90" t="str">
        <f>IFERROR(VLOOKUP(D90,色々!P:R,3,0),"")</f>
        <v>4×50m</v>
      </c>
      <c r="L90" t="str">
        <f>IFERROR(VLOOKUP(E90,クラス!B:C,2,0),"")</f>
        <v>13～14歳</v>
      </c>
      <c r="M90" t="str">
        <f>IFERROR(VLOOKUP(F90,色々!P:Q,2,0),"")</f>
        <v>女子</v>
      </c>
      <c r="N90" t="str">
        <f>IFERROR(VLOOKUP(G90,色々!D:E,2,0),"")</f>
        <v>タイム決勝</v>
      </c>
    </row>
    <row r="91" spans="1:14" x14ac:dyDescent="0.15">
      <c r="A91">
        <f>IFERROR(プログラム[[#This Row],[表示用競技番号]],"")</f>
        <v>94</v>
      </c>
      <c r="B91">
        <f>IFERROR(プログラム[[#This Row],[組数]],"")</f>
        <v>1</v>
      </c>
      <c r="C91">
        <f>IFERROR(プログラム[[#This Row],[種目コード]],"")</f>
        <v>4</v>
      </c>
      <c r="D91">
        <f>IFERROR(プログラム[[#This Row],[距離コード]],"")</f>
        <v>4</v>
      </c>
      <c r="E91">
        <f>IFERROR(プログラム[[#This Row],[クラス番号]],"")</f>
        <v>4</v>
      </c>
      <c r="F91">
        <f>IFERROR(プログラム[[#This Row],[性別コード]],"")</f>
        <v>2</v>
      </c>
      <c r="G91">
        <f>IFERROR(プログラム[[#This Row],[予決コード]],"")</f>
        <v>3</v>
      </c>
      <c r="H91" s="44">
        <f>IFERROR(プログラム[[#This Row],[日付]],"")</f>
        <v>44935</v>
      </c>
      <c r="I91">
        <f>IFERROR(プログラム[[#This Row],[予選競技番号]],"")</f>
        <v>0</v>
      </c>
      <c r="J91" t="str">
        <f>IFERROR(VLOOKUP(C91,色々!L:M,2,0),"")</f>
        <v>バタフライ</v>
      </c>
      <c r="K91" t="str">
        <f>IFERROR(VLOOKUP(D91,色々!P:R,3,0),"")</f>
        <v>4×50m</v>
      </c>
      <c r="L91" t="str">
        <f>IFERROR(VLOOKUP(E91,クラス!B:C,2,0),"")</f>
        <v>15～18歳</v>
      </c>
      <c r="M91" t="str">
        <f>IFERROR(VLOOKUP(F91,色々!P:Q,2,0),"")</f>
        <v>女子</v>
      </c>
      <c r="N91" t="str">
        <f>IFERROR(VLOOKUP(G91,色々!D:E,2,0),"")</f>
        <v>タイム決勝</v>
      </c>
    </row>
    <row r="92" spans="1:14" x14ac:dyDescent="0.15">
      <c r="A92">
        <f>IFERROR(プログラム[[#This Row],[表示用競技番号]],"")</f>
        <v>95</v>
      </c>
      <c r="B92">
        <f>IFERROR(プログラム[[#This Row],[組数]],"")</f>
        <v>1</v>
      </c>
      <c r="C92">
        <f>IFERROR(プログラム[[#This Row],[種目コード]],"")</f>
        <v>2</v>
      </c>
      <c r="D92">
        <f>IFERROR(プログラム[[#This Row],[距離コード]],"")</f>
        <v>2</v>
      </c>
      <c r="E92">
        <f>IFERROR(プログラム[[#This Row],[クラス番号]],"")</f>
        <v>1</v>
      </c>
      <c r="F92">
        <f>IFERROR(プログラム[[#This Row],[性別コード]],"")</f>
        <v>2</v>
      </c>
      <c r="G92">
        <f>IFERROR(プログラム[[#This Row],[予決コード]],"")</f>
        <v>3</v>
      </c>
      <c r="H92" s="44">
        <f>IFERROR(プログラム[[#This Row],[日付]],"")</f>
        <v>44935</v>
      </c>
      <c r="I92">
        <f>IFERROR(プログラム[[#This Row],[予選競技番号]],"")</f>
        <v>0</v>
      </c>
      <c r="J92" t="str">
        <f>IFERROR(VLOOKUP(C92,色々!L:M,2,0),"")</f>
        <v>背泳ぎ</v>
      </c>
      <c r="K92">
        <f>IFERROR(VLOOKUP(D92,色々!P:R,3,0),"")</f>
        <v>0</v>
      </c>
      <c r="L92" t="str">
        <f>IFERROR(VLOOKUP(E92,クラス!B:C,2,0),"")</f>
        <v>10歳以下</v>
      </c>
      <c r="M92" t="str">
        <f>IFERROR(VLOOKUP(F92,色々!P:Q,2,0),"")</f>
        <v>女子</v>
      </c>
      <c r="N92" t="str">
        <f>IFERROR(VLOOKUP(G92,色々!D:E,2,0),"")</f>
        <v>タイム決勝</v>
      </c>
    </row>
    <row r="93" spans="1:14" x14ac:dyDescent="0.15">
      <c r="A93">
        <f>IFERROR(プログラム[[#This Row],[表示用競技番号]],"")</f>
        <v>96</v>
      </c>
      <c r="B93">
        <f>IFERROR(プログラム[[#This Row],[組数]],"")</f>
        <v>1</v>
      </c>
      <c r="C93">
        <f>IFERROR(プログラム[[#This Row],[種目コード]],"")</f>
        <v>2</v>
      </c>
      <c r="D93">
        <f>IFERROR(プログラム[[#This Row],[距離コード]],"")</f>
        <v>2</v>
      </c>
      <c r="E93">
        <f>IFERROR(プログラム[[#This Row],[クラス番号]],"")</f>
        <v>2</v>
      </c>
      <c r="F93">
        <f>IFERROR(プログラム[[#This Row],[性別コード]],"")</f>
        <v>2</v>
      </c>
      <c r="G93">
        <f>IFERROR(プログラム[[#This Row],[予決コード]],"")</f>
        <v>3</v>
      </c>
      <c r="H93" s="44">
        <f>IFERROR(プログラム[[#This Row],[日付]],"")</f>
        <v>44935</v>
      </c>
      <c r="I93">
        <f>IFERROR(プログラム[[#This Row],[予選競技番号]],"")</f>
        <v>0</v>
      </c>
      <c r="J93" t="str">
        <f>IFERROR(VLOOKUP(C93,色々!L:M,2,0),"")</f>
        <v>背泳ぎ</v>
      </c>
      <c r="K93">
        <f>IFERROR(VLOOKUP(D93,色々!P:R,3,0),"")</f>
        <v>0</v>
      </c>
      <c r="L93" t="str">
        <f>IFERROR(VLOOKUP(E93,クラス!B:C,2,0),"")</f>
        <v>11～12歳</v>
      </c>
      <c r="M93" t="str">
        <f>IFERROR(VLOOKUP(F93,色々!P:Q,2,0),"")</f>
        <v>女子</v>
      </c>
      <c r="N93" t="str">
        <f>IFERROR(VLOOKUP(G93,色々!D:E,2,0),"")</f>
        <v>タイム決勝</v>
      </c>
    </row>
    <row r="94" spans="1:14" x14ac:dyDescent="0.15">
      <c r="A94">
        <f>IFERROR(プログラム[[#This Row],[表示用競技番号]],"")</f>
        <v>97</v>
      </c>
      <c r="B94">
        <f>IFERROR(プログラム[[#This Row],[組数]],"")</f>
        <v>1</v>
      </c>
      <c r="C94">
        <f>IFERROR(プログラム[[#This Row],[種目コード]],"")</f>
        <v>2</v>
      </c>
      <c r="D94">
        <f>IFERROR(プログラム[[#This Row],[距離コード]],"")</f>
        <v>2</v>
      </c>
      <c r="E94">
        <f>IFERROR(プログラム[[#This Row],[クラス番号]],"")</f>
        <v>3</v>
      </c>
      <c r="F94">
        <f>IFERROR(プログラム[[#This Row],[性別コード]],"")</f>
        <v>2</v>
      </c>
      <c r="G94">
        <f>IFERROR(プログラム[[#This Row],[予決コード]],"")</f>
        <v>3</v>
      </c>
      <c r="H94" s="44">
        <f>IFERROR(プログラム[[#This Row],[日付]],"")</f>
        <v>44935</v>
      </c>
      <c r="I94">
        <f>IFERROR(プログラム[[#This Row],[予選競技番号]],"")</f>
        <v>0</v>
      </c>
      <c r="J94" t="str">
        <f>IFERROR(VLOOKUP(C94,色々!L:M,2,0),"")</f>
        <v>背泳ぎ</v>
      </c>
      <c r="K94">
        <f>IFERROR(VLOOKUP(D94,色々!P:R,3,0),"")</f>
        <v>0</v>
      </c>
      <c r="L94" t="str">
        <f>IFERROR(VLOOKUP(E94,クラス!B:C,2,0),"")</f>
        <v>13～14歳</v>
      </c>
      <c r="M94" t="str">
        <f>IFERROR(VLOOKUP(F94,色々!P:Q,2,0),"")</f>
        <v>女子</v>
      </c>
      <c r="N94" t="str">
        <f>IFERROR(VLOOKUP(G94,色々!D:E,2,0),"")</f>
        <v>タイム決勝</v>
      </c>
    </row>
    <row r="95" spans="1:14" x14ac:dyDescent="0.15">
      <c r="A95">
        <f>IFERROR(プログラム[[#This Row],[表示用競技番号]],"")</f>
        <v>98</v>
      </c>
      <c r="B95">
        <f>IFERROR(プログラム[[#This Row],[組数]],"")</f>
        <v>1</v>
      </c>
      <c r="C95">
        <f>IFERROR(プログラム[[#This Row],[種目コード]],"")</f>
        <v>2</v>
      </c>
      <c r="D95">
        <f>IFERROR(プログラム[[#This Row],[距離コード]],"")</f>
        <v>2</v>
      </c>
      <c r="E95">
        <f>IFERROR(プログラム[[#This Row],[クラス番号]],"")</f>
        <v>4</v>
      </c>
      <c r="F95">
        <f>IFERROR(プログラム[[#This Row],[性別コード]],"")</f>
        <v>2</v>
      </c>
      <c r="G95">
        <f>IFERROR(プログラム[[#This Row],[予決コード]],"")</f>
        <v>3</v>
      </c>
      <c r="H95" s="44">
        <f>IFERROR(プログラム[[#This Row],[日付]],"")</f>
        <v>44935</v>
      </c>
      <c r="I95">
        <f>IFERROR(プログラム[[#This Row],[予選競技番号]],"")</f>
        <v>0</v>
      </c>
      <c r="J95" t="str">
        <f>IFERROR(VLOOKUP(C95,色々!L:M,2,0),"")</f>
        <v>背泳ぎ</v>
      </c>
      <c r="K95">
        <f>IFERROR(VLOOKUP(D95,色々!P:R,3,0),"")</f>
        <v>0</v>
      </c>
      <c r="L95" t="str">
        <f>IFERROR(VLOOKUP(E95,クラス!B:C,2,0),"")</f>
        <v>15～18歳</v>
      </c>
      <c r="M95" t="str">
        <f>IFERROR(VLOOKUP(F95,色々!P:Q,2,0),"")</f>
        <v>女子</v>
      </c>
      <c r="N95" t="str">
        <f>IFERROR(VLOOKUP(G95,色々!D:E,2,0),"")</f>
        <v>タイム決勝</v>
      </c>
    </row>
    <row r="96" spans="1:14" x14ac:dyDescent="0.15">
      <c r="A96">
        <f>IFERROR(プログラム[[#This Row],[表示用競技番号]],"")</f>
        <v>99</v>
      </c>
      <c r="B96">
        <f>IFERROR(プログラム[[#This Row],[組数]],"")</f>
        <v>1</v>
      </c>
      <c r="C96">
        <f>IFERROR(プログラム[[#This Row],[種目コード]],"")</f>
        <v>2</v>
      </c>
      <c r="D96">
        <f>IFERROR(プログラム[[#This Row],[距離コード]],"")</f>
        <v>4</v>
      </c>
      <c r="E96">
        <f>IFERROR(プログラム[[#This Row],[クラス番号]],"")</f>
        <v>3</v>
      </c>
      <c r="F96">
        <f>IFERROR(プログラム[[#This Row],[性別コード]],"")</f>
        <v>2</v>
      </c>
      <c r="G96">
        <f>IFERROR(プログラム[[#This Row],[予決コード]],"")</f>
        <v>3</v>
      </c>
      <c r="H96" s="44">
        <f>IFERROR(プログラム[[#This Row],[日付]],"")</f>
        <v>44935</v>
      </c>
      <c r="I96">
        <f>IFERROR(プログラム[[#This Row],[予選競技番号]],"")</f>
        <v>0</v>
      </c>
      <c r="J96" t="str">
        <f>IFERROR(VLOOKUP(C96,色々!L:M,2,0),"")</f>
        <v>背泳ぎ</v>
      </c>
      <c r="K96" t="str">
        <f>IFERROR(VLOOKUP(D96,色々!P:R,3,0),"")</f>
        <v>4×50m</v>
      </c>
      <c r="L96" t="str">
        <f>IFERROR(VLOOKUP(E96,クラス!B:C,2,0),"")</f>
        <v>13～14歳</v>
      </c>
      <c r="M96" t="str">
        <f>IFERROR(VLOOKUP(F96,色々!P:Q,2,0),"")</f>
        <v>女子</v>
      </c>
      <c r="N96" t="str">
        <f>IFERROR(VLOOKUP(G96,色々!D:E,2,0),"")</f>
        <v>タイム決勝</v>
      </c>
    </row>
    <row r="97" spans="1:14" x14ac:dyDescent="0.15">
      <c r="A97">
        <f>IFERROR(プログラム[[#This Row],[表示用競技番号]],"")</f>
        <v>100</v>
      </c>
      <c r="B97">
        <f>IFERROR(プログラム[[#This Row],[組数]],"")</f>
        <v>1</v>
      </c>
      <c r="C97">
        <f>IFERROR(プログラム[[#This Row],[種目コード]],"")</f>
        <v>2</v>
      </c>
      <c r="D97">
        <f>IFERROR(プログラム[[#This Row],[距離コード]],"")</f>
        <v>4</v>
      </c>
      <c r="E97">
        <f>IFERROR(プログラム[[#This Row],[クラス番号]],"")</f>
        <v>4</v>
      </c>
      <c r="F97">
        <f>IFERROR(プログラム[[#This Row],[性別コード]],"")</f>
        <v>2</v>
      </c>
      <c r="G97">
        <f>IFERROR(プログラム[[#This Row],[予決コード]],"")</f>
        <v>3</v>
      </c>
      <c r="H97" s="44">
        <f>IFERROR(プログラム[[#This Row],[日付]],"")</f>
        <v>44935</v>
      </c>
      <c r="I97">
        <f>IFERROR(プログラム[[#This Row],[予選競技番号]],"")</f>
        <v>0</v>
      </c>
      <c r="J97" t="str">
        <f>IFERROR(VLOOKUP(C97,色々!L:M,2,0),"")</f>
        <v>背泳ぎ</v>
      </c>
      <c r="K97" t="str">
        <f>IFERROR(VLOOKUP(D97,色々!P:R,3,0),"")</f>
        <v>4×50m</v>
      </c>
      <c r="L97" t="str">
        <f>IFERROR(VLOOKUP(E97,クラス!B:C,2,0),"")</f>
        <v>15～18歳</v>
      </c>
      <c r="M97" t="str">
        <f>IFERROR(VLOOKUP(F97,色々!P:Q,2,0),"")</f>
        <v>女子</v>
      </c>
      <c r="N97" t="str">
        <f>IFERROR(VLOOKUP(G97,色々!D:E,2,0),"")</f>
        <v>タイム決勝</v>
      </c>
    </row>
    <row r="98" spans="1:14" x14ac:dyDescent="0.15">
      <c r="A98">
        <f>IFERROR(プログラム[[#This Row],[表示用競技番号]],"")</f>
        <v>101</v>
      </c>
      <c r="B98">
        <f>IFERROR(プログラム[[#This Row],[組数]],"")</f>
        <v>1</v>
      </c>
      <c r="C98">
        <f>IFERROR(プログラム[[#This Row],[種目コード]],"")</f>
        <v>1</v>
      </c>
      <c r="D98">
        <f>IFERROR(プログラム[[#This Row],[距離コード]],"")</f>
        <v>3</v>
      </c>
      <c r="E98">
        <f>IFERROR(プログラム[[#This Row],[クラス番号]],"")</f>
        <v>1</v>
      </c>
      <c r="F98">
        <f>IFERROR(プログラム[[#This Row],[性別コード]],"")</f>
        <v>2</v>
      </c>
      <c r="G98">
        <f>IFERROR(プログラム[[#This Row],[予決コード]],"")</f>
        <v>3</v>
      </c>
      <c r="H98" s="44">
        <f>IFERROR(プログラム[[#This Row],[日付]],"")</f>
        <v>44935</v>
      </c>
      <c r="I98">
        <f>IFERROR(プログラム[[#This Row],[予選競技番号]],"")</f>
        <v>0</v>
      </c>
      <c r="J98" t="str">
        <f>IFERROR(VLOOKUP(C98,色々!L:M,2,0),"")</f>
        <v>自由形</v>
      </c>
      <c r="K98">
        <f>IFERROR(VLOOKUP(D98,色々!P:R,3,0),"")</f>
        <v>0</v>
      </c>
      <c r="L98" t="str">
        <f>IFERROR(VLOOKUP(E98,クラス!B:C,2,0),"")</f>
        <v>10歳以下</v>
      </c>
      <c r="M98" t="str">
        <f>IFERROR(VLOOKUP(F98,色々!P:Q,2,0),"")</f>
        <v>女子</v>
      </c>
      <c r="N98" t="str">
        <f>IFERROR(VLOOKUP(G98,色々!D:E,2,0),"")</f>
        <v>タイム決勝</v>
      </c>
    </row>
    <row r="99" spans="1:14" x14ac:dyDescent="0.15">
      <c r="A99">
        <f>IFERROR(プログラム[[#This Row],[表示用競技番号]],"")</f>
        <v>102</v>
      </c>
      <c r="B99">
        <f>IFERROR(プログラム[[#This Row],[組数]],"")</f>
        <v>1</v>
      </c>
      <c r="C99">
        <f>IFERROR(プログラム[[#This Row],[種目コード]],"")</f>
        <v>1</v>
      </c>
      <c r="D99">
        <f>IFERROR(プログラム[[#This Row],[距離コード]],"")</f>
        <v>3</v>
      </c>
      <c r="E99">
        <f>IFERROR(プログラム[[#This Row],[クラス番号]],"")</f>
        <v>2</v>
      </c>
      <c r="F99">
        <f>IFERROR(プログラム[[#This Row],[性別コード]],"")</f>
        <v>2</v>
      </c>
      <c r="G99">
        <f>IFERROR(プログラム[[#This Row],[予決コード]],"")</f>
        <v>3</v>
      </c>
      <c r="H99" s="44">
        <f>IFERROR(プログラム[[#This Row],[日付]],"")</f>
        <v>44935</v>
      </c>
      <c r="I99">
        <f>IFERROR(プログラム[[#This Row],[予選競技番号]],"")</f>
        <v>0</v>
      </c>
      <c r="J99" t="str">
        <f>IFERROR(VLOOKUP(C99,色々!L:M,2,0),"")</f>
        <v>自由形</v>
      </c>
      <c r="K99">
        <f>IFERROR(VLOOKUP(D99,色々!P:R,3,0),"")</f>
        <v>0</v>
      </c>
      <c r="L99" t="str">
        <f>IFERROR(VLOOKUP(E99,クラス!B:C,2,0),"")</f>
        <v>11～12歳</v>
      </c>
      <c r="M99" t="str">
        <f>IFERROR(VLOOKUP(F99,色々!P:Q,2,0),"")</f>
        <v>女子</v>
      </c>
      <c r="N99" t="str">
        <f>IFERROR(VLOOKUP(G99,色々!D:E,2,0),"")</f>
        <v>タイム決勝</v>
      </c>
    </row>
    <row r="100" spans="1:14" x14ac:dyDescent="0.15">
      <c r="A100">
        <f>IFERROR(プログラム[[#This Row],[表示用競技番号]],"")</f>
        <v>103</v>
      </c>
      <c r="B100">
        <f>IFERROR(プログラム[[#This Row],[組数]],"")</f>
        <v>1</v>
      </c>
      <c r="C100">
        <f>IFERROR(プログラム[[#This Row],[種目コード]],"")</f>
        <v>1</v>
      </c>
      <c r="D100">
        <f>IFERROR(プログラム[[#This Row],[距離コード]],"")</f>
        <v>3</v>
      </c>
      <c r="E100">
        <f>IFERROR(プログラム[[#This Row],[クラス番号]],"")</f>
        <v>3</v>
      </c>
      <c r="F100">
        <f>IFERROR(プログラム[[#This Row],[性別コード]],"")</f>
        <v>2</v>
      </c>
      <c r="G100">
        <f>IFERROR(プログラム[[#This Row],[予決コード]],"")</f>
        <v>3</v>
      </c>
      <c r="H100" s="44">
        <f>IFERROR(プログラム[[#This Row],[日付]],"")</f>
        <v>44935</v>
      </c>
      <c r="I100">
        <f>IFERROR(プログラム[[#This Row],[予選競技番号]],"")</f>
        <v>0</v>
      </c>
      <c r="J100" t="str">
        <f>IFERROR(VLOOKUP(C100,色々!L:M,2,0),"")</f>
        <v>自由形</v>
      </c>
      <c r="K100">
        <f>IFERROR(VLOOKUP(D100,色々!P:R,3,0),"")</f>
        <v>0</v>
      </c>
      <c r="L100" t="str">
        <f>IFERROR(VLOOKUP(E100,クラス!B:C,2,0),"")</f>
        <v>13～14歳</v>
      </c>
      <c r="M100" t="str">
        <f>IFERROR(VLOOKUP(F100,色々!P:Q,2,0),"")</f>
        <v>女子</v>
      </c>
      <c r="N100" t="str">
        <f>IFERROR(VLOOKUP(G100,色々!D:E,2,0),"")</f>
        <v>タイム決勝</v>
      </c>
    </row>
    <row r="101" spans="1:14" x14ac:dyDescent="0.15">
      <c r="A101">
        <f>IFERROR(プログラム[[#This Row],[表示用競技番号]],"")</f>
        <v>104</v>
      </c>
      <c r="B101">
        <f>IFERROR(プログラム[[#This Row],[組数]],"")</f>
        <v>1</v>
      </c>
      <c r="C101">
        <f>IFERROR(プログラム[[#This Row],[種目コード]],"")</f>
        <v>1</v>
      </c>
      <c r="D101">
        <f>IFERROR(プログラム[[#This Row],[距離コード]],"")</f>
        <v>3</v>
      </c>
      <c r="E101">
        <f>IFERROR(プログラム[[#This Row],[クラス番号]],"")</f>
        <v>4</v>
      </c>
      <c r="F101">
        <f>IFERROR(プログラム[[#This Row],[性別コード]],"")</f>
        <v>2</v>
      </c>
      <c r="G101">
        <f>IFERROR(プログラム[[#This Row],[予決コード]],"")</f>
        <v>3</v>
      </c>
      <c r="H101" s="44">
        <f>IFERROR(プログラム[[#This Row],[日付]],"")</f>
        <v>44935</v>
      </c>
      <c r="I101">
        <f>IFERROR(プログラム[[#This Row],[予選競技番号]],"")</f>
        <v>0</v>
      </c>
      <c r="J101" t="str">
        <f>IFERROR(VLOOKUP(C101,色々!L:M,2,0),"")</f>
        <v>自由形</v>
      </c>
      <c r="K101">
        <f>IFERROR(VLOOKUP(D101,色々!P:R,3,0),"")</f>
        <v>0</v>
      </c>
      <c r="L101" t="str">
        <f>IFERROR(VLOOKUP(E101,クラス!B:C,2,0),"")</f>
        <v>15～18歳</v>
      </c>
      <c r="M101" t="str">
        <f>IFERROR(VLOOKUP(F101,色々!P:Q,2,0),"")</f>
        <v>女子</v>
      </c>
      <c r="N101" t="str">
        <f>IFERROR(VLOOKUP(G101,色々!D:E,2,0),"")</f>
        <v>タイム決勝</v>
      </c>
    </row>
    <row r="102" spans="1:14" x14ac:dyDescent="0.15">
      <c r="A102">
        <f>IFERROR(プログラム[[#This Row],[表示用競技番号]],"")</f>
        <v>105</v>
      </c>
      <c r="B102">
        <f>IFERROR(プログラム[[#This Row],[組数]],"")</f>
        <v>1</v>
      </c>
      <c r="C102">
        <f>IFERROR(プログラム[[#This Row],[種目コード]],"")</f>
        <v>3</v>
      </c>
      <c r="D102">
        <f>IFERROR(プログラム[[#This Row],[距離コード]],"")</f>
        <v>2</v>
      </c>
      <c r="E102">
        <f>IFERROR(プログラム[[#This Row],[クラス番号]],"")</f>
        <v>1</v>
      </c>
      <c r="F102">
        <f>IFERROR(プログラム[[#This Row],[性別コード]],"")</f>
        <v>2</v>
      </c>
      <c r="G102">
        <f>IFERROR(プログラム[[#This Row],[予決コード]],"")</f>
        <v>3</v>
      </c>
      <c r="H102" s="44">
        <f>IFERROR(プログラム[[#This Row],[日付]],"")</f>
        <v>44935</v>
      </c>
      <c r="I102">
        <f>IFERROR(プログラム[[#This Row],[予選競技番号]],"")</f>
        <v>0</v>
      </c>
      <c r="J102" t="str">
        <f>IFERROR(VLOOKUP(C102,色々!L:M,2,0),"")</f>
        <v>平泳ぎ</v>
      </c>
      <c r="K102">
        <f>IFERROR(VLOOKUP(D102,色々!P:R,3,0),"")</f>
        <v>0</v>
      </c>
      <c r="L102" t="str">
        <f>IFERROR(VLOOKUP(E102,クラス!B:C,2,0),"")</f>
        <v>10歳以下</v>
      </c>
      <c r="M102" t="str">
        <f>IFERROR(VLOOKUP(F102,色々!P:Q,2,0),"")</f>
        <v>女子</v>
      </c>
      <c r="N102" t="str">
        <f>IFERROR(VLOOKUP(G102,色々!D:E,2,0),"")</f>
        <v>タイム決勝</v>
      </c>
    </row>
    <row r="103" spans="1:14" x14ac:dyDescent="0.15">
      <c r="A103">
        <f>IFERROR(プログラム[[#This Row],[表示用競技番号]],"")</f>
        <v>106</v>
      </c>
      <c r="B103">
        <f>IFERROR(プログラム[[#This Row],[組数]],"")</f>
        <v>1</v>
      </c>
      <c r="C103">
        <f>IFERROR(プログラム[[#This Row],[種目コード]],"")</f>
        <v>3</v>
      </c>
      <c r="D103">
        <f>IFERROR(プログラム[[#This Row],[距離コード]],"")</f>
        <v>2</v>
      </c>
      <c r="E103">
        <f>IFERROR(プログラム[[#This Row],[クラス番号]],"")</f>
        <v>2</v>
      </c>
      <c r="F103">
        <f>IFERROR(プログラム[[#This Row],[性別コード]],"")</f>
        <v>2</v>
      </c>
      <c r="G103">
        <f>IFERROR(プログラム[[#This Row],[予決コード]],"")</f>
        <v>3</v>
      </c>
      <c r="H103" s="44">
        <f>IFERROR(プログラム[[#This Row],[日付]],"")</f>
        <v>44935</v>
      </c>
      <c r="I103">
        <f>IFERROR(プログラム[[#This Row],[予選競技番号]],"")</f>
        <v>0</v>
      </c>
      <c r="J103" t="str">
        <f>IFERROR(VLOOKUP(C103,色々!L:M,2,0),"")</f>
        <v>平泳ぎ</v>
      </c>
      <c r="K103">
        <f>IFERROR(VLOOKUP(D103,色々!P:R,3,0),"")</f>
        <v>0</v>
      </c>
      <c r="L103" t="str">
        <f>IFERROR(VLOOKUP(E103,クラス!B:C,2,0),"")</f>
        <v>11～12歳</v>
      </c>
      <c r="M103" t="str">
        <f>IFERROR(VLOOKUP(F103,色々!P:Q,2,0),"")</f>
        <v>女子</v>
      </c>
      <c r="N103" t="str">
        <f>IFERROR(VLOOKUP(G103,色々!D:E,2,0),"")</f>
        <v>タイム決勝</v>
      </c>
    </row>
    <row r="104" spans="1:14" x14ac:dyDescent="0.15">
      <c r="A104">
        <f>IFERROR(プログラム[[#This Row],[表示用競技番号]],"")</f>
        <v>107</v>
      </c>
      <c r="B104">
        <f>IFERROR(プログラム[[#This Row],[組数]],"")</f>
        <v>1</v>
      </c>
      <c r="C104">
        <f>IFERROR(プログラム[[#This Row],[種目コード]],"")</f>
        <v>3</v>
      </c>
      <c r="D104">
        <f>IFERROR(プログラム[[#This Row],[距離コード]],"")</f>
        <v>2</v>
      </c>
      <c r="E104">
        <f>IFERROR(プログラム[[#This Row],[クラス番号]],"")</f>
        <v>3</v>
      </c>
      <c r="F104">
        <f>IFERROR(プログラム[[#This Row],[性別コード]],"")</f>
        <v>2</v>
      </c>
      <c r="G104">
        <f>IFERROR(プログラム[[#This Row],[予決コード]],"")</f>
        <v>3</v>
      </c>
      <c r="H104" s="44">
        <f>IFERROR(プログラム[[#This Row],[日付]],"")</f>
        <v>44935</v>
      </c>
      <c r="I104">
        <f>IFERROR(プログラム[[#This Row],[予選競技番号]],"")</f>
        <v>0</v>
      </c>
      <c r="J104" t="str">
        <f>IFERROR(VLOOKUP(C104,色々!L:M,2,0),"")</f>
        <v>平泳ぎ</v>
      </c>
      <c r="K104">
        <f>IFERROR(VLOOKUP(D104,色々!P:R,3,0),"")</f>
        <v>0</v>
      </c>
      <c r="L104" t="str">
        <f>IFERROR(VLOOKUP(E104,クラス!B:C,2,0),"")</f>
        <v>13～14歳</v>
      </c>
      <c r="M104" t="str">
        <f>IFERROR(VLOOKUP(F104,色々!P:Q,2,0),"")</f>
        <v>女子</v>
      </c>
      <c r="N104" t="str">
        <f>IFERROR(VLOOKUP(G104,色々!D:E,2,0),"")</f>
        <v>タイム決勝</v>
      </c>
    </row>
    <row r="105" spans="1:14" x14ac:dyDescent="0.15">
      <c r="A105">
        <f>IFERROR(プログラム[[#This Row],[表示用競技番号]],"")</f>
        <v>108</v>
      </c>
      <c r="B105">
        <f>IFERROR(プログラム[[#This Row],[組数]],"")</f>
        <v>1</v>
      </c>
      <c r="C105">
        <f>IFERROR(プログラム[[#This Row],[種目コード]],"")</f>
        <v>3</v>
      </c>
      <c r="D105">
        <f>IFERROR(プログラム[[#This Row],[距離コード]],"")</f>
        <v>2</v>
      </c>
      <c r="E105">
        <f>IFERROR(プログラム[[#This Row],[クラス番号]],"")</f>
        <v>4</v>
      </c>
      <c r="F105">
        <f>IFERROR(プログラム[[#This Row],[性別コード]],"")</f>
        <v>2</v>
      </c>
      <c r="G105">
        <f>IFERROR(プログラム[[#This Row],[予決コード]],"")</f>
        <v>3</v>
      </c>
      <c r="H105" s="44">
        <f>IFERROR(プログラム[[#This Row],[日付]],"")</f>
        <v>44935</v>
      </c>
      <c r="I105">
        <f>IFERROR(プログラム[[#This Row],[予選競技番号]],"")</f>
        <v>0</v>
      </c>
      <c r="J105" t="str">
        <f>IFERROR(VLOOKUP(C105,色々!L:M,2,0),"")</f>
        <v>平泳ぎ</v>
      </c>
      <c r="K105">
        <f>IFERROR(VLOOKUP(D105,色々!P:R,3,0),"")</f>
        <v>0</v>
      </c>
      <c r="L105" t="str">
        <f>IFERROR(VLOOKUP(E105,クラス!B:C,2,0),"")</f>
        <v>15～18歳</v>
      </c>
      <c r="M105" t="str">
        <f>IFERROR(VLOOKUP(F105,色々!P:Q,2,0),"")</f>
        <v>女子</v>
      </c>
      <c r="N105" t="str">
        <f>IFERROR(VLOOKUP(G105,色々!D:E,2,0),"")</f>
        <v>タイム決勝</v>
      </c>
    </row>
    <row r="106" spans="1:14" x14ac:dyDescent="0.15">
      <c r="A106">
        <f>IFERROR(プログラム[[#This Row],[表示用競技番号]],"")</f>
        <v>109</v>
      </c>
      <c r="B106">
        <f>IFERROR(プログラム[[#This Row],[組数]],"")</f>
        <v>1</v>
      </c>
      <c r="C106">
        <f>IFERROR(プログラム[[#This Row],[種目コード]],"")</f>
        <v>3</v>
      </c>
      <c r="D106">
        <f>IFERROR(プログラム[[#This Row],[距離コード]],"")</f>
        <v>4</v>
      </c>
      <c r="E106">
        <f>IFERROR(プログラム[[#This Row],[クラス番号]],"")</f>
        <v>3</v>
      </c>
      <c r="F106">
        <f>IFERROR(プログラム[[#This Row],[性別コード]],"")</f>
        <v>2</v>
      </c>
      <c r="G106">
        <f>IFERROR(プログラム[[#This Row],[予決コード]],"")</f>
        <v>3</v>
      </c>
      <c r="H106" s="44">
        <f>IFERROR(プログラム[[#This Row],[日付]],"")</f>
        <v>44935</v>
      </c>
      <c r="I106">
        <f>IFERROR(プログラム[[#This Row],[予選競技番号]],"")</f>
        <v>0</v>
      </c>
      <c r="J106" t="str">
        <f>IFERROR(VLOOKUP(C106,色々!L:M,2,0),"")</f>
        <v>平泳ぎ</v>
      </c>
      <c r="K106" t="str">
        <f>IFERROR(VLOOKUP(D106,色々!P:R,3,0),"")</f>
        <v>4×50m</v>
      </c>
      <c r="L106" t="str">
        <f>IFERROR(VLOOKUP(E106,クラス!B:C,2,0),"")</f>
        <v>13～14歳</v>
      </c>
      <c r="M106" t="str">
        <f>IFERROR(VLOOKUP(F106,色々!P:Q,2,0),"")</f>
        <v>女子</v>
      </c>
      <c r="N106" t="str">
        <f>IFERROR(VLOOKUP(G106,色々!D:E,2,0),"")</f>
        <v>タイム決勝</v>
      </c>
    </row>
    <row r="107" spans="1:14" x14ac:dyDescent="0.15">
      <c r="A107">
        <f>IFERROR(プログラム[[#This Row],[表示用競技番号]],"")</f>
        <v>110</v>
      </c>
      <c r="B107">
        <f>IFERROR(プログラム[[#This Row],[組数]],"")</f>
        <v>1</v>
      </c>
      <c r="C107">
        <f>IFERROR(プログラム[[#This Row],[種目コード]],"")</f>
        <v>3</v>
      </c>
      <c r="D107">
        <f>IFERROR(プログラム[[#This Row],[距離コード]],"")</f>
        <v>4</v>
      </c>
      <c r="E107">
        <f>IFERROR(プログラム[[#This Row],[クラス番号]],"")</f>
        <v>4</v>
      </c>
      <c r="F107">
        <f>IFERROR(プログラム[[#This Row],[性別コード]],"")</f>
        <v>2</v>
      </c>
      <c r="G107">
        <f>IFERROR(プログラム[[#This Row],[予決コード]],"")</f>
        <v>3</v>
      </c>
      <c r="H107" s="44">
        <f>IFERROR(プログラム[[#This Row],[日付]],"")</f>
        <v>44935</v>
      </c>
      <c r="I107">
        <f>IFERROR(プログラム[[#This Row],[予選競技番号]],"")</f>
        <v>0</v>
      </c>
      <c r="J107" t="str">
        <f>IFERROR(VLOOKUP(C107,色々!L:M,2,0),"")</f>
        <v>平泳ぎ</v>
      </c>
      <c r="K107" t="str">
        <f>IFERROR(VLOOKUP(D107,色々!P:R,3,0),"")</f>
        <v>4×50m</v>
      </c>
      <c r="L107" t="str">
        <f>IFERROR(VLOOKUP(E107,クラス!B:C,2,0),"")</f>
        <v>15～18歳</v>
      </c>
      <c r="M107" t="str">
        <f>IFERROR(VLOOKUP(F107,色々!P:Q,2,0),"")</f>
        <v>女子</v>
      </c>
      <c r="N107" t="str">
        <f>IFERROR(VLOOKUP(G107,色々!D:E,2,0),"")</f>
        <v>タイム決勝</v>
      </c>
    </row>
    <row r="108" spans="1:14" x14ac:dyDescent="0.15">
      <c r="A108">
        <f>IFERROR(プログラム[[#This Row],[表示用競技番号]],"")</f>
        <v>115</v>
      </c>
      <c r="B108">
        <f>IFERROR(プログラム[[#This Row],[組数]],"")</f>
        <v>1</v>
      </c>
      <c r="C108">
        <f>IFERROR(プログラム[[#This Row],[種目コード]],"")</f>
        <v>6</v>
      </c>
      <c r="D108">
        <f>IFERROR(プログラム[[#This Row],[距離コード]],"")</f>
        <v>4</v>
      </c>
      <c r="E108">
        <f>IFERROR(プログラム[[#This Row],[クラス番号]],"")</f>
        <v>1</v>
      </c>
      <c r="F108">
        <f>IFERROR(プログラム[[#This Row],[性別コード]],"")</f>
        <v>2</v>
      </c>
      <c r="G108">
        <f>IFERROR(プログラム[[#This Row],[予決コード]],"")</f>
        <v>3</v>
      </c>
      <c r="H108" s="44">
        <f>IFERROR(プログラム[[#This Row],[日付]],"")</f>
        <v>44935</v>
      </c>
      <c r="I108">
        <f>IFERROR(プログラム[[#This Row],[予選競技番号]],"")</f>
        <v>0</v>
      </c>
      <c r="J108" t="str">
        <f>IFERROR(VLOOKUP(C108,色々!L:M,2,0),"")</f>
        <v>フリーリレー</v>
      </c>
      <c r="K108" t="str">
        <f>IFERROR(VLOOKUP(D108,色々!P:R,3,0),"")</f>
        <v>4×50m</v>
      </c>
      <c r="L108" t="str">
        <f>IFERROR(VLOOKUP(E108,クラス!B:C,2,0),"")</f>
        <v>10歳以下</v>
      </c>
      <c r="M108" t="str">
        <f>IFERROR(VLOOKUP(F108,色々!P:Q,2,0),"")</f>
        <v>女子</v>
      </c>
      <c r="N108" t="str">
        <f>IFERROR(VLOOKUP(G108,色々!D:E,2,0),"")</f>
        <v>タイム決勝</v>
      </c>
    </row>
    <row r="109" spans="1:14" x14ac:dyDescent="0.15">
      <c r="A109">
        <f>IFERROR(プログラム[[#This Row],[表示用競技番号]],"")</f>
        <v>116</v>
      </c>
      <c r="B109">
        <f>IFERROR(プログラム[[#This Row],[組数]],"")</f>
        <v>1</v>
      </c>
      <c r="C109">
        <f>IFERROR(プログラム[[#This Row],[種目コード]],"")</f>
        <v>6</v>
      </c>
      <c r="D109">
        <f>IFERROR(プログラム[[#This Row],[距離コード]],"")</f>
        <v>4</v>
      </c>
      <c r="E109">
        <f>IFERROR(プログラム[[#This Row],[クラス番号]],"")</f>
        <v>2</v>
      </c>
      <c r="F109">
        <f>IFERROR(プログラム[[#This Row],[性別コード]],"")</f>
        <v>2</v>
      </c>
      <c r="G109">
        <f>IFERROR(プログラム[[#This Row],[予決コード]],"")</f>
        <v>3</v>
      </c>
      <c r="H109" s="44">
        <f>IFERROR(プログラム[[#This Row],[日付]],"")</f>
        <v>44935</v>
      </c>
      <c r="I109">
        <f>IFERROR(プログラム[[#This Row],[予選競技番号]],"")</f>
        <v>0</v>
      </c>
      <c r="J109" t="str">
        <f>IFERROR(VLOOKUP(C109,色々!L:M,2,0),"")</f>
        <v>フリーリレー</v>
      </c>
      <c r="K109" t="str">
        <f>IFERROR(VLOOKUP(D109,色々!P:R,3,0),"")</f>
        <v>4×50m</v>
      </c>
      <c r="L109" t="str">
        <f>IFERROR(VLOOKUP(E109,クラス!B:C,2,0),"")</f>
        <v>11～12歳</v>
      </c>
      <c r="M109" t="str">
        <f>IFERROR(VLOOKUP(F109,色々!P:Q,2,0),"")</f>
        <v>女子</v>
      </c>
      <c r="N109" t="str">
        <f>IFERROR(VLOOKUP(G109,色々!D:E,2,0),"")</f>
        <v>タイム決勝</v>
      </c>
    </row>
    <row r="110" spans="1:14" x14ac:dyDescent="0.15">
      <c r="A110">
        <f>IFERROR(プログラム[[#This Row],[表示用競技番号]],"")</f>
        <v>117</v>
      </c>
      <c r="B110">
        <f>IFERROR(プログラム[[#This Row],[組数]],"")</f>
        <v>1</v>
      </c>
      <c r="C110">
        <f>IFERROR(プログラム[[#This Row],[種目コード]],"")</f>
        <v>6</v>
      </c>
      <c r="D110">
        <f>IFERROR(プログラム[[#This Row],[距離コード]],"")</f>
        <v>5</v>
      </c>
      <c r="E110">
        <f>IFERROR(プログラム[[#This Row],[クラス番号]],"")</f>
        <v>3</v>
      </c>
      <c r="F110">
        <f>IFERROR(プログラム[[#This Row],[性別コード]],"")</f>
        <v>2</v>
      </c>
      <c r="G110">
        <f>IFERROR(プログラム[[#This Row],[予決コード]],"")</f>
        <v>3</v>
      </c>
      <c r="H110" s="44">
        <f>IFERROR(プログラム[[#This Row],[日付]],"")</f>
        <v>44935</v>
      </c>
      <c r="I110">
        <f>IFERROR(プログラム[[#This Row],[予選競技番号]],"")</f>
        <v>0</v>
      </c>
      <c r="J110" t="str">
        <f>IFERROR(VLOOKUP(C110,色々!L:M,2,0),"")</f>
        <v>フリーリレー</v>
      </c>
      <c r="K110" t="str">
        <f>IFERROR(VLOOKUP(D110,色々!P:R,3,0),"")</f>
        <v>4×100m</v>
      </c>
      <c r="L110" t="str">
        <f>IFERROR(VLOOKUP(E110,クラス!B:C,2,0),"")</f>
        <v>13～14歳</v>
      </c>
      <c r="M110" t="str">
        <f>IFERROR(VLOOKUP(F110,色々!P:Q,2,0),"")</f>
        <v>女子</v>
      </c>
      <c r="N110" t="str">
        <f>IFERROR(VLOOKUP(G110,色々!D:E,2,0),"")</f>
        <v>タイム決勝</v>
      </c>
    </row>
    <row r="111" spans="1:14" x14ac:dyDescent="0.15">
      <c r="A111">
        <f>IFERROR(プログラム[[#This Row],[表示用競技番号]],"")</f>
        <v>118</v>
      </c>
      <c r="B111">
        <f>IFERROR(プログラム[[#This Row],[組数]],"")</f>
        <v>1</v>
      </c>
      <c r="C111">
        <f>IFERROR(プログラム[[#This Row],[種目コード]],"")</f>
        <v>6</v>
      </c>
      <c r="D111">
        <f>IFERROR(プログラム[[#This Row],[距離コード]],"")</f>
        <v>5</v>
      </c>
      <c r="E111">
        <f>IFERROR(プログラム[[#This Row],[クラス番号]],"")</f>
        <v>4</v>
      </c>
      <c r="F111">
        <f>IFERROR(プログラム[[#This Row],[性別コード]],"")</f>
        <v>2</v>
      </c>
      <c r="G111">
        <f>IFERROR(プログラム[[#This Row],[予決コード]],"")</f>
        <v>3</v>
      </c>
      <c r="H111" s="44">
        <f>IFERROR(プログラム[[#This Row],[日付]],"")</f>
        <v>44935</v>
      </c>
      <c r="I111">
        <f>IFERROR(プログラム[[#This Row],[予選競技番号]],"")</f>
        <v>0</v>
      </c>
      <c r="J111" t="str">
        <f>IFERROR(VLOOKUP(C111,色々!L:M,2,0),"")</f>
        <v>フリーリレー</v>
      </c>
      <c r="K111" t="str">
        <f>IFERROR(VLOOKUP(D111,色々!P:R,3,0),"")</f>
        <v>4×100m</v>
      </c>
      <c r="L111" t="str">
        <f>IFERROR(VLOOKUP(E111,クラス!B:C,2,0),"")</f>
        <v>15～18歳</v>
      </c>
      <c r="M111" t="str">
        <f>IFERROR(VLOOKUP(F111,色々!P:Q,2,0),"")</f>
        <v>女子</v>
      </c>
      <c r="N111" t="str">
        <f>IFERROR(VLOOKUP(G111,色々!D:E,2,0),"")</f>
        <v>タイム決勝</v>
      </c>
    </row>
    <row r="112" spans="1:14" x14ac:dyDescent="0.15">
      <c r="A112">
        <f>IFERROR(プログラム[[#This Row],[表示用競技番号]],"")</f>
        <v>52</v>
      </c>
      <c r="B112">
        <f>IFERROR(プログラム[[#This Row],[組数]],"")</f>
        <v>1</v>
      </c>
      <c r="C112">
        <f>IFERROR(プログラム[[#This Row],[種目コード]],"")</f>
        <v>5</v>
      </c>
      <c r="D112">
        <f>IFERROR(プログラム[[#This Row],[距離コード]],"")</f>
        <v>5</v>
      </c>
      <c r="E112">
        <f>IFERROR(プログラム[[#This Row],[クラス番号]],"")</f>
        <v>3</v>
      </c>
      <c r="F112">
        <f>IFERROR(プログラム[[#This Row],[性別コード]],"")</f>
        <v>1</v>
      </c>
      <c r="G112">
        <f>IFERROR(プログラム[[#This Row],[予決コード]],"")</f>
        <v>3</v>
      </c>
      <c r="H112" s="44">
        <f>IFERROR(プログラム[[#This Row],[日付]],"")</f>
        <v>44934</v>
      </c>
      <c r="I112">
        <f>IFERROR(プログラム[[#This Row],[予選競技番号]],"")</f>
        <v>0</v>
      </c>
      <c r="J112" t="str">
        <f>IFERROR(VLOOKUP(C112,色々!L:M,2,0),"")</f>
        <v>個人メドレー</v>
      </c>
      <c r="K112" t="str">
        <f>IFERROR(VLOOKUP(D112,色々!P:R,3,0),"")</f>
        <v>4×100m</v>
      </c>
      <c r="L112" t="str">
        <f>IFERROR(VLOOKUP(E112,クラス!B:C,2,0),"")</f>
        <v>13～14歳</v>
      </c>
      <c r="M112" t="str">
        <f>IFERROR(VLOOKUP(F112,色々!P:Q,2,0),"")</f>
        <v>男子</v>
      </c>
      <c r="N112" t="str">
        <f>IFERROR(VLOOKUP(G112,色々!D:E,2,0),"")</f>
        <v>タイム決勝</v>
      </c>
    </row>
    <row r="113" spans="1:14" x14ac:dyDescent="0.15">
      <c r="A113">
        <f>IFERROR(プログラム[[#This Row],[表示用競技番号]],"")</f>
        <v>53</v>
      </c>
      <c r="B113">
        <f>IFERROR(プログラム[[#This Row],[組数]],"")</f>
        <v>1</v>
      </c>
      <c r="C113">
        <f>IFERROR(プログラム[[#This Row],[種目コード]],"")</f>
        <v>5</v>
      </c>
      <c r="D113">
        <f>IFERROR(プログラム[[#This Row],[距離コード]],"")</f>
        <v>5</v>
      </c>
      <c r="E113">
        <f>IFERROR(プログラム[[#This Row],[クラス番号]],"")</f>
        <v>4</v>
      </c>
      <c r="F113">
        <f>IFERROR(プログラム[[#This Row],[性別コード]],"")</f>
        <v>1</v>
      </c>
      <c r="G113">
        <f>IFERROR(プログラム[[#This Row],[予決コード]],"")</f>
        <v>3</v>
      </c>
      <c r="H113" s="44">
        <f>IFERROR(プログラム[[#This Row],[日付]],"")</f>
        <v>44934</v>
      </c>
      <c r="I113">
        <f>IFERROR(プログラム[[#This Row],[予選競技番号]],"")</f>
        <v>0</v>
      </c>
      <c r="J113" t="str">
        <f>IFERROR(VLOOKUP(C113,色々!L:M,2,0),"")</f>
        <v>個人メドレー</v>
      </c>
      <c r="K113" t="str">
        <f>IFERROR(VLOOKUP(D113,色々!P:R,3,0),"")</f>
        <v>4×100m</v>
      </c>
      <c r="L113" t="str">
        <f>IFERROR(VLOOKUP(E113,クラス!B:C,2,0),"")</f>
        <v>15～18歳</v>
      </c>
      <c r="M113" t="str">
        <f>IFERROR(VLOOKUP(F113,色々!P:Q,2,0),"")</f>
        <v>男子</v>
      </c>
      <c r="N113" t="str">
        <f>IFERROR(VLOOKUP(G113,色々!D:E,2,0),"")</f>
        <v>タイム決勝</v>
      </c>
    </row>
    <row r="114" spans="1:14" x14ac:dyDescent="0.15">
      <c r="A114">
        <f>IFERROR(プログラム[[#This Row],[表示用競技番号]],"")</f>
        <v>54</v>
      </c>
      <c r="B114">
        <f>IFERROR(プログラム[[#This Row],[組数]],"")</f>
        <v>1</v>
      </c>
      <c r="C114">
        <f>IFERROR(プログラム[[#This Row],[種目コード]],"")</f>
        <v>1</v>
      </c>
      <c r="D114">
        <f>IFERROR(プログラム[[#This Row],[距離コード]],"")</f>
        <v>5</v>
      </c>
      <c r="E114">
        <f>IFERROR(プログラム[[#This Row],[クラス番号]],"")</f>
        <v>3</v>
      </c>
      <c r="F114">
        <f>IFERROR(プログラム[[#This Row],[性別コード]],"")</f>
        <v>1</v>
      </c>
      <c r="G114">
        <f>IFERROR(プログラム[[#This Row],[予決コード]],"")</f>
        <v>3</v>
      </c>
      <c r="H114" s="44">
        <f>IFERROR(プログラム[[#This Row],[日付]],"")</f>
        <v>44934</v>
      </c>
      <c r="I114">
        <f>IFERROR(プログラム[[#This Row],[予選競技番号]],"")</f>
        <v>0</v>
      </c>
      <c r="J114" t="str">
        <f>IFERROR(VLOOKUP(C114,色々!L:M,2,0),"")</f>
        <v>自由形</v>
      </c>
      <c r="K114" t="str">
        <f>IFERROR(VLOOKUP(D114,色々!P:R,3,0),"")</f>
        <v>4×100m</v>
      </c>
      <c r="L114" t="str">
        <f>IFERROR(VLOOKUP(E114,クラス!B:C,2,0),"")</f>
        <v>13～14歳</v>
      </c>
      <c r="M114" t="str">
        <f>IFERROR(VLOOKUP(F114,色々!P:Q,2,0),"")</f>
        <v>男子</v>
      </c>
      <c r="N114" t="str">
        <f>IFERROR(VLOOKUP(G114,色々!D:E,2,0),"")</f>
        <v>タイム決勝</v>
      </c>
    </row>
    <row r="115" spans="1:14" x14ac:dyDescent="0.15">
      <c r="A115">
        <f>IFERROR(プログラム[[#This Row],[表示用競技番号]],"")</f>
        <v>55</v>
      </c>
      <c r="B115">
        <f>IFERROR(プログラム[[#This Row],[組数]],"")</f>
        <v>1</v>
      </c>
      <c r="C115">
        <f>IFERROR(プログラム[[#This Row],[種目コード]],"")</f>
        <v>1</v>
      </c>
      <c r="D115">
        <f>IFERROR(プログラム[[#This Row],[距離コード]],"")</f>
        <v>5</v>
      </c>
      <c r="E115">
        <f>IFERROR(プログラム[[#This Row],[クラス番号]],"")</f>
        <v>4</v>
      </c>
      <c r="F115">
        <f>IFERROR(プログラム[[#This Row],[性別コード]],"")</f>
        <v>1</v>
      </c>
      <c r="G115">
        <f>IFERROR(プログラム[[#This Row],[予決コード]],"")</f>
        <v>3</v>
      </c>
      <c r="H115" s="44">
        <f>IFERROR(プログラム[[#This Row],[日付]],"")</f>
        <v>44934</v>
      </c>
      <c r="I115">
        <f>IFERROR(プログラム[[#This Row],[予選競技番号]],"")</f>
        <v>0</v>
      </c>
      <c r="J115" t="str">
        <f>IFERROR(VLOOKUP(C115,色々!L:M,2,0),"")</f>
        <v>自由形</v>
      </c>
      <c r="K115" t="str">
        <f>IFERROR(VLOOKUP(D115,色々!P:R,3,0),"")</f>
        <v>4×100m</v>
      </c>
      <c r="L115" t="str">
        <f>IFERROR(VLOOKUP(E115,クラス!B:C,2,0),"")</f>
        <v>15～18歳</v>
      </c>
      <c r="M115" t="str">
        <f>IFERROR(VLOOKUP(F115,色々!P:Q,2,0),"")</f>
        <v>男子</v>
      </c>
      <c r="N115" t="str">
        <f>IFERROR(VLOOKUP(G115,色々!D:E,2,0),"")</f>
        <v>タイム決勝</v>
      </c>
    </row>
    <row r="116" spans="1:14" x14ac:dyDescent="0.15">
      <c r="A116">
        <f>IFERROR(プログラム[[#This Row],[表示用競技番号]],"")</f>
        <v>111</v>
      </c>
      <c r="B116">
        <f>IFERROR(プログラム[[#This Row],[組数]],"")</f>
        <v>1</v>
      </c>
      <c r="C116">
        <f>IFERROR(プログラム[[#This Row],[種目コード]],"")</f>
        <v>5</v>
      </c>
      <c r="D116">
        <f>IFERROR(プログラム[[#This Row],[距離コード]],"")</f>
        <v>5</v>
      </c>
      <c r="E116">
        <f>IFERROR(プログラム[[#This Row],[クラス番号]],"")</f>
        <v>3</v>
      </c>
      <c r="F116">
        <f>IFERROR(プログラム[[#This Row],[性別コード]],"")</f>
        <v>2</v>
      </c>
      <c r="G116">
        <f>IFERROR(プログラム[[#This Row],[予決コード]],"")</f>
        <v>3</v>
      </c>
      <c r="H116" s="44">
        <f>IFERROR(プログラム[[#This Row],[日付]],"")</f>
        <v>44935</v>
      </c>
      <c r="I116">
        <f>IFERROR(プログラム[[#This Row],[予選競技番号]],"")</f>
        <v>0</v>
      </c>
      <c r="J116" t="str">
        <f>IFERROR(VLOOKUP(C116,色々!L:M,2,0),"")</f>
        <v>個人メドレー</v>
      </c>
      <c r="K116" t="str">
        <f>IFERROR(VLOOKUP(D116,色々!P:R,3,0),"")</f>
        <v>4×100m</v>
      </c>
      <c r="L116" t="str">
        <f>IFERROR(VLOOKUP(E116,クラス!B:C,2,0),"")</f>
        <v>13～14歳</v>
      </c>
      <c r="M116" t="str">
        <f>IFERROR(VLOOKUP(F116,色々!P:Q,2,0),"")</f>
        <v>女子</v>
      </c>
      <c r="N116" t="str">
        <f>IFERROR(VLOOKUP(G116,色々!D:E,2,0),"")</f>
        <v>タイム決勝</v>
      </c>
    </row>
    <row r="117" spans="1:14" x14ac:dyDescent="0.15">
      <c r="A117">
        <f>IFERROR(プログラム[[#This Row],[表示用競技番号]],"")</f>
        <v>112</v>
      </c>
      <c r="B117">
        <f>IFERROR(プログラム[[#This Row],[組数]],"")</f>
        <v>1</v>
      </c>
      <c r="C117">
        <f>IFERROR(プログラム[[#This Row],[種目コード]],"")</f>
        <v>5</v>
      </c>
      <c r="D117">
        <f>IFERROR(プログラム[[#This Row],[距離コード]],"")</f>
        <v>5</v>
      </c>
      <c r="E117">
        <f>IFERROR(プログラム[[#This Row],[クラス番号]],"")</f>
        <v>4</v>
      </c>
      <c r="F117">
        <f>IFERROR(プログラム[[#This Row],[性別コード]],"")</f>
        <v>2</v>
      </c>
      <c r="G117">
        <f>IFERROR(プログラム[[#This Row],[予決コード]],"")</f>
        <v>3</v>
      </c>
      <c r="H117" s="44">
        <f>IFERROR(プログラム[[#This Row],[日付]],"")</f>
        <v>44935</v>
      </c>
      <c r="I117">
        <f>IFERROR(プログラム[[#This Row],[予選競技番号]],"")</f>
        <v>0</v>
      </c>
      <c r="J117" t="str">
        <f>IFERROR(VLOOKUP(C117,色々!L:M,2,0),"")</f>
        <v>個人メドレー</v>
      </c>
      <c r="K117" t="str">
        <f>IFERROR(VLOOKUP(D117,色々!P:R,3,0),"")</f>
        <v>4×100m</v>
      </c>
      <c r="L117" t="str">
        <f>IFERROR(VLOOKUP(E117,クラス!B:C,2,0),"")</f>
        <v>15～18歳</v>
      </c>
      <c r="M117" t="str">
        <f>IFERROR(VLOOKUP(F117,色々!P:Q,2,0),"")</f>
        <v>女子</v>
      </c>
      <c r="N117" t="str">
        <f>IFERROR(VLOOKUP(G117,色々!D:E,2,0),"")</f>
        <v>タイム決勝</v>
      </c>
    </row>
    <row r="118" spans="1:14" x14ac:dyDescent="0.15">
      <c r="A118">
        <f>IFERROR(プログラム[[#This Row],[表示用競技番号]],"")</f>
        <v>113</v>
      </c>
      <c r="B118">
        <f>IFERROR(プログラム[[#This Row],[組数]],"")</f>
        <v>1</v>
      </c>
      <c r="C118">
        <f>IFERROR(プログラム[[#This Row],[種目コード]],"")</f>
        <v>1</v>
      </c>
      <c r="D118">
        <f>IFERROR(プログラム[[#This Row],[距離コード]],"")</f>
        <v>5</v>
      </c>
      <c r="E118">
        <f>IFERROR(プログラム[[#This Row],[クラス番号]],"")</f>
        <v>3</v>
      </c>
      <c r="F118">
        <f>IFERROR(プログラム[[#This Row],[性別コード]],"")</f>
        <v>2</v>
      </c>
      <c r="G118">
        <f>IFERROR(プログラム[[#This Row],[予決コード]],"")</f>
        <v>3</v>
      </c>
      <c r="H118" s="44">
        <f>IFERROR(プログラム[[#This Row],[日付]],"")</f>
        <v>44935</v>
      </c>
      <c r="I118">
        <f>IFERROR(プログラム[[#This Row],[予選競技番号]],"")</f>
        <v>0</v>
      </c>
      <c r="J118" t="str">
        <f>IFERROR(VLOOKUP(C118,色々!L:M,2,0),"")</f>
        <v>自由形</v>
      </c>
      <c r="K118" t="str">
        <f>IFERROR(VLOOKUP(D118,色々!P:R,3,0),"")</f>
        <v>4×100m</v>
      </c>
      <c r="L118" t="str">
        <f>IFERROR(VLOOKUP(E118,クラス!B:C,2,0),"")</f>
        <v>13～14歳</v>
      </c>
      <c r="M118" t="str">
        <f>IFERROR(VLOOKUP(F118,色々!P:Q,2,0),"")</f>
        <v>女子</v>
      </c>
      <c r="N118" t="str">
        <f>IFERROR(VLOOKUP(G118,色々!D:E,2,0),"")</f>
        <v>タイム決勝</v>
      </c>
    </row>
    <row r="119" spans="1:14" x14ac:dyDescent="0.15">
      <c r="A119">
        <f>IFERROR(プログラム[[#This Row],[表示用競技番号]],"")</f>
        <v>114</v>
      </c>
      <c r="B119">
        <f>IFERROR(プログラム[[#This Row],[組数]],"")</f>
        <v>1</v>
      </c>
      <c r="C119">
        <f>IFERROR(プログラム[[#This Row],[種目コード]],"")</f>
        <v>1</v>
      </c>
      <c r="D119">
        <f>IFERROR(プログラム[[#This Row],[距離コード]],"")</f>
        <v>5</v>
      </c>
      <c r="E119">
        <f>IFERROR(プログラム[[#This Row],[クラス番号]],"")</f>
        <v>4</v>
      </c>
      <c r="F119">
        <f>IFERROR(プログラム[[#This Row],[性別コード]],"")</f>
        <v>2</v>
      </c>
      <c r="G119">
        <f>IFERROR(プログラム[[#This Row],[予決コード]],"")</f>
        <v>3</v>
      </c>
      <c r="H119" s="44">
        <f>IFERROR(プログラム[[#This Row],[日付]],"")</f>
        <v>44935</v>
      </c>
      <c r="I119">
        <f>IFERROR(プログラム[[#This Row],[予選競技番号]],"")</f>
        <v>0</v>
      </c>
      <c r="J119" t="str">
        <f>IFERROR(VLOOKUP(C119,色々!L:M,2,0),"")</f>
        <v>自由形</v>
      </c>
      <c r="K119" t="str">
        <f>IFERROR(VLOOKUP(D119,色々!P:R,3,0),"")</f>
        <v>4×100m</v>
      </c>
      <c r="L119" t="str">
        <f>IFERROR(VLOOKUP(E119,クラス!B:C,2,0),"")</f>
        <v>15～18歳</v>
      </c>
      <c r="M119" t="str">
        <f>IFERROR(VLOOKUP(F119,色々!P:Q,2,0),"")</f>
        <v>女子</v>
      </c>
      <c r="N119" t="str">
        <f>IFERROR(VLOOKUP(G119,色々!D:E,2,0),"")</f>
        <v>タイム決勝</v>
      </c>
    </row>
    <row r="120" spans="1:14" x14ac:dyDescent="0.15">
      <c r="A120" t="str">
        <f>IFERROR(プログラム[[#This Row],[表示用競技番号]],"")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44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</row>
    <row r="121" spans="1:14" x14ac:dyDescent="0.15">
      <c r="A121" t="str">
        <f>IFERROR(プログラム[[#This Row],[表示用競技番号]],"")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44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</row>
    <row r="122" spans="1:14" x14ac:dyDescent="0.15">
      <c r="A122" t="str">
        <f>IFERROR(プログラム[[#This Row],[表示用競技番号]],"")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44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</row>
    <row r="123" spans="1:14" x14ac:dyDescent="0.15">
      <c r="A123" t="str">
        <f>IFERROR(プログラム[[#This Row],[表示用競技番号]],"")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44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</row>
    <row r="124" spans="1:14" x14ac:dyDescent="0.15">
      <c r="A124" t="str">
        <f>IFERROR(プログラム[[#This Row],[表示用競技番号]],"")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44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</row>
    <row r="125" spans="1:14" x14ac:dyDescent="0.15">
      <c r="A125" t="str">
        <f>IFERROR(プログラム[[#This Row],[表示用競技番号]],"")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44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</row>
    <row r="126" spans="1:14" x14ac:dyDescent="0.15">
      <c r="A126" t="str">
        <f>IFERROR(プログラム[[#This Row],[表示用競技番号]],"")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44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</row>
    <row r="127" spans="1:14" x14ac:dyDescent="0.15">
      <c r="A127" t="str">
        <f>IFERROR(プログラム[[#This Row],[表示用競技番号]],"")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44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</row>
    <row r="128" spans="1:14" x14ac:dyDescent="0.15">
      <c r="A128" t="str">
        <f>IFERROR(プログラム[[#This Row],[表示用競技番号]],"")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44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</row>
    <row r="129" spans="1:14" x14ac:dyDescent="0.15">
      <c r="A129" t="str">
        <f>IFERROR(プログラム[[#This Row],[表示用競技番号]],"")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44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</row>
    <row r="130" spans="1:14" x14ac:dyDescent="0.15">
      <c r="A130" t="str">
        <f>IFERROR(プログラム[[#This Row],[表示用競技番号]],"")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44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</row>
    <row r="131" spans="1:14" x14ac:dyDescent="0.15">
      <c r="A131" t="str">
        <f>IFERROR(プログラム[[#This Row],[表示用競技番号]],"")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44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</row>
    <row r="132" spans="1:14" x14ac:dyDescent="0.15">
      <c r="A132" t="str">
        <f>IFERROR(プログラム[[#This Row],[表示用競技番号]],"")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44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</row>
    <row r="133" spans="1:14" x14ac:dyDescent="0.15">
      <c r="A133" t="str">
        <f>IFERROR(プログラム[[#This Row],[表示用競技番号]],"")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44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</row>
    <row r="134" spans="1:14" x14ac:dyDescent="0.15">
      <c r="A134" t="str">
        <f>IFERROR(プログラム[[#This Row],[表示用競技番号]],"")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44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</row>
    <row r="135" spans="1:14" x14ac:dyDescent="0.15">
      <c r="A135" t="str">
        <f>IFERROR(プログラム[[#This Row],[表示用競技番号]],"")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44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</row>
    <row r="136" spans="1:14" x14ac:dyDescent="0.15">
      <c r="A136" t="str">
        <f>IFERROR(プログラム[[#This Row],[表示用競技番号]],"")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44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</row>
    <row r="137" spans="1:14" x14ac:dyDescent="0.15">
      <c r="A137" t="str">
        <f>IFERROR(プログラム[[#This Row],[表示用競技番号]],"")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44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</row>
    <row r="138" spans="1:14" x14ac:dyDescent="0.15">
      <c r="A138" t="str">
        <f>IFERROR(プログラム[[#This Row],[表示用競技番号]],"")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44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</row>
    <row r="139" spans="1:14" x14ac:dyDescent="0.15">
      <c r="A139" t="str">
        <f>IFERROR(プログラム[[#This Row],[表示用競技番号]],"")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44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</row>
    <row r="140" spans="1:14" x14ac:dyDescent="0.15">
      <c r="A140" t="str">
        <f>IFERROR(プログラム[[#This Row],[表示用競技番号]],"")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44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</row>
    <row r="141" spans="1:14" x14ac:dyDescent="0.15">
      <c r="A141" t="str">
        <f>IFERROR(プログラム[[#This Row],[表示用競技番号]],"")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44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</row>
    <row r="142" spans="1:14" x14ac:dyDescent="0.15">
      <c r="A142" t="str">
        <f>IFERROR(プログラム[[#This Row],[表示用競技番号]],"")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44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</row>
    <row r="143" spans="1:14" x14ac:dyDescent="0.15">
      <c r="A143" t="str">
        <f>IFERROR(プログラム[[#This Row],[表示用競技番号]],"")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44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</row>
    <row r="144" spans="1:14" x14ac:dyDescent="0.15">
      <c r="A144" t="str">
        <f>IFERROR(プログラム[[#This Row],[表示用競技番号]],"")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44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</row>
    <row r="145" spans="1:14" x14ac:dyDescent="0.15">
      <c r="A145" t="str">
        <f>IFERROR(プログラム[[#This Row],[表示用競技番号]],"")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44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</row>
    <row r="146" spans="1:14" x14ac:dyDescent="0.15">
      <c r="A146" t="str">
        <f>IFERROR(プログラム[[#This Row],[表示用競技番号]],"")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44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</row>
    <row r="147" spans="1:14" x14ac:dyDescent="0.15">
      <c r="A147" t="str">
        <f>IFERROR(プログラム[[#This Row],[表示用競技番号]],"")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44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</row>
    <row r="148" spans="1:14" x14ac:dyDescent="0.15">
      <c r="A148" t="str">
        <f>IFERROR(プログラム[[#This Row],[表示用競技番号]],"")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44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</row>
    <row r="149" spans="1:14" x14ac:dyDescent="0.15">
      <c r="A149" t="str">
        <f>IFERROR(プログラム[[#This Row],[表示用競技番号]],"")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44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</row>
    <row r="150" spans="1:14" x14ac:dyDescent="0.15">
      <c r="A150" t="str">
        <f>IFERROR(プログラム[[#This Row],[表示用競技番号]],"")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44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</row>
    <row r="151" spans="1:14" x14ac:dyDescent="0.15">
      <c r="A151" t="str">
        <f>IFERROR(プログラム[[#This Row],[表示用競技番号]],"")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44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</row>
    <row r="152" spans="1:14" x14ac:dyDescent="0.15">
      <c r="A152" t="str">
        <f>IFERROR(プログラム[[#This Row],[表示用競技番号]],"")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44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</row>
    <row r="153" spans="1:14" x14ac:dyDescent="0.15">
      <c r="A153" t="str">
        <f>IFERROR(プログラム[[#This Row],[表示用競技番号]],"")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44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</row>
    <row r="154" spans="1:14" x14ac:dyDescent="0.15">
      <c r="A154" t="str">
        <f>IFERROR(プログラム[[#This Row],[表示用競技番号]],"")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44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</row>
    <row r="155" spans="1:14" x14ac:dyDescent="0.15">
      <c r="A155" t="str">
        <f>IFERROR(プログラム[[#This Row],[表示用競技番号]],"")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44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</row>
    <row r="156" spans="1:14" x14ac:dyDescent="0.15">
      <c r="A156" t="str">
        <f>IFERROR(プログラム[[#This Row],[表示用競技番号]],"")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44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</row>
    <row r="157" spans="1:14" x14ac:dyDescent="0.15">
      <c r="A157" t="str">
        <f>IFERROR(プログラム[[#This Row],[表示用競技番号]],"")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44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</row>
    <row r="158" spans="1:14" x14ac:dyDescent="0.15">
      <c r="A158" t="str">
        <f>IFERROR(プログラム[[#This Row],[表示用競技番号]],"")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44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</row>
    <row r="159" spans="1:14" x14ac:dyDescent="0.15">
      <c r="A159" t="str">
        <f>IFERROR(プログラム[[#This Row],[表示用競技番号]],"")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44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</row>
    <row r="160" spans="1:14" x14ac:dyDescent="0.15">
      <c r="A160" t="str">
        <f>IFERROR(プログラム[[#This Row],[表示用競技番号]],"")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44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</row>
    <row r="161" spans="1:14" x14ac:dyDescent="0.15">
      <c r="A161" t="str">
        <f>IFERROR(プログラム[[#This Row],[表示用競技番号]],"")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44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</row>
    <row r="162" spans="1:14" x14ac:dyDescent="0.15">
      <c r="A162" t="str">
        <f>IFERROR(プログラム[[#This Row],[表示用競技番号]],"")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44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</row>
    <row r="163" spans="1:14" x14ac:dyDescent="0.15">
      <c r="A163" t="str">
        <f>IFERROR(プログラム[[#This Row],[表示用競技番号]],"")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44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</row>
    <row r="164" spans="1:14" x14ac:dyDescent="0.15">
      <c r="A164" t="str">
        <f>IFERROR(プログラム[[#This Row],[表示用競技番号]],"")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44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</row>
    <row r="165" spans="1:14" x14ac:dyDescent="0.15">
      <c r="A165" t="str">
        <f>IFERROR(プログラム[[#This Row],[表示用競技番号]],"")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44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</row>
    <row r="166" spans="1:14" x14ac:dyDescent="0.15">
      <c r="A166" t="str">
        <f>IFERROR(プログラム[[#This Row],[表示用競技番号]],"")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44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</row>
    <row r="167" spans="1:14" x14ac:dyDescent="0.15">
      <c r="A167" t="str">
        <f>IFERROR(プログラム[[#This Row],[表示用競技番号]],"")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44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</row>
    <row r="168" spans="1:14" x14ac:dyDescent="0.15">
      <c r="A168" t="str">
        <f>IFERROR(プログラム[[#This Row],[表示用競技番号]],"")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44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</row>
    <row r="169" spans="1:14" x14ac:dyDescent="0.15">
      <c r="A169" t="str">
        <f>IFERROR(プログラム[[#This Row],[表示用競技番号]],"")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44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</row>
    <row r="170" spans="1:14" x14ac:dyDescent="0.15">
      <c r="A170" t="str">
        <f>IFERROR(プログラム[[#This Row],[表示用競技番号]],"")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44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</row>
    <row r="171" spans="1:14" x14ac:dyDescent="0.15">
      <c r="A171" t="str">
        <f>IFERROR(プログラム[[#This Row],[表示用競技番号]],"")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44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</row>
    <row r="172" spans="1:14" x14ac:dyDescent="0.15">
      <c r="A172" t="str">
        <f>IFERROR(プログラム[[#This Row],[表示用競技番号]],"")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44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</row>
    <row r="173" spans="1:14" x14ac:dyDescent="0.15">
      <c r="A173" t="str">
        <f>IFERROR(プログラム[[#This Row],[表示用競技番号]],"")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44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</row>
    <row r="174" spans="1:14" x14ac:dyDescent="0.15">
      <c r="A174" t="str">
        <f>IFERROR(プログラム[[#This Row],[表示用競技番号]],"")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44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</row>
    <row r="175" spans="1:14" x14ac:dyDescent="0.15">
      <c r="A175" t="str">
        <f>IFERROR(プログラム[[#This Row],[表示用競技番号]],"")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44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</row>
    <row r="176" spans="1:14" x14ac:dyDescent="0.15">
      <c r="A176" t="str">
        <f>IFERROR(プログラム[[#This Row],[表示用競技番号]],"")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44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</row>
    <row r="177" spans="1:14" x14ac:dyDescent="0.15">
      <c r="A177" t="str">
        <f>IFERROR(プログラム[[#This Row],[表示用競技番号]],"")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44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</row>
    <row r="178" spans="1:14" x14ac:dyDescent="0.15">
      <c r="A178" t="str">
        <f>IFERROR(プログラム[[#This Row],[表示用競技番号]],"")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44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</row>
    <row r="179" spans="1:14" x14ac:dyDescent="0.15">
      <c r="A179" t="str">
        <f>IFERROR(プログラム[[#This Row],[表示用競技番号]],"")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44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</row>
    <row r="180" spans="1:14" x14ac:dyDescent="0.15">
      <c r="A180" t="str">
        <f>IFERROR(プログラム[[#This Row],[表示用競技番号]],"")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44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</row>
    <row r="181" spans="1:14" x14ac:dyDescent="0.15">
      <c r="A181" t="str">
        <f>IFERROR(プログラム[[#This Row],[表示用競技番号]],"")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44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</row>
    <row r="182" spans="1:14" x14ac:dyDescent="0.15">
      <c r="A182" t="str">
        <f>IFERROR(プログラム[[#This Row],[表示用競技番号]],"")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44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</row>
    <row r="183" spans="1:14" x14ac:dyDescent="0.15">
      <c r="A183" t="str">
        <f>IFERROR(プログラム[[#This Row],[表示用競技番号]],"")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44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</row>
    <row r="184" spans="1:14" x14ac:dyDescent="0.15">
      <c r="A184" t="str">
        <f>IFERROR(プログラム[[#This Row],[表示用競技番号]],"")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44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</row>
    <row r="185" spans="1:14" x14ac:dyDescent="0.15">
      <c r="A185" t="str">
        <f>IFERROR(プログラム[[#This Row],[表示用競技番号]],"")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44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</row>
    <row r="186" spans="1:14" x14ac:dyDescent="0.15">
      <c r="A186" t="str">
        <f>IFERROR(プログラム[[#This Row],[表示用競技番号]],"")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44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</row>
    <row r="187" spans="1:14" x14ac:dyDescent="0.15">
      <c r="A187" t="str">
        <f>IFERROR(プログラム[[#This Row],[表示用競技番号]],"")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44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</row>
    <row r="188" spans="1:14" x14ac:dyDescent="0.15">
      <c r="A188" t="str">
        <f>IFERROR(プログラム[[#This Row],[表示用競技番号]],"")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44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</row>
    <row r="189" spans="1:14" x14ac:dyDescent="0.15">
      <c r="A189" t="str">
        <f>IFERROR(プログラム[[#This Row],[表示用競技番号]],"")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44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</row>
    <row r="190" spans="1:14" x14ac:dyDescent="0.15">
      <c r="A190" t="str">
        <f>IFERROR(プログラム[[#This Row],[表示用競技番号]],"")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44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</row>
    <row r="191" spans="1:14" x14ac:dyDescent="0.15">
      <c r="A191" t="str">
        <f>IFERROR(プログラム[[#This Row],[表示用競技番号]],"")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44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</row>
    <row r="192" spans="1:14" x14ac:dyDescent="0.15">
      <c r="A192" t="str">
        <f>IFERROR(プログラム[[#This Row],[表示用競技番号]],"")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44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</row>
    <row r="193" spans="1:14" x14ac:dyDescent="0.15">
      <c r="A193" t="str">
        <f>IFERROR(プログラム[[#This Row],[表示用競技番号]],"")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44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</row>
    <row r="194" spans="1:14" x14ac:dyDescent="0.15">
      <c r="A194" t="str">
        <f>IFERROR(プログラム[[#This Row],[表示用競技番号]],"")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44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</row>
    <row r="195" spans="1:14" x14ac:dyDescent="0.15">
      <c r="A195" t="str">
        <f>IFERROR(プログラム[[#This Row],[表示用競技番号]],"")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44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</row>
    <row r="196" spans="1:14" x14ac:dyDescent="0.15">
      <c r="A196" t="str">
        <f>IFERROR(プログラム[[#This Row],[表示用競技番号]],"")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44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</row>
    <row r="197" spans="1:14" x14ac:dyDescent="0.15">
      <c r="A197" t="str">
        <f>IFERROR(プログラム[[#This Row],[表示用競技番号]],"")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44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</row>
    <row r="198" spans="1:14" x14ac:dyDescent="0.15">
      <c r="A198" t="str">
        <f>IFERROR(プログラム[[#This Row],[表示用競技番号]],"")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44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</row>
    <row r="199" spans="1:14" x14ac:dyDescent="0.15">
      <c r="A199" t="str">
        <f>IFERROR(プログラム[[#This Row],[表示用競技番号]],"")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44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</row>
    <row r="200" spans="1:14" x14ac:dyDescent="0.15">
      <c r="A200" t="str">
        <f>IFERROR(プログラム[[#This Row],[表示用競技番号]],"")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44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</row>
    <row r="201" spans="1:14" x14ac:dyDescent="0.15">
      <c r="A201" t="str">
        <f>IFERROR(プログラム[[#This Row],[表示用競技番号]],"")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44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</row>
    <row r="202" spans="1:14" x14ac:dyDescent="0.15">
      <c r="A202" t="str">
        <f>IFERROR(プログラム[[#This Row],[表示用競技番号]],"")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44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</row>
    <row r="203" spans="1:14" x14ac:dyDescent="0.15">
      <c r="A203" t="str">
        <f>IFERROR(プログラム[[#This Row],[表示用競技番号]],"")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44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</row>
    <row r="204" spans="1:14" x14ac:dyDescent="0.15">
      <c r="A204" t="str">
        <f>IFERROR(プログラム[[#This Row],[表示用競技番号]],"")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44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</row>
    <row r="205" spans="1:14" x14ac:dyDescent="0.15">
      <c r="A205" t="str">
        <f>IFERROR(プログラム[[#This Row],[表示用競技番号]],"")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44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</row>
    <row r="206" spans="1:14" x14ac:dyDescent="0.15">
      <c r="A206" t="str">
        <f>IFERROR(プログラム[[#This Row],[表示用競技番号]],"")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44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</row>
    <row r="207" spans="1:14" x14ac:dyDescent="0.15">
      <c r="A207" t="str">
        <f>IFERROR(プログラム[[#This Row],[表示用競技番号]],"")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44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</row>
    <row r="208" spans="1:14" x14ac:dyDescent="0.15">
      <c r="A208" t="str">
        <f>IFERROR(プログラム[[#This Row],[表示用競技番号]],"")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44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</row>
    <row r="209" spans="1:14" x14ac:dyDescent="0.15">
      <c r="A209" t="str">
        <f>IFERROR(プログラム[[#This Row],[表示用競技番号]],"")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44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</row>
    <row r="210" spans="1:14" x14ac:dyDescent="0.15">
      <c r="A210" t="str">
        <f>IFERROR(プログラム[[#This Row],[表示用競技番号]],"")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44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</row>
    <row r="211" spans="1:14" x14ac:dyDescent="0.15">
      <c r="A211" t="str">
        <f>IFERROR(プログラム[[#This Row],[表示用競技番号]],"")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44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</row>
    <row r="212" spans="1:14" x14ac:dyDescent="0.15">
      <c r="A212" t="str">
        <f>IFERROR(プログラム[[#This Row],[表示用競技番号]],"")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44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</row>
    <row r="213" spans="1:14" x14ac:dyDescent="0.15">
      <c r="A213" t="str">
        <f>IFERROR(プログラム[[#This Row],[表示用競技番号]],"")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44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</row>
    <row r="214" spans="1:14" x14ac:dyDescent="0.15">
      <c r="A214" t="str">
        <f>IFERROR(プログラム[[#This Row],[表示用競技番号]],"")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44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</row>
    <row r="215" spans="1:14" x14ac:dyDescent="0.15">
      <c r="A215" t="str">
        <f>IFERROR(プログラム[[#This Row],[表示用競技番号]],"")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44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</row>
    <row r="216" spans="1:14" x14ac:dyDescent="0.15">
      <c r="A216" t="str">
        <f>IFERROR(プログラム[[#This Row],[表示用競技番号]],"")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44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</row>
    <row r="217" spans="1:14" x14ac:dyDescent="0.15">
      <c r="A217" t="str">
        <f>IFERROR(プログラム[[#This Row],[表示用競技番号]],"")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44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</row>
    <row r="218" spans="1:14" x14ac:dyDescent="0.15">
      <c r="A218" t="str">
        <f>IFERROR(プログラム[[#This Row],[表示用競技番号]],"")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44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</row>
    <row r="219" spans="1:14" x14ac:dyDescent="0.15">
      <c r="A219" t="str">
        <f>IFERROR(プログラム[[#This Row],[表示用競技番号]],"")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44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</row>
    <row r="220" spans="1:14" x14ac:dyDescent="0.15">
      <c r="A220" t="str">
        <f>IFERROR(プログラム[[#This Row],[表示用競技番号]],"")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44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</row>
    <row r="221" spans="1:14" x14ac:dyDescent="0.15">
      <c r="A221" t="str">
        <f>IFERROR(プログラム[[#This Row],[表示用競技番号]],"")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44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</row>
    <row r="222" spans="1:14" x14ac:dyDescent="0.15">
      <c r="A222" t="str">
        <f>IFERROR(プログラム[[#This Row],[表示用競技番号]],"")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44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</row>
    <row r="223" spans="1:14" x14ac:dyDescent="0.15">
      <c r="A223" t="str">
        <f>IFERROR(プログラム[[#This Row],[表示用競技番号]],"")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44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</row>
    <row r="224" spans="1:14" x14ac:dyDescent="0.15">
      <c r="A224" t="str">
        <f>IFERROR(プログラム[[#This Row],[表示用競技番号]],"")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44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</row>
    <row r="225" spans="1:14" x14ac:dyDescent="0.15">
      <c r="A225" t="str">
        <f>IFERROR(プログラム[[#This Row],[表示用競技番号]],"")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44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</row>
    <row r="226" spans="1:14" x14ac:dyDescent="0.15">
      <c r="A226" t="str">
        <f>IFERROR(プログラム[[#This Row],[表示用競技番号]],"")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44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</row>
    <row r="227" spans="1:14" x14ac:dyDescent="0.15">
      <c r="A227" t="str">
        <f>IFERROR(プログラム[[#This Row],[表示用競技番号]],"")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44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</row>
    <row r="228" spans="1:14" x14ac:dyDescent="0.15">
      <c r="A228" t="str">
        <f>IFERROR(プログラム[[#This Row],[表示用競技番号]],"")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44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</row>
    <row r="229" spans="1:14" x14ac:dyDescent="0.15">
      <c r="A229" t="str">
        <f>IFERROR(プログラム[[#This Row],[表示用競技番号]],"")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44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</row>
    <row r="230" spans="1:14" x14ac:dyDescent="0.15">
      <c r="A230" t="str">
        <f>IFERROR(プログラム[[#This Row],[表示用競技番号]],"")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44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</row>
    <row r="231" spans="1:14" x14ac:dyDescent="0.15">
      <c r="A231" t="str">
        <f>IFERROR(プログラム[[#This Row],[表示用競技番号]],"")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44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</row>
    <row r="232" spans="1:14" x14ac:dyDescent="0.15">
      <c r="A232" t="str">
        <f>IFERROR(プログラム[[#This Row],[表示用競技番号]],"")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44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</row>
    <row r="233" spans="1:14" x14ac:dyDescent="0.15">
      <c r="A233" t="str">
        <f>IFERROR(プログラム[[#This Row],[表示用競技番号]],"")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44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</row>
    <row r="234" spans="1:14" x14ac:dyDescent="0.15">
      <c r="A234" t="str">
        <f>IFERROR(プログラム[[#This Row],[表示用競技番号]],"")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44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</row>
    <row r="235" spans="1:14" x14ac:dyDescent="0.15">
      <c r="A235" t="str">
        <f>IFERROR(プログラム[[#This Row],[表示用競技番号]],"")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44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</row>
    <row r="236" spans="1:14" x14ac:dyDescent="0.15">
      <c r="A236" t="str">
        <f>IFERROR(プログラム[[#This Row],[表示用競技番号]],"")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44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</row>
    <row r="237" spans="1:14" x14ac:dyDescent="0.15">
      <c r="A237" t="str">
        <f>IFERROR(プログラム[[#This Row],[表示用競技番号]],"")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44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</row>
    <row r="238" spans="1:14" x14ac:dyDescent="0.15">
      <c r="A238" t="str">
        <f>IFERROR(プログラム[[#This Row],[表示用競技番号]],"")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44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</row>
    <row r="239" spans="1:14" x14ac:dyDescent="0.15">
      <c r="A239" t="str">
        <f>IFERROR(プログラム[[#This Row],[表示用競技番号]],"")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44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</row>
    <row r="240" spans="1:14" x14ac:dyDescent="0.15">
      <c r="A240" t="str">
        <f>IFERROR(プログラム[[#This Row],[表示用競技番号]],"")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44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</row>
    <row r="241" spans="1:14" x14ac:dyDescent="0.15">
      <c r="A241" t="str">
        <f>IFERROR(プログラム[[#This Row],[表示用競技番号]],"")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44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</row>
    <row r="242" spans="1:14" x14ac:dyDescent="0.15">
      <c r="A242" t="str">
        <f>IFERROR(プログラム[[#This Row],[表示用競技番号]],"")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44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</row>
    <row r="243" spans="1:14" x14ac:dyDescent="0.15">
      <c r="A243" t="str">
        <f>IFERROR(プログラム[[#This Row],[表示用競技番号]],"")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44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</row>
    <row r="244" spans="1:14" x14ac:dyDescent="0.15">
      <c r="A244" t="str">
        <f>IFERROR(プログラム[[#This Row],[表示用競技番号]],"")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44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</row>
    <row r="245" spans="1:14" x14ac:dyDescent="0.15">
      <c r="A245" t="str">
        <f>IFERROR(プログラム[[#This Row],[表示用競技番号]],"")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44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</row>
    <row r="246" spans="1:14" x14ac:dyDescent="0.15">
      <c r="A246" t="str">
        <f>IFERROR(プログラム[[#This Row],[表示用競技番号]],"")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44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</row>
    <row r="247" spans="1:14" x14ac:dyDescent="0.15">
      <c r="A247" t="str">
        <f>IFERROR(プログラム[[#This Row],[表示用競技番号]],"")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44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</row>
    <row r="248" spans="1:14" x14ac:dyDescent="0.15">
      <c r="A248" t="str">
        <f>IFERROR(プログラム[[#This Row],[表示用競技番号]],"")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44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</row>
    <row r="249" spans="1:14" x14ac:dyDescent="0.15">
      <c r="A249" t="str">
        <f>IFERROR(プログラム[[#This Row],[表示用競技番号]],"")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44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</row>
    <row r="250" spans="1:14" x14ac:dyDescent="0.15">
      <c r="A250" t="str">
        <f>IFERROR(プログラム[[#This Row],[表示用競技番号]],"")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44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</row>
    <row r="251" spans="1:14" x14ac:dyDescent="0.15">
      <c r="A251" t="str">
        <f>IFERROR(プログラム[[#This Row],[表示用競技番号]],"")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44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</row>
    <row r="252" spans="1:14" x14ac:dyDescent="0.15">
      <c r="A252" t="str">
        <f>IFERROR(プログラム[[#This Row],[表示用競技番号]],"")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44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</row>
    <row r="253" spans="1:14" x14ac:dyDescent="0.15">
      <c r="A253" t="str">
        <f>IFERROR(プログラム[[#This Row],[表示用競技番号]],"")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44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</row>
    <row r="254" spans="1:14" x14ac:dyDescent="0.15">
      <c r="A254" t="str">
        <f>IFERROR(プログラム[[#This Row],[表示用競技番号]],"")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44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</row>
    <row r="255" spans="1:14" x14ac:dyDescent="0.15">
      <c r="A255" t="str">
        <f>IFERROR(プログラム[[#This Row],[表示用競技番号]],"")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44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</row>
    <row r="256" spans="1:14" x14ac:dyDescent="0.15">
      <c r="A256" t="str">
        <f>IFERROR(プログラム[[#This Row],[表示用競技番号]],"")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44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</row>
    <row r="257" spans="1:14" x14ac:dyDescent="0.15">
      <c r="A257" t="str">
        <f>IFERROR(プログラム[[#This Row],[表示用競技番号]],"")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44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</row>
    <row r="258" spans="1:14" x14ac:dyDescent="0.15">
      <c r="A258" t="str">
        <f>IFERROR(プログラム[[#This Row],[表示用競技番号]],"")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44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</row>
    <row r="259" spans="1:14" x14ac:dyDescent="0.15">
      <c r="A259" t="str">
        <f>IFERROR(プログラム[[#This Row],[表示用競技番号]],"")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44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</row>
    <row r="260" spans="1:14" x14ac:dyDescent="0.15">
      <c r="A260" t="str">
        <f>IFERROR(プログラム[[#This Row],[表示用競技番号]],"")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44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</row>
    <row r="261" spans="1:14" x14ac:dyDescent="0.15">
      <c r="A261" t="str">
        <f>IFERROR(プログラム[[#This Row],[表示用競技番号]],"")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44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</row>
    <row r="262" spans="1:14" x14ac:dyDescent="0.15">
      <c r="A262" t="str">
        <f>IFERROR(プログラム[[#This Row],[表示用競技番号]],"")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44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</row>
    <row r="263" spans="1:14" x14ac:dyDescent="0.15">
      <c r="A263" t="str">
        <f>IFERROR(プログラム[[#This Row],[表示用競技番号]],"")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44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</row>
    <row r="264" spans="1:14" x14ac:dyDescent="0.15">
      <c r="A264" t="str">
        <f>IFERROR(プログラム[[#This Row],[表示用競技番号]],"")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44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</row>
    <row r="265" spans="1:14" x14ac:dyDescent="0.15">
      <c r="A265" t="str">
        <f>IFERROR(プログラム[[#This Row],[表示用競技番号]],"")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44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</row>
    <row r="266" spans="1:14" x14ac:dyDescent="0.15">
      <c r="A266" t="str">
        <f>IFERROR(プログラム[[#This Row],[表示用競技番号]],"")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44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</row>
    <row r="267" spans="1:14" x14ac:dyDescent="0.15">
      <c r="A267" t="str">
        <f>IFERROR(プログラム[[#This Row],[表示用競技番号]],"")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44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</row>
    <row r="268" spans="1:14" x14ac:dyDescent="0.15">
      <c r="A268" t="str">
        <f>IFERROR(プログラム[[#This Row],[表示用競技番号]],"")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44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</row>
    <row r="269" spans="1:14" x14ac:dyDescent="0.15">
      <c r="A269" t="str">
        <f>IFERROR(プログラム[[#This Row],[表示用競技番号]],"")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44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</row>
    <row r="270" spans="1:14" x14ac:dyDescent="0.15">
      <c r="A270" t="str">
        <f>IFERROR(プログラム[[#This Row],[表示用競技番号]],"")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44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</row>
    <row r="271" spans="1:14" x14ac:dyDescent="0.15">
      <c r="A271" t="str">
        <f>IFERROR(プログラム[[#This Row],[表示用競技番号]],"")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44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</row>
    <row r="272" spans="1:14" x14ac:dyDescent="0.15">
      <c r="A272" t="str">
        <f>IFERROR(プログラム[[#This Row],[表示用競技番号]],"")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44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</row>
    <row r="273" spans="1:14" x14ac:dyDescent="0.15">
      <c r="A273" t="str">
        <f>IFERROR(プログラム[[#This Row],[表示用競技番号]],"")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44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</row>
    <row r="274" spans="1:14" x14ac:dyDescent="0.15">
      <c r="A274" t="str">
        <f>IFERROR(プログラム[[#This Row],[表示用競技番号]],"")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44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</row>
    <row r="275" spans="1:14" x14ac:dyDescent="0.15">
      <c r="A275" t="str">
        <f>IFERROR(プログラム[[#This Row],[表示用競技番号]],"")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44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</row>
    <row r="276" spans="1:14" x14ac:dyDescent="0.15">
      <c r="A276" t="str">
        <f>IFERROR(プログラム[[#This Row],[表示用競技番号]],"")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44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</row>
    <row r="277" spans="1:14" x14ac:dyDescent="0.15">
      <c r="A277" t="str">
        <f>IFERROR(プログラム[[#This Row],[表示用競技番号]],"")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44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</row>
    <row r="278" spans="1:14" x14ac:dyDescent="0.15">
      <c r="A278" t="str">
        <f>IFERROR(プログラム[[#This Row],[表示用競技番号]],"")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44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</row>
    <row r="279" spans="1:14" x14ac:dyDescent="0.15">
      <c r="A279" t="str">
        <f>IFERROR(プログラム[[#This Row],[表示用競技番号]],"")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44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</row>
    <row r="280" spans="1:14" x14ac:dyDescent="0.15">
      <c r="A280" t="str">
        <f>IFERROR(プログラム[[#This Row],[表示用競技番号]],"")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44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</row>
    <row r="281" spans="1:14" x14ac:dyDescent="0.15">
      <c r="A281" t="str">
        <f>IFERROR(プログラム[[#This Row],[表示用競技番号]],"")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44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</row>
    <row r="282" spans="1:14" x14ac:dyDescent="0.15">
      <c r="A282" t="str">
        <f>IFERROR(プログラム[[#This Row],[表示用競技番号]],"")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44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</row>
    <row r="283" spans="1:14" x14ac:dyDescent="0.15">
      <c r="A283" t="str">
        <f>IFERROR(プログラム[[#This Row],[表示用競技番号]],"")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44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</row>
    <row r="284" spans="1:14" x14ac:dyDescent="0.15">
      <c r="A284" t="str">
        <f>IFERROR(プログラム[[#This Row],[表示用競技番号]],"")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44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</row>
    <row r="285" spans="1:14" x14ac:dyDescent="0.15">
      <c r="A285" t="str">
        <f>IFERROR(プログラム[[#This Row],[表示用競技番号]],"")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44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</row>
    <row r="286" spans="1:14" x14ac:dyDescent="0.15">
      <c r="A286" t="str">
        <f>IFERROR(プログラム[[#This Row],[表示用競技番号]],"")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44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</row>
    <row r="287" spans="1:14" x14ac:dyDescent="0.15">
      <c r="A287" t="str">
        <f>IFERROR(プログラム[[#This Row],[表示用競技番号]],"")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44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</row>
    <row r="288" spans="1:14" x14ac:dyDescent="0.15">
      <c r="A288" t="str">
        <f>IFERROR(プログラム[[#This Row],[表示用競技番号]],"")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44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</row>
    <row r="289" spans="1:14" x14ac:dyDescent="0.15">
      <c r="A289" t="str">
        <f>IFERROR(プログラム[[#This Row],[表示用競技番号]],"")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44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</row>
    <row r="290" spans="1:14" x14ac:dyDescent="0.15">
      <c r="A290" t="str">
        <f>IFERROR(プログラム[[#This Row],[表示用競技番号]],"")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44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</row>
    <row r="291" spans="1:14" x14ac:dyDescent="0.15">
      <c r="A291" t="str">
        <f>IFERROR(プログラム[[#This Row],[表示用競技番号]],"")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44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</row>
    <row r="292" spans="1:14" x14ac:dyDescent="0.15">
      <c r="A292" t="str">
        <f>IFERROR(プログラム[[#This Row],[表示用競技番号]],"")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44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</row>
    <row r="293" spans="1:14" x14ac:dyDescent="0.15">
      <c r="A293" t="str">
        <f>IFERROR(プログラム[[#This Row],[表示用競技番号]],"")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44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</row>
    <row r="294" spans="1:14" x14ac:dyDescent="0.15">
      <c r="A294" t="str">
        <f>IFERROR(プログラム[[#This Row],[表示用競技番号]],"")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44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</row>
    <row r="295" spans="1:14" x14ac:dyDescent="0.15">
      <c r="A295" t="str">
        <f>IFERROR(プログラム[[#This Row],[表示用競技番号]],"")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44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</row>
    <row r="296" spans="1:14" x14ac:dyDescent="0.15">
      <c r="A296" t="str">
        <f>IFERROR(プログラム[[#This Row],[表示用競技番号]],"")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44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</row>
    <row r="297" spans="1:14" x14ac:dyDescent="0.15">
      <c r="A297" t="str">
        <f>IFERROR(プログラム[[#This Row],[表示用競技番号]],"")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44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</row>
    <row r="298" spans="1:14" x14ac:dyDescent="0.15">
      <c r="A298" t="str">
        <f>IFERROR(プログラム[[#This Row],[表示用競技番号]],"")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44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</row>
    <row r="299" spans="1:14" x14ac:dyDescent="0.15">
      <c r="A299" t="str">
        <f>IFERROR(プログラム[[#This Row],[表示用競技番号]],"")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44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</row>
    <row r="300" spans="1:14" x14ac:dyDescent="0.15">
      <c r="A300" t="str">
        <f>IFERROR(プログラム[[#This Row],[表示用競技番号]],"")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44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</row>
    <row r="301" spans="1:14" x14ac:dyDescent="0.15">
      <c r="A301" t="str">
        <f>IFERROR(プログラム[[#This Row],[表示用競技番号]],"")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44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15"/>
  <cols>
    <col min="1" max="2" width="9" style="4"/>
    <col min="3" max="3" width="46.625" style="4" customWidth="1"/>
    <col min="4" max="16384" width="9" style="4"/>
  </cols>
  <sheetData>
    <row r="3" spans="3:3" ht="18" customHeight="1" x14ac:dyDescent="0.15">
      <c r="C3" s="3"/>
    </row>
    <row r="4" spans="3:3" ht="18" customHeight="1" x14ac:dyDescent="0.15">
      <c r="C4" s="5" t="s">
        <v>218</v>
      </c>
    </row>
    <row r="5" spans="3:3" ht="51" customHeight="1" x14ac:dyDescent="0.15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A1:Y60"/>
  <sheetViews>
    <sheetView view="pageBreakPreview" zoomScaleNormal="100" zoomScaleSheetLayoutView="100" workbookViewId="0">
      <selection activeCell="C5" sqref="C5"/>
    </sheetView>
  </sheetViews>
  <sheetFormatPr defaultRowHeight="13.5" x14ac:dyDescent="0.15"/>
  <cols>
    <col min="1" max="25" width="3.125" style="4" customWidth="1"/>
    <col min="26" max="16384" width="9" style="4"/>
  </cols>
  <sheetData>
    <row r="1" spans="1:25" ht="15.2" customHeight="1" x14ac:dyDescent="0.2">
      <c r="A1" s="127" t="s">
        <v>219</v>
      </c>
      <c r="B1" s="127"/>
      <c r="C1" s="127"/>
      <c r="D1" s="127"/>
      <c r="E1" s="127"/>
      <c r="F1" s="127"/>
      <c r="G1" s="127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8.1" customHeight="1" x14ac:dyDescent="0.2">
      <c r="A2" s="7"/>
      <c r="B2" s="7"/>
      <c r="C2" s="7"/>
      <c r="D2" s="7"/>
      <c r="E2" s="7"/>
      <c r="F2" s="7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2" customHeight="1" x14ac:dyDescent="0.2">
      <c r="A3" s="7"/>
      <c r="B3" s="7"/>
      <c r="C3" s="7"/>
      <c r="D3" s="9" t="s">
        <v>220</v>
      </c>
      <c r="E3" s="9"/>
      <c r="F3" s="9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0" t="s">
        <v>221</v>
      </c>
    </row>
    <row r="4" spans="1:25" ht="8.1" customHeight="1" x14ac:dyDescent="0.2">
      <c r="A4" s="7"/>
      <c r="B4" s="7"/>
      <c r="C4" s="7"/>
      <c r="D4" s="9"/>
      <c r="E4" s="9"/>
      <c r="F4" s="9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4.85" customHeight="1" x14ac:dyDescent="0.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63" t="s">
        <v>222</v>
      </c>
      <c r="R5" s="63"/>
      <c r="S5" s="63"/>
      <c r="T5" s="63"/>
      <c r="U5" s="63"/>
      <c r="V5" s="63"/>
      <c r="W5" s="63"/>
      <c r="X5" s="63"/>
      <c r="Y5" s="63"/>
    </row>
    <row r="6" spans="1:25" ht="14.85" customHeight="1" x14ac:dyDescent="0.15">
      <c r="A6" s="129" t="s">
        <v>223</v>
      </c>
      <c r="B6" s="129"/>
      <c r="C6" s="129"/>
      <c r="D6" s="129"/>
      <c r="E6" s="129"/>
      <c r="F6" s="129"/>
      <c r="G6" s="129"/>
      <c r="H6" s="129"/>
      <c r="I6" s="129"/>
      <c r="J6" s="129"/>
      <c r="K6" s="13"/>
      <c r="L6" s="13"/>
      <c r="M6" s="13"/>
      <c r="N6" s="1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4.85" customHeight="1" x14ac:dyDescent="0.15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"/>
      <c r="L7" s="13"/>
      <c r="M7" s="13"/>
      <c r="N7" s="1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9.9499999999999993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7"/>
    </row>
    <row r="9" spans="1:25" ht="14.85" customHeight="1" x14ac:dyDescent="0.2">
      <c r="A9" s="131" t="s">
        <v>224</v>
      </c>
      <c r="B9" s="132"/>
      <c r="C9" s="132"/>
      <c r="D9" s="133"/>
      <c r="E9" s="131" t="s">
        <v>225</v>
      </c>
      <c r="F9" s="132"/>
      <c r="G9" s="132"/>
      <c r="H9" s="132"/>
      <c r="I9" s="132"/>
      <c r="J9" s="132"/>
      <c r="K9" s="132"/>
      <c r="L9" s="132"/>
      <c r="M9" s="132"/>
      <c r="N9" s="132"/>
      <c r="O9" s="133"/>
      <c r="P9" s="7"/>
      <c r="Q9" s="131" t="s">
        <v>226</v>
      </c>
      <c r="R9" s="132"/>
      <c r="S9" s="132"/>
      <c r="T9" s="132"/>
      <c r="U9" s="132"/>
      <c r="V9" s="132"/>
      <c r="W9" s="132"/>
      <c r="X9" s="132"/>
      <c r="Y9" s="133"/>
    </row>
    <row r="10" spans="1:25" ht="18" customHeight="1" x14ac:dyDescent="0.2">
      <c r="A10" s="90" t="s">
        <v>227</v>
      </c>
      <c r="B10" s="91"/>
      <c r="C10" s="91"/>
      <c r="D10" s="96"/>
      <c r="E10" s="60" t="s">
        <v>228</v>
      </c>
      <c r="F10" s="61"/>
      <c r="G10" s="61"/>
      <c r="H10" s="61"/>
      <c r="I10" s="61"/>
      <c r="J10" s="61"/>
      <c r="K10" s="61"/>
      <c r="L10" s="61"/>
      <c r="M10" s="61"/>
      <c r="N10" s="61"/>
      <c r="O10" s="69"/>
      <c r="P10" s="7"/>
      <c r="Q10" s="15"/>
      <c r="R10" s="16" t="s">
        <v>229</v>
      </c>
      <c r="S10" s="121" t="s">
        <v>230</v>
      </c>
      <c r="T10" s="121"/>
      <c r="U10" s="121"/>
      <c r="V10" s="121"/>
      <c r="W10" s="121"/>
      <c r="X10" s="17"/>
      <c r="Y10" s="18"/>
    </row>
    <row r="11" spans="1:25" ht="18" customHeight="1" x14ac:dyDescent="0.2">
      <c r="A11" s="92"/>
      <c r="B11" s="93"/>
      <c r="C11" s="93"/>
      <c r="D11" s="97"/>
      <c r="E11" s="99" t="s">
        <v>231</v>
      </c>
      <c r="F11" s="122"/>
      <c r="G11" s="122"/>
      <c r="H11" s="122"/>
      <c r="I11" s="122"/>
      <c r="J11" s="122"/>
      <c r="K11" s="122"/>
      <c r="L11" s="122"/>
      <c r="M11" s="122"/>
      <c r="N11" s="122"/>
      <c r="O11" s="123"/>
      <c r="P11" s="7"/>
      <c r="Q11" s="19"/>
      <c r="R11" s="20" t="s">
        <v>232</v>
      </c>
      <c r="S11" s="124" t="s">
        <v>233</v>
      </c>
      <c r="T11" s="124"/>
      <c r="U11" s="124"/>
      <c r="V11" s="124"/>
      <c r="W11" s="124"/>
      <c r="X11" s="21"/>
      <c r="Y11" s="22"/>
    </row>
    <row r="12" spans="1:25" ht="18" customHeight="1" x14ac:dyDescent="0.2">
      <c r="A12" s="94"/>
      <c r="B12" s="95"/>
      <c r="C12" s="95"/>
      <c r="D12" s="98"/>
      <c r="E12" s="66" t="s">
        <v>234</v>
      </c>
      <c r="F12" s="125"/>
      <c r="G12" s="125"/>
      <c r="H12" s="125"/>
      <c r="I12" s="125"/>
      <c r="J12" s="125"/>
      <c r="K12" s="125"/>
      <c r="L12" s="125"/>
      <c r="M12" s="125"/>
      <c r="N12" s="125"/>
      <c r="O12" s="126"/>
      <c r="P12" s="7"/>
      <c r="Q12" s="19"/>
      <c r="R12" s="20" t="s">
        <v>235</v>
      </c>
      <c r="S12" s="124" t="s">
        <v>236</v>
      </c>
      <c r="T12" s="124"/>
      <c r="U12" s="124"/>
      <c r="V12" s="124"/>
      <c r="W12" s="124"/>
      <c r="X12" s="21"/>
      <c r="Y12" s="22"/>
    </row>
    <row r="13" spans="1:25" ht="18" customHeight="1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3"/>
      <c r="R13" s="24" t="s">
        <v>237</v>
      </c>
      <c r="S13" s="119" t="s">
        <v>238</v>
      </c>
      <c r="T13" s="119"/>
      <c r="U13" s="119"/>
      <c r="V13" s="119"/>
      <c r="W13" s="119"/>
      <c r="X13" s="25"/>
      <c r="Y13" s="26"/>
    </row>
    <row r="14" spans="1:25" ht="9.9499999999999993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27"/>
      <c r="R14" s="28"/>
      <c r="S14" s="28"/>
      <c r="T14" s="28"/>
      <c r="U14" s="28"/>
      <c r="V14" s="28"/>
      <c r="W14" s="28"/>
      <c r="X14" s="28"/>
      <c r="Y14" s="28"/>
    </row>
    <row r="15" spans="1:25" ht="14.1" customHeight="1" x14ac:dyDescent="0.15">
      <c r="A15" s="60" t="s">
        <v>239</v>
      </c>
      <c r="B15" s="61"/>
      <c r="C15" s="61"/>
      <c r="D15" s="69"/>
      <c r="E15" s="71" t="s">
        <v>240</v>
      </c>
      <c r="F15" s="71"/>
      <c r="G15" s="71"/>
      <c r="H15" s="71"/>
      <c r="I15" s="71"/>
      <c r="J15" s="71" t="s">
        <v>241</v>
      </c>
      <c r="K15" s="71"/>
      <c r="L15" s="71"/>
      <c r="M15" s="71"/>
      <c r="N15" s="71"/>
      <c r="O15" s="11"/>
      <c r="P15" s="11"/>
      <c r="Q15" s="60" t="s">
        <v>242</v>
      </c>
      <c r="R15" s="72"/>
      <c r="S15" s="73"/>
      <c r="T15" s="120"/>
      <c r="U15" s="72"/>
      <c r="V15" s="72"/>
      <c r="W15" s="55" t="s">
        <v>241</v>
      </c>
      <c r="X15" s="56"/>
      <c r="Y15" s="57"/>
    </row>
    <row r="16" spans="1:25" ht="14.1" customHeight="1" x14ac:dyDescent="0.15">
      <c r="A16" s="62"/>
      <c r="B16" s="63"/>
      <c r="C16" s="63"/>
      <c r="D16" s="70"/>
      <c r="E16" s="60"/>
      <c r="F16" s="72"/>
      <c r="G16" s="72"/>
      <c r="H16" s="72"/>
      <c r="I16" s="73"/>
      <c r="J16" s="60"/>
      <c r="K16" s="72"/>
      <c r="L16" s="72"/>
      <c r="M16" s="72"/>
      <c r="N16" s="73"/>
      <c r="O16" s="11"/>
      <c r="P16" s="11"/>
      <c r="Q16" s="74"/>
      <c r="R16" s="75"/>
      <c r="S16" s="76"/>
      <c r="T16" s="74"/>
      <c r="U16" s="75"/>
      <c r="V16" s="75"/>
      <c r="W16" s="58"/>
      <c r="X16" s="58"/>
      <c r="Y16" s="59"/>
    </row>
    <row r="17" spans="1:25" ht="14.1" customHeight="1" x14ac:dyDescent="0.15">
      <c r="A17" s="80" t="s">
        <v>243</v>
      </c>
      <c r="B17" s="81"/>
      <c r="C17" s="81"/>
      <c r="D17" s="82"/>
      <c r="E17" s="77"/>
      <c r="F17" s="78"/>
      <c r="G17" s="78"/>
      <c r="H17" s="78"/>
      <c r="I17" s="79"/>
      <c r="J17" s="77"/>
      <c r="K17" s="78"/>
      <c r="L17" s="78"/>
      <c r="M17" s="78"/>
      <c r="N17" s="79"/>
      <c r="O17" s="11"/>
      <c r="P17" s="11"/>
      <c r="Q17" s="60" t="s">
        <v>244</v>
      </c>
      <c r="R17" s="72"/>
      <c r="S17" s="73"/>
      <c r="T17" s="120"/>
      <c r="U17" s="72"/>
      <c r="V17" s="72"/>
      <c r="W17" s="55" t="s">
        <v>241</v>
      </c>
      <c r="X17" s="56"/>
      <c r="Y17" s="57"/>
    </row>
    <row r="18" spans="1:25" ht="14.1" customHeight="1" x14ac:dyDescent="0.15">
      <c r="A18" s="66"/>
      <c r="B18" s="67"/>
      <c r="C18" s="67"/>
      <c r="D18" s="68"/>
      <c r="E18" s="74"/>
      <c r="F18" s="75"/>
      <c r="G18" s="75"/>
      <c r="H18" s="75"/>
      <c r="I18" s="76"/>
      <c r="J18" s="74"/>
      <c r="K18" s="75"/>
      <c r="L18" s="75"/>
      <c r="M18" s="75"/>
      <c r="N18" s="76"/>
      <c r="O18" s="11"/>
      <c r="P18" s="11"/>
      <c r="Q18" s="74"/>
      <c r="R18" s="75"/>
      <c r="S18" s="76"/>
      <c r="T18" s="74"/>
      <c r="U18" s="75"/>
      <c r="V18" s="75"/>
      <c r="W18" s="58"/>
      <c r="X18" s="58"/>
      <c r="Y18" s="59"/>
    </row>
    <row r="19" spans="1:25" ht="9.9499999999999993" customHeight="1" x14ac:dyDescent="0.1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2" customHeight="1" x14ac:dyDescent="0.15">
      <c r="A20" s="60" t="s">
        <v>245</v>
      </c>
      <c r="B20" s="61"/>
      <c r="C20" s="61"/>
      <c r="D20" s="61"/>
      <c r="E20" s="61"/>
      <c r="F20" s="3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32"/>
    </row>
    <row r="21" spans="1:25" ht="12" customHeight="1" x14ac:dyDescent="0.15">
      <c r="A21" s="62"/>
      <c r="B21" s="63"/>
      <c r="C21" s="63"/>
      <c r="D21" s="63"/>
      <c r="E21" s="63"/>
      <c r="F21" s="11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33"/>
    </row>
    <row r="22" spans="1:25" ht="12" customHeight="1" x14ac:dyDescent="0.15">
      <c r="A22" s="64"/>
      <c r="B22" s="65"/>
      <c r="C22" s="65"/>
      <c r="D22" s="65"/>
      <c r="E22" s="65"/>
      <c r="F22" s="3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36"/>
    </row>
    <row r="23" spans="1:25" ht="9.9499999999999993" customHeight="1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.85" customHeight="1" x14ac:dyDescent="0.15">
      <c r="A24" s="104" t="s">
        <v>246</v>
      </c>
      <c r="B24" s="104"/>
      <c r="C24" s="104"/>
      <c r="D24" s="104"/>
      <c r="E24" s="118" t="s">
        <v>247</v>
      </c>
      <c r="F24" s="118"/>
      <c r="G24" s="118"/>
      <c r="H24" s="118"/>
      <c r="I24" s="118"/>
      <c r="J24" s="118"/>
      <c r="K24" s="118" t="s">
        <v>248</v>
      </c>
      <c r="L24" s="118"/>
      <c r="M24" s="118"/>
      <c r="N24" s="118"/>
      <c r="O24" s="118"/>
      <c r="P24" s="118"/>
      <c r="Q24" s="104" t="s">
        <v>249</v>
      </c>
      <c r="R24" s="104"/>
      <c r="S24" s="104" t="s">
        <v>250</v>
      </c>
      <c r="T24" s="104"/>
      <c r="U24" s="104"/>
      <c r="V24" s="108" t="s">
        <v>251</v>
      </c>
      <c r="W24" s="108"/>
      <c r="X24" s="108"/>
      <c r="Y24" s="108"/>
    </row>
    <row r="25" spans="1:25" ht="14.45" customHeight="1" x14ac:dyDescent="0.15">
      <c r="A25" s="117" t="s">
        <v>252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0" t="s">
        <v>253</v>
      </c>
      <c r="T25" s="110"/>
      <c r="U25" s="110"/>
      <c r="V25" s="64"/>
      <c r="W25" s="112"/>
      <c r="X25" s="112"/>
      <c r="Y25" s="114"/>
    </row>
    <row r="26" spans="1:25" ht="14.45" customHeight="1" x14ac:dyDescent="0.15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2" t="s">
        <v>254</v>
      </c>
      <c r="T26" s="102"/>
      <c r="U26" s="102"/>
      <c r="V26" s="111"/>
      <c r="W26" s="113"/>
      <c r="X26" s="113"/>
      <c r="Y26" s="115"/>
    </row>
    <row r="27" spans="1:25" ht="14.45" customHeight="1" x14ac:dyDescent="0.15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3" t="s">
        <v>255</v>
      </c>
      <c r="T27" s="103"/>
      <c r="U27" s="103"/>
      <c r="V27" s="111"/>
      <c r="W27" s="113"/>
      <c r="X27" s="113"/>
      <c r="Y27" s="115"/>
    </row>
    <row r="28" spans="1:25" ht="14.45" customHeight="1" x14ac:dyDescent="0.15">
      <c r="A28" s="108" t="s">
        <v>246</v>
      </c>
      <c r="B28" s="108"/>
      <c r="C28" s="108"/>
      <c r="D28" s="108"/>
      <c r="E28" s="116" t="s">
        <v>247</v>
      </c>
      <c r="F28" s="116"/>
      <c r="G28" s="116"/>
      <c r="H28" s="116"/>
      <c r="I28" s="116"/>
      <c r="J28" s="116"/>
      <c r="K28" s="116" t="s">
        <v>248</v>
      </c>
      <c r="L28" s="116"/>
      <c r="M28" s="116"/>
      <c r="N28" s="116"/>
      <c r="O28" s="116"/>
      <c r="P28" s="116"/>
      <c r="Q28" s="108" t="s">
        <v>249</v>
      </c>
      <c r="R28" s="108"/>
      <c r="S28" s="108" t="s">
        <v>250</v>
      </c>
      <c r="T28" s="108"/>
      <c r="U28" s="108"/>
      <c r="V28" s="108" t="s">
        <v>251</v>
      </c>
      <c r="W28" s="108"/>
      <c r="X28" s="108"/>
      <c r="Y28" s="108"/>
    </row>
    <row r="29" spans="1:25" ht="14.45" customHeight="1" x14ac:dyDescent="0.15">
      <c r="A29" s="106" t="s">
        <v>256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10" t="s">
        <v>253</v>
      </c>
      <c r="T29" s="110"/>
      <c r="U29" s="110"/>
      <c r="V29" s="64"/>
      <c r="W29" s="112"/>
      <c r="X29" s="112"/>
      <c r="Y29" s="114"/>
    </row>
    <row r="30" spans="1:25" ht="14.45" customHeight="1" x14ac:dyDescent="0.15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2" t="s">
        <v>254</v>
      </c>
      <c r="T30" s="102"/>
      <c r="U30" s="102"/>
      <c r="V30" s="111"/>
      <c r="W30" s="113"/>
      <c r="X30" s="113"/>
      <c r="Y30" s="115"/>
    </row>
    <row r="31" spans="1:25" ht="14.45" customHeight="1" x14ac:dyDescent="0.15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3" t="s">
        <v>255</v>
      </c>
      <c r="T31" s="103"/>
      <c r="U31" s="103"/>
      <c r="V31" s="111"/>
      <c r="W31" s="113"/>
      <c r="X31" s="113"/>
      <c r="Y31" s="115"/>
    </row>
    <row r="32" spans="1:25" ht="14.45" customHeight="1" x14ac:dyDescent="0.15">
      <c r="A32" s="104" t="s">
        <v>246</v>
      </c>
      <c r="B32" s="104"/>
      <c r="C32" s="104"/>
      <c r="D32" s="104"/>
      <c r="E32" s="118" t="s">
        <v>247</v>
      </c>
      <c r="F32" s="118"/>
      <c r="G32" s="118"/>
      <c r="H32" s="118"/>
      <c r="I32" s="118"/>
      <c r="J32" s="118"/>
      <c r="K32" s="118" t="s">
        <v>248</v>
      </c>
      <c r="L32" s="118"/>
      <c r="M32" s="118"/>
      <c r="N32" s="118"/>
      <c r="O32" s="118"/>
      <c r="P32" s="118"/>
      <c r="Q32" s="104" t="s">
        <v>249</v>
      </c>
      <c r="R32" s="104"/>
      <c r="S32" s="104" t="s">
        <v>250</v>
      </c>
      <c r="T32" s="104"/>
      <c r="U32" s="104"/>
      <c r="V32" s="108" t="s">
        <v>251</v>
      </c>
      <c r="W32" s="108"/>
      <c r="X32" s="108"/>
      <c r="Y32" s="108"/>
    </row>
    <row r="33" spans="1:25" ht="14.45" customHeight="1" x14ac:dyDescent="0.15">
      <c r="A33" s="117" t="s">
        <v>257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0" t="s">
        <v>253</v>
      </c>
      <c r="T33" s="110"/>
      <c r="U33" s="110"/>
      <c r="V33" s="64"/>
      <c r="W33" s="112"/>
      <c r="X33" s="112"/>
      <c r="Y33" s="114"/>
    </row>
    <row r="34" spans="1:25" ht="14.45" customHeight="1" x14ac:dyDescent="0.15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2" t="s">
        <v>254</v>
      </c>
      <c r="T34" s="102"/>
      <c r="U34" s="102"/>
      <c r="V34" s="111"/>
      <c r="W34" s="113"/>
      <c r="X34" s="113"/>
      <c r="Y34" s="115"/>
    </row>
    <row r="35" spans="1:25" ht="14.45" customHeight="1" x14ac:dyDescent="0.1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3" t="s">
        <v>255</v>
      </c>
      <c r="T35" s="103"/>
      <c r="U35" s="103"/>
      <c r="V35" s="111"/>
      <c r="W35" s="113"/>
      <c r="X35" s="113"/>
      <c r="Y35" s="115"/>
    </row>
    <row r="36" spans="1:25" ht="14.45" customHeight="1" x14ac:dyDescent="0.15">
      <c r="A36" s="108" t="s">
        <v>246</v>
      </c>
      <c r="B36" s="108"/>
      <c r="C36" s="108"/>
      <c r="D36" s="108"/>
      <c r="E36" s="116" t="s">
        <v>247</v>
      </c>
      <c r="F36" s="116"/>
      <c r="G36" s="116"/>
      <c r="H36" s="116"/>
      <c r="I36" s="116"/>
      <c r="J36" s="116"/>
      <c r="K36" s="116" t="s">
        <v>248</v>
      </c>
      <c r="L36" s="116"/>
      <c r="M36" s="116"/>
      <c r="N36" s="116"/>
      <c r="O36" s="116"/>
      <c r="P36" s="116"/>
      <c r="Q36" s="108" t="s">
        <v>249</v>
      </c>
      <c r="R36" s="108"/>
      <c r="S36" s="108" t="s">
        <v>250</v>
      </c>
      <c r="T36" s="108"/>
      <c r="U36" s="108"/>
      <c r="V36" s="108" t="s">
        <v>251</v>
      </c>
      <c r="W36" s="108"/>
      <c r="X36" s="108"/>
      <c r="Y36" s="108"/>
    </row>
    <row r="37" spans="1:25" ht="14.45" customHeight="1" x14ac:dyDescent="0.15">
      <c r="A37" s="106" t="s">
        <v>258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10" t="s">
        <v>253</v>
      </c>
      <c r="T37" s="110"/>
      <c r="U37" s="110"/>
      <c r="V37" s="64"/>
      <c r="W37" s="112"/>
      <c r="X37" s="112"/>
      <c r="Y37" s="114"/>
    </row>
    <row r="38" spans="1:25" ht="14.45" customHeight="1" x14ac:dyDescent="0.15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2" t="s">
        <v>254</v>
      </c>
      <c r="T38" s="102"/>
      <c r="U38" s="102"/>
      <c r="V38" s="111"/>
      <c r="W38" s="113"/>
      <c r="X38" s="113"/>
      <c r="Y38" s="115"/>
    </row>
    <row r="39" spans="1:25" ht="14.45" customHeight="1" x14ac:dyDescent="0.15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3" t="s">
        <v>255</v>
      </c>
      <c r="T39" s="103"/>
      <c r="U39" s="103"/>
      <c r="V39" s="111"/>
      <c r="W39" s="113"/>
      <c r="X39" s="113"/>
      <c r="Y39" s="115"/>
    </row>
    <row r="40" spans="1:25" ht="14.85" customHeight="1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4.85" customHeight="1" x14ac:dyDescent="0.15">
      <c r="A41" s="63" t="s">
        <v>259</v>
      </c>
      <c r="B41" s="63"/>
      <c r="C41" s="63"/>
      <c r="D41" s="63"/>
      <c r="E41" s="63"/>
      <c r="F41" s="63"/>
      <c r="G41" s="63"/>
      <c r="H41" s="63"/>
      <c r="I41" s="63"/>
      <c r="J41" s="63"/>
      <c r="K41" s="11"/>
      <c r="L41" s="104" t="s">
        <v>260</v>
      </c>
      <c r="M41" s="104"/>
      <c r="N41" s="104"/>
      <c r="O41" s="104"/>
      <c r="P41" s="105"/>
      <c r="Q41" s="105"/>
      <c r="R41" s="105"/>
      <c r="S41" s="105"/>
      <c r="T41" s="105"/>
      <c r="U41" s="105"/>
      <c r="V41" s="105"/>
      <c r="W41" s="105"/>
      <c r="X41" s="105"/>
      <c r="Y41" s="105"/>
    </row>
    <row r="42" spans="1:25" ht="14.85" customHeight="1" x14ac:dyDescent="0.15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11"/>
      <c r="L42" s="103"/>
      <c r="M42" s="103"/>
      <c r="N42" s="103"/>
      <c r="O42" s="103"/>
      <c r="P42" s="106"/>
      <c r="Q42" s="106"/>
      <c r="R42" s="106"/>
      <c r="S42" s="106"/>
      <c r="T42" s="106"/>
      <c r="U42" s="106"/>
      <c r="V42" s="106"/>
      <c r="W42" s="106"/>
      <c r="X42" s="106"/>
      <c r="Y42" s="106"/>
    </row>
    <row r="43" spans="1:25" ht="14.85" customHeight="1" x14ac:dyDescent="0.1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.85" customHeight="1" x14ac:dyDescent="0.15">
      <c r="A44" s="107" t="s">
        <v>261</v>
      </c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</row>
    <row r="45" spans="1:25" ht="9.9499999999999993" customHeight="1" thickBot="1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ht="17.100000000000001" customHeight="1" thickTop="1" thickBot="1" x14ac:dyDescent="0.2">
      <c r="A46" s="83" t="s">
        <v>262</v>
      </c>
      <c r="B46" s="83"/>
      <c r="C46" s="83"/>
      <c r="D46" s="83"/>
      <c r="E46" s="83"/>
      <c r="F46" s="83"/>
      <c r="G46" s="83"/>
      <c r="H46" s="84" t="s">
        <v>263</v>
      </c>
      <c r="I46" s="84"/>
      <c r="J46" s="84"/>
      <c r="K46" s="84"/>
      <c r="L46" s="84"/>
      <c r="M46" s="84"/>
      <c r="N46" s="84"/>
      <c r="O46" s="84"/>
      <c r="P46" s="85"/>
      <c r="Q46" s="38" t="s">
        <v>264</v>
      </c>
      <c r="R46" s="39"/>
      <c r="S46" s="40"/>
      <c r="T46" s="39"/>
      <c r="U46" s="39"/>
      <c r="V46" s="39"/>
      <c r="W46" s="39"/>
      <c r="X46" s="39"/>
      <c r="Y46" s="41"/>
    </row>
    <row r="47" spans="1:25" ht="9.9499999999999993" customHeight="1" thickTop="1" x14ac:dyDescent="0.1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4.85" customHeight="1" x14ac:dyDescent="0.2">
      <c r="A48" s="86" t="s">
        <v>265</v>
      </c>
      <c r="B48" s="86"/>
      <c r="C48" s="86"/>
      <c r="D48" s="86"/>
      <c r="E48" s="87" t="s">
        <v>266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9"/>
      <c r="U48" s="7"/>
      <c r="V48" s="63"/>
      <c r="W48" s="63"/>
      <c r="X48" s="63"/>
      <c r="Y48" s="63"/>
    </row>
    <row r="49" spans="1:25" ht="18" customHeight="1" x14ac:dyDescent="0.2">
      <c r="A49" s="90" t="s">
        <v>227</v>
      </c>
      <c r="B49" s="91"/>
      <c r="C49" s="91"/>
      <c r="D49" s="96"/>
      <c r="E49" s="60" t="s">
        <v>228</v>
      </c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9"/>
      <c r="U49" s="7"/>
      <c r="V49" s="63"/>
      <c r="W49" s="63"/>
      <c r="X49" s="63"/>
      <c r="Y49" s="63"/>
    </row>
    <row r="50" spans="1:25" ht="18" customHeight="1" x14ac:dyDescent="0.2">
      <c r="A50" s="92"/>
      <c r="B50" s="93"/>
      <c r="C50" s="93"/>
      <c r="D50" s="97"/>
      <c r="E50" s="99" t="s">
        <v>267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1"/>
      <c r="U50" s="7"/>
      <c r="V50" s="63"/>
      <c r="W50" s="63"/>
      <c r="X50" s="63"/>
      <c r="Y50" s="63"/>
    </row>
    <row r="51" spans="1:25" ht="18" customHeight="1" x14ac:dyDescent="0.2">
      <c r="A51" s="94"/>
      <c r="B51" s="95"/>
      <c r="C51" s="95"/>
      <c r="D51" s="98"/>
      <c r="E51" s="66" t="s">
        <v>234</v>
      </c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8"/>
      <c r="U51" s="7"/>
      <c r="V51" s="63"/>
      <c r="W51" s="63"/>
      <c r="X51" s="63"/>
      <c r="Y51" s="63"/>
    </row>
    <row r="52" spans="1:25" ht="9.9499999999999993" customHeight="1" x14ac:dyDescent="0.1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4.1" customHeight="1" x14ac:dyDescent="0.15">
      <c r="A53" s="60" t="s">
        <v>239</v>
      </c>
      <c r="B53" s="61"/>
      <c r="C53" s="61"/>
      <c r="D53" s="69"/>
      <c r="E53" s="71" t="s">
        <v>268</v>
      </c>
      <c r="F53" s="71"/>
      <c r="G53" s="71"/>
      <c r="H53" s="71"/>
      <c r="I53" s="71"/>
      <c r="J53" s="71" t="s">
        <v>241</v>
      </c>
      <c r="K53" s="71"/>
      <c r="L53" s="71"/>
      <c r="M53" s="71"/>
      <c r="N53" s="71"/>
      <c r="O53" s="11"/>
      <c r="P53" s="11"/>
      <c r="Q53" s="60" t="s">
        <v>242</v>
      </c>
      <c r="R53" s="72"/>
      <c r="S53" s="73"/>
      <c r="T53" s="29"/>
      <c r="U53" s="14"/>
      <c r="V53" s="14"/>
      <c r="W53" s="55" t="s">
        <v>241</v>
      </c>
      <c r="X53" s="56"/>
      <c r="Y53" s="57"/>
    </row>
    <row r="54" spans="1:25" ht="14.1" customHeight="1" x14ac:dyDescent="0.15">
      <c r="A54" s="62"/>
      <c r="B54" s="63"/>
      <c r="C54" s="63"/>
      <c r="D54" s="70"/>
      <c r="E54" s="60"/>
      <c r="F54" s="72"/>
      <c r="G54" s="72"/>
      <c r="H54" s="72"/>
      <c r="I54" s="73"/>
      <c r="J54" s="60"/>
      <c r="K54" s="72"/>
      <c r="L54" s="72"/>
      <c r="M54" s="72"/>
      <c r="N54" s="73"/>
      <c r="O54" s="11"/>
      <c r="P54" s="11"/>
      <c r="Q54" s="74"/>
      <c r="R54" s="75"/>
      <c r="S54" s="76"/>
      <c r="T54" s="30"/>
      <c r="U54" s="12"/>
      <c r="V54" s="12"/>
      <c r="W54" s="58"/>
      <c r="X54" s="58"/>
      <c r="Y54" s="59"/>
    </row>
    <row r="55" spans="1:25" ht="14.1" customHeight="1" x14ac:dyDescent="0.15">
      <c r="A55" s="80" t="s">
        <v>243</v>
      </c>
      <c r="B55" s="81"/>
      <c r="C55" s="81"/>
      <c r="D55" s="82"/>
      <c r="E55" s="77"/>
      <c r="F55" s="78"/>
      <c r="G55" s="78"/>
      <c r="H55" s="78"/>
      <c r="I55" s="79"/>
      <c r="J55" s="77"/>
      <c r="K55" s="78"/>
      <c r="L55" s="78"/>
      <c r="M55" s="78"/>
      <c r="N55" s="79"/>
      <c r="O55" s="11"/>
      <c r="P55" s="11"/>
      <c r="Q55" s="60" t="s">
        <v>244</v>
      </c>
      <c r="R55" s="72"/>
      <c r="S55" s="73"/>
      <c r="T55" s="29"/>
      <c r="U55" s="14"/>
      <c r="V55" s="14"/>
      <c r="W55" s="55" t="s">
        <v>241</v>
      </c>
      <c r="X55" s="56"/>
      <c r="Y55" s="57"/>
    </row>
    <row r="56" spans="1:25" ht="14.1" customHeight="1" x14ac:dyDescent="0.15">
      <c r="A56" s="66"/>
      <c r="B56" s="67"/>
      <c r="C56" s="67"/>
      <c r="D56" s="68"/>
      <c r="E56" s="74"/>
      <c r="F56" s="75"/>
      <c r="G56" s="75"/>
      <c r="H56" s="75"/>
      <c r="I56" s="76"/>
      <c r="J56" s="74"/>
      <c r="K56" s="75"/>
      <c r="L56" s="75"/>
      <c r="M56" s="75"/>
      <c r="N56" s="76"/>
      <c r="O56" s="11"/>
      <c r="P56" s="11"/>
      <c r="Q56" s="74"/>
      <c r="R56" s="75"/>
      <c r="S56" s="76"/>
      <c r="T56" s="30"/>
      <c r="U56" s="34"/>
      <c r="V56" s="34"/>
      <c r="W56" s="58"/>
      <c r="X56" s="58"/>
      <c r="Y56" s="59"/>
    </row>
    <row r="57" spans="1:25" ht="9.9499999999999993" customHeight="1" x14ac:dyDescent="0.1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 x14ac:dyDescent="0.15">
      <c r="A58" s="60" t="s">
        <v>245</v>
      </c>
      <c r="B58" s="61"/>
      <c r="C58" s="61"/>
      <c r="D58" s="61"/>
      <c r="E58" s="61"/>
      <c r="F58" s="3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32"/>
    </row>
    <row r="59" spans="1:25" ht="12" customHeight="1" x14ac:dyDescent="0.15">
      <c r="A59" s="62"/>
      <c r="B59" s="63"/>
      <c r="C59" s="63"/>
      <c r="D59" s="63"/>
      <c r="E59" s="63"/>
      <c r="F59" s="11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33"/>
    </row>
    <row r="60" spans="1:25" ht="12" customHeight="1" x14ac:dyDescent="0.15">
      <c r="A60" s="64"/>
      <c r="B60" s="65"/>
      <c r="C60" s="65"/>
      <c r="D60" s="65"/>
      <c r="E60" s="65"/>
      <c r="F60" s="3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36"/>
    </row>
  </sheetData>
  <sheetProtection selectLockedCells="1"/>
  <mergeCells count="125">
    <mergeCell ref="A10:B12"/>
    <mergeCell ref="C10:D12"/>
    <mergeCell ref="E10:O10"/>
    <mergeCell ref="S10:W10"/>
    <mergeCell ref="E11:O11"/>
    <mergeCell ref="S11:W11"/>
    <mergeCell ref="E12:O12"/>
    <mergeCell ref="S12:W12"/>
    <mergeCell ref="A1:G1"/>
    <mergeCell ref="G3:X3"/>
    <mergeCell ref="Q5:Y5"/>
    <mergeCell ref="A6:J7"/>
    <mergeCell ref="A9:D9"/>
    <mergeCell ref="E9:O9"/>
    <mergeCell ref="Q9:Y9"/>
    <mergeCell ref="S13:W13"/>
    <mergeCell ref="A15:D16"/>
    <mergeCell ref="E15:I15"/>
    <mergeCell ref="J15:N15"/>
    <mergeCell ref="Q15:S16"/>
    <mergeCell ref="T15:V16"/>
    <mergeCell ref="W15:Y16"/>
    <mergeCell ref="E16:I18"/>
    <mergeCell ref="J16:N18"/>
    <mergeCell ref="A17:D18"/>
    <mergeCell ref="Q17:S18"/>
    <mergeCell ref="T17:V18"/>
    <mergeCell ref="W17:Y18"/>
    <mergeCell ref="A20:E22"/>
    <mergeCell ref="G20:X22"/>
    <mergeCell ref="A24:D24"/>
    <mergeCell ref="E24:J24"/>
    <mergeCell ref="K24:P24"/>
    <mergeCell ref="Q24:R24"/>
    <mergeCell ref="S24:U24"/>
    <mergeCell ref="S26:U26"/>
    <mergeCell ref="S27:U27"/>
    <mergeCell ref="V24:Y24"/>
    <mergeCell ref="A25:D27"/>
    <mergeCell ref="E25:J27"/>
    <mergeCell ref="K25:P27"/>
    <mergeCell ref="Q25:R27"/>
    <mergeCell ref="S25:U25"/>
    <mergeCell ref="V25:V27"/>
    <mergeCell ref="W25:W27"/>
    <mergeCell ref="X25:X27"/>
    <mergeCell ref="Y25:Y27"/>
    <mergeCell ref="S30:U30"/>
    <mergeCell ref="S31:U31"/>
    <mergeCell ref="A32:D32"/>
    <mergeCell ref="E32:J32"/>
    <mergeCell ref="K32:P32"/>
    <mergeCell ref="Q32:R32"/>
    <mergeCell ref="S32:U32"/>
    <mergeCell ref="V28:Y28"/>
    <mergeCell ref="A29:D31"/>
    <mergeCell ref="E29:J31"/>
    <mergeCell ref="K29:P31"/>
    <mergeCell ref="Q29:R31"/>
    <mergeCell ref="S29:U29"/>
    <mergeCell ref="V29:V31"/>
    <mergeCell ref="W29:W31"/>
    <mergeCell ref="X29:X31"/>
    <mergeCell ref="Y29:Y31"/>
    <mergeCell ref="A28:D28"/>
    <mergeCell ref="E28:J28"/>
    <mergeCell ref="K28:P28"/>
    <mergeCell ref="Q28:R28"/>
    <mergeCell ref="S28:U28"/>
    <mergeCell ref="S34:U34"/>
    <mergeCell ref="S35:U35"/>
    <mergeCell ref="A36:D36"/>
    <mergeCell ref="E36:J36"/>
    <mergeCell ref="K36:P36"/>
    <mergeCell ref="Q36:R36"/>
    <mergeCell ref="S36:U36"/>
    <mergeCell ref="V32:Y32"/>
    <mergeCell ref="A33:D35"/>
    <mergeCell ref="E33:J35"/>
    <mergeCell ref="K33:P35"/>
    <mergeCell ref="Q33:R35"/>
    <mergeCell ref="S33:U33"/>
    <mergeCell ref="V33:V35"/>
    <mergeCell ref="W33:W35"/>
    <mergeCell ref="X33:X35"/>
    <mergeCell ref="Y33:Y35"/>
    <mergeCell ref="S38:U38"/>
    <mergeCell ref="S39:U39"/>
    <mergeCell ref="A41:J42"/>
    <mergeCell ref="L41:O42"/>
    <mergeCell ref="P41:Y42"/>
    <mergeCell ref="A44:Y44"/>
    <mergeCell ref="V36:Y36"/>
    <mergeCell ref="A37:D39"/>
    <mergeCell ref="E37:J39"/>
    <mergeCell ref="K37:P39"/>
    <mergeCell ref="Q37:R39"/>
    <mergeCell ref="S37:U37"/>
    <mergeCell ref="V37:V39"/>
    <mergeCell ref="W37:W39"/>
    <mergeCell ref="X37:X39"/>
    <mergeCell ref="Y37:Y39"/>
    <mergeCell ref="A46:G46"/>
    <mergeCell ref="H46:P46"/>
    <mergeCell ref="A48:D48"/>
    <mergeCell ref="E48:T48"/>
    <mergeCell ref="V48:Y48"/>
    <mergeCell ref="A49:B51"/>
    <mergeCell ref="C49:D51"/>
    <mergeCell ref="E49:T49"/>
    <mergeCell ref="V49:Y51"/>
    <mergeCell ref="E50:T50"/>
    <mergeCell ref="W55:Y56"/>
    <mergeCell ref="A58:E60"/>
    <mergeCell ref="G58:X60"/>
    <mergeCell ref="E51:T51"/>
    <mergeCell ref="A53:D54"/>
    <mergeCell ref="E53:I53"/>
    <mergeCell ref="J53:N53"/>
    <mergeCell ref="Q53:S54"/>
    <mergeCell ref="W53:Y54"/>
    <mergeCell ref="E54:I56"/>
    <mergeCell ref="J54:N56"/>
    <mergeCell ref="A55:D56"/>
    <mergeCell ref="Q55:S56"/>
  </mergeCells>
  <phoneticPr fontId="2"/>
  <pageMargins left="0.59055118110236227" right="0.19685039370078741" top="0.39370078740157483" bottom="0" header="0.51181102362204722" footer="0.51181102362204722"/>
  <pageSetup paperSize="11" scale="72" orientation="portrait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tabSelected="1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X10:X13"/>
    <mergeCell ref="Y10:AC13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  <mergeCell ref="G1:M1"/>
    <mergeCell ref="M3:AD3"/>
    <mergeCell ref="W5:AE5"/>
    <mergeCell ref="G6:P7"/>
    <mergeCell ref="G9:J9"/>
    <mergeCell ref="K9:U9"/>
    <mergeCell ref="W9:AE9"/>
    <mergeCell ref="G15:J16"/>
    <mergeCell ref="K15:O15"/>
    <mergeCell ref="P15:T15"/>
    <mergeCell ref="W15:Y16"/>
    <mergeCell ref="Z15:AB16"/>
    <mergeCell ref="AC15:AE16"/>
    <mergeCell ref="K16:O18"/>
    <mergeCell ref="P16:T18"/>
    <mergeCell ref="G17:J18"/>
    <mergeCell ref="W17:Y18"/>
    <mergeCell ref="Z17:AB18"/>
    <mergeCell ref="AC17:AE18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>
      <selection activeCell="A302" sqref="A302:A3001"/>
    </sheetView>
  </sheetViews>
  <sheetFormatPr defaultRowHeight="13.5" x14ac:dyDescent="0.15"/>
  <cols>
    <col min="1" max="1" width="12.25" bestFit="1" customWidth="1"/>
    <col min="2" max="2" width="49.375" bestFit="1" customWidth="1"/>
    <col min="3" max="3" width="12.25" bestFit="1" customWidth="1"/>
    <col min="4" max="5" width="17" bestFit="1" customWidth="1"/>
    <col min="6" max="6" width="25" bestFit="1" customWidth="1"/>
    <col min="7" max="7" width="14.625" bestFit="1" customWidth="1"/>
    <col min="8" max="8" width="8" bestFit="1" customWidth="1"/>
    <col min="9" max="9" width="12.25" bestFit="1" customWidth="1"/>
    <col min="10" max="11" width="10.12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12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4</v>
      </c>
      <c r="B2" t="s">
        <v>546</v>
      </c>
      <c r="C2" t="s">
        <v>83</v>
      </c>
      <c r="D2" t="s">
        <v>83</v>
      </c>
      <c r="E2" t="s">
        <v>83</v>
      </c>
      <c r="F2" t="s">
        <v>547</v>
      </c>
      <c r="G2" t="s">
        <v>83</v>
      </c>
      <c r="H2" t="s">
        <v>83</v>
      </c>
      <c r="I2" t="s">
        <v>83</v>
      </c>
      <c r="J2" s="1">
        <v>44933</v>
      </c>
      <c r="K2" s="1">
        <v>44934</v>
      </c>
      <c r="L2" t="s">
        <v>83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1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0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3822663</v>
      </c>
      <c r="BB2" t="b">
        <v>0</v>
      </c>
      <c r="BC2">
        <v>2</v>
      </c>
      <c r="BD2" t="b">
        <v>0</v>
      </c>
      <c r="BE2" t="b">
        <v>0</v>
      </c>
      <c r="BF2" s="1">
        <v>44933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7" t="s">
        <v>219</v>
      </c>
      <c r="H1" s="127"/>
      <c r="I1" s="127"/>
      <c r="J1" s="127"/>
      <c r="K1" s="127"/>
      <c r="L1" s="127"/>
      <c r="M1" s="12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220</v>
      </c>
      <c r="K3" s="9"/>
      <c r="L3" s="9"/>
      <c r="M3" s="128" t="str">
        <f>大会設定!B2</f>
        <v>第49回ＪＳＣＡ新年フェスティバル水泳競技大会</v>
      </c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0" t="s">
        <v>221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3" t="s">
        <v>222</v>
      </c>
      <c r="X5" s="63"/>
      <c r="Y5" s="63"/>
      <c r="Z5" s="63"/>
      <c r="AA5" s="63"/>
      <c r="AB5" s="63"/>
      <c r="AC5" s="63"/>
      <c r="AD5" s="63"/>
      <c r="AE5" s="63"/>
    </row>
    <row r="6" spans="7:34" ht="14.85" customHeight="1" x14ac:dyDescent="0.15">
      <c r="G6" s="129" t="s">
        <v>223</v>
      </c>
      <c r="H6" s="129"/>
      <c r="I6" s="129"/>
      <c r="J6" s="129"/>
      <c r="K6" s="129"/>
      <c r="L6" s="129"/>
      <c r="M6" s="129"/>
      <c r="N6" s="129"/>
      <c r="O6" s="129"/>
      <c r="P6" s="129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1" t="s">
        <v>224</v>
      </c>
      <c r="H9" s="132"/>
      <c r="I9" s="132"/>
      <c r="J9" s="133"/>
      <c r="K9" s="131" t="s">
        <v>225</v>
      </c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7"/>
      <c r="W9" s="131" t="s">
        <v>226</v>
      </c>
      <c r="X9" s="132"/>
      <c r="Y9" s="132"/>
      <c r="Z9" s="132"/>
      <c r="AA9" s="132"/>
      <c r="AB9" s="132"/>
      <c r="AC9" s="132"/>
      <c r="AD9" s="132"/>
      <c r="AE9" s="133"/>
      <c r="AH9" s="4" t="s">
        <v>543</v>
      </c>
    </row>
    <row r="10" spans="7:34" ht="18" customHeight="1" x14ac:dyDescent="0.2">
      <c r="G10" s="90" t="s">
        <v>227</v>
      </c>
      <c r="H10" s="91"/>
      <c r="I10" s="91">
        <f>IFERROR(VLOOKUP(AH16,記録DATA!B:F,3,0),"")</f>
        <v>1</v>
      </c>
      <c r="J10" s="96"/>
      <c r="K10" s="60" t="str">
        <f>IFERROR(CONCATENATE(VLOOKUP(I10,プログラムデータ!A:M,13,0),"    ",(VLOOKUP(I10,プログラムデータ!A:N,14,0))),"")</f>
        <v>男子    タイム決勝</v>
      </c>
      <c r="L10" s="61"/>
      <c r="M10" s="61"/>
      <c r="N10" s="61"/>
      <c r="O10" s="61"/>
      <c r="P10" s="61"/>
      <c r="Q10" s="61"/>
      <c r="R10" s="61"/>
      <c r="S10" s="61"/>
      <c r="T10" s="61"/>
      <c r="U10" s="69"/>
      <c r="V10" s="7"/>
      <c r="W10" s="15"/>
      <c r="X10" s="164">
        <f>IFERROR(VLOOKUP(I10,[5]Sheet6!D:G,4,0),"")</f>
        <v>0</v>
      </c>
      <c r="Y10" s="121" t="str">
        <f>IFERROR(VLOOKUP(I10,プログラムデータ!A:N,12,0),"")</f>
        <v>10歳以下</v>
      </c>
      <c r="Z10" s="121"/>
      <c r="AA10" s="121"/>
      <c r="AB10" s="121"/>
      <c r="AC10" s="121"/>
      <c r="AD10" s="17"/>
      <c r="AE10" s="18"/>
      <c r="AH10" s="4" t="s">
        <v>544</v>
      </c>
    </row>
    <row r="11" spans="7:34" ht="18" customHeight="1" x14ac:dyDescent="0.2">
      <c r="G11" s="92"/>
      <c r="H11" s="93"/>
      <c r="I11" s="93"/>
      <c r="J11" s="97"/>
      <c r="K11" s="99" t="str">
        <f>IFERROR(VLOOKUP(I10,プログラムデータ!A:K,11,0),"")</f>
        <v>4×50m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3"/>
      <c r="V11" s="7"/>
      <c r="W11" s="19"/>
      <c r="X11" s="165"/>
      <c r="Y11" s="124"/>
      <c r="Z11" s="124"/>
      <c r="AA11" s="124"/>
      <c r="AB11" s="124"/>
      <c r="AC11" s="124"/>
      <c r="AD11" s="21"/>
      <c r="AE11" s="22"/>
      <c r="AH11" s="4" t="s">
        <v>545</v>
      </c>
    </row>
    <row r="12" spans="7:34" ht="18" customHeight="1" x14ac:dyDescent="0.2">
      <c r="G12" s="94"/>
      <c r="H12" s="95"/>
      <c r="I12" s="95"/>
      <c r="J12" s="98"/>
      <c r="K12" s="66" t="str">
        <f>IFERROR(VLOOKUP(I10,プログラムデータ!A:J,10,0),"")</f>
        <v>個人メドレー</v>
      </c>
      <c r="L12" s="125"/>
      <c r="M12" s="125"/>
      <c r="N12" s="125"/>
      <c r="O12" s="125"/>
      <c r="P12" s="125"/>
      <c r="Q12" s="125"/>
      <c r="R12" s="125"/>
      <c r="S12" s="125"/>
      <c r="T12" s="125"/>
      <c r="U12" s="126"/>
      <c r="V12" s="7"/>
      <c r="W12" s="19"/>
      <c r="X12" s="165"/>
      <c r="Y12" s="124"/>
      <c r="Z12" s="124"/>
      <c r="AA12" s="124"/>
      <c r="AB12" s="124"/>
      <c r="AC12" s="124"/>
      <c r="AD12" s="21"/>
      <c r="AE12" s="22"/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66"/>
      <c r="Y13" s="119"/>
      <c r="Z13" s="119"/>
      <c r="AA13" s="119"/>
      <c r="AB13" s="119"/>
      <c r="AC13" s="119"/>
      <c r="AD13" s="25"/>
      <c r="AE13" s="26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59" t="s">
        <v>409</v>
      </c>
    </row>
    <row r="15" spans="7:34" ht="14.1" customHeight="1" thickTop="1" thickBot="1" x14ac:dyDescent="0.2">
      <c r="G15" s="60" t="s">
        <v>239</v>
      </c>
      <c r="H15" s="61"/>
      <c r="I15" s="61"/>
      <c r="J15" s="69"/>
      <c r="K15" s="71" t="s">
        <v>240</v>
      </c>
      <c r="L15" s="71"/>
      <c r="M15" s="71"/>
      <c r="N15" s="71"/>
      <c r="O15" s="71"/>
      <c r="P15" s="71" t="s">
        <v>241</v>
      </c>
      <c r="Q15" s="71"/>
      <c r="R15" s="71"/>
      <c r="S15" s="71"/>
      <c r="T15" s="71"/>
      <c r="U15" s="11"/>
      <c r="V15" s="11"/>
      <c r="W15" s="60" t="s">
        <v>242</v>
      </c>
      <c r="X15" s="72"/>
      <c r="Y15" s="73"/>
      <c r="Z15" s="157"/>
      <c r="AA15" s="56"/>
      <c r="AB15" s="56"/>
      <c r="AC15" s="55" t="s">
        <v>241</v>
      </c>
      <c r="AD15" s="56"/>
      <c r="AE15" s="57"/>
      <c r="AH15" s="159"/>
    </row>
    <row r="16" spans="7:34" ht="14.1" customHeight="1" thickTop="1" thickBot="1" x14ac:dyDescent="0.2">
      <c r="G16" s="62"/>
      <c r="H16" s="63"/>
      <c r="I16" s="63"/>
      <c r="J16" s="70"/>
      <c r="K16" s="60">
        <f>IFERROR(VLOOKUP(AH16,記録DATA!B:F,4,0),"")</f>
        <v>1</v>
      </c>
      <c r="L16" s="72"/>
      <c r="M16" s="72"/>
      <c r="N16" s="72"/>
      <c r="O16" s="73"/>
      <c r="P16" s="60">
        <f>IFERROR(VLOOKUP(AH16,記録DATA!B:F,5,0),"")</f>
        <v>1</v>
      </c>
      <c r="Q16" s="72"/>
      <c r="R16" s="72"/>
      <c r="S16" s="72"/>
      <c r="T16" s="73"/>
      <c r="U16" s="11"/>
      <c r="V16" s="11"/>
      <c r="W16" s="74"/>
      <c r="X16" s="75"/>
      <c r="Y16" s="76"/>
      <c r="Z16" s="158"/>
      <c r="AA16" s="58"/>
      <c r="AB16" s="58"/>
      <c r="AC16" s="58"/>
      <c r="AD16" s="58"/>
      <c r="AE16" s="59"/>
      <c r="AH16" s="160"/>
    </row>
    <row r="17" spans="7:34" ht="14.1" customHeight="1" thickTop="1" thickBot="1" x14ac:dyDescent="0.2">
      <c r="G17" s="80" t="s">
        <v>243</v>
      </c>
      <c r="H17" s="81"/>
      <c r="I17" s="81"/>
      <c r="J17" s="82"/>
      <c r="K17" s="77"/>
      <c r="L17" s="78"/>
      <c r="M17" s="78"/>
      <c r="N17" s="78"/>
      <c r="O17" s="79"/>
      <c r="P17" s="77"/>
      <c r="Q17" s="78"/>
      <c r="R17" s="78"/>
      <c r="S17" s="78"/>
      <c r="T17" s="79"/>
      <c r="U17" s="11"/>
      <c r="V17" s="11"/>
      <c r="W17" s="60" t="s">
        <v>244</v>
      </c>
      <c r="X17" s="72"/>
      <c r="Y17" s="73"/>
      <c r="Z17" s="157"/>
      <c r="AA17" s="56"/>
      <c r="AB17" s="56"/>
      <c r="AC17" s="55" t="s">
        <v>241</v>
      </c>
      <c r="AD17" s="56"/>
      <c r="AE17" s="57"/>
      <c r="AH17" s="160"/>
    </row>
    <row r="18" spans="7:34" ht="14.1" customHeight="1" thickTop="1" thickBot="1" x14ac:dyDescent="0.2">
      <c r="G18" s="66"/>
      <c r="H18" s="67"/>
      <c r="I18" s="67"/>
      <c r="J18" s="68"/>
      <c r="K18" s="74"/>
      <c r="L18" s="75"/>
      <c r="M18" s="75"/>
      <c r="N18" s="75"/>
      <c r="O18" s="76"/>
      <c r="P18" s="74"/>
      <c r="Q18" s="75"/>
      <c r="R18" s="75"/>
      <c r="S18" s="75"/>
      <c r="T18" s="76"/>
      <c r="U18" s="11"/>
      <c r="V18" s="11"/>
      <c r="W18" s="74"/>
      <c r="X18" s="75"/>
      <c r="Y18" s="76"/>
      <c r="Z18" s="158"/>
      <c r="AA18" s="58"/>
      <c r="AB18" s="58"/>
      <c r="AC18" s="58"/>
      <c r="AD18" s="58"/>
      <c r="AE18" s="59"/>
      <c r="AH18" s="160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0" t="s">
        <v>245</v>
      </c>
      <c r="H20" s="61"/>
      <c r="I20" s="61"/>
      <c r="J20" s="61"/>
      <c r="K20" s="61"/>
      <c r="L20" s="31"/>
      <c r="M20" s="61" t="str">
        <f>IFERROR(VLOOKUP(AH16,記録DATA!B:F,2,0),"")</f>
        <v/>
      </c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9"/>
    </row>
    <row r="21" spans="7:34" ht="12" customHeight="1" x14ac:dyDescent="0.15">
      <c r="G21" s="62"/>
      <c r="H21" s="63"/>
      <c r="I21" s="63"/>
      <c r="J21" s="63"/>
      <c r="K21" s="63"/>
      <c r="L21" s="11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70"/>
    </row>
    <row r="22" spans="7:34" ht="12" customHeight="1" x14ac:dyDescent="0.15">
      <c r="G22" s="64"/>
      <c r="H22" s="65"/>
      <c r="I22" s="65"/>
      <c r="J22" s="65"/>
      <c r="K22" s="65"/>
      <c r="L22" s="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114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4" t="s">
        <v>246</v>
      </c>
      <c r="H24" s="104"/>
      <c r="I24" s="104"/>
      <c r="J24" s="104"/>
      <c r="K24" s="161" t="str">
        <f>IFERROR(VLOOKUP(AB25,選手番号!$F:$K,5,0),"")</f>
        <v/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3"/>
      <c r="W24" s="104" t="s">
        <v>249</v>
      </c>
      <c r="X24" s="104"/>
      <c r="Y24" s="104" t="s">
        <v>250</v>
      </c>
      <c r="Z24" s="104"/>
      <c r="AA24" s="104"/>
      <c r="AB24" s="108" t="s">
        <v>251</v>
      </c>
      <c r="AC24" s="108"/>
      <c r="AD24" s="108"/>
      <c r="AE24" s="108"/>
    </row>
    <row r="25" spans="7:34" ht="14.45" customHeight="1" x14ac:dyDescent="0.15">
      <c r="G25" s="117" t="s">
        <v>252</v>
      </c>
      <c r="H25" s="117"/>
      <c r="I25" s="117"/>
      <c r="J25" s="117"/>
      <c r="L25" s="11"/>
      <c r="M25" s="11"/>
      <c r="N25" s="137" t="str">
        <f>IFERROR(VLOOKUP(AB25,選手番号!$F:$K,4,0),"")</f>
        <v/>
      </c>
      <c r="O25" s="137"/>
      <c r="P25" s="137"/>
      <c r="Q25" s="138"/>
      <c r="R25" s="138"/>
      <c r="S25" s="138"/>
      <c r="T25" s="138"/>
      <c r="U25" s="50"/>
      <c r="V25" s="51"/>
      <c r="W25" s="117" t="str">
        <f>IFERROR(VLOOKUP(AB25,選手番号!$F:$P,11,0),"")</f>
        <v/>
      </c>
      <c r="X25" s="117"/>
      <c r="Y25" s="140" t="str">
        <f>IFERROR(VLOOKUP(AB25,選手番号!$F:$N,8,0),"")</f>
        <v/>
      </c>
      <c r="Z25" s="141"/>
      <c r="AA25" s="142"/>
      <c r="AB25" s="146"/>
      <c r="AC25" s="147"/>
      <c r="AD25" s="147"/>
      <c r="AE25" s="148"/>
    </row>
    <row r="26" spans="7:34" ht="14.45" customHeight="1" x14ac:dyDescent="0.15">
      <c r="G26" s="109"/>
      <c r="H26" s="109"/>
      <c r="I26" s="109"/>
      <c r="J26" s="109"/>
      <c r="K26" s="52"/>
      <c r="L26" s="11"/>
      <c r="M26" s="11"/>
      <c r="N26" s="137"/>
      <c r="O26" s="137"/>
      <c r="P26" s="137"/>
      <c r="Q26" s="137"/>
      <c r="R26" s="137"/>
      <c r="S26" s="137"/>
      <c r="T26" s="137"/>
      <c r="U26" s="11"/>
      <c r="V26" s="33"/>
      <c r="W26" s="109"/>
      <c r="X26" s="109"/>
      <c r="Y26" s="143"/>
      <c r="Z26" s="144"/>
      <c r="AA26" s="145"/>
      <c r="AB26" s="149"/>
      <c r="AC26" s="150"/>
      <c r="AD26" s="150"/>
      <c r="AE26" s="151"/>
    </row>
    <row r="27" spans="7:34" ht="14.45" customHeight="1" x14ac:dyDescent="0.15">
      <c r="G27" s="109"/>
      <c r="H27" s="109"/>
      <c r="I27" s="109"/>
      <c r="J27" s="109"/>
      <c r="K27" s="53"/>
      <c r="L27" s="35"/>
      <c r="M27" s="35"/>
      <c r="N27" s="139"/>
      <c r="O27" s="139"/>
      <c r="P27" s="139"/>
      <c r="Q27" s="139"/>
      <c r="R27" s="139"/>
      <c r="S27" s="139"/>
      <c r="T27" s="139"/>
      <c r="U27" s="35"/>
      <c r="V27" s="36"/>
      <c r="W27" s="109"/>
      <c r="X27" s="109"/>
      <c r="Y27" s="155" t="str">
        <f>IFERROR(VLOOKUP(AB25,選手番号!$F:$N,9,0),"")</f>
        <v/>
      </c>
      <c r="Z27" s="156"/>
      <c r="AA27" s="54" t="s">
        <v>269</v>
      </c>
      <c r="AB27" s="152"/>
      <c r="AC27" s="153"/>
      <c r="AD27" s="153"/>
      <c r="AE27" s="154"/>
    </row>
    <row r="28" spans="7:34" ht="14.45" customHeight="1" x14ac:dyDescent="0.15">
      <c r="G28" s="108" t="s">
        <v>246</v>
      </c>
      <c r="H28" s="108"/>
      <c r="I28" s="108"/>
      <c r="J28" s="108"/>
      <c r="K28" s="161" t="str">
        <f>IFERROR(VLOOKUP(AB29,選手番号!$F:$K,5,0),"")</f>
        <v/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3"/>
      <c r="W28" s="104" t="s">
        <v>249</v>
      </c>
      <c r="X28" s="104"/>
      <c r="Y28" s="104" t="s">
        <v>250</v>
      </c>
      <c r="Z28" s="104"/>
      <c r="AA28" s="104"/>
      <c r="AB28" s="108" t="s">
        <v>251</v>
      </c>
      <c r="AC28" s="108"/>
      <c r="AD28" s="108"/>
      <c r="AE28" s="108"/>
    </row>
    <row r="29" spans="7:34" ht="14.45" customHeight="1" x14ac:dyDescent="0.15">
      <c r="G29" s="106" t="s">
        <v>256</v>
      </c>
      <c r="H29" s="106"/>
      <c r="I29" s="106"/>
      <c r="J29" s="106"/>
      <c r="L29" s="11"/>
      <c r="M29" s="11"/>
      <c r="N29" s="137" t="str">
        <f>IFERROR(VLOOKUP(AB29,選手番号!$F:$K,4,0),"")</f>
        <v/>
      </c>
      <c r="O29" s="137"/>
      <c r="P29" s="137"/>
      <c r="Q29" s="138"/>
      <c r="R29" s="138"/>
      <c r="S29" s="138"/>
      <c r="T29" s="138"/>
      <c r="U29" s="50"/>
      <c r="V29" s="51"/>
      <c r="W29" s="117" t="str">
        <f>IFERROR(VLOOKUP(AB29,選手番号!$F:$P,11,0),"")</f>
        <v/>
      </c>
      <c r="X29" s="117"/>
      <c r="Y29" s="140" t="str">
        <f>IFERROR(VLOOKUP(AB29,選手番号!$F:$N,8,0),"")</f>
        <v/>
      </c>
      <c r="Z29" s="141"/>
      <c r="AA29" s="142"/>
      <c r="AB29" s="146"/>
      <c r="AC29" s="147"/>
      <c r="AD29" s="147"/>
      <c r="AE29" s="148"/>
    </row>
    <row r="30" spans="7:34" ht="14.45" customHeight="1" x14ac:dyDescent="0.15">
      <c r="G30" s="109"/>
      <c r="H30" s="109"/>
      <c r="I30" s="109"/>
      <c r="J30" s="109"/>
      <c r="K30" s="52"/>
      <c r="L30" s="11"/>
      <c r="M30" s="11"/>
      <c r="N30" s="137"/>
      <c r="O30" s="137"/>
      <c r="P30" s="137"/>
      <c r="Q30" s="137"/>
      <c r="R30" s="137"/>
      <c r="S30" s="137"/>
      <c r="T30" s="137"/>
      <c r="U30" s="11"/>
      <c r="V30" s="33"/>
      <c r="W30" s="109"/>
      <c r="X30" s="109"/>
      <c r="Y30" s="143"/>
      <c r="Z30" s="144"/>
      <c r="AA30" s="145"/>
      <c r="AB30" s="149"/>
      <c r="AC30" s="150"/>
      <c r="AD30" s="150"/>
      <c r="AE30" s="151"/>
    </row>
    <row r="31" spans="7:34" ht="14.45" customHeight="1" x14ac:dyDescent="0.15">
      <c r="G31" s="109"/>
      <c r="H31" s="109"/>
      <c r="I31" s="109"/>
      <c r="J31" s="109"/>
      <c r="K31" s="53"/>
      <c r="L31" s="35"/>
      <c r="M31" s="35"/>
      <c r="N31" s="139"/>
      <c r="O31" s="139"/>
      <c r="P31" s="139"/>
      <c r="Q31" s="139"/>
      <c r="R31" s="139"/>
      <c r="S31" s="139"/>
      <c r="T31" s="139"/>
      <c r="U31" s="35"/>
      <c r="V31" s="36"/>
      <c r="W31" s="109"/>
      <c r="X31" s="109"/>
      <c r="Y31" s="155" t="str">
        <f>IFERROR(VLOOKUP(AB29,選手番号!$F:$N,9,0),"")</f>
        <v/>
      </c>
      <c r="Z31" s="156"/>
      <c r="AA31" s="54" t="s">
        <v>269</v>
      </c>
      <c r="AB31" s="152"/>
      <c r="AC31" s="153"/>
      <c r="AD31" s="153"/>
      <c r="AE31" s="154"/>
    </row>
    <row r="32" spans="7:34" ht="14.45" customHeight="1" x14ac:dyDescent="0.15">
      <c r="G32" s="104" t="s">
        <v>246</v>
      </c>
      <c r="H32" s="104"/>
      <c r="I32" s="104"/>
      <c r="J32" s="104"/>
      <c r="K32" s="161" t="str">
        <f>IFERROR(VLOOKUP(AB33,選手番号!$F:$K,5,0),"")</f>
        <v/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3"/>
      <c r="W32" s="104" t="s">
        <v>249</v>
      </c>
      <c r="X32" s="104"/>
      <c r="Y32" s="104" t="s">
        <v>250</v>
      </c>
      <c r="Z32" s="104"/>
      <c r="AA32" s="104"/>
      <c r="AB32" s="108" t="s">
        <v>251</v>
      </c>
      <c r="AC32" s="108"/>
      <c r="AD32" s="108"/>
      <c r="AE32" s="108"/>
    </row>
    <row r="33" spans="7:31" ht="14.45" customHeight="1" x14ac:dyDescent="0.15">
      <c r="G33" s="117" t="s">
        <v>257</v>
      </c>
      <c r="H33" s="117"/>
      <c r="I33" s="117"/>
      <c r="J33" s="117"/>
      <c r="L33" s="11"/>
      <c r="M33" s="11"/>
      <c r="N33" s="137" t="str">
        <f>IFERROR(VLOOKUP(AB33,選手番号!$F:$K,4,0),"")</f>
        <v/>
      </c>
      <c r="O33" s="137"/>
      <c r="P33" s="137"/>
      <c r="Q33" s="138"/>
      <c r="R33" s="138"/>
      <c r="S33" s="138"/>
      <c r="T33" s="138"/>
      <c r="U33" s="50"/>
      <c r="V33" s="51"/>
      <c r="W33" s="117" t="str">
        <f>IFERROR(VLOOKUP(AB33,選手番号!$F:$P,11,0),"")</f>
        <v/>
      </c>
      <c r="X33" s="117"/>
      <c r="Y33" s="140" t="str">
        <f>IFERROR(VLOOKUP(AB33,選手番号!$F:$N,8,0),"")</f>
        <v/>
      </c>
      <c r="Z33" s="141"/>
      <c r="AA33" s="142"/>
      <c r="AB33" s="146"/>
      <c r="AC33" s="147"/>
      <c r="AD33" s="147"/>
      <c r="AE33" s="148"/>
    </row>
    <row r="34" spans="7:31" ht="14.45" customHeight="1" x14ac:dyDescent="0.15">
      <c r="G34" s="109"/>
      <c r="H34" s="109"/>
      <c r="I34" s="109"/>
      <c r="J34" s="109"/>
      <c r="K34" s="52"/>
      <c r="L34" s="11"/>
      <c r="M34" s="11"/>
      <c r="N34" s="137"/>
      <c r="O34" s="137"/>
      <c r="P34" s="137"/>
      <c r="Q34" s="137"/>
      <c r="R34" s="137"/>
      <c r="S34" s="137"/>
      <c r="T34" s="137"/>
      <c r="U34" s="11"/>
      <c r="V34" s="33"/>
      <c r="W34" s="109"/>
      <c r="X34" s="109"/>
      <c r="Y34" s="143"/>
      <c r="Z34" s="144"/>
      <c r="AA34" s="145"/>
      <c r="AB34" s="149"/>
      <c r="AC34" s="150"/>
      <c r="AD34" s="150"/>
      <c r="AE34" s="151"/>
    </row>
    <row r="35" spans="7:31" ht="14.45" customHeight="1" x14ac:dyDescent="0.15">
      <c r="G35" s="109"/>
      <c r="H35" s="109"/>
      <c r="I35" s="109"/>
      <c r="J35" s="109"/>
      <c r="K35" s="53"/>
      <c r="L35" s="35"/>
      <c r="M35" s="35"/>
      <c r="N35" s="139"/>
      <c r="O35" s="139"/>
      <c r="P35" s="139"/>
      <c r="Q35" s="139"/>
      <c r="R35" s="139"/>
      <c r="S35" s="139"/>
      <c r="T35" s="139"/>
      <c r="U35" s="35"/>
      <c r="V35" s="36"/>
      <c r="W35" s="109"/>
      <c r="X35" s="109"/>
      <c r="Y35" s="155" t="str">
        <f>IFERROR(VLOOKUP(AB33,選手番号!$F:$N,9,0),"")</f>
        <v/>
      </c>
      <c r="Z35" s="156"/>
      <c r="AA35" s="54" t="s">
        <v>269</v>
      </c>
      <c r="AB35" s="152"/>
      <c r="AC35" s="153"/>
      <c r="AD35" s="153"/>
      <c r="AE35" s="154"/>
    </row>
    <row r="36" spans="7:31" ht="14.45" customHeight="1" x14ac:dyDescent="0.15">
      <c r="G36" s="108" t="s">
        <v>246</v>
      </c>
      <c r="H36" s="108"/>
      <c r="I36" s="108"/>
      <c r="J36" s="108"/>
      <c r="K36" s="161" t="str">
        <f>IFERROR(VLOOKUP(AB37,選手番号!$F:$K,5,0),"")</f>
        <v/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3"/>
      <c r="W36" s="104" t="s">
        <v>249</v>
      </c>
      <c r="X36" s="104"/>
      <c r="Y36" s="104" t="s">
        <v>250</v>
      </c>
      <c r="Z36" s="104"/>
      <c r="AA36" s="104"/>
      <c r="AB36" s="108" t="s">
        <v>251</v>
      </c>
      <c r="AC36" s="108"/>
      <c r="AD36" s="108"/>
      <c r="AE36" s="108"/>
    </row>
    <row r="37" spans="7:31" ht="14.45" customHeight="1" x14ac:dyDescent="0.15">
      <c r="G37" s="106" t="s">
        <v>258</v>
      </c>
      <c r="H37" s="106"/>
      <c r="I37" s="106"/>
      <c r="J37" s="106"/>
      <c r="L37" s="11"/>
      <c r="M37" s="11"/>
      <c r="N37" s="137" t="str">
        <f>IFERROR(VLOOKUP(AB37,選手番号!$F:$K,4,0),"")</f>
        <v/>
      </c>
      <c r="O37" s="137"/>
      <c r="P37" s="137"/>
      <c r="Q37" s="138"/>
      <c r="R37" s="138"/>
      <c r="S37" s="138"/>
      <c r="T37" s="138"/>
      <c r="U37" s="50"/>
      <c r="V37" s="51"/>
      <c r="W37" s="117" t="str">
        <f>IFERROR(VLOOKUP(AB37,選手番号!$F:$P,11,0),"")</f>
        <v/>
      </c>
      <c r="X37" s="117"/>
      <c r="Y37" s="140" t="str">
        <f>IFERROR(VLOOKUP(AB37,選手番号!$F:$N,8,0),"")</f>
        <v/>
      </c>
      <c r="Z37" s="141"/>
      <c r="AA37" s="142"/>
      <c r="AB37" s="146"/>
      <c r="AC37" s="147"/>
      <c r="AD37" s="147"/>
      <c r="AE37" s="148"/>
    </row>
    <row r="38" spans="7:31" ht="14.45" customHeight="1" x14ac:dyDescent="0.15">
      <c r="G38" s="109"/>
      <c r="H38" s="109"/>
      <c r="I38" s="109"/>
      <c r="J38" s="109"/>
      <c r="K38" s="52"/>
      <c r="L38" s="11"/>
      <c r="M38" s="11"/>
      <c r="N38" s="137"/>
      <c r="O38" s="137"/>
      <c r="P38" s="137"/>
      <c r="Q38" s="137"/>
      <c r="R38" s="137"/>
      <c r="S38" s="137"/>
      <c r="T38" s="137"/>
      <c r="U38" s="11"/>
      <c r="V38" s="33"/>
      <c r="W38" s="109"/>
      <c r="X38" s="109"/>
      <c r="Y38" s="143"/>
      <c r="Z38" s="144"/>
      <c r="AA38" s="145"/>
      <c r="AB38" s="149"/>
      <c r="AC38" s="150"/>
      <c r="AD38" s="150"/>
      <c r="AE38" s="151"/>
    </row>
    <row r="39" spans="7:31" ht="14.45" customHeight="1" x14ac:dyDescent="0.15">
      <c r="G39" s="109"/>
      <c r="H39" s="109"/>
      <c r="I39" s="109"/>
      <c r="J39" s="109"/>
      <c r="K39" s="53"/>
      <c r="L39" s="35"/>
      <c r="M39" s="35"/>
      <c r="N39" s="139"/>
      <c r="O39" s="139"/>
      <c r="P39" s="139"/>
      <c r="Q39" s="139"/>
      <c r="R39" s="139"/>
      <c r="S39" s="139"/>
      <c r="T39" s="139"/>
      <c r="U39" s="35"/>
      <c r="V39" s="36"/>
      <c r="W39" s="109"/>
      <c r="X39" s="109"/>
      <c r="Y39" s="155" t="str">
        <f>IFERROR(VLOOKUP(AB37,選手番号!$F:$N,9,0),"")</f>
        <v/>
      </c>
      <c r="Z39" s="156"/>
      <c r="AA39" s="54" t="s">
        <v>269</v>
      </c>
      <c r="AB39" s="152"/>
      <c r="AC39" s="153"/>
      <c r="AD39" s="153"/>
      <c r="AE39" s="154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4">
        <f>IFERROR(VLOOKUP(I10,プログラムデータ!A:H,8,0),"")</f>
        <v>44934</v>
      </c>
      <c r="H41" s="134"/>
      <c r="I41" s="134"/>
      <c r="J41" s="134"/>
      <c r="K41" s="134"/>
      <c r="L41" s="134"/>
      <c r="M41" s="134"/>
      <c r="N41" s="134"/>
      <c r="O41" s="134"/>
      <c r="P41" s="134"/>
      <c r="Q41" s="11"/>
      <c r="R41" s="104" t="s">
        <v>260</v>
      </c>
      <c r="S41" s="104"/>
      <c r="T41" s="104"/>
      <c r="U41" s="104"/>
      <c r="V41" s="105">
        <f>記載責任者!C5</f>
        <v>0</v>
      </c>
      <c r="W41" s="105"/>
      <c r="X41" s="105"/>
      <c r="Y41" s="105"/>
      <c r="Z41" s="105"/>
      <c r="AA41" s="105"/>
      <c r="AB41" s="105"/>
      <c r="AC41" s="105"/>
      <c r="AD41" s="105"/>
      <c r="AE41" s="105"/>
    </row>
    <row r="42" spans="7:31" ht="14.85" customHeight="1" x14ac:dyDescent="0.15"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1"/>
      <c r="R42" s="103"/>
      <c r="S42" s="103"/>
      <c r="T42" s="103"/>
      <c r="U42" s="103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7" t="s">
        <v>261</v>
      </c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3" t="s">
        <v>262</v>
      </c>
      <c r="H46" s="83"/>
      <c r="I46" s="83"/>
      <c r="J46" s="83"/>
      <c r="K46" s="83"/>
      <c r="L46" s="83"/>
      <c r="M46" s="83"/>
      <c r="N46" s="84" t="s">
        <v>263</v>
      </c>
      <c r="O46" s="84"/>
      <c r="P46" s="84"/>
      <c r="Q46" s="84"/>
      <c r="R46" s="84"/>
      <c r="S46" s="84"/>
      <c r="T46" s="84"/>
      <c r="U46" s="84"/>
      <c r="V46" s="85"/>
      <c r="W46" s="38" t="s">
        <v>264</v>
      </c>
      <c r="X46" s="39"/>
      <c r="Y46" s="40"/>
      <c r="Z46" s="39"/>
      <c r="AA46" s="135"/>
      <c r="AB46" s="135"/>
      <c r="AC46" s="135"/>
      <c r="AD46" s="135"/>
      <c r="AE46" s="136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6" t="s">
        <v>265</v>
      </c>
      <c r="H48" s="86"/>
      <c r="I48" s="86"/>
      <c r="J48" s="86"/>
      <c r="K48" s="87" t="s">
        <v>266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9"/>
      <c r="AA48" s="7"/>
      <c r="AB48" s="63"/>
      <c r="AC48" s="63"/>
      <c r="AD48" s="63"/>
      <c r="AE48" s="63"/>
    </row>
    <row r="49" spans="7:31" ht="18" customHeight="1" x14ac:dyDescent="0.2">
      <c r="G49" s="90" t="s">
        <v>227</v>
      </c>
      <c r="H49" s="91"/>
      <c r="I49" s="91">
        <f>I10</f>
        <v>1</v>
      </c>
      <c r="J49" s="96"/>
      <c r="K49" s="60" t="str">
        <f>K10</f>
        <v>男子    タイム決勝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9"/>
      <c r="AA49" s="7"/>
      <c r="AB49" s="63"/>
      <c r="AC49" s="63"/>
      <c r="AD49" s="63"/>
      <c r="AE49" s="63"/>
    </row>
    <row r="50" spans="7:31" ht="18" customHeight="1" x14ac:dyDescent="0.2">
      <c r="G50" s="92"/>
      <c r="H50" s="93"/>
      <c r="I50" s="93"/>
      <c r="J50" s="97"/>
      <c r="K50" s="99" t="str">
        <f>K11</f>
        <v>4×50m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1"/>
      <c r="AA50" s="7"/>
      <c r="AB50" s="63"/>
      <c r="AC50" s="63"/>
      <c r="AD50" s="63"/>
      <c r="AE50" s="63"/>
    </row>
    <row r="51" spans="7:31" ht="18" customHeight="1" x14ac:dyDescent="0.2">
      <c r="G51" s="94"/>
      <c r="H51" s="95"/>
      <c r="I51" s="95"/>
      <c r="J51" s="98"/>
      <c r="K51" s="66" t="str">
        <f>K12</f>
        <v>個人メドレー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  <c r="AA51" s="7"/>
      <c r="AB51" s="63"/>
      <c r="AC51" s="63"/>
      <c r="AD51" s="63"/>
      <c r="AE51" s="63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0" t="s">
        <v>239</v>
      </c>
      <c r="H53" s="61"/>
      <c r="I53" s="61"/>
      <c r="J53" s="69"/>
      <c r="K53" s="71" t="s">
        <v>268</v>
      </c>
      <c r="L53" s="71"/>
      <c r="M53" s="71"/>
      <c r="N53" s="71"/>
      <c r="O53" s="71"/>
      <c r="P53" s="71" t="s">
        <v>241</v>
      </c>
      <c r="Q53" s="71"/>
      <c r="R53" s="71"/>
      <c r="S53" s="71"/>
      <c r="T53" s="71"/>
      <c r="U53" s="11"/>
      <c r="V53" s="11"/>
      <c r="W53" s="60" t="s">
        <v>242</v>
      </c>
      <c r="X53" s="72"/>
      <c r="Y53" s="73"/>
      <c r="Z53" s="120"/>
      <c r="AA53" s="72"/>
      <c r="AB53" s="72"/>
      <c r="AC53" s="55" t="s">
        <v>241</v>
      </c>
      <c r="AD53" s="56"/>
      <c r="AE53" s="57"/>
    </row>
    <row r="54" spans="7:31" ht="14.1" customHeight="1" x14ac:dyDescent="0.15">
      <c r="G54" s="62"/>
      <c r="H54" s="63"/>
      <c r="I54" s="63"/>
      <c r="J54" s="70"/>
      <c r="K54" s="60">
        <f>K16</f>
        <v>1</v>
      </c>
      <c r="L54" s="72"/>
      <c r="M54" s="72"/>
      <c r="N54" s="72"/>
      <c r="O54" s="73"/>
      <c r="P54" s="60">
        <f>P16</f>
        <v>1</v>
      </c>
      <c r="Q54" s="72"/>
      <c r="R54" s="72"/>
      <c r="S54" s="72"/>
      <c r="T54" s="73"/>
      <c r="U54" s="11"/>
      <c r="V54" s="11"/>
      <c r="W54" s="74"/>
      <c r="X54" s="75"/>
      <c r="Y54" s="76"/>
      <c r="Z54" s="74"/>
      <c r="AA54" s="75"/>
      <c r="AB54" s="75"/>
      <c r="AC54" s="58"/>
      <c r="AD54" s="58"/>
      <c r="AE54" s="59"/>
    </row>
    <row r="55" spans="7:31" ht="14.1" customHeight="1" x14ac:dyDescent="0.15">
      <c r="G55" s="80" t="s">
        <v>243</v>
      </c>
      <c r="H55" s="81"/>
      <c r="I55" s="81"/>
      <c r="J55" s="82"/>
      <c r="K55" s="77"/>
      <c r="L55" s="78"/>
      <c r="M55" s="78"/>
      <c r="N55" s="78"/>
      <c r="O55" s="79"/>
      <c r="P55" s="77"/>
      <c r="Q55" s="78"/>
      <c r="R55" s="78"/>
      <c r="S55" s="78"/>
      <c r="T55" s="79"/>
      <c r="U55" s="11"/>
      <c r="V55" s="11"/>
      <c r="W55" s="60" t="s">
        <v>244</v>
      </c>
      <c r="X55" s="72"/>
      <c r="Y55" s="73"/>
      <c r="Z55" s="120"/>
      <c r="AA55" s="72"/>
      <c r="AB55" s="72"/>
      <c r="AC55" s="55" t="s">
        <v>241</v>
      </c>
      <c r="AD55" s="56"/>
      <c r="AE55" s="57"/>
    </row>
    <row r="56" spans="7:31" ht="14.1" customHeight="1" x14ac:dyDescent="0.15">
      <c r="G56" s="66"/>
      <c r="H56" s="67"/>
      <c r="I56" s="67"/>
      <c r="J56" s="68"/>
      <c r="K56" s="74"/>
      <c r="L56" s="75"/>
      <c r="M56" s="75"/>
      <c r="N56" s="75"/>
      <c r="O56" s="76"/>
      <c r="P56" s="74"/>
      <c r="Q56" s="75"/>
      <c r="R56" s="75"/>
      <c r="S56" s="75"/>
      <c r="T56" s="76"/>
      <c r="U56" s="11"/>
      <c r="V56" s="11"/>
      <c r="W56" s="74"/>
      <c r="X56" s="75"/>
      <c r="Y56" s="76"/>
      <c r="Z56" s="74"/>
      <c r="AA56" s="75"/>
      <c r="AB56" s="75"/>
      <c r="AC56" s="58"/>
      <c r="AD56" s="58"/>
      <c r="AE56" s="59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0" t="s">
        <v>270</v>
      </c>
      <c r="H58" s="61"/>
      <c r="I58" s="61"/>
      <c r="J58" s="61"/>
      <c r="K58" s="61"/>
      <c r="L58" s="61"/>
      <c r="M58" s="31"/>
      <c r="N58" s="61" t="str">
        <f>M20</f>
        <v/>
      </c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9"/>
    </row>
    <row r="59" spans="7:31" ht="12" customHeight="1" x14ac:dyDescent="0.15">
      <c r="G59" s="62"/>
      <c r="H59" s="63"/>
      <c r="I59" s="63"/>
      <c r="J59" s="63"/>
      <c r="K59" s="63"/>
      <c r="L59" s="63"/>
      <c r="M59" s="1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</row>
    <row r="60" spans="7:31" ht="12" customHeight="1" x14ac:dyDescent="0.15">
      <c r="G60" s="64"/>
      <c r="H60" s="65"/>
      <c r="I60" s="65"/>
      <c r="J60" s="65"/>
      <c r="K60" s="65"/>
      <c r="L60" s="65"/>
      <c r="M60" s="3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114"/>
    </row>
  </sheetData>
  <sheetProtection sheet="1" objects="1" scenarios="1" selectLockedCells="1"/>
  <mergeCells count="104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17:J18"/>
    <mergeCell ref="W17:Y18"/>
    <mergeCell ref="Z17:AB18"/>
    <mergeCell ref="AC17:AE18"/>
    <mergeCell ref="G20:K22"/>
    <mergeCell ref="M20:AE22"/>
    <mergeCell ref="AH14:AH15"/>
    <mergeCell ref="G15:J16"/>
    <mergeCell ref="K15:O15"/>
    <mergeCell ref="P15:T15"/>
    <mergeCell ref="W15:Y16"/>
    <mergeCell ref="Z15:AB16"/>
    <mergeCell ref="AC15:AE16"/>
    <mergeCell ref="K16:O18"/>
    <mergeCell ref="P16:T18"/>
    <mergeCell ref="AH16:AH18"/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</mergeCells>
  <phoneticPr fontId="2"/>
  <pageMargins left="0.59055118110236227" right="0" top="0.39370078740157483" bottom="0" header="0.51181102362204722" footer="0.51181102362204722"/>
  <pageSetup paperSize="11" scale="72" orientation="portrait" blackAndWhite="1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119"/>
  <sheetViews>
    <sheetView workbookViewId="0">
      <selection activeCell="A302" sqref="A302:A3001"/>
    </sheetView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9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203</v>
      </c>
      <c r="C1" t="s">
        <v>204</v>
      </c>
      <c r="D1" t="s">
        <v>205</v>
      </c>
      <c r="E1" t="s">
        <v>206</v>
      </c>
      <c r="F1" t="s">
        <v>207</v>
      </c>
      <c r="G1" t="s">
        <v>208</v>
      </c>
      <c r="H1" t="s">
        <v>85</v>
      </c>
      <c r="I1" t="s">
        <v>209</v>
      </c>
      <c r="J1" t="s">
        <v>210</v>
      </c>
      <c r="K1" t="s">
        <v>211</v>
      </c>
      <c r="L1" t="s">
        <v>212</v>
      </c>
      <c r="M1" t="s">
        <v>213</v>
      </c>
      <c r="N1" t="s">
        <v>214</v>
      </c>
      <c r="O1" t="s">
        <v>215</v>
      </c>
      <c r="P1" t="s">
        <v>216</v>
      </c>
      <c r="Q1" t="s">
        <v>217</v>
      </c>
      <c r="R1" t="s">
        <v>11</v>
      </c>
    </row>
    <row r="2" spans="1:18" x14ac:dyDescent="0.15">
      <c r="A2">
        <v>4</v>
      </c>
      <c r="B2">
        <v>1</v>
      </c>
      <c r="C2">
        <v>1</v>
      </c>
      <c r="D2">
        <v>1</v>
      </c>
      <c r="E2">
        <v>5</v>
      </c>
      <c r="F2">
        <v>4</v>
      </c>
      <c r="G2">
        <v>1</v>
      </c>
      <c r="H2">
        <v>1</v>
      </c>
      <c r="I2">
        <v>3</v>
      </c>
      <c r="J2" s="1">
        <v>44934</v>
      </c>
      <c r="K2" t="s">
        <v>83</v>
      </c>
      <c r="L2">
        <v>1</v>
      </c>
      <c r="M2">
        <v>0</v>
      </c>
      <c r="N2" t="b">
        <v>0</v>
      </c>
      <c r="O2">
        <v>0</v>
      </c>
      <c r="P2">
        <v>0</v>
      </c>
      <c r="Q2">
        <v>0</v>
      </c>
      <c r="R2" t="s">
        <v>83</v>
      </c>
    </row>
    <row r="3" spans="1:18" x14ac:dyDescent="0.15">
      <c r="A3">
        <v>4</v>
      </c>
      <c r="B3">
        <v>3</v>
      </c>
      <c r="C3">
        <v>2</v>
      </c>
      <c r="D3">
        <v>1</v>
      </c>
      <c r="E3">
        <v>5</v>
      </c>
      <c r="F3">
        <v>4</v>
      </c>
      <c r="G3">
        <v>2</v>
      </c>
      <c r="H3">
        <v>1</v>
      </c>
      <c r="I3">
        <v>3</v>
      </c>
      <c r="J3" s="1">
        <v>44934</v>
      </c>
      <c r="K3" t="s">
        <v>83</v>
      </c>
      <c r="L3">
        <v>1</v>
      </c>
      <c r="M3">
        <v>0</v>
      </c>
      <c r="N3" t="b">
        <v>0</v>
      </c>
      <c r="O3">
        <v>0</v>
      </c>
      <c r="P3">
        <v>0</v>
      </c>
      <c r="Q3">
        <v>0</v>
      </c>
      <c r="R3" t="s">
        <v>83</v>
      </c>
    </row>
    <row r="4" spans="1:18" x14ac:dyDescent="0.15">
      <c r="A4">
        <v>4</v>
      </c>
      <c r="B4">
        <v>5</v>
      </c>
      <c r="C4">
        <v>3</v>
      </c>
      <c r="D4">
        <v>1</v>
      </c>
      <c r="E4">
        <v>5</v>
      </c>
      <c r="F4">
        <v>4</v>
      </c>
      <c r="G4">
        <v>3</v>
      </c>
      <c r="H4">
        <v>1</v>
      </c>
      <c r="I4">
        <v>3</v>
      </c>
      <c r="J4" s="1">
        <v>44934</v>
      </c>
      <c r="K4" t="s">
        <v>83</v>
      </c>
      <c r="L4">
        <v>1</v>
      </c>
      <c r="M4">
        <v>0</v>
      </c>
      <c r="N4" t="b">
        <v>0</v>
      </c>
      <c r="O4">
        <v>0</v>
      </c>
      <c r="P4">
        <v>0</v>
      </c>
      <c r="Q4">
        <v>0</v>
      </c>
      <c r="R4" t="s">
        <v>83</v>
      </c>
    </row>
    <row r="5" spans="1:18" x14ac:dyDescent="0.15">
      <c r="A5">
        <v>4</v>
      </c>
      <c r="B5">
        <v>7</v>
      </c>
      <c r="C5">
        <v>4</v>
      </c>
      <c r="D5">
        <v>1</v>
      </c>
      <c r="E5">
        <v>5</v>
      </c>
      <c r="F5">
        <v>4</v>
      </c>
      <c r="G5">
        <v>4</v>
      </c>
      <c r="H5">
        <v>1</v>
      </c>
      <c r="I5">
        <v>3</v>
      </c>
      <c r="J5" s="1">
        <v>44934</v>
      </c>
      <c r="K5" t="s">
        <v>83</v>
      </c>
      <c r="L5">
        <v>1</v>
      </c>
      <c r="M5">
        <v>0</v>
      </c>
      <c r="N5" t="b">
        <v>0</v>
      </c>
      <c r="O5">
        <v>0</v>
      </c>
      <c r="P5">
        <v>0</v>
      </c>
      <c r="Q5">
        <v>0</v>
      </c>
      <c r="R5" t="s">
        <v>83</v>
      </c>
    </row>
    <row r="6" spans="1:18" x14ac:dyDescent="0.15">
      <c r="A6">
        <v>4</v>
      </c>
      <c r="B6">
        <v>9</v>
      </c>
      <c r="C6">
        <v>5</v>
      </c>
      <c r="D6">
        <v>1</v>
      </c>
      <c r="E6">
        <v>1</v>
      </c>
      <c r="F6">
        <v>4</v>
      </c>
      <c r="G6">
        <v>2</v>
      </c>
      <c r="H6">
        <v>1</v>
      </c>
      <c r="I6">
        <v>3</v>
      </c>
      <c r="J6" s="1">
        <v>44934</v>
      </c>
      <c r="K6" t="s">
        <v>83</v>
      </c>
      <c r="L6">
        <v>1</v>
      </c>
      <c r="M6">
        <v>0</v>
      </c>
      <c r="N6" t="b">
        <v>0</v>
      </c>
      <c r="O6">
        <v>0</v>
      </c>
      <c r="P6">
        <v>0</v>
      </c>
      <c r="Q6">
        <v>0</v>
      </c>
      <c r="R6" t="s">
        <v>83</v>
      </c>
    </row>
    <row r="7" spans="1:18" x14ac:dyDescent="0.15">
      <c r="A7">
        <v>4</v>
      </c>
      <c r="B7">
        <v>11</v>
      </c>
      <c r="C7">
        <v>6</v>
      </c>
      <c r="D7">
        <v>1</v>
      </c>
      <c r="E7">
        <v>1</v>
      </c>
      <c r="F7">
        <v>4</v>
      </c>
      <c r="G7">
        <v>3</v>
      </c>
      <c r="H7">
        <v>1</v>
      </c>
      <c r="I7">
        <v>3</v>
      </c>
      <c r="J7" s="1">
        <v>44934</v>
      </c>
      <c r="K7" t="s">
        <v>83</v>
      </c>
      <c r="L7">
        <v>1</v>
      </c>
      <c r="M7">
        <v>0</v>
      </c>
      <c r="N7" t="b">
        <v>0</v>
      </c>
      <c r="O7">
        <v>0</v>
      </c>
      <c r="P7">
        <v>0</v>
      </c>
      <c r="Q7">
        <v>0</v>
      </c>
      <c r="R7" t="s">
        <v>83</v>
      </c>
    </row>
    <row r="8" spans="1:18" x14ac:dyDescent="0.15">
      <c r="A8">
        <v>4</v>
      </c>
      <c r="B8">
        <v>13</v>
      </c>
      <c r="C8">
        <v>7</v>
      </c>
      <c r="D8">
        <v>1</v>
      </c>
      <c r="E8">
        <v>1</v>
      </c>
      <c r="F8">
        <v>4</v>
      </c>
      <c r="G8">
        <v>4</v>
      </c>
      <c r="H8">
        <v>1</v>
      </c>
      <c r="I8">
        <v>3</v>
      </c>
      <c r="J8" s="1">
        <v>44934</v>
      </c>
      <c r="K8" t="s">
        <v>83</v>
      </c>
      <c r="L8">
        <v>1</v>
      </c>
      <c r="M8">
        <v>0</v>
      </c>
      <c r="N8" t="b">
        <v>0</v>
      </c>
      <c r="O8">
        <v>0</v>
      </c>
      <c r="P8">
        <v>0</v>
      </c>
      <c r="Q8">
        <v>0</v>
      </c>
      <c r="R8" t="s">
        <v>83</v>
      </c>
    </row>
    <row r="9" spans="1:18" x14ac:dyDescent="0.15">
      <c r="A9">
        <v>4</v>
      </c>
      <c r="B9">
        <v>15</v>
      </c>
      <c r="C9">
        <v>8</v>
      </c>
      <c r="D9">
        <v>1</v>
      </c>
      <c r="E9">
        <v>4</v>
      </c>
      <c r="F9">
        <v>3</v>
      </c>
      <c r="G9">
        <v>1</v>
      </c>
      <c r="H9">
        <v>1</v>
      </c>
      <c r="I9">
        <v>3</v>
      </c>
      <c r="J9" s="1">
        <v>44934</v>
      </c>
      <c r="K9" t="s">
        <v>83</v>
      </c>
      <c r="L9">
        <v>1</v>
      </c>
      <c r="M9">
        <v>0</v>
      </c>
      <c r="N9" t="b">
        <v>0</v>
      </c>
      <c r="O9">
        <v>0</v>
      </c>
      <c r="P9">
        <v>0</v>
      </c>
      <c r="Q9">
        <v>0</v>
      </c>
      <c r="R9" t="s">
        <v>83</v>
      </c>
    </row>
    <row r="10" spans="1:18" x14ac:dyDescent="0.15">
      <c r="A10">
        <v>4</v>
      </c>
      <c r="B10">
        <v>17</v>
      </c>
      <c r="C10">
        <v>9</v>
      </c>
      <c r="D10">
        <v>1</v>
      </c>
      <c r="E10">
        <v>4</v>
      </c>
      <c r="F10">
        <v>3</v>
      </c>
      <c r="G10">
        <v>2</v>
      </c>
      <c r="H10">
        <v>1</v>
      </c>
      <c r="I10">
        <v>3</v>
      </c>
      <c r="J10" s="1">
        <v>44934</v>
      </c>
      <c r="K10" t="s">
        <v>83</v>
      </c>
      <c r="L10">
        <v>1</v>
      </c>
      <c r="M10">
        <v>0</v>
      </c>
      <c r="N10" t="b">
        <v>0</v>
      </c>
      <c r="O10">
        <v>0</v>
      </c>
      <c r="P10">
        <v>0</v>
      </c>
      <c r="Q10">
        <v>0</v>
      </c>
      <c r="R10" t="s">
        <v>83</v>
      </c>
    </row>
    <row r="11" spans="1:18" x14ac:dyDescent="0.15">
      <c r="A11">
        <v>4</v>
      </c>
      <c r="B11">
        <v>19</v>
      </c>
      <c r="C11">
        <v>10</v>
      </c>
      <c r="D11">
        <v>1</v>
      </c>
      <c r="E11">
        <v>4</v>
      </c>
      <c r="F11">
        <v>3</v>
      </c>
      <c r="G11">
        <v>3</v>
      </c>
      <c r="H11">
        <v>1</v>
      </c>
      <c r="I11">
        <v>3</v>
      </c>
      <c r="J11" s="1">
        <v>44934</v>
      </c>
      <c r="K11" t="s">
        <v>83</v>
      </c>
      <c r="L11">
        <v>1</v>
      </c>
      <c r="M11">
        <v>0</v>
      </c>
      <c r="N11" t="b">
        <v>0</v>
      </c>
      <c r="O11">
        <v>0</v>
      </c>
      <c r="P11">
        <v>0</v>
      </c>
      <c r="Q11">
        <v>0</v>
      </c>
      <c r="R11" t="s">
        <v>83</v>
      </c>
    </row>
    <row r="12" spans="1:18" x14ac:dyDescent="0.15">
      <c r="A12">
        <v>4</v>
      </c>
      <c r="B12">
        <v>21</v>
      </c>
      <c r="C12">
        <v>11</v>
      </c>
      <c r="D12">
        <v>1</v>
      </c>
      <c r="E12">
        <v>4</v>
      </c>
      <c r="F12">
        <v>3</v>
      </c>
      <c r="G12">
        <v>4</v>
      </c>
      <c r="H12">
        <v>1</v>
      </c>
      <c r="I12">
        <v>3</v>
      </c>
      <c r="J12" s="1">
        <v>44934</v>
      </c>
      <c r="K12" t="s">
        <v>83</v>
      </c>
      <c r="L12">
        <v>1</v>
      </c>
      <c r="M12">
        <v>0</v>
      </c>
      <c r="N12" t="b">
        <v>0</v>
      </c>
      <c r="O12">
        <v>0</v>
      </c>
      <c r="P12">
        <v>0</v>
      </c>
      <c r="Q12">
        <v>0</v>
      </c>
      <c r="R12" t="s">
        <v>83</v>
      </c>
    </row>
    <row r="13" spans="1:18" x14ac:dyDescent="0.15">
      <c r="A13">
        <v>4</v>
      </c>
      <c r="B13">
        <v>23</v>
      </c>
      <c r="C13">
        <v>12</v>
      </c>
      <c r="D13">
        <v>1</v>
      </c>
      <c r="E13">
        <v>2</v>
      </c>
      <c r="F13">
        <v>3</v>
      </c>
      <c r="G13">
        <v>1</v>
      </c>
      <c r="H13">
        <v>1</v>
      </c>
      <c r="I13">
        <v>3</v>
      </c>
      <c r="J13" s="1">
        <v>44934</v>
      </c>
      <c r="K13" t="s">
        <v>83</v>
      </c>
      <c r="L13">
        <v>1</v>
      </c>
      <c r="M13">
        <v>0</v>
      </c>
      <c r="N13" t="b">
        <v>0</v>
      </c>
      <c r="O13">
        <v>0</v>
      </c>
      <c r="P13">
        <v>0</v>
      </c>
      <c r="Q13">
        <v>0</v>
      </c>
      <c r="R13" t="s">
        <v>83</v>
      </c>
    </row>
    <row r="14" spans="1:18" x14ac:dyDescent="0.15">
      <c r="A14">
        <v>4</v>
      </c>
      <c r="B14">
        <v>25</v>
      </c>
      <c r="C14">
        <v>13</v>
      </c>
      <c r="D14">
        <v>1</v>
      </c>
      <c r="E14">
        <v>2</v>
      </c>
      <c r="F14">
        <v>3</v>
      </c>
      <c r="G14">
        <v>2</v>
      </c>
      <c r="H14">
        <v>1</v>
      </c>
      <c r="I14">
        <v>3</v>
      </c>
      <c r="J14" s="1">
        <v>44934</v>
      </c>
      <c r="K14" t="s">
        <v>83</v>
      </c>
      <c r="L14">
        <v>1</v>
      </c>
      <c r="M14">
        <v>0</v>
      </c>
      <c r="N14" t="b">
        <v>0</v>
      </c>
      <c r="O14">
        <v>0</v>
      </c>
      <c r="P14">
        <v>0</v>
      </c>
      <c r="Q14">
        <v>0</v>
      </c>
      <c r="R14" t="s">
        <v>83</v>
      </c>
    </row>
    <row r="15" spans="1:18" x14ac:dyDescent="0.15">
      <c r="A15">
        <v>4</v>
      </c>
      <c r="B15">
        <v>27</v>
      </c>
      <c r="C15">
        <v>14</v>
      </c>
      <c r="D15">
        <v>1</v>
      </c>
      <c r="E15">
        <v>2</v>
      </c>
      <c r="F15">
        <v>3</v>
      </c>
      <c r="G15">
        <v>3</v>
      </c>
      <c r="H15">
        <v>1</v>
      </c>
      <c r="I15">
        <v>3</v>
      </c>
      <c r="J15" s="1">
        <v>44934</v>
      </c>
      <c r="K15" t="s">
        <v>83</v>
      </c>
      <c r="L15">
        <v>1</v>
      </c>
      <c r="M15">
        <v>0</v>
      </c>
      <c r="N15" t="b">
        <v>0</v>
      </c>
      <c r="O15">
        <v>0</v>
      </c>
      <c r="P15">
        <v>0</v>
      </c>
      <c r="Q15">
        <v>0</v>
      </c>
      <c r="R15" t="s">
        <v>83</v>
      </c>
    </row>
    <row r="16" spans="1:18" x14ac:dyDescent="0.15">
      <c r="A16">
        <v>4</v>
      </c>
      <c r="B16">
        <v>29</v>
      </c>
      <c r="C16">
        <v>15</v>
      </c>
      <c r="D16">
        <v>1</v>
      </c>
      <c r="E16">
        <v>2</v>
      </c>
      <c r="F16">
        <v>3</v>
      </c>
      <c r="G16">
        <v>4</v>
      </c>
      <c r="H16">
        <v>1</v>
      </c>
      <c r="I16">
        <v>3</v>
      </c>
      <c r="J16" s="1">
        <v>44934</v>
      </c>
      <c r="K16" t="s">
        <v>83</v>
      </c>
      <c r="L16">
        <v>1</v>
      </c>
      <c r="M16">
        <v>0</v>
      </c>
      <c r="N16" t="b">
        <v>0</v>
      </c>
      <c r="O16">
        <v>0</v>
      </c>
      <c r="P16">
        <v>0</v>
      </c>
      <c r="Q16">
        <v>0</v>
      </c>
      <c r="R16" t="s">
        <v>83</v>
      </c>
    </row>
    <row r="17" spans="1:18" x14ac:dyDescent="0.15">
      <c r="A17">
        <v>4</v>
      </c>
      <c r="B17">
        <v>31</v>
      </c>
      <c r="C17">
        <v>16</v>
      </c>
      <c r="D17">
        <v>1</v>
      </c>
      <c r="E17">
        <v>3</v>
      </c>
      <c r="F17">
        <v>3</v>
      </c>
      <c r="G17">
        <v>1</v>
      </c>
      <c r="H17">
        <v>1</v>
      </c>
      <c r="I17">
        <v>3</v>
      </c>
      <c r="J17" s="1">
        <v>44934</v>
      </c>
      <c r="K17" t="s">
        <v>83</v>
      </c>
      <c r="L17">
        <v>1</v>
      </c>
      <c r="M17">
        <v>0</v>
      </c>
      <c r="N17" t="b">
        <v>0</v>
      </c>
      <c r="O17">
        <v>0</v>
      </c>
      <c r="P17">
        <v>0</v>
      </c>
      <c r="Q17">
        <v>0</v>
      </c>
      <c r="R17" t="s">
        <v>83</v>
      </c>
    </row>
    <row r="18" spans="1:18" x14ac:dyDescent="0.15">
      <c r="A18">
        <v>4</v>
      </c>
      <c r="B18">
        <v>33</v>
      </c>
      <c r="C18">
        <v>17</v>
      </c>
      <c r="D18">
        <v>1</v>
      </c>
      <c r="E18">
        <v>3</v>
      </c>
      <c r="F18">
        <v>3</v>
      </c>
      <c r="G18">
        <v>2</v>
      </c>
      <c r="H18">
        <v>1</v>
      </c>
      <c r="I18">
        <v>3</v>
      </c>
      <c r="J18" s="1">
        <v>44934</v>
      </c>
      <c r="K18" t="s">
        <v>83</v>
      </c>
      <c r="L18">
        <v>1</v>
      </c>
      <c r="M18">
        <v>0</v>
      </c>
      <c r="N18" t="b">
        <v>0</v>
      </c>
      <c r="O18">
        <v>0</v>
      </c>
      <c r="P18">
        <v>0</v>
      </c>
      <c r="Q18">
        <v>0</v>
      </c>
      <c r="R18" t="s">
        <v>83</v>
      </c>
    </row>
    <row r="19" spans="1:18" x14ac:dyDescent="0.15">
      <c r="A19">
        <v>4</v>
      </c>
      <c r="B19">
        <v>35</v>
      </c>
      <c r="C19">
        <v>18</v>
      </c>
      <c r="D19">
        <v>1</v>
      </c>
      <c r="E19">
        <v>3</v>
      </c>
      <c r="F19">
        <v>3</v>
      </c>
      <c r="G19">
        <v>3</v>
      </c>
      <c r="H19">
        <v>1</v>
      </c>
      <c r="I19">
        <v>3</v>
      </c>
      <c r="J19" s="1">
        <v>44934</v>
      </c>
      <c r="K19" t="s">
        <v>83</v>
      </c>
      <c r="L19">
        <v>1</v>
      </c>
      <c r="M19">
        <v>0</v>
      </c>
      <c r="N19" t="b">
        <v>0</v>
      </c>
      <c r="O19">
        <v>0</v>
      </c>
      <c r="P19">
        <v>0</v>
      </c>
      <c r="Q19">
        <v>0</v>
      </c>
      <c r="R19" t="s">
        <v>83</v>
      </c>
    </row>
    <row r="20" spans="1:18" x14ac:dyDescent="0.15">
      <c r="A20">
        <v>4</v>
      </c>
      <c r="B20">
        <v>37</v>
      </c>
      <c r="C20">
        <v>19</v>
      </c>
      <c r="D20">
        <v>1</v>
      </c>
      <c r="E20">
        <v>3</v>
      </c>
      <c r="F20">
        <v>3</v>
      </c>
      <c r="G20">
        <v>4</v>
      </c>
      <c r="H20">
        <v>1</v>
      </c>
      <c r="I20">
        <v>3</v>
      </c>
      <c r="J20" s="1">
        <v>44934</v>
      </c>
      <c r="K20" t="s">
        <v>83</v>
      </c>
      <c r="L20">
        <v>1</v>
      </c>
      <c r="M20">
        <v>0</v>
      </c>
      <c r="N20" t="b">
        <v>0</v>
      </c>
      <c r="O20">
        <v>0</v>
      </c>
      <c r="P20">
        <v>0</v>
      </c>
      <c r="Q20">
        <v>0</v>
      </c>
      <c r="R20" t="s">
        <v>83</v>
      </c>
    </row>
    <row r="21" spans="1:18" x14ac:dyDescent="0.15">
      <c r="A21">
        <v>4</v>
      </c>
      <c r="B21">
        <v>39</v>
      </c>
      <c r="C21">
        <v>20</v>
      </c>
      <c r="D21">
        <v>1</v>
      </c>
      <c r="E21">
        <v>1</v>
      </c>
      <c r="F21">
        <v>2</v>
      </c>
      <c r="G21">
        <v>1</v>
      </c>
      <c r="H21">
        <v>1</v>
      </c>
      <c r="I21">
        <v>3</v>
      </c>
      <c r="J21" s="1">
        <v>44934</v>
      </c>
      <c r="K21" t="s">
        <v>83</v>
      </c>
      <c r="L21">
        <v>1</v>
      </c>
      <c r="M21">
        <v>0</v>
      </c>
      <c r="N21" t="b">
        <v>0</v>
      </c>
      <c r="O21">
        <v>0</v>
      </c>
      <c r="P21">
        <v>0</v>
      </c>
      <c r="Q21">
        <v>0</v>
      </c>
      <c r="R21" t="s">
        <v>83</v>
      </c>
    </row>
    <row r="22" spans="1:18" x14ac:dyDescent="0.15">
      <c r="A22">
        <v>4</v>
      </c>
      <c r="B22">
        <v>41</v>
      </c>
      <c r="C22">
        <v>21</v>
      </c>
      <c r="D22">
        <v>1</v>
      </c>
      <c r="E22">
        <v>1</v>
      </c>
      <c r="F22">
        <v>2</v>
      </c>
      <c r="G22">
        <v>2</v>
      </c>
      <c r="H22">
        <v>1</v>
      </c>
      <c r="I22">
        <v>3</v>
      </c>
      <c r="J22" s="1">
        <v>44934</v>
      </c>
      <c r="K22" t="s">
        <v>83</v>
      </c>
      <c r="L22">
        <v>1</v>
      </c>
      <c r="M22">
        <v>0</v>
      </c>
      <c r="N22" t="b">
        <v>0</v>
      </c>
      <c r="O22">
        <v>0</v>
      </c>
      <c r="P22">
        <v>0</v>
      </c>
      <c r="Q22">
        <v>0</v>
      </c>
      <c r="R22" t="s">
        <v>83</v>
      </c>
    </row>
    <row r="23" spans="1:18" x14ac:dyDescent="0.15">
      <c r="A23">
        <v>4</v>
      </c>
      <c r="B23">
        <v>43</v>
      </c>
      <c r="C23">
        <v>22</v>
      </c>
      <c r="D23">
        <v>1</v>
      </c>
      <c r="E23">
        <v>1</v>
      </c>
      <c r="F23">
        <v>2</v>
      </c>
      <c r="G23">
        <v>3</v>
      </c>
      <c r="H23">
        <v>1</v>
      </c>
      <c r="I23">
        <v>3</v>
      </c>
      <c r="J23" s="1">
        <v>44934</v>
      </c>
      <c r="K23" t="s">
        <v>83</v>
      </c>
      <c r="L23">
        <v>1</v>
      </c>
      <c r="M23">
        <v>0</v>
      </c>
      <c r="N23" t="b">
        <v>0</v>
      </c>
      <c r="O23">
        <v>0</v>
      </c>
      <c r="P23">
        <v>0</v>
      </c>
      <c r="Q23">
        <v>0</v>
      </c>
      <c r="R23" t="s">
        <v>83</v>
      </c>
    </row>
    <row r="24" spans="1:18" x14ac:dyDescent="0.15">
      <c r="A24">
        <v>4</v>
      </c>
      <c r="B24">
        <v>45</v>
      </c>
      <c r="C24">
        <v>23</v>
      </c>
      <c r="D24">
        <v>1</v>
      </c>
      <c r="E24">
        <v>1</v>
      </c>
      <c r="F24">
        <v>2</v>
      </c>
      <c r="G24">
        <v>4</v>
      </c>
      <c r="H24">
        <v>1</v>
      </c>
      <c r="I24">
        <v>3</v>
      </c>
      <c r="J24" s="1">
        <v>44934</v>
      </c>
      <c r="K24" t="s">
        <v>83</v>
      </c>
      <c r="L24">
        <v>1</v>
      </c>
      <c r="M24">
        <v>0</v>
      </c>
      <c r="N24" t="b">
        <v>0</v>
      </c>
      <c r="O24">
        <v>0</v>
      </c>
      <c r="P24">
        <v>0</v>
      </c>
      <c r="Q24">
        <v>0</v>
      </c>
      <c r="R24" t="s">
        <v>83</v>
      </c>
    </row>
    <row r="25" spans="1:18" x14ac:dyDescent="0.15">
      <c r="A25">
        <v>4</v>
      </c>
      <c r="B25">
        <v>97</v>
      </c>
      <c r="C25">
        <v>26</v>
      </c>
      <c r="D25">
        <v>1</v>
      </c>
      <c r="E25">
        <v>7</v>
      </c>
      <c r="F25">
        <v>4</v>
      </c>
      <c r="G25">
        <v>1</v>
      </c>
      <c r="H25">
        <v>1</v>
      </c>
      <c r="I25">
        <v>3</v>
      </c>
      <c r="J25" s="1">
        <v>44934</v>
      </c>
      <c r="K25" t="s">
        <v>83</v>
      </c>
      <c r="L25">
        <v>2</v>
      </c>
      <c r="M25">
        <v>0</v>
      </c>
      <c r="N25" t="b">
        <v>0</v>
      </c>
      <c r="O25">
        <v>0</v>
      </c>
      <c r="P25">
        <v>0</v>
      </c>
      <c r="Q25">
        <v>0</v>
      </c>
      <c r="R25" t="s">
        <v>83</v>
      </c>
    </row>
    <row r="26" spans="1:18" x14ac:dyDescent="0.15">
      <c r="A26">
        <v>4</v>
      </c>
      <c r="B26">
        <v>99</v>
      </c>
      <c r="C26">
        <v>27</v>
      </c>
      <c r="D26">
        <v>1</v>
      </c>
      <c r="E26">
        <v>7</v>
      </c>
      <c r="F26">
        <v>4</v>
      </c>
      <c r="G26">
        <v>2</v>
      </c>
      <c r="H26">
        <v>1</v>
      </c>
      <c r="I26">
        <v>3</v>
      </c>
      <c r="J26" s="1">
        <v>44934</v>
      </c>
      <c r="K26" t="s">
        <v>83</v>
      </c>
      <c r="L26">
        <v>2</v>
      </c>
      <c r="M26">
        <v>0</v>
      </c>
      <c r="N26" t="b">
        <v>0</v>
      </c>
      <c r="O26">
        <v>0</v>
      </c>
      <c r="P26">
        <v>0</v>
      </c>
      <c r="Q26">
        <v>0</v>
      </c>
      <c r="R26" t="s">
        <v>83</v>
      </c>
    </row>
    <row r="27" spans="1:18" x14ac:dyDescent="0.15">
      <c r="A27">
        <v>4</v>
      </c>
      <c r="B27">
        <v>101</v>
      </c>
      <c r="C27">
        <v>28</v>
      </c>
      <c r="D27">
        <v>1</v>
      </c>
      <c r="E27">
        <v>7</v>
      </c>
      <c r="F27">
        <v>5</v>
      </c>
      <c r="G27">
        <v>3</v>
      </c>
      <c r="H27">
        <v>1</v>
      </c>
      <c r="I27">
        <v>3</v>
      </c>
      <c r="J27" s="1">
        <v>44934</v>
      </c>
      <c r="K27" t="s">
        <v>83</v>
      </c>
      <c r="L27">
        <v>2</v>
      </c>
      <c r="M27">
        <v>0</v>
      </c>
      <c r="N27" t="b">
        <v>0</v>
      </c>
      <c r="O27">
        <v>0</v>
      </c>
      <c r="P27">
        <v>0</v>
      </c>
      <c r="Q27">
        <v>0</v>
      </c>
      <c r="R27" t="s">
        <v>83</v>
      </c>
    </row>
    <row r="28" spans="1:18" x14ac:dyDescent="0.15">
      <c r="A28">
        <v>4</v>
      </c>
      <c r="B28">
        <v>103</v>
      </c>
      <c r="C28">
        <v>29</v>
      </c>
      <c r="D28">
        <v>1</v>
      </c>
      <c r="E28">
        <v>7</v>
      </c>
      <c r="F28">
        <v>5</v>
      </c>
      <c r="G28">
        <v>4</v>
      </c>
      <c r="H28">
        <v>1</v>
      </c>
      <c r="I28">
        <v>3</v>
      </c>
      <c r="J28" s="1">
        <v>44934</v>
      </c>
      <c r="K28" t="s">
        <v>83</v>
      </c>
      <c r="L28">
        <v>2</v>
      </c>
      <c r="M28">
        <v>0</v>
      </c>
      <c r="N28" t="b">
        <v>0</v>
      </c>
      <c r="O28">
        <v>0</v>
      </c>
      <c r="P28">
        <v>0</v>
      </c>
      <c r="Q28">
        <v>0</v>
      </c>
      <c r="R28" t="s">
        <v>83</v>
      </c>
    </row>
    <row r="29" spans="1:18" x14ac:dyDescent="0.15">
      <c r="A29">
        <v>4</v>
      </c>
      <c r="B29">
        <v>105</v>
      </c>
      <c r="C29">
        <v>30</v>
      </c>
      <c r="D29">
        <v>1</v>
      </c>
      <c r="E29">
        <v>4</v>
      </c>
      <c r="F29">
        <v>2</v>
      </c>
      <c r="G29">
        <v>1</v>
      </c>
      <c r="H29">
        <v>1</v>
      </c>
      <c r="I29">
        <v>3</v>
      </c>
      <c r="J29" s="1">
        <v>44934</v>
      </c>
      <c r="K29" t="s">
        <v>83</v>
      </c>
      <c r="L29">
        <v>1</v>
      </c>
      <c r="M29">
        <v>0</v>
      </c>
      <c r="N29" t="b">
        <v>0</v>
      </c>
      <c r="O29">
        <v>0</v>
      </c>
      <c r="P29">
        <v>0</v>
      </c>
      <c r="Q29">
        <v>0</v>
      </c>
      <c r="R29" t="s">
        <v>83</v>
      </c>
    </row>
    <row r="30" spans="1:18" x14ac:dyDescent="0.15">
      <c r="A30">
        <v>4</v>
      </c>
      <c r="B30">
        <v>107</v>
      </c>
      <c r="C30">
        <v>31</v>
      </c>
      <c r="D30">
        <v>1</v>
      </c>
      <c r="E30">
        <v>4</v>
      </c>
      <c r="F30">
        <v>2</v>
      </c>
      <c r="G30">
        <v>2</v>
      </c>
      <c r="H30">
        <v>1</v>
      </c>
      <c r="I30">
        <v>3</v>
      </c>
      <c r="J30" s="1">
        <v>44934</v>
      </c>
      <c r="K30" t="s">
        <v>83</v>
      </c>
      <c r="L30">
        <v>1</v>
      </c>
      <c r="M30">
        <v>0</v>
      </c>
      <c r="N30" t="b">
        <v>0</v>
      </c>
      <c r="O30">
        <v>0</v>
      </c>
      <c r="P30">
        <v>0</v>
      </c>
      <c r="Q30">
        <v>0</v>
      </c>
      <c r="R30" t="s">
        <v>83</v>
      </c>
    </row>
    <row r="31" spans="1:18" x14ac:dyDescent="0.15">
      <c r="A31">
        <v>4</v>
      </c>
      <c r="B31">
        <v>109</v>
      </c>
      <c r="C31">
        <v>32</v>
      </c>
      <c r="D31">
        <v>1</v>
      </c>
      <c r="E31">
        <v>4</v>
      </c>
      <c r="F31">
        <v>2</v>
      </c>
      <c r="G31">
        <v>3</v>
      </c>
      <c r="H31">
        <v>1</v>
      </c>
      <c r="I31">
        <v>3</v>
      </c>
      <c r="J31" s="1">
        <v>44934</v>
      </c>
      <c r="K31" t="s">
        <v>83</v>
      </c>
      <c r="L31">
        <v>1</v>
      </c>
      <c r="M31">
        <v>0</v>
      </c>
      <c r="N31" t="b">
        <v>0</v>
      </c>
      <c r="O31">
        <v>0</v>
      </c>
      <c r="P31">
        <v>0</v>
      </c>
      <c r="Q31">
        <v>0</v>
      </c>
      <c r="R31" t="s">
        <v>83</v>
      </c>
    </row>
    <row r="32" spans="1:18" x14ac:dyDescent="0.15">
      <c r="A32">
        <v>4</v>
      </c>
      <c r="B32">
        <v>111</v>
      </c>
      <c r="C32">
        <v>33</v>
      </c>
      <c r="D32">
        <v>1</v>
      </c>
      <c r="E32">
        <v>4</v>
      </c>
      <c r="F32">
        <v>2</v>
      </c>
      <c r="G32">
        <v>4</v>
      </c>
      <c r="H32">
        <v>1</v>
      </c>
      <c r="I32">
        <v>3</v>
      </c>
      <c r="J32" s="1">
        <v>44934</v>
      </c>
      <c r="K32" t="s">
        <v>83</v>
      </c>
      <c r="L32">
        <v>1</v>
      </c>
      <c r="M32">
        <v>0</v>
      </c>
      <c r="N32" t="b">
        <v>0</v>
      </c>
      <c r="O32">
        <v>0</v>
      </c>
      <c r="P32">
        <v>0</v>
      </c>
      <c r="Q32">
        <v>0</v>
      </c>
      <c r="R32" t="s">
        <v>83</v>
      </c>
    </row>
    <row r="33" spans="1:18" x14ac:dyDescent="0.15">
      <c r="A33">
        <v>4</v>
      </c>
      <c r="B33">
        <v>113</v>
      </c>
      <c r="C33">
        <v>34</v>
      </c>
      <c r="D33">
        <v>1</v>
      </c>
      <c r="E33">
        <v>4</v>
      </c>
      <c r="F33">
        <v>4</v>
      </c>
      <c r="G33">
        <v>3</v>
      </c>
      <c r="H33">
        <v>1</v>
      </c>
      <c r="I33">
        <v>3</v>
      </c>
      <c r="J33" s="1">
        <v>44934</v>
      </c>
      <c r="K33" t="s">
        <v>83</v>
      </c>
      <c r="L33">
        <v>1</v>
      </c>
      <c r="M33">
        <v>0</v>
      </c>
      <c r="N33" t="b">
        <v>0</v>
      </c>
      <c r="O33">
        <v>0</v>
      </c>
      <c r="P33">
        <v>0</v>
      </c>
      <c r="Q33">
        <v>0</v>
      </c>
      <c r="R33" t="s">
        <v>83</v>
      </c>
    </row>
    <row r="34" spans="1:18" x14ac:dyDescent="0.15">
      <c r="A34">
        <v>4</v>
      </c>
      <c r="B34">
        <v>115</v>
      </c>
      <c r="C34">
        <v>35</v>
      </c>
      <c r="D34">
        <v>1</v>
      </c>
      <c r="E34">
        <v>4</v>
      </c>
      <c r="F34">
        <v>4</v>
      </c>
      <c r="G34">
        <v>4</v>
      </c>
      <c r="H34">
        <v>1</v>
      </c>
      <c r="I34">
        <v>3</v>
      </c>
      <c r="J34" s="1">
        <v>44934</v>
      </c>
      <c r="K34" t="s">
        <v>83</v>
      </c>
      <c r="L34">
        <v>1</v>
      </c>
      <c r="M34">
        <v>0</v>
      </c>
      <c r="N34" t="b">
        <v>0</v>
      </c>
      <c r="O34">
        <v>0</v>
      </c>
      <c r="P34">
        <v>0</v>
      </c>
      <c r="Q34">
        <v>0</v>
      </c>
      <c r="R34" t="s">
        <v>83</v>
      </c>
    </row>
    <row r="35" spans="1:18" x14ac:dyDescent="0.15">
      <c r="A35">
        <v>4</v>
      </c>
      <c r="B35">
        <v>117</v>
      </c>
      <c r="C35">
        <v>36</v>
      </c>
      <c r="D35">
        <v>1</v>
      </c>
      <c r="E35">
        <v>2</v>
      </c>
      <c r="F35">
        <v>2</v>
      </c>
      <c r="G35">
        <v>1</v>
      </c>
      <c r="H35">
        <v>1</v>
      </c>
      <c r="I35">
        <v>3</v>
      </c>
      <c r="J35" s="1">
        <v>44934</v>
      </c>
      <c r="K35" t="s">
        <v>83</v>
      </c>
      <c r="L35">
        <v>1</v>
      </c>
      <c r="M35">
        <v>0</v>
      </c>
      <c r="N35" t="b">
        <v>0</v>
      </c>
      <c r="O35">
        <v>0</v>
      </c>
      <c r="P35">
        <v>0</v>
      </c>
      <c r="Q35">
        <v>0</v>
      </c>
      <c r="R35" t="s">
        <v>83</v>
      </c>
    </row>
    <row r="36" spans="1:18" x14ac:dyDescent="0.15">
      <c r="A36">
        <v>4</v>
      </c>
      <c r="B36">
        <v>119</v>
      </c>
      <c r="C36">
        <v>37</v>
      </c>
      <c r="D36">
        <v>1</v>
      </c>
      <c r="E36">
        <v>2</v>
      </c>
      <c r="F36">
        <v>2</v>
      </c>
      <c r="G36">
        <v>2</v>
      </c>
      <c r="H36">
        <v>1</v>
      </c>
      <c r="I36">
        <v>3</v>
      </c>
      <c r="J36" s="1">
        <v>44934</v>
      </c>
      <c r="K36" t="s">
        <v>83</v>
      </c>
      <c r="L36">
        <v>1</v>
      </c>
      <c r="M36">
        <v>0</v>
      </c>
      <c r="N36" t="b">
        <v>0</v>
      </c>
      <c r="O36">
        <v>0</v>
      </c>
      <c r="P36">
        <v>0</v>
      </c>
      <c r="Q36">
        <v>0</v>
      </c>
      <c r="R36" t="s">
        <v>83</v>
      </c>
    </row>
    <row r="37" spans="1:18" x14ac:dyDescent="0.15">
      <c r="A37">
        <v>4</v>
      </c>
      <c r="B37">
        <v>121</v>
      </c>
      <c r="C37">
        <v>38</v>
      </c>
      <c r="D37">
        <v>1</v>
      </c>
      <c r="E37">
        <v>2</v>
      </c>
      <c r="F37">
        <v>2</v>
      </c>
      <c r="G37">
        <v>3</v>
      </c>
      <c r="H37">
        <v>1</v>
      </c>
      <c r="I37">
        <v>3</v>
      </c>
      <c r="J37" s="1">
        <v>44934</v>
      </c>
      <c r="K37" t="s">
        <v>83</v>
      </c>
      <c r="L37">
        <v>1</v>
      </c>
      <c r="M37">
        <v>0</v>
      </c>
      <c r="N37" t="b">
        <v>0</v>
      </c>
      <c r="O37">
        <v>0</v>
      </c>
      <c r="P37">
        <v>0</v>
      </c>
      <c r="Q37">
        <v>0</v>
      </c>
      <c r="R37" t="s">
        <v>83</v>
      </c>
    </row>
    <row r="38" spans="1:18" x14ac:dyDescent="0.15">
      <c r="A38">
        <v>4</v>
      </c>
      <c r="B38">
        <v>123</v>
      </c>
      <c r="C38">
        <v>39</v>
      </c>
      <c r="D38">
        <v>1</v>
      </c>
      <c r="E38">
        <v>2</v>
      </c>
      <c r="F38">
        <v>2</v>
      </c>
      <c r="G38">
        <v>4</v>
      </c>
      <c r="H38">
        <v>1</v>
      </c>
      <c r="I38">
        <v>3</v>
      </c>
      <c r="J38" s="1">
        <v>44934</v>
      </c>
      <c r="K38" t="s">
        <v>83</v>
      </c>
      <c r="L38">
        <v>1</v>
      </c>
      <c r="M38">
        <v>0</v>
      </c>
      <c r="N38" t="b">
        <v>0</v>
      </c>
      <c r="O38">
        <v>0</v>
      </c>
      <c r="P38">
        <v>0</v>
      </c>
      <c r="Q38">
        <v>0</v>
      </c>
      <c r="R38" t="s">
        <v>83</v>
      </c>
    </row>
    <row r="39" spans="1:18" x14ac:dyDescent="0.15">
      <c r="A39">
        <v>4</v>
      </c>
      <c r="B39">
        <v>125</v>
      </c>
      <c r="C39">
        <v>40</v>
      </c>
      <c r="D39">
        <v>1</v>
      </c>
      <c r="E39">
        <v>2</v>
      </c>
      <c r="F39">
        <v>4</v>
      </c>
      <c r="G39">
        <v>3</v>
      </c>
      <c r="H39">
        <v>1</v>
      </c>
      <c r="I39">
        <v>3</v>
      </c>
      <c r="J39" s="1">
        <v>44934</v>
      </c>
      <c r="K39" t="s">
        <v>83</v>
      </c>
      <c r="L39">
        <v>1</v>
      </c>
      <c r="M39">
        <v>0</v>
      </c>
      <c r="N39" t="b">
        <v>0</v>
      </c>
      <c r="O39">
        <v>0</v>
      </c>
      <c r="P39">
        <v>0</v>
      </c>
      <c r="Q39">
        <v>0</v>
      </c>
      <c r="R39" t="s">
        <v>83</v>
      </c>
    </row>
    <row r="40" spans="1:18" x14ac:dyDescent="0.15">
      <c r="A40">
        <v>4</v>
      </c>
      <c r="B40">
        <v>127</v>
      </c>
      <c r="C40">
        <v>41</v>
      </c>
      <c r="D40">
        <v>1</v>
      </c>
      <c r="E40">
        <v>2</v>
      </c>
      <c r="F40">
        <v>4</v>
      </c>
      <c r="G40">
        <v>4</v>
      </c>
      <c r="H40">
        <v>1</v>
      </c>
      <c r="I40">
        <v>3</v>
      </c>
      <c r="J40" s="1">
        <v>44934</v>
      </c>
      <c r="K40" t="s">
        <v>83</v>
      </c>
      <c r="L40">
        <v>1</v>
      </c>
      <c r="M40">
        <v>0</v>
      </c>
      <c r="N40" t="b">
        <v>0</v>
      </c>
      <c r="O40">
        <v>0</v>
      </c>
      <c r="P40">
        <v>0</v>
      </c>
      <c r="Q40">
        <v>0</v>
      </c>
      <c r="R40" t="s">
        <v>83</v>
      </c>
    </row>
    <row r="41" spans="1:18" x14ac:dyDescent="0.15">
      <c r="A41">
        <v>4</v>
      </c>
      <c r="B41">
        <v>129</v>
      </c>
      <c r="C41">
        <v>42</v>
      </c>
      <c r="D41">
        <v>1</v>
      </c>
      <c r="E41">
        <v>1</v>
      </c>
      <c r="F41">
        <v>3</v>
      </c>
      <c r="G41">
        <v>1</v>
      </c>
      <c r="H41">
        <v>1</v>
      </c>
      <c r="I41">
        <v>3</v>
      </c>
      <c r="J41" s="1">
        <v>44934</v>
      </c>
      <c r="K41" t="s">
        <v>83</v>
      </c>
      <c r="L41">
        <v>1</v>
      </c>
      <c r="M41">
        <v>0</v>
      </c>
      <c r="N41" t="b">
        <v>0</v>
      </c>
      <c r="O41">
        <v>0</v>
      </c>
      <c r="P41">
        <v>0</v>
      </c>
      <c r="Q41">
        <v>0</v>
      </c>
      <c r="R41" t="s">
        <v>83</v>
      </c>
    </row>
    <row r="42" spans="1:18" x14ac:dyDescent="0.15">
      <c r="A42">
        <v>4</v>
      </c>
      <c r="B42">
        <v>131</v>
      </c>
      <c r="C42">
        <v>43</v>
      </c>
      <c r="D42">
        <v>1</v>
      </c>
      <c r="E42">
        <v>1</v>
      </c>
      <c r="F42">
        <v>3</v>
      </c>
      <c r="G42">
        <v>2</v>
      </c>
      <c r="H42">
        <v>1</v>
      </c>
      <c r="I42">
        <v>3</v>
      </c>
      <c r="J42" s="1">
        <v>44934</v>
      </c>
      <c r="K42" t="s">
        <v>83</v>
      </c>
      <c r="L42">
        <v>1</v>
      </c>
      <c r="M42">
        <v>0</v>
      </c>
      <c r="N42" t="b">
        <v>0</v>
      </c>
      <c r="O42">
        <v>0</v>
      </c>
      <c r="P42">
        <v>0</v>
      </c>
      <c r="Q42">
        <v>0</v>
      </c>
      <c r="R42" t="s">
        <v>83</v>
      </c>
    </row>
    <row r="43" spans="1:18" x14ac:dyDescent="0.15">
      <c r="A43">
        <v>4</v>
      </c>
      <c r="B43">
        <v>133</v>
      </c>
      <c r="C43">
        <v>44</v>
      </c>
      <c r="D43">
        <v>1</v>
      </c>
      <c r="E43">
        <v>1</v>
      </c>
      <c r="F43">
        <v>3</v>
      </c>
      <c r="G43">
        <v>3</v>
      </c>
      <c r="H43">
        <v>1</v>
      </c>
      <c r="I43">
        <v>3</v>
      </c>
      <c r="J43" s="1">
        <v>44934</v>
      </c>
      <c r="K43" t="s">
        <v>83</v>
      </c>
      <c r="L43">
        <v>1</v>
      </c>
      <c r="M43">
        <v>0</v>
      </c>
      <c r="N43" t="b">
        <v>0</v>
      </c>
      <c r="O43">
        <v>0</v>
      </c>
      <c r="P43">
        <v>0</v>
      </c>
      <c r="Q43">
        <v>0</v>
      </c>
      <c r="R43" t="s">
        <v>83</v>
      </c>
    </row>
    <row r="44" spans="1:18" x14ac:dyDescent="0.15">
      <c r="A44">
        <v>4</v>
      </c>
      <c r="B44">
        <v>135</v>
      </c>
      <c r="C44">
        <v>45</v>
      </c>
      <c r="D44">
        <v>1</v>
      </c>
      <c r="E44">
        <v>1</v>
      </c>
      <c r="F44">
        <v>3</v>
      </c>
      <c r="G44">
        <v>4</v>
      </c>
      <c r="H44">
        <v>1</v>
      </c>
      <c r="I44">
        <v>3</v>
      </c>
      <c r="J44" s="1">
        <v>44934</v>
      </c>
      <c r="K44" t="s">
        <v>83</v>
      </c>
      <c r="L44">
        <v>1</v>
      </c>
      <c r="M44">
        <v>0</v>
      </c>
      <c r="N44" t="b">
        <v>0</v>
      </c>
      <c r="O44">
        <v>0</v>
      </c>
      <c r="P44">
        <v>0</v>
      </c>
      <c r="Q44">
        <v>0</v>
      </c>
      <c r="R44" t="s">
        <v>83</v>
      </c>
    </row>
    <row r="45" spans="1:18" x14ac:dyDescent="0.15">
      <c r="A45">
        <v>4</v>
      </c>
      <c r="B45">
        <v>137</v>
      </c>
      <c r="C45">
        <v>46</v>
      </c>
      <c r="D45">
        <v>1</v>
      </c>
      <c r="E45">
        <v>3</v>
      </c>
      <c r="F45">
        <v>2</v>
      </c>
      <c r="G45">
        <v>1</v>
      </c>
      <c r="H45">
        <v>1</v>
      </c>
      <c r="I45">
        <v>3</v>
      </c>
      <c r="J45" s="1">
        <v>44934</v>
      </c>
      <c r="K45" t="s">
        <v>83</v>
      </c>
      <c r="L45">
        <v>1</v>
      </c>
      <c r="M45">
        <v>0</v>
      </c>
      <c r="N45" t="b">
        <v>0</v>
      </c>
      <c r="O45">
        <v>0</v>
      </c>
      <c r="P45">
        <v>0</v>
      </c>
      <c r="Q45">
        <v>0</v>
      </c>
      <c r="R45" t="s">
        <v>83</v>
      </c>
    </row>
    <row r="46" spans="1:18" x14ac:dyDescent="0.15">
      <c r="A46">
        <v>4</v>
      </c>
      <c r="B46">
        <v>139</v>
      </c>
      <c r="C46">
        <v>47</v>
      </c>
      <c r="D46">
        <v>1</v>
      </c>
      <c r="E46">
        <v>3</v>
      </c>
      <c r="F46">
        <v>2</v>
      </c>
      <c r="G46">
        <v>2</v>
      </c>
      <c r="H46">
        <v>1</v>
      </c>
      <c r="I46">
        <v>3</v>
      </c>
      <c r="J46" s="1">
        <v>44934</v>
      </c>
      <c r="K46" t="s">
        <v>83</v>
      </c>
      <c r="L46">
        <v>1</v>
      </c>
      <c r="M46">
        <v>0</v>
      </c>
      <c r="N46" t="b">
        <v>0</v>
      </c>
      <c r="O46">
        <v>0</v>
      </c>
      <c r="P46">
        <v>0</v>
      </c>
      <c r="Q46">
        <v>0</v>
      </c>
      <c r="R46" t="s">
        <v>83</v>
      </c>
    </row>
    <row r="47" spans="1:18" x14ac:dyDescent="0.15">
      <c r="A47">
        <v>4</v>
      </c>
      <c r="B47">
        <v>141</v>
      </c>
      <c r="C47">
        <v>48</v>
      </c>
      <c r="D47">
        <v>1</v>
      </c>
      <c r="E47">
        <v>3</v>
      </c>
      <c r="F47">
        <v>2</v>
      </c>
      <c r="G47">
        <v>3</v>
      </c>
      <c r="H47">
        <v>1</v>
      </c>
      <c r="I47">
        <v>3</v>
      </c>
      <c r="J47" s="1">
        <v>44934</v>
      </c>
      <c r="K47" t="s">
        <v>83</v>
      </c>
      <c r="L47">
        <v>1</v>
      </c>
      <c r="M47">
        <v>0</v>
      </c>
      <c r="N47" t="b">
        <v>0</v>
      </c>
      <c r="O47">
        <v>0</v>
      </c>
      <c r="P47">
        <v>0</v>
      </c>
      <c r="Q47">
        <v>0</v>
      </c>
      <c r="R47" t="s">
        <v>83</v>
      </c>
    </row>
    <row r="48" spans="1:18" x14ac:dyDescent="0.15">
      <c r="A48">
        <v>4</v>
      </c>
      <c r="B48">
        <v>143</v>
      </c>
      <c r="C48">
        <v>49</v>
      </c>
      <c r="D48">
        <v>1</v>
      </c>
      <c r="E48">
        <v>3</v>
      </c>
      <c r="F48">
        <v>2</v>
      </c>
      <c r="G48">
        <v>4</v>
      </c>
      <c r="H48">
        <v>1</v>
      </c>
      <c r="I48">
        <v>3</v>
      </c>
      <c r="J48" s="1">
        <v>44934</v>
      </c>
      <c r="K48" t="s">
        <v>83</v>
      </c>
      <c r="L48">
        <v>1</v>
      </c>
      <c r="M48">
        <v>0</v>
      </c>
      <c r="N48" t="b">
        <v>0</v>
      </c>
      <c r="O48">
        <v>0</v>
      </c>
      <c r="P48">
        <v>0</v>
      </c>
      <c r="Q48">
        <v>0</v>
      </c>
      <c r="R48" t="s">
        <v>83</v>
      </c>
    </row>
    <row r="49" spans="1:18" x14ac:dyDescent="0.15">
      <c r="A49">
        <v>4</v>
      </c>
      <c r="B49">
        <v>145</v>
      </c>
      <c r="C49">
        <v>50</v>
      </c>
      <c r="D49">
        <v>1</v>
      </c>
      <c r="E49">
        <v>3</v>
      </c>
      <c r="F49">
        <v>4</v>
      </c>
      <c r="G49">
        <v>3</v>
      </c>
      <c r="H49">
        <v>1</v>
      </c>
      <c r="I49">
        <v>3</v>
      </c>
      <c r="J49" s="1">
        <v>44934</v>
      </c>
      <c r="K49" t="s">
        <v>83</v>
      </c>
      <c r="L49">
        <v>1</v>
      </c>
      <c r="M49">
        <v>0</v>
      </c>
      <c r="N49" t="b">
        <v>0</v>
      </c>
      <c r="O49">
        <v>0</v>
      </c>
      <c r="P49">
        <v>0</v>
      </c>
      <c r="Q49">
        <v>0</v>
      </c>
      <c r="R49" t="s">
        <v>83</v>
      </c>
    </row>
    <row r="50" spans="1:18" x14ac:dyDescent="0.15">
      <c r="A50">
        <v>4</v>
      </c>
      <c r="B50">
        <v>147</v>
      </c>
      <c r="C50">
        <v>51</v>
      </c>
      <c r="D50">
        <v>1</v>
      </c>
      <c r="E50">
        <v>3</v>
      </c>
      <c r="F50">
        <v>4</v>
      </c>
      <c r="G50">
        <v>4</v>
      </c>
      <c r="H50">
        <v>1</v>
      </c>
      <c r="I50">
        <v>3</v>
      </c>
      <c r="J50" s="1">
        <v>44934</v>
      </c>
      <c r="K50" t="s">
        <v>83</v>
      </c>
      <c r="L50">
        <v>1</v>
      </c>
      <c r="M50">
        <v>0</v>
      </c>
      <c r="N50" t="b">
        <v>0</v>
      </c>
      <c r="O50">
        <v>0</v>
      </c>
      <c r="P50">
        <v>0</v>
      </c>
      <c r="Q50">
        <v>0</v>
      </c>
      <c r="R50" t="s">
        <v>83</v>
      </c>
    </row>
    <row r="51" spans="1:18" x14ac:dyDescent="0.15">
      <c r="A51">
        <v>4</v>
      </c>
      <c r="B51">
        <v>201</v>
      </c>
      <c r="C51">
        <v>56</v>
      </c>
      <c r="D51">
        <v>1</v>
      </c>
      <c r="E51">
        <v>6</v>
      </c>
      <c r="F51">
        <v>4</v>
      </c>
      <c r="G51">
        <v>1</v>
      </c>
      <c r="H51">
        <v>1</v>
      </c>
      <c r="I51">
        <v>3</v>
      </c>
      <c r="J51" s="1">
        <v>44934</v>
      </c>
      <c r="K51" t="s">
        <v>83</v>
      </c>
      <c r="L51">
        <v>2</v>
      </c>
      <c r="M51">
        <v>0</v>
      </c>
      <c r="N51" t="b">
        <v>0</v>
      </c>
      <c r="O51">
        <v>0</v>
      </c>
      <c r="P51">
        <v>0</v>
      </c>
      <c r="Q51">
        <v>0</v>
      </c>
      <c r="R51" t="s">
        <v>83</v>
      </c>
    </row>
    <row r="52" spans="1:18" x14ac:dyDescent="0.15">
      <c r="A52">
        <v>4</v>
      </c>
      <c r="B52">
        <v>203</v>
      </c>
      <c r="C52">
        <v>57</v>
      </c>
      <c r="D52">
        <v>1</v>
      </c>
      <c r="E52">
        <v>6</v>
      </c>
      <c r="F52">
        <v>4</v>
      </c>
      <c r="G52">
        <v>2</v>
      </c>
      <c r="H52">
        <v>1</v>
      </c>
      <c r="I52">
        <v>3</v>
      </c>
      <c r="J52" s="1">
        <v>44934</v>
      </c>
      <c r="K52" t="s">
        <v>83</v>
      </c>
      <c r="L52">
        <v>2</v>
      </c>
      <c r="M52">
        <v>0</v>
      </c>
      <c r="N52" t="b">
        <v>0</v>
      </c>
      <c r="O52">
        <v>0</v>
      </c>
      <c r="P52">
        <v>0</v>
      </c>
      <c r="Q52">
        <v>0</v>
      </c>
      <c r="R52" t="s">
        <v>83</v>
      </c>
    </row>
    <row r="53" spans="1:18" x14ac:dyDescent="0.15">
      <c r="A53">
        <v>4</v>
      </c>
      <c r="B53">
        <v>205</v>
      </c>
      <c r="C53">
        <v>58</v>
      </c>
      <c r="D53">
        <v>1</v>
      </c>
      <c r="E53">
        <v>6</v>
      </c>
      <c r="F53">
        <v>5</v>
      </c>
      <c r="G53">
        <v>3</v>
      </c>
      <c r="H53">
        <v>1</v>
      </c>
      <c r="I53">
        <v>3</v>
      </c>
      <c r="J53" s="1">
        <v>44934</v>
      </c>
      <c r="K53" t="s">
        <v>83</v>
      </c>
      <c r="L53">
        <v>2</v>
      </c>
      <c r="M53">
        <v>0</v>
      </c>
      <c r="N53" t="b">
        <v>0</v>
      </c>
      <c r="O53">
        <v>0</v>
      </c>
      <c r="P53">
        <v>0</v>
      </c>
      <c r="Q53">
        <v>0</v>
      </c>
      <c r="R53" t="s">
        <v>83</v>
      </c>
    </row>
    <row r="54" spans="1:18" x14ac:dyDescent="0.15">
      <c r="A54">
        <v>4</v>
      </c>
      <c r="B54">
        <v>207</v>
      </c>
      <c r="C54">
        <v>59</v>
      </c>
      <c r="D54">
        <v>1</v>
      </c>
      <c r="E54">
        <v>6</v>
      </c>
      <c r="F54">
        <v>5</v>
      </c>
      <c r="G54">
        <v>4</v>
      </c>
      <c r="H54">
        <v>1</v>
      </c>
      <c r="I54">
        <v>3</v>
      </c>
      <c r="J54" s="1">
        <v>44934</v>
      </c>
      <c r="K54" t="s">
        <v>83</v>
      </c>
      <c r="L54">
        <v>2</v>
      </c>
      <c r="M54">
        <v>0</v>
      </c>
      <c r="N54" t="b">
        <v>0</v>
      </c>
      <c r="O54">
        <v>0</v>
      </c>
      <c r="P54">
        <v>0</v>
      </c>
      <c r="Q54">
        <v>0</v>
      </c>
      <c r="R54" t="s">
        <v>83</v>
      </c>
    </row>
    <row r="55" spans="1:18" x14ac:dyDescent="0.15">
      <c r="A55">
        <v>4</v>
      </c>
      <c r="B55">
        <v>209</v>
      </c>
      <c r="C55">
        <v>24</v>
      </c>
      <c r="D55">
        <v>1</v>
      </c>
      <c r="E55">
        <v>1</v>
      </c>
      <c r="F55">
        <v>7</v>
      </c>
      <c r="G55">
        <v>3</v>
      </c>
      <c r="H55">
        <v>1</v>
      </c>
      <c r="I55">
        <v>3</v>
      </c>
      <c r="J55" s="1">
        <v>44934</v>
      </c>
      <c r="K55" t="s">
        <v>83</v>
      </c>
      <c r="L55">
        <v>1</v>
      </c>
      <c r="M55">
        <v>0</v>
      </c>
      <c r="N55" t="b">
        <v>0</v>
      </c>
      <c r="O55">
        <v>0</v>
      </c>
      <c r="P55">
        <v>0</v>
      </c>
      <c r="Q55">
        <v>0</v>
      </c>
      <c r="R55" t="s">
        <v>83</v>
      </c>
    </row>
    <row r="56" spans="1:18" x14ac:dyDescent="0.15">
      <c r="A56">
        <v>4</v>
      </c>
      <c r="B56">
        <v>210</v>
      </c>
      <c r="C56">
        <v>25</v>
      </c>
      <c r="D56">
        <v>1</v>
      </c>
      <c r="E56">
        <v>1</v>
      </c>
      <c r="F56">
        <v>7</v>
      </c>
      <c r="G56">
        <v>4</v>
      </c>
      <c r="H56">
        <v>1</v>
      </c>
      <c r="I56">
        <v>3</v>
      </c>
      <c r="J56" s="1">
        <v>44934</v>
      </c>
      <c r="K56" t="s">
        <v>83</v>
      </c>
      <c r="L56">
        <v>1</v>
      </c>
      <c r="M56">
        <v>0</v>
      </c>
      <c r="N56" t="b">
        <v>0</v>
      </c>
      <c r="O56">
        <v>0</v>
      </c>
      <c r="P56">
        <v>0</v>
      </c>
      <c r="Q56">
        <v>0</v>
      </c>
      <c r="R56" t="s">
        <v>83</v>
      </c>
    </row>
    <row r="57" spans="1:18" x14ac:dyDescent="0.15">
      <c r="A57">
        <v>4</v>
      </c>
      <c r="B57">
        <v>211</v>
      </c>
      <c r="C57">
        <v>60</v>
      </c>
      <c r="D57">
        <v>1</v>
      </c>
      <c r="E57">
        <v>5</v>
      </c>
      <c r="F57">
        <v>4</v>
      </c>
      <c r="G57">
        <v>1</v>
      </c>
      <c r="H57">
        <v>2</v>
      </c>
      <c r="I57">
        <v>3</v>
      </c>
      <c r="J57" s="1">
        <v>44935</v>
      </c>
      <c r="K57" t="s">
        <v>83</v>
      </c>
      <c r="L57">
        <v>1</v>
      </c>
      <c r="M57">
        <v>0</v>
      </c>
      <c r="N57" t="b">
        <v>0</v>
      </c>
      <c r="O57">
        <v>0</v>
      </c>
      <c r="P57">
        <v>0</v>
      </c>
      <c r="Q57">
        <v>0</v>
      </c>
      <c r="R57" t="s">
        <v>83</v>
      </c>
    </row>
    <row r="58" spans="1:18" x14ac:dyDescent="0.15">
      <c r="A58">
        <v>4</v>
      </c>
      <c r="B58">
        <v>212</v>
      </c>
      <c r="C58">
        <v>61</v>
      </c>
      <c r="D58">
        <v>1</v>
      </c>
      <c r="E58">
        <v>5</v>
      </c>
      <c r="F58">
        <v>4</v>
      </c>
      <c r="G58">
        <v>2</v>
      </c>
      <c r="H58">
        <v>2</v>
      </c>
      <c r="I58">
        <v>3</v>
      </c>
      <c r="J58" s="1">
        <v>44935</v>
      </c>
      <c r="K58" t="s">
        <v>83</v>
      </c>
      <c r="L58">
        <v>1</v>
      </c>
      <c r="M58">
        <v>0</v>
      </c>
      <c r="N58" t="b">
        <v>0</v>
      </c>
      <c r="O58">
        <v>0</v>
      </c>
      <c r="P58">
        <v>0</v>
      </c>
      <c r="Q58">
        <v>0</v>
      </c>
      <c r="R58" t="s">
        <v>83</v>
      </c>
    </row>
    <row r="59" spans="1:18" x14ac:dyDescent="0.15">
      <c r="A59">
        <v>4</v>
      </c>
      <c r="B59">
        <v>213</v>
      </c>
      <c r="C59">
        <v>62</v>
      </c>
      <c r="D59">
        <v>1</v>
      </c>
      <c r="E59">
        <v>5</v>
      </c>
      <c r="F59">
        <v>4</v>
      </c>
      <c r="G59">
        <v>3</v>
      </c>
      <c r="H59">
        <v>2</v>
      </c>
      <c r="I59">
        <v>3</v>
      </c>
      <c r="J59" s="1">
        <v>44935</v>
      </c>
      <c r="K59" t="s">
        <v>83</v>
      </c>
      <c r="L59">
        <v>1</v>
      </c>
      <c r="M59">
        <v>0</v>
      </c>
      <c r="N59" t="b">
        <v>0</v>
      </c>
      <c r="O59">
        <v>0</v>
      </c>
      <c r="P59">
        <v>0</v>
      </c>
      <c r="Q59">
        <v>0</v>
      </c>
      <c r="R59" t="s">
        <v>83</v>
      </c>
    </row>
    <row r="60" spans="1:18" x14ac:dyDescent="0.15">
      <c r="A60">
        <v>4</v>
      </c>
      <c r="B60">
        <v>214</v>
      </c>
      <c r="C60">
        <v>63</v>
      </c>
      <c r="D60">
        <v>1</v>
      </c>
      <c r="E60">
        <v>5</v>
      </c>
      <c r="F60">
        <v>4</v>
      </c>
      <c r="G60">
        <v>4</v>
      </c>
      <c r="H60">
        <v>2</v>
      </c>
      <c r="I60">
        <v>3</v>
      </c>
      <c r="J60" s="1">
        <v>44935</v>
      </c>
      <c r="K60" t="s">
        <v>83</v>
      </c>
      <c r="L60">
        <v>1</v>
      </c>
      <c r="M60">
        <v>0</v>
      </c>
      <c r="N60" t="b">
        <v>0</v>
      </c>
      <c r="O60">
        <v>0</v>
      </c>
      <c r="P60">
        <v>0</v>
      </c>
      <c r="Q60">
        <v>0</v>
      </c>
      <c r="R60" t="s">
        <v>83</v>
      </c>
    </row>
    <row r="61" spans="1:18" x14ac:dyDescent="0.15">
      <c r="A61">
        <v>4</v>
      </c>
      <c r="B61">
        <v>215</v>
      </c>
      <c r="C61">
        <v>64</v>
      </c>
      <c r="D61">
        <v>1</v>
      </c>
      <c r="E61">
        <v>1</v>
      </c>
      <c r="F61">
        <v>4</v>
      </c>
      <c r="G61">
        <v>2</v>
      </c>
      <c r="H61">
        <v>2</v>
      </c>
      <c r="I61">
        <v>3</v>
      </c>
      <c r="J61" s="1">
        <v>44935</v>
      </c>
      <c r="K61" t="s">
        <v>83</v>
      </c>
      <c r="L61">
        <v>1</v>
      </c>
      <c r="M61">
        <v>0</v>
      </c>
      <c r="N61" t="b">
        <v>0</v>
      </c>
      <c r="O61">
        <v>0</v>
      </c>
      <c r="P61">
        <v>0</v>
      </c>
      <c r="Q61">
        <v>0</v>
      </c>
      <c r="R61" t="s">
        <v>83</v>
      </c>
    </row>
    <row r="62" spans="1:18" x14ac:dyDescent="0.15">
      <c r="A62">
        <v>4</v>
      </c>
      <c r="B62">
        <v>216</v>
      </c>
      <c r="C62">
        <v>65</v>
      </c>
      <c r="D62">
        <v>1</v>
      </c>
      <c r="E62">
        <v>1</v>
      </c>
      <c r="F62">
        <v>4</v>
      </c>
      <c r="G62">
        <v>3</v>
      </c>
      <c r="H62">
        <v>2</v>
      </c>
      <c r="I62">
        <v>3</v>
      </c>
      <c r="J62" s="1">
        <v>44935</v>
      </c>
      <c r="K62" t="s">
        <v>83</v>
      </c>
      <c r="L62">
        <v>1</v>
      </c>
      <c r="M62">
        <v>0</v>
      </c>
      <c r="N62" t="b">
        <v>0</v>
      </c>
      <c r="O62">
        <v>0</v>
      </c>
      <c r="P62">
        <v>0</v>
      </c>
      <c r="Q62">
        <v>0</v>
      </c>
      <c r="R62" t="s">
        <v>83</v>
      </c>
    </row>
    <row r="63" spans="1:18" x14ac:dyDescent="0.15">
      <c r="A63">
        <v>4</v>
      </c>
      <c r="B63">
        <v>217</v>
      </c>
      <c r="C63">
        <v>66</v>
      </c>
      <c r="D63">
        <v>1</v>
      </c>
      <c r="E63">
        <v>1</v>
      </c>
      <c r="F63">
        <v>4</v>
      </c>
      <c r="G63">
        <v>4</v>
      </c>
      <c r="H63">
        <v>2</v>
      </c>
      <c r="I63">
        <v>3</v>
      </c>
      <c r="J63" s="1">
        <v>44935</v>
      </c>
      <c r="K63" t="s">
        <v>83</v>
      </c>
      <c r="L63">
        <v>1</v>
      </c>
      <c r="M63">
        <v>0</v>
      </c>
      <c r="N63" t="b">
        <v>0</v>
      </c>
      <c r="O63">
        <v>0</v>
      </c>
      <c r="P63">
        <v>0</v>
      </c>
      <c r="Q63">
        <v>0</v>
      </c>
      <c r="R63" t="s">
        <v>83</v>
      </c>
    </row>
    <row r="64" spans="1:18" x14ac:dyDescent="0.15">
      <c r="A64">
        <v>4</v>
      </c>
      <c r="B64">
        <v>218</v>
      </c>
      <c r="C64">
        <v>67</v>
      </c>
      <c r="D64">
        <v>1</v>
      </c>
      <c r="E64">
        <v>4</v>
      </c>
      <c r="F64">
        <v>3</v>
      </c>
      <c r="G64">
        <v>1</v>
      </c>
      <c r="H64">
        <v>2</v>
      </c>
      <c r="I64">
        <v>3</v>
      </c>
      <c r="J64" s="1">
        <v>44935</v>
      </c>
      <c r="K64" t="s">
        <v>83</v>
      </c>
      <c r="L64">
        <v>1</v>
      </c>
      <c r="M64">
        <v>0</v>
      </c>
      <c r="N64" t="b">
        <v>0</v>
      </c>
      <c r="O64">
        <v>0</v>
      </c>
      <c r="P64">
        <v>0</v>
      </c>
      <c r="Q64">
        <v>0</v>
      </c>
      <c r="R64" t="s">
        <v>83</v>
      </c>
    </row>
    <row r="65" spans="1:18" x14ac:dyDescent="0.15">
      <c r="A65">
        <v>4</v>
      </c>
      <c r="B65">
        <v>219</v>
      </c>
      <c r="C65">
        <v>68</v>
      </c>
      <c r="D65">
        <v>1</v>
      </c>
      <c r="E65">
        <v>4</v>
      </c>
      <c r="F65">
        <v>3</v>
      </c>
      <c r="G65">
        <v>2</v>
      </c>
      <c r="H65">
        <v>2</v>
      </c>
      <c r="I65">
        <v>3</v>
      </c>
      <c r="J65" s="1">
        <v>44935</v>
      </c>
      <c r="K65" t="s">
        <v>83</v>
      </c>
      <c r="L65">
        <v>1</v>
      </c>
      <c r="M65">
        <v>0</v>
      </c>
      <c r="N65" t="b">
        <v>0</v>
      </c>
      <c r="O65">
        <v>0</v>
      </c>
      <c r="P65">
        <v>0</v>
      </c>
      <c r="Q65">
        <v>0</v>
      </c>
      <c r="R65" t="s">
        <v>83</v>
      </c>
    </row>
    <row r="66" spans="1:18" x14ac:dyDescent="0.15">
      <c r="A66">
        <v>4</v>
      </c>
      <c r="B66">
        <v>220</v>
      </c>
      <c r="C66">
        <v>69</v>
      </c>
      <c r="D66">
        <v>1</v>
      </c>
      <c r="E66">
        <v>4</v>
      </c>
      <c r="F66">
        <v>3</v>
      </c>
      <c r="G66">
        <v>3</v>
      </c>
      <c r="H66">
        <v>2</v>
      </c>
      <c r="I66">
        <v>3</v>
      </c>
      <c r="J66" s="1">
        <v>44935</v>
      </c>
      <c r="K66" t="s">
        <v>83</v>
      </c>
      <c r="L66">
        <v>1</v>
      </c>
      <c r="M66">
        <v>0</v>
      </c>
      <c r="N66" t="b">
        <v>0</v>
      </c>
      <c r="O66">
        <v>0</v>
      </c>
      <c r="P66">
        <v>0</v>
      </c>
      <c r="Q66">
        <v>0</v>
      </c>
      <c r="R66" t="s">
        <v>83</v>
      </c>
    </row>
    <row r="67" spans="1:18" x14ac:dyDescent="0.15">
      <c r="A67">
        <v>4</v>
      </c>
      <c r="B67">
        <v>221</v>
      </c>
      <c r="C67">
        <v>70</v>
      </c>
      <c r="D67">
        <v>1</v>
      </c>
      <c r="E67">
        <v>4</v>
      </c>
      <c r="F67">
        <v>3</v>
      </c>
      <c r="G67">
        <v>4</v>
      </c>
      <c r="H67">
        <v>2</v>
      </c>
      <c r="I67">
        <v>3</v>
      </c>
      <c r="J67" s="1">
        <v>44935</v>
      </c>
      <c r="K67" t="s">
        <v>83</v>
      </c>
      <c r="L67">
        <v>1</v>
      </c>
      <c r="M67">
        <v>0</v>
      </c>
      <c r="N67" t="b">
        <v>0</v>
      </c>
      <c r="O67">
        <v>0</v>
      </c>
      <c r="P67">
        <v>0</v>
      </c>
      <c r="Q67">
        <v>0</v>
      </c>
      <c r="R67" t="s">
        <v>83</v>
      </c>
    </row>
    <row r="68" spans="1:18" x14ac:dyDescent="0.15">
      <c r="A68">
        <v>4</v>
      </c>
      <c r="B68">
        <v>222</v>
      </c>
      <c r="C68">
        <v>71</v>
      </c>
      <c r="D68">
        <v>1</v>
      </c>
      <c r="E68">
        <v>2</v>
      </c>
      <c r="F68">
        <v>3</v>
      </c>
      <c r="G68">
        <v>1</v>
      </c>
      <c r="H68">
        <v>2</v>
      </c>
      <c r="I68">
        <v>3</v>
      </c>
      <c r="J68" s="1">
        <v>44935</v>
      </c>
      <c r="K68" t="s">
        <v>83</v>
      </c>
      <c r="L68">
        <v>1</v>
      </c>
      <c r="M68">
        <v>0</v>
      </c>
      <c r="N68" t="b">
        <v>0</v>
      </c>
      <c r="O68">
        <v>0</v>
      </c>
      <c r="P68">
        <v>0</v>
      </c>
      <c r="Q68">
        <v>0</v>
      </c>
      <c r="R68" t="s">
        <v>83</v>
      </c>
    </row>
    <row r="69" spans="1:18" x14ac:dyDescent="0.15">
      <c r="A69">
        <v>4</v>
      </c>
      <c r="B69">
        <v>223</v>
      </c>
      <c r="C69">
        <v>72</v>
      </c>
      <c r="D69">
        <v>1</v>
      </c>
      <c r="E69">
        <v>2</v>
      </c>
      <c r="F69">
        <v>3</v>
      </c>
      <c r="G69">
        <v>2</v>
      </c>
      <c r="H69">
        <v>2</v>
      </c>
      <c r="I69">
        <v>3</v>
      </c>
      <c r="J69" s="1">
        <v>44935</v>
      </c>
      <c r="K69" t="s">
        <v>83</v>
      </c>
      <c r="L69">
        <v>1</v>
      </c>
      <c r="M69">
        <v>0</v>
      </c>
      <c r="N69" t="b">
        <v>0</v>
      </c>
      <c r="O69">
        <v>0</v>
      </c>
      <c r="P69">
        <v>0</v>
      </c>
      <c r="Q69">
        <v>0</v>
      </c>
      <c r="R69" t="s">
        <v>83</v>
      </c>
    </row>
    <row r="70" spans="1:18" x14ac:dyDescent="0.15">
      <c r="A70">
        <v>4</v>
      </c>
      <c r="B70">
        <v>224</v>
      </c>
      <c r="C70">
        <v>73</v>
      </c>
      <c r="D70">
        <v>1</v>
      </c>
      <c r="E70">
        <v>2</v>
      </c>
      <c r="F70">
        <v>3</v>
      </c>
      <c r="G70">
        <v>3</v>
      </c>
      <c r="H70">
        <v>2</v>
      </c>
      <c r="I70">
        <v>3</v>
      </c>
      <c r="J70" s="1">
        <v>44935</v>
      </c>
      <c r="K70" t="s">
        <v>83</v>
      </c>
      <c r="L70">
        <v>1</v>
      </c>
      <c r="M70">
        <v>0</v>
      </c>
      <c r="N70" t="b">
        <v>0</v>
      </c>
      <c r="O70">
        <v>0</v>
      </c>
      <c r="P70">
        <v>0</v>
      </c>
      <c r="Q70">
        <v>0</v>
      </c>
      <c r="R70" t="s">
        <v>83</v>
      </c>
    </row>
    <row r="71" spans="1:18" x14ac:dyDescent="0.15">
      <c r="A71">
        <v>4</v>
      </c>
      <c r="B71">
        <v>225</v>
      </c>
      <c r="C71">
        <v>74</v>
      </c>
      <c r="D71">
        <v>1</v>
      </c>
      <c r="E71">
        <v>2</v>
      </c>
      <c r="F71">
        <v>3</v>
      </c>
      <c r="G71">
        <v>4</v>
      </c>
      <c r="H71">
        <v>2</v>
      </c>
      <c r="I71">
        <v>3</v>
      </c>
      <c r="J71" s="1">
        <v>44935</v>
      </c>
      <c r="K71" t="s">
        <v>83</v>
      </c>
      <c r="L71">
        <v>1</v>
      </c>
      <c r="M71">
        <v>0</v>
      </c>
      <c r="N71" t="b">
        <v>0</v>
      </c>
      <c r="O71">
        <v>0</v>
      </c>
      <c r="P71">
        <v>0</v>
      </c>
      <c r="Q71">
        <v>0</v>
      </c>
      <c r="R71" t="s">
        <v>83</v>
      </c>
    </row>
    <row r="72" spans="1:18" x14ac:dyDescent="0.15">
      <c r="A72">
        <v>4</v>
      </c>
      <c r="B72">
        <v>226</v>
      </c>
      <c r="C72">
        <v>75</v>
      </c>
      <c r="D72">
        <v>1</v>
      </c>
      <c r="E72">
        <v>3</v>
      </c>
      <c r="F72">
        <v>3</v>
      </c>
      <c r="G72">
        <v>1</v>
      </c>
      <c r="H72">
        <v>2</v>
      </c>
      <c r="I72">
        <v>3</v>
      </c>
      <c r="J72" s="1">
        <v>44935</v>
      </c>
      <c r="K72" t="s">
        <v>83</v>
      </c>
      <c r="L72">
        <v>1</v>
      </c>
      <c r="M72">
        <v>0</v>
      </c>
      <c r="N72" t="b">
        <v>0</v>
      </c>
      <c r="O72">
        <v>0</v>
      </c>
      <c r="P72">
        <v>0</v>
      </c>
      <c r="Q72">
        <v>0</v>
      </c>
      <c r="R72" t="s">
        <v>83</v>
      </c>
    </row>
    <row r="73" spans="1:18" x14ac:dyDescent="0.15">
      <c r="A73">
        <v>4</v>
      </c>
      <c r="B73">
        <v>227</v>
      </c>
      <c r="C73">
        <v>76</v>
      </c>
      <c r="D73">
        <v>1</v>
      </c>
      <c r="E73">
        <v>3</v>
      </c>
      <c r="F73">
        <v>3</v>
      </c>
      <c r="G73">
        <v>2</v>
      </c>
      <c r="H73">
        <v>2</v>
      </c>
      <c r="I73">
        <v>3</v>
      </c>
      <c r="J73" s="1">
        <v>44935</v>
      </c>
      <c r="K73" t="s">
        <v>83</v>
      </c>
      <c r="L73">
        <v>1</v>
      </c>
      <c r="M73">
        <v>0</v>
      </c>
      <c r="N73" t="b">
        <v>0</v>
      </c>
      <c r="O73">
        <v>0</v>
      </c>
      <c r="P73">
        <v>0</v>
      </c>
      <c r="Q73">
        <v>0</v>
      </c>
      <c r="R73" t="s">
        <v>83</v>
      </c>
    </row>
    <row r="74" spans="1:18" x14ac:dyDescent="0.15">
      <c r="A74">
        <v>4</v>
      </c>
      <c r="B74">
        <v>228</v>
      </c>
      <c r="C74">
        <v>77</v>
      </c>
      <c r="D74">
        <v>1</v>
      </c>
      <c r="E74">
        <v>3</v>
      </c>
      <c r="F74">
        <v>3</v>
      </c>
      <c r="G74">
        <v>3</v>
      </c>
      <c r="H74">
        <v>2</v>
      </c>
      <c r="I74">
        <v>3</v>
      </c>
      <c r="J74" s="1">
        <v>44935</v>
      </c>
      <c r="K74" t="s">
        <v>83</v>
      </c>
      <c r="L74">
        <v>1</v>
      </c>
      <c r="M74">
        <v>0</v>
      </c>
      <c r="N74" t="b">
        <v>0</v>
      </c>
      <c r="O74">
        <v>0</v>
      </c>
      <c r="P74">
        <v>0</v>
      </c>
      <c r="Q74">
        <v>0</v>
      </c>
      <c r="R74" t="s">
        <v>83</v>
      </c>
    </row>
    <row r="75" spans="1:18" x14ac:dyDescent="0.15">
      <c r="A75">
        <v>4</v>
      </c>
      <c r="B75">
        <v>229</v>
      </c>
      <c r="C75">
        <v>78</v>
      </c>
      <c r="D75">
        <v>1</v>
      </c>
      <c r="E75">
        <v>3</v>
      </c>
      <c r="F75">
        <v>3</v>
      </c>
      <c r="G75">
        <v>4</v>
      </c>
      <c r="H75">
        <v>2</v>
      </c>
      <c r="I75">
        <v>3</v>
      </c>
      <c r="J75" s="1">
        <v>44935</v>
      </c>
      <c r="K75" t="s">
        <v>83</v>
      </c>
      <c r="L75">
        <v>1</v>
      </c>
      <c r="M75">
        <v>0</v>
      </c>
      <c r="N75" t="b">
        <v>0</v>
      </c>
      <c r="O75">
        <v>0</v>
      </c>
      <c r="P75">
        <v>0</v>
      </c>
      <c r="Q75">
        <v>0</v>
      </c>
      <c r="R75" t="s">
        <v>83</v>
      </c>
    </row>
    <row r="76" spans="1:18" x14ac:dyDescent="0.15">
      <c r="A76">
        <v>4</v>
      </c>
      <c r="B76">
        <v>230</v>
      </c>
      <c r="C76">
        <v>79</v>
      </c>
      <c r="D76">
        <v>1</v>
      </c>
      <c r="E76">
        <v>1</v>
      </c>
      <c r="F76">
        <v>2</v>
      </c>
      <c r="G76">
        <v>1</v>
      </c>
      <c r="H76">
        <v>2</v>
      </c>
      <c r="I76">
        <v>3</v>
      </c>
      <c r="J76" s="1">
        <v>44935</v>
      </c>
      <c r="K76" t="s">
        <v>83</v>
      </c>
      <c r="L76">
        <v>1</v>
      </c>
      <c r="M76">
        <v>0</v>
      </c>
      <c r="N76" t="b">
        <v>0</v>
      </c>
      <c r="O76">
        <v>0</v>
      </c>
      <c r="P76">
        <v>0</v>
      </c>
      <c r="Q76">
        <v>0</v>
      </c>
      <c r="R76" t="s">
        <v>83</v>
      </c>
    </row>
    <row r="77" spans="1:18" x14ac:dyDescent="0.15">
      <c r="A77">
        <v>4</v>
      </c>
      <c r="B77">
        <v>231</v>
      </c>
      <c r="C77">
        <v>80</v>
      </c>
      <c r="D77">
        <v>1</v>
      </c>
      <c r="E77">
        <v>1</v>
      </c>
      <c r="F77">
        <v>2</v>
      </c>
      <c r="G77">
        <v>2</v>
      </c>
      <c r="H77">
        <v>2</v>
      </c>
      <c r="I77">
        <v>3</v>
      </c>
      <c r="J77" s="1">
        <v>44935</v>
      </c>
      <c r="K77" t="s">
        <v>83</v>
      </c>
      <c r="L77">
        <v>1</v>
      </c>
      <c r="M77">
        <v>0</v>
      </c>
      <c r="N77" t="b">
        <v>0</v>
      </c>
      <c r="O77">
        <v>0</v>
      </c>
      <c r="P77">
        <v>0</v>
      </c>
      <c r="Q77">
        <v>0</v>
      </c>
      <c r="R77" t="s">
        <v>83</v>
      </c>
    </row>
    <row r="78" spans="1:18" x14ac:dyDescent="0.15">
      <c r="A78">
        <v>4</v>
      </c>
      <c r="B78">
        <v>232</v>
      </c>
      <c r="C78">
        <v>81</v>
      </c>
      <c r="D78">
        <v>1</v>
      </c>
      <c r="E78">
        <v>1</v>
      </c>
      <c r="F78">
        <v>2</v>
      </c>
      <c r="G78">
        <v>3</v>
      </c>
      <c r="H78">
        <v>2</v>
      </c>
      <c r="I78">
        <v>3</v>
      </c>
      <c r="J78" s="1">
        <v>44935</v>
      </c>
      <c r="K78" t="s">
        <v>83</v>
      </c>
      <c r="L78">
        <v>1</v>
      </c>
      <c r="M78">
        <v>0</v>
      </c>
      <c r="N78" t="b">
        <v>0</v>
      </c>
      <c r="O78">
        <v>0</v>
      </c>
      <c r="P78">
        <v>0</v>
      </c>
      <c r="Q78">
        <v>0</v>
      </c>
      <c r="R78" t="s">
        <v>83</v>
      </c>
    </row>
    <row r="79" spans="1:18" x14ac:dyDescent="0.15">
      <c r="A79">
        <v>4</v>
      </c>
      <c r="B79">
        <v>233</v>
      </c>
      <c r="C79">
        <v>82</v>
      </c>
      <c r="D79">
        <v>1</v>
      </c>
      <c r="E79">
        <v>1</v>
      </c>
      <c r="F79">
        <v>2</v>
      </c>
      <c r="G79">
        <v>4</v>
      </c>
      <c r="H79">
        <v>2</v>
      </c>
      <c r="I79">
        <v>3</v>
      </c>
      <c r="J79" s="1">
        <v>44935</v>
      </c>
      <c r="K79" t="s">
        <v>83</v>
      </c>
      <c r="L79">
        <v>1</v>
      </c>
      <c r="M79">
        <v>0</v>
      </c>
      <c r="N79" t="b">
        <v>0</v>
      </c>
      <c r="O79">
        <v>0</v>
      </c>
      <c r="P79">
        <v>0</v>
      </c>
      <c r="Q79">
        <v>0</v>
      </c>
      <c r="R79" t="s">
        <v>83</v>
      </c>
    </row>
    <row r="80" spans="1:18" x14ac:dyDescent="0.15">
      <c r="A80">
        <v>4</v>
      </c>
      <c r="B80">
        <v>234</v>
      </c>
      <c r="C80">
        <v>83</v>
      </c>
      <c r="D80">
        <v>1</v>
      </c>
      <c r="E80">
        <v>1</v>
      </c>
      <c r="F80">
        <v>6</v>
      </c>
      <c r="G80">
        <v>3</v>
      </c>
      <c r="H80">
        <v>2</v>
      </c>
      <c r="I80">
        <v>3</v>
      </c>
      <c r="J80" s="1">
        <v>44935</v>
      </c>
      <c r="K80" t="s">
        <v>83</v>
      </c>
      <c r="L80">
        <v>1</v>
      </c>
      <c r="M80">
        <v>0</v>
      </c>
      <c r="N80" t="b">
        <v>0</v>
      </c>
      <c r="O80">
        <v>0</v>
      </c>
      <c r="P80">
        <v>0</v>
      </c>
      <c r="Q80">
        <v>0</v>
      </c>
      <c r="R80" t="s">
        <v>83</v>
      </c>
    </row>
    <row r="81" spans="1:18" x14ac:dyDescent="0.15">
      <c r="A81">
        <v>4</v>
      </c>
      <c r="B81">
        <v>235</v>
      </c>
      <c r="C81">
        <v>84</v>
      </c>
      <c r="D81">
        <v>1</v>
      </c>
      <c r="E81">
        <v>1</v>
      </c>
      <c r="F81">
        <v>6</v>
      </c>
      <c r="G81">
        <v>4</v>
      </c>
      <c r="H81">
        <v>2</v>
      </c>
      <c r="I81">
        <v>3</v>
      </c>
      <c r="J81" s="1">
        <v>44935</v>
      </c>
      <c r="K81" t="s">
        <v>83</v>
      </c>
      <c r="L81">
        <v>1</v>
      </c>
      <c r="M81">
        <v>0</v>
      </c>
      <c r="N81" t="b">
        <v>0</v>
      </c>
      <c r="O81">
        <v>0</v>
      </c>
      <c r="P81">
        <v>0</v>
      </c>
      <c r="Q81">
        <v>0</v>
      </c>
      <c r="R81" t="s">
        <v>83</v>
      </c>
    </row>
    <row r="82" spans="1:18" x14ac:dyDescent="0.15">
      <c r="A82">
        <v>4</v>
      </c>
      <c r="B82">
        <v>236</v>
      </c>
      <c r="C82">
        <v>85</v>
      </c>
      <c r="D82">
        <v>1</v>
      </c>
      <c r="E82">
        <v>7</v>
      </c>
      <c r="F82">
        <v>4</v>
      </c>
      <c r="G82">
        <v>1</v>
      </c>
      <c r="H82">
        <v>2</v>
      </c>
      <c r="I82">
        <v>3</v>
      </c>
      <c r="J82" s="1">
        <v>44935</v>
      </c>
      <c r="K82" t="s">
        <v>83</v>
      </c>
      <c r="L82">
        <v>2</v>
      </c>
      <c r="M82">
        <v>0</v>
      </c>
      <c r="N82" t="b">
        <v>0</v>
      </c>
      <c r="O82">
        <v>0</v>
      </c>
      <c r="P82">
        <v>0</v>
      </c>
      <c r="Q82">
        <v>0</v>
      </c>
      <c r="R82" t="s">
        <v>83</v>
      </c>
    </row>
    <row r="83" spans="1:18" x14ac:dyDescent="0.15">
      <c r="A83">
        <v>4</v>
      </c>
      <c r="B83">
        <v>237</v>
      </c>
      <c r="C83">
        <v>86</v>
      </c>
      <c r="D83">
        <v>1</v>
      </c>
      <c r="E83">
        <v>7</v>
      </c>
      <c r="F83">
        <v>4</v>
      </c>
      <c r="G83">
        <v>2</v>
      </c>
      <c r="H83">
        <v>2</v>
      </c>
      <c r="I83">
        <v>3</v>
      </c>
      <c r="J83" s="1">
        <v>44935</v>
      </c>
      <c r="K83" t="s">
        <v>83</v>
      </c>
      <c r="L83">
        <v>2</v>
      </c>
      <c r="M83">
        <v>0</v>
      </c>
      <c r="N83" t="b">
        <v>0</v>
      </c>
      <c r="O83">
        <v>0</v>
      </c>
      <c r="P83">
        <v>0</v>
      </c>
      <c r="Q83">
        <v>0</v>
      </c>
      <c r="R83" t="s">
        <v>83</v>
      </c>
    </row>
    <row r="84" spans="1:18" x14ac:dyDescent="0.15">
      <c r="A84">
        <v>4</v>
      </c>
      <c r="B84">
        <v>238</v>
      </c>
      <c r="C84">
        <v>87</v>
      </c>
      <c r="D84">
        <v>1</v>
      </c>
      <c r="E84">
        <v>7</v>
      </c>
      <c r="F84">
        <v>5</v>
      </c>
      <c r="G84">
        <v>3</v>
      </c>
      <c r="H84">
        <v>2</v>
      </c>
      <c r="I84">
        <v>3</v>
      </c>
      <c r="J84" s="1">
        <v>44935</v>
      </c>
      <c r="K84" t="s">
        <v>83</v>
      </c>
      <c r="L84">
        <v>2</v>
      </c>
      <c r="M84">
        <v>0</v>
      </c>
      <c r="N84" t="b">
        <v>0</v>
      </c>
      <c r="O84">
        <v>0</v>
      </c>
      <c r="P84">
        <v>0</v>
      </c>
      <c r="Q84">
        <v>0</v>
      </c>
      <c r="R84" t="s">
        <v>83</v>
      </c>
    </row>
    <row r="85" spans="1:18" x14ac:dyDescent="0.15">
      <c r="A85">
        <v>4</v>
      </c>
      <c r="B85">
        <v>239</v>
      </c>
      <c r="C85">
        <v>88</v>
      </c>
      <c r="D85">
        <v>1</v>
      </c>
      <c r="E85">
        <v>7</v>
      </c>
      <c r="F85">
        <v>5</v>
      </c>
      <c r="G85">
        <v>4</v>
      </c>
      <c r="H85">
        <v>2</v>
      </c>
      <c r="I85">
        <v>3</v>
      </c>
      <c r="J85" s="1">
        <v>44935</v>
      </c>
      <c r="K85" t="s">
        <v>83</v>
      </c>
      <c r="L85">
        <v>2</v>
      </c>
      <c r="M85">
        <v>0</v>
      </c>
      <c r="N85" t="b">
        <v>0</v>
      </c>
      <c r="O85">
        <v>0</v>
      </c>
      <c r="P85">
        <v>0</v>
      </c>
      <c r="Q85">
        <v>0</v>
      </c>
      <c r="R85" t="s">
        <v>83</v>
      </c>
    </row>
    <row r="86" spans="1:18" x14ac:dyDescent="0.15">
      <c r="A86">
        <v>4</v>
      </c>
      <c r="B86">
        <v>240</v>
      </c>
      <c r="C86">
        <v>89</v>
      </c>
      <c r="D86">
        <v>1</v>
      </c>
      <c r="E86">
        <v>4</v>
      </c>
      <c r="F86">
        <v>2</v>
      </c>
      <c r="G86">
        <v>1</v>
      </c>
      <c r="H86">
        <v>2</v>
      </c>
      <c r="I86">
        <v>3</v>
      </c>
      <c r="J86" s="1">
        <v>44935</v>
      </c>
      <c r="K86" t="s">
        <v>83</v>
      </c>
      <c r="L86">
        <v>1</v>
      </c>
      <c r="M86">
        <v>0</v>
      </c>
      <c r="N86" t="b">
        <v>0</v>
      </c>
      <c r="O86">
        <v>0</v>
      </c>
      <c r="P86">
        <v>0</v>
      </c>
      <c r="Q86">
        <v>0</v>
      </c>
      <c r="R86" t="s">
        <v>83</v>
      </c>
    </row>
    <row r="87" spans="1:18" x14ac:dyDescent="0.15">
      <c r="A87">
        <v>4</v>
      </c>
      <c r="B87">
        <v>241</v>
      </c>
      <c r="C87">
        <v>90</v>
      </c>
      <c r="D87">
        <v>1</v>
      </c>
      <c r="E87">
        <v>4</v>
      </c>
      <c r="F87">
        <v>2</v>
      </c>
      <c r="G87">
        <v>2</v>
      </c>
      <c r="H87">
        <v>2</v>
      </c>
      <c r="I87">
        <v>3</v>
      </c>
      <c r="J87" s="1">
        <v>44935</v>
      </c>
      <c r="K87" t="s">
        <v>83</v>
      </c>
      <c r="L87">
        <v>1</v>
      </c>
      <c r="M87">
        <v>0</v>
      </c>
      <c r="N87" t="b">
        <v>0</v>
      </c>
      <c r="O87">
        <v>0</v>
      </c>
      <c r="P87">
        <v>0</v>
      </c>
      <c r="Q87">
        <v>0</v>
      </c>
      <c r="R87" t="s">
        <v>83</v>
      </c>
    </row>
    <row r="88" spans="1:18" x14ac:dyDescent="0.15">
      <c r="A88">
        <v>4</v>
      </c>
      <c r="B88">
        <v>242</v>
      </c>
      <c r="C88">
        <v>91</v>
      </c>
      <c r="D88">
        <v>1</v>
      </c>
      <c r="E88">
        <v>4</v>
      </c>
      <c r="F88">
        <v>2</v>
      </c>
      <c r="G88">
        <v>3</v>
      </c>
      <c r="H88">
        <v>2</v>
      </c>
      <c r="I88">
        <v>3</v>
      </c>
      <c r="J88" s="1">
        <v>44935</v>
      </c>
      <c r="K88" t="s">
        <v>83</v>
      </c>
      <c r="L88">
        <v>1</v>
      </c>
      <c r="M88">
        <v>0</v>
      </c>
      <c r="N88" t="b">
        <v>0</v>
      </c>
      <c r="O88">
        <v>0</v>
      </c>
      <c r="P88">
        <v>0</v>
      </c>
      <c r="Q88">
        <v>0</v>
      </c>
      <c r="R88" t="s">
        <v>83</v>
      </c>
    </row>
    <row r="89" spans="1:18" x14ac:dyDescent="0.15">
      <c r="A89">
        <v>4</v>
      </c>
      <c r="B89">
        <v>243</v>
      </c>
      <c r="C89">
        <v>92</v>
      </c>
      <c r="D89">
        <v>1</v>
      </c>
      <c r="E89">
        <v>4</v>
      </c>
      <c r="F89">
        <v>2</v>
      </c>
      <c r="G89">
        <v>4</v>
      </c>
      <c r="H89">
        <v>2</v>
      </c>
      <c r="I89">
        <v>3</v>
      </c>
      <c r="J89" s="1">
        <v>44935</v>
      </c>
      <c r="K89" t="s">
        <v>83</v>
      </c>
      <c r="L89">
        <v>1</v>
      </c>
      <c r="M89">
        <v>0</v>
      </c>
      <c r="N89" t="b">
        <v>0</v>
      </c>
      <c r="O89">
        <v>0</v>
      </c>
      <c r="P89">
        <v>0</v>
      </c>
      <c r="Q89">
        <v>0</v>
      </c>
      <c r="R89" t="s">
        <v>83</v>
      </c>
    </row>
    <row r="90" spans="1:18" x14ac:dyDescent="0.15">
      <c r="A90">
        <v>4</v>
      </c>
      <c r="B90">
        <v>244</v>
      </c>
      <c r="C90">
        <v>93</v>
      </c>
      <c r="D90">
        <v>1</v>
      </c>
      <c r="E90">
        <v>4</v>
      </c>
      <c r="F90">
        <v>4</v>
      </c>
      <c r="G90">
        <v>3</v>
      </c>
      <c r="H90">
        <v>2</v>
      </c>
      <c r="I90">
        <v>3</v>
      </c>
      <c r="J90" s="1">
        <v>44935</v>
      </c>
      <c r="K90" t="s">
        <v>83</v>
      </c>
      <c r="L90">
        <v>1</v>
      </c>
      <c r="M90">
        <v>0</v>
      </c>
      <c r="N90" t="b">
        <v>0</v>
      </c>
      <c r="O90">
        <v>0</v>
      </c>
      <c r="P90">
        <v>0</v>
      </c>
      <c r="Q90">
        <v>0</v>
      </c>
      <c r="R90" t="s">
        <v>83</v>
      </c>
    </row>
    <row r="91" spans="1:18" x14ac:dyDescent="0.15">
      <c r="A91">
        <v>4</v>
      </c>
      <c r="B91">
        <v>245</v>
      </c>
      <c r="C91">
        <v>94</v>
      </c>
      <c r="D91">
        <v>1</v>
      </c>
      <c r="E91">
        <v>4</v>
      </c>
      <c r="F91">
        <v>4</v>
      </c>
      <c r="G91">
        <v>4</v>
      </c>
      <c r="H91">
        <v>2</v>
      </c>
      <c r="I91">
        <v>3</v>
      </c>
      <c r="J91" s="1">
        <v>44935</v>
      </c>
      <c r="K91" t="s">
        <v>83</v>
      </c>
      <c r="L91">
        <v>1</v>
      </c>
      <c r="M91">
        <v>0</v>
      </c>
      <c r="N91" t="b">
        <v>0</v>
      </c>
      <c r="O91">
        <v>0</v>
      </c>
      <c r="P91">
        <v>0</v>
      </c>
      <c r="Q91">
        <v>0</v>
      </c>
      <c r="R91" t="s">
        <v>83</v>
      </c>
    </row>
    <row r="92" spans="1:18" x14ac:dyDescent="0.15">
      <c r="A92">
        <v>4</v>
      </c>
      <c r="B92">
        <v>246</v>
      </c>
      <c r="C92">
        <v>95</v>
      </c>
      <c r="D92">
        <v>1</v>
      </c>
      <c r="E92">
        <v>2</v>
      </c>
      <c r="F92">
        <v>2</v>
      </c>
      <c r="G92">
        <v>1</v>
      </c>
      <c r="H92">
        <v>2</v>
      </c>
      <c r="I92">
        <v>3</v>
      </c>
      <c r="J92" s="1">
        <v>44935</v>
      </c>
      <c r="K92" t="s">
        <v>83</v>
      </c>
      <c r="L92">
        <v>1</v>
      </c>
      <c r="M92">
        <v>0</v>
      </c>
      <c r="N92" t="b">
        <v>0</v>
      </c>
      <c r="O92">
        <v>0</v>
      </c>
      <c r="P92">
        <v>0</v>
      </c>
      <c r="Q92">
        <v>0</v>
      </c>
      <c r="R92" t="s">
        <v>83</v>
      </c>
    </row>
    <row r="93" spans="1:18" x14ac:dyDescent="0.15">
      <c r="A93">
        <v>4</v>
      </c>
      <c r="B93">
        <v>247</v>
      </c>
      <c r="C93">
        <v>96</v>
      </c>
      <c r="D93">
        <v>1</v>
      </c>
      <c r="E93">
        <v>2</v>
      </c>
      <c r="F93">
        <v>2</v>
      </c>
      <c r="G93">
        <v>2</v>
      </c>
      <c r="H93">
        <v>2</v>
      </c>
      <c r="I93">
        <v>3</v>
      </c>
      <c r="J93" s="1">
        <v>44935</v>
      </c>
      <c r="K93" t="s">
        <v>83</v>
      </c>
      <c r="L93">
        <v>1</v>
      </c>
      <c r="M93">
        <v>0</v>
      </c>
      <c r="N93" t="b">
        <v>0</v>
      </c>
      <c r="O93">
        <v>0</v>
      </c>
      <c r="P93">
        <v>0</v>
      </c>
      <c r="Q93">
        <v>0</v>
      </c>
      <c r="R93" t="s">
        <v>83</v>
      </c>
    </row>
    <row r="94" spans="1:18" x14ac:dyDescent="0.15">
      <c r="A94">
        <v>4</v>
      </c>
      <c r="B94">
        <v>248</v>
      </c>
      <c r="C94">
        <v>97</v>
      </c>
      <c r="D94">
        <v>1</v>
      </c>
      <c r="E94">
        <v>2</v>
      </c>
      <c r="F94">
        <v>2</v>
      </c>
      <c r="G94">
        <v>3</v>
      </c>
      <c r="H94">
        <v>2</v>
      </c>
      <c r="I94">
        <v>3</v>
      </c>
      <c r="J94" s="1">
        <v>44935</v>
      </c>
      <c r="K94" t="s">
        <v>83</v>
      </c>
      <c r="L94">
        <v>1</v>
      </c>
      <c r="M94">
        <v>0</v>
      </c>
      <c r="N94" t="b">
        <v>0</v>
      </c>
      <c r="O94">
        <v>0</v>
      </c>
      <c r="P94">
        <v>0</v>
      </c>
      <c r="Q94">
        <v>0</v>
      </c>
      <c r="R94" t="s">
        <v>83</v>
      </c>
    </row>
    <row r="95" spans="1:18" x14ac:dyDescent="0.15">
      <c r="A95">
        <v>4</v>
      </c>
      <c r="B95">
        <v>249</v>
      </c>
      <c r="C95">
        <v>98</v>
      </c>
      <c r="D95">
        <v>1</v>
      </c>
      <c r="E95">
        <v>2</v>
      </c>
      <c r="F95">
        <v>2</v>
      </c>
      <c r="G95">
        <v>4</v>
      </c>
      <c r="H95">
        <v>2</v>
      </c>
      <c r="I95">
        <v>3</v>
      </c>
      <c r="J95" s="1">
        <v>44935</v>
      </c>
      <c r="K95" t="s">
        <v>83</v>
      </c>
      <c r="L95">
        <v>1</v>
      </c>
      <c r="M95">
        <v>0</v>
      </c>
      <c r="N95" t="b">
        <v>0</v>
      </c>
      <c r="O95">
        <v>0</v>
      </c>
      <c r="P95">
        <v>0</v>
      </c>
      <c r="Q95">
        <v>0</v>
      </c>
      <c r="R95" t="s">
        <v>83</v>
      </c>
    </row>
    <row r="96" spans="1:18" x14ac:dyDescent="0.15">
      <c r="A96">
        <v>4</v>
      </c>
      <c r="B96">
        <v>250</v>
      </c>
      <c r="C96">
        <v>99</v>
      </c>
      <c r="D96">
        <v>1</v>
      </c>
      <c r="E96">
        <v>2</v>
      </c>
      <c r="F96">
        <v>4</v>
      </c>
      <c r="G96">
        <v>3</v>
      </c>
      <c r="H96">
        <v>2</v>
      </c>
      <c r="I96">
        <v>3</v>
      </c>
      <c r="J96" s="1">
        <v>44935</v>
      </c>
      <c r="K96" t="s">
        <v>83</v>
      </c>
      <c r="L96">
        <v>1</v>
      </c>
      <c r="M96">
        <v>0</v>
      </c>
      <c r="N96" t="b">
        <v>0</v>
      </c>
      <c r="O96">
        <v>0</v>
      </c>
      <c r="P96">
        <v>0</v>
      </c>
      <c r="Q96">
        <v>0</v>
      </c>
      <c r="R96" t="s">
        <v>83</v>
      </c>
    </row>
    <row r="97" spans="1:18" x14ac:dyDescent="0.15">
      <c r="A97">
        <v>4</v>
      </c>
      <c r="B97">
        <v>251</v>
      </c>
      <c r="C97">
        <v>100</v>
      </c>
      <c r="D97">
        <v>1</v>
      </c>
      <c r="E97">
        <v>2</v>
      </c>
      <c r="F97">
        <v>4</v>
      </c>
      <c r="G97">
        <v>4</v>
      </c>
      <c r="H97">
        <v>2</v>
      </c>
      <c r="I97">
        <v>3</v>
      </c>
      <c r="J97" s="1">
        <v>44935</v>
      </c>
      <c r="K97" t="s">
        <v>83</v>
      </c>
      <c r="L97">
        <v>1</v>
      </c>
      <c r="M97">
        <v>0</v>
      </c>
      <c r="N97" t="b">
        <v>0</v>
      </c>
      <c r="O97">
        <v>0</v>
      </c>
      <c r="P97">
        <v>0</v>
      </c>
      <c r="Q97">
        <v>0</v>
      </c>
      <c r="R97" t="s">
        <v>83</v>
      </c>
    </row>
    <row r="98" spans="1:18" x14ac:dyDescent="0.15">
      <c r="A98">
        <v>4</v>
      </c>
      <c r="B98">
        <v>252</v>
      </c>
      <c r="C98">
        <v>101</v>
      </c>
      <c r="D98">
        <v>1</v>
      </c>
      <c r="E98">
        <v>1</v>
      </c>
      <c r="F98">
        <v>3</v>
      </c>
      <c r="G98">
        <v>1</v>
      </c>
      <c r="H98">
        <v>2</v>
      </c>
      <c r="I98">
        <v>3</v>
      </c>
      <c r="J98" s="1">
        <v>44935</v>
      </c>
      <c r="K98" t="s">
        <v>83</v>
      </c>
      <c r="L98">
        <v>1</v>
      </c>
      <c r="M98">
        <v>0</v>
      </c>
      <c r="N98" t="b">
        <v>0</v>
      </c>
      <c r="O98">
        <v>0</v>
      </c>
      <c r="P98">
        <v>0</v>
      </c>
      <c r="Q98">
        <v>0</v>
      </c>
      <c r="R98" t="s">
        <v>83</v>
      </c>
    </row>
    <row r="99" spans="1:18" x14ac:dyDescent="0.15">
      <c r="A99">
        <v>4</v>
      </c>
      <c r="B99">
        <v>253</v>
      </c>
      <c r="C99">
        <v>102</v>
      </c>
      <c r="D99">
        <v>1</v>
      </c>
      <c r="E99">
        <v>1</v>
      </c>
      <c r="F99">
        <v>3</v>
      </c>
      <c r="G99">
        <v>2</v>
      </c>
      <c r="H99">
        <v>2</v>
      </c>
      <c r="I99">
        <v>3</v>
      </c>
      <c r="J99" s="1">
        <v>44935</v>
      </c>
      <c r="K99" t="s">
        <v>83</v>
      </c>
      <c r="L99">
        <v>1</v>
      </c>
      <c r="M99">
        <v>0</v>
      </c>
      <c r="N99" t="b">
        <v>0</v>
      </c>
      <c r="O99">
        <v>0</v>
      </c>
      <c r="P99">
        <v>0</v>
      </c>
      <c r="Q99">
        <v>0</v>
      </c>
      <c r="R99" t="s">
        <v>83</v>
      </c>
    </row>
    <row r="100" spans="1:18" x14ac:dyDescent="0.15">
      <c r="A100">
        <v>4</v>
      </c>
      <c r="B100">
        <v>254</v>
      </c>
      <c r="C100">
        <v>103</v>
      </c>
      <c r="D100">
        <v>1</v>
      </c>
      <c r="E100">
        <v>1</v>
      </c>
      <c r="F100">
        <v>3</v>
      </c>
      <c r="G100">
        <v>3</v>
      </c>
      <c r="H100">
        <v>2</v>
      </c>
      <c r="I100">
        <v>3</v>
      </c>
      <c r="J100" s="1">
        <v>44935</v>
      </c>
      <c r="K100" t="s">
        <v>83</v>
      </c>
      <c r="L100">
        <v>1</v>
      </c>
      <c r="M100">
        <v>0</v>
      </c>
      <c r="N100" t="b">
        <v>0</v>
      </c>
      <c r="O100">
        <v>0</v>
      </c>
      <c r="P100">
        <v>0</v>
      </c>
      <c r="Q100">
        <v>0</v>
      </c>
      <c r="R100" t="s">
        <v>83</v>
      </c>
    </row>
    <row r="101" spans="1:18" x14ac:dyDescent="0.15">
      <c r="A101">
        <v>4</v>
      </c>
      <c r="B101">
        <v>255</v>
      </c>
      <c r="C101">
        <v>104</v>
      </c>
      <c r="D101">
        <v>1</v>
      </c>
      <c r="E101">
        <v>1</v>
      </c>
      <c r="F101">
        <v>3</v>
      </c>
      <c r="G101">
        <v>4</v>
      </c>
      <c r="H101">
        <v>2</v>
      </c>
      <c r="I101">
        <v>3</v>
      </c>
      <c r="J101" s="1">
        <v>44935</v>
      </c>
      <c r="K101" t="s">
        <v>83</v>
      </c>
      <c r="L101">
        <v>1</v>
      </c>
      <c r="M101">
        <v>0</v>
      </c>
      <c r="N101" t="b">
        <v>0</v>
      </c>
      <c r="O101">
        <v>0</v>
      </c>
      <c r="P101">
        <v>0</v>
      </c>
      <c r="Q101">
        <v>0</v>
      </c>
      <c r="R101" t="s">
        <v>83</v>
      </c>
    </row>
    <row r="102" spans="1:18" x14ac:dyDescent="0.15">
      <c r="A102">
        <v>4</v>
      </c>
      <c r="B102">
        <v>256</v>
      </c>
      <c r="C102">
        <v>105</v>
      </c>
      <c r="D102">
        <v>1</v>
      </c>
      <c r="E102">
        <v>3</v>
      </c>
      <c r="F102">
        <v>2</v>
      </c>
      <c r="G102">
        <v>1</v>
      </c>
      <c r="H102">
        <v>2</v>
      </c>
      <c r="I102">
        <v>3</v>
      </c>
      <c r="J102" s="1">
        <v>44935</v>
      </c>
      <c r="K102" t="s">
        <v>83</v>
      </c>
      <c r="L102">
        <v>1</v>
      </c>
      <c r="M102">
        <v>0</v>
      </c>
      <c r="N102" t="b">
        <v>0</v>
      </c>
      <c r="O102">
        <v>0</v>
      </c>
      <c r="P102">
        <v>0</v>
      </c>
      <c r="Q102">
        <v>0</v>
      </c>
      <c r="R102" t="s">
        <v>83</v>
      </c>
    </row>
    <row r="103" spans="1:18" x14ac:dyDescent="0.15">
      <c r="A103">
        <v>4</v>
      </c>
      <c r="B103">
        <v>257</v>
      </c>
      <c r="C103">
        <v>106</v>
      </c>
      <c r="D103">
        <v>1</v>
      </c>
      <c r="E103">
        <v>3</v>
      </c>
      <c r="F103">
        <v>2</v>
      </c>
      <c r="G103">
        <v>2</v>
      </c>
      <c r="H103">
        <v>2</v>
      </c>
      <c r="I103">
        <v>3</v>
      </c>
      <c r="J103" s="1">
        <v>44935</v>
      </c>
      <c r="K103" t="s">
        <v>83</v>
      </c>
      <c r="L103">
        <v>1</v>
      </c>
      <c r="M103">
        <v>0</v>
      </c>
      <c r="N103" t="b">
        <v>0</v>
      </c>
      <c r="O103">
        <v>0</v>
      </c>
      <c r="P103">
        <v>0</v>
      </c>
      <c r="Q103">
        <v>0</v>
      </c>
      <c r="R103" t="s">
        <v>83</v>
      </c>
    </row>
    <row r="104" spans="1:18" x14ac:dyDescent="0.15">
      <c r="A104">
        <v>4</v>
      </c>
      <c r="B104">
        <v>258</v>
      </c>
      <c r="C104">
        <v>107</v>
      </c>
      <c r="D104">
        <v>1</v>
      </c>
      <c r="E104">
        <v>3</v>
      </c>
      <c r="F104">
        <v>2</v>
      </c>
      <c r="G104">
        <v>3</v>
      </c>
      <c r="H104">
        <v>2</v>
      </c>
      <c r="I104">
        <v>3</v>
      </c>
      <c r="J104" s="1">
        <v>44935</v>
      </c>
      <c r="K104" t="s">
        <v>83</v>
      </c>
      <c r="L104">
        <v>1</v>
      </c>
      <c r="M104">
        <v>0</v>
      </c>
      <c r="N104" t="b">
        <v>0</v>
      </c>
      <c r="O104">
        <v>0</v>
      </c>
      <c r="P104">
        <v>0</v>
      </c>
      <c r="Q104">
        <v>0</v>
      </c>
      <c r="R104" t="s">
        <v>83</v>
      </c>
    </row>
    <row r="105" spans="1:18" x14ac:dyDescent="0.15">
      <c r="A105">
        <v>4</v>
      </c>
      <c r="B105">
        <v>259</v>
      </c>
      <c r="C105">
        <v>108</v>
      </c>
      <c r="D105">
        <v>1</v>
      </c>
      <c r="E105">
        <v>3</v>
      </c>
      <c r="F105">
        <v>2</v>
      </c>
      <c r="G105">
        <v>4</v>
      </c>
      <c r="H105">
        <v>2</v>
      </c>
      <c r="I105">
        <v>3</v>
      </c>
      <c r="J105" s="1">
        <v>44935</v>
      </c>
      <c r="K105" t="s">
        <v>83</v>
      </c>
      <c r="L105">
        <v>1</v>
      </c>
      <c r="M105">
        <v>0</v>
      </c>
      <c r="N105" t="b">
        <v>0</v>
      </c>
      <c r="O105">
        <v>0</v>
      </c>
      <c r="P105">
        <v>0</v>
      </c>
      <c r="Q105">
        <v>0</v>
      </c>
      <c r="R105" t="s">
        <v>83</v>
      </c>
    </row>
    <row r="106" spans="1:18" x14ac:dyDescent="0.15">
      <c r="A106">
        <v>4</v>
      </c>
      <c r="B106">
        <v>260</v>
      </c>
      <c r="C106">
        <v>109</v>
      </c>
      <c r="D106">
        <v>1</v>
      </c>
      <c r="E106">
        <v>3</v>
      </c>
      <c r="F106">
        <v>4</v>
      </c>
      <c r="G106">
        <v>3</v>
      </c>
      <c r="H106">
        <v>2</v>
      </c>
      <c r="I106">
        <v>3</v>
      </c>
      <c r="J106" s="1">
        <v>44935</v>
      </c>
      <c r="K106" t="s">
        <v>83</v>
      </c>
      <c r="L106">
        <v>1</v>
      </c>
      <c r="M106">
        <v>0</v>
      </c>
      <c r="N106" t="b">
        <v>0</v>
      </c>
      <c r="O106">
        <v>0</v>
      </c>
      <c r="P106">
        <v>0</v>
      </c>
      <c r="Q106">
        <v>0</v>
      </c>
      <c r="R106" t="s">
        <v>83</v>
      </c>
    </row>
    <row r="107" spans="1:18" x14ac:dyDescent="0.15">
      <c r="A107">
        <v>4</v>
      </c>
      <c r="B107">
        <v>261</v>
      </c>
      <c r="C107">
        <v>110</v>
      </c>
      <c r="D107">
        <v>1</v>
      </c>
      <c r="E107">
        <v>3</v>
      </c>
      <c r="F107">
        <v>4</v>
      </c>
      <c r="G107">
        <v>4</v>
      </c>
      <c r="H107">
        <v>2</v>
      </c>
      <c r="I107">
        <v>3</v>
      </c>
      <c r="J107" s="1">
        <v>44935</v>
      </c>
      <c r="K107" t="s">
        <v>83</v>
      </c>
      <c r="L107">
        <v>1</v>
      </c>
      <c r="M107">
        <v>0</v>
      </c>
      <c r="N107" t="b">
        <v>0</v>
      </c>
      <c r="O107">
        <v>0</v>
      </c>
      <c r="P107">
        <v>0</v>
      </c>
      <c r="Q107">
        <v>0</v>
      </c>
      <c r="R107" t="s">
        <v>83</v>
      </c>
    </row>
    <row r="108" spans="1:18" x14ac:dyDescent="0.15">
      <c r="A108">
        <v>4</v>
      </c>
      <c r="B108">
        <v>262</v>
      </c>
      <c r="C108">
        <v>115</v>
      </c>
      <c r="D108">
        <v>1</v>
      </c>
      <c r="E108">
        <v>6</v>
      </c>
      <c r="F108">
        <v>4</v>
      </c>
      <c r="G108">
        <v>1</v>
      </c>
      <c r="H108">
        <v>2</v>
      </c>
      <c r="I108">
        <v>3</v>
      </c>
      <c r="J108" s="1">
        <v>44935</v>
      </c>
      <c r="K108" t="s">
        <v>83</v>
      </c>
      <c r="L108">
        <v>2</v>
      </c>
      <c r="M108">
        <v>0</v>
      </c>
      <c r="N108" t="b">
        <v>0</v>
      </c>
      <c r="O108">
        <v>0</v>
      </c>
      <c r="P108">
        <v>0</v>
      </c>
      <c r="Q108">
        <v>0</v>
      </c>
      <c r="R108" t="s">
        <v>83</v>
      </c>
    </row>
    <row r="109" spans="1:18" x14ac:dyDescent="0.15">
      <c r="A109">
        <v>4</v>
      </c>
      <c r="B109">
        <v>263</v>
      </c>
      <c r="C109">
        <v>116</v>
      </c>
      <c r="D109">
        <v>1</v>
      </c>
      <c r="E109">
        <v>6</v>
      </c>
      <c r="F109">
        <v>4</v>
      </c>
      <c r="G109">
        <v>2</v>
      </c>
      <c r="H109">
        <v>2</v>
      </c>
      <c r="I109">
        <v>3</v>
      </c>
      <c r="J109" s="1">
        <v>44935</v>
      </c>
      <c r="K109" t="s">
        <v>83</v>
      </c>
      <c r="L109">
        <v>2</v>
      </c>
      <c r="M109">
        <v>0</v>
      </c>
      <c r="N109" t="b">
        <v>0</v>
      </c>
      <c r="O109">
        <v>0</v>
      </c>
      <c r="P109">
        <v>0</v>
      </c>
      <c r="Q109">
        <v>0</v>
      </c>
      <c r="R109" t="s">
        <v>83</v>
      </c>
    </row>
    <row r="110" spans="1:18" x14ac:dyDescent="0.15">
      <c r="A110">
        <v>4</v>
      </c>
      <c r="B110">
        <v>264</v>
      </c>
      <c r="C110">
        <v>117</v>
      </c>
      <c r="D110">
        <v>1</v>
      </c>
      <c r="E110">
        <v>6</v>
      </c>
      <c r="F110">
        <v>5</v>
      </c>
      <c r="G110">
        <v>3</v>
      </c>
      <c r="H110">
        <v>2</v>
      </c>
      <c r="I110">
        <v>3</v>
      </c>
      <c r="J110" s="1">
        <v>44935</v>
      </c>
      <c r="K110" t="s">
        <v>83</v>
      </c>
      <c r="L110">
        <v>2</v>
      </c>
      <c r="M110">
        <v>0</v>
      </c>
      <c r="N110" t="b">
        <v>0</v>
      </c>
      <c r="O110">
        <v>0</v>
      </c>
      <c r="P110">
        <v>0</v>
      </c>
      <c r="Q110">
        <v>0</v>
      </c>
      <c r="R110" t="s">
        <v>83</v>
      </c>
    </row>
    <row r="111" spans="1:18" x14ac:dyDescent="0.15">
      <c r="A111">
        <v>4</v>
      </c>
      <c r="B111">
        <v>265</v>
      </c>
      <c r="C111">
        <v>118</v>
      </c>
      <c r="D111">
        <v>1</v>
      </c>
      <c r="E111">
        <v>6</v>
      </c>
      <c r="F111">
        <v>5</v>
      </c>
      <c r="G111">
        <v>4</v>
      </c>
      <c r="H111">
        <v>2</v>
      </c>
      <c r="I111">
        <v>3</v>
      </c>
      <c r="J111" s="1">
        <v>44935</v>
      </c>
      <c r="K111" t="s">
        <v>83</v>
      </c>
      <c r="L111">
        <v>2</v>
      </c>
      <c r="M111">
        <v>0</v>
      </c>
      <c r="N111" t="b">
        <v>0</v>
      </c>
      <c r="O111">
        <v>0</v>
      </c>
      <c r="P111">
        <v>0</v>
      </c>
      <c r="Q111">
        <v>0</v>
      </c>
      <c r="R111" t="s">
        <v>83</v>
      </c>
    </row>
    <row r="112" spans="1:18" x14ac:dyDescent="0.15">
      <c r="A112">
        <v>4</v>
      </c>
      <c r="B112">
        <v>266</v>
      </c>
      <c r="C112">
        <v>52</v>
      </c>
      <c r="D112">
        <v>1</v>
      </c>
      <c r="E112">
        <v>5</v>
      </c>
      <c r="F112">
        <v>5</v>
      </c>
      <c r="G112">
        <v>3</v>
      </c>
      <c r="H112">
        <v>1</v>
      </c>
      <c r="I112">
        <v>3</v>
      </c>
      <c r="J112" s="1">
        <v>44934</v>
      </c>
      <c r="K112" t="s">
        <v>83</v>
      </c>
      <c r="L112">
        <v>1</v>
      </c>
      <c r="M112">
        <v>0</v>
      </c>
      <c r="N112" t="b">
        <v>0</v>
      </c>
      <c r="O112">
        <v>0</v>
      </c>
      <c r="P112">
        <v>0</v>
      </c>
      <c r="Q112">
        <v>0</v>
      </c>
      <c r="R112" t="s">
        <v>83</v>
      </c>
    </row>
    <row r="113" spans="1:18" x14ac:dyDescent="0.15">
      <c r="A113">
        <v>4</v>
      </c>
      <c r="B113">
        <v>267</v>
      </c>
      <c r="C113">
        <v>53</v>
      </c>
      <c r="D113">
        <v>1</v>
      </c>
      <c r="E113">
        <v>5</v>
      </c>
      <c r="F113">
        <v>5</v>
      </c>
      <c r="G113">
        <v>4</v>
      </c>
      <c r="H113">
        <v>1</v>
      </c>
      <c r="I113">
        <v>3</v>
      </c>
      <c r="J113" s="1">
        <v>44934</v>
      </c>
      <c r="K113" t="s">
        <v>83</v>
      </c>
      <c r="L113">
        <v>1</v>
      </c>
      <c r="M113">
        <v>0</v>
      </c>
      <c r="N113" t="b">
        <v>0</v>
      </c>
      <c r="O113">
        <v>0</v>
      </c>
      <c r="P113">
        <v>0</v>
      </c>
      <c r="Q113">
        <v>0</v>
      </c>
      <c r="R113" t="s">
        <v>83</v>
      </c>
    </row>
    <row r="114" spans="1:18" x14ac:dyDescent="0.15">
      <c r="A114">
        <v>4</v>
      </c>
      <c r="B114">
        <v>268</v>
      </c>
      <c r="C114">
        <v>54</v>
      </c>
      <c r="D114">
        <v>1</v>
      </c>
      <c r="E114">
        <v>1</v>
      </c>
      <c r="F114">
        <v>5</v>
      </c>
      <c r="G114">
        <v>3</v>
      </c>
      <c r="H114">
        <v>1</v>
      </c>
      <c r="I114">
        <v>3</v>
      </c>
      <c r="J114" s="1">
        <v>44934</v>
      </c>
      <c r="K114" t="s">
        <v>83</v>
      </c>
      <c r="L114">
        <v>1</v>
      </c>
      <c r="M114">
        <v>0</v>
      </c>
      <c r="N114" t="b">
        <v>0</v>
      </c>
      <c r="O114">
        <v>0</v>
      </c>
      <c r="P114">
        <v>0</v>
      </c>
      <c r="Q114">
        <v>0</v>
      </c>
      <c r="R114" t="s">
        <v>83</v>
      </c>
    </row>
    <row r="115" spans="1:18" x14ac:dyDescent="0.15">
      <c r="A115">
        <v>4</v>
      </c>
      <c r="B115">
        <v>269</v>
      </c>
      <c r="C115">
        <v>55</v>
      </c>
      <c r="D115">
        <v>1</v>
      </c>
      <c r="E115">
        <v>1</v>
      </c>
      <c r="F115">
        <v>5</v>
      </c>
      <c r="G115">
        <v>4</v>
      </c>
      <c r="H115">
        <v>1</v>
      </c>
      <c r="I115">
        <v>3</v>
      </c>
      <c r="J115" s="1">
        <v>44934</v>
      </c>
      <c r="K115" t="s">
        <v>83</v>
      </c>
      <c r="L115">
        <v>1</v>
      </c>
      <c r="M115">
        <v>0</v>
      </c>
      <c r="N115" t="b">
        <v>0</v>
      </c>
      <c r="O115">
        <v>0</v>
      </c>
      <c r="P115">
        <v>0</v>
      </c>
      <c r="Q115">
        <v>0</v>
      </c>
      <c r="R115" t="s">
        <v>83</v>
      </c>
    </row>
    <row r="116" spans="1:18" x14ac:dyDescent="0.15">
      <c r="A116">
        <v>4</v>
      </c>
      <c r="B116">
        <v>270</v>
      </c>
      <c r="C116">
        <v>111</v>
      </c>
      <c r="D116">
        <v>1</v>
      </c>
      <c r="E116">
        <v>5</v>
      </c>
      <c r="F116">
        <v>5</v>
      </c>
      <c r="G116">
        <v>3</v>
      </c>
      <c r="H116">
        <v>2</v>
      </c>
      <c r="I116">
        <v>3</v>
      </c>
      <c r="J116" s="1">
        <v>44935</v>
      </c>
      <c r="K116" t="s">
        <v>83</v>
      </c>
      <c r="L116">
        <v>1</v>
      </c>
      <c r="M116">
        <v>0</v>
      </c>
      <c r="N116" t="b">
        <v>0</v>
      </c>
      <c r="O116">
        <v>0</v>
      </c>
      <c r="P116">
        <v>0</v>
      </c>
      <c r="Q116">
        <v>0</v>
      </c>
      <c r="R116" t="s">
        <v>83</v>
      </c>
    </row>
    <row r="117" spans="1:18" x14ac:dyDescent="0.15">
      <c r="A117">
        <v>4</v>
      </c>
      <c r="B117">
        <v>271</v>
      </c>
      <c r="C117">
        <v>112</v>
      </c>
      <c r="D117">
        <v>1</v>
      </c>
      <c r="E117">
        <v>5</v>
      </c>
      <c r="F117">
        <v>5</v>
      </c>
      <c r="G117">
        <v>4</v>
      </c>
      <c r="H117">
        <v>2</v>
      </c>
      <c r="I117">
        <v>3</v>
      </c>
      <c r="J117" s="1">
        <v>44935</v>
      </c>
      <c r="K117" t="s">
        <v>83</v>
      </c>
      <c r="L117">
        <v>1</v>
      </c>
      <c r="M117">
        <v>0</v>
      </c>
      <c r="N117" t="b">
        <v>0</v>
      </c>
      <c r="O117">
        <v>0</v>
      </c>
      <c r="P117">
        <v>0</v>
      </c>
      <c r="Q117">
        <v>0</v>
      </c>
      <c r="R117" t="s">
        <v>83</v>
      </c>
    </row>
    <row r="118" spans="1:18" x14ac:dyDescent="0.15">
      <c r="A118">
        <v>4</v>
      </c>
      <c r="B118">
        <v>272</v>
      </c>
      <c r="C118">
        <v>113</v>
      </c>
      <c r="D118">
        <v>1</v>
      </c>
      <c r="E118">
        <v>1</v>
      </c>
      <c r="F118">
        <v>5</v>
      </c>
      <c r="G118">
        <v>3</v>
      </c>
      <c r="H118">
        <v>2</v>
      </c>
      <c r="I118">
        <v>3</v>
      </c>
      <c r="J118" s="1">
        <v>44935</v>
      </c>
      <c r="K118" t="s">
        <v>83</v>
      </c>
      <c r="L118">
        <v>1</v>
      </c>
      <c r="M118">
        <v>0</v>
      </c>
      <c r="N118" t="b">
        <v>0</v>
      </c>
      <c r="O118">
        <v>0</v>
      </c>
      <c r="P118">
        <v>0</v>
      </c>
      <c r="Q118">
        <v>0</v>
      </c>
      <c r="R118" t="s">
        <v>83</v>
      </c>
    </row>
    <row r="119" spans="1:18" x14ac:dyDescent="0.15">
      <c r="A119">
        <v>4</v>
      </c>
      <c r="B119">
        <v>273</v>
      </c>
      <c r="C119">
        <v>114</v>
      </c>
      <c r="D119">
        <v>1</v>
      </c>
      <c r="E119">
        <v>1</v>
      </c>
      <c r="F119">
        <v>5</v>
      </c>
      <c r="G119">
        <v>4</v>
      </c>
      <c r="H119">
        <v>2</v>
      </c>
      <c r="I119">
        <v>3</v>
      </c>
      <c r="J119" s="1">
        <v>44935</v>
      </c>
      <c r="K119" t="s">
        <v>83</v>
      </c>
      <c r="L119">
        <v>1</v>
      </c>
      <c r="M119">
        <v>0</v>
      </c>
      <c r="N119" t="b">
        <v>0</v>
      </c>
      <c r="O119">
        <v>0</v>
      </c>
      <c r="P119">
        <v>0</v>
      </c>
      <c r="Q119">
        <v>0</v>
      </c>
      <c r="R119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761"/>
  <sheetViews>
    <sheetView topLeftCell="A352" workbookViewId="0">
      <selection activeCell="A302" sqref="A302:A3001"/>
    </sheetView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203</v>
      </c>
      <c r="C1" t="s">
        <v>268</v>
      </c>
      <c r="D1" t="s">
        <v>441</v>
      </c>
      <c r="E1" t="s">
        <v>442</v>
      </c>
      <c r="F1" t="s">
        <v>443</v>
      </c>
      <c r="G1" t="s">
        <v>444</v>
      </c>
      <c r="H1" t="s">
        <v>84</v>
      </c>
      <c r="I1" t="s">
        <v>445</v>
      </c>
      <c r="J1" t="s">
        <v>446</v>
      </c>
      <c r="K1" t="s">
        <v>447</v>
      </c>
      <c r="L1" t="s">
        <v>448</v>
      </c>
      <c r="M1" t="s">
        <v>449</v>
      </c>
      <c r="N1" t="s">
        <v>450</v>
      </c>
      <c r="O1" t="s">
        <v>451</v>
      </c>
      <c r="P1" t="s">
        <v>452</v>
      </c>
      <c r="Q1" t="s">
        <v>453</v>
      </c>
      <c r="R1" t="s">
        <v>416</v>
      </c>
      <c r="S1" t="s">
        <v>454</v>
      </c>
      <c r="T1" t="s">
        <v>455</v>
      </c>
      <c r="U1" t="s">
        <v>456</v>
      </c>
      <c r="V1" t="s">
        <v>457</v>
      </c>
      <c r="W1" t="s">
        <v>458</v>
      </c>
      <c r="X1" t="s">
        <v>414</v>
      </c>
      <c r="Y1" t="s">
        <v>415</v>
      </c>
      <c r="Z1" t="s">
        <v>459</v>
      </c>
      <c r="AA1" t="s">
        <v>460</v>
      </c>
      <c r="AB1" t="s">
        <v>461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468</v>
      </c>
      <c r="AJ1" t="s">
        <v>469</v>
      </c>
      <c r="AK1" t="s">
        <v>470</v>
      </c>
      <c r="AL1" t="s">
        <v>471</v>
      </c>
      <c r="AM1" t="s">
        <v>472</v>
      </c>
      <c r="AN1" t="s">
        <v>473</v>
      </c>
      <c r="AO1" t="s">
        <v>474</v>
      </c>
      <c r="AP1" t="s">
        <v>475</v>
      </c>
      <c r="AQ1" t="s">
        <v>476</v>
      </c>
      <c r="AR1" t="s">
        <v>477</v>
      </c>
      <c r="AS1" t="s">
        <v>418</v>
      </c>
      <c r="AT1" t="s">
        <v>478</v>
      </c>
      <c r="AU1" t="s">
        <v>479</v>
      </c>
      <c r="AV1" t="s">
        <v>480</v>
      </c>
      <c r="AW1" t="s">
        <v>481</v>
      </c>
      <c r="AX1" t="s">
        <v>482</v>
      </c>
    </row>
    <row r="2" spans="1:50" x14ac:dyDescent="0.15">
      <c r="A2">
        <v>4</v>
      </c>
      <c r="B2">
        <v>1</v>
      </c>
      <c r="C2">
        <v>1</v>
      </c>
      <c r="D2">
        <v>1</v>
      </c>
      <c r="E2">
        <v>0</v>
      </c>
      <c r="F2" t="s">
        <v>83</v>
      </c>
      <c r="G2" t="s">
        <v>83</v>
      </c>
      <c r="H2">
        <v>0</v>
      </c>
      <c r="I2">
        <v>0</v>
      </c>
      <c r="J2">
        <v>0</v>
      </c>
      <c r="K2">
        <v>0</v>
      </c>
      <c r="L2">
        <v>0</v>
      </c>
      <c r="M2" t="s">
        <v>83</v>
      </c>
      <c r="N2" t="s">
        <v>83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>
        <v>0</v>
      </c>
      <c r="U2" t="s">
        <v>83</v>
      </c>
      <c r="V2" t="s">
        <v>83</v>
      </c>
      <c r="W2" t="s">
        <v>83</v>
      </c>
      <c r="X2">
        <v>0</v>
      </c>
      <c r="Y2">
        <v>0</v>
      </c>
      <c r="Z2" t="s">
        <v>83</v>
      </c>
      <c r="AA2" t="s">
        <v>83</v>
      </c>
      <c r="AB2" t="s">
        <v>83</v>
      </c>
      <c r="AC2" t="s">
        <v>83</v>
      </c>
      <c r="AD2" t="s">
        <v>83</v>
      </c>
      <c r="AE2">
        <v>0</v>
      </c>
      <c r="AF2" t="s">
        <v>83</v>
      </c>
      <c r="AG2">
        <v>0</v>
      </c>
      <c r="AH2" t="s">
        <v>83</v>
      </c>
      <c r="AI2" t="s">
        <v>83</v>
      </c>
      <c r="AJ2" t="s">
        <v>83</v>
      </c>
      <c r="AK2" t="s">
        <v>83</v>
      </c>
      <c r="AL2" t="s">
        <v>83</v>
      </c>
      <c r="AM2" t="s">
        <v>83</v>
      </c>
      <c r="AN2" t="s">
        <v>83</v>
      </c>
      <c r="AO2" t="s">
        <v>83</v>
      </c>
      <c r="AP2" t="s">
        <v>83</v>
      </c>
      <c r="AQ2" t="s">
        <v>83</v>
      </c>
      <c r="AR2" t="s">
        <v>83</v>
      </c>
      <c r="AS2">
        <v>0</v>
      </c>
      <c r="AT2" t="s">
        <v>83</v>
      </c>
      <c r="AU2" t="s">
        <v>83</v>
      </c>
      <c r="AV2">
        <v>0</v>
      </c>
      <c r="AW2">
        <v>0</v>
      </c>
      <c r="AX2" t="s">
        <v>83</v>
      </c>
    </row>
    <row r="3" spans="1:50" x14ac:dyDescent="0.15">
      <c r="A3">
        <v>4</v>
      </c>
      <c r="B3">
        <v>1</v>
      </c>
      <c r="C3">
        <v>1</v>
      </c>
      <c r="D3">
        <v>2</v>
      </c>
      <c r="E3">
        <v>0</v>
      </c>
      <c r="F3" t="s">
        <v>83</v>
      </c>
      <c r="G3" t="s">
        <v>83</v>
      </c>
      <c r="H3">
        <v>0</v>
      </c>
      <c r="I3">
        <v>0</v>
      </c>
      <c r="J3">
        <v>0</v>
      </c>
      <c r="K3">
        <v>0</v>
      </c>
      <c r="L3">
        <v>0</v>
      </c>
      <c r="M3" t="s">
        <v>83</v>
      </c>
      <c r="N3" t="s">
        <v>83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>
        <v>0</v>
      </c>
      <c r="U3" t="s">
        <v>83</v>
      </c>
      <c r="V3" t="s">
        <v>83</v>
      </c>
      <c r="W3" t="s">
        <v>83</v>
      </c>
      <c r="X3">
        <v>0</v>
      </c>
      <c r="Y3">
        <v>0</v>
      </c>
      <c r="Z3" t="s">
        <v>83</v>
      </c>
      <c r="AA3" t="s">
        <v>83</v>
      </c>
      <c r="AB3" t="s">
        <v>83</v>
      </c>
      <c r="AC3" t="s">
        <v>83</v>
      </c>
      <c r="AD3" t="s">
        <v>83</v>
      </c>
      <c r="AE3">
        <v>0</v>
      </c>
      <c r="AF3" t="s">
        <v>83</v>
      </c>
      <c r="AG3">
        <v>0</v>
      </c>
      <c r="AH3" t="s">
        <v>83</v>
      </c>
      <c r="AI3" t="s">
        <v>83</v>
      </c>
      <c r="AJ3" t="s">
        <v>83</v>
      </c>
      <c r="AK3" t="s">
        <v>83</v>
      </c>
      <c r="AL3" t="s">
        <v>83</v>
      </c>
      <c r="AM3" t="s">
        <v>83</v>
      </c>
      <c r="AN3" t="s">
        <v>83</v>
      </c>
      <c r="AO3" t="s">
        <v>83</v>
      </c>
      <c r="AP3" t="s">
        <v>83</v>
      </c>
      <c r="AQ3" t="s">
        <v>83</v>
      </c>
      <c r="AR3" t="s">
        <v>83</v>
      </c>
      <c r="AS3">
        <v>0</v>
      </c>
      <c r="AT3" t="s">
        <v>83</v>
      </c>
      <c r="AU3" t="s">
        <v>83</v>
      </c>
      <c r="AV3">
        <v>0</v>
      </c>
      <c r="AW3">
        <v>0</v>
      </c>
      <c r="AX3" t="s">
        <v>83</v>
      </c>
    </row>
    <row r="4" spans="1:50" x14ac:dyDescent="0.15">
      <c r="A4">
        <v>4</v>
      </c>
      <c r="B4">
        <v>1</v>
      </c>
      <c r="C4">
        <v>1</v>
      </c>
      <c r="D4">
        <v>3</v>
      </c>
      <c r="E4">
        <v>0</v>
      </c>
      <c r="F4" t="s">
        <v>83</v>
      </c>
      <c r="G4" t="s">
        <v>83</v>
      </c>
      <c r="H4">
        <v>55</v>
      </c>
      <c r="I4">
        <v>0</v>
      </c>
      <c r="J4">
        <v>0</v>
      </c>
      <c r="K4">
        <v>0</v>
      </c>
      <c r="L4">
        <v>0</v>
      </c>
      <c r="M4" t="s">
        <v>83</v>
      </c>
      <c r="N4" t="s">
        <v>83</v>
      </c>
      <c r="O4" t="s">
        <v>83</v>
      </c>
      <c r="P4" t="s">
        <v>83</v>
      </c>
      <c r="Q4" t="s">
        <v>83</v>
      </c>
      <c r="R4" t="s">
        <v>2036</v>
      </c>
      <c r="S4" t="s">
        <v>83</v>
      </c>
      <c r="T4">
        <v>0</v>
      </c>
      <c r="U4" t="s">
        <v>83</v>
      </c>
      <c r="V4" t="s">
        <v>83</v>
      </c>
      <c r="W4" t="s">
        <v>83</v>
      </c>
      <c r="X4">
        <v>1</v>
      </c>
      <c r="Y4">
        <v>1</v>
      </c>
      <c r="Z4" t="s">
        <v>83</v>
      </c>
      <c r="AA4" t="s">
        <v>83</v>
      </c>
      <c r="AB4" t="s">
        <v>83</v>
      </c>
      <c r="AC4" t="s">
        <v>83</v>
      </c>
      <c r="AD4" t="s">
        <v>83</v>
      </c>
      <c r="AE4">
        <v>0</v>
      </c>
      <c r="AF4" t="s">
        <v>83</v>
      </c>
      <c r="AG4">
        <v>0</v>
      </c>
      <c r="AH4" t="s">
        <v>83</v>
      </c>
      <c r="AI4" t="s">
        <v>83</v>
      </c>
      <c r="AJ4" t="s">
        <v>83</v>
      </c>
      <c r="AK4" t="s">
        <v>83</v>
      </c>
      <c r="AL4" t="s">
        <v>83</v>
      </c>
      <c r="AM4" t="s">
        <v>83</v>
      </c>
      <c r="AN4" t="s">
        <v>83</v>
      </c>
      <c r="AO4" t="s">
        <v>83</v>
      </c>
      <c r="AP4" t="s">
        <v>83</v>
      </c>
      <c r="AQ4" t="s">
        <v>83</v>
      </c>
      <c r="AR4" t="s">
        <v>83</v>
      </c>
      <c r="AS4">
        <v>0</v>
      </c>
      <c r="AT4" t="s">
        <v>83</v>
      </c>
      <c r="AU4" t="s">
        <v>83</v>
      </c>
      <c r="AV4">
        <v>0</v>
      </c>
      <c r="AW4">
        <v>0</v>
      </c>
      <c r="AX4" t="s">
        <v>83</v>
      </c>
    </row>
    <row r="5" spans="1:50" x14ac:dyDescent="0.15">
      <c r="A5">
        <v>4</v>
      </c>
      <c r="B5">
        <v>1</v>
      </c>
      <c r="C5">
        <v>1</v>
      </c>
      <c r="D5">
        <v>4</v>
      </c>
      <c r="E5">
        <v>0</v>
      </c>
      <c r="F5" t="s">
        <v>83</v>
      </c>
      <c r="G5" t="s">
        <v>83</v>
      </c>
      <c r="H5">
        <v>208</v>
      </c>
      <c r="I5">
        <v>0</v>
      </c>
      <c r="J5">
        <v>0</v>
      </c>
      <c r="K5">
        <v>0</v>
      </c>
      <c r="L5">
        <v>0</v>
      </c>
      <c r="M5" t="s">
        <v>83</v>
      </c>
      <c r="N5" t="s">
        <v>83</v>
      </c>
      <c r="O5" t="s">
        <v>83</v>
      </c>
      <c r="P5" t="s">
        <v>83</v>
      </c>
      <c r="Q5" t="s">
        <v>83</v>
      </c>
      <c r="R5" t="s">
        <v>2037</v>
      </c>
      <c r="S5" t="s">
        <v>83</v>
      </c>
      <c r="T5">
        <v>0</v>
      </c>
      <c r="U5" t="s">
        <v>83</v>
      </c>
      <c r="V5" t="s">
        <v>83</v>
      </c>
      <c r="W5" t="s">
        <v>83</v>
      </c>
      <c r="X5">
        <v>1</v>
      </c>
      <c r="Y5">
        <v>1</v>
      </c>
      <c r="Z5" t="s">
        <v>83</v>
      </c>
      <c r="AA5" t="s">
        <v>83</v>
      </c>
      <c r="AB5" t="s">
        <v>83</v>
      </c>
      <c r="AC5" t="s">
        <v>83</v>
      </c>
      <c r="AD5" t="s">
        <v>83</v>
      </c>
      <c r="AE5">
        <v>0</v>
      </c>
      <c r="AF5" t="s">
        <v>83</v>
      </c>
      <c r="AG5">
        <v>0</v>
      </c>
      <c r="AH5" t="s">
        <v>83</v>
      </c>
      <c r="AI5" t="s">
        <v>83</v>
      </c>
      <c r="AJ5" t="s">
        <v>83</v>
      </c>
      <c r="AK5" t="s">
        <v>83</v>
      </c>
      <c r="AL5" t="s">
        <v>83</v>
      </c>
      <c r="AM5" t="s">
        <v>83</v>
      </c>
      <c r="AN5" t="s">
        <v>83</v>
      </c>
      <c r="AO5" t="s">
        <v>83</v>
      </c>
      <c r="AP5" t="s">
        <v>83</v>
      </c>
      <c r="AQ5" t="s">
        <v>83</v>
      </c>
      <c r="AR5" t="s">
        <v>83</v>
      </c>
      <c r="AS5">
        <v>0</v>
      </c>
      <c r="AT5" t="s">
        <v>83</v>
      </c>
      <c r="AU5" t="s">
        <v>83</v>
      </c>
      <c r="AV5">
        <v>0</v>
      </c>
      <c r="AW5">
        <v>0</v>
      </c>
      <c r="AX5" t="s">
        <v>83</v>
      </c>
    </row>
    <row r="6" spans="1:50" x14ac:dyDescent="0.15">
      <c r="A6">
        <v>4</v>
      </c>
      <c r="B6">
        <v>1</v>
      </c>
      <c r="C6">
        <v>1</v>
      </c>
      <c r="D6">
        <v>5</v>
      </c>
      <c r="E6">
        <v>0</v>
      </c>
      <c r="F6" t="s">
        <v>83</v>
      </c>
      <c r="G6" t="s">
        <v>83</v>
      </c>
      <c r="H6">
        <v>237</v>
      </c>
      <c r="I6">
        <v>0</v>
      </c>
      <c r="J6">
        <v>0</v>
      </c>
      <c r="K6">
        <v>0</v>
      </c>
      <c r="L6">
        <v>0</v>
      </c>
      <c r="M6" t="s">
        <v>83</v>
      </c>
      <c r="N6" t="s">
        <v>83</v>
      </c>
      <c r="O6" t="s">
        <v>83</v>
      </c>
      <c r="P6" t="s">
        <v>83</v>
      </c>
      <c r="Q6" t="s">
        <v>83</v>
      </c>
      <c r="R6" t="s">
        <v>2038</v>
      </c>
      <c r="S6" t="s">
        <v>83</v>
      </c>
      <c r="T6">
        <v>0</v>
      </c>
      <c r="U6" t="s">
        <v>83</v>
      </c>
      <c r="V6" t="s">
        <v>83</v>
      </c>
      <c r="W6" t="s">
        <v>83</v>
      </c>
      <c r="X6">
        <v>1</v>
      </c>
      <c r="Y6">
        <v>1</v>
      </c>
      <c r="Z6" t="s">
        <v>83</v>
      </c>
      <c r="AA6" t="s">
        <v>83</v>
      </c>
      <c r="AB6" t="s">
        <v>83</v>
      </c>
      <c r="AC6" t="s">
        <v>83</v>
      </c>
      <c r="AD6" t="s">
        <v>83</v>
      </c>
      <c r="AE6">
        <v>0</v>
      </c>
      <c r="AF6" t="s">
        <v>83</v>
      </c>
      <c r="AG6">
        <v>0</v>
      </c>
      <c r="AH6" t="s">
        <v>83</v>
      </c>
      <c r="AI6" t="s">
        <v>83</v>
      </c>
      <c r="AJ6" t="s">
        <v>83</v>
      </c>
      <c r="AK6" t="s">
        <v>83</v>
      </c>
      <c r="AL6" t="s">
        <v>83</v>
      </c>
      <c r="AM6" t="s">
        <v>83</v>
      </c>
      <c r="AN6" t="s">
        <v>83</v>
      </c>
      <c r="AO6" t="s">
        <v>83</v>
      </c>
      <c r="AP6" t="s">
        <v>83</v>
      </c>
      <c r="AQ6" t="s">
        <v>83</v>
      </c>
      <c r="AR6" t="s">
        <v>83</v>
      </c>
      <c r="AS6">
        <v>0</v>
      </c>
      <c r="AT6" t="s">
        <v>83</v>
      </c>
      <c r="AU6" t="s">
        <v>83</v>
      </c>
      <c r="AV6">
        <v>0</v>
      </c>
      <c r="AW6">
        <v>0</v>
      </c>
      <c r="AX6" t="s">
        <v>83</v>
      </c>
    </row>
    <row r="7" spans="1:50" x14ac:dyDescent="0.15">
      <c r="A7">
        <v>4</v>
      </c>
      <c r="B7">
        <v>1</v>
      </c>
      <c r="C7">
        <v>1</v>
      </c>
      <c r="D7">
        <v>6</v>
      </c>
      <c r="E7">
        <v>0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 t="s">
        <v>83</v>
      </c>
      <c r="N7" t="s">
        <v>83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>
        <v>0</v>
      </c>
      <c r="U7" t="s">
        <v>83</v>
      </c>
      <c r="V7" t="s">
        <v>83</v>
      </c>
      <c r="W7" t="s">
        <v>83</v>
      </c>
      <c r="X7">
        <v>0</v>
      </c>
      <c r="Y7">
        <v>0</v>
      </c>
      <c r="Z7" t="s">
        <v>83</v>
      </c>
      <c r="AA7" t="s">
        <v>83</v>
      </c>
      <c r="AB7" t="s">
        <v>83</v>
      </c>
      <c r="AC7" t="s">
        <v>83</v>
      </c>
      <c r="AD7" t="s">
        <v>83</v>
      </c>
      <c r="AE7">
        <v>0</v>
      </c>
      <c r="AF7" t="s">
        <v>83</v>
      </c>
      <c r="AG7">
        <v>0</v>
      </c>
      <c r="AH7" t="s">
        <v>83</v>
      </c>
      <c r="AI7" t="s">
        <v>83</v>
      </c>
      <c r="AJ7" t="s">
        <v>83</v>
      </c>
      <c r="AK7" t="s">
        <v>83</v>
      </c>
      <c r="AL7" t="s">
        <v>83</v>
      </c>
      <c r="AM7" t="s">
        <v>83</v>
      </c>
      <c r="AN7" t="s">
        <v>83</v>
      </c>
      <c r="AO7" t="s">
        <v>83</v>
      </c>
      <c r="AP7" t="s">
        <v>83</v>
      </c>
      <c r="AQ7" t="s">
        <v>83</v>
      </c>
      <c r="AR7" t="s">
        <v>83</v>
      </c>
      <c r="AS7">
        <v>0</v>
      </c>
      <c r="AT7" t="s">
        <v>83</v>
      </c>
      <c r="AU7" t="s">
        <v>83</v>
      </c>
      <c r="AV7">
        <v>0</v>
      </c>
      <c r="AW7">
        <v>0</v>
      </c>
      <c r="AX7" t="s">
        <v>83</v>
      </c>
    </row>
    <row r="8" spans="1:50" x14ac:dyDescent="0.15">
      <c r="A8">
        <v>4</v>
      </c>
      <c r="B8">
        <v>1</v>
      </c>
      <c r="C8">
        <v>1</v>
      </c>
      <c r="D8">
        <v>7</v>
      </c>
      <c r="E8">
        <v>0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 t="s">
        <v>83</v>
      </c>
      <c r="N8" t="s">
        <v>83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>
        <v>0</v>
      </c>
      <c r="U8" t="s">
        <v>83</v>
      </c>
      <c r="V8" t="s">
        <v>83</v>
      </c>
      <c r="W8" t="s">
        <v>83</v>
      </c>
      <c r="X8">
        <v>0</v>
      </c>
      <c r="Y8">
        <v>0</v>
      </c>
      <c r="Z8" t="s">
        <v>83</v>
      </c>
      <c r="AA8" t="s">
        <v>83</v>
      </c>
      <c r="AB8" t="s">
        <v>83</v>
      </c>
      <c r="AC8" t="s">
        <v>83</v>
      </c>
      <c r="AD8" t="s">
        <v>83</v>
      </c>
      <c r="AE8">
        <v>0</v>
      </c>
      <c r="AF8" t="s">
        <v>83</v>
      </c>
      <c r="AG8">
        <v>0</v>
      </c>
      <c r="AH8" t="s">
        <v>83</v>
      </c>
      <c r="AI8" t="s">
        <v>83</v>
      </c>
      <c r="AJ8" t="s">
        <v>83</v>
      </c>
      <c r="AK8" t="s">
        <v>83</v>
      </c>
      <c r="AL8" t="s">
        <v>83</v>
      </c>
      <c r="AM8" t="s">
        <v>83</v>
      </c>
      <c r="AN8" t="s">
        <v>83</v>
      </c>
      <c r="AO8" t="s">
        <v>83</v>
      </c>
      <c r="AP8" t="s">
        <v>83</v>
      </c>
      <c r="AQ8" t="s">
        <v>83</v>
      </c>
      <c r="AR8" t="s">
        <v>83</v>
      </c>
      <c r="AS8">
        <v>0</v>
      </c>
      <c r="AT8" t="s">
        <v>83</v>
      </c>
      <c r="AU8" t="s">
        <v>83</v>
      </c>
      <c r="AV8">
        <v>0</v>
      </c>
      <c r="AW8">
        <v>0</v>
      </c>
      <c r="AX8" t="s">
        <v>83</v>
      </c>
    </row>
    <row r="9" spans="1:50" x14ac:dyDescent="0.15">
      <c r="A9">
        <v>4</v>
      </c>
      <c r="B9">
        <v>1</v>
      </c>
      <c r="C9">
        <v>1</v>
      </c>
      <c r="D9">
        <v>8</v>
      </c>
      <c r="E9">
        <v>0</v>
      </c>
      <c r="F9" t="s">
        <v>83</v>
      </c>
      <c r="G9" t="s">
        <v>83</v>
      </c>
      <c r="H9">
        <v>0</v>
      </c>
      <c r="I9">
        <v>0</v>
      </c>
      <c r="J9">
        <v>0</v>
      </c>
      <c r="K9">
        <v>0</v>
      </c>
      <c r="L9">
        <v>0</v>
      </c>
      <c r="M9" t="s">
        <v>83</v>
      </c>
      <c r="N9" t="s">
        <v>83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>
        <v>0</v>
      </c>
      <c r="U9" t="s">
        <v>83</v>
      </c>
      <c r="V9" t="s">
        <v>83</v>
      </c>
      <c r="W9" t="s">
        <v>83</v>
      </c>
      <c r="X9">
        <v>0</v>
      </c>
      <c r="Y9">
        <v>0</v>
      </c>
      <c r="Z9" t="s">
        <v>83</v>
      </c>
      <c r="AA9" t="s">
        <v>83</v>
      </c>
      <c r="AB9" t="s">
        <v>83</v>
      </c>
      <c r="AC9" t="s">
        <v>83</v>
      </c>
      <c r="AD9" t="s">
        <v>83</v>
      </c>
      <c r="AE9">
        <v>0</v>
      </c>
      <c r="AF9" t="s">
        <v>83</v>
      </c>
      <c r="AG9">
        <v>0</v>
      </c>
      <c r="AH9" t="s">
        <v>83</v>
      </c>
      <c r="AI9" t="s">
        <v>83</v>
      </c>
      <c r="AJ9" t="s">
        <v>83</v>
      </c>
      <c r="AK9" t="s">
        <v>83</v>
      </c>
      <c r="AL9" t="s">
        <v>83</v>
      </c>
      <c r="AM9" t="s">
        <v>83</v>
      </c>
      <c r="AN9" t="s">
        <v>83</v>
      </c>
      <c r="AO9" t="s">
        <v>83</v>
      </c>
      <c r="AP9" t="s">
        <v>83</v>
      </c>
      <c r="AQ9" t="s">
        <v>83</v>
      </c>
      <c r="AR9" t="s">
        <v>83</v>
      </c>
      <c r="AS9">
        <v>0</v>
      </c>
      <c r="AT9" t="s">
        <v>83</v>
      </c>
      <c r="AU9" t="s">
        <v>83</v>
      </c>
      <c r="AV9">
        <v>0</v>
      </c>
      <c r="AW9">
        <v>0</v>
      </c>
      <c r="AX9" t="s">
        <v>83</v>
      </c>
    </row>
    <row r="10" spans="1:50" x14ac:dyDescent="0.15">
      <c r="A10">
        <v>4</v>
      </c>
      <c r="B10">
        <v>1</v>
      </c>
      <c r="C10">
        <v>2</v>
      </c>
      <c r="D10">
        <v>1</v>
      </c>
      <c r="E10">
        <v>0</v>
      </c>
      <c r="F10" t="s">
        <v>83</v>
      </c>
      <c r="G10" t="s">
        <v>83</v>
      </c>
      <c r="H10">
        <v>19</v>
      </c>
      <c r="I10">
        <v>0</v>
      </c>
      <c r="J10">
        <v>0</v>
      </c>
      <c r="K10">
        <v>0</v>
      </c>
      <c r="L10">
        <v>0</v>
      </c>
      <c r="M10" t="s">
        <v>83</v>
      </c>
      <c r="N10" t="s">
        <v>83</v>
      </c>
      <c r="O10" t="s">
        <v>83</v>
      </c>
      <c r="P10" t="s">
        <v>83</v>
      </c>
      <c r="Q10" t="s">
        <v>83</v>
      </c>
      <c r="R10" t="s">
        <v>2039</v>
      </c>
      <c r="S10" t="s">
        <v>83</v>
      </c>
      <c r="T10">
        <v>0</v>
      </c>
      <c r="U10" t="s">
        <v>83</v>
      </c>
      <c r="V10" t="s">
        <v>83</v>
      </c>
      <c r="W10" t="s">
        <v>83</v>
      </c>
      <c r="X10">
        <v>1</v>
      </c>
      <c r="Y10">
        <v>1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>
        <v>0</v>
      </c>
      <c r="AF10" t="s">
        <v>83</v>
      </c>
      <c r="AG10">
        <v>0</v>
      </c>
      <c r="AH10" t="s">
        <v>83</v>
      </c>
      <c r="AI10" t="s">
        <v>83</v>
      </c>
      <c r="AJ10" t="s">
        <v>83</v>
      </c>
      <c r="AK10" t="s">
        <v>83</v>
      </c>
      <c r="AL10" t="s">
        <v>83</v>
      </c>
      <c r="AM10" t="s">
        <v>83</v>
      </c>
      <c r="AN10" t="s">
        <v>83</v>
      </c>
      <c r="AO10" t="s">
        <v>83</v>
      </c>
      <c r="AP10" t="s">
        <v>83</v>
      </c>
      <c r="AQ10" t="s">
        <v>83</v>
      </c>
      <c r="AR10" t="s">
        <v>83</v>
      </c>
      <c r="AS10">
        <v>0</v>
      </c>
      <c r="AT10" t="s">
        <v>83</v>
      </c>
      <c r="AU10" t="s">
        <v>83</v>
      </c>
      <c r="AV10">
        <v>0</v>
      </c>
      <c r="AW10">
        <v>0</v>
      </c>
      <c r="AX10" t="s">
        <v>83</v>
      </c>
    </row>
    <row r="11" spans="1:50" x14ac:dyDescent="0.15">
      <c r="A11">
        <v>4</v>
      </c>
      <c r="B11">
        <v>1</v>
      </c>
      <c r="C11">
        <v>2</v>
      </c>
      <c r="D11">
        <v>2</v>
      </c>
      <c r="E11">
        <v>0</v>
      </c>
      <c r="F11" t="s">
        <v>83</v>
      </c>
      <c r="G11" t="s">
        <v>83</v>
      </c>
      <c r="H11">
        <v>255</v>
      </c>
      <c r="I11">
        <v>0</v>
      </c>
      <c r="J11">
        <v>0</v>
      </c>
      <c r="K11">
        <v>0</v>
      </c>
      <c r="L11">
        <v>0</v>
      </c>
      <c r="M11" t="s">
        <v>83</v>
      </c>
      <c r="N11" t="s">
        <v>83</v>
      </c>
      <c r="O11" t="s">
        <v>83</v>
      </c>
      <c r="P11" t="s">
        <v>83</v>
      </c>
      <c r="Q11" t="s">
        <v>83</v>
      </c>
      <c r="R11" t="s">
        <v>2040</v>
      </c>
      <c r="S11" t="s">
        <v>83</v>
      </c>
      <c r="T11">
        <v>0</v>
      </c>
      <c r="U11" t="s">
        <v>83</v>
      </c>
      <c r="V11" t="s">
        <v>83</v>
      </c>
      <c r="W11" t="s">
        <v>83</v>
      </c>
      <c r="X11">
        <v>1</v>
      </c>
      <c r="Y11">
        <v>1</v>
      </c>
      <c r="Z11" t="s">
        <v>83</v>
      </c>
      <c r="AA11" t="s">
        <v>83</v>
      </c>
      <c r="AB11" t="s">
        <v>83</v>
      </c>
      <c r="AC11" t="s">
        <v>83</v>
      </c>
      <c r="AD11" t="s">
        <v>83</v>
      </c>
      <c r="AE11">
        <v>0</v>
      </c>
      <c r="AF11" t="s">
        <v>83</v>
      </c>
      <c r="AG11">
        <v>0</v>
      </c>
      <c r="AH11" t="s">
        <v>83</v>
      </c>
      <c r="AI11" t="s">
        <v>83</v>
      </c>
      <c r="AJ11" t="s">
        <v>83</v>
      </c>
      <c r="AK11" t="s">
        <v>83</v>
      </c>
      <c r="AL11" t="s">
        <v>83</v>
      </c>
      <c r="AM11" t="s">
        <v>83</v>
      </c>
      <c r="AN11" t="s">
        <v>83</v>
      </c>
      <c r="AO11" t="s">
        <v>83</v>
      </c>
      <c r="AP11" t="s">
        <v>83</v>
      </c>
      <c r="AQ11" t="s">
        <v>83</v>
      </c>
      <c r="AR11" t="s">
        <v>83</v>
      </c>
      <c r="AS11">
        <v>0</v>
      </c>
      <c r="AT11" t="s">
        <v>83</v>
      </c>
      <c r="AU11" t="s">
        <v>83</v>
      </c>
      <c r="AV11">
        <v>0</v>
      </c>
      <c r="AW11">
        <v>0</v>
      </c>
      <c r="AX11" t="s">
        <v>83</v>
      </c>
    </row>
    <row r="12" spans="1:50" x14ac:dyDescent="0.15">
      <c r="A12">
        <v>4</v>
      </c>
      <c r="B12">
        <v>1</v>
      </c>
      <c r="C12">
        <v>2</v>
      </c>
      <c r="D12">
        <v>3</v>
      </c>
      <c r="E12">
        <v>0</v>
      </c>
      <c r="F12" t="s">
        <v>83</v>
      </c>
      <c r="G12" t="s">
        <v>83</v>
      </c>
      <c r="H12">
        <v>557</v>
      </c>
      <c r="I12">
        <v>0</v>
      </c>
      <c r="J12">
        <v>0</v>
      </c>
      <c r="K12">
        <v>0</v>
      </c>
      <c r="L12">
        <v>0</v>
      </c>
      <c r="M12" t="s">
        <v>83</v>
      </c>
      <c r="N12" t="s">
        <v>83</v>
      </c>
      <c r="O12" t="s">
        <v>83</v>
      </c>
      <c r="P12" t="s">
        <v>83</v>
      </c>
      <c r="Q12" t="s">
        <v>83</v>
      </c>
      <c r="R12" t="s">
        <v>2041</v>
      </c>
      <c r="S12" t="s">
        <v>83</v>
      </c>
      <c r="T12">
        <v>0</v>
      </c>
      <c r="U12" t="s">
        <v>83</v>
      </c>
      <c r="V12" t="s">
        <v>83</v>
      </c>
      <c r="W12" t="s">
        <v>83</v>
      </c>
      <c r="X12">
        <v>1</v>
      </c>
      <c r="Y12">
        <v>1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>
        <v>0</v>
      </c>
      <c r="AF12" t="s">
        <v>83</v>
      </c>
      <c r="AG12">
        <v>0</v>
      </c>
      <c r="AH12" t="s">
        <v>83</v>
      </c>
      <c r="AI12" t="s">
        <v>83</v>
      </c>
      <c r="AJ12" t="s">
        <v>83</v>
      </c>
      <c r="AK12" t="s">
        <v>83</v>
      </c>
      <c r="AL12" t="s">
        <v>83</v>
      </c>
      <c r="AM12" t="s">
        <v>83</v>
      </c>
      <c r="AN12" t="s">
        <v>83</v>
      </c>
      <c r="AO12" t="s">
        <v>83</v>
      </c>
      <c r="AP12" t="s">
        <v>83</v>
      </c>
      <c r="AQ12" t="s">
        <v>83</v>
      </c>
      <c r="AR12" t="s">
        <v>83</v>
      </c>
      <c r="AS12">
        <v>0</v>
      </c>
      <c r="AT12" t="s">
        <v>83</v>
      </c>
      <c r="AU12" t="s">
        <v>83</v>
      </c>
      <c r="AV12">
        <v>0</v>
      </c>
      <c r="AW12">
        <v>0</v>
      </c>
      <c r="AX12" t="s">
        <v>83</v>
      </c>
    </row>
    <row r="13" spans="1:50" x14ac:dyDescent="0.15">
      <c r="A13">
        <v>4</v>
      </c>
      <c r="B13">
        <v>1</v>
      </c>
      <c r="C13">
        <v>2</v>
      </c>
      <c r="D13">
        <v>4</v>
      </c>
      <c r="E13">
        <v>0</v>
      </c>
      <c r="F13" t="s">
        <v>83</v>
      </c>
      <c r="G13" t="s">
        <v>83</v>
      </c>
      <c r="H13">
        <v>121</v>
      </c>
      <c r="I13">
        <v>0</v>
      </c>
      <c r="J13">
        <v>0</v>
      </c>
      <c r="K13">
        <v>0</v>
      </c>
      <c r="L13">
        <v>0</v>
      </c>
      <c r="M13" t="s">
        <v>83</v>
      </c>
      <c r="N13" t="s">
        <v>83</v>
      </c>
      <c r="O13" t="s">
        <v>83</v>
      </c>
      <c r="P13" t="s">
        <v>83</v>
      </c>
      <c r="Q13" t="s">
        <v>83</v>
      </c>
      <c r="R13" t="s">
        <v>2042</v>
      </c>
      <c r="S13" t="s">
        <v>83</v>
      </c>
      <c r="T13">
        <v>0</v>
      </c>
      <c r="U13" t="s">
        <v>83</v>
      </c>
      <c r="V13" t="s">
        <v>83</v>
      </c>
      <c r="W13" t="s">
        <v>83</v>
      </c>
      <c r="X13">
        <v>1</v>
      </c>
      <c r="Y13">
        <v>1</v>
      </c>
      <c r="Z13" t="s">
        <v>83</v>
      </c>
      <c r="AA13" t="s">
        <v>83</v>
      </c>
      <c r="AB13" t="s">
        <v>83</v>
      </c>
      <c r="AC13" t="s">
        <v>83</v>
      </c>
      <c r="AD13" t="s">
        <v>83</v>
      </c>
      <c r="AE13">
        <v>0</v>
      </c>
      <c r="AF13" t="s">
        <v>83</v>
      </c>
      <c r="AG13">
        <v>0</v>
      </c>
      <c r="AH13" t="s">
        <v>83</v>
      </c>
      <c r="AI13" t="s">
        <v>83</v>
      </c>
      <c r="AJ13" t="s">
        <v>83</v>
      </c>
      <c r="AK13" t="s">
        <v>83</v>
      </c>
      <c r="AL13" t="s">
        <v>83</v>
      </c>
      <c r="AM13" t="s">
        <v>83</v>
      </c>
      <c r="AN13" t="s">
        <v>83</v>
      </c>
      <c r="AO13" t="s">
        <v>83</v>
      </c>
      <c r="AP13" t="s">
        <v>83</v>
      </c>
      <c r="AQ13" t="s">
        <v>83</v>
      </c>
      <c r="AR13" t="s">
        <v>83</v>
      </c>
      <c r="AS13">
        <v>0</v>
      </c>
      <c r="AT13" t="s">
        <v>83</v>
      </c>
      <c r="AU13" t="s">
        <v>83</v>
      </c>
      <c r="AV13">
        <v>0</v>
      </c>
      <c r="AW13">
        <v>0</v>
      </c>
      <c r="AX13" t="s">
        <v>83</v>
      </c>
    </row>
    <row r="14" spans="1:50" x14ac:dyDescent="0.15">
      <c r="A14">
        <v>4</v>
      </c>
      <c r="B14">
        <v>1</v>
      </c>
      <c r="C14">
        <v>2</v>
      </c>
      <c r="D14">
        <v>5</v>
      </c>
      <c r="E14">
        <v>0</v>
      </c>
      <c r="F14" t="s">
        <v>83</v>
      </c>
      <c r="G14" t="s">
        <v>83</v>
      </c>
      <c r="H14">
        <v>17</v>
      </c>
      <c r="I14">
        <v>0</v>
      </c>
      <c r="J14">
        <v>0</v>
      </c>
      <c r="K14">
        <v>0</v>
      </c>
      <c r="L14">
        <v>0</v>
      </c>
      <c r="M14" t="s">
        <v>83</v>
      </c>
      <c r="N14" t="s">
        <v>83</v>
      </c>
      <c r="O14" t="s">
        <v>83</v>
      </c>
      <c r="P14" t="s">
        <v>83</v>
      </c>
      <c r="Q14" t="s">
        <v>83</v>
      </c>
      <c r="R14" t="s">
        <v>2043</v>
      </c>
      <c r="S14" t="s">
        <v>83</v>
      </c>
      <c r="T14">
        <v>0</v>
      </c>
      <c r="U14" t="s">
        <v>83</v>
      </c>
      <c r="V14" t="s">
        <v>83</v>
      </c>
      <c r="W14" t="s">
        <v>83</v>
      </c>
      <c r="X14">
        <v>1</v>
      </c>
      <c r="Y14">
        <v>1</v>
      </c>
      <c r="Z14" t="s">
        <v>83</v>
      </c>
      <c r="AA14" t="s">
        <v>83</v>
      </c>
      <c r="AB14" t="s">
        <v>83</v>
      </c>
      <c r="AC14" t="s">
        <v>83</v>
      </c>
      <c r="AD14" t="s">
        <v>83</v>
      </c>
      <c r="AE14">
        <v>0</v>
      </c>
      <c r="AF14" t="s">
        <v>83</v>
      </c>
      <c r="AG14">
        <v>0</v>
      </c>
      <c r="AH14" t="s">
        <v>83</v>
      </c>
      <c r="AI14" t="s">
        <v>83</v>
      </c>
      <c r="AJ14" t="s">
        <v>83</v>
      </c>
      <c r="AK14" t="s">
        <v>83</v>
      </c>
      <c r="AL14" t="s">
        <v>83</v>
      </c>
      <c r="AM14" t="s">
        <v>83</v>
      </c>
      <c r="AN14" t="s">
        <v>83</v>
      </c>
      <c r="AO14" t="s">
        <v>83</v>
      </c>
      <c r="AP14" t="s">
        <v>83</v>
      </c>
      <c r="AQ14" t="s">
        <v>83</v>
      </c>
      <c r="AR14" t="s">
        <v>83</v>
      </c>
      <c r="AS14">
        <v>0</v>
      </c>
      <c r="AT14" t="s">
        <v>83</v>
      </c>
      <c r="AU14" t="s">
        <v>83</v>
      </c>
      <c r="AV14">
        <v>0</v>
      </c>
      <c r="AW14">
        <v>0</v>
      </c>
      <c r="AX14" t="s">
        <v>83</v>
      </c>
    </row>
    <row r="15" spans="1:50" x14ac:dyDescent="0.15">
      <c r="A15">
        <v>4</v>
      </c>
      <c r="B15">
        <v>1</v>
      </c>
      <c r="C15">
        <v>2</v>
      </c>
      <c r="D15">
        <v>6</v>
      </c>
      <c r="E15">
        <v>0</v>
      </c>
      <c r="F15" t="s">
        <v>83</v>
      </c>
      <c r="G15" t="s">
        <v>83</v>
      </c>
      <c r="H15">
        <v>207</v>
      </c>
      <c r="I15">
        <v>0</v>
      </c>
      <c r="J15">
        <v>0</v>
      </c>
      <c r="K15">
        <v>0</v>
      </c>
      <c r="L15">
        <v>0</v>
      </c>
      <c r="M15" t="s">
        <v>83</v>
      </c>
      <c r="N15" t="s">
        <v>83</v>
      </c>
      <c r="O15" t="s">
        <v>83</v>
      </c>
      <c r="P15" t="s">
        <v>83</v>
      </c>
      <c r="Q15" t="s">
        <v>83</v>
      </c>
      <c r="R15" t="s">
        <v>2044</v>
      </c>
      <c r="S15" t="s">
        <v>83</v>
      </c>
      <c r="T15">
        <v>0</v>
      </c>
      <c r="U15" t="s">
        <v>83</v>
      </c>
      <c r="V15" t="s">
        <v>83</v>
      </c>
      <c r="W15" t="s">
        <v>83</v>
      </c>
      <c r="X15">
        <v>1</v>
      </c>
      <c r="Y15">
        <v>1</v>
      </c>
      <c r="Z15" t="s">
        <v>83</v>
      </c>
      <c r="AA15" t="s">
        <v>83</v>
      </c>
      <c r="AB15" t="s">
        <v>83</v>
      </c>
      <c r="AC15" t="s">
        <v>83</v>
      </c>
      <c r="AD15" t="s">
        <v>83</v>
      </c>
      <c r="AE15">
        <v>0</v>
      </c>
      <c r="AF15" t="s">
        <v>83</v>
      </c>
      <c r="AG15">
        <v>0</v>
      </c>
      <c r="AH15" t="s">
        <v>83</v>
      </c>
      <c r="AI15" t="s">
        <v>83</v>
      </c>
      <c r="AJ15" t="s">
        <v>83</v>
      </c>
      <c r="AK15" t="s">
        <v>83</v>
      </c>
      <c r="AL15" t="s">
        <v>83</v>
      </c>
      <c r="AM15" t="s">
        <v>83</v>
      </c>
      <c r="AN15" t="s">
        <v>83</v>
      </c>
      <c r="AO15" t="s">
        <v>83</v>
      </c>
      <c r="AP15" t="s">
        <v>83</v>
      </c>
      <c r="AQ15" t="s">
        <v>83</v>
      </c>
      <c r="AR15" t="s">
        <v>83</v>
      </c>
      <c r="AS15">
        <v>0</v>
      </c>
      <c r="AT15" t="s">
        <v>83</v>
      </c>
      <c r="AU15" t="s">
        <v>83</v>
      </c>
      <c r="AV15">
        <v>0</v>
      </c>
      <c r="AW15">
        <v>0</v>
      </c>
      <c r="AX15" t="s">
        <v>83</v>
      </c>
    </row>
    <row r="16" spans="1:50" x14ac:dyDescent="0.15">
      <c r="A16">
        <v>4</v>
      </c>
      <c r="B16">
        <v>1</v>
      </c>
      <c r="C16">
        <v>2</v>
      </c>
      <c r="D16">
        <v>7</v>
      </c>
      <c r="E16">
        <v>0</v>
      </c>
      <c r="F16" t="s">
        <v>83</v>
      </c>
      <c r="G16" t="s">
        <v>83</v>
      </c>
      <c r="H16">
        <v>236</v>
      </c>
      <c r="I16">
        <v>0</v>
      </c>
      <c r="J16">
        <v>0</v>
      </c>
      <c r="K16">
        <v>0</v>
      </c>
      <c r="L16">
        <v>0</v>
      </c>
      <c r="M16" t="s">
        <v>83</v>
      </c>
      <c r="N16" t="s">
        <v>83</v>
      </c>
      <c r="O16" t="s">
        <v>83</v>
      </c>
      <c r="P16" t="s">
        <v>83</v>
      </c>
      <c r="Q16" t="s">
        <v>83</v>
      </c>
      <c r="R16" t="s">
        <v>2045</v>
      </c>
      <c r="S16" t="s">
        <v>83</v>
      </c>
      <c r="T16">
        <v>0</v>
      </c>
      <c r="U16" t="s">
        <v>83</v>
      </c>
      <c r="V16" t="s">
        <v>83</v>
      </c>
      <c r="W16" t="s">
        <v>83</v>
      </c>
      <c r="X16">
        <v>1</v>
      </c>
      <c r="Y16">
        <v>1</v>
      </c>
      <c r="Z16" t="s">
        <v>83</v>
      </c>
      <c r="AA16" t="s">
        <v>83</v>
      </c>
      <c r="AB16" t="s">
        <v>83</v>
      </c>
      <c r="AC16" t="s">
        <v>83</v>
      </c>
      <c r="AD16" t="s">
        <v>83</v>
      </c>
      <c r="AE16">
        <v>0</v>
      </c>
      <c r="AF16" t="s">
        <v>83</v>
      </c>
      <c r="AG16">
        <v>0</v>
      </c>
      <c r="AH16" t="s">
        <v>83</v>
      </c>
      <c r="AI16" t="s">
        <v>83</v>
      </c>
      <c r="AJ16" t="s">
        <v>83</v>
      </c>
      <c r="AK16" t="s">
        <v>83</v>
      </c>
      <c r="AL16" t="s">
        <v>83</v>
      </c>
      <c r="AM16" t="s">
        <v>83</v>
      </c>
      <c r="AN16" t="s">
        <v>83</v>
      </c>
      <c r="AO16" t="s">
        <v>83</v>
      </c>
      <c r="AP16" t="s">
        <v>83</v>
      </c>
      <c r="AQ16" t="s">
        <v>83</v>
      </c>
      <c r="AR16" t="s">
        <v>83</v>
      </c>
      <c r="AS16">
        <v>0</v>
      </c>
      <c r="AT16" t="s">
        <v>83</v>
      </c>
      <c r="AU16" t="s">
        <v>83</v>
      </c>
      <c r="AV16">
        <v>0</v>
      </c>
      <c r="AW16">
        <v>0</v>
      </c>
      <c r="AX16" t="s">
        <v>83</v>
      </c>
    </row>
    <row r="17" spans="1:50" x14ac:dyDescent="0.15">
      <c r="A17">
        <v>4</v>
      </c>
      <c r="B17">
        <v>1</v>
      </c>
      <c r="C17">
        <v>2</v>
      </c>
      <c r="D17">
        <v>8</v>
      </c>
      <c r="E17">
        <v>0</v>
      </c>
      <c r="F17" t="s">
        <v>83</v>
      </c>
      <c r="G17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83</v>
      </c>
      <c r="N17" t="s">
        <v>83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>
        <v>0</v>
      </c>
      <c r="U17" t="s">
        <v>83</v>
      </c>
      <c r="V17" t="s">
        <v>83</v>
      </c>
      <c r="W17" t="s">
        <v>83</v>
      </c>
      <c r="X17">
        <v>0</v>
      </c>
      <c r="Y17">
        <v>0</v>
      </c>
      <c r="Z17" t="s">
        <v>83</v>
      </c>
      <c r="AA17" t="s">
        <v>83</v>
      </c>
      <c r="AB17" t="s">
        <v>83</v>
      </c>
      <c r="AC17" t="s">
        <v>83</v>
      </c>
      <c r="AD17" t="s">
        <v>83</v>
      </c>
      <c r="AE17">
        <v>0</v>
      </c>
      <c r="AF17" t="s">
        <v>83</v>
      </c>
      <c r="AG17">
        <v>0</v>
      </c>
      <c r="AH17" t="s">
        <v>83</v>
      </c>
      <c r="AI17" t="s">
        <v>83</v>
      </c>
      <c r="AJ17" t="s">
        <v>83</v>
      </c>
      <c r="AK17" t="s">
        <v>83</v>
      </c>
      <c r="AL17" t="s">
        <v>83</v>
      </c>
      <c r="AM17" t="s">
        <v>83</v>
      </c>
      <c r="AN17" t="s">
        <v>83</v>
      </c>
      <c r="AO17" t="s">
        <v>83</v>
      </c>
      <c r="AP17" t="s">
        <v>83</v>
      </c>
      <c r="AQ17" t="s">
        <v>83</v>
      </c>
      <c r="AR17" t="s">
        <v>83</v>
      </c>
      <c r="AS17">
        <v>0</v>
      </c>
      <c r="AT17" t="s">
        <v>83</v>
      </c>
      <c r="AU17" t="s">
        <v>83</v>
      </c>
      <c r="AV17">
        <v>0</v>
      </c>
      <c r="AW17">
        <v>0</v>
      </c>
      <c r="AX17" t="s">
        <v>83</v>
      </c>
    </row>
    <row r="18" spans="1:50" x14ac:dyDescent="0.15">
      <c r="A18">
        <v>4</v>
      </c>
      <c r="B18">
        <v>3</v>
      </c>
      <c r="C18">
        <v>1</v>
      </c>
      <c r="D18">
        <v>1</v>
      </c>
      <c r="E18">
        <v>0</v>
      </c>
      <c r="F18" t="s">
        <v>83</v>
      </c>
      <c r="G18" t="s">
        <v>83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83</v>
      </c>
      <c r="N18" t="s">
        <v>83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>
        <v>0</v>
      </c>
      <c r="U18" t="s">
        <v>83</v>
      </c>
      <c r="V18" t="s">
        <v>83</v>
      </c>
      <c r="W18" t="s">
        <v>83</v>
      </c>
      <c r="X18">
        <v>0</v>
      </c>
      <c r="Y18">
        <v>0</v>
      </c>
      <c r="Z18" t="s">
        <v>83</v>
      </c>
      <c r="AA18" t="s">
        <v>83</v>
      </c>
      <c r="AB18" t="s">
        <v>83</v>
      </c>
      <c r="AC18" t="s">
        <v>83</v>
      </c>
      <c r="AD18" t="s">
        <v>83</v>
      </c>
      <c r="AE18">
        <v>0</v>
      </c>
      <c r="AF18" t="s">
        <v>83</v>
      </c>
      <c r="AG18">
        <v>0</v>
      </c>
      <c r="AH18" t="s">
        <v>83</v>
      </c>
      <c r="AI18" t="s">
        <v>83</v>
      </c>
      <c r="AJ18" t="s">
        <v>83</v>
      </c>
      <c r="AK18" t="s">
        <v>83</v>
      </c>
      <c r="AL18" t="s">
        <v>83</v>
      </c>
      <c r="AM18" t="s">
        <v>83</v>
      </c>
      <c r="AN18" t="s">
        <v>83</v>
      </c>
      <c r="AO18" t="s">
        <v>83</v>
      </c>
      <c r="AP18" t="s">
        <v>83</v>
      </c>
      <c r="AQ18" t="s">
        <v>83</v>
      </c>
      <c r="AR18" t="s">
        <v>83</v>
      </c>
      <c r="AS18">
        <v>0</v>
      </c>
      <c r="AT18" t="s">
        <v>83</v>
      </c>
      <c r="AU18" t="s">
        <v>83</v>
      </c>
      <c r="AV18">
        <v>0</v>
      </c>
      <c r="AW18">
        <v>0</v>
      </c>
      <c r="AX18" t="s">
        <v>83</v>
      </c>
    </row>
    <row r="19" spans="1:50" x14ac:dyDescent="0.15">
      <c r="A19">
        <v>4</v>
      </c>
      <c r="B19">
        <v>3</v>
      </c>
      <c r="C19">
        <v>1</v>
      </c>
      <c r="D19">
        <v>2</v>
      </c>
      <c r="E19">
        <v>0</v>
      </c>
      <c r="F19" t="s">
        <v>83</v>
      </c>
      <c r="G19" t="s">
        <v>83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83</v>
      </c>
      <c r="N19" t="s">
        <v>83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>
        <v>0</v>
      </c>
      <c r="U19" t="s">
        <v>83</v>
      </c>
      <c r="V19" t="s">
        <v>83</v>
      </c>
      <c r="W19" t="s">
        <v>83</v>
      </c>
      <c r="X19">
        <v>0</v>
      </c>
      <c r="Y19">
        <v>0</v>
      </c>
      <c r="Z19" t="s">
        <v>83</v>
      </c>
      <c r="AA19" t="s">
        <v>83</v>
      </c>
      <c r="AB19" t="s">
        <v>83</v>
      </c>
      <c r="AC19" t="s">
        <v>83</v>
      </c>
      <c r="AD19" t="s">
        <v>83</v>
      </c>
      <c r="AE19">
        <v>0</v>
      </c>
      <c r="AF19" t="s">
        <v>83</v>
      </c>
      <c r="AG19">
        <v>0</v>
      </c>
      <c r="AH19" t="s">
        <v>83</v>
      </c>
      <c r="AI19" t="s">
        <v>83</v>
      </c>
      <c r="AJ19" t="s">
        <v>83</v>
      </c>
      <c r="AK19" t="s">
        <v>83</v>
      </c>
      <c r="AL19" t="s">
        <v>83</v>
      </c>
      <c r="AM19" t="s">
        <v>83</v>
      </c>
      <c r="AN19" t="s">
        <v>83</v>
      </c>
      <c r="AO19" t="s">
        <v>83</v>
      </c>
      <c r="AP19" t="s">
        <v>83</v>
      </c>
      <c r="AQ19" t="s">
        <v>83</v>
      </c>
      <c r="AR19" t="s">
        <v>83</v>
      </c>
      <c r="AS19">
        <v>0</v>
      </c>
      <c r="AT19" t="s">
        <v>83</v>
      </c>
      <c r="AU19" t="s">
        <v>83</v>
      </c>
      <c r="AV19">
        <v>0</v>
      </c>
      <c r="AW19">
        <v>0</v>
      </c>
      <c r="AX19" t="s">
        <v>83</v>
      </c>
    </row>
    <row r="20" spans="1:50" x14ac:dyDescent="0.15">
      <c r="A20">
        <v>4</v>
      </c>
      <c r="B20">
        <v>3</v>
      </c>
      <c r="C20">
        <v>1</v>
      </c>
      <c r="D20">
        <v>3</v>
      </c>
      <c r="E20">
        <v>0</v>
      </c>
      <c r="F20" t="s">
        <v>83</v>
      </c>
      <c r="G20" t="s">
        <v>83</v>
      </c>
      <c r="H20">
        <v>626</v>
      </c>
      <c r="I20">
        <v>0</v>
      </c>
      <c r="J20">
        <v>0</v>
      </c>
      <c r="K20">
        <v>0</v>
      </c>
      <c r="L20">
        <v>0</v>
      </c>
      <c r="M20" t="s">
        <v>83</v>
      </c>
      <c r="N20" t="s">
        <v>83</v>
      </c>
      <c r="O20" t="s">
        <v>83</v>
      </c>
      <c r="P20" t="s">
        <v>83</v>
      </c>
      <c r="Q20" t="s">
        <v>83</v>
      </c>
      <c r="R20" t="s">
        <v>2046</v>
      </c>
      <c r="S20" t="s">
        <v>83</v>
      </c>
      <c r="T20">
        <v>0</v>
      </c>
      <c r="U20" t="s">
        <v>83</v>
      </c>
      <c r="V20" t="s">
        <v>83</v>
      </c>
      <c r="W20" t="s">
        <v>83</v>
      </c>
      <c r="X20">
        <v>2</v>
      </c>
      <c r="Y20">
        <v>2</v>
      </c>
      <c r="Z20" t="s">
        <v>83</v>
      </c>
      <c r="AA20" t="s">
        <v>83</v>
      </c>
      <c r="AB20" t="s">
        <v>83</v>
      </c>
      <c r="AC20" t="s">
        <v>83</v>
      </c>
      <c r="AD20" t="s">
        <v>83</v>
      </c>
      <c r="AE20">
        <v>0</v>
      </c>
      <c r="AF20" t="s">
        <v>83</v>
      </c>
      <c r="AG20">
        <v>0</v>
      </c>
      <c r="AH20" t="s">
        <v>83</v>
      </c>
      <c r="AI20" t="s">
        <v>83</v>
      </c>
      <c r="AJ20" t="s">
        <v>83</v>
      </c>
      <c r="AK20" t="s">
        <v>83</v>
      </c>
      <c r="AL20" t="s">
        <v>83</v>
      </c>
      <c r="AM20" t="s">
        <v>83</v>
      </c>
      <c r="AN20" t="s">
        <v>83</v>
      </c>
      <c r="AO20" t="s">
        <v>83</v>
      </c>
      <c r="AP20" t="s">
        <v>83</v>
      </c>
      <c r="AQ20" t="s">
        <v>83</v>
      </c>
      <c r="AR20" t="s">
        <v>83</v>
      </c>
      <c r="AS20">
        <v>0</v>
      </c>
      <c r="AT20" t="s">
        <v>83</v>
      </c>
      <c r="AU20" t="s">
        <v>83</v>
      </c>
      <c r="AV20">
        <v>0</v>
      </c>
      <c r="AW20">
        <v>0</v>
      </c>
      <c r="AX20" t="s">
        <v>83</v>
      </c>
    </row>
    <row r="21" spans="1:50" x14ac:dyDescent="0.15">
      <c r="A21">
        <v>4</v>
      </c>
      <c r="B21">
        <v>3</v>
      </c>
      <c r="C21">
        <v>1</v>
      </c>
      <c r="D21">
        <v>4</v>
      </c>
      <c r="E21">
        <v>0</v>
      </c>
      <c r="F21" t="s">
        <v>83</v>
      </c>
      <c r="G21" t="s">
        <v>83</v>
      </c>
      <c r="H21">
        <v>14</v>
      </c>
      <c r="I21">
        <v>0</v>
      </c>
      <c r="J21">
        <v>0</v>
      </c>
      <c r="K21">
        <v>0</v>
      </c>
      <c r="L21">
        <v>0</v>
      </c>
      <c r="M21" t="s">
        <v>83</v>
      </c>
      <c r="N21" t="s">
        <v>83</v>
      </c>
      <c r="O21" t="s">
        <v>83</v>
      </c>
      <c r="P21" t="s">
        <v>83</v>
      </c>
      <c r="Q21" t="s">
        <v>83</v>
      </c>
      <c r="R21" t="s">
        <v>2047</v>
      </c>
      <c r="S21" t="s">
        <v>83</v>
      </c>
      <c r="T21">
        <v>0</v>
      </c>
      <c r="U21" t="s">
        <v>83</v>
      </c>
      <c r="V21" t="s">
        <v>83</v>
      </c>
      <c r="W21" t="s">
        <v>83</v>
      </c>
      <c r="X21">
        <v>2</v>
      </c>
      <c r="Y21">
        <v>2</v>
      </c>
      <c r="Z21" t="s">
        <v>83</v>
      </c>
      <c r="AA21" t="s">
        <v>83</v>
      </c>
      <c r="AB21" t="s">
        <v>83</v>
      </c>
      <c r="AC21" t="s">
        <v>83</v>
      </c>
      <c r="AD21" t="s">
        <v>83</v>
      </c>
      <c r="AE21">
        <v>0</v>
      </c>
      <c r="AF21" t="s">
        <v>83</v>
      </c>
      <c r="AG21">
        <v>0</v>
      </c>
      <c r="AH21" t="s">
        <v>83</v>
      </c>
      <c r="AI21" t="s">
        <v>83</v>
      </c>
      <c r="AJ21" t="s">
        <v>83</v>
      </c>
      <c r="AK21" t="s">
        <v>83</v>
      </c>
      <c r="AL21" t="s">
        <v>83</v>
      </c>
      <c r="AM21" t="s">
        <v>83</v>
      </c>
      <c r="AN21" t="s">
        <v>83</v>
      </c>
      <c r="AO21" t="s">
        <v>83</v>
      </c>
      <c r="AP21" t="s">
        <v>83</v>
      </c>
      <c r="AQ21" t="s">
        <v>83</v>
      </c>
      <c r="AR21" t="s">
        <v>83</v>
      </c>
      <c r="AS21">
        <v>0</v>
      </c>
      <c r="AT21" t="s">
        <v>83</v>
      </c>
      <c r="AU21" t="s">
        <v>83</v>
      </c>
      <c r="AV21">
        <v>0</v>
      </c>
      <c r="AW21">
        <v>0</v>
      </c>
      <c r="AX21" t="s">
        <v>83</v>
      </c>
    </row>
    <row r="22" spans="1:50" x14ac:dyDescent="0.15">
      <c r="A22">
        <v>4</v>
      </c>
      <c r="B22">
        <v>3</v>
      </c>
      <c r="C22">
        <v>1</v>
      </c>
      <c r="D22">
        <v>5</v>
      </c>
      <c r="E22">
        <v>0</v>
      </c>
      <c r="F22" t="s">
        <v>83</v>
      </c>
      <c r="G22" t="s">
        <v>83</v>
      </c>
      <c r="H22">
        <v>53</v>
      </c>
      <c r="I22">
        <v>0</v>
      </c>
      <c r="J22">
        <v>0</v>
      </c>
      <c r="K22">
        <v>0</v>
      </c>
      <c r="L22">
        <v>0</v>
      </c>
      <c r="M22" t="s">
        <v>83</v>
      </c>
      <c r="N22" t="s">
        <v>83</v>
      </c>
      <c r="O22" t="s">
        <v>83</v>
      </c>
      <c r="P22" t="s">
        <v>83</v>
      </c>
      <c r="Q22" t="s">
        <v>83</v>
      </c>
      <c r="R22" t="s">
        <v>2048</v>
      </c>
      <c r="S22" t="s">
        <v>83</v>
      </c>
      <c r="T22">
        <v>0</v>
      </c>
      <c r="U22" t="s">
        <v>83</v>
      </c>
      <c r="V22" t="s">
        <v>83</v>
      </c>
      <c r="W22" t="s">
        <v>83</v>
      </c>
      <c r="X22">
        <v>2</v>
      </c>
      <c r="Y22">
        <v>2</v>
      </c>
      <c r="Z22" t="s">
        <v>83</v>
      </c>
      <c r="AA22" t="s">
        <v>83</v>
      </c>
      <c r="AB22" t="s">
        <v>83</v>
      </c>
      <c r="AC22" t="s">
        <v>83</v>
      </c>
      <c r="AD22" t="s">
        <v>83</v>
      </c>
      <c r="AE22">
        <v>0</v>
      </c>
      <c r="AF22" t="s">
        <v>83</v>
      </c>
      <c r="AG22">
        <v>0</v>
      </c>
      <c r="AH22" t="s">
        <v>83</v>
      </c>
      <c r="AI22" t="s">
        <v>83</v>
      </c>
      <c r="AJ22" t="s">
        <v>83</v>
      </c>
      <c r="AK22" t="s">
        <v>83</v>
      </c>
      <c r="AL22" t="s">
        <v>83</v>
      </c>
      <c r="AM22" t="s">
        <v>83</v>
      </c>
      <c r="AN22" t="s">
        <v>83</v>
      </c>
      <c r="AO22" t="s">
        <v>83</v>
      </c>
      <c r="AP22" t="s">
        <v>83</v>
      </c>
      <c r="AQ22" t="s">
        <v>83</v>
      </c>
      <c r="AR22" t="s">
        <v>83</v>
      </c>
      <c r="AS22">
        <v>0</v>
      </c>
      <c r="AT22" t="s">
        <v>83</v>
      </c>
      <c r="AU22" t="s">
        <v>83</v>
      </c>
      <c r="AV22">
        <v>0</v>
      </c>
      <c r="AW22">
        <v>0</v>
      </c>
      <c r="AX22" t="s">
        <v>83</v>
      </c>
    </row>
    <row r="23" spans="1:50" x14ac:dyDescent="0.15">
      <c r="A23">
        <v>4</v>
      </c>
      <c r="B23">
        <v>3</v>
      </c>
      <c r="C23">
        <v>1</v>
      </c>
      <c r="D23">
        <v>6</v>
      </c>
      <c r="E23">
        <v>0</v>
      </c>
      <c r="F23" t="s">
        <v>83</v>
      </c>
      <c r="G23" t="s">
        <v>83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83</v>
      </c>
      <c r="N23" t="s">
        <v>83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>
        <v>0</v>
      </c>
      <c r="U23" t="s">
        <v>83</v>
      </c>
      <c r="V23" t="s">
        <v>83</v>
      </c>
      <c r="W23" t="s">
        <v>83</v>
      </c>
      <c r="X23">
        <v>0</v>
      </c>
      <c r="Y23">
        <v>0</v>
      </c>
      <c r="Z23" t="s">
        <v>83</v>
      </c>
      <c r="AA23" t="s">
        <v>83</v>
      </c>
      <c r="AB23" t="s">
        <v>83</v>
      </c>
      <c r="AC23" t="s">
        <v>83</v>
      </c>
      <c r="AD23" t="s">
        <v>83</v>
      </c>
      <c r="AE23">
        <v>0</v>
      </c>
      <c r="AF23" t="s">
        <v>83</v>
      </c>
      <c r="AG23">
        <v>0</v>
      </c>
      <c r="AH23" t="s">
        <v>83</v>
      </c>
      <c r="AI23" t="s">
        <v>83</v>
      </c>
      <c r="AJ23" t="s">
        <v>83</v>
      </c>
      <c r="AK23" t="s">
        <v>83</v>
      </c>
      <c r="AL23" t="s">
        <v>83</v>
      </c>
      <c r="AM23" t="s">
        <v>83</v>
      </c>
      <c r="AN23" t="s">
        <v>83</v>
      </c>
      <c r="AO23" t="s">
        <v>83</v>
      </c>
      <c r="AP23" t="s">
        <v>83</v>
      </c>
      <c r="AQ23" t="s">
        <v>83</v>
      </c>
      <c r="AR23" t="s">
        <v>83</v>
      </c>
      <c r="AS23">
        <v>0</v>
      </c>
      <c r="AT23" t="s">
        <v>83</v>
      </c>
      <c r="AU23" t="s">
        <v>83</v>
      </c>
      <c r="AV23">
        <v>0</v>
      </c>
      <c r="AW23">
        <v>0</v>
      </c>
      <c r="AX23" t="s">
        <v>83</v>
      </c>
    </row>
    <row r="24" spans="1:50" x14ac:dyDescent="0.15">
      <c r="A24">
        <v>4</v>
      </c>
      <c r="B24">
        <v>3</v>
      </c>
      <c r="C24">
        <v>1</v>
      </c>
      <c r="D24">
        <v>7</v>
      </c>
      <c r="E24">
        <v>0</v>
      </c>
      <c r="F24" t="s">
        <v>83</v>
      </c>
      <c r="G24" t="s">
        <v>83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83</v>
      </c>
      <c r="N24" t="s">
        <v>83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>
        <v>0</v>
      </c>
      <c r="U24" t="s">
        <v>83</v>
      </c>
      <c r="V24" t="s">
        <v>83</v>
      </c>
      <c r="W24" t="s">
        <v>83</v>
      </c>
      <c r="X24">
        <v>0</v>
      </c>
      <c r="Y24">
        <v>0</v>
      </c>
      <c r="Z24" t="s">
        <v>83</v>
      </c>
      <c r="AA24" t="s">
        <v>83</v>
      </c>
      <c r="AB24" t="s">
        <v>83</v>
      </c>
      <c r="AC24" t="s">
        <v>83</v>
      </c>
      <c r="AD24" t="s">
        <v>83</v>
      </c>
      <c r="AE24">
        <v>0</v>
      </c>
      <c r="AF24" t="s">
        <v>83</v>
      </c>
      <c r="AG24">
        <v>0</v>
      </c>
      <c r="AH24" t="s">
        <v>83</v>
      </c>
      <c r="AI24" t="s">
        <v>83</v>
      </c>
      <c r="AJ24" t="s">
        <v>83</v>
      </c>
      <c r="AK24" t="s">
        <v>83</v>
      </c>
      <c r="AL24" t="s">
        <v>83</v>
      </c>
      <c r="AM24" t="s">
        <v>83</v>
      </c>
      <c r="AN24" t="s">
        <v>83</v>
      </c>
      <c r="AO24" t="s">
        <v>83</v>
      </c>
      <c r="AP24" t="s">
        <v>83</v>
      </c>
      <c r="AQ24" t="s">
        <v>83</v>
      </c>
      <c r="AR24" t="s">
        <v>83</v>
      </c>
      <c r="AS24">
        <v>0</v>
      </c>
      <c r="AT24" t="s">
        <v>83</v>
      </c>
      <c r="AU24" t="s">
        <v>83</v>
      </c>
      <c r="AV24">
        <v>0</v>
      </c>
      <c r="AW24">
        <v>0</v>
      </c>
      <c r="AX24" t="s">
        <v>83</v>
      </c>
    </row>
    <row r="25" spans="1:50" x14ac:dyDescent="0.15">
      <c r="A25">
        <v>4</v>
      </c>
      <c r="B25">
        <v>3</v>
      </c>
      <c r="C25">
        <v>1</v>
      </c>
      <c r="D25">
        <v>8</v>
      </c>
      <c r="E25">
        <v>0</v>
      </c>
      <c r="F25" t="s">
        <v>83</v>
      </c>
      <c r="G25" t="s">
        <v>83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83</v>
      </c>
      <c r="N25" t="s">
        <v>83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>
        <v>0</v>
      </c>
      <c r="U25" t="s">
        <v>83</v>
      </c>
      <c r="V25" t="s">
        <v>83</v>
      </c>
      <c r="W25" t="s">
        <v>83</v>
      </c>
      <c r="X25">
        <v>0</v>
      </c>
      <c r="Y25">
        <v>0</v>
      </c>
      <c r="Z25" t="s">
        <v>83</v>
      </c>
      <c r="AA25" t="s">
        <v>83</v>
      </c>
      <c r="AB25" t="s">
        <v>83</v>
      </c>
      <c r="AC25" t="s">
        <v>83</v>
      </c>
      <c r="AD25" t="s">
        <v>83</v>
      </c>
      <c r="AE25">
        <v>0</v>
      </c>
      <c r="AF25" t="s">
        <v>83</v>
      </c>
      <c r="AG25">
        <v>0</v>
      </c>
      <c r="AH25" t="s">
        <v>83</v>
      </c>
      <c r="AI25" t="s">
        <v>83</v>
      </c>
      <c r="AJ25" t="s">
        <v>83</v>
      </c>
      <c r="AK25" t="s">
        <v>83</v>
      </c>
      <c r="AL25" t="s">
        <v>83</v>
      </c>
      <c r="AM25" t="s">
        <v>83</v>
      </c>
      <c r="AN25" t="s">
        <v>83</v>
      </c>
      <c r="AO25" t="s">
        <v>83</v>
      </c>
      <c r="AP25" t="s">
        <v>83</v>
      </c>
      <c r="AQ25" t="s">
        <v>83</v>
      </c>
      <c r="AR25" t="s">
        <v>83</v>
      </c>
      <c r="AS25">
        <v>0</v>
      </c>
      <c r="AT25" t="s">
        <v>83</v>
      </c>
      <c r="AU25" t="s">
        <v>83</v>
      </c>
      <c r="AV25">
        <v>0</v>
      </c>
      <c r="AW25">
        <v>0</v>
      </c>
      <c r="AX25" t="s">
        <v>83</v>
      </c>
    </row>
    <row r="26" spans="1:50" x14ac:dyDescent="0.15">
      <c r="A26">
        <v>4</v>
      </c>
      <c r="B26">
        <v>3</v>
      </c>
      <c r="C26">
        <v>2</v>
      </c>
      <c r="D26">
        <v>1</v>
      </c>
      <c r="E26">
        <v>0</v>
      </c>
      <c r="F26" t="s">
        <v>83</v>
      </c>
      <c r="G26" t="s">
        <v>83</v>
      </c>
      <c r="H26">
        <v>167</v>
      </c>
      <c r="I26">
        <v>0</v>
      </c>
      <c r="J26">
        <v>0</v>
      </c>
      <c r="K26">
        <v>0</v>
      </c>
      <c r="L26">
        <v>0</v>
      </c>
      <c r="M26" t="s">
        <v>83</v>
      </c>
      <c r="N26" t="s">
        <v>83</v>
      </c>
      <c r="O26" t="s">
        <v>83</v>
      </c>
      <c r="P26" t="s">
        <v>83</v>
      </c>
      <c r="Q26" t="s">
        <v>83</v>
      </c>
      <c r="R26" t="s">
        <v>2049</v>
      </c>
      <c r="S26" t="s">
        <v>83</v>
      </c>
      <c r="T26">
        <v>0</v>
      </c>
      <c r="U26" t="s">
        <v>83</v>
      </c>
      <c r="V26" t="s">
        <v>83</v>
      </c>
      <c r="W26" t="s">
        <v>83</v>
      </c>
      <c r="X26">
        <v>2</v>
      </c>
      <c r="Y26">
        <v>2</v>
      </c>
      <c r="Z26" t="s">
        <v>83</v>
      </c>
      <c r="AA26" t="s">
        <v>83</v>
      </c>
      <c r="AB26" t="s">
        <v>83</v>
      </c>
      <c r="AC26" t="s">
        <v>83</v>
      </c>
      <c r="AD26" t="s">
        <v>83</v>
      </c>
      <c r="AE26">
        <v>0</v>
      </c>
      <c r="AF26" t="s">
        <v>83</v>
      </c>
      <c r="AG26">
        <v>0</v>
      </c>
      <c r="AH26" t="s">
        <v>83</v>
      </c>
      <c r="AI26" t="s">
        <v>83</v>
      </c>
      <c r="AJ26" t="s">
        <v>83</v>
      </c>
      <c r="AK26" t="s">
        <v>83</v>
      </c>
      <c r="AL26" t="s">
        <v>83</v>
      </c>
      <c r="AM26" t="s">
        <v>83</v>
      </c>
      <c r="AN26" t="s">
        <v>83</v>
      </c>
      <c r="AO26" t="s">
        <v>83</v>
      </c>
      <c r="AP26" t="s">
        <v>83</v>
      </c>
      <c r="AQ26" t="s">
        <v>83</v>
      </c>
      <c r="AR26" t="s">
        <v>83</v>
      </c>
      <c r="AS26">
        <v>0</v>
      </c>
      <c r="AT26" t="s">
        <v>83</v>
      </c>
      <c r="AU26" t="s">
        <v>83</v>
      </c>
      <c r="AV26">
        <v>0</v>
      </c>
      <c r="AW26">
        <v>0</v>
      </c>
      <c r="AX26" t="s">
        <v>83</v>
      </c>
    </row>
    <row r="27" spans="1:50" x14ac:dyDescent="0.15">
      <c r="A27">
        <v>4</v>
      </c>
      <c r="B27">
        <v>3</v>
      </c>
      <c r="C27">
        <v>2</v>
      </c>
      <c r="D27">
        <v>2</v>
      </c>
      <c r="E27">
        <v>0</v>
      </c>
      <c r="F27" t="s">
        <v>83</v>
      </c>
      <c r="G27" t="s">
        <v>83</v>
      </c>
      <c r="H27">
        <v>118</v>
      </c>
      <c r="I27">
        <v>0</v>
      </c>
      <c r="J27">
        <v>0</v>
      </c>
      <c r="K27">
        <v>0</v>
      </c>
      <c r="L27">
        <v>0</v>
      </c>
      <c r="M27" t="s">
        <v>83</v>
      </c>
      <c r="N27" t="s">
        <v>83</v>
      </c>
      <c r="O27" t="s">
        <v>83</v>
      </c>
      <c r="P27" t="s">
        <v>83</v>
      </c>
      <c r="Q27" t="s">
        <v>83</v>
      </c>
      <c r="R27" t="s">
        <v>2050</v>
      </c>
      <c r="S27" t="s">
        <v>83</v>
      </c>
      <c r="T27">
        <v>0</v>
      </c>
      <c r="U27" t="s">
        <v>83</v>
      </c>
      <c r="V27" t="s">
        <v>83</v>
      </c>
      <c r="W27" t="s">
        <v>83</v>
      </c>
      <c r="X27">
        <v>2</v>
      </c>
      <c r="Y27">
        <v>2</v>
      </c>
      <c r="Z27" t="s">
        <v>83</v>
      </c>
      <c r="AA27" t="s">
        <v>83</v>
      </c>
      <c r="AB27" t="s">
        <v>83</v>
      </c>
      <c r="AC27" t="s">
        <v>83</v>
      </c>
      <c r="AD27" t="s">
        <v>83</v>
      </c>
      <c r="AE27">
        <v>0</v>
      </c>
      <c r="AF27" t="s">
        <v>83</v>
      </c>
      <c r="AG27">
        <v>0</v>
      </c>
      <c r="AH27" t="s">
        <v>83</v>
      </c>
      <c r="AI27" t="s">
        <v>83</v>
      </c>
      <c r="AJ27" t="s">
        <v>83</v>
      </c>
      <c r="AK27" t="s">
        <v>83</v>
      </c>
      <c r="AL27" t="s">
        <v>83</v>
      </c>
      <c r="AM27" t="s">
        <v>83</v>
      </c>
      <c r="AN27" t="s">
        <v>83</v>
      </c>
      <c r="AO27" t="s">
        <v>83</v>
      </c>
      <c r="AP27" t="s">
        <v>83</v>
      </c>
      <c r="AQ27" t="s">
        <v>83</v>
      </c>
      <c r="AR27" t="s">
        <v>83</v>
      </c>
      <c r="AS27">
        <v>0</v>
      </c>
      <c r="AT27" t="s">
        <v>83</v>
      </c>
      <c r="AU27" t="s">
        <v>83</v>
      </c>
      <c r="AV27">
        <v>0</v>
      </c>
      <c r="AW27">
        <v>0</v>
      </c>
      <c r="AX27" t="s">
        <v>83</v>
      </c>
    </row>
    <row r="28" spans="1:50" x14ac:dyDescent="0.15">
      <c r="A28">
        <v>4</v>
      </c>
      <c r="B28">
        <v>3</v>
      </c>
      <c r="C28">
        <v>2</v>
      </c>
      <c r="D28">
        <v>3</v>
      </c>
      <c r="E28">
        <v>0</v>
      </c>
      <c r="F28" t="s">
        <v>83</v>
      </c>
      <c r="G28" t="s">
        <v>83</v>
      </c>
      <c r="H28">
        <v>329</v>
      </c>
      <c r="I28">
        <v>0</v>
      </c>
      <c r="J28">
        <v>0</v>
      </c>
      <c r="K28">
        <v>0</v>
      </c>
      <c r="L28">
        <v>0</v>
      </c>
      <c r="M28" t="s">
        <v>83</v>
      </c>
      <c r="N28" t="s">
        <v>83</v>
      </c>
      <c r="O28" t="s">
        <v>83</v>
      </c>
      <c r="P28" t="s">
        <v>83</v>
      </c>
      <c r="Q28" t="s">
        <v>83</v>
      </c>
      <c r="R28" t="s">
        <v>2051</v>
      </c>
      <c r="S28" t="s">
        <v>83</v>
      </c>
      <c r="T28">
        <v>0</v>
      </c>
      <c r="U28" t="s">
        <v>83</v>
      </c>
      <c r="V28" t="s">
        <v>83</v>
      </c>
      <c r="W28" t="s">
        <v>83</v>
      </c>
      <c r="X28">
        <v>2</v>
      </c>
      <c r="Y28">
        <v>2</v>
      </c>
      <c r="Z28" t="s">
        <v>83</v>
      </c>
      <c r="AA28" t="s">
        <v>83</v>
      </c>
      <c r="AB28" t="s">
        <v>83</v>
      </c>
      <c r="AC28" t="s">
        <v>83</v>
      </c>
      <c r="AD28" t="s">
        <v>83</v>
      </c>
      <c r="AE28">
        <v>0</v>
      </c>
      <c r="AF28" t="s">
        <v>83</v>
      </c>
      <c r="AG28">
        <v>0</v>
      </c>
      <c r="AH28" t="s">
        <v>83</v>
      </c>
      <c r="AI28" t="s">
        <v>83</v>
      </c>
      <c r="AJ28" t="s">
        <v>83</v>
      </c>
      <c r="AK28" t="s">
        <v>83</v>
      </c>
      <c r="AL28" t="s">
        <v>83</v>
      </c>
      <c r="AM28" t="s">
        <v>83</v>
      </c>
      <c r="AN28" t="s">
        <v>83</v>
      </c>
      <c r="AO28" t="s">
        <v>83</v>
      </c>
      <c r="AP28" t="s">
        <v>83</v>
      </c>
      <c r="AQ28" t="s">
        <v>83</v>
      </c>
      <c r="AR28" t="s">
        <v>83</v>
      </c>
      <c r="AS28">
        <v>0</v>
      </c>
      <c r="AT28" t="s">
        <v>83</v>
      </c>
      <c r="AU28" t="s">
        <v>83</v>
      </c>
      <c r="AV28">
        <v>0</v>
      </c>
      <c r="AW28">
        <v>0</v>
      </c>
      <c r="AX28" t="s">
        <v>83</v>
      </c>
    </row>
    <row r="29" spans="1:50" x14ac:dyDescent="0.15">
      <c r="A29">
        <v>4</v>
      </c>
      <c r="B29">
        <v>3</v>
      </c>
      <c r="C29">
        <v>2</v>
      </c>
      <c r="D29">
        <v>4</v>
      </c>
      <c r="E29">
        <v>0</v>
      </c>
      <c r="F29" t="s">
        <v>83</v>
      </c>
      <c r="G29" t="s">
        <v>83</v>
      </c>
      <c r="H29">
        <v>664</v>
      </c>
      <c r="I29">
        <v>0</v>
      </c>
      <c r="J29">
        <v>0</v>
      </c>
      <c r="K29">
        <v>0</v>
      </c>
      <c r="L29">
        <v>0</v>
      </c>
      <c r="M29" t="s">
        <v>83</v>
      </c>
      <c r="N29" t="s">
        <v>83</v>
      </c>
      <c r="O29" t="s">
        <v>83</v>
      </c>
      <c r="P29" t="s">
        <v>83</v>
      </c>
      <c r="Q29" t="s">
        <v>83</v>
      </c>
      <c r="R29" t="s">
        <v>2052</v>
      </c>
      <c r="S29" t="s">
        <v>83</v>
      </c>
      <c r="T29">
        <v>0</v>
      </c>
      <c r="U29" t="s">
        <v>83</v>
      </c>
      <c r="V29" t="s">
        <v>83</v>
      </c>
      <c r="W29" t="s">
        <v>83</v>
      </c>
      <c r="X29">
        <v>2</v>
      </c>
      <c r="Y29">
        <v>2</v>
      </c>
      <c r="Z29" t="s">
        <v>83</v>
      </c>
      <c r="AA29" t="s">
        <v>83</v>
      </c>
      <c r="AB29" t="s">
        <v>83</v>
      </c>
      <c r="AC29" t="s">
        <v>83</v>
      </c>
      <c r="AD29" t="s">
        <v>83</v>
      </c>
      <c r="AE29">
        <v>0</v>
      </c>
      <c r="AF29" t="s">
        <v>83</v>
      </c>
      <c r="AG29">
        <v>0</v>
      </c>
      <c r="AH29" t="s">
        <v>83</v>
      </c>
      <c r="AI29" t="s">
        <v>83</v>
      </c>
      <c r="AJ29" t="s">
        <v>83</v>
      </c>
      <c r="AK29" t="s">
        <v>83</v>
      </c>
      <c r="AL29" t="s">
        <v>83</v>
      </c>
      <c r="AM29" t="s">
        <v>83</v>
      </c>
      <c r="AN29" t="s">
        <v>83</v>
      </c>
      <c r="AO29" t="s">
        <v>83</v>
      </c>
      <c r="AP29" t="s">
        <v>83</v>
      </c>
      <c r="AQ29" t="s">
        <v>83</v>
      </c>
      <c r="AR29" t="s">
        <v>83</v>
      </c>
      <c r="AS29">
        <v>0</v>
      </c>
      <c r="AT29" t="s">
        <v>83</v>
      </c>
      <c r="AU29" t="s">
        <v>83</v>
      </c>
      <c r="AV29">
        <v>0</v>
      </c>
      <c r="AW29">
        <v>0</v>
      </c>
      <c r="AX29" t="s">
        <v>83</v>
      </c>
    </row>
    <row r="30" spans="1:50" x14ac:dyDescent="0.15">
      <c r="A30">
        <v>4</v>
      </c>
      <c r="B30">
        <v>3</v>
      </c>
      <c r="C30">
        <v>2</v>
      </c>
      <c r="D30">
        <v>5</v>
      </c>
      <c r="E30">
        <v>0</v>
      </c>
      <c r="F30" t="s">
        <v>83</v>
      </c>
      <c r="G30" t="s">
        <v>83</v>
      </c>
      <c r="H30">
        <v>374</v>
      </c>
      <c r="I30">
        <v>0</v>
      </c>
      <c r="J30">
        <v>0</v>
      </c>
      <c r="K30">
        <v>0</v>
      </c>
      <c r="L30">
        <v>0</v>
      </c>
      <c r="M30" t="s">
        <v>83</v>
      </c>
      <c r="N30" t="s">
        <v>83</v>
      </c>
      <c r="O30" t="s">
        <v>83</v>
      </c>
      <c r="P30" t="s">
        <v>83</v>
      </c>
      <c r="Q30" t="s">
        <v>83</v>
      </c>
      <c r="R30" t="s">
        <v>2053</v>
      </c>
      <c r="S30" t="s">
        <v>83</v>
      </c>
      <c r="T30">
        <v>0</v>
      </c>
      <c r="U30" t="s">
        <v>83</v>
      </c>
      <c r="V30" t="s">
        <v>83</v>
      </c>
      <c r="W30" t="s">
        <v>83</v>
      </c>
      <c r="X30">
        <v>2</v>
      </c>
      <c r="Y30">
        <v>2</v>
      </c>
      <c r="Z30" t="s">
        <v>83</v>
      </c>
      <c r="AA30" t="s">
        <v>83</v>
      </c>
      <c r="AB30" t="s">
        <v>83</v>
      </c>
      <c r="AC30" t="s">
        <v>83</v>
      </c>
      <c r="AD30" t="s">
        <v>83</v>
      </c>
      <c r="AE30">
        <v>0</v>
      </c>
      <c r="AF30" t="s">
        <v>83</v>
      </c>
      <c r="AG30">
        <v>0</v>
      </c>
      <c r="AH30" t="s">
        <v>83</v>
      </c>
      <c r="AI30" t="s">
        <v>83</v>
      </c>
      <c r="AJ30" t="s">
        <v>83</v>
      </c>
      <c r="AK30" t="s">
        <v>83</v>
      </c>
      <c r="AL30" t="s">
        <v>83</v>
      </c>
      <c r="AM30" t="s">
        <v>83</v>
      </c>
      <c r="AN30" t="s">
        <v>83</v>
      </c>
      <c r="AO30" t="s">
        <v>83</v>
      </c>
      <c r="AP30" t="s">
        <v>83</v>
      </c>
      <c r="AQ30" t="s">
        <v>83</v>
      </c>
      <c r="AR30" t="s">
        <v>83</v>
      </c>
      <c r="AS30">
        <v>0</v>
      </c>
      <c r="AT30" t="s">
        <v>83</v>
      </c>
      <c r="AU30" t="s">
        <v>83</v>
      </c>
      <c r="AV30">
        <v>0</v>
      </c>
      <c r="AW30">
        <v>0</v>
      </c>
      <c r="AX30" t="s">
        <v>83</v>
      </c>
    </row>
    <row r="31" spans="1:50" x14ac:dyDescent="0.15">
      <c r="A31">
        <v>4</v>
      </c>
      <c r="B31">
        <v>3</v>
      </c>
      <c r="C31">
        <v>2</v>
      </c>
      <c r="D31">
        <v>6</v>
      </c>
      <c r="E31">
        <v>0</v>
      </c>
      <c r="F31" t="s">
        <v>83</v>
      </c>
      <c r="G31" t="s">
        <v>83</v>
      </c>
      <c r="H31">
        <v>477</v>
      </c>
      <c r="I31">
        <v>0</v>
      </c>
      <c r="J31">
        <v>0</v>
      </c>
      <c r="K31">
        <v>0</v>
      </c>
      <c r="L31">
        <v>0</v>
      </c>
      <c r="M31" t="s">
        <v>83</v>
      </c>
      <c r="N31" t="s">
        <v>83</v>
      </c>
      <c r="O31" t="s">
        <v>83</v>
      </c>
      <c r="P31" t="s">
        <v>83</v>
      </c>
      <c r="Q31" t="s">
        <v>83</v>
      </c>
      <c r="R31" t="s">
        <v>2054</v>
      </c>
      <c r="S31" t="s">
        <v>83</v>
      </c>
      <c r="T31">
        <v>0</v>
      </c>
      <c r="U31" t="s">
        <v>83</v>
      </c>
      <c r="V31" t="s">
        <v>83</v>
      </c>
      <c r="W31" t="s">
        <v>83</v>
      </c>
      <c r="X31">
        <v>2</v>
      </c>
      <c r="Y31">
        <v>2</v>
      </c>
      <c r="Z31" t="s">
        <v>83</v>
      </c>
      <c r="AA31" t="s">
        <v>83</v>
      </c>
      <c r="AB31" t="s">
        <v>83</v>
      </c>
      <c r="AC31" t="s">
        <v>83</v>
      </c>
      <c r="AD31" t="s">
        <v>83</v>
      </c>
      <c r="AE31">
        <v>0</v>
      </c>
      <c r="AF31" t="s">
        <v>83</v>
      </c>
      <c r="AG31">
        <v>0</v>
      </c>
      <c r="AH31" t="s">
        <v>83</v>
      </c>
      <c r="AI31" t="s">
        <v>83</v>
      </c>
      <c r="AJ31" t="s">
        <v>83</v>
      </c>
      <c r="AK31" t="s">
        <v>83</v>
      </c>
      <c r="AL31" t="s">
        <v>83</v>
      </c>
      <c r="AM31" t="s">
        <v>83</v>
      </c>
      <c r="AN31" t="s">
        <v>83</v>
      </c>
      <c r="AO31" t="s">
        <v>83</v>
      </c>
      <c r="AP31" t="s">
        <v>83</v>
      </c>
      <c r="AQ31" t="s">
        <v>83</v>
      </c>
      <c r="AR31" t="s">
        <v>83</v>
      </c>
      <c r="AS31">
        <v>0</v>
      </c>
      <c r="AT31" t="s">
        <v>83</v>
      </c>
      <c r="AU31" t="s">
        <v>83</v>
      </c>
      <c r="AV31">
        <v>0</v>
      </c>
      <c r="AW31">
        <v>0</v>
      </c>
      <c r="AX31" t="s">
        <v>83</v>
      </c>
    </row>
    <row r="32" spans="1:50" x14ac:dyDescent="0.15">
      <c r="A32">
        <v>4</v>
      </c>
      <c r="B32">
        <v>3</v>
      </c>
      <c r="C32">
        <v>2</v>
      </c>
      <c r="D32">
        <v>7</v>
      </c>
      <c r="E32">
        <v>0</v>
      </c>
      <c r="F32" t="s">
        <v>83</v>
      </c>
      <c r="G32" t="s">
        <v>83</v>
      </c>
      <c r="H32">
        <v>499</v>
      </c>
      <c r="I32">
        <v>0</v>
      </c>
      <c r="J32">
        <v>0</v>
      </c>
      <c r="K32">
        <v>0</v>
      </c>
      <c r="L32">
        <v>0</v>
      </c>
      <c r="M32" t="s">
        <v>83</v>
      </c>
      <c r="N32" t="s">
        <v>83</v>
      </c>
      <c r="O32" t="s">
        <v>83</v>
      </c>
      <c r="P32" t="s">
        <v>83</v>
      </c>
      <c r="Q32" t="s">
        <v>83</v>
      </c>
      <c r="R32" t="s">
        <v>2055</v>
      </c>
      <c r="S32" t="s">
        <v>83</v>
      </c>
      <c r="T32">
        <v>0</v>
      </c>
      <c r="U32" t="s">
        <v>83</v>
      </c>
      <c r="V32" t="s">
        <v>83</v>
      </c>
      <c r="W32" t="s">
        <v>83</v>
      </c>
      <c r="X32">
        <v>2</v>
      </c>
      <c r="Y32">
        <v>2</v>
      </c>
      <c r="Z32" t="s">
        <v>83</v>
      </c>
      <c r="AA32" t="s">
        <v>83</v>
      </c>
      <c r="AB32" t="s">
        <v>83</v>
      </c>
      <c r="AC32" t="s">
        <v>83</v>
      </c>
      <c r="AD32" t="s">
        <v>83</v>
      </c>
      <c r="AE32">
        <v>0</v>
      </c>
      <c r="AF32" t="s">
        <v>83</v>
      </c>
      <c r="AG32">
        <v>0</v>
      </c>
      <c r="AH32" t="s">
        <v>83</v>
      </c>
      <c r="AI32" t="s">
        <v>83</v>
      </c>
      <c r="AJ32" t="s">
        <v>83</v>
      </c>
      <c r="AK32" t="s">
        <v>83</v>
      </c>
      <c r="AL32" t="s">
        <v>83</v>
      </c>
      <c r="AM32" t="s">
        <v>83</v>
      </c>
      <c r="AN32" t="s">
        <v>83</v>
      </c>
      <c r="AO32" t="s">
        <v>83</v>
      </c>
      <c r="AP32" t="s">
        <v>83</v>
      </c>
      <c r="AQ32" t="s">
        <v>83</v>
      </c>
      <c r="AR32" t="s">
        <v>83</v>
      </c>
      <c r="AS32">
        <v>0</v>
      </c>
      <c r="AT32" t="s">
        <v>83</v>
      </c>
      <c r="AU32" t="s">
        <v>83</v>
      </c>
      <c r="AV32">
        <v>0</v>
      </c>
      <c r="AW32">
        <v>0</v>
      </c>
      <c r="AX32" t="s">
        <v>83</v>
      </c>
    </row>
    <row r="33" spans="1:50" x14ac:dyDescent="0.15">
      <c r="A33">
        <v>4</v>
      </c>
      <c r="B33">
        <v>3</v>
      </c>
      <c r="C33">
        <v>2</v>
      </c>
      <c r="D33">
        <v>8</v>
      </c>
      <c r="E33">
        <v>0</v>
      </c>
      <c r="F33" t="s">
        <v>83</v>
      </c>
      <c r="G33" t="s">
        <v>83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83</v>
      </c>
      <c r="N33" t="s">
        <v>83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>
        <v>0</v>
      </c>
      <c r="U33" t="s">
        <v>83</v>
      </c>
      <c r="V33" t="s">
        <v>83</v>
      </c>
      <c r="W33" t="s">
        <v>83</v>
      </c>
      <c r="X33">
        <v>0</v>
      </c>
      <c r="Y33">
        <v>0</v>
      </c>
      <c r="Z33" t="s">
        <v>83</v>
      </c>
      <c r="AA33" t="s">
        <v>83</v>
      </c>
      <c r="AB33" t="s">
        <v>83</v>
      </c>
      <c r="AC33" t="s">
        <v>83</v>
      </c>
      <c r="AD33" t="s">
        <v>83</v>
      </c>
      <c r="AE33">
        <v>0</v>
      </c>
      <c r="AF33" t="s">
        <v>83</v>
      </c>
      <c r="AG33">
        <v>0</v>
      </c>
      <c r="AH33" t="s">
        <v>83</v>
      </c>
      <c r="AI33" t="s">
        <v>83</v>
      </c>
      <c r="AJ33" t="s">
        <v>83</v>
      </c>
      <c r="AK33" t="s">
        <v>83</v>
      </c>
      <c r="AL33" t="s">
        <v>83</v>
      </c>
      <c r="AM33" t="s">
        <v>83</v>
      </c>
      <c r="AN33" t="s">
        <v>83</v>
      </c>
      <c r="AO33" t="s">
        <v>83</v>
      </c>
      <c r="AP33" t="s">
        <v>83</v>
      </c>
      <c r="AQ33" t="s">
        <v>83</v>
      </c>
      <c r="AR33" t="s">
        <v>83</v>
      </c>
      <c r="AS33">
        <v>0</v>
      </c>
      <c r="AT33" t="s">
        <v>83</v>
      </c>
      <c r="AU33" t="s">
        <v>83</v>
      </c>
      <c r="AV33">
        <v>0</v>
      </c>
      <c r="AW33">
        <v>0</v>
      </c>
      <c r="AX33" t="s">
        <v>83</v>
      </c>
    </row>
    <row r="34" spans="1:50" x14ac:dyDescent="0.15">
      <c r="A34">
        <v>4</v>
      </c>
      <c r="B34">
        <v>5</v>
      </c>
      <c r="C34">
        <v>1</v>
      </c>
      <c r="D34">
        <v>1</v>
      </c>
      <c r="E34">
        <v>0</v>
      </c>
      <c r="F34" t="s">
        <v>83</v>
      </c>
      <c r="G34" t="s">
        <v>83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83</v>
      </c>
      <c r="N34" t="s">
        <v>83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>
        <v>0</v>
      </c>
      <c r="U34" t="s">
        <v>83</v>
      </c>
      <c r="V34" t="s">
        <v>83</v>
      </c>
      <c r="W34" t="s">
        <v>83</v>
      </c>
      <c r="X34">
        <v>0</v>
      </c>
      <c r="Y34">
        <v>0</v>
      </c>
      <c r="Z34" t="s">
        <v>83</v>
      </c>
      <c r="AA34" t="s">
        <v>83</v>
      </c>
      <c r="AB34" t="s">
        <v>83</v>
      </c>
      <c r="AC34" t="s">
        <v>83</v>
      </c>
      <c r="AD34" t="s">
        <v>83</v>
      </c>
      <c r="AE34">
        <v>0</v>
      </c>
      <c r="AF34" t="s">
        <v>83</v>
      </c>
      <c r="AG34">
        <v>0</v>
      </c>
      <c r="AH34" t="s">
        <v>83</v>
      </c>
      <c r="AI34" t="s">
        <v>83</v>
      </c>
      <c r="AJ34" t="s">
        <v>83</v>
      </c>
      <c r="AK34" t="s">
        <v>83</v>
      </c>
      <c r="AL34" t="s">
        <v>83</v>
      </c>
      <c r="AM34" t="s">
        <v>83</v>
      </c>
      <c r="AN34" t="s">
        <v>83</v>
      </c>
      <c r="AO34" t="s">
        <v>83</v>
      </c>
      <c r="AP34" t="s">
        <v>83</v>
      </c>
      <c r="AQ34" t="s">
        <v>83</v>
      </c>
      <c r="AR34" t="s">
        <v>83</v>
      </c>
      <c r="AS34">
        <v>0</v>
      </c>
      <c r="AT34" t="s">
        <v>83</v>
      </c>
      <c r="AU34" t="s">
        <v>83</v>
      </c>
      <c r="AV34">
        <v>0</v>
      </c>
      <c r="AW34">
        <v>0</v>
      </c>
      <c r="AX34" t="s">
        <v>83</v>
      </c>
    </row>
    <row r="35" spans="1:50" x14ac:dyDescent="0.15">
      <c r="A35">
        <v>4</v>
      </c>
      <c r="B35">
        <v>5</v>
      </c>
      <c r="C35">
        <v>1</v>
      </c>
      <c r="D35">
        <v>2</v>
      </c>
      <c r="E35">
        <v>0</v>
      </c>
      <c r="F35" t="s">
        <v>83</v>
      </c>
      <c r="G35" t="s">
        <v>83</v>
      </c>
      <c r="H35">
        <v>327</v>
      </c>
      <c r="I35">
        <v>0</v>
      </c>
      <c r="J35">
        <v>0</v>
      </c>
      <c r="K35">
        <v>0</v>
      </c>
      <c r="L35">
        <v>0</v>
      </c>
      <c r="M35" t="s">
        <v>83</v>
      </c>
      <c r="N35" t="s">
        <v>83</v>
      </c>
      <c r="O35" t="s">
        <v>83</v>
      </c>
      <c r="P35" t="s">
        <v>83</v>
      </c>
      <c r="Q35" t="s">
        <v>83</v>
      </c>
      <c r="R35" t="s">
        <v>2056</v>
      </c>
      <c r="S35" t="s">
        <v>83</v>
      </c>
      <c r="T35">
        <v>0</v>
      </c>
      <c r="U35" t="s">
        <v>83</v>
      </c>
      <c r="V35" t="s">
        <v>83</v>
      </c>
      <c r="W35" t="s">
        <v>83</v>
      </c>
      <c r="X35">
        <v>3</v>
      </c>
      <c r="Y35">
        <v>3</v>
      </c>
      <c r="Z35" t="s">
        <v>83</v>
      </c>
      <c r="AA35" t="s">
        <v>83</v>
      </c>
      <c r="AB35" t="s">
        <v>83</v>
      </c>
      <c r="AC35" t="s">
        <v>83</v>
      </c>
      <c r="AD35" t="s">
        <v>83</v>
      </c>
      <c r="AE35">
        <v>0</v>
      </c>
      <c r="AF35" t="s">
        <v>83</v>
      </c>
      <c r="AG35">
        <v>0</v>
      </c>
      <c r="AH35" t="s">
        <v>83</v>
      </c>
      <c r="AI35" t="s">
        <v>83</v>
      </c>
      <c r="AJ35" t="s">
        <v>83</v>
      </c>
      <c r="AK35" t="s">
        <v>83</v>
      </c>
      <c r="AL35" t="s">
        <v>83</v>
      </c>
      <c r="AM35" t="s">
        <v>83</v>
      </c>
      <c r="AN35" t="s">
        <v>83</v>
      </c>
      <c r="AO35" t="s">
        <v>83</v>
      </c>
      <c r="AP35" t="s">
        <v>83</v>
      </c>
      <c r="AQ35" t="s">
        <v>83</v>
      </c>
      <c r="AR35" t="s">
        <v>83</v>
      </c>
      <c r="AS35">
        <v>0</v>
      </c>
      <c r="AT35" t="s">
        <v>83</v>
      </c>
      <c r="AU35" t="s">
        <v>83</v>
      </c>
      <c r="AV35">
        <v>0</v>
      </c>
      <c r="AW35">
        <v>0</v>
      </c>
      <c r="AX35" t="s">
        <v>83</v>
      </c>
    </row>
    <row r="36" spans="1:50" x14ac:dyDescent="0.15">
      <c r="A36">
        <v>4</v>
      </c>
      <c r="B36">
        <v>5</v>
      </c>
      <c r="C36">
        <v>1</v>
      </c>
      <c r="D36">
        <v>3</v>
      </c>
      <c r="E36">
        <v>0</v>
      </c>
      <c r="F36" t="s">
        <v>83</v>
      </c>
      <c r="G36" t="s">
        <v>83</v>
      </c>
      <c r="H36">
        <v>115</v>
      </c>
      <c r="I36">
        <v>0</v>
      </c>
      <c r="J36">
        <v>0</v>
      </c>
      <c r="K36">
        <v>0</v>
      </c>
      <c r="L36">
        <v>0</v>
      </c>
      <c r="M36" t="s">
        <v>83</v>
      </c>
      <c r="N36" t="s">
        <v>83</v>
      </c>
      <c r="O36" t="s">
        <v>83</v>
      </c>
      <c r="P36" t="s">
        <v>83</v>
      </c>
      <c r="Q36" t="s">
        <v>83</v>
      </c>
      <c r="R36" t="s">
        <v>2057</v>
      </c>
      <c r="S36" t="s">
        <v>83</v>
      </c>
      <c r="T36">
        <v>0</v>
      </c>
      <c r="U36" t="s">
        <v>83</v>
      </c>
      <c r="V36" t="s">
        <v>83</v>
      </c>
      <c r="W36" t="s">
        <v>83</v>
      </c>
      <c r="X36">
        <v>3</v>
      </c>
      <c r="Y36">
        <v>3</v>
      </c>
      <c r="Z36" t="s">
        <v>83</v>
      </c>
      <c r="AA36" t="s">
        <v>83</v>
      </c>
      <c r="AB36" t="s">
        <v>83</v>
      </c>
      <c r="AC36" t="s">
        <v>83</v>
      </c>
      <c r="AD36" t="s">
        <v>83</v>
      </c>
      <c r="AE36">
        <v>0</v>
      </c>
      <c r="AF36" t="s">
        <v>83</v>
      </c>
      <c r="AG36">
        <v>0</v>
      </c>
      <c r="AH36" t="s">
        <v>83</v>
      </c>
      <c r="AI36" t="s">
        <v>83</v>
      </c>
      <c r="AJ36" t="s">
        <v>83</v>
      </c>
      <c r="AK36" t="s">
        <v>83</v>
      </c>
      <c r="AL36" t="s">
        <v>83</v>
      </c>
      <c r="AM36" t="s">
        <v>83</v>
      </c>
      <c r="AN36" t="s">
        <v>83</v>
      </c>
      <c r="AO36" t="s">
        <v>83</v>
      </c>
      <c r="AP36" t="s">
        <v>83</v>
      </c>
      <c r="AQ36" t="s">
        <v>83</v>
      </c>
      <c r="AR36" t="s">
        <v>83</v>
      </c>
      <c r="AS36">
        <v>0</v>
      </c>
      <c r="AT36" t="s">
        <v>83</v>
      </c>
      <c r="AU36" t="s">
        <v>83</v>
      </c>
      <c r="AV36">
        <v>0</v>
      </c>
      <c r="AW36">
        <v>0</v>
      </c>
      <c r="AX36" t="s">
        <v>83</v>
      </c>
    </row>
    <row r="37" spans="1:50" x14ac:dyDescent="0.15">
      <c r="A37">
        <v>4</v>
      </c>
      <c r="B37">
        <v>5</v>
      </c>
      <c r="C37">
        <v>1</v>
      </c>
      <c r="D37">
        <v>4</v>
      </c>
      <c r="E37">
        <v>0</v>
      </c>
      <c r="F37" t="s">
        <v>83</v>
      </c>
      <c r="G37" t="s">
        <v>83</v>
      </c>
      <c r="H37">
        <v>613</v>
      </c>
      <c r="I37">
        <v>0</v>
      </c>
      <c r="J37">
        <v>0</v>
      </c>
      <c r="K37">
        <v>0</v>
      </c>
      <c r="L37">
        <v>0</v>
      </c>
      <c r="M37" t="s">
        <v>83</v>
      </c>
      <c r="N37" t="s">
        <v>83</v>
      </c>
      <c r="O37" t="s">
        <v>83</v>
      </c>
      <c r="P37" t="s">
        <v>83</v>
      </c>
      <c r="Q37" t="s">
        <v>83</v>
      </c>
      <c r="R37" t="s">
        <v>2058</v>
      </c>
      <c r="S37" t="s">
        <v>83</v>
      </c>
      <c r="T37">
        <v>0</v>
      </c>
      <c r="U37" t="s">
        <v>83</v>
      </c>
      <c r="V37" t="s">
        <v>83</v>
      </c>
      <c r="W37" t="s">
        <v>83</v>
      </c>
      <c r="X37">
        <v>3</v>
      </c>
      <c r="Y37">
        <v>3</v>
      </c>
      <c r="Z37" t="s">
        <v>83</v>
      </c>
      <c r="AA37" t="s">
        <v>83</v>
      </c>
      <c r="AB37" t="s">
        <v>83</v>
      </c>
      <c r="AC37" t="s">
        <v>83</v>
      </c>
      <c r="AD37" t="s">
        <v>83</v>
      </c>
      <c r="AE37">
        <v>0</v>
      </c>
      <c r="AF37" t="s">
        <v>83</v>
      </c>
      <c r="AG37">
        <v>0</v>
      </c>
      <c r="AH37" t="s">
        <v>83</v>
      </c>
      <c r="AI37" t="s">
        <v>83</v>
      </c>
      <c r="AJ37" t="s">
        <v>83</v>
      </c>
      <c r="AK37" t="s">
        <v>83</v>
      </c>
      <c r="AL37" t="s">
        <v>83</v>
      </c>
      <c r="AM37" t="s">
        <v>83</v>
      </c>
      <c r="AN37" t="s">
        <v>83</v>
      </c>
      <c r="AO37" t="s">
        <v>83</v>
      </c>
      <c r="AP37" t="s">
        <v>83</v>
      </c>
      <c r="AQ37" t="s">
        <v>83</v>
      </c>
      <c r="AR37" t="s">
        <v>83</v>
      </c>
      <c r="AS37">
        <v>0</v>
      </c>
      <c r="AT37" t="s">
        <v>83</v>
      </c>
      <c r="AU37" t="s">
        <v>83</v>
      </c>
      <c r="AV37">
        <v>0</v>
      </c>
      <c r="AW37">
        <v>0</v>
      </c>
      <c r="AX37" t="s">
        <v>83</v>
      </c>
    </row>
    <row r="38" spans="1:50" x14ac:dyDescent="0.15">
      <c r="A38">
        <v>4</v>
      </c>
      <c r="B38">
        <v>5</v>
      </c>
      <c r="C38">
        <v>1</v>
      </c>
      <c r="D38">
        <v>5</v>
      </c>
      <c r="E38">
        <v>0</v>
      </c>
      <c r="F38" t="s">
        <v>83</v>
      </c>
      <c r="G38" t="s">
        <v>83</v>
      </c>
      <c r="H38">
        <v>139</v>
      </c>
      <c r="I38">
        <v>0</v>
      </c>
      <c r="J38">
        <v>0</v>
      </c>
      <c r="K38">
        <v>0</v>
      </c>
      <c r="L38">
        <v>0</v>
      </c>
      <c r="M38" t="s">
        <v>83</v>
      </c>
      <c r="N38" t="s">
        <v>83</v>
      </c>
      <c r="O38" t="s">
        <v>83</v>
      </c>
      <c r="P38" t="s">
        <v>83</v>
      </c>
      <c r="Q38" t="s">
        <v>83</v>
      </c>
      <c r="R38" t="s">
        <v>2059</v>
      </c>
      <c r="S38" t="s">
        <v>83</v>
      </c>
      <c r="T38">
        <v>0</v>
      </c>
      <c r="U38" t="s">
        <v>83</v>
      </c>
      <c r="V38" t="s">
        <v>83</v>
      </c>
      <c r="W38" t="s">
        <v>83</v>
      </c>
      <c r="X38">
        <v>3</v>
      </c>
      <c r="Y38">
        <v>3</v>
      </c>
      <c r="Z38" t="s">
        <v>83</v>
      </c>
      <c r="AA38" t="s">
        <v>83</v>
      </c>
      <c r="AB38" t="s">
        <v>83</v>
      </c>
      <c r="AC38" t="s">
        <v>83</v>
      </c>
      <c r="AD38" t="s">
        <v>83</v>
      </c>
      <c r="AE38">
        <v>0</v>
      </c>
      <c r="AF38" t="s">
        <v>83</v>
      </c>
      <c r="AG38">
        <v>0</v>
      </c>
      <c r="AH38" t="s">
        <v>83</v>
      </c>
      <c r="AI38" t="s">
        <v>83</v>
      </c>
      <c r="AJ38" t="s">
        <v>83</v>
      </c>
      <c r="AK38" t="s">
        <v>83</v>
      </c>
      <c r="AL38" t="s">
        <v>83</v>
      </c>
      <c r="AM38" t="s">
        <v>83</v>
      </c>
      <c r="AN38" t="s">
        <v>83</v>
      </c>
      <c r="AO38" t="s">
        <v>83</v>
      </c>
      <c r="AP38" t="s">
        <v>83</v>
      </c>
      <c r="AQ38" t="s">
        <v>83</v>
      </c>
      <c r="AR38" t="s">
        <v>83</v>
      </c>
      <c r="AS38">
        <v>0</v>
      </c>
      <c r="AT38" t="s">
        <v>83</v>
      </c>
      <c r="AU38" t="s">
        <v>83</v>
      </c>
      <c r="AV38">
        <v>0</v>
      </c>
      <c r="AW38">
        <v>0</v>
      </c>
      <c r="AX38" t="s">
        <v>83</v>
      </c>
    </row>
    <row r="39" spans="1:50" x14ac:dyDescent="0.15">
      <c r="A39">
        <v>4</v>
      </c>
      <c r="B39">
        <v>5</v>
      </c>
      <c r="C39">
        <v>1</v>
      </c>
      <c r="D39">
        <v>6</v>
      </c>
      <c r="E39">
        <v>0</v>
      </c>
      <c r="F39" t="s">
        <v>83</v>
      </c>
      <c r="G39" t="s">
        <v>83</v>
      </c>
      <c r="H39">
        <v>270</v>
      </c>
      <c r="I39">
        <v>0</v>
      </c>
      <c r="J39">
        <v>0</v>
      </c>
      <c r="K39">
        <v>0</v>
      </c>
      <c r="L39">
        <v>0</v>
      </c>
      <c r="M39" t="s">
        <v>83</v>
      </c>
      <c r="N39" t="s">
        <v>83</v>
      </c>
      <c r="O39" t="s">
        <v>83</v>
      </c>
      <c r="P39" t="s">
        <v>83</v>
      </c>
      <c r="Q39" t="s">
        <v>83</v>
      </c>
      <c r="R39" t="s">
        <v>2060</v>
      </c>
      <c r="S39" t="s">
        <v>83</v>
      </c>
      <c r="T39">
        <v>0</v>
      </c>
      <c r="U39" t="s">
        <v>83</v>
      </c>
      <c r="V39" t="s">
        <v>83</v>
      </c>
      <c r="W39" t="s">
        <v>83</v>
      </c>
      <c r="X39">
        <v>3</v>
      </c>
      <c r="Y39">
        <v>3</v>
      </c>
      <c r="Z39" t="s">
        <v>83</v>
      </c>
      <c r="AA39" t="s">
        <v>83</v>
      </c>
      <c r="AB39" t="s">
        <v>83</v>
      </c>
      <c r="AC39" t="s">
        <v>83</v>
      </c>
      <c r="AD39" t="s">
        <v>83</v>
      </c>
      <c r="AE39">
        <v>0</v>
      </c>
      <c r="AF39" t="s">
        <v>83</v>
      </c>
      <c r="AG39">
        <v>0</v>
      </c>
      <c r="AH39" t="s">
        <v>83</v>
      </c>
      <c r="AI39" t="s">
        <v>83</v>
      </c>
      <c r="AJ39" t="s">
        <v>83</v>
      </c>
      <c r="AK39" t="s">
        <v>83</v>
      </c>
      <c r="AL39" t="s">
        <v>83</v>
      </c>
      <c r="AM39" t="s">
        <v>83</v>
      </c>
      <c r="AN39" t="s">
        <v>83</v>
      </c>
      <c r="AO39" t="s">
        <v>83</v>
      </c>
      <c r="AP39" t="s">
        <v>83</v>
      </c>
      <c r="AQ39" t="s">
        <v>83</v>
      </c>
      <c r="AR39" t="s">
        <v>83</v>
      </c>
      <c r="AS39">
        <v>0</v>
      </c>
      <c r="AT39" t="s">
        <v>83</v>
      </c>
      <c r="AU39" t="s">
        <v>83</v>
      </c>
      <c r="AV39">
        <v>0</v>
      </c>
      <c r="AW39">
        <v>0</v>
      </c>
      <c r="AX39" t="s">
        <v>83</v>
      </c>
    </row>
    <row r="40" spans="1:50" x14ac:dyDescent="0.15">
      <c r="A40">
        <v>4</v>
      </c>
      <c r="B40">
        <v>5</v>
      </c>
      <c r="C40">
        <v>1</v>
      </c>
      <c r="D40">
        <v>7</v>
      </c>
      <c r="E40">
        <v>0</v>
      </c>
      <c r="F40" t="s">
        <v>83</v>
      </c>
      <c r="G40" t="s">
        <v>83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83</v>
      </c>
      <c r="N40" t="s">
        <v>83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>
        <v>0</v>
      </c>
      <c r="U40" t="s">
        <v>83</v>
      </c>
      <c r="V40" t="s">
        <v>83</v>
      </c>
      <c r="W40" t="s">
        <v>83</v>
      </c>
      <c r="X40">
        <v>0</v>
      </c>
      <c r="Y40">
        <v>0</v>
      </c>
      <c r="Z40" t="s">
        <v>83</v>
      </c>
      <c r="AA40" t="s">
        <v>83</v>
      </c>
      <c r="AB40" t="s">
        <v>83</v>
      </c>
      <c r="AC40" t="s">
        <v>83</v>
      </c>
      <c r="AD40" t="s">
        <v>83</v>
      </c>
      <c r="AE40">
        <v>0</v>
      </c>
      <c r="AF40" t="s">
        <v>83</v>
      </c>
      <c r="AG40">
        <v>0</v>
      </c>
      <c r="AH40" t="s">
        <v>83</v>
      </c>
      <c r="AI40" t="s">
        <v>83</v>
      </c>
      <c r="AJ40" t="s">
        <v>83</v>
      </c>
      <c r="AK40" t="s">
        <v>83</v>
      </c>
      <c r="AL40" t="s">
        <v>83</v>
      </c>
      <c r="AM40" t="s">
        <v>83</v>
      </c>
      <c r="AN40" t="s">
        <v>83</v>
      </c>
      <c r="AO40" t="s">
        <v>83</v>
      </c>
      <c r="AP40" t="s">
        <v>83</v>
      </c>
      <c r="AQ40" t="s">
        <v>83</v>
      </c>
      <c r="AR40" t="s">
        <v>83</v>
      </c>
      <c r="AS40">
        <v>0</v>
      </c>
      <c r="AT40" t="s">
        <v>83</v>
      </c>
      <c r="AU40" t="s">
        <v>83</v>
      </c>
      <c r="AV40">
        <v>0</v>
      </c>
      <c r="AW40">
        <v>0</v>
      </c>
      <c r="AX40" t="s">
        <v>83</v>
      </c>
    </row>
    <row r="41" spans="1:50" x14ac:dyDescent="0.15">
      <c r="A41">
        <v>4</v>
      </c>
      <c r="B41">
        <v>5</v>
      </c>
      <c r="C41">
        <v>1</v>
      </c>
      <c r="D41">
        <v>8</v>
      </c>
      <c r="E41">
        <v>0</v>
      </c>
      <c r="F41" t="s">
        <v>83</v>
      </c>
      <c r="G41" t="s">
        <v>83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83</v>
      </c>
      <c r="N41" t="s">
        <v>83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>
        <v>0</v>
      </c>
      <c r="U41" t="s">
        <v>83</v>
      </c>
      <c r="V41" t="s">
        <v>83</v>
      </c>
      <c r="W41" t="s">
        <v>83</v>
      </c>
      <c r="X41">
        <v>0</v>
      </c>
      <c r="Y41">
        <v>0</v>
      </c>
      <c r="Z41" t="s">
        <v>83</v>
      </c>
      <c r="AA41" t="s">
        <v>83</v>
      </c>
      <c r="AB41" t="s">
        <v>83</v>
      </c>
      <c r="AC41" t="s">
        <v>83</v>
      </c>
      <c r="AD41" t="s">
        <v>83</v>
      </c>
      <c r="AE41">
        <v>0</v>
      </c>
      <c r="AF41" t="s">
        <v>83</v>
      </c>
      <c r="AG41">
        <v>0</v>
      </c>
      <c r="AH41" t="s">
        <v>83</v>
      </c>
      <c r="AI41" t="s">
        <v>83</v>
      </c>
      <c r="AJ41" t="s">
        <v>83</v>
      </c>
      <c r="AK41" t="s">
        <v>83</v>
      </c>
      <c r="AL41" t="s">
        <v>83</v>
      </c>
      <c r="AM41" t="s">
        <v>83</v>
      </c>
      <c r="AN41" t="s">
        <v>83</v>
      </c>
      <c r="AO41" t="s">
        <v>83</v>
      </c>
      <c r="AP41" t="s">
        <v>83</v>
      </c>
      <c r="AQ41" t="s">
        <v>83</v>
      </c>
      <c r="AR41" t="s">
        <v>83</v>
      </c>
      <c r="AS41">
        <v>0</v>
      </c>
      <c r="AT41" t="s">
        <v>83</v>
      </c>
      <c r="AU41" t="s">
        <v>83</v>
      </c>
      <c r="AV41">
        <v>0</v>
      </c>
      <c r="AW41">
        <v>0</v>
      </c>
      <c r="AX41" t="s">
        <v>83</v>
      </c>
    </row>
    <row r="42" spans="1:50" x14ac:dyDescent="0.15">
      <c r="A42">
        <v>4</v>
      </c>
      <c r="B42">
        <v>5</v>
      </c>
      <c r="C42">
        <v>2</v>
      </c>
      <c r="D42">
        <v>1</v>
      </c>
      <c r="E42">
        <v>0</v>
      </c>
      <c r="F42" t="s">
        <v>83</v>
      </c>
      <c r="G42" t="s">
        <v>83</v>
      </c>
      <c r="H42">
        <v>448</v>
      </c>
      <c r="I42">
        <v>0</v>
      </c>
      <c r="J42">
        <v>0</v>
      </c>
      <c r="K42">
        <v>0</v>
      </c>
      <c r="L42">
        <v>0</v>
      </c>
      <c r="M42" t="s">
        <v>83</v>
      </c>
      <c r="N42" t="s">
        <v>83</v>
      </c>
      <c r="O42" t="s">
        <v>83</v>
      </c>
      <c r="P42" t="s">
        <v>83</v>
      </c>
      <c r="Q42" t="s">
        <v>83</v>
      </c>
      <c r="R42" t="s">
        <v>2061</v>
      </c>
      <c r="S42" t="s">
        <v>83</v>
      </c>
      <c r="T42">
        <v>0</v>
      </c>
      <c r="U42" t="s">
        <v>83</v>
      </c>
      <c r="V42" t="s">
        <v>83</v>
      </c>
      <c r="W42" t="s">
        <v>83</v>
      </c>
      <c r="X42">
        <v>3</v>
      </c>
      <c r="Y42">
        <v>3</v>
      </c>
      <c r="Z42" t="s">
        <v>83</v>
      </c>
      <c r="AA42" t="s">
        <v>83</v>
      </c>
      <c r="AB42" t="s">
        <v>83</v>
      </c>
      <c r="AC42" t="s">
        <v>83</v>
      </c>
      <c r="AD42" t="s">
        <v>83</v>
      </c>
      <c r="AE42">
        <v>0</v>
      </c>
      <c r="AF42" t="s">
        <v>83</v>
      </c>
      <c r="AG42">
        <v>0</v>
      </c>
      <c r="AH42" t="s">
        <v>83</v>
      </c>
      <c r="AI42" t="s">
        <v>83</v>
      </c>
      <c r="AJ42" t="s">
        <v>83</v>
      </c>
      <c r="AK42" t="s">
        <v>83</v>
      </c>
      <c r="AL42" t="s">
        <v>83</v>
      </c>
      <c r="AM42" t="s">
        <v>83</v>
      </c>
      <c r="AN42" t="s">
        <v>83</v>
      </c>
      <c r="AO42" t="s">
        <v>83</v>
      </c>
      <c r="AP42" t="s">
        <v>83</v>
      </c>
      <c r="AQ42" t="s">
        <v>83</v>
      </c>
      <c r="AR42" t="s">
        <v>83</v>
      </c>
      <c r="AS42">
        <v>0</v>
      </c>
      <c r="AT42" t="s">
        <v>83</v>
      </c>
      <c r="AU42" t="s">
        <v>83</v>
      </c>
      <c r="AV42">
        <v>0</v>
      </c>
      <c r="AW42">
        <v>0</v>
      </c>
      <c r="AX42" t="s">
        <v>83</v>
      </c>
    </row>
    <row r="43" spans="1:50" x14ac:dyDescent="0.15">
      <c r="A43">
        <v>4</v>
      </c>
      <c r="B43">
        <v>5</v>
      </c>
      <c r="C43">
        <v>2</v>
      </c>
      <c r="D43">
        <v>2</v>
      </c>
      <c r="E43">
        <v>0</v>
      </c>
      <c r="F43" t="s">
        <v>83</v>
      </c>
      <c r="G43" t="s">
        <v>83</v>
      </c>
      <c r="H43">
        <v>44</v>
      </c>
      <c r="I43">
        <v>0</v>
      </c>
      <c r="J43">
        <v>0</v>
      </c>
      <c r="K43">
        <v>0</v>
      </c>
      <c r="L43">
        <v>0</v>
      </c>
      <c r="M43" t="s">
        <v>83</v>
      </c>
      <c r="N43" t="s">
        <v>83</v>
      </c>
      <c r="O43" t="s">
        <v>83</v>
      </c>
      <c r="P43" t="s">
        <v>83</v>
      </c>
      <c r="Q43" t="s">
        <v>83</v>
      </c>
      <c r="R43" t="s">
        <v>2062</v>
      </c>
      <c r="S43" t="s">
        <v>83</v>
      </c>
      <c r="T43">
        <v>0</v>
      </c>
      <c r="U43" t="s">
        <v>83</v>
      </c>
      <c r="V43" t="s">
        <v>83</v>
      </c>
      <c r="W43" t="s">
        <v>83</v>
      </c>
      <c r="X43">
        <v>3</v>
      </c>
      <c r="Y43">
        <v>3</v>
      </c>
      <c r="Z43" t="s">
        <v>83</v>
      </c>
      <c r="AA43" t="s">
        <v>83</v>
      </c>
      <c r="AB43" t="s">
        <v>83</v>
      </c>
      <c r="AC43" t="s">
        <v>83</v>
      </c>
      <c r="AD43" t="s">
        <v>83</v>
      </c>
      <c r="AE43">
        <v>0</v>
      </c>
      <c r="AF43" t="s">
        <v>83</v>
      </c>
      <c r="AG43">
        <v>0</v>
      </c>
      <c r="AH43" t="s">
        <v>83</v>
      </c>
      <c r="AI43" t="s">
        <v>83</v>
      </c>
      <c r="AJ43" t="s">
        <v>83</v>
      </c>
      <c r="AK43" t="s">
        <v>83</v>
      </c>
      <c r="AL43" t="s">
        <v>83</v>
      </c>
      <c r="AM43" t="s">
        <v>83</v>
      </c>
      <c r="AN43" t="s">
        <v>83</v>
      </c>
      <c r="AO43" t="s">
        <v>83</v>
      </c>
      <c r="AP43" t="s">
        <v>83</v>
      </c>
      <c r="AQ43" t="s">
        <v>83</v>
      </c>
      <c r="AR43" t="s">
        <v>83</v>
      </c>
      <c r="AS43">
        <v>0</v>
      </c>
      <c r="AT43" t="s">
        <v>83</v>
      </c>
      <c r="AU43" t="s">
        <v>83</v>
      </c>
      <c r="AV43">
        <v>0</v>
      </c>
      <c r="AW43">
        <v>0</v>
      </c>
      <c r="AX43" t="s">
        <v>83</v>
      </c>
    </row>
    <row r="44" spans="1:50" x14ac:dyDescent="0.15">
      <c r="A44">
        <v>4</v>
      </c>
      <c r="B44">
        <v>5</v>
      </c>
      <c r="C44">
        <v>2</v>
      </c>
      <c r="D44">
        <v>3</v>
      </c>
      <c r="E44">
        <v>0</v>
      </c>
      <c r="F44" t="s">
        <v>83</v>
      </c>
      <c r="G44" t="s">
        <v>83</v>
      </c>
      <c r="H44">
        <v>371</v>
      </c>
      <c r="I44">
        <v>0</v>
      </c>
      <c r="J44">
        <v>0</v>
      </c>
      <c r="K44">
        <v>0</v>
      </c>
      <c r="L44">
        <v>0</v>
      </c>
      <c r="M44" t="s">
        <v>83</v>
      </c>
      <c r="N44" t="s">
        <v>83</v>
      </c>
      <c r="O44" t="s">
        <v>83</v>
      </c>
      <c r="P44" t="s">
        <v>83</v>
      </c>
      <c r="Q44" t="s">
        <v>83</v>
      </c>
      <c r="R44" t="s">
        <v>2063</v>
      </c>
      <c r="S44" t="s">
        <v>83</v>
      </c>
      <c r="T44">
        <v>0</v>
      </c>
      <c r="U44" t="s">
        <v>83</v>
      </c>
      <c r="V44" t="s">
        <v>83</v>
      </c>
      <c r="W44" t="s">
        <v>83</v>
      </c>
      <c r="X44">
        <v>3</v>
      </c>
      <c r="Y44">
        <v>3</v>
      </c>
      <c r="Z44" t="s">
        <v>83</v>
      </c>
      <c r="AA44" t="s">
        <v>83</v>
      </c>
      <c r="AB44" t="s">
        <v>83</v>
      </c>
      <c r="AC44" t="s">
        <v>83</v>
      </c>
      <c r="AD44" t="s">
        <v>83</v>
      </c>
      <c r="AE44">
        <v>0</v>
      </c>
      <c r="AF44" t="s">
        <v>83</v>
      </c>
      <c r="AG44">
        <v>0</v>
      </c>
      <c r="AH44" t="s">
        <v>83</v>
      </c>
      <c r="AI44" t="s">
        <v>83</v>
      </c>
      <c r="AJ44" t="s">
        <v>83</v>
      </c>
      <c r="AK44" t="s">
        <v>83</v>
      </c>
      <c r="AL44" t="s">
        <v>83</v>
      </c>
      <c r="AM44" t="s">
        <v>83</v>
      </c>
      <c r="AN44" t="s">
        <v>83</v>
      </c>
      <c r="AO44" t="s">
        <v>83</v>
      </c>
      <c r="AP44" t="s">
        <v>83</v>
      </c>
      <c r="AQ44" t="s">
        <v>83</v>
      </c>
      <c r="AR44" t="s">
        <v>83</v>
      </c>
      <c r="AS44">
        <v>0</v>
      </c>
      <c r="AT44" t="s">
        <v>83</v>
      </c>
      <c r="AU44" t="s">
        <v>83</v>
      </c>
      <c r="AV44">
        <v>0</v>
      </c>
      <c r="AW44">
        <v>0</v>
      </c>
      <c r="AX44" t="s">
        <v>83</v>
      </c>
    </row>
    <row r="45" spans="1:50" x14ac:dyDescent="0.15">
      <c r="A45">
        <v>4</v>
      </c>
      <c r="B45">
        <v>5</v>
      </c>
      <c r="C45">
        <v>2</v>
      </c>
      <c r="D45">
        <v>4</v>
      </c>
      <c r="E45">
        <v>0</v>
      </c>
      <c r="F45" t="s">
        <v>83</v>
      </c>
      <c r="G45" t="s">
        <v>83</v>
      </c>
      <c r="H45">
        <v>624</v>
      </c>
      <c r="I45">
        <v>0</v>
      </c>
      <c r="J45">
        <v>0</v>
      </c>
      <c r="K45">
        <v>0</v>
      </c>
      <c r="L45">
        <v>0</v>
      </c>
      <c r="M45" t="s">
        <v>83</v>
      </c>
      <c r="N45" t="s">
        <v>83</v>
      </c>
      <c r="O45" t="s">
        <v>83</v>
      </c>
      <c r="P45" t="s">
        <v>83</v>
      </c>
      <c r="Q45" t="s">
        <v>83</v>
      </c>
      <c r="R45" t="s">
        <v>2064</v>
      </c>
      <c r="S45" t="s">
        <v>83</v>
      </c>
      <c r="T45">
        <v>0</v>
      </c>
      <c r="U45" t="s">
        <v>83</v>
      </c>
      <c r="V45" t="s">
        <v>83</v>
      </c>
      <c r="W45" t="s">
        <v>83</v>
      </c>
      <c r="X45">
        <v>3</v>
      </c>
      <c r="Y45">
        <v>3</v>
      </c>
      <c r="Z45" t="s">
        <v>83</v>
      </c>
      <c r="AA45" t="s">
        <v>83</v>
      </c>
      <c r="AB45" t="s">
        <v>83</v>
      </c>
      <c r="AC45" t="s">
        <v>83</v>
      </c>
      <c r="AD45" t="s">
        <v>83</v>
      </c>
      <c r="AE45">
        <v>0</v>
      </c>
      <c r="AF45" t="s">
        <v>83</v>
      </c>
      <c r="AG45">
        <v>0</v>
      </c>
      <c r="AH45" t="s">
        <v>83</v>
      </c>
      <c r="AI45" t="s">
        <v>83</v>
      </c>
      <c r="AJ45" t="s">
        <v>83</v>
      </c>
      <c r="AK45" t="s">
        <v>83</v>
      </c>
      <c r="AL45" t="s">
        <v>83</v>
      </c>
      <c r="AM45" t="s">
        <v>83</v>
      </c>
      <c r="AN45" t="s">
        <v>83</v>
      </c>
      <c r="AO45" t="s">
        <v>83</v>
      </c>
      <c r="AP45" t="s">
        <v>83</v>
      </c>
      <c r="AQ45" t="s">
        <v>83</v>
      </c>
      <c r="AR45" t="s">
        <v>83</v>
      </c>
      <c r="AS45">
        <v>0</v>
      </c>
      <c r="AT45" t="s">
        <v>83</v>
      </c>
      <c r="AU45" t="s">
        <v>83</v>
      </c>
      <c r="AV45">
        <v>0</v>
      </c>
      <c r="AW45">
        <v>0</v>
      </c>
      <c r="AX45" t="s">
        <v>83</v>
      </c>
    </row>
    <row r="46" spans="1:50" x14ac:dyDescent="0.15">
      <c r="A46">
        <v>4</v>
      </c>
      <c r="B46">
        <v>5</v>
      </c>
      <c r="C46">
        <v>2</v>
      </c>
      <c r="D46">
        <v>5</v>
      </c>
      <c r="E46">
        <v>0</v>
      </c>
      <c r="F46" t="s">
        <v>83</v>
      </c>
      <c r="G46" t="s">
        <v>83</v>
      </c>
      <c r="H46">
        <v>80</v>
      </c>
      <c r="I46">
        <v>0</v>
      </c>
      <c r="J46">
        <v>0</v>
      </c>
      <c r="K46">
        <v>0</v>
      </c>
      <c r="L46">
        <v>0</v>
      </c>
      <c r="M46" t="s">
        <v>83</v>
      </c>
      <c r="N46" t="s">
        <v>83</v>
      </c>
      <c r="O46" t="s">
        <v>83</v>
      </c>
      <c r="P46" t="s">
        <v>83</v>
      </c>
      <c r="Q46" t="s">
        <v>83</v>
      </c>
      <c r="R46" t="s">
        <v>2065</v>
      </c>
      <c r="S46" t="s">
        <v>83</v>
      </c>
      <c r="T46">
        <v>0</v>
      </c>
      <c r="U46" t="s">
        <v>83</v>
      </c>
      <c r="V46" t="s">
        <v>83</v>
      </c>
      <c r="W46" t="s">
        <v>83</v>
      </c>
      <c r="X46">
        <v>3</v>
      </c>
      <c r="Y46">
        <v>3</v>
      </c>
      <c r="Z46" t="s">
        <v>83</v>
      </c>
      <c r="AA46" t="s">
        <v>83</v>
      </c>
      <c r="AB46" t="s">
        <v>83</v>
      </c>
      <c r="AC46" t="s">
        <v>83</v>
      </c>
      <c r="AD46" t="s">
        <v>83</v>
      </c>
      <c r="AE46">
        <v>0</v>
      </c>
      <c r="AF46" t="s">
        <v>83</v>
      </c>
      <c r="AG46">
        <v>0</v>
      </c>
      <c r="AH46" t="s">
        <v>83</v>
      </c>
      <c r="AI46" t="s">
        <v>83</v>
      </c>
      <c r="AJ46" t="s">
        <v>83</v>
      </c>
      <c r="AK46" t="s">
        <v>83</v>
      </c>
      <c r="AL46" t="s">
        <v>83</v>
      </c>
      <c r="AM46" t="s">
        <v>83</v>
      </c>
      <c r="AN46" t="s">
        <v>83</v>
      </c>
      <c r="AO46" t="s">
        <v>83</v>
      </c>
      <c r="AP46" t="s">
        <v>83</v>
      </c>
      <c r="AQ46" t="s">
        <v>83</v>
      </c>
      <c r="AR46" t="s">
        <v>83</v>
      </c>
      <c r="AS46">
        <v>0</v>
      </c>
      <c r="AT46" t="s">
        <v>83</v>
      </c>
      <c r="AU46" t="s">
        <v>83</v>
      </c>
      <c r="AV46">
        <v>0</v>
      </c>
      <c r="AW46">
        <v>0</v>
      </c>
      <c r="AX46" t="s">
        <v>83</v>
      </c>
    </row>
    <row r="47" spans="1:50" x14ac:dyDescent="0.15">
      <c r="A47">
        <v>4</v>
      </c>
      <c r="B47">
        <v>5</v>
      </c>
      <c r="C47">
        <v>2</v>
      </c>
      <c r="D47">
        <v>6</v>
      </c>
      <c r="E47">
        <v>0</v>
      </c>
      <c r="F47" t="s">
        <v>83</v>
      </c>
      <c r="G47" t="s">
        <v>83</v>
      </c>
      <c r="H47">
        <v>10</v>
      </c>
      <c r="I47">
        <v>0</v>
      </c>
      <c r="J47">
        <v>0</v>
      </c>
      <c r="K47">
        <v>0</v>
      </c>
      <c r="L47">
        <v>0</v>
      </c>
      <c r="M47" t="s">
        <v>83</v>
      </c>
      <c r="N47" t="s">
        <v>83</v>
      </c>
      <c r="O47" t="s">
        <v>83</v>
      </c>
      <c r="P47" t="s">
        <v>83</v>
      </c>
      <c r="Q47" t="s">
        <v>83</v>
      </c>
      <c r="R47" t="s">
        <v>2066</v>
      </c>
      <c r="S47" t="s">
        <v>83</v>
      </c>
      <c r="T47">
        <v>0</v>
      </c>
      <c r="U47" t="s">
        <v>83</v>
      </c>
      <c r="V47" t="s">
        <v>83</v>
      </c>
      <c r="W47" t="s">
        <v>83</v>
      </c>
      <c r="X47">
        <v>3</v>
      </c>
      <c r="Y47">
        <v>3</v>
      </c>
      <c r="Z47" t="s">
        <v>83</v>
      </c>
      <c r="AA47" t="s">
        <v>83</v>
      </c>
      <c r="AB47" t="s">
        <v>83</v>
      </c>
      <c r="AC47" t="s">
        <v>83</v>
      </c>
      <c r="AD47" t="s">
        <v>83</v>
      </c>
      <c r="AE47">
        <v>0</v>
      </c>
      <c r="AF47" t="s">
        <v>83</v>
      </c>
      <c r="AG47">
        <v>0</v>
      </c>
      <c r="AH47" t="s">
        <v>83</v>
      </c>
      <c r="AI47" t="s">
        <v>83</v>
      </c>
      <c r="AJ47" t="s">
        <v>83</v>
      </c>
      <c r="AK47" t="s">
        <v>83</v>
      </c>
      <c r="AL47" t="s">
        <v>83</v>
      </c>
      <c r="AM47" t="s">
        <v>83</v>
      </c>
      <c r="AN47" t="s">
        <v>83</v>
      </c>
      <c r="AO47" t="s">
        <v>83</v>
      </c>
      <c r="AP47" t="s">
        <v>83</v>
      </c>
      <c r="AQ47" t="s">
        <v>83</v>
      </c>
      <c r="AR47" t="s">
        <v>83</v>
      </c>
      <c r="AS47">
        <v>0</v>
      </c>
      <c r="AT47" t="s">
        <v>83</v>
      </c>
      <c r="AU47" t="s">
        <v>83</v>
      </c>
      <c r="AV47">
        <v>0</v>
      </c>
      <c r="AW47">
        <v>0</v>
      </c>
      <c r="AX47" t="s">
        <v>83</v>
      </c>
    </row>
    <row r="48" spans="1:50" x14ac:dyDescent="0.15">
      <c r="A48">
        <v>4</v>
      </c>
      <c r="B48">
        <v>5</v>
      </c>
      <c r="C48">
        <v>2</v>
      </c>
      <c r="D48">
        <v>7</v>
      </c>
      <c r="E48">
        <v>0</v>
      </c>
      <c r="F48" t="s">
        <v>83</v>
      </c>
      <c r="G48" t="s">
        <v>83</v>
      </c>
      <c r="H48">
        <v>516</v>
      </c>
      <c r="I48">
        <v>0</v>
      </c>
      <c r="J48">
        <v>0</v>
      </c>
      <c r="K48">
        <v>0</v>
      </c>
      <c r="L48">
        <v>0</v>
      </c>
      <c r="M48" t="s">
        <v>83</v>
      </c>
      <c r="N48" t="s">
        <v>83</v>
      </c>
      <c r="O48" t="s">
        <v>83</v>
      </c>
      <c r="P48" t="s">
        <v>83</v>
      </c>
      <c r="Q48" t="s">
        <v>83</v>
      </c>
      <c r="R48" t="s">
        <v>2067</v>
      </c>
      <c r="S48" t="s">
        <v>83</v>
      </c>
      <c r="T48">
        <v>0</v>
      </c>
      <c r="U48" t="s">
        <v>83</v>
      </c>
      <c r="V48" t="s">
        <v>83</v>
      </c>
      <c r="W48" t="s">
        <v>83</v>
      </c>
      <c r="X48">
        <v>3</v>
      </c>
      <c r="Y48">
        <v>3</v>
      </c>
      <c r="Z48" t="s">
        <v>83</v>
      </c>
      <c r="AA48" t="s">
        <v>83</v>
      </c>
      <c r="AB48" t="s">
        <v>83</v>
      </c>
      <c r="AC48" t="s">
        <v>83</v>
      </c>
      <c r="AD48" t="s">
        <v>83</v>
      </c>
      <c r="AE48">
        <v>0</v>
      </c>
      <c r="AF48" t="s">
        <v>83</v>
      </c>
      <c r="AG48">
        <v>0</v>
      </c>
      <c r="AH48" t="s">
        <v>83</v>
      </c>
      <c r="AI48" t="s">
        <v>83</v>
      </c>
      <c r="AJ48" t="s">
        <v>83</v>
      </c>
      <c r="AK48" t="s">
        <v>83</v>
      </c>
      <c r="AL48" t="s">
        <v>83</v>
      </c>
      <c r="AM48" t="s">
        <v>83</v>
      </c>
      <c r="AN48" t="s">
        <v>83</v>
      </c>
      <c r="AO48" t="s">
        <v>83</v>
      </c>
      <c r="AP48" t="s">
        <v>83</v>
      </c>
      <c r="AQ48" t="s">
        <v>83</v>
      </c>
      <c r="AR48" t="s">
        <v>83</v>
      </c>
      <c r="AS48">
        <v>0</v>
      </c>
      <c r="AT48" t="s">
        <v>83</v>
      </c>
      <c r="AU48" t="s">
        <v>83</v>
      </c>
      <c r="AV48">
        <v>0</v>
      </c>
      <c r="AW48">
        <v>0</v>
      </c>
      <c r="AX48" t="s">
        <v>83</v>
      </c>
    </row>
    <row r="49" spans="1:50" x14ac:dyDescent="0.15">
      <c r="A49">
        <v>4</v>
      </c>
      <c r="B49">
        <v>5</v>
      </c>
      <c r="C49">
        <v>2</v>
      </c>
      <c r="D49">
        <v>8</v>
      </c>
      <c r="E49">
        <v>0</v>
      </c>
      <c r="F49" t="s">
        <v>83</v>
      </c>
      <c r="G49" t="s">
        <v>83</v>
      </c>
      <c r="H49">
        <v>163</v>
      </c>
      <c r="I49">
        <v>0</v>
      </c>
      <c r="J49">
        <v>0</v>
      </c>
      <c r="K49">
        <v>0</v>
      </c>
      <c r="L49">
        <v>0</v>
      </c>
      <c r="M49" t="s">
        <v>83</v>
      </c>
      <c r="N49" t="s">
        <v>83</v>
      </c>
      <c r="O49" t="s">
        <v>83</v>
      </c>
      <c r="P49" t="s">
        <v>83</v>
      </c>
      <c r="Q49" t="s">
        <v>83</v>
      </c>
      <c r="R49" t="s">
        <v>2068</v>
      </c>
      <c r="S49" t="s">
        <v>83</v>
      </c>
      <c r="T49">
        <v>0</v>
      </c>
      <c r="U49" t="s">
        <v>83</v>
      </c>
      <c r="V49" t="s">
        <v>83</v>
      </c>
      <c r="W49" t="s">
        <v>83</v>
      </c>
      <c r="X49">
        <v>3</v>
      </c>
      <c r="Y49">
        <v>3</v>
      </c>
      <c r="Z49" t="s">
        <v>83</v>
      </c>
      <c r="AA49" t="s">
        <v>83</v>
      </c>
      <c r="AB49" t="s">
        <v>83</v>
      </c>
      <c r="AC49" t="s">
        <v>83</v>
      </c>
      <c r="AD49" t="s">
        <v>83</v>
      </c>
      <c r="AE49">
        <v>0</v>
      </c>
      <c r="AF49" t="s">
        <v>83</v>
      </c>
      <c r="AG49">
        <v>0</v>
      </c>
      <c r="AH49" t="s">
        <v>83</v>
      </c>
      <c r="AI49" t="s">
        <v>83</v>
      </c>
      <c r="AJ49" t="s">
        <v>83</v>
      </c>
      <c r="AK49" t="s">
        <v>83</v>
      </c>
      <c r="AL49" t="s">
        <v>83</v>
      </c>
      <c r="AM49" t="s">
        <v>83</v>
      </c>
      <c r="AN49" t="s">
        <v>83</v>
      </c>
      <c r="AO49" t="s">
        <v>83</v>
      </c>
      <c r="AP49" t="s">
        <v>83</v>
      </c>
      <c r="AQ49" t="s">
        <v>83</v>
      </c>
      <c r="AR49" t="s">
        <v>83</v>
      </c>
      <c r="AS49">
        <v>0</v>
      </c>
      <c r="AT49" t="s">
        <v>83</v>
      </c>
      <c r="AU49" t="s">
        <v>83</v>
      </c>
      <c r="AV49">
        <v>0</v>
      </c>
      <c r="AW49">
        <v>0</v>
      </c>
      <c r="AX49" t="s">
        <v>83</v>
      </c>
    </row>
    <row r="50" spans="1:50" x14ac:dyDescent="0.15">
      <c r="A50">
        <v>4</v>
      </c>
      <c r="B50">
        <v>7</v>
      </c>
      <c r="C50">
        <v>1</v>
      </c>
      <c r="D50">
        <v>1</v>
      </c>
      <c r="E50">
        <v>0</v>
      </c>
      <c r="F50" t="s">
        <v>83</v>
      </c>
      <c r="G50" t="s">
        <v>83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83</v>
      </c>
      <c r="N50" t="s">
        <v>83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>
        <v>0</v>
      </c>
      <c r="U50" t="s">
        <v>83</v>
      </c>
      <c r="V50" t="s">
        <v>83</v>
      </c>
      <c r="W50" t="s">
        <v>83</v>
      </c>
      <c r="X50">
        <v>0</v>
      </c>
      <c r="Y50">
        <v>0</v>
      </c>
      <c r="Z50" t="s">
        <v>83</v>
      </c>
      <c r="AA50" t="s">
        <v>83</v>
      </c>
      <c r="AB50" t="s">
        <v>83</v>
      </c>
      <c r="AC50" t="s">
        <v>83</v>
      </c>
      <c r="AD50" t="s">
        <v>83</v>
      </c>
      <c r="AE50">
        <v>0</v>
      </c>
      <c r="AF50" t="s">
        <v>83</v>
      </c>
      <c r="AG50">
        <v>0</v>
      </c>
      <c r="AH50" t="s">
        <v>83</v>
      </c>
      <c r="AI50" t="s">
        <v>83</v>
      </c>
      <c r="AJ50" t="s">
        <v>83</v>
      </c>
      <c r="AK50" t="s">
        <v>83</v>
      </c>
      <c r="AL50" t="s">
        <v>83</v>
      </c>
      <c r="AM50" t="s">
        <v>83</v>
      </c>
      <c r="AN50" t="s">
        <v>83</v>
      </c>
      <c r="AO50" t="s">
        <v>83</v>
      </c>
      <c r="AP50" t="s">
        <v>83</v>
      </c>
      <c r="AQ50" t="s">
        <v>83</v>
      </c>
      <c r="AR50" t="s">
        <v>83</v>
      </c>
      <c r="AS50">
        <v>0</v>
      </c>
      <c r="AT50" t="s">
        <v>83</v>
      </c>
      <c r="AU50" t="s">
        <v>83</v>
      </c>
      <c r="AV50">
        <v>0</v>
      </c>
      <c r="AW50">
        <v>0</v>
      </c>
      <c r="AX50" t="s">
        <v>83</v>
      </c>
    </row>
    <row r="51" spans="1:50" x14ac:dyDescent="0.15">
      <c r="A51">
        <v>4</v>
      </c>
      <c r="B51">
        <v>7</v>
      </c>
      <c r="C51">
        <v>1</v>
      </c>
      <c r="D51">
        <v>2</v>
      </c>
      <c r="E51">
        <v>0</v>
      </c>
      <c r="F51" t="s">
        <v>83</v>
      </c>
      <c r="G51" t="s">
        <v>83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83</v>
      </c>
      <c r="N51" t="s">
        <v>83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>
        <v>0</v>
      </c>
      <c r="U51" t="s">
        <v>83</v>
      </c>
      <c r="V51" t="s">
        <v>83</v>
      </c>
      <c r="W51" t="s">
        <v>83</v>
      </c>
      <c r="X51">
        <v>0</v>
      </c>
      <c r="Y51">
        <v>0</v>
      </c>
      <c r="Z51" t="s">
        <v>83</v>
      </c>
      <c r="AA51" t="s">
        <v>83</v>
      </c>
      <c r="AB51" t="s">
        <v>83</v>
      </c>
      <c r="AC51" t="s">
        <v>83</v>
      </c>
      <c r="AD51" t="s">
        <v>83</v>
      </c>
      <c r="AE51">
        <v>0</v>
      </c>
      <c r="AF51" t="s">
        <v>83</v>
      </c>
      <c r="AG51">
        <v>0</v>
      </c>
      <c r="AH51" t="s">
        <v>83</v>
      </c>
      <c r="AI51" t="s">
        <v>83</v>
      </c>
      <c r="AJ51" t="s">
        <v>83</v>
      </c>
      <c r="AK51" t="s">
        <v>83</v>
      </c>
      <c r="AL51" t="s">
        <v>83</v>
      </c>
      <c r="AM51" t="s">
        <v>83</v>
      </c>
      <c r="AN51" t="s">
        <v>83</v>
      </c>
      <c r="AO51" t="s">
        <v>83</v>
      </c>
      <c r="AP51" t="s">
        <v>83</v>
      </c>
      <c r="AQ51" t="s">
        <v>83</v>
      </c>
      <c r="AR51" t="s">
        <v>83</v>
      </c>
      <c r="AS51">
        <v>0</v>
      </c>
      <c r="AT51" t="s">
        <v>83</v>
      </c>
      <c r="AU51" t="s">
        <v>83</v>
      </c>
      <c r="AV51">
        <v>0</v>
      </c>
      <c r="AW51">
        <v>0</v>
      </c>
      <c r="AX51" t="s">
        <v>83</v>
      </c>
    </row>
    <row r="52" spans="1:50" x14ac:dyDescent="0.15">
      <c r="A52">
        <v>4</v>
      </c>
      <c r="B52">
        <v>7</v>
      </c>
      <c r="C52">
        <v>1</v>
      </c>
      <c r="D52">
        <v>3</v>
      </c>
      <c r="E52">
        <v>0</v>
      </c>
      <c r="F52" t="s">
        <v>83</v>
      </c>
      <c r="G52" t="s">
        <v>83</v>
      </c>
      <c r="H52">
        <v>472</v>
      </c>
      <c r="I52">
        <v>0</v>
      </c>
      <c r="J52">
        <v>0</v>
      </c>
      <c r="K52">
        <v>0</v>
      </c>
      <c r="L52">
        <v>0</v>
      </c>
      <c r="M52" t="s">
        <v>83</v>
      </c>
      <c r="N52" t="s">
        <v>83</v>
      </c>
      <c r="O52" t="s">
        <v>83</v>
      </c>
      <c r="P52" t="s">
        <v>83</v>
      </c>
      <c r="Q52" t="s">
        <v>83</v>
      </c>
      <c r="R52" t="s">
        <v>2069</v>
      </c>
      <c r="S52" t="s">
        <v>83</v>
      </c>
      <c r="T52">
        <v>0</v>
      </c>
      <c r="U52" t="s">
        <v>83</v>
      </c>
      <c r="V52" t="s">
        <v>83</v>
      </c>
      <c r="W52" t="s">
        <v>83</v>
      </c>
      <c r="X52">
        <v>4</v>
      </c>
      <c r="Y52">
        <v>4</v>
      </c>
      <c r="Z52" t="s">
        <v>83</v>
      </c>
      <c r="AA52" t="s">
        <v>83</v>
      </c>
      <c r="AB52" t="s">
        <v>83</v>
      </c>
      <c r="AC52" t="s">
        <v>83</v>
      </c>
      <c r="AD52" t="s">
        <v>83</v>
      </c>
      <c r="AE52">
        <v>0</v>
      </c>
      <c r="AF52" t="s">
        <v>83</v>
      </c>
      <c r="AG52">
        <v>0</v>
      </c>
      <c r="AH52" t="s">
        <v>83</v>
      </c>
      <c r="AI52" t="s">
        <v>83</v>
      </c>
      <c r="AJ52" t="s">
        <v>83</v>
      </c>
      <c r="AK52" t="s">
        <v>83</v>
      </c>
      <c r="AL52" t="s">
        <v>83</v>
      </c>
      <c r="AM52" t="s">
        <v>83</v>
      </c>
      <c r="AN52" t="s">
        <v>83</v>
      </c>
      <c r="AO52" t="s">
        <v>83</v>
      </c>
      <c r="AP52" t="s">
        <v>83</v>
      </c>
      <c r="AQ52" t="s">
        <v>83</v>
      </c>
      <c r="AR52" t="s">
        <v>83</v>
      </c>
      <c r="AS52">
        <v>0</v>
      </c>
      <c r="AT52" t="s">
        <v>83</v>
      </c>
      <c r="AU52" t="s">
        <v>83</v>
      </c>
      <c r="AV52">
        <v>0</v>
      </c>
      <c r="AW52">
        <v>0</v>
      </c>
      <c r="AX52" t="s">
        <v>83</v>
      </c>
    </row>
    <row r="53" spans="1:50" x14ac:dyDescent="0.15">
      <c r="A53">
        <v>4</v>
      </c>
      <c r="B53">
        <v>7</v>
      </c>
      <c r="C53">
        <v>1</v>
      </c>
      <c r="D53">
        <v>4</v>
      </c>
      <c r="E53">
        <v>0</v>
      </c>
      <c r="F53" t="s">
        <v>83</v>
      </c>
      <c r="G53" t="s">
        <v>83</v>
      </c>
      <c r="H53">
        <v>184</v>
      </c>
      <c r="I53">
        <v>0</v>
      </c>
      <c r="J53">
        <v>0</v>
      </c>
      <c r="K53">
        <v>0</v>
      </c>
      <c r="L53">
        <v>0</v>
      </c>
      <c r="M53" t="s">
        <v>83</v>
      </c>
      <c r="N53" t="s">
        <v>83</v>
      </c>
      <c r="O53" t="s">
        <v>83</v>
      </c>
      <c r="P53" t="s">
        <v>83</v>
      </c>
      <c r="Q53" t="s">
        <v>83</v>
      </c>
      <c r="R53" t="s">
        <v>2070</v>
      </c>
      <c r="S53" t="s">
        <v>83</v>
      </c>
      <c r="T53">
        <v>0</v>
      </c>
      <c r="U53" t="s">
        <v>83</v>
      </c>
      <c r="V53" t="s">
        <v>83</v>
      </c>
      <c r="W53" t="s">
        <v>83</v>
      </c>
      <c r="X53">
        <v>4</v>
      </c>
      <c r="Y53">
        <v>4</v>
      </c>
      <c r="Z53" t="s">
        <v>83</v>
      </c>
      <c r="AA53" t="s">
        <v>83</v>
      </c>
      <c r="AB53" t="s">
        <v>83</v>
      </c>
      <c r="AC53" t="s">
        <v>83</v>
      </c>
      <c r="AD53" t="s">
        <v>83</v>
      </c>
      <c r="AE53">
        <v>0</v>
      </c>
      <c r="AF53" t="s">
        <v>83</v>
      </c>
      <c r="AG53">
        <v>0</v>
      </c>
      <c r="AH53" t="s">
        <v>83</v>
      </c>
      <c r="AI53" t="s">
        <v>83</v>
      </c>
      <c r="AJ53" t="s">
        <v>83</v>
      </c>
      <c r="AK53" t="s">
        <v>83</v>
      </c>
      <c r="AL53" t="s">
        <v>83</v>
      </c>
      <c r="AM53" t="s">
        <v>83</v>
      </c>
      <c r="AN53" t="s">
        <v>83</v>
      </c>
      <c r="AO53" t="s">
        <v>83</v>
      </c>
      <c r="AP53" t="s">
        <v>83</v>
      </c>
      <c r="AQ53" t="s">
        <v>83</v>
      </c>
      <c r="AR53" t="s">
        <v>83</v>
      </c>
      <c r="AS53">
        <v>0</v>
      </c>
      <c r="AT53" t="s">
        <v>83</v>
      </c>
      <c r="AU53" t="s">
        <v>83</v>
      </c>
      <c r="AV53">
        <v>0</v>
      </c>
      <c r="AW53">
        <v>0</v>
      </c>
      <c r="AX53" t="s">
        <v>83</v>
      </c>
    </row>
    <row r="54" spans="1:50" x14ac:dyDescent="0.15">
      <c r="A54">
        <v>4</v>
      </c>
      <c r="B54">
        <v>7</v>
      </c>
      <c r="C54">
        <v>1</v>
      </c>
      <c r="D54">
        <v>5</v>
      </c>
      <c r="E54">
        <v>0</v>
      </c>
      <c r="F54" t="s">
        <v>83</v>
      </c>
      <c r="G54" t="s">
        <v>83</v>
      </c>
      <c r="H54">
        <v>600</v>
      </c>
      <c r="I54">
        <v>0</v>
      </c>
      <c r="J54">
        <v>0</v>
      </c>
      <c r="K54">
        <v>0</v>
      </c>
      <c r="L54">
        <v>0</v>
      </c>
      <c r="M54" t="s">
        <v>83</v>
      </c>
      <c r="N54" t="s">
        <v>83</v>
      </c>
      <c r="O54" t="s">
        <v>83</v>
      </c>
      <c r="P54" t="s">
        <v>83</v>
      </c>
      <c r="Q54" t="s">
        <v>83</v>
      </c>
      <c r="R54" t="s">
        <v>2071</v>
      </c>
      <c r="S54" t="s">
        <v>83</v>
      </c>
      <c r="T54">
        <v>0</v>
      </c>
      <c r="U54" t="s">
        <v>83</v>
      </c>
      <c r="V54" t="s">
        <v>83</v>
      </c>
      <c r="W54" t="s">
        <v>83</v>
      </c>
      <c r="X54">
        <v>4</v>
      </c>
      <c r="Y54">
        <v>4</v>
      </c>
      <c r="Z54" t="s">
        <v>83</v>
      </c>
      <c r="AA54" t="s">
        <v>83</v>
      </c>
      <c r="AB54" t="s">
        <v>83</v>
      </c>
      <c r="AC54" t="s">
        <v>83</v>
      </c>
      <c r="AD54" t="s">
        <v>83</v>
      </c>
      <c r="AE54">
        <v>0</v>
      </c>
      <c r="AF54" t="s">
        <v>83</v>
      </c>
      <c r="AG54">
        <v>0</v>
      </c>
      <c r="AH54" t="s">
        <v>83</v>
      </c>
      <c r="AI54" t="s">
        <v>83</v>
      </c>
      <c r="AJ54" t="s">
        <v>83</v>
      </c>
      <c r="AK54" t="s">
        <v>83</v>
      </c>
      <c r="AL54" t="s">
        <v>83</v>
      </c>
      <c r="AM54" t="s">
        <v>83</v>
      </c>
      <c r="AN54" t="s">
        <v>83</v>
      </c>
      <c r="AO54" t="s">
        <v>83</v>
      </c>
      <c r="AP54" t="s">
        <v>83</v>
      </c>
      <c r="AQ54" t="s">
        <v>83</v>
      </c>
      <c r="AR54" t="s">
        <v>83</v>
      </c>
      <c r="AS54">
        <v>0</v>
      </c>
      <c r="AT54" t="s">
        <v>83</v>
      </c>
      <c r="AU54" t="s">
        <v>83</v>
      </c>
      <c r="AV54">
        <v>0</v>
      </c>
      <c r="AW54">
        <v>0</v>
      </c>
      <c r="AX54" t="s">
        <v>83</v>
      </c>
    </row>
    <row r="55" spans="1:50" x14ac:dyDescent="0.15">
      <c r="A55">
        <v>4</v>
      </c>
      <c r="B55">
        <v>7</v>
      </c>
      <c r="C55">
        <v>1</v>
      </c>
      <c r="D55">
        <v>6</v>
      </c>
      <c r="E55">
        <v>0</v>
      </c>
      <c r="F55" t="s">
        <v>83</v>
      </c>
      <c r="G55" t="s">
        <v>83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83</v>
      </c>
      <c r="N55" t="s">
        <v>83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>
        <v>0</v>
      </c>
      <c r="U55" t="s">
        <v>83</v>
      </c>
      <c r="V55" t="s">
        <v>83</v>
      </c>
      <c r="W55" t="s">
        <v>83</v>
      </c>
      <c r="X55">
        <v>0</v>
      </c>
      <c r="Y55">
        <v>0</v>
      </c>
      <c r="Z55" t="s">
        <v>83</v>
      </c>
      <c r="AA55" t="s">
        <v>83</v>
      </c>
      <c r="AB55" t="s">
        <v>83</v>
      </c>
      <c r="AC55" t="s">
        <v>83</v>
      </c>
      <c r="AD55" t="s">
        <v>83</v>
      </c>
      <c r="AE55">
        <v>0</v>
      </c>
      <c r="AF55" t="s">
        <v>83</v>
      </c>
      <c r="AG55">
        <v>0</v>
      </c>
      <c r="AH55" t="s">
        <v>83</v>
      </c>
      <c r="AI55" t="s">
        <v>83</v>
      </c>
      <c r="AJ55" t="s">
        <v>83</v>
      </c>
      <c r="AK55" t="s">
        <v>83</v>
      </c>
      <c r="AL55" t="s">
        <v>83</v>
      </c>
      <c r="AM55" t="s">
        <v>83</v>
      </c>
      <c r="AN55" t="s">
        <v>83</v>
      </c>
      <c r="AO55" t="s">
        <v>83</v>
      </c>
      <c r="AP55" t="s">
        <v>83</v>
      </c>
      <c r="AQ55" t="s">
        <v>83</v>
      </c>
      <c r="AR55" t="s">
        <v>83</v>
      </c>
      <c r="AS55">
        <v>0</v>
      </c>
      <c r="AT55" t="s">
        <v>83</v>
      </c>
      <c r="AU55" t="s">
        <v>83</v>
      </c>
      <c r="AV55">
        <v>0</v>
      </c>
      <c r="AW55">
        <v>0</v>
      </c>
      <c r="AX55" t="s">
        <v>83</v>
      </c>
    </row>
    <row r="56" spans="1:50" x14ac:dyDescent="0.15">
      <c r="A56">
        <v>4</v>
      </c>
      <c r="B56">
        <v>7</v>
      </c>
      <c r="C56">
        <v>1</v>
      </c>
      <c r="D56">
        <v>7</v>
      </c>
      <c r="E56">
        <v>0</v>
      </c>
      <c r="F56" t="s">
        <v>83</v>
      </c>
      <c r="G56" t="s">
        <v>83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83</v>
      </c>
      <c r="N56" t="s">
        <v>83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>
        <v>0</v>
      </c>
      <c r="U56" t="s">
        <v>83</v>
      </c>
      <c r="V56" t="s">
        <v>83</v>
      </c>
      <c r="W56" t="s">
        <v>83</v>
      </c>
      <c r="X56">
        <v>0</v>
      </c>
      <c r="Y56">
        <v>0</v>
      </c>
      <c r="Z56" t="s">
        <v>83</v>
      </c>
      <c r="AA56" t="s">
        <v>83</v>
      </c>
      <c r="AB56" t="s">
        <v>83</v>
      </c>
      <c r="AC56" t="s">
        <v>83</v>
      </c>
      <c r="AD56" t="s">
        <v>83</v>
      </c>
      <c r="AE56">
        <v>0</v>
      </c>
      <c r="AF56" t="s">
        <v>83</v>
      </c>
      <c r="AG56">
        <v>0</v>
      </c>
      <c r="AH56" t="s">
        <v>83</v>
      </c>
      <c r="AI56" t="s">
        <v>83</v>
      </c>
      <c r="AJ56" t="s">
        <v>83</v>
      </c>
      <c r="AK56" t="s">
        <v>83</v>
      </c>
      <c r="AL56" t="s">
        <v>83</v>
      </c>
      <c r="AM56" t="s">
        <v>83</v>
      </c>
      <c r="AN56" t="s">
        <v>83</v>
      </c>
      <c r="AO56" t="s">
        <v>83</v>
      </c>
      <c r="AP56" t="s">
        <v>83</v>
      </c>
      <c r="AQ56" t="s">
        <v>83</v>
      </c>
      <c r="AR56" t="s">
        <v>83</v>
      </c>
      <c r="AS56">
        <v>0</v>
      </c>
      <c r="AT56" t="s">
        <v>83</v>
      </c>
      <c r="AU56" t="s">
        <v>83</v>
      </c>
      <c r="AV56">
        <v>0</v>
      </c>
      <c r="AW56">
        <v>0</v>
      </c>
      <c r="AX56" t="s">
        <v>83</v>
      </c>
    </row>
    <row r="57" spans="1:50" x14ac:dyDescent="0.15">
      <c r="A57">
        <v>4</v>
      </c>
      <c r="B57">
        <v>7</v>
      </c>
      <c r="C57">
        <v>1</v>
      </c>
      <c r="D57">
        <v>8</v>
      </c>
      <c r="E57">
        <v>0</v>
      </c>
      <c r="F57" t="s">
        <v>83</v>
      </c>
      <c r="G57" t="s">
        <v>83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83</v>
      </c>
      <c r="N57" t="s">
        <v>83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>
        <v>0</v>
      </c>
      <c r="U57" t="s">
        <v>83</v>
      </c>
      <c r="V57" t="s">
        <v>83</v>
      </c>
      <c r="W57" t="s">
        <v>83</v>
      </c>
      <c r="X57">
        <v>0</v>
      </c>
      <c r="Y57">
        <v>0</v>
      </c>
      <c r="Z57" t="s">
        <v>83</v>
      </c>
      <c r="AA57" t="s">
        <v>83</v>
      </c>
      <c r="AB57" t="s">
        <v>83</v>
      </c>
      <c r="AC57" t="s">
        <v>83</v>
      </c>
      <c r="AD57" t="s">
        <v>83</v>
      </c>
      <c r="AE57">
        <v>0</v>
      </c>
      <c r="AF57" t="s">
        <v>83</v>
      </c>
      <c r="AG57">
        <v>0</v>
      </c>
      <c r="AH57" t="s">
        <v>83</v>
      </c>
      <c r="AI57" t="s">
        <v>83</v>
      </c>
      <c r="AJ57" t="s">
        <v>83</v>
      </c>
      <c r="AK57" t="s">
        <v>83</v>
      </c>
      <c r="AL57" t="s">
        <v>83</v>
      </c>
      <c r="AM57" t="s">
        <v>83</v>
      </c>
      <c r="AN57" t="s">
        <v>83</v>
      </c>
      <c r="AO57" t="s">
        <v>83</v>
      </c>
      <c r="AP57" t="s">
        <v>83</v>
      </c>
      <c r="AQ57" t="s">
        <v>83</v>
      </c>
      <c r="AR57" t="s">
        <v>83</v>
      </c>
      <c r="AS57">
        <v>0</v>
      </c>
      <c r="AT57" t="s">
        <v>83</v>
      </c>
      <c r="AU57" t="s">
        <v>83</v>
      </c>
      <c r="AV57">
        <v>0</v>
      </c>
      <c r="AW57">
        <v>0</v>
      </c>
      <c r="AX57" t="s">
        <v>83</v>
      </c>
    </row>
    <row r="58" spans="1:50" x14ac:dyDescent="0.15">
      <c r="A58">
        <v>4</v>
      </c>
      <c r="B58">
        <v>7</v>
      </c>
      <c r="C58">
        <v>2</v>
      </c>
      <c r="D58">
        <v>1</v>
      </c>
      <c r="E58">
        <v>0</v>
      </c>
      <c r="F58" t="s">
        <v>83</v>
      </c>
      <c r="G58" t="s">
        <v>83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83</v>
      </c>
      <c r="N58" t="s">
        <v>83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>
        <v>0</v>
      </c>
      <c r="U58" t="s">
        <v>83</v>
      </c>
      <c r="V58" t="s">
        <v>83</v>
      </c>
      <c r="W58" t="s">
        <v>83</v>
      </c>
      <c r="X58">
        <v>0</v>
      </c>
      <c r="Y58">
        <v>0</v>
      </c>
      <c r="Z58" t="s">
        <v>83</v>
      </c>
      <c r="AA58" t="s">
        <v>83</v>
      </c>
      <c r="AB58" t="s">
        <v>83</v>
      </c>
      <c r="AC58" t="s">
        <v>83</v>
      </c>
      <c r="AD58" t="s">
        <v>83</v>
      </c>
      <c r="AE58">
        <v>0</v>
      </c>
      <c r="AF58" t="s">
        <v>83</v>
      </c>
      <c r="AG58">
        <v>0</v>
      </c>
      <c r="AH58" t="s">
        <v>83</v>
      </c>
      <c r="AI58" t="s">
        <v>83</v>
      </c>
      <c r="AJ58" t="s">
        <v>83</v>
      </c>
      <c r="AK58" t="s">
        <v>83</v>
      </c>
      <c r="AL58" t="s">
        <v>83</v>
      </c>
      <c r="AM58" t="s">
        <v>83</v>
      </c>
      <c r="AN58" t="s">
        <v>83</v>
      </c>
      <c r="AO58" t="s">
        <v>83</v>
      </c>
      <c r="AP58" t="s">
        <v>83</v>
      </c>
      <c r="AQ58" t="s">
        <v>83</v>
      </c>
      <c r="AR58" t="s">
        <v>83</v>
      </c>
      <c r="AS58">
        <v>0</v>
      </c>
      <c r="AT58" t="s">
        <v>83</v>
      </c>
      <c r="AU58" t="s">
        <v>83</v>
      </c>
      <c r="AV58">
        <v>0</v>
      </c>
      <c r="AW58">
        <v>0</v>
      </c>
      <c r="AX58" t="s">
        <v>83</v>
      </c>
    </row>
    <row r="59" spans="1:50" x14ac:dyDescent="0.15">
      <c r="A59">
        <v>4</v>
      </c>
      <c r="B59">
        <v>7</v>
      </c>
      <c r="C59">
        <v>2</v>
      </c>
      <c r="D59">
        <v>2</v>
      </c>
      <c r="E59">
        <v>0</v>
      </c>
      <c r="F59" t="s">
        <v>83</v>
      </c>
      <c r="G59" t="s">
        <v>83</v>
      </c>
      <c r="H59">
        <v>388</v>
      </c>
      <c r="I59">
        <v>0</v>
      </c>
      <c r="J59">
        <v>0</v>
      </c>
      <c r="K59">
        <v>0</v>
      </c>
      <c r="L59">
        <v>0</v>
      </c>
      <c r="M59" t="s">
        <v>83</v>
      </c>
      <c r="N59" t="s">
        <v>83</v>
      </c>
      <c r="O59" t="s">
        <v>83</v>
      </c>
      <c r="P59" t="s">
        <v>83</v>
      </c>
      <c r="Q59" t="s">
        <v>83</v>
      </c>
      <c r="R59" t="s">
        <v>514</v>
      </c>
      <c r="S59" t="s">
        <v>83</v>
      </c>
      <c r="T59">
        <v>0</v>
      </c>
      <c r="U59" t="s">
        <v>83</v>
      </c>
      <c r="V59" t="s">
        <v>83</v>
      </c>
      <c r="W59" t="s">
        <v>83</v>
      </c>
      <c r="X59">
        <v>4</v>
      </c>
      <c r="Y59">
        <v>4</v>
      </c>
      <c r="Z59" t="s">
        <v>83</v>
      </c>
      <c r="AA59" t="s">
        <v>83</v>
      </c>
      <c r="AB59" t="s">
        <v>83</v>
      </c>
      <c r="AC59" t="s">
        <v>83</v>
      </c>
      <c r="AD59" t="s">
        <v>83</v>
      </c>
      <c r="AE59">
        <v>0</v>
      </c>
      <c r="AF59" t="s">
        <v>83</v>
      </c>
      <c r="AG59">
        <v>0</v>
      </c>
      <c r="AH59" t="s">
        <v>83</v>
      </c>
      <c r="AI59" t="s">
        <v>83</v>
      </c>
      <c r="AJ59" t="s">
        <v>83</v>
      </c>
      <c r="AK59" t="s">
        <v>83</v>
      </c>
      <c r="AL59" t="s">
        <v>83</v>
      </c>
      <c r="AM59" t="s">
        <v>83</v>
      </c>
      <c r="AN59" t="s">
        <v>83</v>
      </c>
      <c r="AO59" t="s">
        <v>83</v>
      </c>
      <c r="AP59" t="s">
        <v>83</v>
      </c>
      <c r="AQ59" t="s">
        <v>83</v>
      </c>
      <c r="AR59" t="s">
        <v>83</v>
      </c>
      <c r="AS59">
        <v>0</v>
      </c>
      <c r="AT59" t="s">
        <v>83</v>
      </c>
      <c r="AU59" t="s">
        <v>83</v>
      </c>
      <c r="AV59">
        <v>0</v>
      </c>
      <c r="AW59">
        <v>0</v>
      </c>
      <c r="AX59" t="s">
        <v>83</v>
      </c>
    </row>
    <row r="60" spans="1:50" x14ac:dyDescent="0.15">
      <c r="A60">
        <v>4</v>
      </c>
      <c r="B60">
        <v>7</v>
      </c>
      <c r="C60">
        <v>2</v>
      </c>
      <c r="D60">
        <v>3</v>
      </c>
      <c r="E60">
        <v>0</v>
      </c>
      <c r="F60" t="s">
        <v>83</v>
      </c>
      <c r="G60" t="s">
        <v>83</v>
      </c>
      <c r="H60">
        <v>369</v>
      </c>
      <c r="I60">
        <v>0</v>
      </c>
      <c r="J60">
        <v>0</v>
      </c>
      <c r="K60">
        <v>0</v>
      </c>
      <c r="L60">
        <v>0</v>
      </c>
      <c r="M60" t="s">
        <v>83</v>
      </c>
      <c r="N60" t="s">
        <v>83</v>
      </c>
      <c r="O60" t="s">
        <v>83</v>
      </c>
      <c r="P60" t="s">
        <v>83</v>
      </c>
      <c r="Q60" t="s">
        <v>83</v>
      </c>
      <c r="R60" t="s">
        <v>2072</v>
      </c>
      <c r="S60" t="s">
        <v>83</v>
      </c>
      <c r="T60">
        <v>0</v>
      </c>
      <c r="U60" t="s">
        <v>83</v>
      </c>
      <c r="V60" t="s">
        <v>83</v>
      </c>
      <c r="W60" t="s">
        <v>83</v>
      </c>
      <c r="X60">
        <v>4</v>
      </c>
      <c r="Y60">
        <v>4</v>
      </c>
      <c r="Z60" t="s">
        <v>83</v>
      </c>
      <c r="AA60" t="s">
        <v>83</v>
      </c>
      <c r="AB60" t="s">
        <v>83</v>
      </c>
      <c r="AC60" t="s">
        <v>83</v>
      </c>
      <c r="AD60" t="s">
        <v>83</v>
      </c>
      <c r="AE60">
        <v>0</v>
      </c>
      <c r="AF60" t="s">
        <v>83</v>
      </c>
      <c r="AG60">
        <v>0</v>
      </c>
      <c r="AH60" t="s">
        <v>83</v>
      </c>
      <c r="AI60" t="s">
        <v>83</v>
      </c>
      <c r="AJ60" t="s">
        <v>83</v>
      </c>
      <c r="AK60" t="s">
        <v>83</v>
      </c>
      <c r="AL60" t="s">
        <v>83</v>
      </c>
      <c r="AM60" t="s">
        <v>83</v>
      </c>
      <c r="AN60" t="s">
        <v>83</v>
      </c>
      <c r="AO60" t="s">
        <v>83</v>
      </c>
      <c r="AP60" t="s">
        <v>83</v>
      </c>
      <c r="AQ60" t="s">
        <v>83</v>
      </c>
      <c r="AR60" t="s">
        <v>83</v>
      </c>
      <c r="AS60">
        <v>0</v>
      </c>
      <c r="AT60" t="s">
        <v>83</v>
      </c>
      <c r="AU60" t="s">
        <v>83</v>
      </c>
      <c r="AV60">
        <v>0</v>
      </c>
      <c r="AW60">
        <v>0</v>
      </c>
      <c r="AX60" t="s">
        <v>83</v>
      </c>
    </row>
    <row r="61" spans="1:50" x14ac:dyDescent="0.15">
      <c r="A61">
        <v>4</v>
      </c>
      <c r="B61">
        <v>7</v>
      </c>
      <c r="C61">
        <v>2</v>
      </c>
      <c r="D61">
        <v>4</v>
      </c>
      <c r="E61">
        <v>0</v>
      </c>
      <c r="F61" t="s">
        <v>83</v>
      </c>
      <c r="G61" t="s">
        <v>83</v>
      </c>
      <c r="H61">
        <v>675</v>
      </c>
      <c r="I61">
        <v>0</v>
      </c>
      <c r="J61">
        <v>0</v>
      </c>
      <c r="K61">
        <v>0</v>
      </c>
      <c r="L61">
        <v>0</v>
      </c>
      <c r="M61" t="s">
        <v>83</v>
      </c>
      <c r="N61" t="s">
        <v>83</v>
      </c>
      <c r="O61" t="s">
        <v>83</v>
      </c>
      <c r="P61" t="s">
        <v>83</v>
      </c>
      <c r="Q61" t="s">
        <v>83</v>
      </c>
      <c r="R61" t="s">
        <v>2073</v>
      </c>
      <c r="S61" t="s">
        <v>83</v>
      </c>
      <c r="T61">
        <v>0</v>
      </c>
      <c r="U61" t="s">
        <v>83</v>
      </c>
      <c r="V61" t="s">
        <v>83</v>
      </c>
      <c r="W61" t="s">
        <v>83</v>
      </c>
      <c r="X61">
        <v>5</v>
      </c>
      <c r="Y61">
        <v>5</v>
      </c>
      <c r="Z61" t="s">
        <v>83</v>
      </c>
      <c r="AA61" t="s">
        <v>83</v>
      </c>
      <c r="AB61" t="s">
        <v>83</v>
      </c>
      <c r="AC61" t="s">
        <v>83</v>
      </c>
      <c r="AD61" t="s">
        <v>83</v>
      </c>
      <c r="AE61">
        <v>0</v>
      </c>
      <c r="AF61" t="s">
        <v>83</v>
      </c>
      <c r="AG61">
        <v>0</v>
      </c>
      <c r="AH61" t="s">
        <v>83</v>
      </c>
      <c r="AI61" t="s">
        <v>83</v>
      </c>
      <c r="AJ61" t="s">
        <v>83</v>
      </c>
      <c r="AK61" t="s">
        <v>83</v>
      </c>
      <c r="AL61" t="s">
        <v>83</v>
      </c>
      <c r="AM61" t="s">
        <v>83</v>
      </c>
      <c r="AN61" t="s">
        <v>83</v>
      </c>
      <c r="AO61" t="s">
        <v>83</v>
      </c>
      <c r="AP61" t="s">
        <v>83</v>
      </c>
      <c r="AQ61" t="s">
        <v>83</v>
      </c>
      <c r="AR61" t="s">
        <v>83</v>
      </c>
      <c r="AS61">
        <v>1</v>
      </c>
      <c r="AT61" t="s">
        <v>83</v>
      </c>
      <c r="AU61" t="s">
        <v>83</v>
      </c>
      <c r="AV61">
        <v>0</v>
      </c>
      <c r="AW61">
        <v>0</v>
      </c>
      <c r="AX61" t="s">
        <v>83</v>
      </c>
    </row>
    <row r="62" spans="1:50" x14ac:dyDescent="0.15">
      <c r="A62">
        <v>4</v>
      </c>
      <c r="B62">
        <v>7</v>
      </c>
      <c r="C62">
        <v>2</v>
      </c>
      <c r="D62">
        <v>5</v>
      </c>
      <c r="E62">
        <v>0</v>
      </c>
      <c r="F62" t="s">
        <v>83</v>
      </c>
      <c r="G62" t="s">
        <v>83</v>
      </c>
      <c r="H62">
        <v>3</v>
      </c>
      <c r="I62">
        <v>0</v>
      </c>
      <c r="J62">
        <v>0</v>
      </c>
      <c r="K62">
        <v>0</v>
      </c>
      <c r="L62">
        <v>0</v>
      </c>
      <c r="M62" t="s">
        <v>83</v>
      </c>
      <c r="N62" t="s">
        <v>83</v>
      </c>
      <c r="O62" t="s">
        <v>83</v>
      </c>
      <c r="P62" t="s">
        <v>83</v>
      </c>
      <c r="Q62" t="s">
        <v>83</v>
      </c>
      <c r="R62" t="s">
        <v>2074</v>
      </c>
      <c r="S62" t="s">
        <v>83</v>
      </c>
      <c r="T62">
        <v>0</v>
      </c>
      <c r="U62" t="s">
        <v>83</v>
      </c>
      <c r="V62" t="s">
        <v>83</v>
      </c>
      <c r="W62" t="s">
        <v>83</v>
      </c>
      <c r="X62">
        <v>4</v>
      </c>
      <c r="Y62">
        <v>4</v>
      </c>
      <c r="Z62" t="s">
        <v>83</v>
      </c>
      <c r="AA62" t="s">
        <v>83</v>
      </c>
      <c r="AB62" t="s">
        <v>83</v>
      </c>
      <c r="AC62" t="s">
        <v>83</v>
      </c>
      <c r="AD62" t="s">
        <v>83</v>
      </c>
      <c r="AE62">
        <v>0</v>
      </c>
      <c r="AF62" t="s">
        <v>83</v>
      </c>
      <c r="AG62">
        <v>0</v>
      </c>
      <c r="AH62" t="s">
        <v>83</v>
      </c>
      <c r="AI62" t="s">
        <v>83</v>
      </c>
      <c r="AJ62" t="s">
        <v>83</v>
      </c>
      <c r="AK62" t="s">
        <v>83</v>
      </c>
      <c r="AL62" t="s">
        <v>83</v>
      </c>
      <c r="AM62" t="s">
        <v>83</v>
      </c>
      <c r="AN62" t="s">
        <v>83</v>
      </c>
      <c r="AO62" t="s">
        <v>83</v>
      </c>
      <c r="AP62" t="s">
        <v>83</v>
      </c>
      <c r="AQ62" t="s">
        <v>83</v>
      </c>
      <c r="AR62" t="s">
        <v>83</v>
      </c>
      <c r="AS62">
        <v>0</v>
      </c>
      <c r="AT62" t="s">
        <v>83</v>
      </c>
      <c r="AU62" t="s">
        <v>83</v>
      </c>
      <c r="AV62">
        <v>0</v>
      </c>
      <c r="AW62">
        <v>0</v>
      </c>
      <c r="AX62" t="s">
        <v>83</v>
      </c>
    </row>
    <row r="63" spans="1:50" x14ac:dyDescent="0.15">
      <c r="A63">
        <v>4</v>
      </c>
      <c r="B63">
        <v>7</v>
      </c>
      <c r="C63">
        <v>2</v>
      </c>
      <c r="D63">
        <v>6</v>
      </c>
      <c r="E63">
        <v>0</v>
      </c>
      <c r="F63" t="s">
        <v>83</v>
      </c>
      <c r="G63" t="s">
        <v>83</v>
      </c>
      <c r="H63">
        <v>696</v>
      </c>
      <c r="I63">
        <v>0</v>
      </c>
      <c r="J63">
        <v>0</v>
      </c>
      <c r="K63">
        <v>0</v>
      </c>
      <c r="L63">
        <v>0</v>
      </c>
      <c r="M63" t="s">
        <v>83</v>
      </c>
      <c r="N63" t="s">
        <v>83</v>
      </c>
      <c r="O63" t="s">
        <v>83</v>
      </c>
      <c r="P63" t="s">
        <v>83</v>
      </c>
      <c r="Q63" t="s">
        <v>83</v>
      </c>
      <c r="R63" t="s">
        <v>2075</v>
      </c>
      <c r="S63" t="s">
        <v>83</v>
      </c>
      <c r="T63">
        <v>0</v>
      </c>
      <c r="U63" t="s">
        <v>83</v>
      </c>
      <c r="V63" t="s">
        <v>83</v>
      </c>
      <c r="W63" t="s">
        <v>83</v>
      </c>
      <c r="X63">
        <v>4</v>
      </c>
      <c r="Y63">
        <v>4</v>
      </c>
      <c r="Z63" t="s">
        <v>83</v>
      </c>
      <c r="AA63" t="s">
        <v>83</v>
      </c>
      <c r="AB63" t="s">
        <v>83</v>
      </c>
      <c r="AC63" t="s">
        <v>83</v>
      </c>
      <c r="AD63" t="s">
        <v>83</v>
      </c>
      <c r="AE63">
        <v>0</v>
      </c>
      <c r="AF63" t="s">
        <v>83</v>
      </c>
      <c r="AG63">
        <v>0</v>
      </c>
      <c r="AH63" t="s">
        <v>83</v>
      </c>
      <c r="AI63" t="s">
        <v>83</v>
      </c>
      <c r="AJ63" t="s">
        <v>83</v>
      </c>
      <c r="AK63" t="s">
        <v>83</v>
      </c>
      <c r="AL63" t="s">
        <v>83</v>
      </c>
      <c r="AM63" t="s">
        <v>83</v>
      </c>
      <c r="AN63" t="s">
        <v>83</v>
      </c>
      <c r="AO63" t="s">
        <v>83</v>
      </c>
      <c r="AP63" t="s">
        <v>83</v>
      </c>
      <c r="AQ63" t="s">
        <v>83</v>
      </c>
      <c r="AR63" t="s">
        <v>83</v>
      </c>
      <c r="AS63">
        <v>0</v>
      </c>
      <c r="AT63" t="s">
        <v>83</v>
      </c>
      <c r="AU63" t="s">
        <v>83</v>
      </c>
      <c r="AV63">
        <v>0</v>
      </c>
      <c r="AW63">
        <v>0</v>
      </c>
      <c r="AX63" t="s">
        <v>83</v>
      </c>
    </row>
    <row r="64" spans="1:50" x14ac:dyDescent="0.15">
      <c r="A64">
        <v>4</v>
      </c>
      <c r="B64">
        <v>7</v>
      </c>
      <c r="C64">
        <v>2</v>
      </c>
      <c r="D64">
        <v>7</v>
      </c>
      <c r="E64">
        <v>0</v>
      </c>
      <c r="F64" t="s">
        <v>83</v>
      </c>
      <c r="G64" t="s">
        <v>83</v>
      </c>
      <c r="H64">
        <v>42</v>
      </c>
      <c r="I64">
        <v>0</v>
      </c>
      <c r="J64">
        <v>0</v>
      </c>
      <c r="K64">
        <v>0</v>
      </c>
      <c r="L64">
        <v>0</v>
      </c>
      <c r="M64" t="s">
        <v>83</v>
      </c>
      <c r="N64" t="s">
        <v>83</v>
      </c>
      <c r="O64" t="s">
        <v>83</v>
      </c>
      <c r="P64" t="s">
        <v>83</v>
      </c>
      <c r="Q64" t="s">
        <v>83</v>
      </c>
      <c r="R64" t="s">
        <v>2076</v>
      </c>
      <c r="S64" t="s">
        <v>83</v>
      </c>
      <c r="T64">
        <v>0</v>
      </c>
      <c r="U64" t="s">
        <v>83</v>
      </c>
      <c r="V64" t="s">
        <v>83</v>
      </c>
      <c r="W64" t="s">
        <v>83</v>
      </c>
      <c r="X64">
        <v>4</v>
      </c>
      <c r="Y64">
        <v>4</v>
      </c>
      <c r="Z64" t="s">
        <v>83</v>
      </c>
      <c r="AA64" t="s">
        <v>83</v>
      </c>
      <c r="AB64" t="s">
        <v>83</v>
      </c>
      <c r="AC64" t="s">
        <v>83</v>
      </c>
      <c r="AD64" t="s">
        <v>83</v>
      </c>
      <c r="AE64">
        <v>0</v>
      </c>
      <c r="AF64" t="s">
        <v>83</v>
      </c>
      <c r="AG64">
        <v>0</v>
      </c>
      <c r="AH64" t="s">
        <v>83</v>
      </c>
      <c r="AI64" t="s">
        <v>83</v>
      </c>
      <c r="AJ64" t="s">
        <v>83</v>
      </c>
      <c r="AK64" t="s">
        <v>83</v>
      </c>
      <c r="AL64" t="s">
        <v>83</v>
      </c>
      <c r="AM64" t="s">
        <v>83</v>
      </c>
      <c r="AN64" t="s">
        <v>83</v>
      </c>
      <c r="AO64" t="s">
        <v>83</v>
      </c>
      <c r="AP64" t="s">
        <v>83</v>
      </c>
      <c r="AQ64" t="s">
        <v>83</v>
      </c>
      <c r="AR64" t="s">
        <v>83</v>
      </c>
      <c r="AS64">
        <v>0</v>
      </c>
      <c r="AT64" t="s">
        <v>83</v>
      </c>
      <c r="AU64" t="s">
        <v>83</v>
      </c>
      <c r="AV64">
        <v>0</v>
      </c>
      <c r="AW64">
        <v>0</v>
      </c>
      <c r="AX64" t="s">
        <v>83</v>
      </c>
    </row>
    <row r="65" spans="1:50" x14ac:dyDescent="0.15">
      <c r="A65">
        <v>4</v>
      </c>
      <c r="B65">
        <v>7</v>
      </c>
      <c r="C65">
        <v>2</v>
      </c>
      <c r="D65">
        <v>8</v>
      </c>
      <c r="E65">
        <v>0</v>
      </c>
      <c r="F65" t="s">
        <v>83</v>
      </c>
      <c r="G65" t="s">
        <v>83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83</v>
      </c>
      <c r="N65" t="s">
        <v>83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>
        <v>0</v>
      </c>
      <c r="U65" t="s">
        <v>83</v>
      </c>
      <c r="V65" t="s">
        <v>83</v>
      </c>
      <c r="W65" t="s">
        <v>83</v>
      </c>
      <c r="X65">
        <v>0</v>
      </c>
      <c r="Y65">
        <v>0</v>
      </c>
      <c r="Z65" t="s">
        <v>83</v>
      </c>
      <c r="AA65" t="s">
        <v>83</v>
      </c>
      <c r="AB65" t="s">
        <v>83</v>
      </c>
      <c r="AC65" t="s">
        <v>83</v>
      </c>
      <c r="AD65" t="s">
        <v>83</v>
      </c>
      <c r="AE65">
        <v>0</v>
      </c>
      <c r="AF65" t="s">
        <v>83</v>
      </c>
      <c r="AG65">
        <v>0</v>
      </c>
      <c r="AH65" t="s">
        <v>83</v>
      </c>
      <c r="AI65" t="s">
        <v>83</v>
      </c>
      <c r="AJ65" t="s">
        <v>83</v>
      </c>
      <c r="AK65" t="s">
        <v>83</v>
      </c>
      <c r="AL65" t="s">
        <v>83</v>
      </c>
      <c r="AM65" t="s">
        <v>83</v>
      </c>
      <c r="AN65" t="s">
        <v>83</v>
      </c>
      <c r="AO65" t="s">
        <v>83</v>
      </c>
      <c r="AP65" t="s">
        <v>83</v>
      </c>
      <c r="AQ65" t="s">
        <v>83</v>
      </c>
      <c r="AR65" t="s">
        <v>83</v>
      </c>
      <c r="AS65">
        <v>0</v>
      </c>
      <c r="AT65" t="s">
        <v>83</v>
      </c>
      <c r="AU65" t="s">
        <v>83</v>
      </c>
      <c r="AV65">
        <v>0</v>
      </c>
      <c r="AW65">
        <v>0</v>
      </c>
      <c r="AX65" t="s">
        <v>83</v>
      </c>
    </row>
    <row r="66" spans="1:50" x14ac:dyDescent="0.15">
      <c r="A66">
        <v>4</v>
      </c>
      <c r="B66">
        <v>7</v>
      </c>
      <c r="C66">
        <v>3</v>
      </c>
      <c r="D66">
        <v>1</v>
      </c>
      <c r="E66">
        <v>0</v>
      </c>
      <c r="F66" t="s">
        <v>83</v>
      </c>
      <c r="G66" t="s">
        <v>83</v>
      </c>
      <c r="H66">
        <v>353</v>
      </c>
      <c r="I66">
        <v>0</v>
      </c>
      <c r="J66">
        <v>0</v>
      </c>
      <c r="K66">
        <v>0</v>
      </c>
      <c r="L66">
        <v>0</v>
      </c>
      <c r="M66" t="s">
        <v>83</v>
      </c>
      <c r="N66" t="s">
        <v>83</v>
      </c>
      <c r="O66" t="s">
        <v>83</v>
      </c>
      <c r="P66" t="s">
        <v>83</v>
      </c>
      <c r="Q66" t="s">
        <v>83</v>
      </c>
      <c r="R66" t="s">
        <v>2077</v>
      </c>
      <c r="S66" t="s">
        <v>83</v>
      </c>
      <c r="T66">
        <v>0</v>
      </c>
      <c r="U66" t="s">
        <v>83</v>
      </c>
      <c r="V66" t="s">
        <v>83</v>
      </c>
      <c r="W66" t="s">
        <v>83</v>
      </c>
      <c r="X66">
        <v>4</v>
      </c>
      <c r="Y66">
        <v>4</v>
      </c>
      <c r="Z66" t="s">
        <v>83</v>
      </c>
      <c r="AA66" t="s">
        <v>83</v>
      </c>
      <c r="AB66" t="s">
        <v>83</v>
      </c>
      <c r="AC66" t="s">
        <v>83</v>
      </c>
      <c r="AD66" t="s">
        <v>83</v>
      </c>
      <c r="AE66">
        <v>0</v>
      </c>
      <c r="AF66" t="s">
        <v>83</v>
      </c>
      <c r="AG66">
        <v>0</v>
      </c>
      <c r="AH66" t="s">
        <v>83</v>
      </c>
      <c r="AI66" t="s">
        <v>83</v>
      </c>
      <c r="AJ66" t="s">
        <v>83</v>
      </c>
      <c r="AK66" t="s">
        <v>83</v>
      </c>
      <c r="AL66" t="s">
        <v>83</v>
      </c>
      <c r="AM66" t="s">
        <v>83</v>
      </c>
      <c r="AN66" t="s">
        <v>83</v>
      </c>
      <c r="AO66" t="s">
        <v>83</v>
      </c>
      <c r="AP66" t="s">
        <v>83</v>
      </c>
      <c r="AQ66" t="s">
        <v>83</v>
      </c>
      <c r="AR66" t="s">
        <v>83</v>
      </c>
      <c r="AS66">
        <v>0</v>
      </c>
      <c r="AT66" t="s">
        <v>83</v>
      </c>
      <c r="AU66" t="s">
        <v>83</v>
      </c>
      <c r="AV66">
        <v>0</v>
      </c>
      <c r="AW66">
        <v>0</v>
      </c>
      <c r="AX66" t="s">
        <v>83</v>
      </c>
    </row>
    <row r="67" spans="1:50" x14ac:dyDescent="0.15">
      <c r="A67">
        <v>4</v>
      </c>
      <c r="B67">
        <v>7</v>
      </c>
      <c r="C67">
        <v>3</v>
      </c>
      <c r="D67">
        <v>2</v>
      </c>
      <c r="E67">
        <v>0</v>
      </c>
      <c r="F67" t="s">
        <v>83</v>
      </c>
      <c r="G67" t="s">
        <v>83</v>
      </c>
      <c r="H67">
        <v>109</v>
      </c>
      <c r="I67">
        <v>0</v>
      </c>
      <c r="J67">
        <v>0</v>
      </c>
      <c r="K67">
        <v>0</v>
      </c>
      <c r="L67">
        <v>0</v>
      </c>
      <c r="M67" t="s">
        <v>83</v>
      </c>
      <c r="N67" t="s">
        <v>83</v>
      </c>
      <c r="O67" t="s">
        <v>83</v>
      </c>
      <c r="P67" t="s">
        <v>83</v>
      </c>
      <c r="Q67" t="s">
        <v>83</v>
      </c>
      <c r="R67" t="s">
        <v>2078</v>
      </c>
      <c r="S67" t="s">
        <v>83</v>
      </c>
      <c r="T67">
        <v>0</v>
      </c>
      <c r="U67" t="s">
        <v>83</v>
      </c>
      <c r="V67" t="s">
        <v>83</v>
      </c>
      <c r="W67" t="s">
        <v>83</v>
      </c>
      <c r="X67">
        <v>4</v>
      </c>
      <c r="Y67">
        <v>4</v>
      </c>
      <c r="Z67" t="s">
        <v>83</v>
      </c>
      <c r="AA67" t="s">
        <v>83</v>
      </c>
      <c r="AB67" t="s">
        <v>83</v>
      </c>
      <c r="AC67" t="s">
        <v>83</v>
      </c>
      <c r="AD67" t="s">
        <v>83</v>
      </c>
      <c r="AE67">
        <v>0</v>
      </c>
      <c r="AF67" t="s">
        <v>83</v>
      </c>
      <c r="AG67">
        <v>0</v>
      </c>
      <c r="AH67" t="s">
        <v>83</v>
      </c>
      <c r="AI67" t="s">
        <v>83</v>
      </c>
      <c r="AJ67" t="s">
        <v>83</v>
      </c>
      <c r="AK67" t="s">
        <v>83</v>
      </c>
      <c r="AL67" t="s">
        <v>83</v>
      </c>
      <c r="AM67" t="s">
        <v>83</v>
      </c>
      <c r="AN67" t="s">
        <v>83</v>
      </c>
      <c r="AO67" t="s">
        <v>83</v>
      </c>
      <c r="AP67" t="s">
        <v>83</v>
      </c>
      <c r="AQ67" t="s">
        <v>83</v>
      </c>
      <c r="AR67" t="s">
        <v>83</v>
      </c>
      <c r="AS67">
        <v>0</v>
      </c>
      <c r="AT67" t="s">
        <v>83</v>
      </c>
      <c r="AU67" t="s">
        <v>83</v>
      </c>
      <c r="AV67">
        <v>0</v>
      </c>
      <c r="AW67">
        <v>0</v>
      </c>
      <c r="AX67" t="s">
        <v>83</v>
      </c>
    </row>
    <row r="68" spans="1:50" x14ac:dyDescent="0.15">
      <c r="A68">
        <v>4</v>
      </c>
      <c r="B68">
        <v>7</v>
      </c>
      <c r="C68">
        <v>3</v>
      </c>
      <c r="D68">
        <v>3</v>
      </c>
      <c r="E68">
        <v>0</v>
      </c>
      <c r="F68" t="s">
        <v>83</v>
      </c>
      <c r="G68" t="s">
        <v>83</v>
      </c>
      <c r="H68">
        <v>679</v>
      </c>
      <c r="I68">
        <v>0</v>
      </c>
      <c r="J68">
        <v>0</v>
      </c>
      <c r="K68">
        <v>0</v>
      </c>
      <c r="L68">
        <v>0</v>
      </c>
      <c r="M68" t="s">
        <v>83</v>
      </c>
      <c r="N68" t="s">
        <v>83</v>
      </c>
      <c r="O68" t="s">
        <v>83</v>
      </c>
      <c r="P68" t="s">
        <v>83</v>
      </c>
      <c r="Q68" t="s">
        <v>83</v>
      </c>
      <c r="R68" t="s">
        <v>2079</v>
      </c>
      <c r="S68" t="s">
        <v>83</v>
      </c>
      <c r="T68">
        <v>0</v>
      </c>
      <c r="U68" t="s">
        <v>83</v>
      </c>
      <c r="V68" t="s">
        <v>83</v>
      </c>
      <c r="W68" t="s">
        <v>83</v>
      </c>
      <c r="X68">
        <v>4</v>
      </c>
      <c r="Y68">
        <v>4</v>
      </c>
      <c r="Z68" t="s">
        <v>83</v>
      </c>
      <c r="AA68" t="s">
        <v>83</v>
      </c>
      <c r="AB68" t="s">
        <v>83</v>
      </c>
      <c r="AC68" t="s">
        <v>83</v>
      </c>
      <c r="AD68" t="s">
        <v>83</v>
      </c>
      <c r="AE68">
        <v>0</v>
      </c>
      <c r="AF68" t="s">
        <v>83</v>
      </c>
      <c r="AG68">
        <v>0</v>
      </c>
      <c r="AH68" t="s">
        <v>83</v>
      </c>
      <c r="AI68" t="s">
        <v>83</v>
      </c>
      <c r="AJ68" t="s">
        <v>83</v>
      </c>
      <c r="AK68" t="s">
        <v>83</v>
      </c>
      <c r="AL68" t="s">
        <v>83</v>
      </c>
      <c r="AM68" t="s">
        <v>83</v>
      </c>
      <c r="AN68" t="s">
        <v>83</v>
      </c>
      <c r="AO68" t="s">
        <v>83</v>
      </c>
      <c r="AP68" t="s">
        <v>83</v>
      </c>
      <c r="AQ68" t="s">
        <v>83</v>
      </c>
      <c r="AR68" t="s">
        <v>83</v>
      </c>
      <c r="AS68">
        <v>0</v>
      </c>
      <c r="AT68" t="s">
        <v>83</v>
      </c>
      <c r="AU68" t="s">
        <v>83</v>
      </c>
      <c r="AV68">
        <v>0</v>
      </c>
      <c r="AW68">
        <v>0</v>
      </c>
      <c r="AX68" t="s">
        <v>83</v>
      </c>
    </row>
    <row r="69" spans="1:50" x14ac:dyDescent="0.15">
      <c r="A69">
        <v>4</v>
      </c>
      <c r="B69">
        <v>7</v>
      </c>
      <c r="C69">
        <v>3</v>
      </c>
      <c r="D69">
        <v>4</v>
      </c>
      <c r="E69">
        <v>0</v>
      </c>
      <c r="F69" t="s">
        <v>83</v>
      </c>
      <c r="G69" t="s">
        <v>83</v>
      </c>
      <c r="H69">
        <v>1</v>
      </c>
      <c r="I69">
        <v>0</v>
      </c>
      <c r="J69">
        <v>0</v>
      </c>
      <c r="K69">
        <v>0</v>
      </c>
      <c r="L69">
        <v>0</v>
      </c>
      <c r="M69" t="s">
        <v>83</v>
      </c>
      <c r="N69" t="s">
        <v>83</v>
      </c>
      <c r="O69" t="s">
        <v>83</v>
      </c>
      <c r="P69" t="s">
        <v>83</v>
      </c>
      <c r="Q69" t="s">
        <v>83</v>
      </c>
      <c r="R69" t="s">
        <v>2080</v>
      </c>
      <c r="S69" t="s">
        <v>83</v>
      </c>
      <c r="T69">
        <v>0</v>
      </c>
      <c r="U69" t="s">
        <v>83</v>
      </c>
      <c r="V69" t="s">
        <v>83</v>
      </c>
      <c r="W69" t="s">
        <v>83</v>
      </c>
      <c r="X69">
        <v>4</v>
      </c>
      <c r="Y69">
        <v>4</v>
      </c>
      <c r="Z69" t="s">
        <v>83</v>
      </c>
      <c r="AA69" t="s">
        <v>83</v>
      </c>
      <c r="AB69" t="s">
        <v>83</v>
      </c>
      <c r="AC69" t="s">
        <v>83</v>
      </c>
      <c r="AD69" t="s">
        <v>83</v>
      </c>
      <c r="AE69">
        <v>0</v>
      </c>
      <c r="AF69" t="s">
        <v>83</v>
      </c>
      <c r="AG69">
        <v>0</v>
      </c>
      <c r="AH69" t="s">
        <v>83</v>
      </c>
      <c r="AI69" t="s">
        <v>83</v>
      </c>
      <c r="AJ69" t="s">
        <v>83</v>
      </c>
      <c r="AK69" t="s">
        <v>83</v>
      </c>
      <c r="AL69" t="s">
        <v>83</v>
      </c>
      <c r="AM69" t="s">
        <v>83</v>
      </c>
      <c r="AN69" t="s">
        <v>83</v>
      </c>
      <c r="AO69" t="s">
        <v>83</v>
      </c>
      <c r="AP69" t="s">
        <v>83</v>
      </c>
      <c r="AQ69" t="s">
        <v>83</v>
      </c>
      <c r="AR69" t="s">
        <v>83</v>
      </c>
      <c r="AS69">
        <v>0</v>
      </c>
      <c r="AT69" t="s">
        <v>83</v>
      </c>
      <c r="AU69" t="s">
        <v>83</v>
      </c>
      <c r="AV69">
        <v>0</v>
      </c>
      <c r="AW69">
        <v>0</v>
      </c>
      <c r="AX69" t="s">
        <v>83</v>
      </c>
    </row>
    <row r="70" spans="1:50" x14ac:dyDescent="0.15">
      <c r="A70">
        <v>4</v>
      </c>
      <c r="B70">
        <v>7</v>
      </c>
      <c r="C70">
        <v>3</v>
      </c>
      <c r="D70">
        <v>5</v>
      </c>
      <c r="E70">
        <v>0</v>
      </c>
      <c r="F70" t="s">
        <v>83</v>
      </c>
      <c r="G70" t="s">
        <v>83</v>
      </c>
      <c r="H70">
        <v>446</v>
      </c>
      <c r="I70">
        <v>0</v>
      </c>
      <c r="J70">
        <v>0</v>
      </c>
      <c r="K70">
        <v>0</v>
      </c>
      <c r="L70">
        <v>0</v>
      </c>
      <c r="M70" t="s">
        <v>83</v>
      </c>
      <c r="N70" t="s">
        <v>83</v>
      </c>
      <c r="O70" t="s">
        <v>83</v>
      </c>
      <c r="P70" t="s">
        <v>83</v>
      </c>
      <c r="Q70" t="s">
        <v>83</v>
      </c>
      <c r="R70" t="s">
        <v>2081</v>
      </c>
      <c r="S70" t="s">
        <v>83</v>
      </c>
      <c r="T70">
        <v>0</v>
      </c>
      <c r="U70" t="s">
        <v>83</v>
      </c>
      <c r="V70" t="s">
        <v>83</v>
      </c>
      <c r="W70" t="s">
        <v>83</v>
      </c>
      <c r="X70">
        <v>4</v>
      </c>
      <c r="Y70">
        <v>4</v>
      </c>
      <c r="Z70" t="s">
        <v>83</v>
      </c>
      <c r="AA70" t="s">
        <v>83</v>
      </c>
      <c r="AB70" t="s">
        <v>83</v>
      </c>
      <c r="AC70" t="s">
        <v>83</v>
      </c>
      <c r="AD70" t="s">
        <v>83</v>
      </c>
      <c r="AE70">
        <v>0</v>
      </c>
      <c r="AF70" t="s">
        <v>83</v>
      </c>
      <c r="AG70">
        <v>0</v>
      </c>
      <c r="AH70" t="s">
        <v>83</v>
      </c>
      <c r="AI70" t="s">
        <v>83</v>
      </c>
      <c r="AJ70" t="s">
        <v>83</v>
      </c>
      <c r="AK70" t="s">
        <v>83</v>
      </c>
      <c r="AL70" t="s">
        <v>83</v>
      </c>
      <c r="AM70" t="s">
        <v>83</v>
      </c>
      <c r="AN70" t="s">
        <v>83</v>
      </c>
      <c r="AO70" t="s">
        <v>83</v>
      </c>
      <c r="AP70" t="s">
        <v>83</v>
      </c>
      <c r="AQ70" t="s">
        <v>83</v>
      </c>
      <c r="AR70" t="s">
        <v>83</v>
      </c>
      <c r="AS70">
        <v>0</v>
      </c>
      <c r="AT70" t="s">
        <v>83</v>
      </c>
      <c r="AU70" t="s">
        <v>83</v>
      </c>
      <c r="AV70">
        <v>0</v>
      </c>
      <c r="AW70">
        <v>0</v>
      </c>
      <c r="AX70" t="s">
        <v>83</v>
      </c>
    </row>
    <row r="71" spans="1:50" x14ac:dyDescent="0.15">
      <c r="A71">
        <v>4</v>
      </c>
      <c r="B71">
        <v>7</v>
      </c>
      <c r="C71">
        <v>3</v>
      </c>
      <c r="D71">
        <v>6</v>
      </c>
      <c r="E71">
        <v>0</v>
      </c>
      <c r="F71" t="s">
        <v>83</v>
      </c>
      <c r="G71" t="s">
        <v>83</v>
      </c>
      <c r="H71">
        <v>467</v>
      </c>
      <c r="I71">
        <v>0</v>
      </c>
      <c r="J71">
        <v>0</v>
      </c>
      <c r="K71">
        <v>0</v>
      </c>
      <c r="L71">
        <v>0</v>
      </c>
      <c r="M71" t="s">
        <v>83</v>
      </c>
      <c r="N71" t="s">
        <v>83</v>
      </c>
      <c r="O71" t="s">
        <v>83</v>
      </c>
      <c r="P71" t="s">
        <v>83</v>
      </c>
      <c r="Q71" t="s">
        <v>83</v>
      </c>
      <c r="R71" t="s">
        <v>2082</v>
      </c>
      <c r="S71" t="s">
        <v>83</v>
      </c>
      <c r="T71">
        <v>0</v>
      </c>
      <c r="U71" t="s">
        <v>83</v>
      </c>
      <c r="V71" t="s">
        <v>83</v>
      </c>
      <c r="W71" t="s">
        <v>83</v>
      </c>
      <c r="X71">
        <v>4</v>
      </c>
      <c r="Y71">
        <v>4</v>
      </c>
      <c r="Z71" t="s">
        <v>83</v>
      </c>
      <c r="AA71" t="s">
        <v>83</v>
      </c>
      <c r="AB71" t="s">
        <v>83</v>
      </c>
      <c r="AC71" t="s">
        <v>83</v>
      </c>
      <c r="AD71" t="s">
        <v>83</v>
      </c>
      <c r="AE71">
        <v>0</v>
      </c>
      <c r="AF71" t="s">
        <v>83</v>
      </c>
      <c r="AG71">
        <v>0</v>
      </c>
      <c r="AH71" t="s">
        <v>83</v>
      </c>
      <c r="AI71" t="s">
        <v>83</v>
      </c>
      <c r="AJ71" t="s">
        <v>83</v>
      </c>
      <c r="AK71" t="s">
        <v>83</v>
      </c>
      <c r="AL71" t="s">
        <v>83</v>
      </c>
      <c r="AM71" t="s">
        <v>83</v>
      </c>
      <c r="AN71" t="s">
        <v>83</v>
      </c>
      <c r="AO71" t="s">
        <v>83</v>
      </c>
      <c r="AP71" t="s">
        <v>83</v>
      </c>
      <c r="AQ71" t="s">
        <v>83</v>
      </c>
      <c r="AR71" t="s">
        <v>83</v>
      </c>
      <c r="AS71">
        <v>0</v>
      </c>
      <c r="AT71" t="s">
        <v>83</v>
      </c>
      <c r="AU71" t="s">
        <v>83</v>
      </c>
      <c r="AV71">
        <v>0</v>
      </c>
      <c r="AW71">
        <v>0</v>
      </c>
      <c r="AX71" t="s">
        <v>83</v>
      </c>
    </row>
    <row r="72" spans="1:50" x14ac:dyDescent="0.15">
      <c r="A72">
        <v>4</v>
      </c>
      <c r="B72">
        <v>7</v>
      </c>
      <c r="C72">
        <v>3</v>
      </c>
      <c r="D72">
        <v>7</v>
      </c>
      <c r="E72">
        <v>0</v>
      </c>
      <c r="F72" t="s">
        <v>83</v>
      </c>
      <c r="G72" t="s">
        <v>83</v>
      </c>
      <c r="H72">
        <v>429</v>
      </c>
      <c r="I72">
        <v>0</v>
      </c>
      <c r="J72">
        <v>0</v>
      </c>
      <c r="K72">
        <v>0</v>
      </c>
      <c r="L72">
        <v>0</v>
      </c>
      <c r="M72" t="s">
        <v>83</v>
      </c>
      <c r="N72" t="s">
        <v>83</v>
      </c>
      <c r="O72" t="s">
        <v>83</v>
      </c>
      <c r="P72" t="s">
        <v>83</v>
      </c>
      <c r="Q72" t="s">
        <v>83</v>
      </c>
      <c r="R72" t="s">
        <v>2083</v>
      </c>
      <c r="S72" t="s">
        <v>83</v>
      </c>
      <c r="T72">
        <v>0</v>
      </c>
      <c r="U72" t="s">
        <v>83</v>
      </c>
      <c r="V72" t="s">
        <v>83</v>
      </c>
      <c r="W72" t="s">
        <v>83</v>
      </c>
      <c r="X72">
        <v>4</v>
      </c>
      <c r="Y72">
        <v>4</v>
      </c>
      <c r="Z72" t="s">
        <v>83</v>
      </c>
      <c r="AA72" t="s">
        <v>83</v>
      </c>
      <c r="AB72" t="s">
        <v>83</v>
      </c>
      <c r="AC72" t="s">
        <v>83</v>
      </c>
      <c r="AD72" t="s">
        <v>83</v>
      </c>
      <c r="AE72">
        <v>0</v>
      </c>
      <c r="AF72" t="s">
        <v>83</v>
      </c>
      <c r="AG72">
        <v>0</v>
      </c>
      <c r="AH72" t="s">
        <v>83</v>
      </c>
      <c r="AI72" t="s">
        <v>83</v>
      </c>
      <c r="AJ72" t="s">
        <v>83</v>
      </c>
      <c r="AK72" t="s">
        <v>83</v>
      </c>
      <c r="AL72" t="s">
        <v>83</v>
      </c>
      <c r="AM72" t="s">
        <v>83</v>
      </c>
      <c r="AN72" t="s">
        <v>83</v>
      </c>
      <c r="AO72" t="s">
        <v>83</v>
      </c>
      <c r="AP72" t="s">
        <v>83</v>
      </c>
      <c r="AQ72" t="s">
        <v>83</v>
      </c>
      <c r="AR72" t="s">
        <v>83</v>
      </c>
      <c r="AS72">
        <v>0</v>
      </c>
      <c r="AT72" t="s">
        <v>83</v>
      </c>
      <c r="AU72" t="s">
        <v>83</v>
      </c>
      <c r="AV72">
        <v>0</v>
      </c>
      <c r="AW72">
        <v>0</v>
      </c>
      <c r="AX72" t="s">
        <v>83</v>
      </c>
    </row>
    <row r="73" spans="1:50" x14ac:dyDescent="0.15">
      <c r="A73">
        <v>4</v>
      </c>
      <c r="B73">
        <v>7</v>
      </c>
      <c r="C73">
        <v>3</v>
      </c>
      <c r="D73">
        <v>8</v>
      </c>
      <c r="E73">
        <v>0</v>
      </c>
      <c r="F73" t="s">
        <v>83</v>
      </c>
      <c r="G73" t="s">
        <v>83</v>
      </c>
      <c r="H73">
        <v>471</v>
      </c>
      <c r="I73">
        <v>0</v>
      </c>
      <c r="J73">
        <v>0</v>
      </c>
      <c r="K73">
        <v>0</v>
      </c>
      <c r="L73">
        <v>0</v>
      </c>
      <c r="M73" t="s">
        <v>83</v>
      </c>
      <c r="N73" t="s">
        <v>83</v>
      </c>
      <c r="O73" t="s">
        <v>83</v>
      </c>
      <c r="P73" t="s">
        <v>83</v>
      </c>
      <c r="Q73" t="s">
        <v>83</v>
      </c>
      <c r="R73" t="s">
        <v>2084</v>
      </c>
      <c r="S73" t="s">
        <v>83</v>
      </c>
      <c r="T73">
        <v>0</v>
      </c>
      <c r="U73" t="s">
        <v>83</v>
      </c>
      <c r="V73" t="s">
        <v>83</v>
      </c>
      <c r="W73" t="s">
        <v>83</v>
      </c>
      <c r="X73">
        <v>4</v>
      </c>
      <c r="Y73">
        <v>4</v>
      </c>
      <c r="Z73" t="s">
        <v>83</v>
      </c>
      <c r="AA73" t="s">
        <v>83</v>
      </c>
      <c r="AB73" t="s">
        <v>83</v>
      </c>
      <c r="AC73" t="s">
        <v>83</v>
      </c>
      <c r="AD73" t="s">
        <v>83</v>
      </c>
      <c r="AE73">
        <v>0</v>
      </c>
      <c r="AF73" t="s">
        <v>83</v>
      </c>
      <c r="AG73">
        <v>0</v>
      </c>
      <c r="AH73" t="s">
        <v>83</v>
      </c>
      <c r="AI73" t="s">
        <v>83</v>
      </c>
      <c r="AJ73" t="s">
        <v>83</v>
      </c>
      <c r="AK73" t="s">
        <v>83</v>
      </c>
      <c r="AL73" t="s">
        <v>83</v>
      </c>
      <c r="AM73" t="s">
        <v>83</v>
      </c>
      <c r="AN73" t="s">
        <v>83</v>
      </c>
      <c r="AO73" t="s">
        <v>83</v>
      </c>
      <c r="AP73" t="s">
        <v>83</v>
      </c>
      <c r="AQ73" t="s">
        <v>83</v>
      </c>
      <c r="AR73" t="s">
        <v>83</v>
      </c>
      <c r="AS73">
        <v>0</v>
      </c>
      <c r="AT73" t="s">
        <v>83</v>
      </c>
      <c r="AU73" t="s">
        <v>83</v>
      </c>
      <c r="AV73">
        <v>0</v>
      </c>
      <c r="AW73">
        <v>0</v>
      </c>
      <c r="AX73" t="s">
        <v>83</v>
      </c>
    </row>
    <row r="74" spans="1:50" x14ac:dyDescent="0.15">
      <c r="A74">
        <v>4</v>
      </c>
      <c r="B74">
        <v>9</v>
      </c>
      <c r="C74">
        <v>1</v>
      </c>
      <c r="D74">
        <v>1</v>
      </c>
      <c r="E74">
        <v>0</v>
      </c>
      <c r="F74" t="s">
        <v>83</v>
      </c>
      <c r="G74" t="s">
        <v>83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83</v>
      </c>
      <c r="N74" t="s">
        <v>83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>
        <v>0</v>
      </c>
      <c r="U74" t="s">
        <v>83</v>
      </c>
      <c r="V74" t="s">
        <v>83</v>
      </c>
      <c r="W74" t="s">
        <v>83</v>
      </c>
      <c r="X74">
        <v>0</v>
      </c>
      <c r="Y74">
        <v>0</v>
      </c>
      <c r="Z74" t="s">
        <v>83</v>
      </c>
      <c r="AA74" t="s">
        <v>83</v>
      </c>
      <c r="AB74" t="s">
        <v>83</v>
      </c>
      <c r="AC74" t="s">
        <v>83</v>
      </c>
      <c r="AD74" t="s">
        <v>83</v>
      </c>
      <c r="AE74">
        <v>0</v>
      </c>
      <c r="AF74" t="s">
        <v>83</v>
      </c>
      <c r="AG74">
        <v>0</v>
      </c>
      <c r="AH74" t="s">
        <v>83</v>
      </c>
      <c r="AI74" t="s">
        <v>83</v>
      </c>
      <c r="AJ74" t="s">
        <v>83</v>
      </c>
      <c r="AK74" t="s">
        <v>83</v>
      </c>
      <c r="AL74" t="s">
        <v>83</v>
      </c>
      <c r="AM74" t="s">
        <v>83</v>
      </c>
      <c r="AN74" t="s">
        <v>83</v>
      </c>
      <c r="AO74" t="s">
        <v>83</v>
      </c>
      <c r="AP74" t="s">
        <v>83</v>
      </c>
      <c r="AQ74" t="s">
        <v>83</v>
      </c>
      <c r="AR74" t="s">
        <v>83</v>
      </c>
      <c r="AS74">
        <v>0</v>
      </c>
      <c r="AT74" t="s">
        <v>83</v>
      </c>
      <c r="AU74" t="s">
        <v>83</v>
      </c>
      <c r="AV74">
        <v>0</v>
      </c>
      <c r="AW74">
        <v>0</v>
      </c>
      <c r="AX74" t="s">
        <v>83</v>
      </c>
    </row>
    <row r="75" spans="1:50" x14ac:dyDescent="0.15">
      <c r="A75">
        <v>4</v>
      </c>
      <c r="B75">
        <v>9</v>
      </c>
      <c r="C75">
        <v>1</v>
      </c>
      <c r="D75">
        <v>2</v>
      </c>
      <c r="E75">
        <v>0</v>
      </c>
      <c r="F75" t="s">
        <v>83</v>
      </c>
      <c r="G75" t="s">
        <v>83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83</v>
      </c>
      <c r="N75" t="s">
        <v>83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>
        <v>0</v>
      </c>
      <c r="U75" t="s">
        <v>83</v>
      </c>
      <c r="V75" t="s">
        <v>83</v>
      </c>
      <c r="W75" t="s">
        <v>83</v>
      </c>
      <c r="X75">
        <v>0</v>
      </c>
      <c r="Y75">
        <v>0</v>
      </c>
      <c r="Z75" t="s">
        <v>83</v>
      </c>
      <c r="AA75" t="s">
        <v>83</v>
      </c>
      <c r="AB75" t="s">
        <v>83</v>
      </c>
      <c r="AC75" t="s">
        <v>83</v>
      </c>
      <c r="AD75" t="s">
        <v>83</v>
      </c>
      <c r="AE75">
        <v>0</v>
      </c>
      <c r="AF75" t="s">
        <v>83</v>
      </c>
      <c r="AG75">
        <v>0</v>
      </c>
      <c r="AH75" t="s">
        <v>83</v>
      </c>
      <c r="AI75" t="s">
        <v>83</v>
      </c>
      <c r="AJ75" t="s">
        <v>83</v>
      </c>
      <c r="AK75" t="s">
        <v>83</v>
      </c>
      <c r="AL75" t="s">
        <v>83</v>
      </c>
      <c r="AM75" t="s">
        <v>83</v>
      </c>
      <c r="AN75" t="s">
        <v>83</v>
      </c>
      <c r="AO75" t="s">
        <v>83</v>
      </c>
      <c r="AP75" t="s">
        <v>83</v>
      </c>
      <c r="AQ75" t="s">
        <v>83</v>
      </c>
      <c r="AR75" t="s">
        <v>83</v>
      </c>
      <c r="AS75">
        <v>0</v>
      </c>
      <c r="AT75" t="s">
        <v>83</v>
      </c>
      <c r="AU75" t="s">
        <v>83</v>
      </c>
      <c r="AV75">
        <v>0</v>
      </c>
      <c r="AW75">
        <v>0</v>
      </c>
      <c r="AX75" t="s">
        <v>83</v>
      </c>
    </row>
    <row r="76" spans="1:50" x14ac:dyDescent="0.15">
      <c r="A76">
        <v>4</v>
      </c>
      <c r="B76">
        <v>9</v>
      </c>
      <c r="C76">
        <v>1</v>
      </c>
      <c r="D76">
        <v>3</v>
      </c>
      <c r="E76">
        <v>0</v>
      </c>
      <c r="F76" t="s">
        <v>83</v>
      </c>
      <c r="G76" t="s">
        <v>83</v>
      </c>
      <c r="H76">
        <v>273</v>
      </c>
      <c r="I76">
        <v>0</v>
      </c>
      <c r="J76">
        <v>0</v>
      </c>
      <c r="K76">
        <v>0</v>
      </c>
      <c r="L76">
        <v>0</v>
      </c>
      <c r="M76" t="s">
        <v>83</v>
      </c>
      <c r="N76" t="s">
        <v>83</v>
      </c>
      <c r="O76" t="s">
        <v>83</v>
      </c>
      <c r="P76" t="s">
        <v>83</v>
      </c>
      <c r="Q76" t="s">
        <v>83</v>
      </c>
      <c r="R76" t="s">
        <v>2085</v>
      </c>
      <c r="S76" t="s">
        <v>83</v>
      </c>
      <c r="T76">
        <v>0</v>
      </c>
      <c r="U76" t="s">
        <v>83</v>
      </c>
      <c r="V76" t="s">
        <v>83</v>
      </c>
      <c r="W76" t="s">
        <v>83</v>
      </c>
      <c r="X76">
        <v>2</v>
      </c>
      <c r="Y76">
        <v>2</v>
      </c>
      <c r="Z76" t="s">
        <v>83</v>
      </c>
      <c r="AA76" t="s">
        <v>83</v>
      </c>
      <c r="AB76" t="s">
        <v>83</v>
      </c>
      <c r="AC76" t="s">
        <v>83</v>
      </c>
      <c r="AD76" t="s">
        <v>83</v>
      </c>
      <c r="AE76">
        <v>0</v>
      </c>
      <c r="AF76" t="s">
        <v>83</v>
      </c>
      <c r="AG76">
        <v>0</v>
      </c>
      <c r="AH76" t="s">
        <v>83</v>
      </c>
      <c r="AI76" t="s">
        <v>83</v>
      </c>
      <c r="AJ76" t="s">
        <v>83</v>
      </c>
      <c r="AK76" t="s">
        <v>83</v>
      </c>
      <c r="AL76" t="s">
        <v>83</v>
      </c>
      <c r="AM76" t="s">
        <v>83</v>
      </c>
      <c r="AN76" t="s">
        <v>83</v>
      </c>
      <c r="AO76" t="s">
        <v>83</v>
      </c>
      <c r="AP76" t="s">
        <v>83</v>
      </c>
      <c r="AQ76" t="s">
        <v>83</v>
      </c>
      <c r="AR76" t="s">
        <v>83</v>
      </c>
      <c r="AS76">
        <v>0</v>
      </c>
      <c r="AT76" t="s">
        <v>83</v>
      </c>
      <c r="AU76" t="s">
        <v>83</v>
      </c>
      <c r="AV76">
        <v>0</v>
      </c>
      <c r="AW76">
        <v>0</v>
      </c>
      <c r="AX76" t="s">
        <v>83</v>
      </c>
    </row>
    <row r="77" spans="1:50" x14ac:dyDescent="0.15">
      <c r="A77">
        <v>4</v>
      </c>
      <c r="B77">
        <v>9</v>
      </c>
      <c r="C77">
        <v>1</v>
      </c>
      <c r="D77">
        <v>4</v>
      </c>
      <c r="E77">
        <v>0</v>
      </c>
      <c r="F77" t="s">
        <v>83</v>
      </c>
      <c r="G77" t="s">
        <v>83</v>
      </c>
      <c r="H77">
        <v>169</v>
      </c>
      <c r="I77">
        <v>0</v>
      </c>
      <c r="J77">
        <v>0</v>
      </c>
      <c r="K77">
        <v>0</v>
      </c>
      <c r="L77">
        <v>0</v>
      </c>
      <c r="M77" t="s">
        <v>83</v>
      </c>
      <c r="N77" t="s">
        <v>83</v>
      </c>
      <c r="O77" t="s">
        <v>83</v>
      </c>
      <c r="P77" t="s">
        <v>83</v>
      </c>
      <c r="Q77" t="s">
        <v>83</v>
      </c>
      <c r="R77" t="s">
        <v>2086</v>
      </c>
      <c r="S77" t="s">
        <v>83</v>
      </c>
      <c r="T77">
        <v>0</v>
      </c>
      <c r="U77" t="s">
        <v>83</v>
      </c>
      <c r="V77" t="s">
        <v>83</v>
      </c>
      <c r="W77" t="s">
        <v>83</v>
      </c>
      <c r="X77">
        <v>2</v>
      </c>
      <c r="Y77">
        <v>2</v>
      </c>
      <c r="Z77" t="s">
        <v>83</v>
      </c>
      <c r="AA77" t="s">
        <v>83</v>
      </c>
      <c r="AB77" t="s">
        <v>83</v>
      </c>
      <c r="AC77" t="s">
        <v>83</v>
      </c>
      <c r="AD77" t="s">
        <v>83</v>
      </c>
      <c r="AE77">
        <v>0</v>
      </c>
      <c r="AF77" t="s">
        <v>83</v>
      </c>
      <c r="AG77">
        <v>0</v>
      </c>
      <c r="AH77" t="s">
        <v>83</v>
      </c>
      <c r="AI77" t="s">
        <v>83</v>
      </c>
      <c r="AJ77" t="s">
        <v>83</v>
      </c>
      <c r="AK77" t="s">
        <v>83</v>
      </c>
      <c r="AL77" t="s">
        <v>83</v>
      </c>
      <c r="AM77" t="s">
        <v>83</v>
      </c>
      <c r="AN77" t="s">
        <v>83</v>
      </c>
      <c r="AO77" t="s">
        <v>83</v>
      </c>
      <c r="AP77" t="s">
        <v>83</v>
      </c>
      <c r="AQ77" t="s">
        <v>83</v>
      </c>
      <c r="AR77" t="s">
        <v>83</v>
      </c>
      <c r="AS77">
        <v>0</v>
      </c>
      <c r="AT77" t="s">
        <v>83</v>
      </c>
      <c r="AU77" t="s">
        <v>83</v>
      </c>
      <c r="AV77">
        <v>0</v>
      </c>
      <c r="AW77">
        <v>0</v>
      </c>
      <c r="AX77" t="s">
        <v>83</v>
      </c>
    </row>
    <row r="78" spans="1:50" x14ac:dyDescent="0.15">
      <c r="A78">
        <v>4</v>
      </c>
      <c r="B78">
        <v>9</v>
      </c>
      <c r="C78">
        <v>1</v>
      </c>
      <c r="D78">
        <v>5</v>
      </c>
      <c r="E78">
        <v>0</v>
      </c>
      <c r="F78" t="s">
        <v>83</v>
      </c>
      <c r="G78" t="s">
        <v>83</v>
      </c>
      <c r="H78">
        <v>689</v>
      </c>
      <c r="I78">
        <v>0</v>
      </c>
      <c r="J78">
        <v>0</v>
      </c>
      <c r="K78">
        <v>0</v>
      </c>
      <c r="L78">
        <v>0</v>
      </c>
      <c r="M78" t="s">
        <v>83</v>
      </c>
      <c r="N78" t="s">
        <v>83</v>
      </c>
      <c r="O78" t="s">
        <v>83</v>
      </c>
      <c r="P78" t="s">
        <v>83</v>
      </c>
      <c r="Q78" t="s">
        <v>83</v>
      </c>
      <c r="R78" t="s">
        <v>2087</v>
      </c>
      <c r="S78" t="s">
        <v>83</v>
      </c>
      <c r="T78">
        <v>0</v>
      </c>
      <c r="U78" t="s">
        <v>83</v>
      </c>
      <c r="V78" t="s">
        <v>83</v>
      </c>
      <c r="W78" t="s">
        <v>83</v>
      </c>
      <c r="X78">
        <v>2</v>
      </c>
      <c r="Y78">
        <v>2</v>
      </c>
      <c r="Z78" t="s">
        <v>83</v>
      </c>
      <c r="AA78" t="s">
        <v>83</v>
      </c>
      <c r="AB78" t="s">
        <v>83</v>
      </c>
      <c r="AC78" t="s">
        <v>83</v>
      </c>
      <c r="AD78" t="s">
        <v>83</v>
      </c>
      <c r="AE78">
        <v>0</v>
      </c>
      <c r="AF78" t="s">
        <v>83</v>
      </c>
      <c r="AG78">
        <v>0</v>
      </c>
      <c r="AH78" t="s">
        <v>83</v>
      </c>
      <c r="AI78" t="s">
        <v>83</v>
      </c>
      <c r="AJ78" t="s">
        <v>83</v>
      </c>
      <c r="AK78" t="s">
        <v>83</v>
      </c>
      <c r="AL78" t="s">
        <v>83</v>
      </c>
      <c r="AM78" t="s">
        <v>83</v>
      </c>
      <c r="AN78" t="s">
        <v>83</v>
      </c>
      <c r="AO78" t="s">
        <v>83</v>
      </c>
      <c r="AP78" t="s">
        <v>83</v>
      </c>
      <c r="AQ78" t="s">
        <v>83</v>
      </c>
      <c r="AR78" t="s">
        <v>83</v>
      </c>
      <c r="AS78">
        <v>0</v>
      </c>
      <c r="AT78" t="s">
        <v>83</v>
      </c>
      <c r="AU78" t="s">
        <v>83</v>
      </c>
      <c r="AV78">
        <v>0</v>
      </c>
      <c r="AW78">
        <v>0</v>
      </c>
      <c r="AX78" t="s">
        <v>83</v>
      </c>
    </row>
    <row r="79" spans="1:50" x14ac:dyDescent="0.15">
      <c r="A79">
        <v>4</v>
      </c>
      <c r="B79">
        <v>9</v>
      </c>
      <c r="C79">
        <v>1</v>
      </c>
      <c r="D79">
        <v>6</v>
      </c>
      <c r="E79">
        <v>0</v>
      </c>
      <c r="F79" t="s">
        <v>83</v>
      </c>
      <c r="G79" t="s">
        <v>83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83</v>
      </c>
      <c r="N79" t="s">
        <v>83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>
        <v>0</v>
      </c>
      <c r="U79" t="s">
        <v>83</v>
      </c>
      <c r="V79" t="s">
        <v>83</v>
      </c>
      <c r="W79" t="s">
        <v>83</v>
      </c>
      <c r="X79">
        <v>0</v>
      </c>
      <c r="Y79">
        <v>0</v>
      </c>
      <c r="Z79" t="s">
        <v>83</v>
      </c>
      <c r="AA79" t="s">
        <v>83</v>
      </c>
      <c r="AB79" t="s">
        <v>83</v>
      </c>
      <c r="AC79" t="s">
        <v>83</v>
      </c>
      <c r="AD79" t="s">
        <v>83</v>
      </c>
      <c r="AE79">
        <v>0</v>
      </c>
      <c r="AF79" t="s">
        <v>83</v>
      </c>
      <c r="AG79">
        <v>0</v>
      </c>
      <c r="AH79" t="s">
        <v>83</v>
      </c>
      <c r="AI79" t="s">
        <v>83</v>
      </c>
      <c r="AJ79" t="s">
        <v>83</v>
      </c>
      <c r="AK79" t="s">
        <v>83</v>
      </c>
      <c r="AL79" t="s">
        <v>83</v>
      </c>
      <c r="AM79" t="s">
        <v>83</v>
      </c>
      <c r="AN79" t="s">
        <v>83</v>
      </c>
      <c r="AO79" t="s">
        <v>83</v>
      </c>
      <c r="AP79" t="s">
        <v>83</v>
      </c>
      <c r="AQ79" t="s">
        <v>83</v>
      </c>
      <c r="AR79" t="s">
        <v>83</v>
      </c>
      <c r="AS79">
        <v>0</v>
      </c>
      <c r="AT79" t="s">
        <v>83</v>
      </c>
      <c r="AU79" t="s">
        <v>83</v>
      </c>
      <c r="AV79">
        <v>0</v>
      </c>
      <c r="AW79">
        <v>0</v>
      </c>
      <c r="AX79" t="s">
        <v>83</v>
      </c>
    </row>
    <row r="80" spans="1:50" x14ac:dyDescent="0.15">
      <c r="A80">
        <v>4</v>
      </c>
      <c r="B80">
        <v>9</v>
      </c>
      <c r="C80">
        <v>1</v>
      </c>
      <c r="D80">
        <v>7</v>
      </c>
      <c r="E80">
        <v>0</v>
      </c>
      <c r="F80" t="s">
        <v>83</v>
      </c>
      <c r="G80" t="s">
        <v>83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83</v>
      </c>
      <c r="N80" t="s">
        <v>83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>
        <v>0</v>
      </c>
      <c r="U80" t="s">
        <v>83</v>
      </c>
      <c r="V80" t="s">
        <v>83</v>
      </c>
      <c r="W80" t="s">
        <v>83</v>
      </c>
      <c r="X80">
        <v>0</v>
      </c>
      <c r="Y80">
        <v>0</v>
      </c>
      <c r="Z80" t="s">
        <v>83</v>
      </c>
      <c r="AA80" t="s">
        <v>83</v>
      </c>
      <c r="AB80" t="s">
        <v>83</v>
      </c>
      <c r="AC80" t="s">
        <v>83</v>
      </c>
      <c r="AD80" t="s">
        <v>83</v>
      </c>
      <c r="AE80">
        <v>0</v>
      </c>
      <c r="AF80" t="s">
        <v>83</v>
      </c>
      <c r="AG80">
        <v>0</v>
      </c>
      <c r="AH80" t="s">
        <v>83</v>
      </c>
      <c r="AI80" t="s">
        <v>83</v>
      </c>
      <c r="AJ80" t="s">
        <v>83</v>
      </c>
      <c r="AK80" t="s">
        <v>83</v>
      </c>
      <c r="AL80" t="s">
        <v>83</v>
      </c>
      <c r="AM80" t="s">
        <v>83</v>
      </c>
      <c r="AN80" t="s">
        <v>83</v>
      </c>
      <c r="AO80" t="s">
        <v>83</v>
      </c>
      <c r="AP80" t="s">
        <v>83</v>
      </c>
      <c r="AQ80" t="s">
        <v>83</v>
      </c>
      <c r="AR80" t="s">
        <v>83</v>
      </c>
      <c r="AS80">
        <v>0</v>
      </c>
      <c r="AT80" t="s">
        <v>83</v>
      </c>
      <c r="AU80" t="s">
        <v>83</v>
      </c>
      <c r="AV80">
        <v>0</v>
      </c>
      <c r="AW80">
        <v>0</v>
      </c>
      <c r="AX80" t="s">
        <v>83</v>
      </c>
    </row>
    <row r="81" spans="1:50" x14ac:dyDescent="0.15">
      <c r="A81">
        <v>4</v>
      </c>
      <c r="B81">
        <v>9</v>
      </c>
      <c r="C81">
        <v>1</v>
      </c>
      <c r="D81">
        <v>8</v>
      </c>
      <c r="E81">
        <v>0</v>
      </c>
      <c r="F81" t="s">
        <v>83</v>
      </c>
      <c r="G81" t="s">
        <v>83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83</v>
      </c>
      <c r="N81" t="s">
        <v>83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>
        <v>0</v>
      </c>
      <c r="U81" t="s">
        <v>83</v>
      </c>
      <c r="V81" t="s">
        <v>83</v>
      </c>
      <c r="W81" t="s">
        <v>83</v>
      </c>
      <c r="X81">
        <v>0</v>
      </c>
      <c r="Y81">
        <v>0</v>
      </c>
      <c r="Z81" t="s">
        <v>83</v>
      </c>
      <c r="AA81" t="s">
        <v>83</v>
      </c>
      <c r="AB81" t="s">
        <v>83</v>
      </c>
      <c r="AC81" t="s">
        <v>83</v>
      </c>
      <c r="AD81" t="s">
        <v>83</v>
      </c>
      <c r="AE81">
        <v>0</v>
      </c>
      <c r="AF81" t="s">
        <v>83</v>
      </c>
      <c r="AG81">
        <v>0</v>
      </c>
      <c r="AH81" t="s">
        <v>83</v>
      </c>
      <c r="AI81" t="s">
        <v>83</v>
      </c>
      <c r="AJ81" t="s">
        <v>83</v>
      </c>
      <c r="AK81" t="s">
        <v>83</v>
      </c>
      <c r="AL81" t="s">
        <v>83</v>
      </c>
      <c r="AM81" t="s">
        <v>83</v>
      </c>
      <c r="AN81" t="s">
        <v>83</v>
      </c>
      <c r="AO81" t="s">
        <v>83</v>
      </c>
      <c r="AP81" t="s">
        <v>83</v>
      </c>
      <c r="AQ81" t="s">
        <v>83</v>
      </c>
      <c r="AR81" t="s">
        <v>83</v>
      </c>
      <c r="AS81">
        <v>0</v>
      </c>
      <c r="AT81" t="s">
        <v>83</v>
      </c>
      <c r="AU81" t="s">
        <v>83</v>
      </c>
      <c r="AV81">
        <v>0</v>
      </c>
      <c r="AW81">
        <v>0</v>
      </c>
      <c r="AX81" t="s">
        <v>83</v>
      </c>
    </row>
    <row r="82" spans="1:50" x14ac:dyDescent="0.15">
      <c r="A82">
        <v>4</v>
      </c>
      <c r="B82">
        <v>9</v>
      </c>
      <c r="C82">
        <v>2</v>
      </c>
      <c r="D82">
        <v>1</v>
      </c>
      <c r="E82">
        <v>0</v>
      </c>
      <c r="F82" t="s">
        <v>83</v>
      </c>
      <c r="G82" t="s">
        <v>83</v>
      </c>
      <c r="H82">
        <v>452</v>
      </c>
      <c r="I82">
        <v>0</v>
      </c>
      <c r="J82">
        <v>0</v>
      </c>
      <c r="K82">
        <v>0</v>
      </c>
      <c r="L82">
        <v>0</v>
      </c>
      <c r="M82" t="s">
        <v>83</v>
      </c>
      <c r="N82" t="s">
        <v>83</v>
      </c>
      <c r="O82" t="s">
        <v>83</v>
      </c>
      <c r="P82" t="s">
        <v>83</v>
      </c>
      <c r="Q82" t="s">
        <v>83</v>
      </c>
      <c r="R82" t="s">
        <v>2088</v>
      </c>
      <c r="S82" t="s">
        <v>83</v>
      </c>
      <c r="T82">
        <v>0</v>
      </c>
      <c r="U82" t="s">
        <v>83</v>
      </c>
      <c r="V82" t="s">
        <v>83</v>
      </c>
      <c r="W82" t="s">
        <v>83</v>
      </c>
      <c r="X82">
        <v>2</v>
      </c>
      <c r="Y82">
        <v>2</v>
      </c>
      <c r="Z82" t="s">
        <v>83</v>
      </c>
      <c r="AA82" t="s">
        <v>83</v>
      </c>
      <c r="AB82" t="s">
        <v>83</v>
      </c>
      <c r="AC82" t="s">
        <v>83</v>
      </c>
      <c r="AD82" t="s">
        <v>83</v>
      </c>
      <c r="AE82">
        <v>0</v>
      </c>
      <c r="AF82" t="s">
        <v>83</v>
      </c>
      <c r="AG82">
        <v>0</v>
      </c>
      <c r="AH82" t="s">
        <v>83</v>
      </c>
      <c r="AI82" t="s">
        <v>83</v>
      </c>
      <c r="AJ82" t="s">
        <v>83</v>
      </c>
      <c r="AK82" t="s">
        <v>83</v>
      </c>
      <c r="AL82" t="s">
        <v>83</v>
      </c>
      <c r="AM82" t="s">
        <v>83</v>
      </c>
      <c r="AN82" t="s">
        <v>83</v>
      </c>
      <c r="AO82" t="s">
        <v>83</v>
      </c>
      <c r="AP82" t="s">
        <v>83</v>
      </c>
      <c r="AQ82" t="s">
        <v>83</v>
      </c>
      <c r="AR82" t="s">
        <v>83</v>
      </c>
      <c r="AS82">
        <v>0</v>
      </c>
      <c r="AT82" t="s">
        <v>83</v>
      </c>
      <c r="AU82" t="s">
        <v>83</v>
      </c>
      <c r="AV82">
        <v>0</v>
      </c>
      <c r="AW82">
        <v>0</v>
      </c>
      <c r="AX82" t="s">
        <v>83</v>
      </c>
    </row>
    <row r="83" spans="1:50" x14ac:dyDescent="0.15">
      <c r="A83">
        <v>4</v>
      </c>
      <c r="B83">
        <v>9</v>
      </c>
      <c r="C83">
        <v>2</v>
      </c>
      <c r="D83">
        <v>2</v>
      </c>
      <c r="E83">
        <v>0</v>
      </c>
      <c r="F83" t="s">
        <v>83</v>
      </c>
      <c r="G83" t="s">
        <v>83</v>
      </c>
      <c r="H83">
        <v>118</v>
      </c>
      <c r="I83">
        <v>0</v>
      </c>
      <c r="J83">
        <v>0</v>
      </c>
      <c r="K83">
        <v>0</v>
      </c>
      <c r="L83">
        <v>0</v>
      </c>
      <c r="M83" t="s">
        <v>83</v>
      </c>
      <c r="N83" t="s">
        <v>83</v>
      </c>
      <c r="O83" t="s">
        <v>83</v>
      </c>
      <c r="P83" t="s">
        <v>83</v>
      </c>
      <c r="Q83" t="s">
        <v>83</v>
      </c>
      <c r="R83" t="s">
        <v>2089</v>
      </c>
      <c r="S83" t="s">
        <v>83</v>
      </c>
      <c r="T83">
        <v>0</v>
      </c>
      <c r="U83" t="s">
        <v>83</v>
      </c>
      <c r="V83" t="s">
        <v>83</v>
      </c>
      <c r="W83" t="s">
        <v>83</v>
      </c>
      <c r="X83">
        <v>2</v>
      </c>
      <c r="Y83">
        <v>2</v>
      </c>
      <c r="Z83" t="s">
        <v>83</v>
      </c>
      <c r="AA83" t="s">
        <v>83</v>
      </c>
      <c r="AB83" t="s">
        <v>83</v>
      </c>
      <c r="AC83" t="s">
        <v>83</v>
      </c>
      <c r="AD83" t="s">
        <v>83</v>
      </c>
      <c r="AE83">
        <v>0</v>
      </c>
      <c r="AF83" t="s">
        <v>83</v>
      </c>
      <c r="AG83">
        <v>0</v>
      </c>
      <c r="AH83" t="s">
        <v>83</v>
      </c>
      <c r="AI83" t="s">
        <v>83</v>
      </c>
      <c r="AJ83" t="s">
        <v>83</v>
      </c>
      <c r="AK83" t="s">
        <v>83</v>
      </c>
      <c r="AL83" t="s">
        <v>83</v>
      </c>
      <c r="AM83" t="s">
        <v>83</v>
      </c>
      <c r="AN83" t="s">
        <v>83</v>
      </c>
      <c r="AO83" t="s">
        <v>83</v>
      </c>
      <c r="AP83" t="s">
        <v>83</v>
      </c>
      <c r="AQ83" t="s">
        <v>83</v>
      </c>
      <c r="AR83" t="s">
        <v>83</v>
      </c>
      <c r="AS83">
        <v>0</v>
      </c>
      <c r="AT83" t="s">
        <v>83</v>
      </c>
      <c r="AU83" t="s">
        <v>83</v>
      </c>
      <c r="AV83">
        <v>0</v>
      </c>
      <c r="AW83">
        <v>0</v>
      </c>
      <c r="AX83" t="s">
        <v>83</v>
      </c>
    </row>
    <row r="84" spans="1:50" x14ac:dyDescent="0.15">
      <c r="A84">
        <v>4</v>
      </c>
      <c r="B84">
        <v>9</v>
      </c>
      <c r="C84">
        <v>2</v>
      </c>
      <c r="D84">
        <v>3</v>
      </c>
      <c r="E84">
        <v>0</v>
      </c>
      <c r="F84" t="s">
        <v>83</v>
      </c>
      <c r="G84" t="s">
        <v>83</v>
      </c>
      <c r="H84">
        <v>15</v>
      </c>
      <c r="I84">
        <v>0</v>
      </c>
      <c r="J84">
        <v>0</v>
      </c>
      <c r="K84">
        <v>0</v>
      </c>
      <c r="L84">
        <v>0</v>
      </c>
      <c r="M84" t="s">
        <v>83</v>
      </c>
      <c r="N84" t="s">
        <v>83</v>
      </c>
      <c r="O84" t="s">
        <v>83</v>
      </c>
      <c r="P84" t="s">
        <v>83</v>
      </c>
      <c r="Q84" t="s">
        <v>83</v>
      </c>
      <c r="R84" t="s">
        <v>2090</v>
      </c>
      <c r="S84" t="s">
        <v>83</v>
      </c>
      <c r="T84">
        <v>0</v>
      </c>
      <c r="U84" t="s">
        <v>83</v>
      </c>
      <c r="V84" t="s">
        <v>83</v>
      </c>
      <c r="W84" t="s">
        <v>83</v>
      </c>
      <c r="X84">
        <v>2</v>
      </c>
      <c r="Y84">
        <v>2</v>
      </c>
      <c r="Z84" t="s">
        <v>83</v>
      </c>
      <c r="AA84" t="s">
        <v>83</v>
      </c>
      <c r="AB84" t="s">
        <v>83</v>
      </c>
      <c r="AC84" t="s">
        <v>83</v>
      </c>
      <c r="AD84" t="s">
        <v>83</v>
      </c>
      <c r="AE84">
        <v>0</v>
      </c>
      <c r="AF84" t="s">
        <v>83</v>
      </c>
      <c r="AG84">
        <v>0</v>
      </c>
      <c r="AH84" t="s">
        <v>83</v>
      </c>
      <c r="AI84" t="s">
        <v>83</v>
      </c>
      <c r="AJ84" t="s">
        <v>83</v>
      </c>
      <c r="AK84" t="s">
        <v>83</v>
      </c>
      <c r="AL84" t="s">
        <v>83</v>
      </c>
      <c r="AM84" t="s">
        <v>83</v>
      </c>
      <c r="AN84" t="s">
        <v>83</v>
      </c>
      <c r="AO84" t="s">
        <v>83</v>
      </c>
      <c r="AP84" t="s">
        <v>83</v>
      </c>
      <c r="AQ84" t="s">
        <v>83</v>
      </c>
      <c r="AR84" t="s">
        <v>83</v>
      </c>
      <c r="AS84">
        <v>0</v>
      </c>
      <c r="AT84" t="s">
        <v>83</v>
      </c>
      <c r="AU84" t="s">
        <v>83</v>
      </c>
      <c r="AV84">
        <v>0</v>
      </c>
      <c r="AW84">
        <v>0</v>
      </c>
      <c r="AX84" t="s">
        <v>83</v>
      </c>
    </row>
    <row r="85" spans="1:50" x14ac:dyDescent="0.15">
      <c r="A85">
        <v>4</v>
      </c>
      <c r="B85">
        <v>9</v>
      </c>
      <c r="C85">
        <v>2</v>
      </c>
      <c r="D85">
        <v>4</v>
      </c>
      <c r="E85">
        <v>0</v>
      </c>
      <c r="F85" t="s">
        <v>83</v>
      </c>
      <c r="G85" t="s">
        <v>83</v>
      </c>
      <c r="H85">
        <v>12</v>
      </c>
      <c r="I85">
        <v>0</v>
      </c>
      <c r="J85">
        <v>0</v>
      </c>
      <c r="K85">
        <v>0</v>
      </c>
      <c r="L85">
        <v>0</v>
      </c>
      <c r="M85" t="s">
        <v>83</v>
      </c>
      <c r="N85" t="s">
        <v>83</v>
      </c>
      <c r="O85" t="s">
        <v>83</v>
      </c>
      <c r="P85" t="s">
        <v>83</v>
      </c>
      <c r="Q85" t="s">
        <v>83</v>
      </c>
      <c r="R85" t="s">
        <v>2091</v>
      </c>
      <c r="S85" t="s">
        <v>83</v>
      </c>
      <c r="T85">
        <v>0</v>
      </c>
      <c r="U85" t="s">
        <v>83</v>
      </c>
      <c r="V85" t="s">
        <v>83</v>
      </c>
      <c r="W85" t="s">
        <v>83</v>
      </c>
      <c r="X85">
        <v>2</v>
      </c>
      <c r="Y85">
        <v>2</v>
      </c>
      <c r="Z85" t="s">
        <v>83</v>
      </c>
      <c r="AA85" t="s">
        <v>83</v>
      </c>
      <c r="AB85" t="s">
        <v>83</v>
      </c>
      <c r="AC85" t="s">
        <v>83</v>
      </c>
      <c r="AD85" t="s">
        <v>83</v>
      </c>
      <c r="AE85">
        <v>0</v>
      </c>
      <c r="AF85" t="s">
        <v>83</v>
      </c>
      <c r="AG85">
        <v>0</v>
      </c>
      <c r="AH85" t="s">
        <v>83</v>
      </c>
      <c r="AI85" t="s">
        <v>83</v>
      </c>
      <c r="AJ85" t="s">
        <v>83</v>
      </c>
      <c r="AK85" t="s">
        <v>83</v>
      </c>
      <c r="AL85" t="s">
        <v>83</v>
      </c>
      <c r="AM85" t="s">
        <v>83</v>
      </c>
      <c r="AN85" t="s">
        <v>83</v>
      </c>
      <c r="AO85" t="s">
        <v>83</v>
      </c>
      <c r="AP85" t="s">
        <v>83</v>
      </c>
      <c r="AQ85" t="s">
        <v>83</v>
      </c>
      <c r="AR85" t="s">
        <v>83</v>
      </c>
      <c r="AS85">
        <v>0</v>
      </c>
      <c r="AT85" t="s">
        <v>83</v>
      </c>
      <c r="AU85" t="s">
        <v>83</v>
      </c>
      <c r="AV85">
        <v>0</v>
      </c>
      <c r="AW85">
        <v>0</v>
      </c>
      <c r="AX85" t="s">
        <v>83</v>
      </c>
    </row>
    <row r="86" spans="1:50" x14ac:dyDescent="0.15">
      <c r="A86">
        <v>4</v>
      </c>
      <c r="B86">
        <v>9</v>
      </c>
      <c r="C86">
        <v>2</v>
      </c>
      <c r="D86">
        <v>5</v>
      </c>
      <c r="E86">
        <v>0</v>
      </c>
      <c r="F86" t="s">
        <v>83</v>
      </c>
      <c r="G86" t="s">
        <v>83</v>
      </c>
      <c r="H86">
        <v>48</v>
      </c>
      <c r="I86">
        <v>0</v>
      </c>
      <c r="J86">
        <v>0</v>
      </c>
      <c r="K86">
        <v>0</v>
      </c>
      <c r="L86">
        <v>0</v>
      </c>
      <c r="M86" t="s">
        <v>83</v>
      </c>
      <c r="N86" t="s">
        <v>83</v>
      </c>
      <c r="O86" t="s">
        <v>83</v>
      </c>
      <c r="P86" t="s">
        <v>83</v>
      </c>
      <c r="Q86" t="s">
        <v>83</v>
      </c>
      <c r="R86" t="s">
        <v>2092</v>
      </c>
      <c r="S86" t="s">
        <v>83</v>
      </c>
      <c r="T86">
        <v>0</v>
      </c>
      <c r="U86" t="s">
        <v>83</v>
      </c>
      <c r="V86" t="s">
        <v>83</v>
      </c>
      <c r="W86" t="s">
        <v>83</v>
      </c>
      <c r="X86">
        <v>2</v>
      </c>
      <c r="Y86">
        <v>2</v>
      </c>
      <c r="Z86" t="s">
        <v>83</v>
      </c>
      <c r="AA86" t="s">
        <v>83</v>
      </c>
      <c r="AB86" t="s">
        <v>83</v>
      </c>
      <c r="AC86" t="s">
        <v>83</v>
      </c>
      <c r="AD86" t="s">
        <v>83</v>
      </c>
      <c r="AE86">
        <v>0</v>
      </c>
      <c r="AF86" t="s">
        <v>83</v>
      </c>
      <c r="AG86">
        <v>0</v>
      </c>
      <c r="AH86" t="s">
        <v>83</v>
      </c>
      <c r="AI86" t="s">
        <v>83</v>
      </c>
      <c r="AJ86" t="s">
        <v>83</v>
      </c>
      <c r="AK86" t="s">
        <v>83</v>
      </c>
      <c r="AL86" t="s">
        <v>83</v>
      </c>
      <c r="AM86" t="s">
        <v>83</v>
      </c>
      <c r="AN86" t="s">
        <v>83</v>
      </c>
      <c r="AO86" t="s">
        <v>83</v>
      </c>
      <c r="AP86" t="s">
        <v>83</v>
      </c>
      <c r="AQ86" t="s">
        <v>83</v>
      </c>
      <c r="AR86" t="s">
        <v>83</v>
      </c>
      <c r="AS86">
        <v>0</v>
      </c>
      <c r="AT86" t="s">
        <v>83</v>
      </c>
      <c r="AU86" t="s">
        <v>83</v>
      </c>
      <c r="AV86">
        <v>0</v>
      </c>
      <c r="AW86">
        <v>0</v>
      </c>
      <c r="AX86" t="s">
        <v>83</v>
      </c>
    </row>
    <row r="87" spans="1:50" x14ac:dyDescent="0.15">
      <c r="A87">
        <v>4</v>
      </c>
      <c r="B87">
        <v>9</v>
      </c>
      <c r="C87">
        <v>2</v>
      </c>
      <c r="D87">
        <v>6</v>
      </c>
      <c r="E87">
        <v>0</v>
      </c>
      <c r="F87" t="s">
        <v>83</v>
      </c>
      <c r="G87" t="s">
        <v>83</v>
      </c>
      <c r="H87">
        <v>664</v>
      </c>
      <c r="I87">
        <v>0</v>
      </c>
      <c r="J87">
        <v>0</v>
      </c>
      <c r="K87">
        <v>0</v>
      </c>
      <c r="L87">
        <v>0</v>
      </c>
      <c r="M87" t="s">
        <v>83</v>
      </c>
      <c r="N87" t="s">
        <v>83</v>
      </c>
      <c r="O87" t="s">
        <v>83</v>
      </c>
      <c r="P87" t="s">
        <v>83</v>
      </c>
      <c r="Q87" t="s">
        <v>83</v>
      </c>
      <c r="R87" t="s">
        <v>1973</v>
      </c>
      <c r="S87" t="s">
        <v>83</v>
      </c>
      <c r="T87">
        <v>0</v>
      </c>
      <c r="U87" t="s">
        <v>83</v>
      </c>
      <c r="V87" t="s">
        <v>83</v>
      </c>
      <c r="W87" t="s">
        <v>83</v>
      </c>
      <c r="X87">
        <v>2</v>
      </c>
      <c r="Y87">
        <v>2</v>
      </c>
      <c r="Z87" t="s">
        <v>83</v>
      </c>
      <c r="AA87" t="s">
        <v>83</v>
      </c>
      <c r="AB87" t="s">
        <v>83</v>
      </c>
      <c r="AC87" t="s">
        <v>83</v>
      </c>
      <c r="AD87" t="s">
        <v>83</v>
      </c>
      <c r="AE87">
        <v>0</v>
      </c>
      <c r="AF87" t="s">
        <v>83</v>
      </c>
      <c r="AG87">
        <v>0</v>
      </c>
      <c r="AH87" t="s">
        <v>83</v>
      </c>
      <c r="AI87" t="s">
        <v>83</v>
      </c>
      <c r="AJ87" t="s">
        <v>83</v>
      </c>
      <c r="AK87" t="s">
        <v>83</v>
      </c>
      <c r="AL87" t="s">
        <v>83</v>
      </c>
      <c r="AM87" t="s">
        <v>83</v>
      </c>
      <c r="AN87" t="s">
        <v>83</v>
      </c>
      <c r="AO87" t="s">
        <v>83</v>
      </c>
      <c r="AP87" t="s">
        <v>83</v>
      </c>
      <c r="AQ87" t="s">
        <v>83</v>
      </c>
      <c r="AR87" t="s">
        <v>83</v>
      </c>
      <c r="AS87">
        <v>0</v>
      </c>
      <c r="AT87" t="s">
        <v>83</v>
      </c>
      <c r="AU87" t="s">
        <v>83</v>
      </c>
      <c r="AV87">
        <v>0</v>
      </c>
      <c r="AW87">
        <v>0</v>
      </c>
      <c r="AX87" t="s">
        <v>83</v>
      </c>
    </row>
    <row r="88" spans="1:50" x14ac:dyDescent="0.15">
      <c r="A88">
        <v>4</v>
      </c>
      <c r="B88">
        <v>9</v>
      </c>
      <c r="C88">
        <v>2</v>
      </c>
      <c r="D88">
        <v>7</v>
      </c>
      <c r="E88">
        <v>0</v>
      </c>
      <c r="F88" t="s">
        <v>83</v>
      </c>
      <c r="G88" t="s">
        <v>83</v>
      </c>
      <c r="H88">
        <v>451</v>
      </c>
      <c r="I88">
        <v>0</v>
      </c>
      <c r="J88">
        <v>0</v>
      </c>
      <c r="K88">
        <v>0</v>
      </c>
      <c r="L88">
        <v>0</v>
      </c>
      <c r="M88" t="s">
        <v>83</v>
      </c>
      <c r="N88" t="s">
        <v>83</v>
      </c>
      <c r="O88" t="s">
        <v>83</v>
      </c>
      <c r="P88" t="s">
        <v>83</v>
      </c>
      <c r="Q88" t="s">
        <v>83</v>
      </c>
      <c r="R88" t="s">
        <v>2093</v>
      </c>
      <c r="S88" t="s">
        <v>83</v>
      </c>
      <c r="T88">
        <v>0</v>
      </c>
      <c r="U88" t="s">
        <v>83</v>
      </c>
      <c r="V88" t="s">
        <v>83</v>
      </c>
      <c r="W88" t="s">
        <v>83</v>
      </c>
      <c r="X88">
        <v>2</v>
      </c>
      <c r="Y88">
        <v>2</v>
      </c>
      <c r="Z88" t="s">
        <v>83</v>
      </c>
      <c r="AA88" t="s">
        <v>83</v>
      </c>
      <c r="AB88" t="s">
        <v>83</v>
      </c>
      <c r="AC88" t="s">
        <v>83</v>
      </c>
      <c r="AD88" t="s">
        <v>83</v>
      </c>
      <c r="AE88">
        <v>0</v>
      </c>
      <c r="AF88" t="s">
        <v>83</v>
      </c>
      <c r="AG88">
        <v>0</v>
      </c>
      <c r="AH88" t="s">
        <v>83</v>
      </c>
      <c r="AI88" t="s">
        <v>83</v>
      </c>
      <c r="AJ88" t="s">
        <v>83</v>
      </c>
      <c r="AK88" t="s">
        <v>83</v>
      </c>
      <c r="AL88" t="s">
        <v>83</v>
      </c>
      <c r="AM88" t="s">
        <v>83</v>
      </c>
      <c r="AN88" t="s">
        <v>83</v>
      </c>
      <c r="AO88" t="s">
        <v>83</v>
      </c>
      <c r="AP88" t="s">
        <v>83</v>
      </c>
      <c r="AQ88" t="s">
        <v>83</v>
      </c>
      <c r="AR88" t="s">
        <v>83</v>
      </c>
      <c r="AS88">
        <v>0</v>
      </c>
      <c r="AT88" t="s">
        <v>83</v>
      </c>
      <c r="AU88" t="s">
        <v>83</v>
      </c>
      <c r="AV88">
        <v>0</v>
      </c>
      <c r="AW88">
        <v>0</v>
      </c>
      <c r="AX88" t="s">
        <v>83</v>
      </c>
    </row>
    <row r="89" spans="1:50" x14ac:dyDescent="0.15">
      <c r="A89">
        <v>4</v>
      </c>
      <c r="B89">
        <v>9</v>
      </c>
      <c r="C89">
        <v>2</v>
      </c>
      <c r="D89">
        <v>8</v>
      </c>
      <c r="E89">
        <v>0</v>
      </c>
      <c r="F89" t="s">
        <v>83</v>
      </c>
      <c r="G89" t="s">
        <v>83</v>
      </c>
      <c r="H89">
        <v>228</v>
      </c>
      <c r="I89">
        <v>0</v>
      </c>
      <c r="J89">
        <v>0</v>
      </c>
      <c r="K89">
        <v>0</v>
      </c>
      <c r="L89">
        <v>0</v>
      </c>
      <c r="M89" t="s">
        <v>83</v>
      </c>
      <c r="N89" t="s">
        <v>83</v>
      </c>
      <c r="O89" t="s">
        <v>83</v>
      </c>
      <c r="P89" t="s">
        <v>83</v>
      </c>
      <c r="Q89" t="s">
        <v>83</v>
      </c>
      <c r="R89" t="s">
        <v>2094</v>
      </c>
      <c r="S89" t="s">
        <v>83</v>
      </c>
      <c r="T89">
        <v>0</v>
      </c>
      <c r="U89" t="s">
        <v>83</v>
      </c>
      <c r="V89" t="s">
        <v>83</v>
      </c>
      <c r="W89" t="s">
        <v>83</v>
      </c>
      <c r="X89">
        <v>2</v>
      </c>
      <c r="Y89">
        <v>2</v>
      </c>
      <c r="Z89" t="s">
        <v>83</v>
      </c>
      <c r="AA89" t="s">
        <v>83</v>
      </c>
      <c r="AB89" t="s">
        <v>83</v>
      </c>
      <c r="AC89" t="s">
        <v>83</v>
      </c>
      <c r="AD89" t="s">
        <v>83</v>
      </c>
      <c r="AE89">
        <v>0</v>
      </c>
      <c r="AF89" t="s">
        <v>83</v>
      </c>
      <c r="AG89">
        <v>0</v>
      </c>
      <c r="AH89" t="s">
        <v>83</v>
      </c>
      <c r="AI89" t="s">
        <v>83</v>
      </c>
      <c r="AJ89" t="s">
        <v>83</v>
      </c>
      <c r="AK89" t="s">
        <v>83</v>
      </c>
      <c r="AL89" t="s">
        <v>83</v>
      </c>
      <c r="AM89" t="s">
        <v>83</v>
      </c>
      <c r="AN89" t="s">
        <v>83</v>
      </c>
      <c r="AO89" t="s">
        <v>83</v>
      </c>
      <c r="AP89" t="s">
        <v>83</v>
      </c>
      <c r="AQ89" t="s">
        <v>83</v>
      </c>
      <c r="AR89" t="s">
        <v>83</v>
      </c>
      <c r="AS89">
        <v>0</v>
      </c>
      <c r="AT89" t="s">
        <v>83</v>
      </c>
      <c r="AU89" t="s">
        <v>83</v>
      </c>
      <c r="AV89">
        <v>0</v>
      </c>
      <c r="AW89">
        <v>0</v>
      </c>
      <c r="AX89" t="s">
        <v>83</v>
      </c>
    </row>
    <row r="90" spans="1:50" x14ac:dyDescent="0.15">
      <c r="A90">
        <v>4</v>
      </c>
      <c r="B90">
        <v>11</v>
      </c>
      <c r="C90">
        <v>1</v>
      </c>
      <c r="D90">
        <v>1</v>
      </c>
      <c r="E90">
        <v>0</v>
      </c>
      <c r="F90" t="s">
        <v>83</v>
      </c>
      <c r="G90" t="s">
        <v>83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83</v>
      </c>
      <c r="N90" t="s">
        <v>83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>
        <v>0</v>
      </c>
      <c r="U90" t="s">
        <v>83</v>
      </c>
      <c r="V90" t="s">
        <v>83</v>
      </c>
      <c r="W90" t="s">
        <v>83</v>
      </c>
      <c r="X90">
        <v>0</v>
      </c>
      <c r="Y90">
        <v>0</v>
      </c>
      <c r="Z90" t="s">
        <v>83</v>
      </c>
      <c r="AA90" t="s">
        <v>83</v>
      </c>
      <c r="AB90" t="s">
        <v>83</v>
      </c>
      <c r="AC90" t="s">
        <v>83</v>
      </c>
      <c r="AD90" t="s">
        <v>83</v>
      </c>
      <c r="AE90">
        <v>0</v>
      </c>
      <c r="AF90" t="s">
        <v>83</v>
      </c>
      <c r="AG90">
        <v>0</v>
      </c>
      <c r="AH90" t="s">
        <v>83</v>
      </c>
      <c r="AI90" t="s">
        <v>83</v>
      </c>
      <c r="AJ90" t="s">
        <v>83</v>
      </c>
      <c r="AK90" t="s">
        <v>83</v>
      </c>
      <c r="AL90" t="s">
        <v>83</v>
      </c>
      <c r="AM90" t="s">
        <v>83</v>
      </c>
      <c r="AN90" t="s">
        <v>83</v>
      </c>
      <c r="AO90" t="s">
        <v>83</v>
      </c>
      <c r="AP90" t="s">
        <v>83</v>
      </c>
      <c r="AQ90" t="s">
        <v>83</v>
      </c>
      <c r="AR90" t="s">
        <v>83</v>
      </c>
      <c r="AS90">
        <v>0</v>
      </c>
      <c r="AT90" t="s">
        <v>83</v>
      </c>
      <c r="AU90" t="s">
        <v>83</v>
      </c>
      <c r="AV90">
        <v>0</v>
      </c>
      <c r="AW90">
        <v>0</v>
      </c>
      <c r="AX90" t="s">
        <v>83</v>
      </c>
    </row>
    <row r="91" spans="1:50" x14ac:dyDescent="0.15">
      <c r="A91">
        <v>4</v>
      </c>
      <c r="B91">
        <v>11</v>
      </c>
      <c r="C91">
        <v>1</v>
      </c>
      <c r="D91">
        <v>2</v>
      </c>
      <c r="E91">
        <v>0</v>
      </c>
      <c r="F91" t="s">
        <v>83</v>
      </c>
      <c r="G91" t="s">
        <v>83</v>
      </c>
      <c r="H91">
        <v>356</v>
      </c>
      <c r="I91">
        <v>0</v>
      </c>
      <c r="J91">
        <v>0</v>
      </c>
      <c r="K91">
        <v>0</v>
      </c>
      <c r="L91">
        <v>0</v>
      </c>
      <c r="M91" t="s">
        <v>83</v>
      </c>
      <c r="N91" t="s">
        <v>83</v>
      </c>
      <c r="O91" t="s">
        <v>83</v>
      </c>
      <c r="P91" t="s">
        <v>83</v>
      </c>
      <c r="Q91" t="s">
        <v>83</v>
      </c>
      <c r="R91" t="s">
        <v>2095</v>
      </c>
      <c r="S91" t="s">
        <v>83</v>
      </c>
      <c r="T91">
        <v>0</v>
      </c>
      <c r="U91" t="s">
        <v>83</v>
      </c>
      <c r="V91" t="s">
        <v>83</v>
      </c>
      <c r="W91" t="s">
        <v>83</v>
      </c>
      <c r="X91">
        <v>3</v>
      </c>
      <c r="Y91">
        <v>3</v>
      </c>
      <c r="Z91" t="s">
        <v>83</v>
      </c>
      <c r="AA91" t="s">
        <v>83</v>
      </c>
      <c r="AB91" t="s">
        <v>83</v>
      </c>
      <c r="AC91" t="s">
        <v>83</v>
      </c>
      <c r="AD91" t="s">
        <v>83</v>
      </c>
      <c r="AE91">
        <v>0</v>
      </c>
      <c r="AF91" t="s">
        <v>83</v>
      </c>
      <c r="AG91">
        <v>0</v>
      </c>
      <c r="AH91" t="s">
        <v>83</v>
      </c>
      <c r="AI91" t="s">
        <v>83</v>
      </c>
      <c r="AJ91" t="s">
        <v>83</v>
      </c>
      <c r="AK91" t="s">
        <v>83</v>
      </c>
      <c r="AL91" t="s">
        <v>83</v>
      </c>
      <c r="AM91" t="s">
        <v>83</v>
      </c>
      <c r="AN91" t="s">
        <v>83</v>
      </c>
      <c r="AO91" t="s">
        <v>83</v>
      </c>
      <c r="AP91" t="s">
        <v>83</v>
      </c>
      <c r="AQ91" t="s">
        <v>83</v>
      </c>
      <c r="AR91" t="s">
        <v>83</v>
      </c>
      <c r="AS91">
        <v>0</v>
      </c>
      <c r="AT91" t="s">
        <v>83</v>
      </c>
      <c r="AU91" t="s">
        <v>83</v>
      </c>
      <c r="AV91">
        <v>0</v>
      </c>
      <c r="AW91">
        <v>0</v>
      </c>
      <c r="AX91" t="s">
        <v>83</v>
      </c>
    </row>
    <row r="92" spans="1:50" x14ac:dyDescent="0.15">
      <c r="A92">
        <v>4</v>
      </c>
      <c r="B92">
        <v>11</v>
      </c>
      <c r="C92">
        <v>1</v>
      </c>
      <c r="D92">
        <v>3</v>
      </c>
      <c r="E92">
        <v>0</v>
      </c>
      <c r="F92" t="s">
        <v>83</v>
      </c>
      <c r="G92" t="s">
        <v>83</v>
      </c>
      <c r="H92">
        <v>623</v>
      </c>
      <c r="I92">
        <v>0</v>
      </c>
      <c r="J92">
        <v>0</v>
      </c>
      <c r="K92">
        <v>0</v>
      </c>
      <c r="L92">
        <v>0</v>
      </c>
      <c r="M92" t="s">
        <v>83</v>
      </c>
      <c r="N92" t="s">
        <v>83</v>
      </c>
      <c r="O92" t="s">
        <v>83</v>
      </c>
      <c r="P92" t="s">
        <v>83</v>
      </c>
      <c r="Q92" t="s">
        <v>83</v>
      </c>
      <c r="R92" t="s">
        <v>2096</v>
      </c>
      <c r="S92" t="s">
        <v>83</v>
      </c>
      <c r="T92">
        <v>0</v>
      </c>
      <c r="U92" t="s">
        <v>83</v>
      </c>
      <c r="V92" t="s">
        <v>83</v>
      </c>
      <c r="W92" t="s">
        <v>83</v>
      </c>
      <c r="X92">
        <v>3</v>
      </c>
      <c r="Y92">
        <v>3</v>
      </c>
      <c r="Z92" t="s">
        <v>83</v>
      </c>
      <c r="AA92" t="s">
        <v>83</v>
      </c>
      <c r="AB92" t="s">
        <v>83</v>
      </c>
      <c r="AC92" t="s">
        <v>83</v>
      </c>
      <c r="AD92" t="s">
        <v>83</v>
      </c>
      <c r="AE92">
        <v>0</v>
      </c>
      <c r="AF92" t="s">
        <v>83</v>
      </c>
      <c r="AG92">
        <v>0</v>
      </c>
      <c r="AH92" t="s">
        <v>83</v>
      </c>
      <c r="AI92" t="s">
        <v>83</v>
      </c>
      <c r="AJ92" t="s">
        <v>83</v>
      </c>
      <c r="AK92" t="s">
        <v>83</v>
      </c>
      <c r="AL92" t="s">
        <v>83</v>
      </c>
      <c r="AM92" t="s">
        <v>83</v>
      </c>
      <c r="AN92" t="s">
        <v>83</v>
      </c>
      <c r="AO92" t="s">
        <v>83</v>
      </c>
      <c r="AP92" t="s">
        <v>83</v>
      </c>
      <c r="AQ92" t="s">
        <v>83</v>
      </c>
      <c r="AR92" t="s">
        <v>83</v>
      </c>
      <c r="AS92">
        <v>0</v>
      </c>
      <c r="AT92" t="s">
        <v>83</v>
      </c>
      <c r="AU92" t="s">
        <v>83</v>
      </c>
      <c r="AV92">
        <v>0</v>
      </c>
      <c r="AW92">
        <v>0</v>
      </c>
      <c r="AX92" t="s">
        <v>83</v>
      </c>
    </row>
    <row r="93" spans="1:50" x14ac:dyDescent="0.15">
      <c r="A93">
        <v>4</v>
      </c>
      <c r="B93">
        <v>11</v>
      </c>
      <c r="C93">
        <v>1</v>
      </c>
      <c r="D93">
        <v>4</v>
      </c>
      <c r="E93">
        <v>0</v>
      </c>
      <c r="F93" t="s">
        <v>83</v>
      </c>
      <c r="G93" t="s">
        <v>83</v>
      </c>
      <c r="H93">
        <v>165</v>
      </c>
      <c r="I93">
        <v>0</v>
      </c>
      <c r="J93">
        <v>0</v>
      </c>
      <c r="K93">
        <v>0</v>
      </c>
      <c r="L93">
        <v>0</v>
      </c>
      <c r="M93" t="s">
        <v>83</v>
      </c>
      <c r="N93" t="s">
        <v>83</v>
      </c>
      <c r="O93" t="s">
        <v>83</v>
      </c>
      <c r="P93" t="s">
        <v>83</v>
      </c>
      <c r="Q93" t="s">
        <v>83</v>
      </c>
      <c r="R93" t="s">
        <v>2097</v>
      </c>
      <c r="S93" t="s">
        <v>83</v>
      </c>
      <c r="T93">
        <v>0</v>
      </c>
      <c r="U93" t="s">
        <v>83</v>
      </c>
      <c r="V93" t="s">
        <v>83</v>
      </c>
      <c r="W93" t="s">
        <v>83</v>
      </c>
      <c r="X93">
        <v>3</v>
      </c>
      <c r="Y93">
        <v>3</v>
      </c>
      <c r="Z93" t="s">
        <v>83</v>
      </c>
      <c r="AA93" t="s">
        <v>83</v>
      </c>
      <c r="AB93" t="s">
        <v>83</v>
      </c>
      <c r="AC93" t="s">
        <v>83</v>
      </c>
      <c r="AD93" t="s">
        <v>83</v>
      </c>
      <c r="AE93">
        <v>0</v>
      </c>
      <c r="AF93" t="s">
        <v>83</v>
      </c>
      <c r="AG93">
        <v>0</v>
      </c>
      <c r="AH93" t="s">
        <v>83</v>
      </c>
      <c r="AI93" t="s">
        <v>83</v>
      </c>
      <c r="AJ93" t="s">
        <v>83</v>
      </c>
      <c r="AK93" t="s">
        <v>83</v>
      </c>
      <c r="AL93" t="s">
        <v>83</v>
      </c>
      <c r="AM93" t="s">
        <v>83</v>
      </c>
      <c r="AN93" t="s">
        <v>83</v>
      </c>
      <c r="AO93" t="s">
        <v>83</v>
      </c>
      <c r="AP93" t="s">
        <v>83</v>
      </c>
      <c r="AQ93" t="s">
        <v>83</v>
      </c>
      <c r="AR93" t="s">
        <v>83</v>
      </c>
      <c r="AS93">
        <v>0</v>
      </c>
      <c r="AT93" t="s">
        <v>83</v>
      </c>
      <c r="AU93" t="s">
        <v>83</v>
      </c>
      <c r="AV93">
        <v>0</v>
      </c>
      <c r="AW93">
        <v>0</v>
      </c>
      <c r="AX93" t="s">
        <v>83</v>
      </c>
    </row>
    <row r="94" spans="1:50" x14ac:dyDescent="0.15">
      <c r="A94">
        <v>4</v>
      </c>
      <c r="B94">
        <v>11</v>
      </c>
      <c r="C94">
        <v>1</v>
      </c>
      <c r="D94">
        <v>5</v>
      </c>
      <c r="E94">
        <v>0</v>
      </c>
      <c r="F94" t="s">
        <v>83</v>
      </c>
      <c r="G94" t="s">
        <v>83</v>
      </c>
      <c r="H94">
        <v>449</v>
      </c>
      <c r="I94">
        <v>0</v>
      </c>
      <c r="J94">
        <v>0</v>
      </c>
      <c r="K94">
        <v>0</v>
      </c>
      <c r="L94">
        <v>0</v>
      </c>
      <c r="M94" t="s">
        <v>83</v>
      </c>
      <c r="N94" t="s">
        <v>83</v>
      </c>
      <c r="O94" t="s">
        <v>83</v>
      </c>
      <c r="P94" t="s">
        <v>83</v>
      </c>
      <c r="Q94" t="s">
        <v>83</v>
      </c>
      <c r="R94" t="s">
        <v>2098</v>
      </c>
      <c r="S94" t="s">
        <v>83</v>
      </c>
      <c r="T94">
        <v>0</v>
      </c>
      <c r="U94" t="s">
        <v>83</v>
      </c>
      <c r="V94" t="s">
        <v>83</v>
      </c>
      <c r="W94" t="s">
        <v>83</v>
      </c>
      <c r="X94">
        <v>3</v>
      </c>
      <c r="Y94">
        <v>3</v>
      </c>
      <c r="Z94" t="s">
        <v>83</v>
      </c>
      <c r="AA94" t="s">
        <v>83</v>
      </c>
      <c r="AB94" t="s">
        <v>83</v>
      </c>
      <c r="AC94" t="s">
        <v>83</v>
      </c>
      <c r="AD94" t="s">
        <v>83</v>
      </c>
      <c r="AE94">
        <v>0</v>
      </c>
      <c r="AF94" t="s">
        <v>83</v>
      </c>
      <c r="AG94">
        <v>0</v>
      </c>
      <c r="AH94" t="s">
        <v>83</v>
      </c>
      <c r="AI94" t="s">
        <v>83</v>
      </c>
      <c r="AJ94" t="s">
        <v>83</v>
      </c>
      <c r="AK94" t="s">
        <v>83</v>
      </c>
      <c r="AL94" t="s">
        <v>83</v>
      </c>
      <c r="AM94" t="s">
        <v>83</v>
      </c>
      <c r="AN94" t="s">
        <v>83</v>
      </c>
      <c r="AO94" t="s">
        <v>83</v>
      </c>
      <c r="AP94" t="s">
        <v>83</v>
      </c>
      <c r="AQ94" t="s">
        <v>83</v>
      </c>
      <c r="AR94" t="s">
        <v>83</v>
      </c>
      <c r="AS94">
        <v>0</v>
      </c>
      <c r="AT94" t="s">
        <v>83</v>
      </c>
      <c r="AU94" t="s">
        <v>83</v>
      </c>
      <c r="AV94">
        <v>0</v>
      </c>
      <c r="AW94">
        <v>0</v>
      </c>
      <c r="AX94" t="s">
        <v>83</v>
      </c>
    </row>
    <row r="95" spans="1:50" x14ac:dyDescent="0.15">
      <c r="A95">
        <v>4</v>
      </c>
      <c r="B95">
        <v>11</v>
      </c>
      <c r="C95">
        <v>1</v>
      </c>
      <c r="D95">
        <v>6</v>
      </c>
      <c r="E95">
        <v>0</v>
      </c>
      <c r="F95" t="s">
        <v>83</v>
      </c>
      <c r="G95" t="s">
        <v>83</v>
      </c>
      <c r="H95">
        <v>116</v>
      </c>
      <c r="I95">
        <v>0</v>
      </c>
      <c r="J95">
        <v>0</v>
      </c>
      <c r="K95">
        <v>0</v>
      </c>
      <c r="L95">
        <v>0</v>
      </c>
      <c r="M95" t="s">
        <v>83</v>
      </c>
      <c r="N95" t="s">
        <v>83</v>
      </c>
      <c r="O95" t="s">
        <v>83</v>
      </c>
      <c r="P95" t="s">
        <v>83</v>
      </c>
      <c r="Q95" t="s">
        <v>83</v>
      </c>
      <c r="R95" t="s">
        <v>2099</v>
      </c>
      <c r="S95" t="s">
        <v>83</v>
      </c>
      <c r="T95">
        <v>0</v>
      </c>
      <c r="U95" t="s">
        <v>83</v>
      </c>
      <c r="V95" t="s">
        <v>83</v>
      </c>
      <c r="W95" t="s">
        <v>83</v>
      </c>
      <c r="X95">
        <v>3</v>
      </c>
      <c r="Y95">
        <v>3</v>
      </c>
      <c r="Z95" t="s">
        <v>83</v>
      </c>
      <c r="AA95" t="s">
        <v>83</v>
      </c>
      <c r="AB95" t="s">
        <v>83</v>
      </c>
      <c r="AC95" t="s">
        <v>83</v>
      </c>
      <c r="AD95" t="s">
        <v>83</v>
      </c>
      <c r="AE95">
        <v>0</v>
      </c>
      <c r="AF95" t="s">
        <v>83</v>
      </c>
      <c r="AG95">
        <v>0</v>
      </c>
      <c r="AH95" t="s">
        <v>83</v>
      </c>
      <c r="AI95" t="s">
        <v>83</v>
      </c>
      <c r="AJ95" t="s">
        <v>83</v>
      </c>
      <c r="AK95" t="s">
        <v>83</v>
      </c>
      <c r="AL95" t="s">
        <v>83</v>
      </c>
      <c r="AM95" t="s">
        <v>83</v>
      </c>
      <c r="AN95" t="s">
        <v>83</v>
      </c>
      <c r="AO95" t="s">
        <v>83</v>
      </c>
      <c r="AP95" t="s">
        <v>83</v>
      </c>
      <c r="AQ95" t="s">
        <v>83</v>
      </c>
      <c r="AR95" t="s">
        <v>83</v>
      </c>
      <c r="AS95">
        <v>0</v>
      </c>
      <c r="AT95" t="s">
        <v>83</v>
      </c>
      <c r="AU95" t="s">
        <v>83</v>
      </c>
      <c r="AV95">
        <v>0</v>
      </c>
      <c r="AW95">
        <v>0</v>
      </c>
      <c r="AX95" t="s">
        <v>83</v>
      </c>
    </row>
    <row r="96" spans="1:50" x14ac:dyDescent="0.15">
      <c r="A96">
        <v>4</v>
      </c>
      <c r="B96">
        <v>11</v>
      </c>
      <c r="C96">
        <v>1</v>
      </c>
      <c r="D96">
        <v>7</v>
      </c>
      <c r="E96">
        <v>0</v>
      </c>
      <c r="F96" t="s">
        <v>83</v>
      </c>
      <c r="G96" t="s">
        <v>83</v>
      </c>
      <c r="H96">
        <v>112</v>
      </c>
      <c r="I96">
        <v>0</v>
      </c>
      <c r="J96">
        <v>0</v>
      </c>
      <c r="K96">
        <v>0</v>
      </c>
      <c r="L96">
        <v>0</v>
      </c>
      <c r="M96" t="s">
        <v>83</v>
      </c>
      <c r="N96" t="s">
        <v>83</v>
      </c>
      <c r="O96" t="s">
        <v>83</v>
      </c>
      <c r="P96" t="s">
        <v>83</v>
      </c>
      <c r="Q96" t="s">
        <v>83</v>
      </c>
      <c r="R96" t="s">
        <v>2100</v>
      </c>
      <c r="S96" t="s">
        <v>83</v>
      </c>
      <c r="T96">
        <v>0</v>
      </c>
      <c r="U96" t="s">
        <v>83</v>
      </c>
      <c r="V96" t="s">
        <v>83</v>
      </c>
      <c r="W96" t="s">
        <v>83</v>
      </c>
      <c r="X96">
        <v>3</v>
      </c>
      <c r="Y96">
        <v>3</v>
      </c>
      <c r="Z96" t="s">
        <v>83</v>
      </c>
      <c r="AA96" t="s">
        <v>83</v>
      </c>
      <c r="AB96" t="s">
        <v>83</v>
      </c>
      <c r="AC96" t="s">
        <v>83</v>
      </c>
      <c r="AD96" t="s">
        <v>83</v>
      </c>
      <c r="AE96">
        <v>0</v>
      </c>
      <c r="AF96" t="s">
        <v>83</v>
      </c>
      <c r="AG96">
        <v>0</v>
      </c>
      <c r="AH96" t="s">
        <v>83</v>
      </c>
      <c r="AI96" t="s">
        <v>83</v>
      </c>
      <c r="AJ96" t="s">
        <v>83</v>
      </c>
      <c r="AK96" t="s">
        <v>83</v>
      </c>
      <c r="AL96" t="s">
        <v>83</v>
      </c>
      <c r="AM96" t="s">
        <v>83</v>
      </c>
      <c r="AN96" t="s">
        <v>83</v>
      </c>
      <c r="AO96" t="s">
        <v>83</v>
      </c>
      <c r="AP96" t="s">
        <v>83</v>
      </c>
      <c r="AQ96" t="s">
        <v>83</v>
      </c>
      <c r="AR96" t="s">
        <v>83</v>
      </c>
      <c r="AS96">
        <v>0</v>
      </c>
      <c r="AT96" t="s">
        <v>83</v>
      </c>
      <c r="AU96" t="s">
        <v>83</v>
      </c>
      <c r="AV96">
        <v>0</v>
      </c>
      <c r="AW96">
        <v>0</v>
      </c>
      <c r="AX96" t="s">
        <v>83</v>
      </c>
    </row>
    <row r="97" spans="1:50" x14ac:dyDescent="0.15">
      <c r="A97">
        <v>4</v>
      </c>
      <c r="B97">
        <v>11</v>
      </c>
      <c r="C97">
        <v>1</v>
      </c>
      <c r="D97">
        <v>8</v>
      </c>
      <c r="E97">
        <v>0</v>
      </c>
      <c r="F97" t="s">
        <v>83</v>
      </c>
      <c r="G97" t="s">
        <v>83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83</v>
      </c>
      <c r="N97" t="s">
        <v>83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>
        <v>0</v>
      </c>
      <c r="U97" t="s">
        <v>83</v>
      </c>
      <c r="V97" t="s">
        <v>83</v>
      </c>
      <c r="W97" t="s">
        <v>83</v>
      </c>
      <c r="X97">
        <v>0</v>
      </c>
      <c r="Y97">
        <v>0</v>
      </c>
      <c r="Z97" t="s">
        <v>83</v>
      </c>
      <c r="AA97" t="s">
        <v>83</v>
      </c>
      <c r="AB97" t="s">
        <v>83</v>
      </c>
      <c r="AC97" t="s">
        <v>83</v>
      </c>
      <c r="AD97" t="s">
        <v>83</v>
      </c>
      <c r="AE97">
        <v>0</v>
      </c>
      <c r="AF97" t="s">
        <v>83</v>
      </c>
      <c r="AG97">
        <v>0</v>
      </c>
      <c r="AH97" t="s">
        <v>83</v>
      </c>
      <c r="AI97" t="s">
        <v>83</v>
      </c>
      <c r="AJ97" t="s">
        <v>83</v>
      </c>
      <c r="AK97" t="s">
        <v>83</v>
      </c>
      <c r="AL97" t="s">
        <v>83</v>
      </c>
      <c r="AM97" t="s">
        <v>83</v>
      </c>
      <c r="AN97" t="s">
        <v>83</v>
      </c>
      <c r="AO97" t="s">
        <v>83</v>
      </c>
      <c r="AP97" t="s">
        <v>83</v>
      </c>
      <c r="AQ97" t="s">
        <v>83</v>
      </c>
      <c r="AR97" t="s">
        <v>83</v>
      </c>
      <c r="AS97">
        <v>0</v>
      </c>
      <c r="AT97" t="s">
        <v>83</v>
      </c>
      <c r="AU97" t="s">
        <v>83</v>
      </c>
      <c r="AV97">
        <v>0</v>
      </c>
      <c r="AW97">
        <v>0</v>
      </c>
      <c r="AX97" t="s">
        <v>83</v>
      </c>
    </row>
    <row r="98" spans="1:50" x14ac:dyDescent="0.15">
      <c r="A98">
        <v>4</v>
      </c>
      <c r="B98">
        <v>11</v>
      </c>
      <c r="C98">
        <v>2</v>
      </c>
      <c r="D98">
        <v>1</v>
      </c>
      <c r="E98">
        <v>0</v>
      </c>
      <c r="F98" t="s">
        <v>83</v>
      </c>
      <c r="G98" t="s">
        <v>83</v>
      </c>
      <c r="H98">
        <v>254</v>
      </c>
      <c r="I98">
        <v>0</v>
      </c>
      <c r="J98">
        <v>0</v>
      </c>
      <c r="K98">
        <v>0</v>
      </c>
      <c r="L98">
        <v>0</v>
      </c>
      <c r="M98" t="s">
        <v>83</v>
      </c>
      <c r="N98" t="s">
        <v>83</v>
      </c>
      <c r="O98" t="s">
        <v>83</v>
      </c>
      <c r="P98" t="s">
        <v>83</v>
      </c>
      <c r="Q98" t="s">
        <v>83</v>
      </c>
      <c r="R98" t="s">
        <v>2101</v>
      </c>
      <c r="S98" t="s">
        <v>83</v>
      </c>
      <c r="T98">
        <v>0</v>
      </c>
      <c r="U98" t="s">
        <v>83</v>
      </c>
      <c r="V98" t="s">
        <v>83</v>
      </c>
      <c r="W98" t="s">
        <v>83</v>
      </c>
      <c r="X98">
        <v>3</v>
      </c>
      <c r="Y98">
        <v>3</v>
      </c>
      <c r="Z98" t="s">
        <v>83</v>
      </c>
      <c r="AA98" t="s">
        <v>83</v>
      </c>
      <c r="AB98" t="s">
        <v>83</v>
      </c>
      <c r="AC98" t="s">
        <v>83</v>
      </c>
      <c r="AD98" t="s">
        <v>83</v>
      </c>
      <c r="AE98">
        <v>0</v>
      </c>
      <c r="AF98" t="s">
        <v>83</v>
      </c>
      <c r="AG98">
        <v>0</v>
      </c>
      <c r="AH98" t="s">
        <v>83</v>
      </c>
      <c r="AI98" t="s">
        <v>83</v>
      </c>
      <c r="AJ98" t="s">
        <v>83</v>
      </c>
      <c r="AK98" t="s">
        <v>83</v>
      </c>
      <c r="AL98" t="s">
        <v>83</v>
      </c>
      <c r="AM98" t="s">
        <v>83</v>
      </c>
      <c r="AN98" t="s">
        <v>83</v>
      </c>
      <c r="AO98" t="s">
        <v>83</v>
      </c>
      <c r="AP98" t="s">
        <v>83</v>
      </c>
      <c r="AQ98" t="s">
        <v>83</v>
      </c>
      <c r="AR98" t="s">
        <v>83</v>
      </c>
      <c r="AS98">
        <v>0</v>
      </c>
      <c r="AT98" t="s">
        <v>83</v>
      </c>
      <c r="AU98" t="s">
        <v>83</v>
      </c>
      <c r="AV98">
        <v>0</v>
      </c>
      <c r="AW98">
        <v>0</v>
      </c>
      <c r="AX98" t="s">
        <v>83</v>
      </c>
    </row>
    <row r="99" spans="1:50" x14ac:dyDescent="0.15">
      <c r="A99">
        <v>4</v>
      </c>
      <c r="B99">
        <v>11</v>
      </c>
      <c r="C99">
        <v>2</v>
      </c>
      <c r="D99">
        <v>2</v>
      </c>
      <c r="E99">
        <v>0</v>
      </c>
      <c r="F99" t="s">
        <v>83</v>
      </c>
      <c r="G99" t="s">
        <v>83</v>
      </c>
      <c r="H99">
        <v>46</v>
      </c>
      <c r="I99">
        <v>0</v>
      </c>
      <c r="J99">
        <v>0</v>
      </c>
      <c r="K99">
        <v>0</v>
      </c>
      <c r="L99">
        <v>0</v>
      </c>
      <c r="M99" t="s">
        <v>83</v>
      </c>
      <c r="N99" t="s">
        <v>83</v>
      </c>
      <c r="O99" t="s">
        <v>83</v>
      </c>
      <c r="P99" t="s">
        <v>83</v>
      </c>
      <c r="Q99" t="s">
        <v>83</v>
      </c>
      <c r="R99" t="s">
        <v>2102</v>
      </c>
      <c r="S99" t="s">
        <v>83</v>
      </c>
      <c r="T99">
        <v>0</v>
      </c>
      <c r="U99" t="s">
        <v>83</v>
      </c>
      <c r="V99" t="s">
        <v>83</v>
      </c>
      <c r="W99" t="s">
        <v>83</v>
      </c>
      <c r="X99">
        <v>3</v>
      </c>
      <c r="Y99">
        <v>3</v>
      </c>
      <c r="Z99" t="s">
        <v>83</v>
      </c>
      <c r="AA99" t="s">
        <v>83</v>
      </c>
      <c r="AB99" t="s">
        <v>83</v>
      </c>
      <c r="AC99" t="s">
        <v>83</v>
      </c>
      <c r="AD99" t="s">
        <v>83</v>
      </c>
      <c r="AE99">
        <v>0</v>
      </c>
      <c r="AF99" t="s">
        <v>83</v>
      </c>
      <c r="AG99">
        <v>0</v>
      </c>
      <c r="AH99" t="s">
        <v>83</v>
      </c>
      <c r="AI99" t="s">
        <v>83</v>
      </c>
      <c r="AJ99" t="s">
        <v>83</v>
      </c>
      <c r="AK99" t="s">
        <v>83</v>
      </c>
      <c r="AL99" t="s">
        <v>83</v>
      </c>
      <c r="AM99" t="s">
        <v>83</v>
      </c>
      <c r="AN99" t="s">
        <v>83</v>
      </c>
      <c r="AO99" t="s">
        <v>83</v>
      </c>
      <c r="AP99" t="s">
        <v>83</v>
      </c>
      <c r="AQ99" t="s">
        <v>83</v>
      </c>
      <c r="AR99" t="s">
        <v>83</v>
      </c>
      <c r="AS99">
        <v>0</v>
      </c>
      <c r="AT99" t="s">
        <v>83</v>
      </c>
      <c r="AU99" t="s">
        <v>83</v>
      </c>
      <c r="AV99">
        <v>0</v>
      </c>
      <c r="AW99">
        <v>0</v>
      </c>
      <c r="AX99" t="s">
        <v>83</v>
      </c>
    </row>
    <row r="100" spans="1:50" x14ac:dyDescent="0.15">
      <c r="A100">
        <v>4</v>
      </c>
      <c r="B100">
        <v>11</v>
      </c>
      <c r="C100">
        <v>2</v>
      </c>
      <c r="D100">
        <v>3</v>
      </c>
      <c r="E100">
        <v>0</v>
      </c>
      <c r="F100" t="s">
        <v>83</v>
      </c>
      <c r="G100" t="s">
        <v>83</v>
      </c>
      <c r="H100">
        <v>441</v>
      </c>
      <c r="I100">
        <v>0</v>
      </c>
      <c r="J100">
        <v>0</v>
      </c>
      <c r="K100">
        <v>0</v>
      </c>
      <c r="L100">
        <v>0</v>
      </c>
      <c r="M100" t="s">
        <v>83</v>
      </c>
      <c r="N100" t="s">
        <v>83</v>
      </c>
      <c r="O100" t="s">
        <v>83</v>
      </c>
      <c r="P100" t="s">
        <v>83</v>
      </c>
      <c r="Q100" t="s">
        <v>83</v>
      </c>
      <c r="R100" t="s">
        <v>2103</v>
      </c>
      <c r="S100" t="s">
        <v>83</v>
      </c>
      <c r="T100">
        <v>0</v>
      </c>
      <c r="U100" t="s">
        <v>83</v>
      </c>
      <c r="V100" t="s">
        <v>83</v>
      </c>
      <c r="W100" t="s">
        <v>83</v>
      </c>
      <c r="X100">
        <v>3</v>
      </c>
      <c r="Y100">
        <v>3</v>
      </c>
      <c r="Z100" t="s">
        <v>83</v>
      </c>
      <c r="AA100" t="s">
        <v>83</v>
      </c>
      <c r="AB100" t="s">
        <v>83</v>
      </c>
      <c r="AC100" t="s">
        <v>83</v>
      </c>
      <c r="AD100" t="s">
        <v>83</v>
      </c>
      <c r="AE100">
        <v>0</v>
      </c>
      <c r="AF100" t="s">
        <v>83</v>
      </c>
      <c r="AG100">
        <v>0</v>
      </c>
      <c r="AH100" t="s">
        <v>83</v>
      </c>
      <c r="AI100" t="s">
        <v>83</v>
      </c>
      <c r="AJ100" t="s">
        <v>83</v>
      </c>
      <c r="AK100" t="s">
        <v>83</v>
      </c>
      <c r="AL100" t="s">
        <v>83</v>
      </c>
      <c r="AM100" t="s">
        <v>83</v>
      </c>
      <c r="AN100" t="s">
        <v>83</v>
      </c>
      <c r="AO100" t="s">
        <v>83</v>
      </c>
      <c r="AP100" t="s">
        <v>83</v>
      </c>
      <c r="AQ100" t="s">
        <v>83</v>
      </c>
      <c r="AR100" t="s">
        <v>83</v>
      </c>
      <c r="AS100">
        <v>0</v>
      </c>
      <c r="AT100" t="s">
        <v>83</v>
      </c>
      <c r="AU100" t="s">
        <v>83</v>
      </c>
      <c r="AV100">
        <v>0</v>
      </c>
      <c r="AW100">
        <v>0</v>
      </c>
      <c r="AX100" t="s">
        <v>83</v>
      </c>
    </row>
    <row r="101" spans="1:50" x14ac:dyDescent="0.15">
      <c r="A101">
        <v>4</v>
      </c>
      <c r="B101">
        <v>11</v>
      </c>
      <c r="C101">
        <v>2</v>
      </c>
      <c r="D101">
        <v>4</v>
      </c>
      <c r="E101">
        <v>0</v>
      </c>
      <c r="F101" t="s">
        <v>83</v>
      </c>
      <c r="G101" t="s">
        <v>83</v>
      </c>
      <c r="H101">
        <v>563</v>
      </c>
      <c r="I101">
        <v>0</v>
      </c>
      <c r="J101">
        <v>0</v>
      </c>
      <c r="K101">
        <v>0</v>
      </c>
      <c r="L101">
        <v>0</v>
      </c>
      <c r="M101" t="s">
        <v>83</v>
      </c>
      <c r="N101" t="s">
        <v>83</v>
      </c>
      <c r="O101" t="s">
        <v>83</v>
      </c>
      <c r="P101" t="s">
        <v>83</v>
      </c>
      <c r="Q101" t="s">
        <v>83</v>
      </c>
      <c r="R101" t="s">
        <v>2104</v>
      </c>
      <c r="S101" t="s">
        <v>83</v>
      </c>
      <c r="T101">
        <v>0</v>
      </c>
      <c r="U101" t="s">
        <v>83</v>
      </c>
      <c r="V101" t="s">
        <v>83</v>
      </c>
      <c r="W101" t="s">
        <v>83</v>
      </c>
      <c r="X101">
        <v>3</v>
      </c>
      <c r="Y101">
        <v>3</v>
      </c>
      <c r="Z101" t="s">
        <v>83</v>
      </c>
      <c r="AA101" t="s">
        <v>83</v>
      </c>
      <c r="AB101" t="s">
        <v>83</v>
      </c>
      <c r="AC101" t="s">
        <v>83</v>
      </c>
      <c r="AD101" t="s">
        <v>83</v>
      </c>
      <c r="AE101">
        <v>0</v>
      </c>
      <c r="AF101" t="s">
        <v>83</v>
      </c>
      <c r="AG101">
        <v>0</v>
      </c>
      <c r="AH101" t="s">
        <v>83</v>
      </c>
      <c r="AI101" t="s">
        <v>83</v>
      </c>
      <c r="AJ101" t="s">
        <v>83</v>
      </c>
      <c r="AK101" t="s">
        <v>83</v>
      </c>
      <c r="AL101" t="s">
        <v>83</v>
      </c>
      <c r="AM101" t="s">
        <v>83</v>
      </c>
      <c r="AN101" t="s">
        <v>83</v>
      </c>
      <c r="AO101" t="s">
        <v>83</v>
      </c>
      <c r="AP101" t="s">
        <v>83</v>
      </c>
      <c r="AQ101" t="s">
        <v>83</v>
      </c>
      <c r="AR101" t="s">
        <v>83</v>
      </c>
      <c r="AS101">
        <v>0</v>
      </c>
      <c r="AT101" t="s">
        <v>83</v>
      </c>
      <c r="AU101" t="s">
        <v>83</v>
      </c>
      <c r="AV101">
        <v>0</v>
      </c>
      <c r="AW101">
        <v>0</v>
      </c>
      <c r="AX101" t="s">
        <v>83</v>
      </c>
    </row>
    <row r="102" spans="1:50" x14ac:dyDescent="0.15">
      <c r="A102">
        <v>4</v>
      </c>
      <c r="B102">
        <v>11</v>
      </c>
      <c r="C102">
        <v>2</v>
      </c>
      <c r="D102">
        <v>5</v>
      </c>
      <c r="E102">
        <v>0</v>
      </c>
      <c r="F102" t="s">
        <v>83</v>
      </c>
      <c r="G102" t="s">
        <v>83</v>
      </c>
      <c r="H102">
        <v>8</v>
      </c>
      <c r="I102">
        <v>0</v>
      </c>
      <c r="J102">
        <v>0</v>
      </c>
      <c r="K102">
        <v>0</v>
      </c>
      <c r="L102">
        <v>0</v>
      </c>
      <c r="M102" t="s">
        <v>83</v>
      </c>
      <c r="N102" t="s">
        <v>83</v>
      </c>
      <c r="O102" t="s">
        <v>83</v>
      </c>
      <c r="P102" t="s">
        <v>83</v>
      </c>
      <c r="Q102" t="s">
        <v>83</v>
      </c>
      <c r="R102" t="s">
        <v>2105</v>
      </c>
      <c r="S102" t="s">
        <v>83</v>
      </c>
      <c r="T102">
        <v>0</v>
      </c>
      <c r="U102" t="s">
        <v>83</v>
      </c>
      <c r="V102" t="s">
        <v>83</v>
      </c>
      <c r="W102" t="s">
        <v>83</v>
      </c>
      <c r="X102">
        <v>3</v>
      </c>
      <c r="Y102">
        <v>3</v>
      </c>
      <c r="Z102" t="s">
        <v>83</v>
      </c>
      <c r="AA102" t="s">
        <v>83</v>
      </c>
      <c r="AB102" t="s">
        <v>83</v>
      </c>
      <c r="AC102" t="s">
        <v>83</v>
      </c>
      <c r="AD102" t="s">
        <v>83</v>
      </c>
      <c r="AE102">
        <v>0</v>
      </c>
      <c r="AF102" t="s">
        <v>83</v>
      </c>
      <c r="AG102">
        <v>0</v>
      </c>
      <c r="AH102" t="s">
        <v>83</v>
      </c>
      <c r="AI102" t="s">
        <v>83</v>
      </c>
      <c r="AJ102" t="s">
        <v>83</v>
      </c>
      <c r="AK102" t="s">
        <v>83</v>
      </c>
      <c r="AL102" t="s">
        <v>83</v>
      </c>
      <c r="AM102" t="s">
        <v>83</v>
      </c>
      <c r="AN102" t="s">
        <v>83</v>
      </c>
      <c r="AO102" t="s">
        <v>83</v>
      </c>
      <c r="AP102" t="s">
        <v>83</v>
      </c>
      <c r="AQ102" t="s">
        <v>83</v>
      </c>
      <c r="AR102" t="s">
        <v>83</v>
      </c>
      <c r="AS102">
        <v>0</v>
      </c>
      <c r="AT102" t="s">
        <v>83</v>
      </c>
      <c r="AU102" t="s">
        <v>83</v>
      </c>
      <c r="AV102">
        <v>0</v>
      </c>
      <c r="AW102">
        <v>0</v>
      </c>
      <c r="AX102" t="s">
        <v>83</v>
      </c>
    </row>
    <row r="103" spans="1:50" x14ac:dyDescent="0.15">
      <c r="A103">
        <v>4</v>
      </c>
      <c r="B103">
        <v>11</v>
      </c>
      <c r="C103">
        <v>2</v>
      </c>
      <c r="D103">
        <v>6</v>
      </c>
      <c r="E103">
        <v>0</v>
      </c>
      <c r="F103" t="s">
        <v>83</v>
      </c>
      <c r="G103" t="s">
        <v>83</v>
      </c>
      <c r="H103">
        <v>625</v>
      </c>
      <c r="I103">
        <v>0</v>
      </c>
      <c r="J103">
        <v>0</v>
      </c>
      <c r="K103">
        <v>0</v>
      </c>
      <c r="L103">
        <v>0</v>
      </c>
      <c r="M103" t="s">
        <v>83</v>
      </c>
      <c r="N103" t="s">
        <v>83</v>
      </c>
      <c r="O103" t="s">
        <v>83</v>
      </c>
      <c r="P103" t="s">
        <v>83</v>
      </c>
      <c r="Q103" t="s">
        <v>83</v>
      </c>
      <c r="R103" t="s">
        <v>2106</v>
      </c>
      <c r="S103" t="s">
        <v>83</v>
      </c>
      <c r="T103">
        <v>0</v>
      </c>
      <c r="U103" t="s">
        <v>83</v>
      </c>
      <c r="V103" t="s">
        <v>83</v>
      </c>
      <c r="W103" t="s">
        <v>83</v>
      </c>
      <c r="X103">
        <v>3</v>
      </c>
      <c r="Y103">
        <v>3</v>
      </c>
      <c r="Z103" t="s">
        <v>83</v>
      </c>
      <c r="AA103" t="s">
        <v>83</v>
      </c>
      <c r="AB103" t="s">
        <v>83</v>
      </c>
      <c r="AC103" t="s">
        <v>83</v>
      </c>
      <c r="AD103" t="s">
        <v>83</v>
      </c>
      <c r="AE103">
        <v>0</v>
      </c>
      <c r="AF103" t="s">
        <v>83</v>
      </c>
      <c r="AG103">
        <v>0</v>
      </c>
      <c r="AH103" t="s">
        <v>83</v>
      </c>
      <c r="AI103" t="s">
        <v>83</v>
      </c>
      <c r="AJ103" t="s">
        <v>83</v>
      </c>
      <c r="AK103" t="s">
        <v>83</v>
      </c>
      <c r="AL103" t="s">
        <v>83</v>
      </c>
      <c r="AM103" t="s">
        <v>83</v>
      </c>
      <c r="AN103" t="s">
        <v>83</v>
      </c>
      <c r="AO103" t="s">
        <v>83</v>
      </c>
      <c r="AP103" t="s">
        <v>83</v>
      </c>
      <c r="AQ103" t="s">
        <v>83</v>
      </c>
      <c r="AR103" t="s">
        <v>83</v>
      </c>
      <c r="AS103">
        <v>0</v>
      </c>
      <c r="AT103" t="s">
        <v>83</v>
      </c>
      <c r="AU103" t="s">
        <v>83</v>
      </c>
      <c r="AV103">
        <v>0</v>
      </c>
      <c r="AW103">
        <v>0</v>
      </c>
      <c r="AX103" t="s">
        <v>83</v>
      </c>
    </row>
    <row r="104" spans="1:50" x14ac:dyDescent="0.15">
      <c r="A104">
        <v>4</v>
      </c>
      <c r="B104">
        <v>11</v>
      </c>
      <c r="C104">
        <v>2</v>
      </c>
      <c r="D104">
        <v>7</v>
      </c>
      <c r="E104">
        <v>0</v>
      </c>
      <c r="F104" t="s">
        <v>83</v>
      </c>
      <c r="G104" t="s">
        <v>83</v>
      </c>
      <c r="H104">
        <v>326</v>
      </c>
      <c r="I104">
        <v>0</v>
      </c>
      <c r="J104">
        <v>0</v>
      </c>
      <c r="K104">
        <v>0</v>
      </c>
      <c r="L104">
        <v>0</v>
      </c>
      <c r="M104" t="s">
        <v>83</v>
      </c>
      <c r="N104" t="s">
        <v>83</v>
      </c>
      <c r="O104" t="s">
        <v>83</v>
      </c>
      <c r="P104" t="s">
        <v>83</v>
      </c>
      <c r="Q104" t="s">
        <v>83</v>
      </c>
      <c r="R104" t="s">
        <v>2107</v>
      </c>
      <c r="S104" t="s">
        <v>83</v>
      </c>
      <c r="T104">
        <v>0</v>
      </c>
      <c r="U104" t="s">
        <v>83</v>
      </c>
      <c r="V104" t="s">
        <v>83</v>
      </c>
      <c r="W104" t="s">
        <v>83</v>
      </c>
      <c r="X104">
        <v>3</v>
      </c>
      <c r="Y104">
        <v>3</v>
      </c>
      <c r="Z104" t="s">
        <v>83</v>
      </c>
      <c r="AA104" t="s">
        <v>83</v>
      </c>
      <c r="AB104" t="s">
        <v>83</v>
      </c>
      <c r="AC104" t="s">
        <v>83</v>
      </c>
      <c r="AD104" t="s">
        <v>83</v>
      </c>
      <c r="AE104">
        <v>0</v>
      </c>
      <c r="AF104" t="s">
        <v>83</v>
      </c>
      <c r="AG104">
        <v>0</v>
      </c>
      <c r="AH104" t="s">
        <v>83</v>
      </c>
      <c r="AI104" t="s">
        <v>83</v>
      </c>
      <c r="AJ104" t="s">
        <v>83</v>
      </c>
      <c r="AK104" t="s">
        <v>83</v>
      </c>
      <c r="AL104" t="s">
        <v>83</v>
      </c>
      <c r="AM104" t="s">
        <v>83</v>
      </c>
      <c r="AN104" t="s">
        <v>83</v>
      </c>
      <c r="AO104" t="s">
        <v>83</v>
      </c>
      <c r="AP104" t="s">
        <v>83</v>
      </c>
      <c r="AQ104" t="s">
        <v>83</v>
      </c>
      <c r="AR104" t="s">
        <v>83</v>
      </c>
      <c r="AS104">
        <v>0</v>
      </c>
      <c r="AT104" t="s">
        <v>83</v>
      </c>
      <c r="AU104" t="s">
        <v>83</v>
      </c>
      <c r="AV104">
        <v>0</v>
      </c>
      <c r="AW104">
        <v>0</v>
      </c>
      <c r="AX104" t="s">
        <v>83</v>
      </c>
    </row>
    <row r="105" spans="1:50" x14ac:dyDescent="0.15">
      <c r="A105">
        <v>4</v>
      </c>
      <c r="B105">
        <v>11</v>
      </c>
      <c r="C105">
        <v>2</v>
      </c>
      <c r="D105">
        <v>8</v>
      </c>
      <c r="E105">
        <v>0</v>
      </c>
      <c r="F105" t="s">
        <v>83</v>
      </c>
      <c r="G105" t="s">
        <v>83</v>
      </c>
      <c r="H105">
        <v>545</v>
      </c>
      <c r="I105">
        <v>0</v>
      </c>
      <c r="J105">
        <v>0</v>
      </c>
      <c r="K105">
        <v>0</v>
      </c>
      <c r="L105">
        <v>0</v>
      </c>
      <c r="M105" t="s">
        <v>83</v>
      </c>
      <c r="N105" t="s">
        <v>83</v>
      </c>
      <c r="O105" t="s">
        <v>83</v>
      </c>
      <c r="P105" t="s">
        <v>83</v>
      </c>
      <c r="Q105" t="s">
        <v>83</v>
      </c>
      <c r="R105" t="s">
        <v>2108</v>
      </c>
      <c r="S105" t="s">
        <v>83</v>
      </c>
      <c r="T105">
        <v>0</v>
      </c>
      <c r="U105" t="s">
        <v>83</v>
      </c>
      <c r="V105" t="s">
        <v>83</v>
      </c>
      <c r="W105" t="s">
        <v>83</v>
      </c>
      <c r="X105">
        <v>3</v>
      </c>
      <c r="Y105">
        <v>3</v>
      </c>
      <c r="Z105" t="s">
        <v>83</v>
      </c>
      <c r="AA105" t="s">
        <v>83</v>
      </c>
      <c r="AB105" t="s">
        <v>83</v>
      </c>
      <c r="AC105" t="s">
        <v>83</v>
      </c>
      <c r="AD105" t="s">
        <v>83</v>
      </c>
      <c r="AE105">
        <v>0</v>
      </c>
      <c r="AF105" t="s">
        <v>83</v>
      </c>
      <c r="AG105">
        <v>0</v>
      </c>
      <c r="AH105" t="s">
        <v>83</v>
      </c>
      <c r="AI105" t="s">
        <v>83</v>
      </c>
      <c r="AJ105" t="s">
        <v>83</v>
      </c>
      <c r="AK105" t="s">
        <v>83</v>
      </c>
      <c r="AL105" t="s">
        <v>83</v>
      </c>
      <c r="AM105" t="s">
        <v>83</v>
      </c>
      <c r="AN105" t="s">
        <v>83</v>
      </c>
      <c r="AO105" t="s">
        <v>83</v>
      </c>
      <c r="AP105" t="s">
        <v>83</v>
      </c>
      <c r="AQ105" t="s">
        <v>83</v>
      </c>
      <c r="AR105" t="s">
        <v>83</v>
      </c>
      <c r="AS105">
        <v>0</v>
      </c>
      <c r="AT105" t="s">
        <v>83</v>
      </c>
      <c r="AU105" t="s">
        <v>83</v>
      </c>
      <c r="AV105">
        <v>0</v>
      </c>
      <c r="AW105">
        <v>0</v>
      </c>
      <c r="AX105" t="s">
        <v>83</v>
      </c>
    </row>
    <row r="106" spans="1:50" x14ac:dyDescent="0.15">
      <c r="A106">
        <v>4</v>
      </c>
      <c r="B106">
        <v>13</v>
      </c>
      <c r="C106">
        <v>1</v>
      </c>
      <c r="D106">
        <v>1</v>
      </c>
      <c r="E106">
        <v>0</v>
      </c>
      <c r="F106" t="s">
        <v>83</v>
      </c>
      <c r="G106" t="s">
        <v>83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83</v>
      </c>
      <c r="N106" t="s">
        <v>83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>
        <v>0</v>
      </c>
      <c r="U106" t="s">
        <v>83</v>
      </c>
      <c r="V106" t="s">
        <v>83</v>
      </c>
      <c r="W106" t="s">
        <v>83</v>
      </c>
      <c r="X106">
        <v>0</v>
      </c>
      <c r="Y106">
        <v>0</v>
      </c>
      <c r="Z106" t="s">
        <v>83</v>
      </c>
      <c r="AA106" t="s">
        <v>83</v>
      </c>
      <c r="AB106" t="s">
        <v>83</v>
      </c>
      <c r="AC106" t="s">
        <v>83</v>
      </c>
      <c r="AD106" t="s">
        <v>83</v>
      </c>
      <c r="AE106">
        <v>0</v>
      </c>
      <c r="AF106" t="s">
        <v>83</v>
      </c>
      <c r="AG106">
        <v>0</v>
      </c>
      <c r="AH106" t="s">
        <v>83</v>
      </c>
      <c r="AI106" t="s">
        <v>83</v>
      </c>
      <c r="AJ106" t="s">
        <v>83</v>
      </c>
      <c r="AK106" t="s">
        <v>83</v>
      </c>
      <c r="AL106" t="s">
        <v>83</v>
      </c>
      <c r="AM106" t="s">
        <v>83</v>
      </c>
      <c r="AN106" t="s">
        <v>83</v>
      </c>
      <c r="AO106" t="s">
        <v>83</v>
      </c>
      <c r="AP106" t="s">
        <v>83</v>
      </c>
      <c r="AQ106" t="s">
        <v>83</v>
      </c>
      <c r="AR106" t="s">
        <v>83</v>
      </c>
      <c r="AS106">
        <v>0</v>
      </c>
      <c r="AT106" t="s">
        <v>83</v>
      </c>
      <c r="AU106" t="s">
        <v>83</v>
      </c>
      <c r="AV106">
        <v>0</v>
      </c>
      <c r="AW106">
        <v>0</v>
      </c>
      <c r="AX106" t="s">
        <v>83</v>
      </c>
    </row>
    <row r="107" spans="1:50" x14ac:dyDescent="0.15">
      <c r="A107">
        <v>4</v>
      </c>
      <c r="B107">
        <v>13</v>
      </c>
      <c r="C107">
        <v>1</v>
      </c>
      <c r="D107">
        <v>2</v>
      </c>
      <c r="E107">
        <v>0</v>
      </c>
      <c r="F107" t="s">
        <v>83</v>
      </c>
      <c r="G107" t="s">
        <v>83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83</v>
      </c>
      <c r="N107" t="s">
        <v>83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>
        <v>0</v>
      </c>
      <c r="U107" t="s">
        <v>83</v>
      </c>
      <c r="V107" t="s">
        <v>83</v>
      </c>
      <c r="W107" t="s">
        <v>83</v>
      </c>
      <c r="X107">
        <v>0</v>
      </c>
      <c r="Y107">
        <v>0</v>
      </c>
      <c r="Z107" t="s">
        <v>83</v>
      </c>
      <c r="AA107" t="s">
        <v>83</v>
      </c>
      <c r="AB107" t="s">
        <v>83</v>
      </c>
      <c r="AC107" t="s">
        <v>83</v>
      </c>
      <c r="AD107" t="s">
        <v>83</v>
      </c>
      <c r="AE107">
        <v>0</v>
      </c>
      <c r="AF107" t="s">
        <v>83</v>
      </c>
      <c r="AG107">
        <v>0</v>
      </c>
      <c r="AH107" t="s">
        <v>83</v>
      </c>
      <c r="AI107" t="s">
        <v>83</v>
      </c>
      <c r="AJ107" t="s">
        <v>83</v>
      </c>
      <c r="AK107" t="s">
        <v>83</v>
      </c>
      <c r="AL107" t="s">
        <v>83</v>
      </c>
      <c r="AM107" t="s">
        <v>83</v>
      </c>
      <c r="AN107" t="s">
        <v>83</v>
      </c>
      <c r="AO107" t="s">
        <v>83</v>
      </c>
      <c r="AP107" t="s">
        <v>83</v>
      </c>
      <c r="AQ107" t="s">
        <v>83</v>
      </c>
      <c r="AR107" t="s">
        <v>83</v>
      </c>
      <c r="AS107">
        <v>0</v>
      </c>
      <c r="AT107" t="s">
        <v>83</v>
      </c>
      <c r="AU107" t="s">
        <v>83</v>
      </c>
      <c r="AV107">
        <v>0</v>
      </c>
      <c r="AW107">
        <v>0</v>
      </c>
      <c r="AX107" t="s">
        <v>83</v>
      </c>
    </row>
    <row r="108" spans="1:50" x14ac:dyDescent="0.15">
      <c r="A108">
        <v>4</v>
      </c>
      <c r="B108">
        <v>13</v>
      </c>
      <c r="C108">
        <v>1</v>
      </c>
      <c r="D108">
        <v>3</v>
      </c>
      <c r="E108">
        <v>0</v>
      </c>
      <c r="F108" t="s">
        <v>83</v>
      </c>
      <c r="G108" t="s">
        <v>83</v>
      </c>
      <c r="H108">
        <v>620</v>
      </c>
      <c r="I108">
        <v>0</v>
      </c>
      <c r="J108">
        <v>0</v>
      </c>
      <c r="K108">
        <v>0</v>
      </c>
      <c r="L108">
        <v>0</v>
      </c>
      <c r="M108" t="s">
        <v>83</v>
      </c>
      <c r="N108" t="s">
        <v>83</v>
      </c>
      <c r="O108" t="s">
        <v>83</v>
      </c>
      <c r="P108" t="s">
        <v>83</v>
      </c>
      <c r="Q108" t="s">
        <v>83</v>
      </c>
      <c r="R108" t="s">
        <v>2109</v>
      </c>
      <c r="S108" t="s">
        <v>83</v>
      </c>
      <c r="T108">
        <v>0</v>
      </c>
      <c r="U108" t="s">
        <v>83</v>
      </c>
      <c r="V108" t="s">
        <v>83</v>
      </c>
      <c r="W108" t="s">
        <v>83</v>
      </c>
      <c r="X108">
        <v>4</v>
      </c>
      <c r="Y108">
        <v>4</v>
      </c>
      <c r="Z108" t="s">
        <v>83</v>
      </c>
      <c r="AA108" t="s">
        <v>83</v>
      </c>
      <c r="AB108" t="s">
        <v>83</v>
      </c>
      <c r="AC108" t="s">
        <v>83</v>
      </c>
      <c r="AD108" t="s">
        <v>83</v>
      </c>
      <c r="AE108">
        <v>0</v>
      </c>
      <c r="AF108" t="s">
        <v>83</v>
      </c>
      <c r="AG108">
        <v>0</v>
      </c>
      <c r="AH108" t="s">
        <v>83</v>
      </c>
      <c r="AI108" t="s">
        <v>83</v>
      </c>
      <c r="AJ108" t="s">
        <v>83</v>
      </c>
      <c r="AK108" t="s">
        <v>83</v>
      </c>
      <c r="AL108" t="s">
        <v>83</v>
      </c>
      <c r="AM108" t="s">
        <v>83</v>
      </c>
      <c r="AN108" t="s">
        <v>83</v>
      </c>
      <c r="AO108" t="s">
        <v>83</v>
      </c>
      <c r="AP108" t="s">
        <v>83</v>
      </c>
      <c r="AQ108" t="s">
        <v>83</v>
      </c>
      <c r="AR108" t="s">
        <v>83</v>
      </c>
      <c r="AS108">
        <v>0</v>
      </c>
      <c r="AT108" t="s">
        <v>83</v>
      </c>
      <c r="AU108" t="s">
        <v>83</v>
      </c>
      <c r="AV108">
        <v>0</v>
      </c>
      <c r="AW108">
        <v>0</v>
      </c>
      <c r="AX108" t="s">
        <v>83</v>
      </c>
    </row>
    <row r="109" spans="1:50" x14ac:dyDescent="0.15">
      <c r="A109">
        <v>4</v>
      </c>
      <c r="B109">
        <v>13</v>
      </c>
      <c r="C109">
        <v>1</v>
      </c>
      <c r="D109">
        <v>4</v>
      </c>
      <c r="E109">
        <v>0</v>
      </c>
      <c r="F109" t="s">
        <v>83</v>
      </c>
      <c r="G109" t="s">
        <v>83</v>
      </c>
      <c r="H109">
        <v>222</v>
      </c>
      <c r="I109">
        <v>0</v>
      </c>
      <c r="J109">
        <v>0</v>
      </c>
      <c r="K109">
        <v>0</v>
      </c>
      <c r="L109">
        <v>0</v>
      </c>
      <c r="M109" t="s">
        <v>83</v>
      </c>
      <c r="N109" t="s">
        <v>83</v>
      </c>
      <c r="O109" t="s">
        <v>83</v>
      </c>
      <c r="P109" t="s">
        <v>83</v>
      </c>
      <c r="Q109" t="s">
        <v>83</v>
      </c>
      <c r="R109" t="s">
        <v>2110</v>
      </c>
      <c r="S109" t="s">
        <v>83</v>
      </c>
      <c r="T109">
        <v>0</v>
      </c>
      <c r="U109" t="s">
        <v>83</v>
      </c>
      <c r="V109" t="s">
        <v>83</v>
      </c>
      <c r="W109" t="s">
        <v>83</v>
      </c>
      <c r="X109">
        <v>4</v>
      </c>
      <c r="Y109">
        <v>4</v>
      </c>
      <c r="Z109" t="s">
        <v>83</v>
      </c>
      <c r="AA109" t="s">
        <v>83</v>
      </c>
      <c r="AB109" t="s">
        <v>83</v>
      </c>
      <c r="AC109" t="s">
        <v>83</v>
      </c>
      <c r="AD109" t="s">
        <v>83</v>
      </c>
      <c r="AE109">
        <v>0</v>
      </c>
      <c r="AF109" t="s">
        <v>83</v>
      </c>
      <c r="AG109">
        <v>0</v>
      </c>
      <c r="AH109" t="s">
        <v>83</v>
      </c>
      <c r="AI109" t="s">
        <v>83</v>
      </c>
      <c r="AJ109" t="s">
        <v>83</v>
      </c>
      <c r="AK109" t="s">
        <v>83</v>
      </c>
      <c r="AL109" t="s">
        <v>83</v>
      </c>
      <c r="AM109" t="s">
        <v>83</v>
      </c>
      <c r="AN109" t="s">
        <v>83</v>
      </c>
      <c r="AO109" t="s">
        <v>83</v>
      </c>
      <c r="AP109" t="s">
        <v>83</v>
      </c>
      <c r="AQ109" t="s">
        <v>83</v>
      </c>
      <c r="AR109" t="s">
        <v>83</v>
      </c>
      <c r="AS109">
        <v>0</v>
      </c>
      <c r="AT109" t="s">
        <v>83</v>
      </c>
      <c r="AU109" t="s">
        <v>83</v>
      </c>
      <c r="AV109">
        <v>0</v>
      </c>
      <c r="AW109">
        <v>0</v>
      </c>
      <c r="AX109" t="s">
        <v>83</v>
      </c>
    </row>
    <row r="110" spans="1:50" x14ac:dyDescent="0.15">
      <c r="A110">
        <v>4</v>
      </c>
      <c r="B110">
        <v>13</v>
      </c>
      <c r="C110">
        <v>1</v>
      </c>
      <c r="D110">
        <v>5</v>
      </c>
      <c r="E110">
        <v>0</v>
      </c>
      <c r="F110" t="s">
        <v>83</v>
      </c>
      <c r="G110" t="s">
        <v>83</v>
      </c>
      <c r="H110">
        <v>494</v>
      </c>
      <c r="I110">
        <v>0</v>
      </c>
      <c r="J110">
        <v>0</v>
      </c>
      <c r="K110">
        <v>0</v>
      </c>
      <c r="L110">
        <v>0</v>
      </c>
      <c r="M110" t="s">
        <v>83</v>
      </c>
      <c r="N110" t="s">
        <v>83</v>
      </c>
      <c r="O110" t="s">
        <v>83</v>
      </c>
      <c r="P110" t="s">
        <v>83</v>
      </c>
      <c r="Q110" t="s">
        <v>83</v>
      </c>
      <c r="R110" t="s">
        <v>2111</v>
      </c>
      <c r="S110" t="s">
        <v>83</v>
      </c>
      <c r="T110">
        <v>0</v>
      </c>
      <c r="U110" t="s">
        <v>83</v>
      </c>
      <c r="V110" t="s">
        <v>83</v>
      </c>
      <c r="W110" t="s">
        <v>83</v>
      </c>
      <c r="X110">
        <v>4</v>
      </c>
      <c r="Y110">
        <v>4</v>
      </c>
      <c r="Z110" t="s">
        <v>83</v>
      </c>
      <c r="AA110" t="s">
        <v>83</v>
      </c>
      <c r="AB110" t="s">
        <v>83</v>
      </c>
      <c r="AC110" t="s">
        <v>83</v>
      </c>
      <c r="AD110" t="s">
        <v>83</v>
      </c>
      <c r="AE110">
        <v>0</v>
      </c>
      <c r="AF110" t="s">
        <v>83</v>
      </c>
      <c r="AG110">
        <v>0</v>
      </c>
      <c r="AH110" t="s">
        <v>83</v>
      </c>
      <c r="AI110" t="s">
        <v>83</v>
      </c>
      <c r="AJ110" t="s">
        <v>83</v>
      </c>
      <c r="AK110" t="s">
        <v>83</v>
      </c>
      <c r="AL110" t="s">
        <v>83</v>
      </c>
      <c r="AM110" t="s">
        <v>83</v>
      </c>
      <c r="AN110" t="s">
        <v>83</v>
      </c>
      <c r="AO110" t="s">
        <v>83</v>
      </c>
      <c r="AP110" t="s">
        <v>83</v>
      </c>
      <c r="AQ110" t="s">
        <v>83</v>
      </c>
      <c r="AR110" t="s">
        <v>83</v>
      </c>
      <c r="AS110">
        <v>0</v>
      </c>
      <c r="AT110" t="s">
        <v>83</v>
      </c>
      <c r="AU110" t="s">
        <v>83</v>
      </c>
      <c r="AV110">
        <v>0</v>
      </c>
      <c r="AW110">
        <v>0</v>
      </c>
      <c r="AX110" t="s">
        <v>83</v>
      </c>
    </row>
    <row r="111" spans="1:50" x14ac:dyDescent="0.15">
      <c r="A111">
        <v>4</v>
      </c>
      <c r="B111">
        <v>13</v>
      </c>
      <c r="C111">
        <v>1</v>
      </c>
      <c r="D111">
        <v>6</v>
      </c>
      <c r="E111">
        <v>0</v>
      </c>
      <c r="F111" t="s">
        <v>83</v>
      </c>
      <c r="G111" t="s">
        <v>83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83</v>
      </c>
      <c r="N111" t="s">
        <v>83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>
        <v>0</v>
      </c>
      <c r="U111" t="s">
        <v>83</v>
      </c>
      <c r="V111" t="s">
        <v>83</v>
      </c>
      <c r="W111" t="s">
        <v>83</v>
      </c>
      <c r="X111">
        <v>0</v>
      </c>
      <c r="Y111">
        <v>0</v>
      </c>
      <c r="Z111" t="s">
        <v>83</v>
      </c>
      <c r="AA111" t="s">
        <v>83</v>
      </c>
      <c r="AB111" t="s">
        <v>83</v>
      </c>
      <c r="AC111" t="s">
        <v>83</v>
      </c>
      <c r="AD111" t="s">
        <v>83</v>
      </c>
      <c r="AE111">
        <v>0</v>
      </c>
      <c r="AF111" t="s">
        <v>83</v>
      </c>
      <c r="AG111">
        <v>0</v>
      </c>
      <c r="AH111" t="s">
        <v>83</v>
      </c>
      <c r="AI111" t="s">
        <v>83</v>
      </c>
      <c r="AJ111" t="s">
        <v>83</v>
      </c>
      <c r="AK111" t="s">
        <v>83</v>
      </c>
      <c r="AL111" t="s">
        <v>83</v>
      </c>
      <c r="AM111" t="s">
        <v>83</v>
      </c>
      <c r="AN111" t="s">
        <v>83</v>
      </c>
      <c r="AO111" t="s">
        <v>83</v>
      </c>
      <c r="AP111" t="s">
        <v>83</v>
      </c>
      <c r="AQ111" t="s">
        <v>83</v>
      </c>
      <c r="AR111" t="s">
        <v>83</v>
      </c>
      <c r="AS111">
        <v>0</v>
      </c>
      <c r="AT111" t="s">
        <v>83</v>
      </c>
      <c r="AU111" t="s">
        <v>83</v>
      </c>
      <c r="AV111">
        <v>0</v>
      </c>
      <c r="AW111">
        <v>0</v>
      </c>
      <c r="AX111" t="s">
        <v>83</v>
      </c>
    </row>
    <row r="112" spans="1:50" x14ac:dyDescent="0.15">
      <c r="A112">
        <v>4</v>
      </c>
      <c r="B112">
        <v>13</v>
      </c>
      <c r="C112">
        <v>1</v>
      </c>
      <c r="D112">
        <v>7</v>
      </c>
      <c r="E112">
        <v>0</v>
      </c>
      <c r="F112" t="s">
        <v>83</v>
      </c>
      <c r="G112" t="s">
        <v>83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83</v>
      </c>
      <c r="N112" t="s">
        <v>83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>
        <v>0</v>
      </c>
      <c r="U112" t="s">
        <v>83</v>
      </c>
      <c r="V112" t="s">
        <v>83</v>
      </c>
      <c r="W112" t="s">
        <v>83</v>
      </c>
      <c r="X112">
        <v>0</v>
      </c>
      <c r="Y112">
        <v>0</v>
      </c>
      <c r="Z112" t="s">
        <v>83</v>
      </c>
      <c r="AA112" t="s">
        <v>83</v>
      </c>
      <c r="AB112" t="s">
        <v>83</v>
      </c>
      <c r="AC112" t="s">
        <v>83</v>
      </c>
      <c r="AD112" t="s">
        <v>83</v>
      </c>
      <c r="AE112">
        <v>0</v>
      </c>
      <c r="AF112" t="s">
        <v>83</v>
      </c>
      <c r="AG112">
        <v>0</v>
      </c>
      <c r="AH112" t="s">
        <v>83</v>
      </c>
      <c r="AI112" t="s">
        <v>83</v>
      </c>
      <c r="AJ112" t="s">
        <v>83</v>
      </c>
      <c r="AK112" t="s">
        <v>83</v>
      </c>
      <c r="AL112" t="s">
        <v>83</v>
      </c>
      <c r="AM112" t="s">
        <v>83</v>
      </c>
      <c r="AN112" t="s">
        <v>83</v>
      </c>
      <c r="AO112" t="s">
        <v>83</v>
      </c>
      <c r="AP112" t="s">
        <v>83</v>
      </c>
      <c r="AQ112" t="s">
        <v>83</v>
      </c>
      <c r="AR112" t="s">
        <v>83</v>
      </c>
      <c r="AS112">
        <v>0</v>
      </c>
      <c r="AT112" t="s">
        <v>83</v>
      </c>
      <c r="AU112" t="s">
        <v>83</v>
      </c>
      <c r="AV112">
        <v>0</v>
      </c>
      <c r="AW112">
        <v>0</v>
      </c>
      <c r="AX112" t="s">
        <v>83</v>
      </c>
    </row>
    <row r="113" spans="1:50" x14ac:dyDescent="0.15">
      <c r="A113">
        <v>4</v>
      </c>
      <c r="B113">
        <v>13</v>
      </c>
      <c r="C113">
        <v>1</v>
      </c>
      <c r="D113">
        <v>8</v>
      </c>
      <c r="E113">
        <v>0</v>
      </c>
      <c r="F113" t="s">
        <v>83</v>
      </c>
      <c r="G113" t="s">
        <v>83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83</v>
      </c>
      <c r="N113" t="s">
        <v>83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>
        <v>0</v>
      </c>
      <c r="U113" t="s">
        <v>83</v>
      </c>
      <c r="V113" t="s">
        <v>83</v>
      </c>
      <c r="W113" t="s">
        <v>83</v>
      </c>
      <c r="X113">
        <v>0</v>
      </c>
      <c r="Y113">
        <v>0</v>
      </c>
      <c r="Z113" t="s">
        <v>83</v>
      </c>
      <c r="AA113" t="s">
        <v>83</v>
      </c>
      <c r="AB113" t="s">
        <v>83</v>
      </c>
      <c r="AC113" t="s">
        <v>83</v>
      </c>
      <c r="AD113" t="s">
        <v>83</v>
      </c>
      <c r="AE113">
        <v>0</v>
      </c>
      <c r="AF113" t="s">
        <v>83</v>
      </c>
      <c r="AG113">
        <v>0</v>
      </c>
      <c r="AH113" t="s">
        <v>83</v>
      </c>
      <c r="AI113" t="s">
        <v>83</v>
      </c>
      <c r="AJ113" t="s">
        <v>83</v>
      </c>
      <c r="AK113" t="s">
        <v>83</v>
      </c>
      <c r="AL113" t="s">
        <v>83</v>
      </c>
      <c r="AM113" t="s">
        <v>83</v>
      </c>
      <c r="AN113" t="s">
        <v>83</v>
      </c>
      <c r="AO113" t="s">
        <v>83</v>
      </c>
      <c r="AP113" t="s">
        <v>83</v>
      </c>
      <c r="AQ113" t="s">
        <v>83</v>
      </c>
      <c r="AR113" t="s">
        <v>83</v>
      </c>
      <c r="AS113">
        <v>0</v>
      </c>
      <c r="AT113" t="s">
        <v>83</v>
      </c>
      <c r="AU113" t="s">
        <v>83</v>
      </c>
      <c r="AV113">
        <v>0</v>
      </c>
      <c r="AW113">
        <v>0</v>
      </c>
      <c r="AX113" t="s">
        <v>83</v>
      </c>
    </row>
    <row r="114" spans="1:50" x14ac:dyDescent="0.15">
      <c r="A114">
        <v>4</v>
      </c>
      <c r="B114">
        <v>13</v>
      </c>
      <c r="C114">
        <v>2</v>
      </c>
      <c r="D114">
        <v>1</v>
      </c>
      <c r="E114">
        <v>0</v>
      </c>
      <c r="F114" t="s">
        <v>83</v>
      </c>
      <c r="G114" t="s">
        <v>83</v>
      </c>
      <c r="H114">
        <v>226</v>
      </c>
      <c r="I114">
        <v>0</v>
      </c>
      <c r="J114">
        <v>0</v>
      </c>
      <c r="K114">
        <v>0</v>
      </c>
      <c r="L114">
        <v>0</v>
      </c>
      <c r="M114" t="s">
        <v>83</v>
      </c>
      <c r="N114" t="s">
        <v>83</v>
      </c>
      <c r="O114" t="s">
        <v>83</v>
      </c>
      <c r="P114" t="s">
        <v>83</v>
      </c>
      <c r="Q114" t="s">
        <v>83</v>
      </c>
      <c r="R114" t="s">
        <v>2112</v>
      </c>
      <c r="S114" t="s">
        <v>83</v>
      </c>
      <c r="T114">
        <v>0</v>
      </c>
      <c r="U114" t="s">
        <v>83</v>
      </c>
      <c r="V114" t="s">
        <v>83</v>
      </c>
      <c r="W114" t="s">
        <v>83</v>
      </c>
      <c r="X114">
        <v>4</v>
      </c>
      <c r="Y114">
        <v>4</v>
      </c>
      <c r="Z114" t="s">
        <v>83</v>
      </c>
      <c r="AA114" t="s">
        <v>83</v>
      </c>
      <c r="AB114" t="s">
        <v>83</v>
      </c>
      <c r="AC114" t="s">
        <v>83</v>
      </c>
      <c r="AD114" t="s">
        <v>83</v>
      </c>
      <c r="AE114">
        <v>0</v>
      </c>
      <c r="AF114" t="s">
        <v>83</v>
      </c>
      <c r="AG114">
        <v>0</v>
      </c>
      <c r="AH114" t="s">
        <v>83</v>
      </c>
      <c r="AI114" t="s">
        <v>83</v>
      </c>
      <c r="AJ114" t="s">
        <v>83</v>
      </c>
      <c r="AK114" t="s">
        <v>83</v>
      </c>
      <c r="AL114" t="s">
        <v>83</v>
      </c>
      <c r="AM114" t="s">
        <v>83</v>
      </c>
      <c r="AN114" t="s">
        <v>83</v>
      </c>
      <c r="AO114" t="s">
        <v>83</v>
      </c>
      <c r="AP114" t="s">
        <v>83</v>
      </c>
      <c r="AQ114" t="s">
        <v>83</v>
      </c>
      <c r="AR114" t="s">
        <v>83</v>
      </c>
      <c r="AS114">
        <v>0</v>
      </c>
      <c r="AT114" t="s">
        <v>83</v>
      </c>
      <c r="AU114" t="s">
        <v>83</v>
      </c>
      <c r="AV114">
        <v>0</v>
      </c>
      <c r="AW114">
        <v>0</v>
      </c>
      <c r="AX114" t="s">
        <v>83</v>
      </c>
    </row>
    <row r="115" spans="1:50" x14ac:dyDescent="0.15">
      <c r="A115">
        <v>4</v>
      </c>
      <c r="B115">
        <v>13</v>
      </c>
      <c r="C115">
        <v>2</v>
      </c>
      <c r="D115">
        <v>2</v>
      </c>
      <c r="E115">
        <v>0</v>
      </c>
      <c r="F115" t="s">
        <v>83</v>
      </c>
      <c r="G115" t="s">
        <v>83</v>
      </c>
      <c r="H115">
        <v>525</v>
      </c>
      <c r="I115">
        <v>0</v>
      </c>
      <c r="J115">
        <v>0</v>
      </c>
      <c r="K115">
        <v>0</v>
      </c>
      <c r="L115">
        <v>0</v>
      </c>
      <c r="M115" t="s">
        <v>83</v>
      </c>
      <c r="N115" t="s">
        <v>83</v>
      </c>
      <c r="O115" t="s">
        <v>83</v>
      </c>
      <c r="P115" t="s">
        <v>83</v>
      </c>
      <c r="Q115" t="s">
        <v>83</v>
      </c>
      <c r="R115" t="s">
        <v>2113</v>
      </c>
      <c r="S115" t="s">
        <v>83</v>
      </c>
      <c r="T115">
        <v>0</v>
      </c>
      <c r="U115" t="s">
        <v>83</v>
      </c>
      <c r="V115" t="s">
        <v>83</v>
      </c>
      <c r="W115" t="s">
        <v>83</v>
      </c>
      <c r="X115">
        <v>4</v>
      </c>
      <c r="Y115">
        <v>4</v>
      </c>
      <c r="Z115" t="s">
        <v>83</v>
      </c>
      <c r="AA115" t="s">
        <v>83</v>
      </c>
      <c r="AB115" t="s">
        <v>83</v>
      </c>
      <c r="AC115" t="s">
        <v>83</v>
      </c>
      <c r="AD115" t="s">
        <v>83</v>
      </c>
      <c r="AE115">
        <v>0</v>
      </c>
      <c r="AF115" t="s">
        <v>83</v>
      </c>
      <c r="AG115">
        <v>0</v>
      </c>
      <c r="AH115" t="s">
        <v>83</v>
      </c>
      <c r="AI115" t="s">
        <v>83</v>
      </c>
      <c r="AJ115" t="s">
        <v>83</v>
      </c>
      <c r="AK115" t="s">
        <v>83</v>
      </c>
      <c r="AL115" t="s">
        <v>83</v>
      </c>
      <c r="AM115" t="s">
        <v>83</v>
      </c>
      <c r="AN115" t="s">
        <v>83</v>
      </c>
      <c r="AO115" t="s">
        <v>83</v>
      </c>
      <c r="AP115" t="s">
        <v>83</v>
      </c>
      <c r="AQ115" t="s">
        <v>83</v>
      </c>
      <c r="AR115" t="s">
        <v>83</v>
      </c>
      <c r="AS115">
        <v>0</v>
      </c>
      <c r="AT115" t="s">
        <v>83</v>
      </c>
      <c r="AU115" t="s">
        <v>83</v>
      </c>
      <c r="AV115">
        <v>0</v>
      </c>
      <c r="AW115">
        <v>0</v>
      </c>
      <c r="AX115" t="s">
        <v>83</v>
      </c>
    </row>
    <row r="116" spans="1:50" x14ac:dyDescent="0.15">
      <c r="A116">
        <v>4</v>
      </c>
      <c r="B116">
        <v>13</v>
      </c>
      <c r="C116">
        <v>2</v>
      </c>
      <c r="D116">
        <v>3</v>
      </c>
      <c r="E116">
        <v>0</v>
      </c>
      <c r="F116" t="s">
        <v>83</v>
      </c>
      <c r="G116" t="s">
        <v>83</v>
      </c>
      <c r="H116">
        <v>660</v>
      </c>
      <c r="I116">
        <v>0</v>
      </c>
      <c r="J116">
        <v>0</v>
      </c>
      <c r="K116">
        <v>0</v>
      </c>
      <c r="L116">
        <v>0</v>
      </c>
      <c r="M116" t="s">
        <v>83</v>
      </c>
      <c r="N116" t="s">
        <v>83</v>
      </c>
      <c r="O116" t="s">
        <v>83</v>
      </c>
      <c r="P116" t="s">
        <v>83</v>
      </c>
      <c r="Q116" t="s">
        <v>83</v>
      </c>
      <c r="R116" t="s">
        <v>2114</v>
      </c>
      <c r="S116" t="s">
        <v>83</v>
      </c>
      <c r="T116">
        <v>0</v>
      </c>
      <c r="U116" t="s">
        <v>83</v>
      </c>
      <c r="V116" t="s">
        <v>83</v>
      </c>
      <c r="W116" t="s">
        <v>83</v>
      </c>
      <c r="X116">
        <v>4</v>
      </c>
      <c r="Y116">
        <v>4</v>
      </c>
      <c r="Z116" t="s">
        <v>83</v>
      </c>
      <c r="AA116" t="s">
        <v>83</v>
      </c>
      <c r="AB116" t="s">
        <v>83</v>
      </c>
      <c r="AC116" t="s">
        <v>83</v>
      </c>
      <c r="AD116" t="s">
        <v>83</v>
      </c>
      <c r="AE116">
        <v>0</v>
      </c>
      <c r="AF116" t="s">
        <v>83</v>
      </c>
      <c r="AG116">
        <v>0</v>
      </c>
      <c r="AH116" t="s">
        <v>83</v>
      </c>
      <c r="AI116" t="s">
        <v>83</v>
      </c>
      <c r="AJ116" t="s">
        <v>83</v>
      </c>
      <c r="AK116" t="s">
        <v>83</v>
      </c>
      <c r="AL116" t="s">
        <v>83</v>
      </c>
      <c r="AM116" t="s">
        <v>83</v>
      </c>
      <c r="AN116" t="s">
        <v>83</v>
      </c>
      <c r="AO116" t="s">
        <v>83</v>
      </c>
      <c r="AP116" t="s">
        <v>83</v>
      </c>
      <c r="AQ116" t="s">
        <v>83</v>
      </c>
      <c r="AR116" t="s">
        <v>83</v>
      </c>
      <c r="AS116">
        <v>0</v>
      </c>
      <c r="AT116" t="s">
        <v>83</v>
      </c>
      <c r="AU116" t="s">
        <v>83</v>
      </c>
      <c r="AV116">
        <v>0</v>
      </c>
      <c r="AW116">
        <v>0</v>
      </c>
      <c r="AX116" t="s">
        <v>83</v>
      </c>
    </row>
    <row r="117" spans="1:50" x14ac:dyDescent="0.15">
      <c r="A117">
        <v>4</v>
      </c>
      <c r="B117">
        <v>13</v>
      </c>
      <c r="C117">
        <v>2</v>
      </c>
      <c r="D117">
        <v>4</v>
      </c>
      <c r="E117">
        <v>0</v>
      </c>
      <c r="F117" t="s">
        <v>83</v>
      </c>
      <c r="G117" t="s">
        <v>83</v>
      </c>
      <c r="H117">
        <v>699</v>
      </c>
      <c r="I117">
        <v>0</v>
      </c>
      <c r="J117">
        <v>0</v>
      </c>
      <c r="K117">
        <v>0</v>
      </c>
      <c r="L117">
        <v>0</v>
      </c>
      <c r="M117" t="s">
        <v>83</v>
      </c>
      <c r="N117" t="s">
        <v>83</v>
      </c>
      <c r="O117" t="s">
        <v>83</v>
      </c>
      <c r="P117" t="s">
        <v>83</v>
      </c>
      <c r="Q117" t="s">
        <v>83</v>
      </c>
      <c r="R117" t="s">
        <v>2115</v>
      </c>
      <c r="S117" t="s">
        <v>83</v>
      </c>
      <c r="T117">
        <v>0</v>
      </c>
      <c r="U117" t="s">
        <v>83</v>
      </c>
      <c r="V117" t="s">
        <v>83</v>
      </c>
      <c r="W117" t="s">
        <v>83</v>
      </c>
      <c r="X117">
        <v>4</v>
      </c>
      <c r="Y117">
        <v>4</v>
      </c>
      <c r="Z117" t="s">
        <v>83</v>
      </c>
      <c r="AA117" t="s">
        <v>83</v>
      </c>
      <c r="AB117" t="s">
        <v>83</v>
      </c>
      <c r="AC117" t="s">
        <v>83</v>
      </c>
      <c r="AD117" t="s">
        <v>83</v>
      </c>
      <c r="AE117">
        <v>0</v>
      </c>
      <c r="AF117" t="s">
        <v>83</v>
      </c>
      <c r="AG117">
        <v>0</v>
      </c>
      <c r="AH117" t="s">
        <v>83</v>
      </c>
      <c r="AI117" t="s">
        <v>83</v>
      </c>
      <c r="AJ117" t="s">
        <v>83</v>
      </c>
      <c r="AK117" t="s">
        <v>83</v>
      </c>
      <c r="AL117" t="s">
        <v>83</v>
      </c>
      <c r="AM117" t="s">
        <v>83</v>
      </c>
      <c r="AN117" t="s">
        <v>83</v>
      </c>
      <c r="AO117" t="s">
        <v>83</v>
      </c>
      <c r="AP117" t="s">
        <v>83</v>
      </c>
      <c r="AQ117" t="s">
        <v>83</v>
      </c>
      <c r="AR117" t="s">
        <v>83</v>
      </c>
      <c r="AS117">
        <v>0</v>
      </c>
      <c r="AT117" t="s">
        <v>83</v>
      </c>
      <c r="AU117" t="s">
        <v>83</v>
      </c>
      <c r="AV117">
        <v>0</v>
      </c>
      <c r="AW117">
        <v>0</v>
      </c>
      <c r="AX117" t="s">
        <v>83</v>
      </c>
    </row>
    <row r="118" spans="1:50" x14ac:dyDescent="0.15">
      <c r="A118">
        <v>4</v>
      </c>
      <c r="B118">
        <v>13</v>
      </c>
      <c r="C118">
        <v>2</v>
      </c>
      <c r="D118">
        <v>5</v>
      </c>
      <c r="E118">
        <v>0</v>
      </c>
      <c r="F118" t="s">
        <v>83</v>
      </c>
      <c r="G118" t="s">
        <v>83</v>
      </c>
      <c r="H118">
        <v>561</v>
      </c>
      <c r="I118">
        <v>0</v>
      </c>
      <c r="J118">
        <v>0</v>
      </c>
      <c r="K118">
        <v>0</v>
      </c>
      <c r="L118">
        <v>0</v>
      </c>
      <c r="M118" t="s">
        <v>83</v>
      </c>
      <c r="N118" t="s">
        <v>83</v>
      </c>
      <c r="O118" t="s">
        <v>83</v>
      </c>
      <c r="P118" t="s">
        <v>83</v>
      </c>
      <c r="Q118" t="s">
        <v>83</v>
      </c>
      <c r="R118" t="s">
        <v>2116</v>
      </c>
      <c r="S118" t="s">
        <v>83</v>
      </c>
      <c r="T118">
        <v>0</v>
      </c>
      <c r="U118" t="s">
        <v>83</v>
      </c>
      <c r="V118" t="s">
        <v>83</v>
      </c>
      <c r="W118" t="s">
        <v>83</v>
      </c>
      <c r="X118">
        <v>4</v>
      </c>
      <c r="Y118">
        <v>4</v>
      </c>
      <c r="Z118" t="s">
        <v>83</v>
      </c>
      <c r="AA118" t="s">
        <v>83</v>
      </c>
      <c r="AB118" t="s">
        <v>83</v>
      </c>
      <c r="AC118" t="s">
        <v>83</v>
      </c>
      <c r="AD118" t="s">
        <v>83</v>
      </c>
      <c r="AE118">
        <v>0</v>
      </c>
      <c r="AF118" t="s">
        <v>83</v>
      </c>
      <c r="AG118">
        <v>0</v>
      </c>
      <c r="AH118" t="s">
        <v>83</v>
      </c>
      <c r="AI118" t="s">
        <v>83</v>
      </c>
      <c r="AJ118" t="s">
        <v>83</v>
      </c>
      <c r="AK118" t="s">
        <v>83</v>
      </c>
      <c r="AL118" t="s">
        <v>83</v>
      </c>
      <c r="AM118" t="s">
        <v>83</v>
      </c>
      <c r="AN118" t="s">
        <v>83</v>
      </c>
      <c r="AO118" t="s">
        <v>83</v>
      </c>
      <c r="AP118" t="s">
        <v>83</v>
      </c>
      <c r="AQ118" t="s">
        <v>83</v>
      </c>
      <c r="AR118" t="s">
        <v>83</v>
      </c>
      <c r="AS118">
        <v>0</v>
      </c>
      <c r="AT118" t="s">
        <v>83</v>
      </c>
      <c r="AU118" t="s">
        <v>83</v>
      </c>
      <c r="AV118">
        <v>0</v>
      </c>
      <c r="AW118">
        <v>0</v>
      </c>
      <c r="AX118" t="s">
        <v>83</v>
      </c>
    </row>
    <row r="119" spans="1:50" x14ac:dyDescent="0.15">
      <c r="A119">
        <v>4</v>
      </c>
      <c r="B119">
        <v>13</v>
      </c>
      <c r="C119">
        <v>2</v>
      </c>
      <c r="D119">
        <v>6</v>
      </c>
      <c r="E119">
        <v>0</v>
      </c>
      <c r="F119" t="s">
        <v>83</v>
      </c>
      <c r="G119" t="s">
        <v>83</v>
      </c>
      <c r="H119">
        <v>250</v>
      </c>
      <c r="I119">
        <v>0</v>
      </c>
      <c r="J119">
        <v>0</v>
      </c>
      <c r="K119">
        <v>0</v>
      </c>
      <c r="L119">
        <v>0</v>
      </c>
      <c r="M119" t="s">
        <v>83</v>
      </c>
      <c r="N119" t="s">
        <v>83</v>
      </c>
      <c r="O119" t="s">
        <v>83</v>
      </c>
      <c r="P119" t="s">
        <v>83</v>
      </c>
      <c r="Q119" t="s">
        <v>83</v>
      </c>
      <c r="R119" t="s">
        <v>2117</v>
      </c>
      <c r="S119" t="s">
        <v>83</v>
      </c>
      <c r="T119">
        <v>0</v>
      </c>
      <c r="U119" t="s">
        <v>83</v>
      </c>
      <c r="V119" t="s">
        <v>83</v>
      </c>
      <c r="W119" t="s">
        <v>83</v>
      </c>
      <c r="X119">
        <v>4</v>
      </c>
      <c r="Y119">
        <v>4</v>
      </c>
      <c r="Z119" t="s">
        <v>83</v>
      </c>
      <c r="AA119" t="s">
        <v>83</v>
      </c>
      <c r="AB119" t="s">
        <v>83</v>
      </c>
      <c r="AC119" t="s">
        <v>83</v>
      </c>
      <c r="AD119" t="s">
        <v>83</v>
      </c>
      <c r="AE119">
        <v>0</v>
      </c>
      <c r="AF119" t="s">
        <v>83</v>
      </c>
      <c r="AG119">
        <v>0</v>
      </c>
      <c r="AH119" t="s">
        <v>83</v>
      </c>
      <c r="AI119" t="s">
        <v>83</v>
      </c>
      <c r="AJ119" t="s">
        <v>83</v>
      </c>
      <c r="AK119" t="s">
        <v>83</v>
      </c>
      <c r="AL119" t="s">
        <v>83</v>
      </c>
      <c r="AM119" t="s">
        <v>83</v>
      </c>
      <c r="AN119" t="s">
        <v>83</v>
      </c>
      <c r="AO119" t="s">
        <v>83</v>
      </c>
      <c r="AP119" t="s">
        <v>83</v>
      </c>
      <c r="AQ119" t="s">
        <v>83</v>
      </c>
      <c r="AR119" t="s">
        <v>83</v>
      </c>
      <c r="AS119">
        <v>0</v>
      </c>
      <c r="AT119" t="s">
        <v>83</v>
      </c>
      <c r="AU119" t="s">
        <v>83</v>
      </c>
      <c r="AV119">
        <v>0</v>
      </c>
      <c r="AW119">
        <v>0</v>
      </c>
      <c r="AX119" t="s">
        <v>83</v>
      </c>
    </row>
    <row r="120" spans="1:50" x14ac:dyDescent="0.15">
      <c r="A120">
        <v>4</v>
      </c>
      <c r="B120">
        <v>13</v>
      </c>
      <c r="C120">
        <v>2</v>
      </c>
      <c r="D120">
        <v>7</v>
      </c>
      <c r="E120">
        <v>0</v>
      </c>
      <c r="F120" t="s">
        <v>83</v>
      </c>
      <c r="G120" t="s">
        <v>83</v>
      </c>
      <c r="H120">
        <v>41</v>
      </c>
      <c r="I120">
        <v>0</v>
      </c>
      <c r="J120">
        <v>0</v>
      </c>
      <c r="K120">
        <v>0</v>
      </c>
      <c r="L120">
        <v>0</v>
      </c>
      <c r="M120" t="s">
        <v>83</v>
      </c>
      <c r="N120" t="s">
        <v>83</v>
      </c>
      <c r="O120" t="s">
        <v>83</v>
      </c>
      <c r="P120" t="s">
        <v>83</v>
      </c>
      <c r="Q120" t="s">
        <v>83</v>
      </c>
      <c r="R120" t="s">
        <v>2118</v>
      </c>
      <c r="S120" t="s">
        <v>83</v>
      </c>
      <c r="T120">
        <v>0</v>
      </c>
      <c r="U120" t="s">
        <v>83</v>
      </c>
      <c r="V120" t="s">
        <v>83</v>
      </c>
      <c r="W120" t="s">
        <v>83</v>
      </c>
      <c r="X120">
        <v>4</v>
      </c>
      <c r="Y120">
        <v>4</v>
      </c>
      <c r="Z120" t="s">
        <v>83</v>
      </c>
      <c r="AA120" t="s">
        <v>83</v>
      </c>
      <c r="AB120" t="s">
        <v>83</v>
      </c>
      <c r="AC120" t="s">
        <v>83</v>
      </c>
      <c r="AD120" t="s">
        <v>83</v>
      </c>
      <c r="AE120">
        <v>0</v>
      </c>
      <c r="AF120" t="s">
        <v>83</v>
      </c>
      <c r="AG120">
        <v>0</v>
      </c>
      <c r="AH120" t="s">
        <v>83</v>
      </c>
      <c r="AI120" t="s">
        <v>83</v>
      </c>
      <c r="AJ120" t="s">
        <v>83</v>
      </c>
      <c r="AK120" t="s">
        <v>83</v>
      </c>
      <c r="AL120" t="s">
        <v>83</v>
      </c>
      <c r="AM120" t="s">
        <v>83</v>
      </c>
      <c r="AN120" t="s">
        <v>83</v>
      </c>
      <c r="AO120" t="s">
        <v>83</v>
      </c>
      <c r="AP120" t="s">
        <v>83</v>
      </c>
      <c r="AQ120" t="s">
        <v>83</v>
      </c>
      <c r="AR120" t="s">
        <v>83</v>
      </c>
      <c r="AS120">
        <v>0</v>
      </c>
      <c r="AT120" t="s">
        <v>83</v>
      </c>
      <c r="AU120" t="s">
        <v>83</v>
      </c>
      <c r="AV120">
        <v>0</v>
      </c>
      <c r="AW120">
        <v>0</v>
      </c>
      <c r="AX120" t="s">
        <v>83</v>
      </c>
    </row>
    <row r="121" spans="1:50" x14ac:dyDescent="0.15">
      <c r="A121">
        <v>4</v>
      </c>
      <c r="B121">
        <v>13</v>
      </c>
      <c r="C121">
        <v>2</v>
      </c>
      <c r="D121">
        <v>8</v>
      </c>
      <c r="E121">
        <v>0</v>
      </c>
      <c r="F121" t="s">
        <v>83</v>
      </c>
      <c r="G121" t="s">
        <v>83</v>
      </c>
      <c r="H121">
        <v>158</v>
      </c>
      <c r="I121">
        <v>0</v>
      </c>
      <c r="J121">
        <v>0</v>
      </c>
      <c r="K121">
        <v>0</v>
      </c>
      <c r="L121">
        <v>0</v>
      </c>
      <c r="M121" t="s">
        <v>83</v>
      </c>
      <c r="N121" t="s">
        <v>83</v>
      </c>
      <c r="O121" t="s">
        <v>83</v>
      </c>
      <c r="P121" t="s">
        <v>83</v>
      </c>
      <c r="Q121" t="s">
        <v>83</v>
      </c>
      <c r="R121" t="s">
        <v>2110</v>
      </c>
      <c r="S121" t="s">
        <v>83</v>
      </c>
      <c r="T121">
        <v>0</v>
      </c>
      <c r="U121" t="s">
        <v>83</v>
      </c>
      <c r="V121" t="s">
        <v>83</v>
      </c>
      <c r="W121" t="s">
        <v>83</v>
      </c>
      <c r="X121">
        <v>4</v>
      </c>
      <c r="Y121">
        <v>4</v>
      </c>
      <c r="Z121" t="s">
        <v>83</v>
      </c>
      <c r="AA121" t="s">
        <v>83</v>
      </c>
      <c r="AB121" t="s">
        <v>83</v>
      </c>
      <c r="AC121" t="s">
        <v>83</v>
      </c>
      <c r="AD121" t="s">
        <v>83</v>
      </c>
      <c r="AE121">
        <v>0</v>
      </c>
      <c r="AF121" t="s">
        <v>83</v>
      </c>
      <c r="AG121">
        <v>0</v>
      </c>
      <c r="AH121" t="s">
        <v>83</v>
      </c>
      <c r="AI121" t="s">
        <v>83</v>
      </c>
      <c r="AJ121" t="s">
        <v>83</v>
      </c>
      <c r="AK121" t="s">
        <v>83</v>
      </c>
      <c r="AL121" t="s">
        <v>83</v>
      </c>
      <c r="AM121" t="s">
        <v>83</v>
      </c>
      <c r="AN121" t="s">
        <v>83</v>
      </c>
      <c r="AO121" t="s">
        <v>83</v>
      </c>
      <c r="AP121" t="s">
        <v>83</v>
      </c>
      <c r="AQ121" t="s">
        <v>83</v>
      </c>
      <c r="AR121" t="s">
        <v>83</v>
      </c>
      <c r="AS121">
        <v>0</v>
      </c>
      <c r="AT121" t="s">
        <v>83</v>
      </c>
      <c r="AU121" t="s">
        <v>83</v>
      </c>
      <c r="AV121">
        <v>0</v>
      </c>
      <c r="AW121">
        <v>0</v>
      </c>
      <c r="AX121" t="s">
        <v>83</v>
      </c>
    </row>
    <row r="122" spans="1:50" x14ac:dyDescent="0.15">
      <c r="A122">
        <v>4</v>
      </c>
      <c r="B122">
        <v>13</v>
      </c>
      <c r="C122">
        <v>3</v>
      </c>
      <c r="D122">
        <v>1</v>
      </c>
      <c r="E122">
        <v>0</v>
      </c>
      <c r="F122" t="s">
        <v>83</v>
      </c>
      <c r="G122" t="s">
        <v>83</v>
      </c>
      <c r="H122">
        <v>107</v>
      </c>
      <c r="I122">
        <v>0</v>
      </c>
      <c r="J122">
        <v>0</v>
      </c>
      <c r="K122">
        <v>0</v>
      </c>
      <c r="L122">
        <v>0</v>
      </c>
      <c r="M122" t="s">
        <v>83</v>
      </c>
      <c r="N122" t="s">
        <v>83</v>
      </c>
      <c r="O122" t="s">
        <v>83</v>
      </c>
      <c r="P122" t="s">
        <v>83</v>
      </c>
      <c r="Q122" t="s">
        <v>83</v>
      </c>
      <c r="R122" t="s">
        <v>2119</v>
      </c>
      <c r="S122" t="s">
        <v>83</v>
      </c>
      <c r="T122">
        <v>0</v>
      </c>
      <c r="U122" t="s">
        <v>83</v>
      </c>
      <c r="V122" t="s">
        <v>83</v>
      </c>
      <c r="W122" t="s">
        <v>83</v>
      </c>
      <c r="X122">
        <v>4</v>
      </c>
      <c r="Y122">
        <v>4</v>
      </c>
      <c r="Z122" t="s">
        <v>83</v>
      </c>
      <c r="AA122" t="s">
        <v>83</v>
      </c>
      <c r="AB122" t="s">
        <v>83</v>
      </c>
      <c r="AC122" t="s">
        <v>83</v>
      </c>
      <c r="AD122" t="s">
        <v>83</v>
      </c>
      <c r="AE122">
        <v>0</v>
      </c>
      <c r="AF122" t="s">
        <v>83</v>
      </c>
      <c r="AG122">
        <v>0</v>
      </c>
      <c r="AH122" t="s">
        <v>83</v>
      </c>
      <c r="AI122" t="s">
        <v>83</v>
      </c>
      <c r="AJ122" t="s">
        <v>83</v>
      </c>
      <c r="AK122" t="s">
        <v>83</v>
      </c>
      <c r="AL122" t="s">
        <v>83</v>
      </c>
      <c r="AM122" t="s">
        <v>83</v>
      </c>
      <c r="AN122" t="s">
        <v>83</v>
      </c>
      <c r="AO122" t="s">
        <v>83</v>
      </c>
      <c r="AP122" t="s">
        <v>83</v>
      </c>
      <c r="AQ122" t="s">
        <v>83</v>
      </c>
      <c r="AR122" t="s">
        <v>83</v>
      </c>
      <c r="AS122">
        <v>0</v>
      </c>
      <c r="AT122" t="s">
        <v>83</v>
      </c>
      <c r="AU122" t="s">
        <v>83</v>
      </c>
      <c r="AV122">
        <v>0</v>
      </c>
      <c r="AW122">
        <v>0</v>
      </c>
      <c r="AX122" t="s">
        <v>83</v>
      </c>
    </row>
    <row r="123" spans="1:50" x14ac:dyDescent="0.15">
      <c r="A123">
        <v>4</v>
      </c>
      <c r="B123">
        <v>13</v>
      </c>
      <c r="C123">
        <v>3</v>
      </c>
      <c r="D123">
        <v>2</v>
      </c>
      <c r="E123">
        <v>0</v>
      </c>
      <c r="F123" t="s">
        <v>83</v>
      </c>
      <c r="G123" t="s">
        <v>83</v>
      </c>
      <c r="H123">
        <v>198</v>
      </c>
      <c r="I123">
        <v>0</v>
      </c>
      <c r="J123">
        <v>0</v>
      </c>
      <c r="K123">
        <v>0</v>
      </c>
      <c r="L123">
        <v>0</v>
      </c>
      <c r="M123" t="s">
        <v>83</v>
      </c>
      <c r="N123" t="s">
        <v>83</v>
      </c>
      <c r="O123" t="s">
        <v>83</v>
      </c>
      <c r="P123" t="s">
        <v>83</v>
      </c>
      <c r="Q123" t="s">
        <v>83</v>
      </c>
      <c r="R123" t="s">
        <v>2120</v>
      </c>
      <c r="S123" t="s">
        <v>83</v>
      </c>
      <c r="T123">
        <v>0</v>
      </c>
      <c r="U123" t="s">
        <v>83</v>
      </c>
      <c r="V123" t="s">
        <v>83</v>
      </c>
      <c r="W123" t="s">
        <v>83</v>
      </c>
      <c r="X123">
        <v>4</v>
      </c>
      <c r="Y123">
        <v>4</v>
      </c>
      <c r="Z123" t="s">
        <v>83</v>
      </c>
      <c r="AA123" t="s">
        <v>83</v>
      </c>
      <c r="AB123" t="s">
        <v>83</v>
      </c>
      <c r="AC123" t="s">
        <v>83</v>
      </c>
      <c r="AD123" t="s">
        <v>83</v>
      </c>
      <c r="AE123">
        <v>0</v>
      </c>
      <c r="AF123" t="s">
        <v>83</v>
      </c>
      <c r="AG123">
        <v>0</v>
      </c>
      <c r="AH123" t="s">
        <v>83</v>
      </c>
      <c r="AI123" t="s">
        <v>83</v>
      </c>
      <c r="AJ123" t="s">
        <v>83</v>
      </c>
      <c r="AK123" t="s">
        <v>83</v>
      </c>
      <c r="AL123" t="s">
        <v>83</v>
      </c>
      <c r="AM123" t="s">
        <v>83</v>
      </c>
      <c r="AN123" t="s">
        <v>83</v>
      </c>
      <c r="AO123" t="s">
        <v>83</v>
      </c>
      <c r="AP123" t="s">
        <v>83</v>
      </c>
      <c r="AQ123" t="s">
        <v>83</v>
      </c>
      <c r="AR123" t="s">
        <v>83</v>
      </c>
      <c r="AS123">
        <v>0</v>
      </c>
      <c r="AT123" t="s">
        <v>83</v>
      </c>
      <c r="AU123" t="s">
        <v>83</v>
      </c>
      <c r="AV123">
        <v>0</v>
      </c>
      <c r="AW123">
        <v>0</v>
      </c>
      <c r="AX123" t="s">
        <v>83</v>
      </c>
    </row>
    <row r="124" spans="1:50" x14ac:dyDescent="0.15">
      <c r="A124">
        <v>4</v>
      </c>
      <c r="B124">
        <v>13</v>
      </c>
      <c r="C124">
        <v>3</v>
      </c>
      <c r="D124">
        <v>3</v>
      </c>
      <c r="E124">
        <v>0</v>
      </c>
      <c r="F124" t="s">
        <v>83</v>
      </c>
      <c r="G124" t="s">
        <v>83</v>
      </c>
      <c r="H124">
        <v>352</v>
      </c>
      <c r="I124">
        <v>0</v>
      </c>
      <c r="J124">
        <v>0</v>
      </c>
      <c r="K124">
        <v>0</v>
      </c>
      <c r="L124">
        <v>0</v>
      </c>
      <c r="M124" t="s">
        <v>83</v>
      </c>
      <c r="N124" t="s">
        <v>83</v>
      </c>
      <c r="O124" t="s">
        <v>83</v>
      </c>
      <c r="P124" t="s">
        <v>83</v>
      </c>
      <c r="Q124" t="s">
        <v>83</v>
      </c>
      <c r="R124" t="s">
        <v>2121</v>
      </c>
      <c r="S124" t="s">
        <v>83</v>
      </c>
      <c r="T124">
        <v>0</v>
      </c>
      <c r="U124" t="s">
        <v>83</v>
      </c>
      <c r="V124" t="s">
        <v>83</v>
      </c>
      <c r="W124" t="s">
        <v>83</v>
      </c>
      <c r="X124">
        <v>4</v>
      </c>
      <c r="Y124">
        <v>4</v>
      </c>
      <c r="Z124" t="s">
        <v>83</v>
      </c>
      <c r="AA124" t="s">
        <v>83</v>
      </c>
      <c r="AB124" t="s">
        <v>83</v>
      </c>
      <c r="AC124" t="s">
        <v>83</v>
      </c>
      <c r="AD124" t="s">
        <v>83</v>
      </c>
      <c r="AE124">
        <v>0</v>
      </c>
      <c r="AF124" t="s">
        <v>83</v>
      </c>
      <c r="AG124">
        <v>0</v>
      </c>
      <c r="AH124" t="s">
        <v>83</v>
      </c>
      <c r="AI124" t="s">
        <v>83</v>
      </c>
      <c r="AJ124" t="s">
        <v>83</v>
      </c>
      <c r="AK124" t="s">
        <v>83</v>
      </c>
      <c r="AL124" t="s">
        <v>83</v>
      </c>
      <c r="AM124" t="s">
        <v>83</v>
      </c>
      <c r="AN124" t="s">
        <v>83</v>
      </c>
      <c r="AO124" t="s">
        <v>83</v>
      </c>
      <c r="AP124" t="s">
        <v>83</v>
      </c>
      <c r="AQ124" t="s">
        <v>83</v>
      </c>
      <c r="AR124" t="s">
        <v>83</v>
      </c>
      <c r="AS124">
        <v>0</v>
      </c>
      <c r="AT124" t="s">
        <v>83</v>
      </c>
      <c r="AU124" t="s">
        <v>83</v>
      </c>
      <c r="AV124">
        <v>0</v>
      </c>
      <c r="AW124">
        <v>0</v>
      </c>
      <c r="AX124" t="s">
        <v>83</v>
      </c>
    </row>
    <row r="125" spans="1:50" x14ac:dyDescent="0.15">
      <c r="A125">
        <v>4</v>
      </c>
      <c r="B125">
        <v>13</v>
      </c>
      <c r="C125">
        <v>3</v>
      </c>
      <c r="D125">
        <v>4</v>
      </c>
      <c r="E125">
        <v>0</v>
      </c>
      <c r="F125" t="s">
        <v>83</v>
      </c>
      <c r="G125" t="s">
        <v>83</v>
      </c>
      <c r="H125">
        <v>400</v>
      </c>
      <c r="I125">
        <v>0</v>
      </c>
      <c r="J125">
        <v>0</v>
      </c>
      <c r="K125">
        <v>0</v>
      </c>
      <c r="L125">
        <v>0</v>
      </c>
      <c r="M125" t="s">
        <v>83</v>
      </c>
      <c r="N125" t="s">
        <v>83</v>
      </c>
      <c r="O125" t="s">
        <v>83</v>
      </c>
      <c r="P125" t="s">
        <v>83</v>
      </c>
      <c r="Q125" t="s">
        <v>83</v>
      </c>
      <c r="R125" t="s">
        <v>2122</v>
      </c>
      <c r="S125" t="s">
        <v>83</v>
      </c>
      <c r="T125">
        <v>0</v>
      </c>
      <c r="U125" t="s">
        <v>83</v>
      </c>
      <c r="V125" t="s">
        <v>83</v>
      </c>
      <c r="W125" t="s">
        <v>83</v>
      </c>
      <c r="X125">
        <v>4</v>
      </c>
      <c r="Y125">
        <v>4</v>
      </c>
      <c r="Z125" t="s">
        <v>83</v>
      </c>
      <c r="AA125" t="s">
        <v>83</v>
      </c>
      <c r="AB125" t="s">
        <v>83</v>
      </c>
      <c r="AC125" t="s">
        <v>83</v>
      </c>
      <c r="AD125" t="s">
        <v>83</v>
      </c>
      <c r="AE125">
        <v>0</v>
      </c>
      <c r="AF125" t="s">
        <v>83</v>
      </c>
      <c r="AG125">
        <v>0</v>
      </c>
      <c r="AH125" t="s">
        <v>83</v>
      </c>
      <c r="AI125" t="s">
        <v>83</v>
      </c>
      <c r="AJ125" t="s">
        <v>83</v>
      </c>
      <c r="AK125" t="s">
        <v>83</v>
      </c>
      <c r="AL125" t="s">
        <v>83</v>
      </c>
      <c r="AM125" t="s">
        <v>83</v>
      </c>
      <c r="AN125" t="s">
        <v>83</v>
      </c>
      <c r="AO125" t="s">
        <v>83</v>
      </c>
      <c r="AP125" t="s">
        <v>83</v>
      </c>
      <c r="AQ125" t="s">
        <v>83</v>
      </c>
      <c r="AR125" t="s">
        <v>83</v>
      </c>
      <c r="AS125">
        <v>0</v>
      </c>
      <c r="AT125" t="s">
        <v>83</v>
      </c>
      <c r="AU125" t="s">
        <v>83</v>
      </c>
      <c r="AV125">
        <v>0</v>
      </c>
      <c r="AW125">
        <v>0</v>
      </c>
      <c r="AX125" t="s">
        <v>83</v>
      </c>
    </row>
    <row r="126" spans="1:50" x14ac:dyDescent="0.15">
      <c r="A126">
        <v>4</v>
      </c>
      <c r="B126">
        <v>13</v>
      </c>
      <c r="C126">
        <v>3</v>
      </c>
      <c r="D126">
        <v>5</v>
      </c>
      <c r="E126">
        <v>0</v>
      </c>
      <c r="F126" t="s">
        <v>83</v>
      </c>
      <c r="G126" t="s">
        <v>83</v>
      </c>
      <c r="H126">
        <v>495</v>
      </c>
      <c r="I126">
        <v>0</v>
      </c>
      <c r="J126">
        <v>0</v>
      </c>
      <c r="K126">
        <v>0</v>
      </c>
      <c r="L126">
        <v>0</v>
      </c>
      <c r="M126" t="s">
        <v>83</v>
      </c>
      <c r="N126" t="s">
        <v>83</v>
      </c>
      <c r="O126" t="s">
        <v>83</v>
      </c>
      <c r="P126" t="s">
        <v>83</v>
      </c>
      <c r="Q126" t="s">
        <v>83</v>
      </c>
      <c r="R126" t="s">
        <v>2123</v>
      </c>
      <c r="S126" t="s">
        <v>83</v>
      </c>
      <c r="T126">
        <v>0</v>
      </c>
      <c r="U126" t="s">
        <v>83</v>
      </c>
      <c r="V126" t="s">
        <v>83</v>
      </c>
      <c r="W126" t="s">
        <v>83</v>
      </c>
      <c r="X126">
        <v>4</v>
      </c>
      <c r="Y126">
        <v>4</v>
      </c>
      <c r="Z126" t="s">
        <v>83</v>
      </c>
      <c r="AA126" t="s">
        <v>83</v>
      </c>
      <c r="AB126" t="s">
        <v>83</v>
      </c>
      <c r="AC126" t="s">
        <v>83</v>
      </c>
      <c r="AD126" t="s">
        <v>83</v>
      </c>
      <c r="AE126">
        <v>0</v>
      </c>
      <c r="AF126" t="s">
        <v>83</v>
      </c>
      <c r="AG126">
        <v>0</v>
      </c>
      <c r="AH126" t="s">
        <v>83</v>
      </c>
      <c r="AI126" t="s">
        <v>83</v>
      </c>
      <c r="AJ126" t="s">
        <v>83</v>
      </c>
      <c r="AK126" t="s">
        <v>83</v>
      </c>
      <c r="AL126" t="s">
        <v>83</v>
      </c>
      <c r="AM126" t="s">
        <v>83</v>
      </c>
      <c r="AN126" t="s">
        <v>83</v>
      </c>
      <c r="AO126" t="s">
        <v>83</v>
      </c>
      <c r="AP126" t="s">
        <v>83</v>
      </c>
      <c r="AQ126" t="s">
        <v>83</v>
      </c>
      <c r="AR126" t="s">
        <v>83</v>
      </c>
      <c r="AS126">
        <v>0</v>
      </c>
      <c r="AT126" t="s">
        <v>83</v>
      </c>
      <c r="AU126" t="s">
        <v>83</v>
      </c>
      <c r="AV126">
        <v>0</v>
      </c>
      <c r="AW126">
        <v>0</v>
      </c>
      <c r="AX126" t="s">
        <v>83</v>
      </c>
    </row>
    <row r="127" spans="1:50" x14ac:dyDescent="0.15">
      <c r="A127">
        <v>4</v>
      </c>
      <c r="B127">
        <v>13</v>
      </c>
      <c r="C127">
        <v>3</v>
      </c>
      <c r="D127">
        <v>6</v>
      </c>
      <c r="E127">
        <v>0</v>
      </c>
      <c r="F127" t="s">
        <v>83</v>
      </c>
      <c r="G127" t="s">
        <v>83</v>
      </c>
      <c r="H127">
        <v>702</v>
      </c>
      <c r="I127">
        <v>0</v>
      </c>
      <c r="J127">
        <v>0</v>
      </c>
      <c r="K127">
        <v>0</v>
      </c>
      <c r="L127">
        <v>0</v>
      </c>
      <c r="M127" t="s">
        <v>83</v>
      </c>
      <c r="N127" t="s">
        <v>83</v>
      </c>
      <c r="O127" t="s">
        <v>83</v>
      </c>
      <c r="P127" t="s">
        <v>83</v>
      </c>
      <c r="Q127" t="s">
        <v>83</v>
      </c>
      <c r="R127" t="s">
        <v>2105</v>
      </c>
      <c r="S127" t="s">
        <v>83</v>
      </c>
      <c r="T127">
        <v>0</v>
      </c>
      <c r="U127" t="s">
        <v>83</v>
      </c>
      <c r="V127" t="s">
        <v>83</v>
      </c>
      <c r="W127" t="s">
        <v>83</v>
      </c>
      <c r="X127">
        <v>4</v>
      </c>
      <c r="Y127">
        <v>4</v>
      </c>
      <c r="Z127" t="s">
        <v>83</v>
      </c>
      <c r="AA127" t="s">
        <v>83</v>
      </c>
      <c r="AB127" t="s">
        <v>83</v>
      </c>
      <c r="AC127" t="s">
        <v>83</v>
      </c>
      <c r="AD127" t="s">
        <v>83</v>
      </c>
      <c r="AE127">
        <v>0</v>
      </c>
      <c r="AF127" t="s">
        <v>83</v>
      </c>
      <c r="AG127">
        <v>0</v>
      </c>
      <c r="AH127" t="s">
        <v>83</v>
      </c>
      <c r="AI127" t="s">
        <v>83</v>
      </c>
      <c r="AJ127" t="s">
        <v>83</v>
      </c>
      <c r="AK127" t="s">
        <v>83</v>
      </c>
      <c r="AL127" t="s">
        <v>83</v>
      </c>
      <c r="AM127" t="s">
        <v>83</v>
      </c>
      <c r="AN127" t="s">
        <v>83</v>
      </c>
      <c r="AO127" t="s">
        <v>83</v>
      </c>
      <c r="AP127" t="s">
        <v>83</v>
      </c>
      <c r="AQ127" t="s">
        <v>83</v>
      </c>
      <c r="AR127" t="s">
        <v>83</v>
      </c>
      <c r="AS127">
        <v>0</v>
      </c>
      <c r="AT127" t="s">
        <v>83</v>
      </c>
      <c r="AU127" t="s">
        <v>83</v>
      </c>
      <c r="AV127">
        <v>0</v>
      </c>
      <c r="AW127">
        <v>0</v>
      </c>
      <c r="AX127" t="s">
        <v>83</v>
      </c>
    </row>
    <row r="128" spans="1:50" x14ac:dyDescent="0.15">
      <c r="A128">
        <v>4</v>
      </c>
      <c r="B128">
        <v>13</v>
      </c>
      <c r="C128">
        <v>3</v>
      </c>
      <c r="D128">
        <v>7</v>
      </c>
      <c r="E128">
        <v>0</v>
      </c>
      <c r="F128" t="s">
        <v>83</v>
      </c>
      <c r="G128" t="s">
        <v>83</v>
      </c>
      <c r="H128">
        <v>447</v>
      </c>
      <c r="I128">
        <v>0</v>
      </c>
      <c r="J128">
        <v>0</v>
      </c>
      <c r="K128">
        <v>0</v>
      </c>
      <c r="L128">
        <v>0</v>
      </c>
      <c r="M128" t="s">
        <v>83</v>
      </c>
      <c r="N128" t="s">
        <v>83</v>
      </c>
      <c r="O128" t="s">
        <v>83</v>
      </c>
      <c r="P128" t="s">
        <v>83</v>
      </c>
      <c r="Q128" t="s">
        <v>83</v>
      </c>
      <c r="R128" t="s">
        <v>2124</v>
      </c>
      <c r="S128" t="s">
        <v>83</v>
      </c>
      <c r="T128">
        <v>0</v>
      </c>
      <c r="U128" t="s">
        <v>83</v>
      </c>
      <c r="V128" t="s">
        <v>83</v>
      </c>
      <c r="W128" t="s">
        <v>83</v>
      </c>
      <c r="X128">
        <v>4</v>
      </c>
      <c r="Y128">
        <v>4</v>
      </c>
      <c r="Z128" t="s">
        <v>83</v>
      </c>
      <c r="AA128" t="s">
        <v>83</v>
      </c>
      <c r="AB128" t="s">
        <v>83</v>
      </c>
      <c r="AC128" t="s">
        <v>83</v>
      </c>
      <c r="AD128" t="s">
        <v>83</v>
      </c>
      <c r="AE128">
        <v>0</v>
      </c>
      <c r="AF128" t="s">
        <v>83</v>
      </c>
      <c r="AG128">
        <v>0</v>
      </c>
      <c r="AH128" t="s">
        <v>83</v>
      </c>
      <c r="AI128" t="s">
        <v>83</v>
      </c>
      <c r="AJ128" t="s">
        <v>83</v>
      </c>
      <c r="AK128" t="s">
        <v>83</v>
      </c>
      <c r="AL128" t="s">
        <v>83</v>
      </c>
      <c r="AM128" t="s">
        <v>83</v>
      </c>
      <c r="AN128" t="s">
        <v>83</v>
      </c>
      <c r="AO128" t="s">
        <v>83</v>
      </c>
      <c r="AP128" t="s">
        <v>83</v>
      </c>
      <c r="AQ128" t="s">
        <v>83</v>
      </c>
      <c r="AR128" t="s">
        <v>83</v>
      </c>
      <c r="AS128">
        <v>0</v>
      </c>
      <c r="AT128" t="s">
        <v>83</v>
      </c>
      <c r="AU128" t="s">
        <v>83</v>
      </c>
      <c r="AV128">
        <v>0</v>
      </c>
      <c r="AW128">
        <v>0</v>
      </c>
      <c r="AX128" t="s">
        <v>83</v>
      </c>
    </row>
    <row r="129" spans="1:50" x14ac:dyDescent="0.15">
      <c r="A129">
        <v>4</v>
      </c>
      <c r="B129">
        <v>13</v>
      </c>
      <c r="C129">
        <v>3</v>
      </c>
      <c r="D129">
        <v>8</v>
      </c>
      <c r="E129">
        <v>0</v>
      </c>
      <c r="F129" t="s">
        <v>83</v>
      </c>
      <c r="G129" t="s">
        <v>83</v>
      </c>
      <c r="H129">
        <v>2</v>
      </c>
      <c r="I129">
        <v>0</v>
      </c>
      <c r="J129">
        <v>0</v>
      </c>
      <c r="K129">
        <v>0</v>
      </c>
      <c r="L129">
        <v>0</v>
      </c>
      <c r="M129" t="s">
        <v>83</v>
      </c>
      <c r="N129" t="s">
        <v>83</v>
      </c>
      <c r="O129" t="s">
        <v>83</v>
      </c>
      <c r="P129" t="s">
        <v>83</v>
      </c>
      <c r="Q129" t="s">
        <v>83</v>
      </c>
      <c r="R129" t="s">
        <v>2125</v>
      </c>
      <c r="S129" t="s">
        <v>83</v>
      </c>
      <c r="T129">
        <v>0</v>
      </c>
      <c r="U129" t="s">
        <v>83</v>
      </c>
      <c r="V129" t="s">
        <v>83</v>
      </c>
      <c r="W129" t="s">
        <v>83</v>
      </c>
      <c r="X129">
        <v>4</v>
      </c>
      <c r="Y129">
        <v>4</v>
      </c>
      <c r="Z129" t="s">
        <v>83</v>
      </c>
      <c r="AA129" t="s">
        <v>83</v>
      </c>
      <c r="AB129" t="s">
        <v>83</v>
      </c>
      <c r="AC129" t="s">
        <v>83</v>
      </c>
      <c r="AD129" t="s">
        <v>83</v>
      </c>
      <c r="AE129">
        <v>0</v>
      </c>
      <c r="AF129" t="s">
        <v>83</v>
      </c>
      <c r="AG129">
        <v>0</v>
      </c>
      <c r="AH129" t="s">
        <v>83</v>
      </c>
      <c r="AI129" t="s">
        <v>83</v>
      </c>
      <c r="AJ129" t="s">
        <v>83</v>
      </c>
      <c r="AK129" t="s">
        <v>83</v>
      </c>
      <c r="AL129" t="s">
        <v>83</v>
      </c>
      <c r="AM129" t="s">
        <v>83</v>
      </c>
      <c r="AN129" t="s">
        <v>83</v>
      </c>
      <c r="AO129" t="s">
        <v>83</v>
      </c>
      <c r="AP129" t="s">
        <v>83</v>
      </c>
      <c r="AQ129" t="s">
        <v>83</v>
      </c>
      <c r="AR129" t="s">
        <v>83</v>
      </c>
      <c r="AS129">
        <v>0</v>
      </c>
      <c r="AT129" t="s">
        <v>83</v>
      </c>
      <c r="AU129" t="s">
        <v>83</v>
      </c>
      <c r="AV129">
        <v>0</v>
      </c>
      <c r="AW129">
        <v>0</v>
      </c>
      <c r="AX129" t="s">
        <v>83</v>
      </c>
    </row>
    <row r="130" spans="1:50" x14ac:dyDescent="0.15">
      <c r="A130">
        <v>4</v>
      </c>
      <c r="B130">
        <v>15</v>
      </c>
      <c r="C130">
        <v>1</v>
      </c>
      <c r="D130">
        <v>1</v>
      </c>
      <c r="E130">
        <v>0</v>
      </c>
      <c r="F130" t="s">
        <v>83</v>
      </c>
      <c r="G130" t="s">
        <v>83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83</v>
      </c>
      <c r="N130" t="s">
        <v>83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>
        <v>0</v>
      </c>
      <c r="U130" t="s">
        <v>83</v>
      </c>
      <c r="V130" t="s">
        <v>83</v>
      </c>
      <c r="W130" t="s">
        <v>83</v>
      </c>
      <c r="X130">
        <v>0</v>
      </c>
      <c r="Y130">
        <v>0</v>
      </c>
      <c r="Z130" t="s">
        <v>83</v>
      </c>
      <c r="AA130" t="s">
        <v>83</v>
      </c>
      <c r="AB130" t="s">
        <v>83</v>
      </c>
      <c r="AC130" t="s">
        <v>83</v>
      </c>
      <c r="AD130" t="s">
        <v>83</v>
      </c>
      <c r="AE130">
        <v>0</v>
      </c>
      <c r="AF130" t="s">
        <v>83</v>
      </c>
      <c r="AG130">
        <v>0</v>
      </c>
      <c r="AH130" t="s">
        <v>83</v>
      </c>
      <c r="AI130" t="s">
        <v>83</v>
      </c>
      <c r="AJ130" t="s">
        <v>83</v>
      </c>
      <c r="AK130" t="s">
        <v>83</v>
      </c>
      <c r="AL130" t="s">
        <v>83</v>
      </c>
      <c r="AM130" t="s">
        <v>83</v>
      </c>
      <c r="AN130" t="s">
        <v>83</v>
      </c>
      <c r="AO130" t="s">
        <v>83</v>
      </c>
      <c r="AP130" t="s">
        <v>83</v>
      </c>
      <c r="AQ130" t="s">
        <v>83</v>
      </c>
      <c r="AR130" t="s">
        <v>83</v>
      </c>
      <c r="AS130">
        <v>0</v>
      </c>
      <c r="AT130" t="s">
        <v>83</v>
      </c>
      <c r="AU130" t="s">
        <v>83</v>
      </c>
      <c r="AV130">
        <v>0</v>
      </c>
      <c r="AW130">
        <v>0</v>
      </c>
      <c r="AX130" t="s">
        <v>83</v>
      </c>
    </row>
    <row r="131" spans="1:50" x14ac:dyDescent="0.15">
      <c r="A131">
        <v>4</v>
      </c>
      <c r="B131">
        <v>15</v>
      </c>
      <c r="C131">
        <v>1</v>
      </c>
      <c r="D131">
        <v>2</v>
      </c>
      <c r="E131">
        <v>0</v>
      </c>
      <c r="F131" t="s">
        <v>83</v>
      </c>
      <c r="G131" t="s">
        <v>83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83</v>
      </c>
      <c r="N131" t="s">
        <v>83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>
        <v>0</v>
      </c>
      <c r="U131" t="s">
        <v>83</v>
      </c>
      <c r="V131" t="s">
        <v>83</v>
      </c>
      <c r="W131" t="s">
        <v>83</v>
      </c>
      <c r="X131">
        <v>0</v>
      </c>
      <c r="Y131">
        <v>0</v>
      </c>
      <c r="Z131" t="s">
        <v>83</v>
      </c>
      <c r="AA131" t="s">
        <v>83</v>
      </c>
      <c r="AB131" t="s">
        <v>83</v>
      </c>
      <c r="AC131" t="s">
        <v>83</v>
      </c>
      <c r="AD131" t="s">
        <v>83</v>
      </c>
      <c r="AE131">
        <v>0</v>
      </c>
      <c r="AF131" t="s">
        <v>83</v>
      </c>
      <c r="AG131">
        <v>0</v>
      </c>
      <c r="AH131" t="s">
        <v>83</v>
      </c>
      <c r="AI131" t="s">
        <v>83</v>
      </c>
      <c r="AJ131" t="s">
        <v>83</v>
      </c>
      <c r="AK131" t="s">
        <v>83</v>
      </c>
      <c r="AL131" t="s">
        <v>83</v>
      </c>
      <c r="AM131" t="s">
        <v>83</v>
      </c>
      <c r="AN131" t="s">
        <v>83</v>
      </c>
      <c r="AO131" t="s">
        <v>83</v>
      </c>
      <c r="AP131" t="s">
        <v>83</v>
      </c>
      <c r="AQ131" t="s">
        <v>83</v>
      </c>
      <c r="AR131" t="s">
        <v>83</v>
      </c>
      <c r="AS131">
        <v>0</v>
      </c>
      <c r="AT131" t="s">
        <v>83</v>
      </c>
      <c r="AU131" t="s">
        <v>83</v>
      </c>
      <c r="AV131">
        <v>0</v>
      </c>
      <c r="AW131">
        <v>0</v>
      </c>
      <c r="AX131" t="s">
        <v>83</v>
      </c>
    </row>
    <row r="132" spans="1:50" x14ac:dyDescent="0.15">
      <c r="A132">
        <v>4</v>
      </c>
      <c r="B132">
        <v>15</v>
      </c>
      <c r="C132">
        <v>1</v>
      </c>
      <c r="D132">
        <v>3</v>
      </c>
      <c r="E132">
        <v>0</v>
      </c>
      <c r="F132" t="s">
        <v>83</v>
      </c>
      <c r="G132" t="s">
        <v>83</v>
      </c>
      <c r="H132">
        <v>412</v>
      </c>
      <c r="I132">
        <v>0</v>
      </c>
      <c r="J132">
        <v>0</v>
      </c>
      <c r="K132">
        <v>0</v>
      </c>
      <c r="L132">
        <v>0</v>
      </c>
      <c r="M132" t="s">
        <v>83</v>
      </c>
      <c r="N132" t="s">
        <v>83</v>
      </c>
      <c r="O132" t="s">
        <v>83</v>
      </c>
      <c r="P132" t="s">
        <v>83</v>
      </c>
      <c r="Q132" t="s">
        <v>83</v>
      </c>
      <c r="R132" t="s">
        <v>2126</v>
      </c>
      <c r="S132" t="s">
        <v>83</v>
      </c>
      <c r="T132">
        <v>0</v>
      </c>
      <c r="U132" t="s">
        <v>83</v>
      </c>
      <c r="V132" t="s">
        <v>83</v>
      </c>
      <c r="W132" t="s">
        <v>83</v>
      </c>
      <c r="X132">
        <v>1</v>
      </c>
      <c r="Y132">
        <v>1</v>
      </c>
      <c r="Z132" t="s">
        <v>83</v>
      </c>
      <c r="AA132" t="s">
        <v>83</v>
      </c>
      <c r="AB132" t="s">
        <v>83</v>
      </c>
      <c r="AC132" t="s">
        <v>83</v>
      </c>
      <c r="AD132" t="s">
        <v>83</v>
      </c>
      <c r="AE132">
        <v>0</v>
      </c>
      <c r="AF132" t="s">
        <v>83</v>
      </c>
      <c r="AG132">
        <v>0</v>
      </c>
      <c r="AH132" t="s">
        <v>83</v>
      </c>
      <c r="AI132" t="s">
        <v>83</v>
      </c>
      <c r="AJ132" t="s">
        <v>83</v>
      </c>
      <c r="AK132" t="s">
        <v>83</v>
      </c>
      <c r="AL132" t="s">
        <v>83</v>
      </c>
      <c r="AM132" t="s">
        <v>83</v>
      </c>
      <c r="AN132" t="s">
        <v>83</v>
      </c>
      <c r="AO132" t="s">
        <v>83</v>
      </c>
      <c r="AP132" t="s">
        <v>83</v>
      </c>
      <c r="AQ132" t="s">
        <v>83</v>
      </c>
      <c r="AR132" t="s">
        <v>83</v>
      </c>
      <c r="AS132">
        <v>0</v>
      </c>
      <c r="AT132" t="s">
        <v>83</v>
      </c>
      <c r="AU132" t="s">
        <v>83</v>
      </c>
      <c r="AV132">
        <v>0</v>
      </c>
      <c r="AW132">
        <v>0</v>
      </c>
      <c r="AX132" t="s">
        <v>83</v>
      </c>
    </row>
    <row r="133" spans="1:50" x14ac:dyDescent="0.15">
      <c r="A133">
        <v>4</v>
      </c>
      <c r="B133">
        <v>15</v>
      </c>
      <c r="C133">
        <v>1</v>
      </c>
      <c r="D133">
        <v>4</v>
      </c>
      <c r="E133">
        <v>0</v>
      </c>
      <c r="F133" t="s">
        <v>83</v>
      </c>
      <c r="G133" t="s">
        <v>83</v>
      </c>
      <c r="H133">
        <v>142</v>
      </c>
      <c r="I133">
        <v>0</v>
      </c>
      <c r="J133">
        <v>0</v>
      </c>
      <c r="K133">
        <v>0</v>
      </c>
      <c r="L133">
        <v>0</v>
      </c>
      <c r="M133" t="s">
        <v>83</v>
      </c>
      <c r="N133" t="s">
        <v>83</v>
      </c>
      <c r="O133" t="s">
        <v>83</v>
      </c>
      <c r="P133" t="s">
        <v>83</v>
      </c>
      <c r="Q133" t="s">
        <v>83</v>
      </c>
      <c r="R133" t="s">
        <v>2127</v>
      </c>
      <c r="S133" t="s">
        <v>83</v>
      </c>
      <c r="T133">
        <v>0</v>
      </c>
      <c r="U133" t="s">
        <v>83</v>
      </c>
      <c r="V133" t="s">
        <v>83</v>
      </c>
      <c r="W133" t="s">
        <v>83</v>
      </c>
      <c r="X133">
        <v>1</v>
      </c>
      <c r="Y133">
        <v>1</v>
      </c>
      <c r="Z133" t="s">
        <v>83</v>
      </c>
      <c r="AA133" t="s">
        <v>83</v>
      </c>
      <c r="AB133" t="s">
        <v>83</v>
      </c>
      <c r="AC133" t="s">
        <v>83</v>
      </c>
      <c r="AD133" t="s">
        <v>83</v>
      </c>
      <c r="AE133">
        <v>0</v>
      </c>
      <c r="AF133" t="s">
        <v>83</v>
      </c>
      <c r="AG133">
        <v>0</v>
      </c>
      <c r="AH133" t="s">
        <v>83</v>
      </c>
      <c r="AI133" t="s">
        <v>83</v>
      </c>
      <c r="AJ133" t="s">
        <v>83</v>
      </c>
      <c r="AK133" t="s">
        <v>83</v>
      </c>
      <c r="AL133" t="s">
        <v>83</v>
      </c>
      <c r="AM133" t="s">
        <v>83</v>
      </c>
      <c r="AN133" t="s">
        <v>83</v>
      </c>
      <c r="AO133" t="s">
        <v>83</v>
      </c>
      <c r="AP133" t="s">
        <v>83</v>
      </c>
      <c r="AQ133" t="s">
        <v>83</v>
      </c>
      <c r="AR133" t="s">
        <v>83</v>
      </c>
      <c r="AS133">
        <v>0</v>
      </c>
      <c r="AT133" t="s">
        <v>83</v>
      </c>
      <c r="AU133" t="s">
        <v>83</v>
      </c>
      <c r="AV133">
        <v>0</v>
      </c>
      <c r="AW133">
        <v>0</v>
      </c>
      <c r="AX133" t="s">
        <v>83</v>
      </c>
    </row>
    <row r="134" spans="1:50" x14ac:dyDescent="0.15">
      <c r="A134">
        <v>4</v>
      </c>
      <c r="B134">
        <v>15</v>
      </c>
      <c r="C134">
        <v>1</v>
      </c>
      <c r="D134">
        <v>5</v>
      </c>
      <c r="E134">
        <v>0</v>
      </c>
      <c r="F134" t="s">
        <v>83</v>
      </c>
      <c r="G134" t="s">
        <v>83</v>
      </c>
      <c r="H134">
        <v>188</v>
      </c>
      <c r="I134">
        <v>0</v>
      </c>
      <c r="J134">
        <v>0</v>
      </c>
      <c r="K134">
        <v>0</v>
      </c>
      <c r="L134">
        <v>0</v>
      </c>
      <c r="M134" t="s">
        <v>83</v>
      </c>
      <c r="N134" t="s">
        <v>83</v>
      </c>
      <c r="O134" t="s">
        <v>83</v>
      </c>
      <c r="P134" t="s">
        <v>83</v>
      </c>
      <c r="Q134" t="s">
        <v>83</v>
      </c>
      <c r="R134" t="s">
        <v>2128</v>
      </c>
      <c r="S134" t="s">
        <v>83</v>
      </c>
      <c r="T134">
        <v>0</v>
      </c>
      <c r="U134" t="s">
        <v>83</v>
      </c>
      <c r="V134" t="s">
        <v>83</v>
      </c>
      <c r="W134" t="s">
        <v>83</v>
      </c>
      <c r="X134">
        <v>1</v>
      </c>
      <c r="Y134">
        <v>1</v>
      </c>
      <c r="Z134" t="s">
        <v>83</v>
      </c>
      <c r="AA134" t="s">
        <v>83</v>
      </c>
      <c r="AB134" t="s">
        <v>83</v>
      </c>
      <c r="AC134" t="s">
        <v>83</v>
      </c>
      <c r="AD134" t="s">
        <v>83</v>
      </c>
      <c r="AE134">
        <v>0</v>
      </c>
      <c r="AF134" t="s">
        <v>83</v>
      </c>
      <c r="AG134">
        <v>0</v>
      </c>
      <c r="AH134" t="s">
        <v>83</v>
      </c>
      <c r="AI134" t="s">
        <v>83</v>
      </c>
      <c r="AJ134" t="s">
        <v>83</v>
      </c>
      <c r="AK134" t="s">
        <v>83</v>
      </c>
      <c r="AL134" t="s">
        <v>83</v>
      </c>
      <c r="AM134" t="s">
        <v>83</v>
      </c>
      <c r="AN134" t="s">
        <v>83</v>
      </c>
      <c r="AO134" t="s">
        <v>83</v>
      </c>
      <c r="AP134" t="s">
        <v>83</v>
      </c>
      <c r="AQ134" t="s">
        <v>83</v>
      </c>
      <c r="AR134" t="s">
        <v>83</v>
      </c>
      <c r="AS134">
        <v>0</v>
      </c>
      <c r="AT134" t="s">
        <v>83</v>
      </c>
      <c r="AU134" t="s">
        <v>83</v>
      </c>
      <c r="AV134">
        <v>0</v>
      </c>
      <c r="AW134">
        <v>0</v>
      </c>
      <c r="AX134" t="s">
        <v>83</v>
      </c>
    </row>
    <row r="135" spans="1:50" x14ac:dyDescent="0.15">
      <c r="A135">
        <v>4</v>
      </c>
      <c r="B135">
        <v>15</v>
      </c>
      <c r="C135">
        <v>1</v>
      </c>
      <c r="D135">
        <v>6</v>
      </c>
      <c r="E135">
        <v>0</v>
      </c>
      <c r="F135" t="s">
        <v>83</v>
      </c>
      <c r="G135" t="s">
        <v>83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83</v>
      </c>
      <c r="N135" t="s">
        <v>83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>
        <v>0</v>
      </c>
      <c r="U135" t="s">
        <v>83</v>
      </c>
      <c r="V135" t="s">
        <v>83</v>
      </c>
      <c r="W135" t="s">
        <v>83</v>
      </c>
      <c r="X135">
        <v>0</v>
      </c>
      <c r="Y135">
        <v>0</v>
      </c>
      <c r="Z135" t="s">
        <v>83</v>
      </c>
      <c r="AA135" t="s">
        <v>83</v>
      </c>
      <c r="AB135" t="s">
        <v>83</v>
      </c>
      <c r="AC135" t="s">
        <v>83</v>
      </c>
      <c r="AD135" t="s">
        <v>83</v>
      </c>
      <c r="AE135">
        <v>0</v>
      </c>
      <c r="AF135" t="s">
        <v>83</v>
      </c>
      <c r="AG135">
        <v>0</v>
      </c>
      <c r="AH135" t="s">
        <v>83</v>
      </c>
      <c r="AI135" t="s">
        <v>83</v>
      </c>
      <c r="AJ135" t="s">
        <v>83</v>
      </c>
      <c r="AK135" t="s">
        <v>83</v>
      </c>
      <c r="AL135" t="s">
        <v>83</v>
      </c>
      <c r="AM135" t="s">
        <v>83</v>
      </c>
      <c r="AN135" t="s">
        <v>83</v>
      </c>
      <c r="AO135" t="s">
        <v>83</v>
      </c>
      <c r="AP135" t="s">
        <v>83</v>
      </c>
      <c r="AQ135" t="s">
        <v>83</v>
      </c>
      <c r="AR135" t="s">
        <v>83</v>
      </c>
      <c r="AS135">
        <v>0</v>
      </c>
      <c r="AT135" t="s">
        <v>83</v>
      </c>
      <c r="AU135" t="s">
        <v>83</v>
      </c>
      <c r="AV135">
        <v>0</v>
      </c>
      <c r="AW135">
        <v>0</v>
      </c>
      <c r="AX135" t="s">
        <v>83</v>
      </c>
    </row>
    <row r="136" spans="1:50" x14ac:dyDescent="0.15">
      <c r="A136">
        <v>4</v>
      </c>
      <c r="B136">
        <v>15</v>
      </c>
      <c r="C136">
        <v>1</v>
      </c>
      <c r="D136">
        <v>7</v>
      </c>
      <c r="E136">
        <v>0</v>
      </c>
      <c r="F136" t="s">
        <v>83</v>
      </c>
      <c r="G136" t="s">
        <v>83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83</v>
      </c>
      <c r="N136" t="s">
        <v>83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>
        <v>0</v>
      </c>
      <c r="U136" t="s">
        <v>83</v>
      </c>
      <c r="V136" t="s">
        <v>83</v>
      </c>
      <c r="W136" t="s">
        <v>83</v>
      </c>
      <c r="X136">
        <v>0</v>
      </c>
      <c r="Y136">
        <v>0</v>
      </c>
      <c r="Z136" t="s">
        <v>83</v>
      </c>
      <c r="AA136" t="s">
        <v>83</v>
      </c>
      <c r="AB136" t="s">
        <v>83</v>
      </c>
      <c r="AC136" t="s">
        <v>83</v>
      </c>
      <c r="AD136" t="s">
        <v>83</v>
      </c>
      <c r="AE136">
        <v>0</v>
      </c>
      <c r="AF136" t="s">
        <v>83</v>
      </c>
      <c r="AG136">
        <v>0</v>
      </c>
      <c r="AH136" t="s">
        <v>83</v>
      </c>
      <c r="AI136" t="s">
        <v>83</v>
      </c>
      <c r="AJ136" t="s">
        <v>83</v>
      </c>
      <c r="AK136" t="s">
        <v>83</v>
      </c>
      <c r="AL136" t="s">
        <v>83</v>
      </c>
      <c r="AM136" t="s">
        <v>83</v>
      </c>
      <c r="AN136" t="s">
        <v>83</v>
      </c>
      <c r="AO136" t="s">
        <v>83</v>
      </c>
      <c r="AP136" t="s">
        <v>83</v>
      </c>
      <c r="AQ136" t="s">
        <v>83</v>
      </c>
      <c r="AR136" t="s">
        <v>83</v>
      </c>
      <c r="AS136">
        <v>0</v>
      </c>
      <c r="AT136" t="s">
        <v>83</v>
      </c>
      <c r="AU136" t="s">
        <v>83</v>
      </c>
      <c r="AV136">
        <v>0</v>
      </c>
      <c r="AW136">
        <v>0</v>
      </c>
      <c r="AX136" t="s">
        <v>83</v>
      </c>
    </row>
    <row r="137" spans="1:50" x14ac:dyDescent="0.15">
      <c r="A137">
        <v>4</v>
      </c>
      <c r="B137">
        <v>15</v>
      </c>
      <c r="C137">
        <v>1</v>
      </c>
      <c r="D137">
        <v>8</v>
      </c>
      <c r="E137">
        <v>0</v>
      </c>
      <c r="F137" t="s">
        <v>83</v>
      </c>
      <c r="G137" t="s">
        <v>83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83</v>
      </c>
      <c r="N137" t="s">
        <v>83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>
        <v>0</v>
      </c>
      <c r="U137" t="s">
        <v>83</v>
      </c>
      <c r="V137" t="s">
        <v>83</v>
      </c>
      <c r="W137" t="s">
        <v>83</v>
      </c>
      <c r="X137">
        <v>0</v>
      </c>
      <c r="Y137">
        <v>0</v>
      </c>
      <c r="Z137" t="s">
        <v>83</v>
      </c>
      <c r="AA137" t="s">
        <v>83</v>
      </c>
      <c r="AB137" t="s">
        <v>83</v>
      </c>
      <c r="AC137" t="s">
        <v>83</v>
      </c>
      <c r="AD137" t="s">
        <v>83</v>
      </c>
      <c r="AE137">
        <v>0</v>
      </c>
      <c r="AF137" t="s">
        <v>83</v>
      </c>
      <c r="AG137">
        <v>0</v>
      </c>
      <c r="AH137" t="s">
        <v>83</v>
      </c>
      <c r="AI137" t="s">
        <v>83</v>
      </c>
      <c r="AJ137" t="s">
        <v>83</v>
      </c>
      <c r="AK137" t="s">
        <v>83</v>
      </c>
      <c r="AL137" t="s">
        <v>83</v>
      </c>
      <c r="AM137" t="s">
        <v>83</v>
      </c>
      <c r="AN137" t="s">
        <v>83</v>
      </c>
      <c r="AO137" t="s">
        <v>83</v>
      </c>
      <c r="AP137" t="s">
        <v>83</v>
      </c>
      <c r="AQ137" t="s">
        <v>83</v>
      </c>
      <c r="AR137" t="s">
        <v>83</v>
      </c>
      <c r="AS137">
        <v>0</v>
      </c>
      <c r="AT137" t="s">
        <v>83</v>
      </c>
      <c r="AU137" t="s">
        <v>83</v>
      </c>
      <c r="AV137">
        <v>0</v>
      </c>
      <c r="AW137">
        <v>0</v>
      </c>
      <c r="AX137" t="s">
        <v>83</v>
      </c>
    </row>
    <row r="138" spans="1:50" x14ac:dyDescent="0.15">
      <c r="A138">
        <v>4</v>
      </c>
      <c r="B138">
        <v>17</v>
      </c>
      <c r="C138">
        <v>1</v>
      </c>
      <c r="D138">
        <v>1</v>
      </c>
      <c r="E138">
        <v>0</v>
      </c>
      <c r="F138" t="s">
        <v>83</v>
      </c>
      <c r="G138" t="s">
        <v>83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83</v>
      </c>
      <c r="N138" t="s">
        <v>83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>
        <v>0</v>
      </c>
      <c r="U138" t="s">
        <v>83</v>
      </c>
      <c r="V138" t="s">
        <v>83</v>
      </c>
      <c r="W138" t="s">
        <v>83</v>
      </c>
      <c r="X138">
        <v>0</v>
      </c>
      <c r="Y138">
        <v>0</v>
      </c>
      <c r="Z138" t="s">
        <v>83</v>
      </c>
      <c r="AA138" t="s">
        <v>83</v>
      </c>
      <c r="AB138" t="s">
        <v>83</v>
      </c>
      <c r="AC138" t="s">
        <v>83</v>
      </c>
      <c r="AD138" t="s">
        <v>83</v>
      </c>
      <c r="AE138">
        <v>0</v>
      </c>
      <c r="AF138" t="s">
        <v>83</v>
      </c>
      <c r="AG138">
        <v>0</v>
      </c>
      <c r="AH138" t="s">
        <v>83</v>
      </c>
      <c r="AI138" t="s">
        <v>83</v>
      </c>
      <c r="AJ138" t="s">
        <v>83</v>
      </c>
      <c r="AK138" t="s">
        <v>83</v>
      </c>
      <c r="AL138" t="s">
        <v>83</v>
      </c>
      <c r="AM138" t="s">
        <v>83</v>
      </c>
      <c r="AN138" t="s">
        <v>83</v>
      </c>
      <c r="AO138" t="s">
        <v>83</v>
      </c>
      <c r="AP138" t="s">
        <v>83</v>
      </c>
      <c r="AQ138" t="s">
        <v>83</v>
      </c>
      <c r="AR138" t="s">
        <v>83</v>
      </c>
      <c r="AS138">
        <v>0</v>
      </c>
      <c r="AT138" t="s">
        <v>83</v>
      </c>
      <c r="AU138" t="s">
        <v>83</v>
      </c>
      <c r="AV138">
        <v>0</v>
      </c>
      <c r="AW138">
        <v>0</v>
      </c>
      <c r="AX138" t="s">
        <v>83</v>
      </c>
    </row>
    <row r="139" spans="1:50" x14ac:dyDescent="0.15">
      <c r="A139">
        <v>4</v>
      </c>
      <c r="B139">
        <v>17</v>
      </c>
      <c r="C139">
        <v>1</v>
      </c>
      <c r="D139">
        <v>2</v>
      </c>
      <c r="E139">
        <v>0</v>
      </c>
      <c r="F139" t="s">
        <v>83</v>
      </c>
      <c r="G139" t="s">
        <v>83</v>
      </c>
      <c r="H139">
        <v>54</v>
      </c>
      <c r="I139">
        <v>0</v>
      </c>
      <c r="J139">
        <v>0</v>
      </c>
      <c r="K139">
        <v>0</v>
      </c>
      <c r="L139">
        <v>0</v>
      </c>
      <c r="M139" t="s">
        <v>83</v>
      </c>
      <c r="N139" t="s">
        <v>83</v>
      </c>
      <c r="O139" t="s">
        <v>83</v>
      </c>
      <c r="P139" t="s">
        <v>83</v>
      </c>
      <c r="Q139" t="s">
        <v>83</v>
      </c>
      <c r="R139" t="s">
        <v>2129</v>
      </c>
      <c r="S139" t="s">
        <v>83</v>
      </c>
      <c r="T139">
        <v>0</v>
      </c>
      <c r="U139" t="s">
        <v>83</v>
      </c>
      <c r="V139" t="s">
        <v>83</v>
      </c>
      <c r="W139" t="s">
        <v>83</v>
      </c>
      <c r="X139">
        <v>2</v>
      </c>
      <c r="Y139">
        <v>2</v>
      </c>
      <c r="Z139" t="s">
        <v>83</v>
      </c>
      <c r="AA139" t="s">
        <v>83</v>
      </c>
      <c r="AB139" t="s">
        <v>83</v>
      </c>
      <c r="AC139" t="s">
        <v>83</v>
      </c>
      <c r="AD139" t="s">
        <v>83</v>
      </c>
      <c r="AE139">
        <v>0</v>
      </c>
      <c r="AF139" t="s">
        <v>83</v>
      </c>
      <c r="AG139">
        <v>0</v>
      </c>
      <c r="AH139" t="s">
        <v>83</v>
      </c>
      <c r="AI139" t="s">
        <v>83</v>
      </c>
      <c r="AJ139" t="s">
        <v>83</v>
      </c>
      <c r="AK139" t="s">
        <v>83</v>
      </c>
      <c r="AL139" t="s">
        <v>83</v>
      </c>
      <c r="AM139" t="s">
        <v>83</v>
      </c>
      <c r="AN139" t="s">
        <v>83</v>
      </c>
      <c r="AO139" t="s">
        <v>83</v>
      </c>
      <c r="AP139" t="s">
        <v>83</v>
      </c>
      <c r="AQ139" t="s">
        <v>83</v>
      </c>
      <c r="AR139" t="s">
        <v>83</v>
      </c>
      <c r="AS139">
        <v>0</v>
      </c>
      <c r="AT139" t="s">
        <v>83</v>
      </c>
      <c r="AU139" t="s">
        <v>83</v>
      </c>
      <c r="AV139">
        <v>0</v>
      </c>
      <c r="AW139">
        <v>0</v>
      </c>
      <c r="AX139" t="s">
        <v>83</v>
      </c>
    </row>
    <row r="140" spans="1:50" x14ac:dyDescent="0.15">
      <c r="A140">
        <v>4</v>
      </c>
      <c r="B140">
        <v>17</v>
      </c>
      <c r="C140">
        <v>1</v>
      </c>
      <c r="D140">
        <v>3</v>
      </c>
      <c r="E140">
        <v>0</v>
      </c>
      <c r="F140" t="s">
        <v>83</v>
      </c>
      <c r="G140" t="s">
        <v>83</v>
      </c>
      <c r="H140">
        <v>12</v>
      </c>
      <c r="I140">
        <v>0</v>
      </c>
      <c r="J140">
        <v>0</v>
      </c>
      <c r="K140">
        <v>0</v>
      </c>
      <c r="L140">
        <v>0</v>
      </c>
      <c r="M140" t="s">
        <v>83</v>
      </c>
      <c r="N140" t="s">
        <v>83</v>
      </c>
      <c r="O140" t="s">
        <v>83</v>
      </c>
      <c r="P140" t="s">
        <v>83</v>
      </c>
      <c r="Q140" t="s">
        <v>83</v>
      </c>
      <c r="R140" t="s">
        <v>2130</v>
      </c>
      <c r="S140" t="s">
        <v>83</v>
      </c>
      <c r="T140">
        <v>0</v>
      </c>
      <c r="U140" t="s">
        <v>83</v>
      </c>
      <c r="V140" t="s">
        <v>83</v>
      </c>
      <c r="W140" t="s">
        <v>83</v>
      </c>
      <c r="X140">
        <v>2</v>
      </c>
      <c r="Y140">
        <v>2</v>
      </c>
      <c r="Z140" t="s">
        <v>83</v>
      </c>
      <c r="AA140" t="s">
        <v>83</v>
      </c>
      <c r="AB140" t="s">
        <v>83</v>
      </c>
      <c r="AC140" t="s">
        <v>83</v>
      </c>
      <c r="AD140" t="s">
        <v>83</v>
      </c>
      <c r="AE140">
        <v>0</v>
      </c>
      <c r="AF140" t="s">
        <v>83</v>
      </c>
      <c r="AG140">
        <v>0</v>
      </c>
      <c r="AH140" t="s">
        <v>83</v>
      </c>
      <c r="AI140" t="s">
        <v>83</v>
      </c>
      <c r="AJ140" t="s">
        <v>83</v>
      </c>
      <c r="AK140" t="s">
        <v>83</v>
      </c>
      <c r="AL140" t="s">
        <v>83</v>
      </c>
      <c r="AM140" t="s">
        <v>83</v>
      </c>
      <c r="AN140" t="s">
        <v>83</v>
      </c>
      <c r="AO140" t="s">
        <v>83</v>
      </c>
      <c r="AP140" t="s">
        <v>83</v>
      </c>
      <c r="AQ140" t="s">
        <v>83</v>
      </c>
      <c r="AR140" t="s">
        <v>83</v>
      </c>
      <c r="AS140">
        <v>0</v>
      </c>
      <c r="AT140" t="s">
        <v>83</v>
      </c>
      <c r="AU140" t="s">
        <v>83</v>
      </c>
      <c r="AV140">
        <v>0</v>
      </c>
      <c r="AW140">
        <v>0</v>
      </c>
      <c r="AX140" t="s">
        <v>83</v>
      </c>
    </row>
    <row r="141" spans="1:50" x14ac:dyDescent="0.15">
      <c r="A141">
        <v>4</v>
      </c>
      <c r="B141">
        <v>17</v>
      </c>
      <c r="C141">
        <v>1</v>
      </c>
      <c r="D141">
        <v>4</v>
      </c>
      <c r="E141">
        <v>0</v>
      </c>
      <c r="F141" t="s">
        <v>83</v>
      </c>
      <c r="G141" t="s">
        <v>83</v>
      </c>
      <c r="H141">
        <v>606</v>
      </c>
      <c r="I141">
        <v>0</v>
      </c>
      <c r="J141">
        <v>0</v>
      </c>
      <c r="K141">
        <v>0</v>
      </c>
      <c r="L141">
        <v>0</v>
      </c>
      <c r="M141" t="s">
        <v>83</v>
      </c>
      <c r="N141" t="s">
        <v>83</v>
      </c>
      <c r="O141" t="s">
        <v>83</v>
      </c>
      <c r="P141" t="s">
        <v>83</v>
      </c>
      <c r="Q141" t="s">
        <v>83</v>
      </c>
      <c r="R141" t="s">
        <v>2131</v>
      </c>
      <c r="S141" t="s">
        <v>83</v>
      </c>
      <c r="T141">
        <v>0</v>
      </c>
      <c r="U141" t="s">
        <v>83</v>
      </c>
      <c r="V141" t="s">
        <v>83</v>
      </c>
      <c r="W141" t="s">
        <v>83</v>
      </c>
      <c r="X141">
        <v>2</v>
      </c>
      <c r="Y141">
        <v>2</v>
      </c>
      <c r="Z141" t="s">
        <v>83</v>
      </c>
      <c r="AA141" t="s">
        <v>83</v>
      </c>
      <c r="AB141" t="s">
        <v>83</v>
      </c>
      <c r="AC141" t="s">
        <v>83</v>
      </c>
      <c r="AD141" t="s">
        <v>83</v>
      </c>
      <c r="AE141">
        <v>0</v>
      </c>
      <c r="AF141" t="s">
        <v>83</v>
      </c>
      <c r="AG141">
        <v>0</v>
      </c>
      <c r="AH141" t="s">
        <v>83</v>
      </c>
      <c r="AI141" t="s">
        <v>83</v>
      </c>
      <c r="AJ141" t="s">
        <v>83</v>
      </c>
      <c r="AK141" t="s">
        <v>83</v>
      </c>
      <c r="AL141" t="s">
        <v>83</v>
      </c>
      <c r="AM141" t="s">
        <v>83</v>
      </c>
      <c r="AN141" t="s">
        <v>83</v>
      </c>
      <c r="AO141" t="s">
        <v>83</v>
      </c>
      <c r="AP141" t="s">
        <v>83</v>
      </c>
      <c r="AQ141" t="s">
        <v>83</v>
      </c>
      <c r="AR141" t="s">
        <v>83</v>
      </c>
      <c r="AS141">
        <v>0</v>
      </c>
      <c r="AT141" t="s">
        <v>83</v>
      </c>
      <c r="AU141" t="s">
        <v>83</v>
      </c>
      <c r="AV141">
        <v>0</v>
      </c>
      <c r="AW141">
        <v>0</v>
      </c>
      <c r="AX141" t="s">
        <v>83</v>
      </c>
    </row>
    <row r="142" spans="1:50" x14ac:dyDescent="0.15">
      <c r="A142">
        <v>4</v>
      </c>
      <c r="B142">
        <v>17</v>
      </c>
      <c r="C142">
        <v>1</v>
      </c>
      <c r="D142">
        <v>5</v>
      </c>
      <c r="E142">
        <v>0</v>
      </c>
      <c r="F142" t="s">
        <v>83</v>
      </c>
      <c r="G142" t="s">
        <v>83</v>
      </c>
      <c r="H142">
        <v>569</v>
      </c>
      <c r="I142">
        <v>0</v>
      </c>
      <c r="J142">
        <v>0</v>
      </c>
      <c r="K142">
        <v>0</v>
      </c>
      <c r="L142">
        <v>0</v>
      </c>
      <c r="M142" t="s">
        <v>83</v>
      </c>
      <c r="N142" t="s">
        <v>83</v>
      </c>
      <c r="O142" t="s">
        <v>83</v>
      </c>
      <c r="P142" t="s">
        <v>83</v>
      </c>
      <c r="Q142" t="s">
        <v>83</v>
      </c>
      <c r="R142" t="s">
        <v>2132</v>
      </c>
      <c r="S142" t="s">
        <v>83</v>
      </c>
      <c r="T142">
        <v>0</v>
      </c>
      <c r="U142" t="s">
        <v>83</v>
      </c>
      <c r="V142" t="s">
        <v>83</v>
      </c>
      <c r="W142" t="s">
        <v>83</v>
      </c>
      <c r="X142">
        <v>2</v>
      </c>
      <c r="Y142">
        <v>2</v>
      </c>
      <c r="Z142" t="s">
        <v>83</v>
      </c>
      <c r="AA142" t="s">
        <v>83</v>
      </c>
      <c r="AB142" t="s">
        <v>83</v>
      </c>
      <c r="AC142" t="s">
        <v>83</v>
      </c>
      <c r="AD142" t="s">
        <v>83</v>
      </c>
      <c r="AE142">
        <v>0</v>
      </c>
      <c r="AF142" t="s">
        <v>83</v>
      </c>
      <c r="AG142">
        <v>0</v>
      </c>
      <c r="AH142" t="s">
        <v>83</v>
      </c>
      <c r="AI142" t="s">
        <v>83</v>
      </c>
      <c r="AJ142" t="s">
        <v>83</v>
      </c>
      <c r="AK142" t="s">
        <v>83</v>
      </c>
      <c r="AL142" t="s">
        <v>83</v>
      </c>
      <c r="AM142" t="s">
        <v>83</v>
      </c>
      <c r="AN142" t="s">
        <v>83</v>
      </c>
      <c r="AO142" t="s">
        <v>83</v>
      </c>
      <c r="AP142" t="s">
        <v>83</v>
      </c>
      <c r="AQ142" t="s">
        <v>83</v>
      </c>
      <c r="AR142" t="s">
        <v>83</v>
      </c>
      <c r="AS142">
        <v>0</v>
      </c>
      <c r="AT142" t="s">
        <v>83</v>
      </c>
      <c r="AU142" t="s">
        <v>83</v>
      </c>
      <c r="AV142">
        <v>0</v>
      </c>
      <c r="AW142">
        <v>0</v>
      </c>
      <c r="AX142" t="s">
        <v>83</v>
      </c>
    </row>
    <row r="143" spans="1:50" x14ac:dyDescent="0.15">
      <c r="A143">
        <v>4</v>
      </c>
      <c r="B143">
        <v>17</v>
      </c>
      <c r="C143">
        <v>1</v>
      </c>
      <c r="D143">
        <v>6</v>
      </c>
      <c r="E143">
        <v>0</v>
      </c>
      <c r="F143" t="s">
        <v>83</v>
      </c>
      <c r="G143" t="s">
        <v>83</v>
      </c>
      <c r="H143">
        <v>556</v>
      </c>
      <c r="I143">
        <v>0</v>
      </c>
      <c r="J143">
        <v>0</v>
      </c>
      <c r="K143">
        <v>0</v>
      </c>
      <c r="L143">
        <v>0</v>
      </c>
      <c r="M143" t="s">
        <v>83</v>
      </c>
      <c r="N143" t="s">
        <v>83</v>
      </c>
      <c r="O143" t="s">
        <v>83</v>
      </c>
      <c r="P143" t="s">
        <v>83</v>
      </c>
      <c r="Q143" t="s">
        <v>83</v>
      </c>
      <c r="R143" t="s">
        <v>2133</v>
      </c>
      <c r="S143" t="s">
        <v>83</v>
      </c>
      <c r="T143">
        <v>0</v>
      </c>
      <c r="U143" t="s">
        <v>83</v>
      </c>
      <c r="V143" t="s">
        <v>83</v>
      </c>
      <c r="W143" t="s">
        <v>83</v>
      </c>
      <c r="X143">
        <v>2</v>
      </c>
      <c r="Y143">
        <v>2</v>
      </c>
      <c r="Z143" t="s">
        <v>83</v>
      </c>
      <c r="AA143" t="s">
        <v>83</v>
      </c>
      <c r="AB143" t="s">
        <v>83</v>
      </c>
      <c r="AC143" t="s">
        <v>83</v>
      </c>
      <c r="AD143" t="s">
        <v>83</v>
      </c>
      <c r="AE143">
        <v>0</v>
      </c>
      <c r="AF143" t="s">
        <v>83</v>
      </c>
      <c r="AG143">
        <v>0</v>
      </c>
      <c r="AH143" t="s">
        <v>83</v>
      </c>
      <c r="AI143" t="s">
        <v>83</v>
      </c>
      <c r="AJ143" t="s">
        <v>83</v>
      </c>
      <c r="AK143" t="s">
        <v>83</v>
      </c>
      <c r="AL143" t="s">
        <v>83</v>
      </c>
      <c r="AM143" t="s">
        <v>83</v>
      </c>
      <c r="AN143" t="s">
        <v>83</v>
      </c>
      <c r="AO143" t="s">
        <v>83</v>
      </c>
      <c r="AP143" t="s">
        <v>83</v>
      </c>
      <c r="AQ143" t="s">
        <v>83</v>
      </c>
      <c r="AR143" t="s">
        <v>83</v>
      </c>
      <c r="AS143">
        <v>0</v>
      </c>
      <c r="AT143" t="s">
        <v>83</v>
      </c>
      <c r="AU143" t="s">
        <v>83</v>
      </c>
      <c r="AV143">
        <v>0</v>
      </c>
      <c r="AW143">
        <v>0</v>
      </c>
      <c r="AX143" t="s">
        <v>83</v>
      </c>
    </row>
    <row r="144" spans="1:50" x14ac:dyDescent="0.15">
      <c r="A144">
        <v>4</v>
      </c>
      <c r="B144">
        <v>17</v>
      </c>
      <c r="C144">
        <v>1</v>
      </c>
      <c r="D144">
        <v>7</v>
      </c>
      <c r="E144">
        <v>0</v>
      </c>
      <c r="F144" t="s">
        <v>83</v>
      </c>
      <c r="G144" t="s">
        <v>83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83</v>
      </c>
      <c r="N144" t="s">
        <v>83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>
        <v>0</v>
      </c>
      <c r="U144" t="s">
        <v>83</v>
      </c>
      <c r="V144" t="s">
        <v>83</v>
      </c>
      <c r="W144" t="s">
        <v>83</v>
      </c>
      <c r="X144">
        <v>0</v>
      </c>
      <c r="Y144">
        <v>0</v>
      </c>
      <c r="Z144" t="s">
        <v>83</v>
      </c>
      <c r="AA144" t="s">
        <v>83</v>
      </c>
      <c r="AB144" t="s">
        <v>83</v>
      </c>
      <c r="AC144" t="s">
        <v>83</v>
      </c>
      <c r="AD144" t="s">
        <v>83</v>
      </c>
      <c r="AE144">
        <v>0</v>
      </c>
      <c r="AF144" t="s">
        <v>83</v>
      </c>
      <c r="AG144">
        <v>0</v>
      </c>
      <c r="AH144" t="s">
        <v>83</v>
      </c>
      <c r="AI144" t="s">
        <v>83</v>
      </c>
      <c r="AJ144" t="s">
        <v>83</v>
      </c>
      <c r="AK144" t="s">
        <v>83</v>
      </c>
      <c r="AL144" t="s">
        <v>83</v>
      </c>
      <c r="AM144" t="s">
        <v>83</v>
      </c>
      <c r="AN144" t="s">
        <v>83</v>
      </c>
      <c r="AO144" t="s">
        <v>83</v>
      </c>
      <c r="AP144" t="s">
        <v>83</v>
      </c>
      <c r="AQ144" t="s">
        <v>83</v>
      </c>
      <c r="AR144" t="s">
        <v>83</v>
      </c>
      <c r="AS144">
        <v>0</v>
      </c>
      <c r="AT144" t="s">
        <v>83</v>
      </c>
      <c r="AU144" t="s">
        <v>83</v>
      </c>
      <c r="AV144">
        <v>0</v>
      </c>
      <c r="AW144">
        <v>0</v>
      </c>
      <c r="AX144" t="s">
        <v>83</v>
      </c>
    </row>
    <row r="145" spans="1:50" x14ac:dyDescent="0.15">
      <c r="A145">
        <v>4</v>
      </c>
      <c r="B145">
        <v>17</v>
      </c>
      <c r="C145">
        <v>1</v>
      </c>
      <c r="D145">
        <v>8</v>
      </c>
      <c r="E145">
        <v>0</v>
      </c>
      <c r="F145" t="s">
        <v>83</v>
      </c>
      <c r="G145" t="s">
        <v>83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83</v>
      </c>
      <c r="N145" t="s">
        <v>83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>
        <v>0</v>
      </c>
      <c r="U145" t="s">
        <v>83</v>
      </c>
      <c r="V145" t="s">
        <v>83</v>
      </c>
      <c r="W145" t="s">
        <v>83</v>
      </c>
      <c r="X145">
        <v>0</v>
      </c>
      <c r="Y145">
        <v>0</v>
      </c>
      <c r="Z145" t="s">
        <v>83</v>
      </c>
      <c r="AA145" t="s">
        <v>83</v>
      </c>
      <c r="AB145" t="s">
        <v>83</v>
      </c>
      <c r="AC145" t="s">
        <v>83</v>
      </c>
      <c r="AD145" t="s">
        <v>83</v>
      </c>
      <c r="AE145">
        <v>0</v>
      </c>
      <c r="AF145" t="s">
        <v>83</v>
      </c>
      <c r="AG145">
        <v>0</v>
      </c>
      <c r="AH145" t="s">
        <v>83</v>
      </c>
      <c r="AI145" t="s">
        <v>83</v>
      </c>
      <c r="AJ145" t="s">
        <v>83</v>
      </c>
      <c r="AK145" t="s">
        <v>83</v>
      </c>
      <c r="AL145" t="s">
        <v>83</v>
      </c>
      <c r="AM145" t="s">
        <v>83</v>
      </c>
      <c r="AN145" t="s">
        <v>83</v>
      </c>
      <c r="AO145" t="s">
        <v>83</v>
      </c>
      <c r="AP145" t="s">
        <v>83</v>
      </c>
      <c r="AQ145" t="s">
        <v>83</v>
      </c>
      <c r="AR145" t="s">
        <v>83</v>
      </c>
      <c r="AS145">
        <v>0</v>
      </c>
      <c r="AT145" t="s">
        <v>83</v>
      </c>
      <c r="AU145" t="s">
        <v>83</v>
      </c>
      <c r="AV145">
        <v>0</v>
      </c>
      <c r="AW145">
        <v>0</v>
      </c>
      <c r="AX145" t="s">
        <v>83</v>
      </c>
    </row>
    <row r="146" spans="1:50" x14ac:dyDescent="0.15">
      <c r="A146">
        <v>4</v>
      </c>
      <c r="B146">
        <v>19</v>
      </c>
      <c r="C146">
        <v>1</v>
      </c>
      <c r="D146">
        <v>1</v>
      </c>
      <c r="E146">
        <v>0</v>
      </c>
      <c r="F146" t="s">
        <v>83</v>
      </c>
      <c r="G146" t="s">
        <v>83</v>
      </c>
      <c r="H146">
        <v>111</v>
      </c>
      <c r="I146">
        <v>0</v>
      </c>
      <c r="J146">
        <v>0</v>
      </c>
      <c r="K146">
        <v>0</v>
      </c>
      <c r="L146">
        <v>0</v>
      </c>
      <c r="M146" t="s">
        <v>83</v>
      </c>
      <c r="N146" t="s">
        <v>83</v>
      </c>
      <c r="O146" t="s">
        <v>83</v>
      </c>
      <c r="P146" t="s">
        <v>83</v>
      </c>
      <c r="Q146" t="s">
        <v>83</v>
      </c>
      <c r="R146" t="s">
        <v>2134</v>
      </c>
      <c r="S146" t="s">
        <v>83</v>
      </c>
      <c r="T146">
        <v>0</v>
      </c>
      <c r="U146" t="s">
        <v>83</v>
      </c>
      <c r="V146" t="s">
        <v>83</v>
      </c>
      <c r="W146" t="s">
        <v>83</v>
      </c>
      <c r="X146">
        <v>3</v>
      </c>
      <c r="Y146">
        <v>3</v>
      </c>
      <c r="Z146" t="s">
        <v>83</v>
      </c>
      <c r="AA146" t="s">
        <v>83</v>
      </c>
      <c r="AB146" t="s">
        <v>83</v>
      </c>
      <c r="AC146" t="s">
        <v>83</v>
      </c>
      <c r="AD146" t="s">
        <v>83</v>
      </c>
      <c r="AE146">
        <v>0</v>
      </c>
      <c r="AF146" t="s">
        <v>83</v>
      </c>
      <c r="AG146">
        <v>0</v>
      </c>
      <c r="AH146" t="s">
        <v>83</v>
      </c>
      <c r="AI146" t="s">
        <v>83</v>
      </c>
      <c r="AJ146" t="s">
        <v>83</v>
      </c>
      <c r="AK146" t="s">
        <v>83</v>
      </c>
      <c r="AL146" t="s">
        <v>83</v>
      </c>
      <c r="AM146" t="s">
        <v>83</v>
      </c>
      <c r="AN146" t="s">
        <v>83</v>
      </c>
      <c r="AO146" t="s">
        <v>83</v>
      </c>
      <c r="AP146" t="s">
        <v>83</v>
      </c>
      <c r="AQ146" t="s">
        <v>83</v>
      </c>
      <c r="AR146" t="s">
        <v>83</v>
      </c>
      <c r="AS146">
        <v>0</v>
      </c>
      <c r="AT146" t="s">
        <v>83</v>
      </c>
      <c r="AU146" t="s">
        <v>83</v>
      </c>
      <c r="AV146">
        <v>0</v>
      </c>
      <c r="AW146">
        <v>0</v>
      </c>
      <c r="AX146" t="s">
        <v>83</v>
      </c>
    </row>
    <row r="147" spans="1:50" x14ac:dyDescent="0.15">
      <c r="A147">
        <v>4</v>
      </c>
      <c r="B147">
        <v>19</v>
      </c>
      <c r="C147">
        <v>1</v>
      </c>
      <c r="D147">
        <v>2</v>
      </c>
      <c r="E147">
        <v>0</v>
      </c>
      <c r="F147" t="s">
        <v>83</v>
      </c>
      <c r="G147" t="s">
        <v>83</v>
      </c>
      <c r="H147">
        <v>117</v>
      </c>
      <c r="I147">
        <v>0</v>
      </c>
      <c r="J147">
        <v>0</v>
      </c>
      <c r="K147">
        <v>0</v>
      </c>
      <c r="L147">
        <v>0</v>
      </c>
      <c r="M147" t="s">
        <v>83</v>
      </c>
      <c r="N147" t="s">
        <v>83</v>
      </c>
      <c r="O147" t="s">
        <v>83</v>
      </c>
      <c r="P147" t="s">
        <v>83</v>
      </c>
      <c r="Q147" t="s">
        <v>83</v>
      </c>
      <c r="R147" t="s">
        <v>2135</v>
      </c>
      <c r="S147" t="s">
        <v>83</v>
      </c>
      <c r="T147">
        <v>0</v>
      </c>
      <c r="U147" t="s">
        <v>83</v>
      </c>
      <c r="V147" t="s">
        <v>83</v>
      </c>
      <c r="W147" t="s">
        <v>83</v>
      </c>
      <c r="X147">
        <v>3</v>
      </c>
      <c r="Y147">
        <v>3</v>
      </c>
      <c r="Z147" t="s">
        <v>83</v>
      </c>
      <c r="AA147" t="s">
        <v>83</v>
      </c>
      <c r="AB147" t="s">
        <v>83</v>
      </c>
      <c r="AC147" t="s">
        <v>83</v>
      </c>
      <c r="AD147" t="s">
        <v>83</v>
      </c>
      <c r="AE147">
        <v>0</v>
      </c>
      <c r="AF147" t="s">
        <v>83</v>
      </c>
      <c r="AG147">
        <v>0</v>
      </c>
      <c r="AH147" t="s">
        <v>83</v>
      </c>
      <c r="AI147" t="s">
        <v>83</v>
      </c>
      <c r="AJ147" t="s">
        <v>83</v>
      </c>
      <c r="AK147" t="s">
        <v>83</v>
      </c>
      <c r="AL147" t="s">
        <v>83</v>
      </c>
      <c r="AM147" t="s">
        <v>83</v>
      </c>
      <c r="AN147" t="s">
        <v>83</v>
      </c>
      <c r="AO147" t="s">
        <v>83</v>
      </c>
      <c r="AP147" t="s">
        <v>83</v>
      </c>
      <c r="AQ147" t="s">
        <v>83</v>
      </c>
      <c r="AR147" t="s">
        <v>83</v>
      </c>
      <c r="AS147">
        <v>0</v>
      </c>
      <c r="AT147" t="s">
        <v>83</v>
      </c>
      <c r="AU147" t="s">
        <v>83</v>
      </c>
      <c r="AV147">
        <v>0</v>
      </c>
      <c r="AW147">
        <v>0</v>
      </c>
      <c r="AX147" t="s">
        <v>83</v>
      </c>
    </row>
    <row r="148" spans="1:50" x14ac:dyDescent="0.15">
      <c r="A148">
        <v>4</v>
      </c>
      <c r="B148">
        <v>19</v>
      </c>
      <c r="C148">
        <v>1</v>
      </c>
      <c r="D148">
        <v>3</v>
      </c>
      <c r="E148">
        <v>0</v>
      </c>
      <c r="F148" t="s">
        <v>83</v>
      </c>
      <c r="G148" t="s">
        <v>83</v>
      </c>
      <c r="H148">
        <v>137</v>
      </c>
      <c r="I148">
        <v>0</v>
      </c>
      <c r="J148">
        <v>0</v>
      </c>
      <c r="K148">
        <v>0</v>
      </c>
      <c r="L148">
        <v>0</v>
      </c>
      <c r="M148" t="s">
        <v>83</v>
      </c>
      <c r="N148" t="s">
        <v>83</v>
      </c>
      <c r="O148" t="s">
        <v>83</v>
      </c>
      <c r="P148" t="s">
        <v>83</v>
      </c>
      <c r="Q148" t="s">
        <v>83</v>
      </c>
      <c r="R148" t="s">
        <v>2136</v>
      </c>
      <c r="S148" t="s">
        <v>83</v>
      </c>
      <c r="T148">
        <v>0</v>
      </c>
      <c r="U148" t="s">
        <v>83</v>
      </c>
      <c r="V148" t="s">
        <v>83</v>
      </c>
      <c r="W148" t="s">
        <v>83</v>
      </c>
      <c r="X148">
        <v>3</v>
      </c>
      <c r="Y148">
        <v>3</v>
      </c>
      <c r="Z148" t="s">
        <v>83</v>
      </c>
      <c r="AA148" t="s">
        <v>83</v>
      </c>
      <c r="AB148" t="s">
        <v>83</v>
      </c>
      <c r="AC148" t="s">
        <v>83</v>
      </c>
      <c r="AD148" t="s">
        <v>83</v>
      </c>
      <c r="AE148">
        <v>0</v>
      </c>
      <c r="AF148" t="s">
        <v>83</v>
      </c>
      <c r="AG148">
        <v>0</v>
      </c>
      <c r="AH148" t="s">
        <v>83</v>
      </c>
      <c r="AI148" t="s">
        <v>83</v>
      </c>
      <c r="AJ148" t="s">
        <v>83</v>
      </c>
      <c r="AK148" t="s">
        <v>83</v>
      </c>
      <c r="AL148" t="s">
        <v>83</v>
      </c>
      <c r="AM148" t="s">
        <v>83</v>
      </c>
      <c r="AN148" t="s">
        <v>83</v>
      </c>
      <c r="AO148" t="s">
        <v>83</v>
      </c>
      <c r="AP148" t="s">
        <v>83</v>
      </c>
      <c r="AQ148" t="s">
        <v>83</v>
      </c>
      <c r="AR148" t="s">
        <v>83</v>
      </c>
      <c r="AS148">
        <v>0</v>
      </c>
      <c r="AT148" t="s">
        <v>83</v>
      </c>
      <c r="AU148" t="s">
        <v>83</v>
      </c>
      <c r="AV148">
        <v>0</v>
      </c>
      <c r="AW148">
        <v>0</v>
      </c>
      <c r="AX148" t="s">
        <v>83</v>
      </c>
    </row>
    <row r="149" spans="1:50" x14ac:dyDescent="0.15">
      <c r="A149">
        <v>4</v>
      </c>
      <c r="B149">
        <v>19</v>
      </c>
      <c r="C149">
        <v>1</v>
      </c>
      <c r="D149">
        <v>4</v>
      </c>
      <c r="E149">
        <v>0</v>
      </c>
      <c r="F149" t="s">
        <v>83</v>
      </c>
      <c r="G149" t="s">
        <v>83</v>
      </c>
      <c r="H149">
        <v>268</v>
      </c>
      <c r="I149">
        <v>0</v>
      </c>
      <c r="J149">
        <v>0</v>
      </c>
      <c r="K149">
        <v>0</v>
      </c>
      <c r="L149">
        <v>0</v>
      </c>
      <c r="M149" t="s">
        <v>83</v>
      </c>
      <c r="N149" t="s">
        <v>83</v>
      </c>
      <c r="O149" t="s">
        <v>83</v>
      </c>
      <c r="P149" t="s">
        <v>83</v>
      </c>
      <c r="Q149" t="s">
        <v>83</v>
      </c>
      <c r="R149" t="s">
        <v>2137</v>
      </c>
      <c r="S149" t="s">
        <v>83</v>
      </c>
      <c r="T149">
        <v>0</v>
      </c>
      <c r="U149" t="s">
        <v>83</v>
      </c>
      <c r="V149" t="s">
        <v>83</v>
      </c>
      <c r="W149" t="s">
        <v>83</v>
      </c>
      <c r="X149">
        <v>3</v>
      </c>
      <c r="Y149">
        <v>3</v>
      </c>
      <c r="Z149" t="s">
        <v>83</v>
      </c>
      <c r="AA149" t="s">
        <v>83</v>
      </c>
      <c r="AB149" t="s">
        <v>83</v>
      </c>
      <c r="AC149" t="s">
        <v>83</v>
      </c>
      <c r="AD149" t="s">
        <v>83</v>
      </c>
      <c r="AE149">
        <v>0</v>
      </c>
      <c r="AF149" t="s">
        <v>83</v>
      </c>
      <c r="AG149">
        <v>0</v>
      </c>
      <c r="AH149" t="s">
        <v>83</v>
      </c>
      <c r="AI149" t="s">
        <v>83</v>
      </c>
      <c r="AJ149" t="s">
        <v>83</v>
      </c>
      <c r="AK149" t="s">
        <v>83</v>
      </c>
      <c r="AL149" t="s">
        <v>83</v>
      </c>
      <c r="AM149" t="s">
        <v>83</v>
      </c>
      <c r="AN149" t="s">
        <v>83</v>
      </c>
      <c r="AO149" t="s">
        <v>83</v>
      </c>
      <c r="AP149" t="s">
        <v>83</v>
      </c>
      <c r="AQ149" t="s">
        <v>83</v>
      </c>
      <c r="AR149" t="s">
        <v>83</v>
      </c>
      <c r="AS149">
        <v>0</v>
      </c>
      <c r="AT149" t="s">
        <v>83</v>
      </c>
      <c r="AU149" t="s">
        <v>83</v>
      </c>
      <c r="AV149">
        <v>0</v>
      </c>
      <c r="AW149">
        <v>0</v>
      </c>
      <c r="AX149" t="s">
        <v>83</v>
      </c>
    </row>
    <row r="150" spans="1:50" x14ac:dyDescent="0.15">
      <c r="A150">
        <v>4</v>
      </c>
      <c r="B150">
        <v>19</v>
      </c>
      <c r="C150">
        <v>1</v>
      </c>
      <c r="D150">
        <v>5</v>
      </c>
      <c r="E150">
        <v>0</v>
      </c>
      <c r="F150" t="s">
        <v>83</v>
      </c>
      <c r="G150" t="s">
        <v>83</v>
      </c>
      <c r="H150">
        <v>562</v>
      </c>
      <c r="I150">
        <v>0</v>
      </c>
      <c r="J150">
        <v>0</v>
      </c>
      <c r="K150">
        <v>0</v>
      </c>
      <c r="L150">
        <v>0</v>
      </c>
      <c r="M150" t="s">
        <v>83</v>
      </c>
      <c r="N150" t="s">
        <v>83</v>
      </c>
      <c r="O150" t="s">
        <v>83</v>
      </c>
      <c r="P150" t="s">
        <v>83</v>
      </c>
      <c r="Q150" t="s">
        <v>83</v>
      </c>
      <c r="R150" t="s">
        <v>531</v>
      </c>
      <c r="S150" t="s">
        <v>83</v>
      </c>
      <c r="T150">
        <v>0</v>
      </c>
      <c r="U150" t="s">
        <v>83</v>
      </c>
      <c r="V150" t="s">
        <v>83</v>
      </c>
      <c r="W150" t="s">
        <v>83</v>
      </c>
      <c r="X150">
        <v>3</v>
      </c>
      <c r="Y150">
        <v>3</v>
      </c>
      <c r="Z150" t="s">
        <v>83</v>
      </c>
      <c r="AA150" t="s">
        <v>83</v>
      </c>
      <c r="AB150" t="s">
        <v>83</v>
      </c>
      <c r="AC150" t="s">
        <v>83</v>
      </c>
      <c r="AD150" t="s">
        <v>83</v>
      </c>
      <c r="AE150">
        <v>0</v>
      </c>
      <c r="AF150" t="s">
        <v>83</v>
      </c>
      <c r="AG150">
        <v>0</v>
      </c>
      <c r="AH150" t="s">
        <v>83</v>
      </c>
      <c r="AI150" t="s">
        <v>83</v>
      </c>
      <c r="AJ150" t="s">
        <v>83</v>
      </c>
      <c r="AK150" t="s">
        <v>83</v>
      </c>
      <c r="AL150" t="s">
        <v>83</v>
      </c>
      <c r="AM150" t="s">
        <v>83</v>
      </c>
      <c r="AN150" t="s">
        <v>83</v>
      </c>
      <c r="AO150" t="s">
        <v>83</v>
      </c>
      <c r="AP150" t="s">
        <v>83</v>
      </c>
      <c r="AQ150" t="s">
        <v>83</v>
      </c>
      <c r="AR150" t="s">
        <v>83</v>
      </c>
      <c r="AS150">
        <v>0</v>
      </c>
      <c r="AT150" t="s">
        <v>83</v>
      </c>
      <c r="AU150" t="s">
        <v>83</v>
      </c>
      <c r="AV150">
        <v>0</v>
      </c>
      <c r="AW150">
        <v>0</v>
      </c>
      <c r="AX150" t="s">
        <v>83</v>
      </c>
    </row>
    <row r="151" spans="1:50" x14ac:dyDescent="0.15">
      <c r="A151">
        <v>4</v>
      </c>
      <c r="B151">
        <v>19</v>
      </c>
      <c r="C151">
        <v>1</v>
      </c>
      <c r="D151">
        <v>6</v>
      </c>
      <c r="E151">
        <v>0</v>
      </c>
      <c r="F151" t="s">
        <v>83</v>
      </c>
      <c r="G151" t="s">
        <v>83</v>
      </c>
      <c r="H151">
        <v>43</v>
      </c>
      <c r="I151">
        <v>0</v>
      </c>
      <c r="J151">
        <v>0</v>
      </c>
      <c r="K151">
        <v>0</v>
      </c>
      <c r="L151">
        <v>0</v>
      </c>
      <c r="M151" t="s">
        <v>83</v>
      </c>
      <c r="N151" t="s">
        <v>83</v>
      </c>
      <c r="O151" t="s">
        <v>83</v>
      </c>
      <c r="P151" t="s">
        <v>83</v>
      </c>
      <c r="Q151" t="s">
        <v>83</v>
      </c>
      <c r="R151" t="s">
        <v>2138</v>
      </c>
      <c r="S151" t="s">
        <v>83</v>
      </c>
      <c r="T151">
        <v>0</v>
      </c>
      <c r="U151" t="s">
        <v>83</v>
      </c>
      <c r="V151" t="s">
        <v>83</v>
      </c>
      <c r="W151" t="s">
        <v>83</v>
      </c>
      <c r="X151">
        <v>3</v>
      </c>
      <c r="Y151">
        <v>3</v>
      </c>
      <c r="Z151" t="s">
        <v>83</v>
      </c>
      <c r="AA151" t="s">
        <v>83</v>
      </c>
      <c r="AB151" t="s">
        <v>83</v>
      </c>
      <c r="AC151" t="s">
        <v>83</v>
      </c>
      <c r="AD151" t="s">
        <v>83</v>
      </c>
      <c r="AE151">
        <v>0</v>
      </c>
      <c r="AF151" t="s">
        <v>83</v>
      </c>
      <c r="AG151">
        <v>0</v>
      </c>
      <c r="AH151" t="s">
        <v>83</v>
      </c>
      <c r="AI151" t="s">
        <v>83</v>
      </c>
      <c r="AJ151" t="s">
        <v>83</v>
      </c>
      <c r="AK151" t="s">
        <v>83</v>
      </c>
      <c r="AL151" t="s">
        <v>83</v>
      </c>
      <c r="AM151" t="s">
        <v>83</v>
      </c>
      <c r="AN151" t="s">
        <v>83</v>
      </c>
      <c r="AO151" t="s">
        <v>83</v>
      </c>
      <c r="AP151" t="s">
        <v>83</v>
      </c>
      <c r="AQ151" t="s">
        <v>83</v>
      </c>
      <c r="AR151" t="s">
        <v>83</v>
      </c>
      <c r="AS151">
        <v>0</v>
      </c>
      <c r="AT151" t="s">
        <v>83</v>
      </c>
      <c r="AU151" t="s">
        <v>83</v>
      </c>
      <c r="AV151">
        <v>0</v>
      </c>
      <c r="AW151">
        <v>0</v>
      </c>
      <c r="AX151" t="s">
        <v>83</v>
      </c>
    </row>
    <row r="152" spans="1:50" x14ac:dyDescent="0.15">
      <c r="A152">
        <v>4</v>
      </c>
      <c r="B152">
        <v>19</v>
      </c>
      <c r="C152">
        <v>1</v>
      </c>
      <c r="D152">
        <v>7</v>
      </c>
      <c r="E152">
        <v>0</v>
      </c>
      <c r="F152" t="s">
        <v>83</v>
      </c>
      <c r="G152" t="s">
        <v>83</v>
      </c>
      <c r="H152">
        <v>662</v>
      </c>
      <c r="I152">
        <v>0</v>
      </c>
      <c r="J152">
        <v>0</v>
      </c>
      <c r="K152">
        <v>0</v>
      </c>
      <c r="L152">
        <v>0</v>
      </c>
      <c r="M152" t="s">
        <v>83</v>
      </c>
      <c r="N152" t="s">
        <v>83</v>
      </c>
      <c r="O152" t="s">
        <v>83</v>
      </c>
      <c r="P152" t="s">
        <v>83</v>
      </c>
      <c r="Q152" t="s">
        <v>83</v>
      </c>
      <c r="R152" t="s">
        <v>2139</v>
      </c>
      <c r="S152" t="s">
        <v>83</v>
      </c>
      <c r="T152">
        <v>0</v>
      </c>
      <c r="U152" t="s">
        <v>83</v>
      </c>
      <c r="V152" t="s">
        <v>83</v>
      </c>
      <c r="W152" t="s">
        <v>83</v>
      </c>
      <c r="X152">
        <v>3</v>
      </c>
      <c r="Y152">
        <v>3</v>
      </c>
      <c r="Z152" t="s">
        <v>83</v>
      </c>
      <c r="AA152" t="s">
        <v>83</v>
      </c>
      <c r="AB152" t="s">
        <v>83</v>
      </c>
      <c r="AC152" t="s">
        <v>83</v>
      </c>
      <c r="AD152" t="s">
        <v>83</v>
      </c>
      <c r="AE152">
        <v>0</v>
      </c>
      <c r="AF152" t="s">
        <v>83</v>
      </c>
      <c r="AG152">
        <v>0</v>
      </c>
      <c r="AH152" t="s">
        <v>83</v>
      </c>
      <c r="AI152" t="s">
        <v>83</v>
      </c>
      <c r="AJ152" t="s">
        <v>83</v>
      </c>
      <c r="AK152" t="s">
        <v>83</v>
      </c>
      <c r="AL152" t="s">
        <v>83</v>
      </c>
      <c r="AM152" t="s">
        <v>83</v>
      </c>
      <c r="AN152" t="s">
        <v>83</v>
      </c>
      <c r="AO152" t="s">
        <v>83</v>
      </c>
      <c r="AP152" t="s">
        <v>83</v>
      </c>
      <c r="AQ152" t="s">
        <v>83</v>
      </c>
      <c r="AR152" t="s">
        <v>83</v>
      </c>
      <c r="AS152">
        <v>0</v>
      </c>
      <c r="AT152" t="s">
        <v>83</v>
      </c>
      <c r="AU152" t="s">
        <v>83</v>
      </c>
      <c r="AV152">
        <v>0</v>
      </c>
      <c r="AW152">
        <v>0</v>
      </c>
      <c r="AX152" t="s">
        <v>83</v>
      </c>
    </row>
    <row r="153" spans="1:50" x14ac:dyDescent="0.15">
      <c r="A153">
        <v>4</v>
      </c>
      <c r="B153">
        <v>19</v>
      </c>
      <c r="C153">
        <v>1</v>
      </c>
      <c r="D153">
        <v>8</v>
      </c>
      <c r="E153">
        <v>0</v>
      </c>
      <c r="F153" t="s">
        <v>83</v>
      </c>
      <c r="G153" t="s">
        <v>83</v>
      </c>
      <c r="H153">
        <v>517</v>
      </c>
      <c r="I153">
        <v>0</v>
      </c>
      <c r="J153">
        <v>0</v>
      </c>
      <c r="K153">
        <v>0</v>
      </c>
      <c r="L153">
        <v>0</v>
      </c>
      <c r="M153" t="s">
        <v>83</v>
      </c>
      <c r="N153" t="s">
        <v>83</v>
      </c>
      <c r="O153" t="s">
        <v>83</v>
      </c>
      <c r="P153" t="s">
        <v>83</v>
      </c>
      <c r="Q153" t="s">
        <v>83</v>
      </c>
      <c r="R153" t="s">
        <v>2140</v>
      </c>
      <c r="S153" t="s">
        <v>83</v>
      </c>
      <c r="T153">
        <v>0</v>
      </c>
      <c r="U153" t="s">
        <v>83</v>
      </c>
      <c r="V153" t="s">
        <v>83</v>
      </c>
      <c r="W153" t="s">
        <v>83</v>
      </c>
      <c r="X153">
        <v>3</v>
      </c>
      <c r="Y153">
        <v>3</v>
      </c>
      <c r="Z153" t="s">
        <v>83</v>
      </c>
      <c r="AA153" t="s">
        <v>83</v>
      </c>
      <c r="AB153" t="s">
        <v>83</v>
      </c>
      <c r="AC153" t="s">
        <v>83</v>
      </c>
      <c r="AD153" t="s">
        <v>83</v>
      </c>
      <c r="AE153">
        <v>0</v>
      </c>
      <c r="AF153" t="s">
        <v>83</v>
      </c>
      <c r="AG153">
        <v>0</v>
      </c>
      <c r="AH153" t="s">
        <v>83</v>
      </c>
      <c r="AI153" t="s">
        <v>83</v>
      </c>
      <c r="AJ153" t="s">
        <v>83</v>
      </c>
      <c r="AK153" t="s">
        <v>83</v>
      </c>
      <c r="AL153" t="s">
        <v>83</v>
      </c>
      <c r="AM153" t="s">
        <v>83</v>
      </c>
      <c r="AN153" t="s">
        <v>83</v>
      </c>
      <c r="AO153" t="s">
        <v>83</v>
      </c>
      <c r="AP153" t="s">
        <v>83</v>
      </c>
      <c r="AQ153" t="s">
        <v>83</v>
      </c>
      <c r="AR153" t="s">
        <v>83</v>
      </c>
      <c r="AS153">
        <v>0</v>
      </c>
      <c r="AT153" t="s">
        <v>83</v>
      </c>
      <c r="AU153" t="s">
        <v>83</v>
      </c>
      <c r="AV153">
        <v>0</v>
      </c>
      <c r="AW153">
        <v>0</v>
      </c>
      <c r="AX153" t="s">
        <v>83</v>
      </c>
    </row>
    <row r="154" spans="1:50" x14ac:dyDescent="0.15">
      <c r="A154">
        <v>4</v>
      </c>
      <c r="B154">
        <v>21</v>
      </c>
      <c r="C154">
        <v>1</v>
      </c>
      <c r="D154">
        <v>1</v>
      </c>
      <c r="E154">
        <v>0</v>
      </c>
      <c r="F154" t="s">
        <v>83</v>
      </c>
      <c r="G154" t="s">
        <v>83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83</v>
      </c>
      <c r="N154" t="s">
        <v>83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>
        <v>0</v>
      </c>
      <c r="U154" t="s">
        <v>83</v>
      </c>
      <c r="V154" t="s">
        <v>83</v>
      </c>
      <c r="W154" t="s">
        <v>83</v>
      </c>
      <c r="X154">
        <v>0</v>
      </c>
      <c r="Y154">
        <v>0</v>
      </c>
      <c r="Z154" t="s">
        <v>83</v>
      </c>
      <c r="AA154" t="s">
        <v>83</v>
      </c>
      <c r="AB154" t="s">
        <v>83</v>
      </c>
      <c r="AC154" t="s">
        <v>83</v>
      </c>
      <c r="AD154" t="s">
        <v>83</v>
      </c>
      <c r="AE154">
        <v>0</v>
      </c>
      <c r="AF154" t="s">
        <v>83</v>
      </c>
      <c r="AG154">
        <v>0</v>
      </c>
      <c r="AH154" t="s">
        <v>83</v>
      </c>
      <c r="AI154" t="s">
        <v>83</v>
      </c>
      <c r="AJ154" t="s">
        <v>83</v>
      </c>
      <c r="AK154" t="s">
        <v>83</v>
      </c>
      <c r="AL154" t="s">
        <v>83</v>
      </c>
      <c r="AM154" t="s">
        <v>83</v>
      </c>
      <c r="AN154" t="s">
        <v>83</v>
      </c>
      <c r="AO154" t="s">
        <v>83</v>
      </c>
      <c r="AP154" t="s">
        <v>83</v>
      </c>
      <c r="AQ154" t="s">
        <v>83</v>
      </c>
      <c r="AR154" t="s">
        <v>83</v>
      </c>
      <c r="AS154">
        <v>0</v>
      </c>
      <c r="AT154" t="s">
        <v>83</v>
      </c>
      <c r="AU154" t="s">
        <v>83</v>
      </c>
      <c r="AV154">
        <v>0</v>
      </c>
      <c r="AW154">
        <v>0</v>
      </c>
      <c r="AX154" t="s">
        <v>83</v>
      </c>
    </row>
    <row r="155" spans="1:50" x14ac:dyDescent="0.15">
      <c r="A155">
        <v>4</v>
      </c>
      <c r="B155">
        <v>21</v>
      </c>
      <c r="C155">
        <v>1</v>
      </c>
      <c r="D155">
        <v>2</v>
      </c>
      <c r="E155">
        <v>0</v>
      </c>
      <c r="F155" t="s">
        <v>83</v>
      </c>
      <c r="G155" t="s">
        <v>83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83</v>
      </c>
      <c r="N155" t="s">
        <v>83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>
        <v>0</v>
      </c>
      <c r="U155" t="s">
        <v>83</v>
      </c>
      <c r="V155" t="s">
        <v>83</v>
      </c>
      <c r="W155" t="s">
        <v>83</v>
      </c>
      <c r="X155">
        <v>0</v>
      </c>
      <c r="Y155">
        <v>0</v>
      </c>
      <c r="Z155" t="s">
        <v>83</v>
      </c>
      <c r="AA155" t="s">
        <v>83</v>
      </c>
      <c r="AB155" t="s">
        <v>83</v>
      </c>
      <c r="AC155" t="s">
        <v>83</v>
      </c>
      <c r="AD155" t="s">
        <v>83</v>
      </c>
      <c r="AE155">
        <v>0</v>
      </c>
      <c r="AF155" t="s">
        <v>83</v>
      </c>
      <c r="AG155">
        <v>0</v>
      </c>
      <c r="AH155" t="s">
        <v>83</v>
      </c>
      <c r="AI155" t="s">
        <v>83</v>
      </c>
      <c r="AJ155" t="s">
        <v>83</v>
      </c>
      <c r="AK155" t="s">
        <v>83</v>
      </c>
      <c r="AL155" t="s">
        <v>83</v>
      </c>
      <c r="AM155" t="s">
        <v>83</v>
      </c>
      <c r="AN155" t="s">
        <v>83</v>
      </c>
      <c r="AO155" t="s">
        <v>83</v>
      </c>
      <c r="AP155" t="s">
        <v>83</v>
      </c>
      <c r="AQ155" t="s">
        <v>83</v>
      </c>
      <c r="AR155" t="s">
        <v>83</v>
      </c>
      <c r="AS155">
        <v>0</v>
      </c>
      <c r="AT155" t="s">
        <v>83</v>
      </c>
      <c r="AU155" t="s">
        <v>83</v>
      </c>
      <c r="AV155">
        <v>0</v>
      </c>
      <c r="AW155">
        <v>0</v>
      </c>
      <c r="AX155" t="s">
        <v>83</v>
      </c>
    </row>
    <row r="156" spans="1:50" x14ac:dyDescent="0.15">
      <c r="A156">
        <v>4</v>
      </c>
      <c r="B156">
        <v>21</v>
      </c>
      <c r="C156">
        <v>1</v>
      </c>
      <c r="D156">
        <v>3</v>
      </c>
      <c r="E156">
        <v>0</v>
      </c>
      <c r="F156" t="s">
        <v>83</v>
      </c>
      <c r="G156" t="s">
        <v>83</v>
      </c>
      <c r="H156">
        <v>319</v>
      </c>
      <c r="I156">
        <v>0</v>
      </c>
      <c r="J156">
        <v>0</v>
      </c>
      <c r="K156">
        <v>0</v>
      </c>
      <c r="L156">
        <v>0</v>
      </c>
      <c r="M156" t="s">
        <v>83</v>
      </c>
      <c r="N156" t="s">
        <v>83</v>
      </c>
      <c r="O156" t="s">
        <v>83</v>
      </c>
      <c r="P156" t="s">
        <v>83</v>
      </c>
      <c r="Q156" t="s">
        <v>83</v>
      </c>
      <c r="R156" t="s">
        <v>2141</v>
      </c>
      <c r="S156" t="s">
        <v>83</v>
      </c>
      <c r="T156">
        <v>0</v>
      </c>
      <c r="U156" t="s">
        <v>83</v>
      </c>
      <c r="V156" t="s">
        <v>83</v>
      </c>
      <c r="W156" t="s">
        <v>83</v>
      </c>
      <c r="X156">
        <v>4</v>
      </c>
      <c r="Y156">
        <v>4</v>
      </c>
      <c r="Z156" t="s">
        <v>83</v>
      </c>
      <c r="AA156" t="s">
        <v>83</v>
      </c>
      <c r="AB156" t="s">
        <v>83</v>
      </c>
      <c r="AC156" t="s">
        <v>83</v>
      </c>
      <c r="AD156" t="s">
        <v>83</v>
      </c>
      <c r="AE156">
        <v>0</v>
      </c>
      <c r="AF156" t="s">
        <v>83</v>
      </c>
      <c r="AG156">
        <v>0</v>
      </c>
      <c r="AH156" t="s">
        <v>83</v>
      </c>
      <c r="AI156" t="s">
        <v>83</v>
      </c>
      <c r="AJ156" t="s">
        <v>83</v>
      </c>
      <c r="AK156" t="s">
        <v>83</v>
      </c>
      <c r="AL156" t="s">
        <v>83</v>
      </c>
      <c r="AM156" t="s">
        <v>83</v>
      </c>
      <c r="AN156" t="s">
        <v>83</v>
      </c>
      <c r="AO156" t="s">
        <v>83</v>
      </c>
      <c r="AP156" t="s">
        <v>83</v>
      </c>
      <c r="AQ156" t="s">
        <v>83</v>
      </c>
      <c r="AR156" t="s">
        <v>83</v>
      </c>
      <c r="AS156">
        <v>0</v>
      </c>
      <c r="AT156" t="s">
        <v>83</v>
      </c>
      <c r="AU156" t="s">
        <v>83</v>
      </c>
      <c r="AV156">
        <v>0</v>
      </c>
      <c r="AW156">
        <v>0</v>
      </c>
      <c r="AX156" t="s">
        <v>83</v>
      </c>
    </row>
    <row r="157" spans="1:50" x14ac:dyDescent="0.15">
      <c r="A157">
        <v>4</v>
      </c>
      <c r="B157">
        <v>21</v>
      </c>
      <c r="C157">
        <v>1</v>
      </c>
      <c r="D157">
        <v>4</v>
      </c>
      <c r="E157">
        <v>0</v>
      </c>
      <c r="F157" t="s">
        <v>83</v>
      </c>
      <c r="G157" t="s">
        <v>83</v>
      </c>
      <c r="H157">
        <v>401</v>
      </c>
      <c r="I157">
        <v>0</v>
      </c>
      <c r="J157">
        <v>0</v>
      </c>
      <c r="K157">
        <v>0</v>
      </c>
      <c r="L157">
        <v>0</v>
      </c>
      <c r="M157" t="s">
        <v>83</v>
      </c>
      <c r="N157" t="s">
        <v>83</v>
      </c>
      <c r="O157" t="s">
        <v>83</v>
      </c>
      <c r="P157" t="s">
        <v>83</v>
      </c>
      <c r="Q157" t="s">
        <v>83</v>
      </c>
      <c r="R157" t="s">
        <v>2142</v>
      </c>
      <c r="S157" t="s">
        <v>83</v>
      </c>
      <c r="T157">
        <v>0</v>
      </c>
      <c r="U157" t="s">
        <v>83</v>
      </c>
      <c r="V157" t="s">
        <v>83</v>
      </c>
      <c r="W157" t="s">
        <v>83</v>
      </c>
      <c r="X157">
        <v>4</v>
      </c>
      <c r="Y157">
        <v>4</v>
      </c>
      <c r="Z157" t="s">
        <v>83</v>
      </c>
      <c r="AA157" t="s">
        <v>83</v>
      </c>
      <c r="AB157" t="s">
        <v>83</v>
      </c>
      <c r="AC157" t="s">
        <v>83</v>
      </c>
      <c r="AD157" t="s">
        <v>83</v>
      </c>
      <c r="AE157">
        <v>0</v>
      </c>
      <c r="AF157" t="s">
        <v>83</v>
      </c>
      <c r="AG157">
        <v>0</v>
      </c>
      <c r="AH157" t="s">
        <v>83</v>
      </c>
      <c r="AI157" t="s">
        <v>83</v>
      </c>
      <c r="AJ157" t="s">
        <v>83</v>
      </c>
      <c r="AK157" t="s">
        <v>83</v>
      </c>
      <c r="AL157" t="s">
        <v>83</v>
      </c>
      <c r="AM157" t="s">
        <v>83</v>
      </c>
      <c r="AN157" t="s">
        <v>83</v>
      </c>
      <c r="AO157" t="s">
        <v>83</v>
      </c>
      <c r="AP157" t="s">
        <v>83</v>
      </c>
      <c r="AQ157" t="s">
        <v>83</v>
      </c>
      <c r="AR157" t="s">
        <v>83</v>
      </c>
      <c r="AS157">
        <v>0</v>
      </c>
      <c r="AT157" t="s">
        <v>83</v>
      </c>
      <c r="AU157" t="s">
        <v>83</v>
      </c>
      <c r="AV157">
        <v>0</v>
      </c>
      <c r="AW157">
        <v>0</v>
      </c>
      <c r="AX157" t="s">
        <v>83</v>
      </c>
    </row>
    <row r="158" spans="1:50" x14ac:dyDescent="0.15">
      <c r="A158">
        <v>4</v>
      </c>
      <c r="B158">
        <v>21</v>
      </c>
      <c r="C158">
        <v>1</v>
      </c>
      <c r="D158">
        <v>5</v>
      </c>
      <c r="E158">
        <v>0</v>
      </c>
      <c r="F158" t="s">
        <v>83</v>
      </c>
      <c r="G158" t="s">
        <v>83</v>
      </c>
      <c r="H158">
        <v>264</v>
      </c>
      <c r="I158">
        <v>0</v>
      </c>
      <c r="J158">
        <v>0</v>
      </c>
      <c r="K158">
        <v>0</v>
      </c>
      <c r="L158">
        <v>0</v>
      </c>
      <c r="M158" t="s">
        <v>83</v>
      </c>
      <c r="N158" t="s">
        <v>83</v>
      </c>
      <c r="O158" t="s">
        <v>83</v>
      </c>
      <c r="P158" t="s">
        <v>83</v>
      </c>
      <c r="Q158" t="s">
        <v>83</v>
      </c>
      <c r="R158" t="s">
        <v>2143</v>
      </c>
      <c r="S158" t="s">
        <v>83</v>
      </c>
      <c r="T158">
        <v>0</v>
      </c>
      <c r="U158" t="s">
        <v>83</v>
      </c>
      <c r="V158" t="s">
        <v>83</v>
      </c>
      <c r="W158" t="s">
        <v>83</v>
      </c>
      <c r="X158">
        <v>4</v>
      </c>
      <c r="Y158">
        <v>4</v>
      </c>
      <c r="Z158" t="s">
        <v>83</v>
      </c>
      <c r="AA158" t="s">
        <v>83</v>
      </c>
      <c r="AB158" t="s">
        <v>83</v>
      </c>
      <c r="AC158" t="s">
        <v>83</v>
      </c>
      <c r="AD158" t="s">
        <v>83</v>
      </c>
      <c r="AE158">
        <v>0</v>
      </c>
      <c r="AF158" t="s">
        <v>83</v>
      </c>
      <c r="AG158">
        <v>0</v>
      </c>
      <c r="AH158" t="s">
        <v>83</v>
      </c>
      <c r="AI158" t="s">
        <v>83</v>
      </c>
      <c r="AJ158" t="s">
        <v>83</v>
      </c>
      <c r="AK158" t="s">
        <v>83</v>
      </c>
      <c r="AL158" t="s">
        <v>83</v>
      </c>
      <c r="AM158" t="s">
        <v>83</v>
      </c>
      <c r="AN158" t="s">
        <v>83</v>
      </c>
      <c r="AO158" t="s">
        <v>83</v>
      </c>
      <c r="AP158" t="s">
        <v>83</v>
      </c>
      <c r="AQ158" t="s">
        <v>83</v>
      </c>
      <c r="AR158" t="s">
        <v>83</v>
      </c>
      <c r="AS158">
        <v>0</v>
      </c>
      <c r="AT158" t="s">
        <v>83</v>
      </c>
      <c r="AU158" t="s">
        <v>83</v>
      </c>
      <c r="AV158">
        <v>0</v>
      </c>
      <c r="AW158">
        <v>0</v>
      </c>
      <c r="AX158" t="s">
        <v>83</v>
      </c>
    </row>
    <row r="159" spans="1:50" x14ac:dyDescent="0.15">
      <c r="A159">
        <v>4</v>
      </c>
      <c r="B159">
        <v>21</v>
      </c>
      <c r="C159">
        <v>1</v>
      </c>
      <c r="D159">
        <v>6</v>
      </c>
      <c r="E159">
        <v>0</v>
      </c>
      <c r="F159" t="s">
        <v>83</v>
      </c>
      <c r="G159" t="s">
        <v>83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83</v>
      </c>
      <c r="N159" t="s">
        <v>83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>
        <v>0</v>
      </c>
      <c r="U159" t="s">
        <v>83</v>
      </c>
      <c r="V159" t="s">
        <v>83</v>
      </c>
      <c r="W159" t="s">
        <v>83</v>
      </c>
      <c r="X159">
        <v>0</v>
      </c>
      <c r="Y159">
        <v>0</v>
      </c>
      <c r="Z159" t="s">
        <v>83</v>
      </c>
      <c r="AA159" t="s">
        <v>83</v>
      </c>
      <c r="AB159" t="s">
        <v>83</v>
      </c>
      <c r="AC159" t="s">
        <v>83</v>
      </c>
      <c r="AD159" t="s">
        <v>83</v>
      </c>
      <c r="AE159">
        <v>0</v>
      </c>
      <c r="AF159" t="s">
        <v>83</v>
      </c>
      <c r="AG159">
        <v>0</v>
      </c>
      <c r="AH159" t="s">
        <v>83</v>
      </c>
      <c r="AI159" t="s">
        <v>83</v>
      </c>
      <c r="AJ159" t="s">
        <v>83</v>
      </c>
      <c r="AK159" t="s">
        <v>83</v>
      </c>
      <c r="AL159" t="s">
        <v>83</v>
      </c>
      <c r="AM159" t="s">
        <v>83</v>
      </c>
      <c r="AN159" t="s">
        <v>83</v>
      </c>
      <c r="AO159" t="s">
        <v>83</v>
      </c>
      <c r="AP159" t="s">
        <v>83</v>
      </c>
      <c r="AQ159" t="s">
        <v>83</v>
      </c>
      <c r="AR159" t="s">
        <v>83</v>
      </c>
      <c r="AS159">
        <v>0</v>
      </c>
      <c r="AT159" t="s">
        <v>83</v>
      </c>
      <c r="AU159" t="s">
        <v>83</v>
      </c>
      <c r="AV159">
        <v>0</v>
      </c>
      <c r="AW159">
        <v>0</v>
      </c>
      <c r="AX159" t="s">
        <v>83</v>
      </c>
    </row>
    <row r="160" spans="1:50" x14ac:dyDescent="0.15">
      <c r="A160">
        <v>4</v>
      </c>
      <c r="B160">
        <v>21</v>
      </c>
      <c r="C160">
        <v>1</v>
      </c>
      <c r="D160">
        <v>7</v>
      </c>
      <c r="E160">
        <v>0</v>
      </c>
      <c r="F160" t="s">
        <v>83</v>
      </c>
      <c r="G160" t="s">
        <v>83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83</v>
      </c>
      <c r="N160" t="s">
        <v>83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>
        <v>0</v>
      </c>
      <c r="U160" t="s">
        <v>83</v>
      </c>
      <c r="V160" t="s">
        <v>83</v>
      </c>
      <c r="W160" t="s">
        <v>83</v>
      </c>
      <c r="X160">
        <v>0</v>
      </c>
      <c r="Y160">
        <v>0</v>
      </c>
      <c r="Z160" t="s">
        <v>83</v>
      </c>
      <c r="AA160" t="s">
        <v>83</v>
      </c>
      <c r="AB160" t="s">
        <v>83</v>
      </c>
      <c r="AC160" t="s">
        <v>83</v>
      </c>
      <c r="AD160" t="s">
        <v>83</v>
      </c>
      <c r="AE160">
        <v>0</v>
      </c>
      <c r="AF160" t="s">
        <v>83</v>
      </c>
      <c r="AG160">
        <v>0</v>
      </c>
      <c r="AH160" t="s">
        <v>83</v>
      </c>
      <c r="AI160" t="s">
        <v>83</v>
      </c>
      <c r="AJ160" t="s">
        <v>83</v>
      </c>
      <c r="AK160" t="s">
        <v>83</v>
      </c>
      <c r="AL160" t="s">
        <v>83</v>
      </c>
      <c r="AM160" t="s">
        <v>83</v>
      </c>
      <c r="AN160" t="s">
        <v>83</v>
      </c>
      <c r="AO160" t="s">
        <v>83</v>
      </c>
      <c r="AP160" t="s">
        <v>83</v>
      </c>
      <c r="AQ160" t="s">
        <v>83</v>
      </c>
      <c r="AR160" t="s">
        <v>83</v>
      </c>
      <c r="AS160">
        <v>0</v>
      </c>
      <c r="AT160" t="s">
        <v>83</v>
      </c>
      <c r="AU160" t="s">
        <v>83</v>
      </c>
      <c r="AV160">
        <v>0</v>
      </c>
      <c r="AW160">
        <v>0</v>
      </c>
      <c r="AX160" t="s">
        <v>83</v>
      </c>
    </row>
    <row r="161" spans="1:50" x14ac:dyDescent="0.15">
      <c r="A161">
        <v>4</v>
      </c>
      <c r="B161">
        <v>21</v>
      </c>
      <c r="C161">
        <v>1</v>
      </c>
      <c r="D161">
        <v>8</v>
      </c>
      <c r="E161">
        <v>0</v>
      </c>
      <c r="F161" t="s">
        <v>83</v>
      </c>
      <c r="G161" t="s">
        <v>83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83</v>
      </c>
      <c r="N161" t="s">
        <v>83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>
        <v>0</v>
      </c>
      <c r="U161" t="s">
        <v>83</v>
      </c>
      <c r="V161" t="s">
        <v>83</v>
      </c>
      <c r="W161" t="s">
        <v>83</v>
      </c>
      <c r="X161">
        <v>0</v>
      </c>
      <c r="Y161">
        <v>0</v>
      </c>
      <c r="Z161" t="s">
        <v>83</v>
      </c>
      <c r="AA161" t="s">
        <v>83</v>
      </c>
      <c r="AB161" t="s">
        <v>83</v>
      </c>
      <c r="AC161" t="s">
        <v>83</v>
      </c>
      <c r="AD161" t="s">
        <v>83</v>
      </c>
      <c r="AE161">
        <v>0</v>
      </c>
      <c r="AF161" t="s">
        <v>83</v>
      </c>
      <c r="AG161">
        <v>0</v>
      </c>
      <c r="AH161" t="s">
        <v>83</v>
      </c>
      <c r="AI161" t="s">
        <v>83</v>
      </c>
      <c r="AJ161" t="s">
        <v>83</v>
      </c>
      <c r="AK161" t="s">
        <v>83</v>
      </c>
      <c r="AL161" t="s">
        <v>83</v>
      </c>
      <c r="AM161" t="s">
        <v>83</v>
      </c>
      <c r="AN161" t="s">
        <v>83</v>
      </c>
      <c r="AO161" t="s">
        <v>83</v>
      </c>
      <c r="AP161" t="s">
        <v>83</v>
      </c>
      <c r="AQ161" t="s">
        <v>83</v>
      </c>
      <c r="AR161" t="s">
        <v>83</v>
      </c>
      <c r="AS161">
        <v>0</v>
      </c>
      <c r="AT161" t="s">
        <v>83</v>
      </c>
      <c r="AU161" t="s">
        <v>83</v>
      </c>
      <c r="AV161">
        <v>0</v>
      </c>
      <c r="AW161">
        <v>0</v>
      </c>
      <c r="AX161" t="s">
        <v>83</v>
      </c>
    </row>
    <row r="162" spans="1:50" x14ac:dyDescent="0.15">
      <c r="A162">
        <v>4</v>
      </c>
      <c r="B162">
        <v>21</v>
      </c>
      <c r="C162">
        <v>2</v>
      </c>
      <c r="D162">
        <v>1</v>
      </c>
      <c r="E162">
        <v>0</v>
      </c>
      <c r="F162" t="s">
        <v>83</v>
      </c>
      <c r="G162" t="s">
        <v>83</v>
      </c>
      <c r="H162">
        <v>108</v>
      </c>
      <c r="I162">
        <v>0</v>
      </c>
      <c r="J162">
        <v>0</v>
      </c>
      <c r="K162">
        <v>0</v>
      </c>
      <c r="L162">
        <v>0</v>
      </c>
      <c r="M162" t="s">
        <v>83</v>
      </c>
      <c r="N162" t="s">
        <v>83</v>
      </c>
      <c r="O162" t="s">
        <v>83</v>
      </c>
      <c r="P162" t="s">
        <v>83</v>
      </c>
      <c r="Q162" t="s">
        <v>83</v>
      </c>
      <c r="R162" t="s">
        <v>2144</v>
      </c>
      <c r="S162" t="s">
        <v>83</v>
      </c>
      <c r="T162">
        <v>0</v>
      </c>
      <c r="U162" t="s">
        <v>83</v>
      </c>
      <c r="V162" t="s">
        <v>83</v>
      </c>
      <c r="W162" t="s">
        <v>83</v>
      </c>
      <c r="X162">
        <v>4</v>
      </c>
      <c r="Y162">
        <v>4</v>
      </c>
      <c r="Z162" t="s">
        <v>83</v>
      </c>
      <c r="AA162" t="s">
        <v>83</v>
      </c>
      <c r="AB162" t="s">
        <v>83</v>
      </c>
      <c r="AC162" t="s">
        <v>83</v>
      </c>
      <c r="AD162" t="s">
        <v>83</v>
      </c>
      <c r="AE162">
        <v>0</v>
      </c>
      <c r="AF162" t="s">
        <v>83</v>
      </c>
      <c r="AG162">
        <v>0</v>
      </c>
      <c r="AH162" t="s">
        <v>83</v>
      </c>
      <c r="AI162" t="s">
        <v>83</v>
      </c>
      <c r="AJ162" t="s">
        <v>83</v>
      </c>
      <c r="AK162" t="s">
        <v>83</v>
      </c>
      <c r="AL162" t="s">
        <v>83</v>
      </c>
      <c r="AM162" t="s">
        <v>83</v>
      </c>
      <c r="AN162" t="s">
        <v>83</v>
      </c>
      <c r="AO162" t="s">
        <v>83</v>
      </c>
      <c r="AP162" t="s">
        <v>83</v>
      </c>
      <c r="AQ162" t="s">
        <v>83</v>
      </c>
      <c r="AR162" t="s">
        <v>83</v>
      </c>
      <c r="AS162">
        <v>0</v>
      </c>
      <c r="AT162" t="s">
        <v>83</v>
      </c>
      <c r="AU162" t="s">
        <v>83</v>
      </c>
      <c r="AV162">
        <v>0</v>
      </c>
      <c r="AW162">
        <v>0</v>
      </c>
      <c r="AX162" t="s">
        <v>83</v>
      </c>
    </row>
    <row r="163" spans="1:50" x14ac:dyDescent="0.15">
      <c r="A163">
        <v>4</v>
      </c>
      <c r="B163">
        <v>21</v>
      </c>
      <c r="C163">
        <v>2</v>
      </c>
      <c r="D163">
        <v>2</v>
      </c>
      <c r="E163">
        <v>0</v>
      </c>
      <c r="F163" t="s">
        <v>83</v>
      </c>
      <c r="G163" t="s">
        <v>83</v>
      </c>
      <c r="H163">
        <v>678</v>
      </c>
      <c r="I163">
        <v>0</v>
      </c>
      <c r="J163">
        <v>0</v>
      </c>
      <c r="K163">
        <v>0</v>
      </c>
      <c r="L163">
        <v>0</v>
      </c>
      <c r="M163" t="s">
        <v>83</v>
      </c>
      <c r="N163" t="s">
        <v>83</v>
      </c>
      <c r="O163" t="s">
        <v>83</v>
      </c>
      <c r="P163" t="s">
        <v>83</v>
      </c>
      <c r="Q163" t="s">
        <v>83</v>
      </c>
      <c r="R163" t="s">
        <v>531</v>
      </c>
      <c r="S163" t="s">
        <v>83</v>
      </c>
      <c r="T163">
        <v>0</v>
      </c>
      <c r="U163" t="s">
        <v>83</v>
      </c>
      <c r="V163" t="s">
        <v>83</v>
      </c>
      <c r="W163" t="s">
        <v>83</v>
      </c>
      <c r="X163">
        <v>4</v>
      </c>
      <c r="Y163">
        <v>4</v>
      </c>
      <c r="Z163" t="s">
        <v>83</v>
      </c>
      <c r="AA163" t="s">
        <v>83</v>
      </c>
      <c r="AB163" t="s">
        <v>83</v>
      </c>
      <c r="AC163" t="s">
        <v>83</v>
      </c>
      <c r="AD163" t="s">
        <v>83</v>
      </c>
      <c r="AE163">
        <v>0</v>
      </c>
      <c r="AF163" t="s">
        <v>83</v>
      </c>
      <c r="AG163">
        <v>0</v>
      </c>
      <c r="AH163" t="s">
        <v>83</v>
      </c>
      <c r="AI163" t="s">
        <v>83</v>
      </c>
      <c r="AJ163" t="s">
        <v>83</v>
      </c>
      <c r="AK163" t="s">
        <v>83</v>
      </c>
      <c r="AL163" t="s">
        <v>83</v>
      </c>
      <c r="AM163" t="s">
        <v>83</v>
      </c>
      <c r="AN163" t="s">
        <v>83</v>
      </c>
      <c r="AO163" t="s">
        <v>83</v>
      </c>
      <c r="AP163" t="s">
        <v>83</v>
      </c>
      <c r="AQ163" t="s">
        <v>83</v>
      </c>
      <c r="AR163" t="s">
        <v>83</v>
      </c>
      <c r="AS163">
        <v>0</v>
      </c>
      <c r="AT163" t="s">
        <v>83</v>
      </c>
      <c r="AU163" t="s">
        <v>83</v>
      </c>
      <c r="AV163">
        <v>0</v>
      </c>
      <c r="AW163">
        <v>0</v>
      </c>
      <c r="AX163" t="s">
        <v>83</v>
      </c>
    </row>
    <row r="164" spans="1:50" x14ac:dyDescent="0.15">
      <c r="A164">
        <v>4</v>
      </c>
      <c r="B164">
        <v>21</v>
      </c>
      <c r="C164">
        <v>2</v>
      </c>
      <c r="D164">
        <v>3</v>
      </c>
      <c r="E164">
        <v>0</v>
      </c>
      <c r="F164" t="s">
        <v>83</v>
      </c>
      <c r="G164" t="s">
        <v>83</v>
      </c>
      <c r="H164">
        <v>135</v>
      </c>
      <c r="I164">
        <v>0</v>
      </c>
      <c r="J164">
        <v>0</v>
      </c>
      <c r="K164">
        <v>0</v>
      </c>
      <c r="L164">
        <v>0</v>
      </c>
      <c r="M164" t="s">
        <v>83</v>
      </c>
      <c r="N164" t="s">
        <v>83</v>
      </c>
      <c r="O164" t="s">
        <v>83</v>
      </c>
      <c r="P164" t="s">
        <v>83</v>
      </c>
      <c r="Q164" t="s">
        <v>83</v>
      </c>
      <c r="R164" t="s">
        <v>2145</v>
      </c>
      <c r="S164" t="s">
        <v>83</v>
      </c>
      <c r="T164">
        <v>0</v>
      </c>
      <c r="U164" t="s">
        <v>83</v>
      </c>
      <c r="V164" t="s">
        <v>83</v>
      </c>
      <c r="W164" t="s">
        <v>83</v>
      </c>
      <c r="X164">
        <v>4</v>
      </c>
      <c r="Y164">
        <v>4</v>
      </c>
      <c r="Z164" t="s">
        <v>83</v>
      </c>
      <c r="AA164" t="s">
        <v>83</v>
      </c>
      <c r="AB164" t="s">
        <v>83</v>
      </c>
      <c r="AC164" t="s">
        <v>83</v>
      </c>
      <c r="AD164" t="s">
        <v>83</v>
      </c>
      <c r="AE164">
        <v>0</v>
      </c>
      <c r="AF164" t="s">
        <v>83</v>
      </c>
      <c r="AG164">
        <v>0</v>
      </c>
      <c r="AH164" t="s">
        <v>83</v>
      </c>
      <c r="AI164" t="s">
        <v>83</v>
      </c>
      <c r="AJ164" t="s">
        <v>83</v>
      </c>
      <c r="AK164" t="s">
        <v>83</v>
      </c>
      <c r="AL164" t="s">
        <v>83</v>
      </c>
      <c r="AM164" t="s">
        <v>83</v>
      </c>
      <c r="AN164" t="s">
        <v>83</v>
      </c>
      <c r="AO164" t="s">
        <v>83</v>
      </c>
      <c r="AP164" t="s">
        <v>83</v>
      </c>
      <c r="AQ164" t="s">
        <v>83</v>
      </c>
      <c r="AR164" t="s">
        <v>83</v>
      </c>
      <c r="AS164">
        <v>0</v>
      </c>
      <c r="AT164" t="s">
        <v>83</v>
      </c>
      <c r="AU164" t="s">
        <v>83</v>
      </c>
      <c r="AV164">
        <v>0</v>
      </c>
      <c r="AW164">
        <v>0</v>
      </c>
      <c r="AX164" t="s">
        <v>83</v>
      </c>
    </row>
    <row r="165" spans="1:50" x14ac:dyDescent="0.15">
      <c r="A165">
        <v>4</v>
      </c>
      <c r="B165">
        <v>21</v>
      </c>
      <c r="C165">
        <v>2</v>
      </c>
      <c r="D165">
        <v>4</v>
      </c>
      <c r="E165">
        <v>0</v>
      </c>
      <c r="F165" t="s">
        <v>83</v>
      </c>
      <c r="G165" t="s">
        <v>83</v>
      </c>
      <c r="H165">
        <v>265</v>
      </c>
      <c r="I165">
        <v>0</v>
      </c>
      <c r="J165">
        <v>0</v>
      </c>
      <c r="K165">
        <v>0</v>
      </c>
      <c r="L165">
        <v>0</v>
      </c>
      <c r="M165" t="s">
        <v>83</v>
      </c>
      <c r="N165" t="s">
        <v>83</v>
      </c>
      <c r="O165" t="s">
        <v>83</v>
      </c>
      <c r="P165" t="s">
        <v>83</v>
      </c>
      <c r="Q165" t="s">
        <v>83</v>
      </c>
      <c r="R165" t="s">
        <v>2146</v>
      </c>
      <c r="S165" t="s">
        <v>83</v>
      </c>
      <c r="T165">
        <v>0</v>
      </c>
      <c r="U165" t="s">
        <v>83</v>
      </c>
      <c r="V165" t="s">
        <v>83</v>
      </c>
      <c r="W165" t="s">
        <v>83</v>
      </c>
      <c r="X165">
        <v>4</v>
      </c>
      <c r="Y165">
        <v>4</v>
      </c>
      <c r="Z165" t="s">
        <v>83</v>
      </c>
      <c r="AA165" t="s">
        <v>83</v>
      </c>
      <c r="AB165" t="s">
        <v>83</v>
      </c>
      <c r="AC165" t="s">
        <v>83</v>
      </c>
      <c r="AD165" t="s">
        <v>83</v>
      </c>
      <c r="AE165">
        <v>0</v>
      </c>
      <c r="AF165" t="s">
        <v>83</v>
      </c>
      <c r="AG165">
        <v>0</v>
      </c>
      <c r="AH165" t="s">
        <v>83</v>
      </c>
      <c r="AI165" t="s">
        <v>83</v>
      </c>
      <c r="AJ165" t="s">
        <v>83</v>
      </c>
      <c r="AK165" t="s">
        <v>83</v>
      </c>
      <c r="AL165" t="s">
        <v>83</v>
      </c>
      <c r="AM165" t="s">
        <v>83</v>
      </c>
      <c r="AN165" t="s">
        <v>83</v>
      </c>
      <c r="AO165" t="s">
        <v>83</v>
      </c>
      <c r="AP165" t="s">
        <v>83</v>
      </c>
      <c r="AQ165" t="s">
        <v>83</v>
      </c>
      <c r="AR165" t="s">
        <v>83</v>
      </c>
      <c r="AS165">
        <v>0</v>
      </c>
      <c r="AT165" t="s">
        <v>83</v>
      </c>
      <c r="AU165" t="s">
        <v>83</v>
      </c>
      <c r="AV165">
        <v>0</v>
      </c>
      <c r="AW165">
        <v>0</v>
      </c>
      <c r="AX165" t="s">
        <v>83</v>
      </c>
    </row>
    <row r="166" spans="1:50" x14ac:dyDescent="0.15">
      <c r="A166">
        <v>4</v>
      </c>
      <c r="B166">
        <v>21</v>
      </c>
      <c r="C166">
        <v>2</v>
      </c>
      <c r="D166">
        <v>5</v>
      </c>
      <c r="E166">
        <v>0</v>
      </c>
      <c r="F166" t="s">
        <v>83</v>
      </c>
      <c r="G166" t="s">
        <v>83</v>
      </c>
      <c r="H166">
        <v>605</v>
      </c>
      <c r="I166">
        <v>0</v>
      </c>
      <c r="J166">
        <v>0</v>
      </c>
      <c r="K166">
        <v>0</v>
      </c>
      <c r="L166">
        <v>0</v>
      </c>
      <c r="M166" t="s">
        <v>83</v>
      </c>
      <c r="N166" t="s">
        <v>83</v>
      </c>
      <c r="O166" t="s">
        <v>83</v>
      </c>
      <c r="P166" t="s">
        <v>83</v>
      </c>
      <c r="Q166" t="s">
        <v>83</v>
      </c>
      <c r="R166" t="s">
        <v>2147</v>
      </c>
      <c r="S166" t="s">
        <v>83</v>
      </c>
      <c r="T166">
        <v>0</v>
      </c>
      <c r="U166" t="s">
        <v>83</v>
      </c>
      <c r="V166" t="s">
        <v>83</v>
      </c>
      <c r="W166" t="s">
        <v>83</v>
      </c>
      <c r="X166">
        <v>4</v>
      </c>
      <c r="Y166">
        <v>4</v>
      </c>
      <c r="Z166" t="s">
        <v>83</v>
      </c>
      <c r="AA166" t="s">
        <v>83</v>
      </c>
      <c r="AB166" t="s">
        <v>83</v>
      </c>
      <c r="AC166" t="s">
        <v>83</v>
      </c>
      <c r="AD166" t="s">
        <v>83</v>
      </c>
      <c r="AE166">
        <v>0</v>
      </c>
      <c r="AF166" t="s">
        <v>83</v>
      </c>
      <c r="AG166">
        <v>0</v>
      </c>
      <c r="AH166" t="s">
        <v>83</v>
      </c>
      <c r="AI166" t="s">
        <v>83</v>
      </c>
      <c r="AJ166" t="s">
        <v>83</v>
      </c>
      <c r="AK166" t="s">
        <v>83</v>
      </c>
      <c r="AL166" t="s">
        <v>83</v>
      </c>
      <c r="AM166" t="s">
        <v>83</v>
      </c>
      <c r="AN166" t="s">
        <v>83</v>
      </c>
      <c r="AO166" t="s">
        <v>83</v>
      </c>
      <c r="AP166" t="s">
        <v>83</v>
      </c>
      <c r="AQ166" t="s">
        <v>83</v>
      </c>
      <c r="AR166" t="s">
        <v>83</v>
      </c>
      <c r="AS166">
        <v>0</v>
      </c>
      <c r="AT166" t="s">
        <v>83</v>
      </c>
      <c r="AU166" t="s">
        <v>83</v>
      </c>
      <c r="AV166">
        <v>0</v>
      </c>
      <c r="AW166">
        <v>0</v>
      </c>
      <c r="AX166" t="s">
        <v>83</v>
      </c>
    </row>
    <row r="167" spans="1:50" x14ac:dyDescent="0.15">
      <c r="A167">
        <v>4</v>
      </c>
      <c r="B167">
        <v>21</v>
      </c>
      <c r="C167">
        <v>2</v>
      </c>
      <c r="D167">
        <v>6</v>
      </c>
      <c r="E167">
        <v>0</v>
      </c>
      <c r="F167" t="s">
        <v>83</v>
      </c>
      <c r="G167" t="s">
        <v>83</v>
      </c>
      <c r="H167">
        <v>266</v>
      </c>
      <c r="I167">
        <v>0</v>
      </c>
      <c r="J167">
        <v>0</v>
      </c>
      <c r="K167">
        <v>0</v>
      </c>
      <c r="L167">
        <v>0</v>
      </c>
      <c r="M167" t="s">
        <v>83</v>
      </c>
      <c r="N167" t="s">
        <v>83</v>
      </c>
      <c r="O167" t="s">
        <v>83</v>
      </c>
      <c r="P167" t="s">
        <v>83</v>
      </c>
      <c r="Q167" t="s">
        <v>83</v>
      </c>
      <c r="R167" t="s">
        <v>2148</v>
      </c>
      <c r="S167" t="s">
        <v>83</v>
      </c>
      <c r="T167">
        <v>0</v>
      </c>
      <c r="U167" t="s">
        <v>83</v>
      </c>
      <c r="V167" t="s">
        <v>83</v>
      </c>
      <c r="W167" t="s">
        <v>83</v>
      </c>
      <c r="X167">
        <v>4</v>
      </c>
      <c r="Y167">
        <v>4</v>
      </c>
      <c r="Z167" t="s">
        <v>83</v>
      </c>
      <c r="AA167" t="s">
        <v>83</v>
      </c>
      <c r="AB167" t="s">
        <v>83</v>
      </c>
      <c r="AC167" t="s">
        <v>83</v>
      </c>
      <c r="AD167" t="s">
        <v>83</v>
      </c>
      <c r="AE167">
        <v>0</v>
      </c>
      <c r="AF167" t="s">
        <v>83</v>
      </c>
      <c r="AG167">
        <v>0</v>
      </c>
      <c r="AH167" t="s">
        <v>83</v>
      </c>
      <c r="AI167" t="s">
        <v>83</v>
      </c>
      <c r="AJ167" t="s">
        <v>83</v>
      </c>
      <c r="AK167" t="s">
        <v>83</v>
      </c>
      <c r="AL167" t="s">
        <v>83</v>
      </c>
      <c r="AM167" t="s">
        <v>83</v>
      </c>
      <c r="AN167" t="s">
        <v>83</v>
      </c>
      <c r="AO167" t="s">
        <v>83</v>
      </c>
      <c r="AP167" t="s">
        <v>83</v>
      </c>
      <c r="AQ167" t="s">
        <v>83</v>
      </c>
      <c r="AR167" t="s">
        <v>83</v>
      </c>
      <c r="AS167">
        <v>0</v>
      </c>
      <c r="AT167" t="s">
        <v>83</v>
      </c>
      <c r="AU167" t="s">
        <v>83</v>
      </c>
      <c r="AV167">
        <v>0</v>
      </c>
      <c r="AW167">
        <v>0</v>
      </c>
      <c r="AX167" t="s">
        <v>83</v>
      </c>
    </row>
    <row r="168" spans="1:50" x14ac:dyDescent="0.15">
      <c r="A168">
        <v>4</v>
      </c>
      <c r="B168">
        <v>21</v>
      </c>
      <c r="C168">
        <v>2</v>
      </c>
      <c r="D168">
        <v>7</v>
      </c>
      <c r="E168">
        <v>0</v>
      </c>
      <c r="F168" t="s">
        <v>83</v>
      </c>
      <c r="G168" t="s">
        <v>83</v>
      </c>
      <c r="H168">
        <v>659</v>
      </c>
      <c r="I168">
        <v>0</v>
      </c>
      <c r="J168">
        <v>0</v>
      </c>
      <c r="K168">
        <v>0</v>
      </c>
      <c r="L168">
        <v>0</v>
      </c>
      <c r="M168" t="s">
        <v>83</v>
      </c>
      <c r="N168" t="s">
        <v>83</v>
      </c>
      <c r="O168" t="s">
        <v>83</v>
      </c>
      <c r="P168" t="s">
        <v>83</v>
      </c>
      <c r="Q168" t="s">
        <v>83</v>
      </c>
      <c r="R168" t="s">
        <v>533</v>
      </c>
      <c r="S168" t="s">
        <v>83</v>
      </c>
      <c r="T168">
        <v>0</v>
      </c>
      <c r="U168" t="s">
        <v>83</v>
      </c>
      <c r="V168" t="s">
        <v>83</v>
      </c>
      <c r="W168" t="s">
        <v>83</v>
      </c>
      <c r="X168">
        <v>4</v>
      </c>
      <c r="Y168">
        <v>4</v>
      </c>
      <c r="Z168" t="s">
        <v>83</v>
      </c>
      <c r="AA168" t="s">
        <v>83</v>
      </c>
      <c r="AB168" t="s">
        <v>83</v>
      </c>
      <c r="AC168" t="s">
        <v>83</v>
      </c>
      <c r="AD168" t="s">
        <v>83</v>
      </c>
      <c r="AE168">
        <v>0</v>
      </c>
      <c r="AF168" t="s">
        <v>83</v>
      </c>
      <c r="AG168">
        <v>0</v>
      </c>
      <c r="AH168" t="s">
        <v>83</v>
      </c>
      <c r="AI168" t="s">
        <v>83</v>
      </c>
      <c r="AJ168" t="s">
        <v>83</v>
      </c>
      <c r="AK168" t="s">
        <v>83</v>
      </c>
      <c r="AL168" t="s">
        <v>83</v>
      </c>
      <c r="AM168" t="s">
        <v>83</v>
      </c>
      <c r="AN168" t="s">
        <v>83</v>
      </c>
      <c r="AO168" t="s">
        <v>83</v>
      </c>
      <c r="AP168" t="s">
        <v>83</v>
      </c>
      <c r="AQ168" t="s">
        <v>83</v>
      </c>
      <c r="AR168" t="s">
        <v>83</v>
      </c>
      <c r="AS168">
        <v>0</v>
      </c>
      <c r="AT168" t="s">
        <v>83</v>
      </c>
      <c r="AU168" t="s">
        <v>83</v>
      </c>
      <c r="AV168">
        <v>0</v>
      </c>
      <c r="AW168">
        <v>0</v>
      </c>
      <c r="AX168" t="s">
        <v>83</v>
      </c>
    </row>
    <row r="169" spans="1:50" x14ac:dyDescent="0.15">
      <c r="A169">
        <v>4</v>
      </c>
      <c r="B169">
        <v>21</v>
      </c>
      <c r="C169">
        <v>2</v>
      </c>
      <c r="D169">
        <v>8</v>
      </c>
      <c r="E169">
        <v>0</v>
      </c>
      <c r="F169" t="s">
        <v>83</v>
      </c>
      <c r="G169" t="s">
        <v>83</v>
      </c>
      <c r="H169">
        <v>527</v>
      </c>
      <c r="I169">
        <v>0</v>
      </c>
      <c r="J169">
        <v>0</v>
      </c>
      <c r="K169">
        <v>0</v>
      </c>
      <c r="L169">
        <v>0</v>
      </c>
      <c r="M169" t="s">
        <v>83</v>
      </c>
      <c r="N169" t="s">
        <v>83</v>
      </c>
      <c r="O169" t="s">
        <v>83</v>
      </c>
      <c r="P169" t="s">
        <v>83</v>
      </c>
      <c r="Q169" t="s">
        <v>83</v>
      </c>
      <c r="R169" t="s">
        <v>2149</v>
      </c>
      <c r="S169" t="s">
        <v>83</v>
      </c>
      <c r="T169">
        <v>0</v>
      </c>
      <c r="U169" t="s">
        <v>83</v>
      </c>
      <c r="V169" t="s">
        <v>83</v>
      </c>
      <c r="W169" t="s">
        <v>83</v>
      </c>
      <c r="X169">
        <v>4</v>
      </c>
      <c r="Y169">
        <v>4</v>
      </c>
      <c r="Z169" t="s">
        <v>83</v>
      </c>
      <c r="AA169" t="s">
        <v>83</v>
      </c>
      <c r="AB169" t="s">
        <v>83</v>
      </c>
      <c r="AC169" t="s">
        <v>83</v>
      </c>
      <c r="AD169" t="s">
        <v>83</v>
      </c>
      <c r="AE169">
        <v>0</v>
      </c>
      <c r="AF169" t="s">
        <v>83</v>
      </c>
      <c r="AG169">
        <v>0</v>
      </c>
      <c r="AH169" t="s">
        <v>83</v>
      </c>
      <c r="AI169" t="s">
        <v>83</v>
      </c>
      <c r="AJ169" t="s">
        <v>83</v>
      </c>
      <c r="AK169" t="s">
        <v>83</v>
      </c>
      <c r="AL169" t="s">
        <v>83</v>
      </c>
      <c r="AM169" t="s">
        <v>83</v>
      </c>
      <c r="AN169" t="s">
        <v>83</v>
      </c>
      <c r="AO169" t="s">
        <v>83</v>
      </c>
      <c r="AP169" t="s">
        <v>83</v>
      </c>
      <c r="AQ169" t="s">
        <v>83</v>
      </c>
      <c r="AR169" t="s">
        <v>83</v>
      </c>
      <c r="AS169">
        <v>0</v>
      </c>
      <c r="AT169" t="s">
        <v>83</v>
      </c>
      <c r="AU169" t="s">
        <v>83</v>
      </c>
      <c r="AV169">
        <v>0</v>
      </c>
      <c r="AW169">
        <v>0</v>
      </c>
      <c r="AX169" t="s">
        <v>83</v>
      </c>
    </row>
    <row r="170" spans="1:50" x14ac:dyDescent="0.15">
      <c r="A170">
        <v>4</v>
      </c>
      <c r="B170">
        <v>21</v>
      </c>
      <c r="C170">
        <v>3</v>
      </c>
      <c r="D170">
        <v>1</v>
      </c>
      <c r="E170">
        <v>0</v>
      </c>
      <c r="F170" t="s">
        <v>83</v>
      </c>
      <c r="G170" t="s">
        <v>83</v>
      </c>
      <c r="H170">
        <v>389</v>
      </c>
      <c r="I170">
        <v>0</v>
      </c>
      <c r="J170">
        <v>0</v>
      </c>
      <c r="K170">
        <v>0</v>
      </c>
      <c r="L170">
        <v>0</v>
      </c>
      <c r="M170" t="s">
        <v>83</v>
      </c>
      <c r="N170" t="s">
        <v>83</v>
      </c>
      <c r="O170" t="s">
        <v>83</v>
      </c>
      <c r="P170" t="s">
        <v>83</v>
      </c>
      <c r="Q170" t="s">
        <v>83</v>
      </c>
      <c r="R170" t="s">
        <v>2150</v>
      </c>
      <c r="S170" t="s">
        <v>83</v>
      </c>
      <c r="T170">
        <v>0</v>
      </c>
      <c r="U170" t="s">
        <v>83</v>
      </c>
      <c r="V170" t="s">
        <v>83</v>
      </c>
      <c r="W170" t="s">
        <v>83</v>
      </c>
      <c r="X170">
        <v>4</v>
      </c>
      <c r="Y170">
        <v>4</v>
      </c>
      <c r="Z170" t="s">
        <v>83</v>
      </c>
      <c r="AA170" t="s">
        <v>83</v>
      </c>
      <c r="AB170" t="s">
        <v>83</v>
      </c>
      <c r="AC170" t="s">
        <v>83</v>
      </c>
      <c r="AD170" t="s">
        <v>83</v>
      </c>
      <c r="AE170">
        <v>0</v>
      </c>
      <c r="AF170" t="s">
        <v>83</v>
      </c>
      <c r="AG170">
        <v>0</v>
      </c>
      <c r="AH170" t="s">
        <v>83</v>
      </c>
      <c r="AI170" t="s">
        <v>83</v>
      </c>
      <c r="AJ170" t="s">
        <v>83</v>
      </c>
      <c r="AK170" t="s">
        <v>83</v>
      </c>
      <c r="AL170" t="s">
        <v>83</v>
      </c>
      <c r="AM170" t="s">
        <v>83</v>
      </c>
      <c r="AN170" t="s">
        <v>83</v>
      </c>
      <c r="AO170" t="s">
        <v>83</v>
      </c>
      <c r="AP170" t="s">
        <v>83</v>
      </c>
      <c r="AQ170" t="s">
        <v>83</v>
      </c>
      <c r="AR170" t="s">
        <v>83</v>
      </c>
      <c r="AS170">
        <v>0</v>
      </c>
      <c r="AT170" t="s">
        <v>83</v>
      </c>
      <c r="AU170" t="s">
        <v>83</v>
      </c>
      <c r="AV170">
        <v>0</v>
      </c>
      <c r="AW170">
        <v>0</v>
      </c>
      <c r="AX170" t="s">
        <v>83</v>
      </c>
    </row>
    <row r="171" spans="1:50" x14ac:dyDescent="0.15">
      <c r="A171">
        <v>4</v>
      </c>
      <c r="B171">
        <v>21</v>
      </c>
      <c r="C171">
        <v>3</v>
      </c>
      <c r="D171">
        <v>2</v>
      </c>
      <c r="E171">
        <v>0</v>
      </c>
      <c r="F171" t="s">
        <v>83</v>
      </c>
      <c r="G171" t="s">
        <v>83</v>
      </c>
      <c r="H171">
        <v>368</v>
      </c>
      <c r="I171">
        <v>0</v>
      </c>
      <c r="J171">
        <v>0</v>
      </c>
      <c r="K171">
        <v>0</v>
      </c>
      <c r="L171">
        <v>0</v>
      </c>
      <c r="M171" t="s">
        <v>83</v>
      </c>
      <c r="N171" t="s">
        <v>83</v>
      </c>
      <c r="O171" t="s">
        <v>83</v>
      </c>
      <c r="P171" t="s">
        <v>83</v>
      </c>
      <c r="Q171" t="s">
        <v>83</v>
      </c>
      <c r="R171" t="s">
        <v>532</v>
      </c>
      <c r="S171" t="s">
        <v>83</v>
      </c>
      <c r="T171">
        <v>0</v>
      </c>
      <c r="U171" t="s">
        <v>83</v>
      </c>
      <c r="V171" t="s">
        <v>83</v>
      </c>
      <c r="W171" t="s">
        <v>83</v>
      </c>
      <c r="X171">
        <v>4</v>
      </c>
      <c r="Y171">
        <v>4</v>
      </c>
      <c r="Z171" t="s">
        <v>83</v>
      </c>
      <c r="AA171" t="s">
        <v>83</v>
      </c>
      <c r="AB171" t="s">
        <v>83</v>
      </c>
      <c r="AC171" t="s">
        <v>83</v>
      </c>
      <c r="AD171" t="s">
        <v>83</v>
      </c>
      <c r="AE171">
        <v>0</v>
      </c>
      <c r="AF171" t="s">
        <v>83</v>
      </c>
      <c r="AG171">
        <v>0</v>
      </c>
      <c r="AH171" t="s">
        <v>83</v>
      </c>
      <c r="AI171" t="s">
        <v>83</v>
      </c>
      <c r="AJ171" t="s">
        <v>83</v>
      </c>
      <c r="AK171" t="s">
        <v>83</v>
      </c>
      <c r="AL171" t="s">
        <v>83</v>
      </c>
      <c r="AM171" t="s">
        <v>83</v>
      </c>
      <c r="AN171" t="s">
        <v>83</v>
      </c>
      <c r="AO171" t="s">
        <v>83</v>
      </c>
      <c r="AP171" t="s">
        <v>83</v>
      </c>
      <c r="AQ171" t="s">
        <v>83</v>
      </c>
      <c r="AR171" t="s">
        <v>83</v>
      </c>
      <c r="AS171">
        <v>0</v>
      </c>
      <c r="AT171" t="s">
        <v>83</v>
      </c>
      <c r="AU171" t="s">
        <v>83</v>
      </c>
      <c r="AV171">
        <v>0</v>
      </c>
      <c r="AW171">
        <v>0</v>
      </c>
      <c r="AX171" t="s">
        <v>83</v>
      </c>
    </row>
    <row r="172" spans="1:50" x14ac:dyDescent="0.15">
      <c r="A172">
        <v>4</v>
      </c>
      <c r="B172">
        <v>21</v>
      </c>
      <c r="C172">
        <v>3</v>
      </c>
      <c r="D172">
        <v>3</v>
      </c>
      <c r="E172">
        <v>0</v>
      </c>
      <c r="F172" t="s">
        <v>83</v>
      </c>
      <c r="G172" t="s">
        <v>83</v>
      </c>
      <c r="H172">
        <v>197</v>
      </c>
      <c r="I172">
        <v>0</v>
      </c>
      <c r="J172">
        <v>0</v>
      </c>
      <c r="K172">
        <v>0</v>
      </c>
      <c r="L172">
        <v>0</v>
      </c>
      <c r="M172" t="s">
        <v>83</v>
      </c>
      <c r="N172" t="s">
        <v>83</v>
      </c>
      <c r="O172" t="s">
        <v>83</v>
      </c>
      <c r="P172" t="s">
        <v>83</v>
      </c>
      <c r="Q172" t="s">
        <v>83</v>
      </c>
      <c r="R172" t="s">
        <v>2151</v>
      </c>
      <c r="S172" t="s">
        <v>83</v>
      </c>
      <c r="T172">
        <v>0</v>
      </c>
      <c r="U172" t="s">
        <v>83</v>
      </c>
      <c r="V172" t="s">
        <v>83</v>
      </c>
      <c r="W172" t="s">
        <v>83</v>
      </c>
      <c r="X172">
        <v>4</v>
      </c>
      <c r="Y172">
        <v>4</v>
      </c>
      <c r="Z172" t="s">
        <v>83</v>
      </c>
      <c r="AA172" t="s">
        <v>83</v>
      </c>
      <c r="AB172" t="s">
        <v>83</v>
      </c>
      <c r="AC172" t="s">
        <v>83</v>
      </c>
      <c r="AD172" t="s">
        <v>83</v>
      </c>
      <c r="AE172">
        <v>0</v>
      </c>
      <c r="AF172" t="s">
        <v>83</v>
      </c>
      <c r="AG172">
        <v>0</v>
      </c>
      <c r="AH172" t="s">
        <v>83</v>
      </c>
      <c r="AI172" t="s">
        <v>83</v>
      </c>
      <c r="AJ172" t="s">
        <v>83</v>
      </c>
      <c r="AK172" t="s">
        <v>83</v>
      </c>
      <c r="AL172" t="s">
        <v>83</v>
      </c>
      <c r="AM172" t="s">
        <v>83</v>
      </c>
      <c r="AN172" t="s">
        <v>83</v>
      </c>
      <c r="AO172" t="s">
        <v>83</v>
      </c>
      <c r="AP172" t="s">
        <v>83</v>
      </c>
      <c r="AQ172" t="s">
        <v>83</v>
      </c>
      <c r="AR172" t="s">
        <v>83</v>
      </c>
      <c r="AS172">
        <v>0</v>
      </c>
      <c r="AT172" t="s">
        <v>83</v>
      </c>
      <c r="AU172" t="s">
        <v>83</v>
      </c>
      <c r="AV172">
        <v>0</v>
      </c>
      <c r="AW172">
        <v>0</v>
      </c>
      <c r="AX172" t="s">
        <v>83</v>
      </c>
    </row>
    <row r="173" spans="1:50" x14ac:dyDescent="0.15">
      <c r="A173">
        <v>4</v>
      </c>
      <c r="B173">
        <v>21</v>
      </c>
      <c r="C173">
        <v>3</v>
      </c>
      <c r="D173">
        <v>4</v>
      </c>
      <c r="E173">
        <v>0</v>
      </c>
      <c r="F173" t="s">
        <v>83</v>
      </c>
      <c r="G173" t="s">
        <v>83</v>
      </c>
      <c r="H173">
        <v>225</v>
      </c>
      <c r="I173">
        <v>0</v>
      </c>
      <c r="J173">
        <v>0</v>
      </c>
      <c r="K173">
        <v>0</v>
      </c>
      <c r="L173">
        <v>0</v>
      </c>
      <c r="M173" t="s">
        <v>83</v>
      </c>
      <c r="N173" t="s">
        <v>83</v>
      </c>
      <c r="O173" t="s">
        <v>83</v>
      </c>
      <c r="P173" t="s">
        <v>83</v>
      </c>
      <c r="Q173" t="s">
        <v>83</v>
      </c>
      <c r="R173" t="s">
        <v>2152</v>
      </c>
      <c r="S173" t="s">
        <v>83</v>
      </c>
      <c r="T173">
        <v>0</v>
      </c>
      <c r="U173" t="s">
        <v>83</v>
      </c>
      <c r="V173" t="s">
        <v>83</v>
      </c>
      <c r="W173" t="s">
        <v>83</v>
      </c>
      <c r="X173">
        <v>4</v>
      </c>
      <c r="Y173">
        <v>4</v>
      </c>
      <c r="Z173" t="s">
        <v>83</v>
      </c>
      <c r="AA173" t="s">
        <v>83</v>
      </c>
      <c r="AB173" t="s">
        <v>83</v>
      </c>
      <c r="AC173" t="s">
        <v>83</v>
      </c>
      <c r="AD173" t="s">
        <v>83</v>
      </c>
      <c r="AE173">
        <v>0</v>
      </c>
      <c r="AF173" t="s">
        <v>83</v>
      </c>
      <c r="AG173">
        <v>0</v>
      </c>
      <c r="AH173" t="s">
        <v>83</v>
      </c>
      <c r="AI173" t="s">
        <v>83</v>
      </c>
      <c r="AJ173" t="s">
        <v>83</v>
      </c>
      <c r="AK173" t="s">
        <v>83</v>
      </c>
      <c r="AL173" t="s">
        <v>83</v>
      </c>
      <c r="AM173" t="s">
        <v>83</v>
      </c>
      <c r="AN173" t="s">
        <v>83</v>
      </c>
      <c r="AO173" t="s">
        <v>83</v>
      </c>
      <c r="AP173" t="s">
        <v>83</v>
      </c>
      <c r="AQ173" t="s">
        <v>83</v>
      </c>
      <c r="AR173" t="s">
        <v>83</v>
      </c>
      <c r="AS173">
        <v>0</v>
      </c>
      <c r="AT173" t="s">
        <v>83</v>
      </c>
      <c r="AU173" t="s">
        <v>83</v>
      </c>
      <c r="AV173">
        <v>0</v>
      </c>
      <c r="AW173">
        <v>0</v>
      </c>
      <c r="AX173" t="s">
        <v>83</v>
      </c>
    </row>
    <row r="174" spans="1:50" x14ac:dyDescent="0.15">
      <c r="A174">
        <v>4</v>
      </c>
      <c r="B174">
        <v>21</v>
      </c>
      <c r="C174">
        <v>3</v>
      </c>
      <c r="D174">
        <v>5</v>
      </c>
      <c r="E174">
        <v>0</v>
      </c>
      <c r="F174" t="s">
        <v>83</v>
      </c>
      <c r="G174" t="s">
        <v>83</v>
      </c>
      <c r="H174">
        <v>446</v>
      </c>
      <c r="I174">
        <v>0</v>
      </c>
      <c r="J174">
        <v>0</v>
      </c>
      <c r="K174">
        <v>0</v>
      </c>
      <c r="L174">
        <v>0</v>
      </c>
      <c r="M174" t="s">
        <v>83</v>
      </c>
      <c r="N174" t="s">
        <v>83</v>
      </c>
      <c r="O174" t="s">
        <v>83</v>
      </c>
      <c r="P174" t="s">
        <v>83</v>
      </c>
      <c r="Q174" t="s">
        <v>83</v>
      </c>
      <c r="R174" t="s">
        <v>2153</v>
      </c>
      <c r="S174" t="s">
        <v>83</v>
      </c>
      <c r="T174">
        <v>0</v>
      </c>
      <c r="U174" t="s">
        <v>83</v>
      </c>
      <c r="V174" t="s">
        <v>83</v>
      </c>
      <c r="W174" t="s">
        <v>83</v>
      </c>
      <c r="X174">
        <v>4</v>
      </c>
      <c r="Y174">
        <v>4</v>
      </c>
      <c r="Z174" t="s">
        <v>83</v>
      </c>
      <c r="AA174" t="s">
        <v>83</v>
      </c>
      <c r="AB174" t="s">
        <v>83</v>
      </c>
      <c r="AC174" t="s">
        <v>83</v>
      </c>
      <c r="AD174" t="s">
        <v>83</v>
      </c>
      <c r="AE174">
        <v>0</v>
      </c>
      <c r="AF174" t="s">
        <v>83</v>
      </c>
      <c r="AG174">
        <v>0</v>
      </c>
      <c r="AH174" t="s">
        <v>83</v>
      </c>
      <c r="AI174" t="s">
        <v>83</v>
      </c>
      <c r="AJ174" t="s">
        <v>83</v>
      </c>
      <c r="AK174" t="s">
        <v>83</v>
      </c>
      <c r="AL174" t="s">
        <v>83</v>
      </c>
      <c r="AM174" t="s">
        <v>83</v>
      </c>
      <c r="AN174" t="s">
        <v>83</v>
      </c>
      <c r="AO174" t="s">
        <v>83</v>
      </c>
      <c r="AP174" t="s">
        <v>83</v>
      </c>
      <c r="AQ174" t="s">
        <v>83</v>
      </c>
      <c r="AR174" t="s">
        <v>83</v>
      </c>
      <c r="AS174">
        <v>0</v>
      </c>
      <c r="AT174" t="s">
        <v>83</v>
      </c>
      <c r="AU174" t="s">
        <v>83</v>
      </c>
      <c r="AV174">
        <v>0</v>
      </c>
      <c r="AW174">
        <v>0</v>
      </c>
      <c r="AX174" t="s">
        <v>83</v>
      </c>
    </row>
    <row r="175" spans="1:50" x14ac:dyDescent="0.15">
      <c r="A175">
        <v>4</v>
      </c>
      <c r="B175">
        <v>21</v>
      </c>
      <c r="C175">
        <v>3</v>
      </c>
      <c r="D175">
        <v>6</v>
      </c>
      <c r="E175">
        <v>0</v>
      </c>
      <c r="F175" t="s">
        <v>83</v>
      </c>
      <c r="G175" t="s">
        <v>83</v>
      </c>
      <c r="H175">
        <v>310</v>
      </c>
      <c r="I175">
        <v>0</v>
      </c>
      <c r="J175">
        <v>0</v>
      </c>
      <c r="K175">
        <v>0</v>
      </c>
      <c r="L175">
        <v>0</v>
      </c>
      <c r="M175" t="s">
        <v>83</v>
      </c>
      <c r="N175" t="s">
        <v>83</v>
      </c>
      <c r="O175" t="s">
        <v>83</v>
      </c>
      <c r="P175" t="s">
        <v>83</v>
      </c>
      <c r="Q175" t="s">
        <v>83</v>
      </c>
      <c r="R175" t="s">
        <v>2154</v>
      </c>
      <c r="S175" t="s">
        <v>83</v>
      </c>
      <c r="T175">
        <v>0</v>
      </c>
      <c r="U175" t="s">
        <v>83</v>
      </c>
      <c r="V175" t="s">
        <v>83</v>
      </c>
      <c r="W175" t="s">
        <v>83</v>
      </c>
      <c r="X175">
        <v>4</v>
      </c>
      <c r="Y175">
        <v>4</v>
      </c>
      <c r="Z175" t="s">
        <v>83</v>
      </c>
      <c r="AA175" t="s">
        <v>83</v>
      </c>
      <c r="AB175" t="s">
        <v>83</v>
      </c>
      <c r="AC175" t="s">
        <v>83</v>
      </c>
      <c r="AD175" t="s">
        <v>83</v>
      </c>
      <c r="AE175">
        <v>0</v>
      </c>
      <c r="AF175" t="s">
        <v>83</v>
      </c>
      <c r="AG175">
        <v>0</v>
      </c>
      <c r="AH175" t="s">
        <v>83</v>
      </c>
      <c r="AI175" t="s">
        <v>83</v>
      </c>
      <c r="AJ175" t="s">
        <v>83</v>
      </c>
      <c r="AK175" t="s">
        <v>83</v>
      </c>
      <c r="AL175" t="s">
        <v>83</v>
      </c>
      <c r="AM175" t="s">
        <v>83</v>
      </c>
      <c r="AN175" t="s">
        <v>83</v>
      </c>
      <c r="AO175" t="s">
        <v>83</v>
      </c>
      <c r="AP175" t="s">
        <v>83</v>
      </c>
      <c r="AQ175" t="s">
        <v>83</v>
      </c>
      <c r="AR175" t="s">
        <v>83</v>
      </c>
      <c r="AS175">
        <v>0</v>
      </c>
      <c r="AT175" t="s">
        <v>83</v>
      </c>
      <c r="AU175" t="s">
        <v>83</v>
      </c>
      <c r="AV175">
        <v>0</v>
      </c>
      <c r="AW175">
        <v>0</v>
      </c>
      <c r="AX175" t="s">
        <v>83</v>
      </c>
    </row>
    <row r="176" spans="1:50" x14ac:dyDescent="0.15">
      <c r="A176">
        <v>4</v>
      </c>
      <c r="B176">
        <v>21</v>
      </c>
      <c r="C176">
        <v>3</v>
      </c>
      <c r="D176">
        <v>7</v>
      </c>
      <c r="E176">
        <v>0</v>
      </c>
      <c r="F176" t="s">
        <v>83</v>
      </c>
      <c r="G176" t="s">
        <v>83</v>
      </c>
      <c r="H176">
        <v>301</v>
      </c>
      <c r="I176">
        <v>0</v>
      </c>
      <c r="J176">
        <v>0</v>
      </c>
      <c r="K176">
        <v>0</v>
      </c>
      <c r="L176">
        <v>0</v>
      </c>
      <c r="M176" t="s">
        <v>83</v>
      </c>
      <c r="N176" t="s">
        <v>83</v>
      </c>
      <c r="O176" t="s">
        <v>83</v>
      </c>
      <c r="P176" t="s">
        <v>83</v>
      </c>
      <c r="Q176" t="s">
        <v>83</v>
      </c>
      <c r="R176" t="s">
        <v>2155</v>
      </c>
      <c r="S176" t="s">
        <v>83</v>
      </c>
      <c r="T176">
        <v>0</v>
      </c>
      <c r="U176" t="s">
        <v>83</v>
      </c>
      <c r="V176" t="s">
        <v>83</v>
      </c>
      <c r="W176" t="s">
        <v>83</v>
      </c>
      <c r="X176">
        <v>4</v>
      </c>
      <c r="Y176">
        <v>4</v>
      </c>
      <c r="Z176" t="s">
        <v>83</v>
      </c>
      <c r="AA176" t="s">
        <v>83</v>
      </c>
      <c r="AB176" t="s">
        <v>83</v>
      </c>
      <c r="AC176" t="s">
        <v>83</v>
      </c>
      <c r="AD176" t="s">
        <v>83</v>
      </c>
      <c r="AE176">
        <v>0</v>
      </c>
      <c r="AF176" t="s">
        <v>83</v>
      </c>
      <c r="AG176">
        <v>0</v>
      </c>
      <c r="AH176" t="s">
        <v>83</v>
      </c>
      <c r="AI176" t="s">
        <v>83</v>
      </c>
      <c r="AJ176" t="s">
        <v>83</v>
      </c>
      <c r="AK176" t="s">
        <v>83</v>
      </c>
      <c r="AL176" t="s">
        <v>83</v>
      </c>
      <c r="AM176" t="s">
        <v>83</v>
      </c>
      <c r="AN176" t="s">
        <v>83</v>
      </c>
      <c r="AO176" t="s">
        <v>83</v>
      </c>
      <c r="AP176" t="s">
        <v>83</v>
      </c>
      <c r="AQ176" t="s">
        <v>83</v>
      </c>
      <c r="AR176" t="s">
        <v>83</v>
      </c>
      <c r="AS176">
        <v>0</v>
      </c>
      <c r="AT176" t="s">
        <v>83</v>
      </c>
      <c r="AU176" t="s">
        <v>83</v>
      </c>
      <c r="AV176">
        <v>0</v>
      </c>
      <c r="AW176">
        <v>0</v>
      </c>
      <c r="AX176" t="s">
        <v>83</v>
      </c>
    </row>
    <row r="177" spans="1:50" x14ac:dyDescent="0.15">
      <c r="A177">
        <v>4</v>
      </c>
      <c r="B177">
        <v>21</v>
      </c>
      <c r="C177">
        <v>3</v>
      </c>
      <c r="D177">
        <v>8</v>
      </c>
      <c r="E177">
        <v>0</v>
      </c>
      <c r="F177" t="s">
        <v>83</v>
      </c>
      <c r="G177" t="s">
        <v>83</v>
      </c>
      <c r="H177">
        <v>514</v>
      </c>
      <c r="I177">
        <v>0</v>
      </c>
      <c r="J177">
        <v>0</v>
      </c>
      <c r="K177">
        <v>0</v>
      </c>
      <c r="L177">
        <v>0</v>
      </c>
      <c r="M177" t="s">
        <v>83</v>
      </c>
      <c r="N177" t="s">
        <v>83</v>
      </c>
      <c r="O177" t="s">
        <v>83</v>
      </c>
      <c r="P177" t="s">
        <v>83</v>
      </c>
      <c r="Q177" t="s">
        <v>83</v>
      </c>
      <c r="R177" t="s">
        <v>2156</v>
      </c>
      <c r="S177" t="s">
        <v>83</v>
      </c>
      <c r="T177">
        <v>0</v>
      </c>
      <c r="U177" t="s">
        <v>83</v>
      </c>
      <c r="V177" t="s">
        <v>83</v>
      </c>
      <c r="W177" t="s">
        <v>83</v>
      </c>
      <c r="X177">
        <v>4</v>
      </c>
      <c r="Y177">
        <v>4</v>
      </c>
      <c r="Z177" t="s">
        <v>83</v>
      </c>
      <c r="AA177" t="s">
        <v>83</v>
      </c>
      <c r="AB177" t="s">
        <v>83</v>
      </c>
      <c r="AC177" t="s">
        <v>83</v>
      </c>
      <c r="AD177" t="s">
        <v>83</v>
      </c>
      <c r="AE177">
        <v>0</v>
      </c>
      <c r="AF177" t="s">
        <v>83</v>
      </c>
      <c r="AG177">
        <v>0</v>
      </c>
      <c r="AH177" t="s">
        <v>83</v>
      </c>
      <c r="AI177" t="s">
        <v>83</v>
      </c>
      <c r="AJ177" t="s">
        <v>83</v>
      </c>
      <c r="AK177" t="s">
        <v>83</v>
      </c>
      <c r="AL177" t="s">
        <v>83</v>
      </c>
      <c r="AM177" t="s">
        <v>83</v>
      </c>
      <c r="AN177" t="s">
        <v>83</v>
      </c>
      <c r="AO177" t="s">
        <v>83</v>
      </c>
      <c r="AP177" t="s">
        <v>83</v>
      </c>
      <c r="AQ177" t="s">
        <v>83</v>
      </c>
      <c r="AR177" t="s">
        <v>83</v>
      </c>
      <c r="AS177">
        <v>0</v>
      </c>
      <c r="AT177" t="s">
        <v>83</v>
      </c>
      <c r="AU177" t="s">
        <v>83</v>
      </c>
      <c r="AV177">
        <v>0</v>
      </c>
      <c r="AW177">
        <v>0</v>
      </c>
      <c r="AX177" t="s">
        <v>83</v>
      </c>
    </row>
    <row r="178" spans="1:50" x14ac:dyDescent="0.15">
      <c r="A178">
        <v>4</v>
      </c>
      <c r="B178">
        <v>23</v>
      </c>
      <c r="C178">
        <v>1</v>
      </c>
      <c r="D178">
        <v>1</v>
      </c>
      <c r="E178">
        <v>0</v>
      </c>
      <c r="F178" t="s">
        <v>83</v>
      </c>
      <c r="G178" t="s">
        <v>83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83</v>
      </c>
      <c r="N178" t="s">
        <v>83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>
        <v>0</v>
      </c>
      <c r="U178" t="s">
        <v>83</v>
      </c>
      <c r="V178" t="s">
        <v>83</v>
      </c>
      <c r="W178" t="s">
        <v>83</v>
      </c>
      <c r="X178">
        <v>0</v>
      </c>
      <c r="Y178">
        <v>0</v>
      </c>
      <c r="Z178" t="s">
        <v>83</v>
      </c>
      <c r="AA178" t="s">
        <v>83</v>
      </c>
      <c r="AB178" t="s">
        <v>83</v>
      </c>
      <c r="AC178" t="s">
        <v>83</v>
      </c>
      <c r="AD178" t="s">
        <v>83</v>
      </c>
      <c r="AE178">
        <v>0</v>
      </c>
      <c r="AF178" t="s">
        <v>83</v>
      </c>
      <c r="AG178">
        <v>0</v>
      </c>
      <c r="AH178" t="s">
        <v>83</v>
      </c>
      <c r="AI178" t="s">
        <v>83</v>
      </c>
      <c r="AJ178" t="s">
        <v>83</v>
      </c>
      <c r="AK178" t="s">
        <v>83</v>
      </c>
      <c r="AL178" t="s">
        <v>83</v>
      </c>
      <c r="AM178" t="s">
        <v>83</v>
      </c>
      <c r="AN178" t="s">
        <v>83</v>
      </c>
      <c r="AO178" t="s">
        <v>83</v>
      </c>
      <c r="AP178" t="s">
        <v>83</v>
      </c>
      <c r="AQ178" t="s">
        <v>83</v>
      </c>
      <c r="AR178" t="s">
        <v>83</v>
      </c>
      <c r="AS178">
        <v>0</v>
      </c>
      <c r="AT178" t="s">
        <v>83</v>
      </c>
      <c r="AU178" t="s">
        <v>83</v>
      </c>
      <c r="AV178">
        <v>0</v>
      </c>
      <c r="AW178">
        <v>0</v>
      </c>
      <c r="AX178" t="s">
        <v>83</v>
      </c>
    </row>
    <row r="179" spans="1:50" x14ac:dyDescent="0.15">
      <c r="A179">
        <v>4</v>
      </c>
      <c r="B179">
        <v>23</v>
      </c>
      <c r="C179">
        <v>1</v>
      </c>
      <c r="D179">
        <v>2</v>
      </c>
      <c r="E179">
        <v>0</v>
      </c>
      <c r="F179" t="s">
        <v>83</v>
      </c>
      <c r="G179" t="s">
        <v>83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83</v>
      </c>
      <c r="N179" t="s">
        <v>83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>
        <v>0</v>
      </c>
      <c r="U179" t="s">
        <v>83</v>
      </c>
      <c r="V179" t="s">
        <v>83</v>
      </c>
      <c r="W179" t="s">
        <v>83</v>
      </c>
      <c r="X179">
        <v>0</v>
      </c>
      <c r="Y179">
        <v>0</v>
      </c>
      <c r="Z179" t="s">
        <v>83</v>
      </c>
      <c r="AA179" t="s">
        <v>83</v>
      </c>
      <c r="AB179" t="s">
        <v>83</v>
      </c>
      <c r="AC179" t="s">
        <v>83</v>
      </c>
      <c r="AD179" t="s">
        <v>83</v>
      </c>
      <c r="AE179">
        <v>0</v>
      </c>
      <c r="AF179" t="s">
        <v>83</v>
      </c>
      <c r="AG179">
        <v>0</v>
      </c>
      <c r="AH179" t="s">
        <v>83</v>
      </c>
      <c r="AI179" t="s">
        <v>83</v>
      </c>
      <c r="AJ179" t="s">
        <v>83</v>
      </c>
      <c r="AK179" t="s">
        <v>83</v>
      </c>
      <c r="AL179" t="s">
        <v>83</v>
      </c>
      <c r="AM179" t="s">
        <v>83</v>
      </c>
      <c r="AN179" t="s">
        <v>83</v>
      </c>
      <c r="AO179" t="s">
        <v>83</v>
      </c>
      <c r="AP179" t="s">
        <v>83</v>
      </c>
      <c r="AQ179" t="s">
        <v>83</v>
      </c>
      <c r="AR179" t="s">
        <v>83</v>
      </c>
      <c r="AS179">
        <v>0</v>
      </c>
      <c r="AT179" t="s">
        <v>83</v>
      </c>
      <c r="AU179" t="s">
        <v>83</v>
      </c>
      <c r="AV179">
        <v>0</v>
      </c>
      <c r="AW179">
        <v>0</v>
      </c>
      <c r="AX179" t="s">
        <v>83</v>
      </c>
    </row>
    <row r="180" spans="1:50" x14ac:dyDescent="0.15">
      <c r="A180">
        <v>4</v>
      </c>
      <c r="B180">
        <v>23</v>
      </c>
      <c r="C180">
        <v>1</v>
      </c>
      <c r="D180">
        <v>3</v>
      </c>
      <c r="E180">
        <v>0</v>
      </c>
      <c r="F180" t="s">
        <v>83</v>
      </c>
      <c r="G180" t="s">
        <v>83</v>
      </c>
      <c r="H180">
        <v>121</v>
      </c>
      <c r="I180">
        <v>0</v>
      </c>
      <c r="J180">
        <v>0</v>
      </c>
      <c r="K180">
        <v>0</v>
      </c>
      <c r="L180">
        <v>0</v>
      </c>
      <c r="M180" t="s">
        <v>83</v>
      </c>
      <c r="N180" t="s">
        <v>83</v>
      </c>
      <c r="O180" t="s">
        <v>83</v>
      </c>
      <c r="P180" t="s">
        <v>83</v>
      </c>
      <c r="Q180" t="s">
        <v>83</v>
      </c>
      <c r="R180" t="s">
        <v>2157</v>
      </c>
      <c r="S180" t="s">
        <v>83</v>
      </c>
      <c r="T180">
        <v>0</v>
      </c>
      <c r="U180" t="s">
        <v>83</v>
      </c>
      <c r="V180" t="s">
        <v>83</v>
      </c>
      <c r="W180" t="s">
        <v>83</v>
      </c>
      <c r="X180">
        <v>1</v>
      </c>
      <c r="Y180">
        <v>1</v>
      </c>
      <c r="Z180" t="s">
        <v>83</v>
      </c>
      <c r="AA180" t="s">
        <v>83</v>
      </c>
      <c r="AB180" t="s">
        <v>83</v>
      </c>
      <c r="AC180" t="s">
        <v>83</v>
      </c>
      <c r="AD180" t="s">
        <v>83</v>
      </c>
      <c r="AE180">
        <v>0</v>
      </c>
      <c r="AF180" t="s">
        <v>83</v>
      </c>
      <c r="AG180">
        <v>0</v>
      </c>
      <c r="AH180" t="s">
        <v>83</v>
      </c>
      <c r="AI180" t="s">
        <v>83</v>
      </c>
      <c r="AJ180" t="s">
        <v>83</v>
      </c>
      <c r="AK180" t="s">
        <v>83</v>
      </c>
      <c r="AL180" t="s">
        <v>83</v>
      </c>
      <c r="AM180" t="s">
        <v>83</v>
      </c>
      <c r="AN180" t="s">
        <v>83</v>
      </c>
      <c r="AO180" t="s">
        <v>83</v>
      </c>
      <c r="AP180" t="s">
        <v>83</v>
      </c>
      <c r="AQ180" t="s">
        <v>83</v>
      </c>
      <c r="AR180" t="s">
        <v>83</v>
      </c>
      <c r="AS180">
        <v>0</v>
      </c>
      <c r="AT180" t="s">
        <v>83</v>
      </c>
      <c r="AU180" t="s">
        <v>83</v>
      </c>
      <c r="AV180">
        <v>0</v>
      </c>
      <c r="AW180">
        <v>0</v>
      </c>
      <c r="AX180" t="s">
        <v>83</v>
      </c>
    </row>
    <row r="181" spans="1:50" x14ac:dyDescent="0.15">
      <c r="A181">
        <v>4</v>
      </c>
      <c r="B181">
        <v>23</v>
      </c>
      <c r="C181">
        <v>1</v>
      </c>
      <c r="D181">
        <v>4</v>
      </c>
      <c r="E181">
        <v>0</v>
      </c>
      <c r="F181" t="s">
        <v>83</v>
      </c>
      <c r="G181" t="s">
        <v>83</v>
      </c>
      <c r="H181">
        <v>332</v>
      </c>
      <c r="I181">
        <v>0</v>
      </c>
      <c r="J181">
        <v>0</v>
      </c>
      <c r="K181">
        <v>0</v>
      </c>
      <c r="L181">
        <v>0</v>
      </c>
      <c r="M181" t="s">
        <v>83</v>
      </c>
      <c r="N181" t="s">
        <v>83</v>
      </c>
      <c r="O181" t="s">
        <v>83</v>
      </c>
      <c r="P181" t="s">
        <v>83</v>
      </c>
      <c r="Q181" t="s">
        <v>83</v>
      </c>
      <c r="R181" t="s">
        <v>2158</v>
      </c>
      <c r="S181" t="s">
        <v>83</v>
      </c>
      <c r="T181">
        <v>0</v>
      </c>
      <c r="U181" t="s">
        <v>83</v>
      </c>
      <c r="V181" t="s">
        <v>83</v>
      </c>
      <c r="W181" t="s">
        <v>83</v>
      </c>
      <c r="X181">
        <v>1</v>
      </c>
      <c r="Y181">
        <v>1</v>
      </c>
      <c r="Z181" t="s">
        <v>83</v>
      </c>
      <c r="AA181" t="s">
        <v>83</v>
      </c>
      <c r="AB181" t="s">
        <v>83</v>
      </c>
      <c r="AC181" t="s">
        <v>83</v>
      </c>
      <c r="AD181" t="s">
        <v>83</v>
      </c>
      <c r="AE181">
        <v>0</v>
      </c>
      <c r="AF181" t="s">
        <v>83</v>
      </c>
      <c r="AG181">
        <v>0</v>
      </c>
      <c r="AH181" t="s">
        <v>83</v>
      </c>
      <c r="AI181" t="s">
        <v>83</v>
      </c>
      <c r="AJ181" t="s">
        <v>83</v>
      </c>
      <c r="AK181" t="s">
        <v>83</v>
      </c>
      <c r="AL181" t="s">
        <v>83</v>
      </c>
      <c r="AM181" t="s">
        <v>83</v>
      </c>
      <c r="AN181" t="s">
        <v>83</v>
      </c>
      <c r="AO181" t="s">
        <v>83</v>
      </c>
      <c r="AP181" t="s">
        <v>83</v>
      </c>
      <c r="AQ181" t="s">
        <v>83</v>
      </c>
      <c r="AR181" t="s">
        <v>83</v>
      </c>
      <c r="AS181">
        <v>0</v>
      </c>
      <c r="AT181" t="s">
        <v>83</v>
      </c>
      <c r="AU181" t="s">
        <v>83</v>
      </c>
      <c r="AV181">
        <v>0</v>
      </c>
      <c r="AW181">
        <v>0</v>
      </c>
      <c r="AX181" t="s">
        <v>83</v>
      </c>
    </row>
    <row r="182" spans="1:50" x14ac:dyDescent="0.15">
      <c r="A182">
        <v>4</v>
      </c>
      <c r="B182">
        <v>23</v>
      </c>
      <c r="C182">
        <v>1</v>
      </c>
      <c r="D182">
        <v>5</v>
      </c>
      <c r="E182">
        <v>0</v>
      </c>
      <c r="F182" t="s">
        <v>83</v>
      </c>
      <c r="G182" t="s">
        <v>83</v>
      </c>
      <c r="H182">
        <v>331</v>
      </c>
      <c r="I182">
        <v>0</v>
      </c>
      <c r="J182">
        <v>0</v>
      </c>
      <c r="K182">
        <v>0</v>
      </c>
      <c r="L182">
        <v>0</v>
      </c>
      <c r="M182" t="s">
        <v>83</v>
      </c>
      <c r="N182" t="s">
        <v>83</v>
      </c>
      <c r="O182" t="s">
        <v>83</v>
      </c>
      <c r="P182" t="s">
        <v>83</v>
      </c>
      <c r="Q182" t="s">
        <v>83</v>
      </c>
      <c r="R182" t="s">
        <v>2159</v>
      </c>
      <c r="S182" t="s">
        <v>83</v>
      </c>
      <c r="T182">
        <v>0</v>
      </c>
      <c r="U182" t="s">
        <v>83</v>
      </c>
      <c r="V182" t="s">
        <v>83</v>
      </c>
      <c r="W182" t="s">
        <v>83</v>
      </c>
      <c r="X182">
        <v>1</v>
      </c>
      <c r="Y182">
        <v>1</v>
      </c>
      <c r="Z182" t="s">
        <v>83</v>
      </c>
      <c r="AA182" t="s">
        <v>83</v>
      </c>
      <c r="AB182" t="s">
        <v>83</v>
      </c>
      <c r="AC182" t="s">
        <v>83</v>
      </c>
      <c r="AD182" t="s">
        <v>83</v>
      </c>
      <c r="AE182">
        <v>0</v>
      </c>
      <c r="AF182" t="s">
        <v>83</v>
      </c>
      <c r="AG182">
        <v>0</v>
      </c>
      <c r="AH182" t="s">
        <v>83</v>
      </c>
      <c r="AI182" t="s">
        <v>83</v>
      </c>
      <c r="AJ182" t="s">
        <v>83</v>
      </c>
      <c r="AK182" t="s">
        <v>83</v>
      </c>
      <c r="AL182" t="s">
        <v>83</v>
      </c>
      <c r="AM182" t="s">
        <v>83</v>
      </c>
      <c r="AN182" t="s">
        <v>83</v>
      </c>
      <c r="AO182" t="s">
        <v>83</v>
      </c>
      <c r="AP182" t="s">
        <v>83</v>
      </c>
      <c r="AQ182" t="s">
        <v>83</v>
      </c>
      <c r="AR182" t="s">
        <v>83</v>
      </c>
      <c r="AS182">
        <v>0</v>
      </c>
      <c r="AT182" t="s">
        <v>83</v>
      </c>
      <c r="AU182" t="s">
        <v>83</v>
      </c>
      <c r="AV182">
        <v>0</v>
      </c>
      <c r="AW182">
        <v>0</v>
      </c>
      <c r="AX182" t="s">
        <v>83</v>
      </c>
    </row>
    <row r="183" spans="1:50" x14ac:dyDescent="0.15">
      <c r="A183">
        <v>4</v>
      </c>
      <c r="B183">
        <v>23</v>
      </c>
      <c r="C183">
        <v>1</v>
      </c>
      <c r="D183">
        <v>6</v>
      </c>
      <c r="E183">
        <v>0</v>
      </c>
      <c r="F183" t="s">
        <v>83</v>
      </c>
      <c r="G183" t="s">
        <v>83</v>
      </c>
      <c r="H183">
        <v>394</v>
      </c>
      <c r="I183">
        <v>0</v>
      </c>
      <c r="J183">
        <v>0</v>
      </c>
      <c r="K183">
        <v>0</v>
      </c>
      <c r="L183">
        <v>0</v>
      </c>
      <c r="M183" t="s">
        <v>83</v>
      </c>
      <c r="N183" t="s">
        <v>83</v>
      </c>
      <c r="O183" t="s">
        <v>83</v>
      </c>
      <c r="P183" t="s">
        <v>83</v>
      </c>
      <c r="Q183" t="s">
        <v>83</v>
      </c>
      <c r="R183" t="s">
        <v>2160</v>
      </c>
      <c r="S183" t="s">
        <v>83</v>
      </c>
      <c r="T183">
        <v>0</v>
      </c>
      <c r="U183" t="s">
        <v>83</v>
      </c>
      <c r="V183" t="s">
        <v>83</v>
      </c>
      <c r="W183" t="s">
        <v>83</v>
      </c>
      <c r="X183">
        <v>1</v>
      </c>
      <c r="Y183">
        <v>1</v>
      </c>
      <c r="Z183" t="s">
        <v>83</v>
      </c>
      <c r="AA183" t="s">
        <v>83</v>
      </c>
      <c r="AB183" t="s">
        <v>83</v>
      </c>
      <c r="AC183" t="s">
        <v>83</v>
      </c>
      <c r="AD183" t="s">
        <v>83</v>
      </c>
      <c r="AE183">
        <v>0</v>
      </c>
      <c r="AF183" t="s">
        <v>83</v>
      </c>
      <c r="AG183">
        <v>0</v>
      </c>
      <c r="AH183" t="s">
        <v>83</v>
      </c>
      <c r="AI183" t="s">
        <v>83</v>
      </c>
      <c r="AJ183" t="s">
        <v>83</v>
      </c>
      <c r="AK183" t="s">
        <v>83</v>
      </c>
      <c r="AL183" t="s">
        <v>83</v>
      </c>
      <c r="AM183" t="s">
        <v>83</v>
      </c>
      <c r="AN183" t="s">
        <v>83</v>
      </c>
      <c r="AO183" t="s">
        <v>83</v>
      </c>
      <c r="AP183" t="s">
        <v>83</v>
      </c>
      <c r="AQ183" t="s">
        <v>83</v>
      </c>
      <c r="AR183" t="s">
        <v>83</v>
      </c>
      <c r="AS183">
        <v>0</v>
      </c>
      <c r="AT183" t="s">
        <v>83</v>
      </c>
      <c r="AU183" t="s">
        <v>83</v>
      </c>
      <c r="AV183">
        <v>0</v>
      </c>
      <c r="AW183">
        <v>0</v>
      </c>
      <c r="AX183" t="s">
        <v>83</v>
      </c>
    </row>
    <row r="184" spans="1:50" x14ac:dyDescent="0.15">
      <c r="A184">
        <v>4</v>
      </c>
      <c r="B184">
        <v>23</v>
      </c>
      <c r="C184">
        <v>1</v>
      </c>
      <c r="D184">
        <v>7</v>
      </c>
      <c r="E184">
        <v>0</v>
      </c>
      <c r="F184" t="s">
        <v>83</v>
      </c>
      <c r="G184" t="s">
        <v>83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83</v>
      </c>
      <c r="N184" t="s">
        <v>83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>
        <v>0</v>
      </c>
      <c r="U184" t="s">
        <v>83</v>
      </c>
      <c r="V184" t="s">
        <v>83</v>
      </c>
      <c r="W184" t="s">
        <v>83</v>
      </c>
      <c r="X184">
        <v>0</v>
      </c>
      <c r="Y184">
        <v>0</v>
      </c>
      <c r="Z184" t="s">
        <v>83</v>
      </c>
      <c r="AA184" t="s">
        <v>83</v>
      </c>
      <c r="AB184" t="s">
        <v>83</v>
      </c>
      <c r="AC184" t="s">
        <v>83</v>
      </c>
      <c r="AD184" t="s">
        <v>83</v>
      </c>
      <c r="AE184">
        <v>0</v>
      </c>
      <c r="AF184" t="s">
        <v>83</v>
      </c>
      <c r="AG184">
        <v>0</v>
      </c>
      <c r="AH184" t="s">
        <v>83</v>
      </c>
      <c r="AI184" t="s">
        <v>83</v>
      </c>
      <c r="AJ184" t="s">
        <v>83</v>
      </c>
      <c r="AK184" t="s">
        <v>83</v>
      </c>
      <c r="AL184" t="s">
        <v>83</v>
      </c>
      <c r="AM184" t="s">
        <v>83</v>
      </c>
      <c r="AN184" t="s">
        <v>83</v>
      </c>
      <c r="AO184" t="s">
        <v>83</v>
      </c>
      <c r="AP184" t="s">
        <v>83</v>
      </c>
      <c r="AQ184" t="s">
        <v>83</v>
      </c>
      <c r="AR184" t="s">
        <v>83</v>
      </c>
      <c r="AS184">
        <v>0</v>
      </c>
      <c r="AT184" t="s">
        <v>83</v>
      </c>
      <c r="AU184" t="s">
        <v>83</v>
      </c>
      <c r="AV184">
        <v>0</v>
      </c>
      <c r="AW184">
        <v>0</v>
      </c>
      <c r="AX184" t="s">
        <v>83</v>
      </c>
    </row>
    <row r="185" spans="1:50" x14ac:dyDescent="0.15">
      <c r="A185">
        <v>4</v>
      </c>
      <c r="B185">
        <v>23</v>
      </c>
      <c r="C185">
        <v>1</v>
      </c>
      <c r="D185">
        <v>8</v>
      </c>
      <c r="E185">
        <v>0</v>
      </c>
      <c r="F185" t="s">
        <v>83</v>
      </c>
      <c r="G185" t="s">
        <v>83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83</v>
      </c>
      <c r="N185" t="s">
        <v>83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>
        <v>0</v>
      </c>
      <c r="U185" t="s">
        <v>83</v>
      </c>
      <c r="V185" t="s">
        <v>83</v>
      </c>
      <c r="W185" t="s">
        <v>83</v>
      </c>
      <c r="X185">
        <v>0</v>
      </c>
      <c r="Y185">
        <v>0</v>
      </c>
      <c r="Z185" t="s">
        <v>83</v>
      </c>
      <c r="AA185" t="s">
        <v>83</v>
      </c>
      <c r="AB185" t="s">
        <v>83</v>
      </c>
      <c r="AC185" t="s">
        <v>83</v>
      </c>
      <c r="AD185" t="s">
        <v>83</v>
      </c>
      <c r="AE185">
        <v>0</v>
      </c>
      <c r="AF185" t="s">
        <v>83</v>
      </c>
      <c r="AG185">
        <v>0</v>
      </c>
      <c r="AH185" t="s">
        <v>83</v>
      </c>
      <c r="AI185" t="s">
        <v>83</v>
      </c>
      <c r="AJ185" t="s">
        <v>83</v>
      </c>
      <c r="AK185" t="s">
        <v>83</v>
      </c>
      <c r="AL185" t="s">
        <v>83</v>
      </c>
      <c r="AM185" t="s">
        <v>83</v>
      </c>
      <c r="AN185" t="s">
        <v>83</v>
      </c>
      <c r="AO185" t="s">
        <v>83</v>
      </c>
      <c r="AP185" t="s">
        <v>83</v>
      </c>
      <c r="AQ185" t="s">
        <v>83</v>
      </c>
      <c r="AR185" t="s">
        <v>83</v>
      </c>
      <c r="AS185">
        <v>0</v>
      </c>
      <c r="AT185" t="s">
        <v>83</v>
      </c>
      <c r="AU185" t="s">
        <v>83</v>
      </c>
      <c r="AV185">
        <v>0</v>
      </c>
      <c r="AW185">
        <v>0</v>
      </c>
      <c r="AX185" t="s">
        <v>83</v>
      </c>
    </row>
    <row r="186" spans="1:50" x14ac:dyDescent="0.15">
      <c r="A186">
        <v>4</v>
      </c>
      <c r="B186">
        <v>25</v>
      </c>
      <c r="C186">
        <v>1</v>
      </c>
      <c r="D186">
        <v>1</v>
      </c>
      <c r="E186">
        <v>0</v>
      </c>
      <c r="F186" t="s">
        <v>83</v>
      </c>
      <c r="G186" t="s">
        <v>83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83</v>
      </c>
      <c r="N186" t="s">
        <v>83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>
        <v>0</v>
      </c>
      <c r="U186" t="s">
        <v>83</v>
      </c>
      <c r="V186" t="s">
        <v>83</v>
      </c>
      <c r="W186" t="s">
        <v>83</v>
      </c>
      <c r="X186">
        <v>0</v>
      </c>
      <c r="Y186">
        <v>0</v>
      </c>
      <c r="Z186" t="s">
        <v>83</v>
      </c>
      <c r="AA186" t="s">
        <v>83</v>
      </c>
      <c r="AB186" t="s">
        <v>83</v>
      </c>
      <c r="AC186" t="s">
        <v>83</v>
      </c>
      <c r="AD186" t="s">
        <v>83</v>
      </c>
      <c r="AE186">
        <v>0</v>
      </c>
      <c r="AF186" t="s">
        <v>83</v>
      </c>
      <c r="AG186">
        <v>0</v>
      </c>
      <c r="AH186" t="s">
        <v>83</v>
      </c>
      <c r="AI186" t="s">
        <v>83</v>
      </c>
      <c r="AJ186" t="s">
        <v>83</v>
      </c>
      <c r="AK186" t="s">
        <v>83</v>
      </c>
      <c r="AL186" t="s">
        <v>83</v>
      </c>
      <c r="AM186" t="s">
        <v>83</v>
      </c>
      <c r="AN186" t="s">
        <v>83</v>
      </c>
      <c r="AO186" t="s">
        <v>83</v>
      </c>
      <c r="AP186" t="s">
        <v>83</v>
      </c>
      <c r="AQ186" t="s">
        <v>83</v>
      </c>
      <c r="AR186" t="s">
        <v>83</v>
      </c>
      <c r="AS186">
        <v>0</v>
      </c>
      <c r="AT186" t="s">
        <v>83</v>
      </c>
      <c r="AU186" t="s">
        <v>83</v>
      </c>
      <c r="AV186">
        <v>0</v>
      </c>
      <c r="AW186">
        <v>0</v>
      </c>
      <c r="AX186" t="s">
        <v>83</v>
      </c>
    </row>
    <row r="187" spans="1:50" x14ac:dyDescent="0.15">
      <c r="A187">
        <v>4</v>
      </c>
      <c r="B187">
        <v>25</v>
      </c>
      <c r="C187">
        <v>1</v>
      </c>
      <c r="D187">
        <v>2</v>
      </c>
      <c r="E187">
        <v>0</v>
      </c>
      <c r="F187" t="s">
        <v>83</v>
      </c>
      <c r="G187" t="s">
        <v>83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83</v>
      </c>
      <c r="N187" t="s">
        <v>83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>
        <v>0</v>
      </c>
      <c r="U187" t="s">
        <v>83</v>
      </c>
      <c r="V187" t="s">
        <v>83</v>
      </c>
      <c r="W187" t="s">
        <v>83</v>
      </c>
      <c r="X187">
        <v>0</v>
      </c>
      <c r="Y187">
        <v>0</v>
      </c>
      <c r="Z187" t="s">
        <v>83</v>
      </c>
      <c r="AA187" t="s">
        <v>83</v>
      </c>
      <c r="AB187" t="s">
        <v>83</v>
      </c>
      <c r="AC187" t="s">
        <v>83</v>
      </c>
      <c r="AD187" t="s">
        <v>83</v>
      </c>
      <c r="AE187">
        <v>0</v>
      </c>
      <c r="AF187" t="s">
        <v>83</v>
      </c>
      <c r="AG187">
        <v>0</v>
      </c>
      <c r="AH187" t="s">
        <v>83</v>
      </c>
      <c r="AI187" t="s">
        <v>83</v>
      </c>
      <c r="AJ187" t="s">
        <v>83</v>
      </c>
      <c r="AK187" t="s">
        <v>83</v>
      </c>
      <c r="AL187" t="s">
        <v>83</v>
      </c>
      <c r="AM187" t="s">
        <v>83</v>
      </c>
      <c r="AN187" t="s">
        <v>83</v>
      </c>
      <c r="AO187" t="s">
        <v>83</v>
      </c>
      <c r="AP187" t="s">
        <v>83</v>
      </c>
      <c r="AQ187" t="s">
        <v>83</v>
      </c>
      <c r="AR187" t="s">
        <v>83</v>
      </c>
      <c r="AS187">
        <v>0</v>
      </c>
      <c r="AT187" t="s">
        <v>83</v>
      </c>
      <c r="AU187" t="s">
        <v>83</v>
      </c>
      <c r="AV187">
        <v>0</v>
      </c>
      <c r="AW187">
        <v>0</v>
      </c>
      <c r="AX187" t="s">
        <v>83</v>
      </c>
    </row>
    <row r="188" spans="1:50" x14ac:dyDescent="0.15">
      <c r="A188">
        <v>4</v>
      </c>
      <c r="B188">
        <v>25</v>
      </c>
      <c r="C188">
        <v>1</v>
      </c>
      <c r="D188">
        <v>3</v>
      </c>
      <c r="E188">
        <v>0</v>
      </c>
      <c r="F188" t="s">
        <v>83</v>
      </c>
      <c r="G188" t="s">
        <v>83</v>
      </c>
      <c r="H188">
        <v>478</v>
      </c>
      <c r="I188">
        <v>0</v>
      </c>
      <c r="J188">
        <v>0</v>
      </c>
      <c r="K188">
        <v>0</v>
      </c>
      <c r="L188">
        <v>0</v>
      </c>
      <c r="M188" t="s">
        <v>83</v>
      </c>
      <c r="N188" t="s">
        <v>83</v>
      </c>
      <c r="O188" t="s">
        <v>83</v>
      </c>
      <c r="P188" t="s">
        <v>83</v>
      </c>
      <c r="Q188" t="s">
        <v>83</v>
      </c>
      <c r="R188" t="s">
        <v>2161</v>
      </c>
      <c r="S188" t="s">
        <v>83</v>
      </c>
      <c r="T188">
        <v>0</v>
      </c>
      <c r="U188" t="s">
        <v>83</v>
      </c>
      <c r="V188" t="s">
        <v>83</v>
      </c>
      <c r="W188" t="s">
        <v>83</v>
      </c>
      <c r="X188">
        <v>2</v>
      </c>
      <c r="Y188">
        <v>2</v>
      </c>
      <c r="Z188" t="s">
        <v>83</v>
      </c>
      <c r="AA188" t="s">
        <v>83</v>
      </c>
      <c r="AB188" t="s">
        <v>83</v>
      </c>
      <c r="AC188" t="s">
        <v>83</v>
      </c>
      <c r="AD188" t="s">
        <v>83</v>
      </c>
      <c r="AE188">
        <v>0</v>
      </c>
      <c r="AF188" t="s">
        <v>83</v>
      </c>
      <c r="AG188">
        <v>0</v>
      </c>
      <c r="AH188" t="s">
        <v>83</v>
      </c>
      <c r="AI188" t="s">
        <v>83</v>
      </c>
      <c r="AJ188" t="s">
        <v>83</v>
      </c>
      <c r="AK188" t="s">
        <v>83</v>
      </c>
      <c r="AL188" t="s">
        <v>83</v>
      </c>
      <c r="AM188" t="s">
        <v>83</v>
      </c>
      <c r="AN188" t="s">
        <v>83</v>
      </c>
      <c r="AO188" t="s">
        <v>83</v>
      </c>
      <c r="AP188" t="s">
        <v>83</v>
      </c>
      <c r="AQ188" t="s">
        <v>83</v>
      </c>
      <c r="AR188" t="s">
        <v>83</v>
      </c>
      <c r="AS188">
        <v>0</v>
      </c>
      <c r="AT188" t="s">
        <v>83</v>
      </c>
      <c r="AU188" t="s">
        <v>83</v>
      </c>
      <c r="AV188">
        <v>0</v>
      </c>
      <c r="AW188">
        <v>0</v>
      </c>
      <c r="AX188" t="s">
        <v>83</v>
      </c>
    </row>
    <row r="189" spans="1:50" x14ac:dyDescent="0.15">
      <c r="A189">
        <v>4</v>
      </c>
      <c r="B189">
        <v>25</v>
      </c>
      <c r="C189">
        <v>1</v>
      </c>
      <c r="D189">
        <v>4</v>
      </c>
      <c r="E189">
        <v>0</v>
      </c>
      <c r="F189" t="s">
        <v>83</v>
      </c>
      <c r="G189" t="s">
        <v>83</v>
      </c>
      <c r="H189">
        <v>292</v>
      </c>
      <c r="I189">
        <v>0</v>
      </c>
      <c r="J189">
        <v>0</v>
      </c>
      <c r="K189">
        <v>0</v>
      </c>
      <c r="L189">
        <v>0</v>
      </c>
      <c r="M189" t="s">
        <v>83</v>
      </c>
      <c r="N189" t="s">
        <v>83</v>
      </c>
      <c r="O189" t="s">
        <v>83</v>
      </c>
      <c r="P189" t="s">
        <v>83</v>
      </c>
      <c r="Q189" t="s">
        <v>83</v>
      </c>
      <c r="R189" t="s">
        <v>2162</v>
      </c>
      <c r="S189" t="s">
        <v>83</v>
      </c>
      <c r="T189">
        <v>0</v>
      </c>
      <c r="U189" t="s">
        <v>83</v>
      </c>
      <c r="V189" t="s">
        <v>83</v>
      </c>
      <c r="W189" t="s">
        <v>83</v>
      </c>
      <c r="X189">
        <v>2</v>
      </c>
      <c r="Y189">
        <v>2</v>
      </c>
      <c r="Z189" t="s">
        <v>83</v>
      </c>
      <c r="AA189" t="s">
        <v>83</v>
      </c>
      <c r="AB189" t="s">
        <v>83</v>
      </c>
      <c r="AC189" t="s">
        <v>83</v>
      </c>
      <c r="AD189" t="s">
        <v>83</v>
      </c>
      <c r="AE189">
        <v>0</v>
      </c>
      <c r="AF189" t="s">
        <v>83</v>
      </c>
      <c r="AG189">
        <v>0</v>
      </c>
      <c r="AH189" t="s">
        <v>83</v>
      </c>
      <c r="AI189" t="s">
        <v>83</v>
      </c>
      <c r="AJ189" t="s">
        <v>83</v>
      </c>
      <c r="AK189" t="s">
        <v>83</v>
      </c>
      <c r="AL189" t="s">
        <v>83</v>
      </c>
      <c r="AM189" t="s">
        <v>83</v>
      </c>
      <c r="AN189" t="s">
        <v>83</v>
      </c>
      <c r="AO189" t="s">
        <v>83</v>
      </c>
      <c r="AP189" t="s">
        <v>83</v>
      </c>
      <c r="AQ189" t="s">
        <v>83</v>
      </c>
      <c r="AR189" t="s">
        <v>83</v>
      </c>
      <c r="AS189">
        <v>0</v>
      </c>
      <c r="AT189" t="s">
        <v>83</v>
      </c>
      <c r="AU189" t="s">
        <v>83</v>
      </c>
      <c r="AV189">
        <v>0</v>
      </c>
      <c r="AW189">
        <v>0</v>
      </c>
      <c r="AX189" t="s">
        <v>83</v>
      </c>
    </row>
    <row r="190" spans="1:50" x14ac:dyDescent="0.15">
      <c r="A190">
        <v>4</v>
      </c>
      <c r="B190">
        <v>25</v>
      </c>
      <c r="C190">
        <v>1</v>
      </c>
      <c r="D190">
        <v>5</v>
      </c>
      <c r="E190">
        <v>0</v>
      </c>
      <c r="F190" t="s">
        <v>83</v>
      </c>
      <c r="G190" t="s">
        <v>83</v>
      </c>
      <c r="H190">
        <v>83</v>
      </c>
      <c r="I190">
        <v>0</v>
      </c>
      <c r="J190">
        <v>0</v>
      </c>
      <c r="K190">
        <v>0</v>
      </c>
      <c r="L190">
        <v>0</v>
      </c>
      <c r="M190" t="s">
        <v>83</v>
      </c>
      <c r="N190" t="s">
        <v>83</v>
      </c>
      <c r="O190" t="s">
        <v>83</v>
      </c>
      <c r="P190" t="s">
        <v>83</v>
      </c>
      <c r="Q190" t="s">
        <v>83</v>
      </c>
      <c r="R190" t="s">
        <v>2163</v>
      </c>
      <c r="S190" t="s">
        <v>83</v>
      </c>
      <c r="T190">
        <v>0</v>
      </c>
      <c r="U190" t="s">
        <v>83</v>
      </c>
      <c r="V190" t="s">
        <v>83</v>
      </c>
      <c r="W190" t="s">
        <v>83</v>
      </c>
      <c r="X190">
        <v>2</v>
      </c>
      <c r="Y190">
        <v>2</v>
      </c>
      <c r="Z190" t="s">
        <v>83</v>
      </c>
      <c r="AA190" t="s">
        <v>83</v>
      </c>
      <c r="AB190" t="s">
        <v>83</v>
      </c>
      <c r="AC190" t="s">
        <v>83</v>
      </c>
      <c r="AD190" t="s">
        <v>83</v>
      </c>
      <c r="AE190">
        <v>0</v>
      </c>
      <c r="AF190" t="s">
        <v>83</v>
      </c>
      <c r="AG190">
        <v>0</v>
      </c>
      <c r="AH190" t="s">
        <v>83</v>
      </c>
      <c r="AI190" t="s">
        <v>83</v>
      </c>
      <c r="AJ190" t="s">
        <v>83</v>
      </c>
      <c r="AK190" t="s">
        <v>83</v>
      </c>
      <c r="AL190" t="s">
        <v>83</v>
      </c>
      <c r="AM190" t="s">
        <v>83</v>
      </c>
      <c r="AN190" t="s">
        <v>83</v>
      </c>
      <c r="AO190" t="s">
        <v>83</v>
      </c>
      <c r="AP190" t="s">
        <v>83</v>
      </c>
      <c r="AQ190" t="s">
        <v>83</v>
      </c>
      <c r="AR190" t="s">
        <v>83</v>
      </c>
      <c r="AS190">
        <v>0</v>
      </c>
      <c r="AT190" t="s">
        <v>83</v>
      </c>
      <c r="AU190" t="s">
        <v>83</v>
      </c>
      <c r="AV190">
        <v>0</v>
      </c>
      <c r="AW190">
        <v>0</v>
      </c>
      <c r="AX190" t="s">
        <v>83</v>
      </c>
    </row>
    <row r="191" spans="1:50" x14ac:dyDescent="0.15">
      <c r="A191">
        <v>4</v>
      </c>
      <c r="B191">
        <v>25</v>
      </c>
      <c r="C191">
        <v>1</v>
      </c>
      <c r="D191">
        <v>6</v>
      </c>
      <c r="E191">
        <v>0</v>
      </c>
      <c r="F191" t="s">
        <v>83</v>
      </c>
      <c r="G191" t="s">
        <v>83</v>
      </c>
      <c r="H191">
        <v>330</v>
      </c>
      <c r="I191">
        <v>0</v>
      </c>
      <c r="J191">
        <v>0</v>
      </c>
      <c r="K191">
        <v>0</v>
      </c>
      <c r="L191">
        <v>0</v>
      </c>
      <c r="M191" t="s">
        <v>83</v>
      </c>
      <c r="N191" t="s">
        <v>83</v>
      </c>
      <c r="O191" t="s">
        <v>83</v>
      </c>
      <c r="P191" t="s">
        <v>83</v>
      </c>
      <c r="Q191" t="s">
        <v>83</v>
      </c>
      <c r="R191" t="s">
        <v>2164</v>
      </c>
      <c r="S191" t="s">
        <v>83</v>
      </c>
      <c r="T191">
        <v>0</v>
      </c>
      <c r="U191" t="s">
        <v>83</v>
      </c>
      <c r="V191" t="s">
        <v>83</v>
      </c>
      <c r="W191" t="s">
        <v>83</v>
      </c>
      <c r="X191">
        <v>2</v>
      </c>
      <c r="Y191">
        <v>2</v>
      </c>
      <c r="Z191" t="s">
        <v>83</v>
      </c>
      <c r="AA191" t="s">
        <v>83</v>
      </c>
      <c r="AB191" t="s">
        <v>83</v>
      </c>
      <c r="AC191" t="s">
        <v>83</v>
      </c>
      <c r="AD191" t="s">
        <v>83</v>
      </c>
      <c r="AE191">
        <v>0</v>
      </c>
      <c r="AF191" t="s">
        <v>83</v>
      </c>
      <c r="AG191">
        <v>0</v>
      </c>
      <c r="AH191" t="s">
        <v>83</v>
      </c>
      <c r="AI191" t="s">
        <v>83</v>
      </c>
      <c r="AJ191" t="s">
        <v>83</v>
      </c>
      <c r="AK191" t="s">
        <v>83</v>
      </c>
      <c r="AL191" t="s">
        <v>83</v>
      </c>
      <c r="AM191" t="s">
        <v>83</v>
      </c>
      <c r="AN191" t="s">
        <v>83</v>
      </c>
      <c r="AO191" t="s">
        <v>83</v>
      </c>
      <c r="AP191" t="s">
        <v>83</v>
      </c>
      <c r="AQ191" t="s">
        <v>83</v>
      </c>
      <c r="AR191" t="s">
        <v>83</v>
      </c>
      <c r="AS191">
        <v>0</v>
      </c>
      <c r="AT191" t="s">
        <v>83</v>
      </c>
      <c r="AU191" t="s">
        <v>83</v>
      </c>
      <c r="AV191">
        <v>0</v>
      </c>
      <c r="AW191">
        <v>0</v>
      </c>
      <c r="AX191" t="s">
        <v>83</v>
      </c>
    </row>
    <row r="192" spans="1:50" x14ac:dyDescent="0.15">
      <c r="A192">
        <v>4</v>
      </c>
      <c r="B192">
        <v>25</v>
      </c>
      <c r="C192">
        <v>1</v>
      </c>
      <c r="D192">
        <v>7</v>
      </c>
      <c r="E192">
        <v>0</v>
      </c>
      <c r="F192" t="s">
        <v>83</v>
      </c>
      <c r="G192" t="s">
        <v>83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83</v>
      </c>
      <c r="N192" t="s">
        <v>83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>
        <v>0</v>
      </c>
      <c r="U192" t="s">
        <v>83</v>
      </c>
      <c r="V192" t="s">
        <v>83</v>
      </c>
      <c r="W192" t="s">
        <v>83</v>
      </c>
      <c r="X192">
        <v>0</v>
      </c>
      <c r="Y192">
        <v>0</v>
      </c>
      <c r="Z192" t="s">
        <v>83</v>
      </c>
      <c r="AA192" t="s">
        <v>83</v>
      </c>
      <c r="AB192" t="s">
        <v>83</v>
      </c>
      <c r="AC192" t="s">
        <v>83</v>
      </c>
      <c r="AD192" t="s">
        <v>83</v>
      </c>
      <c r="AE192">
        <v>0</v>
      </c>
      <c r="AF192" t="s">
        <v>83</v>
      </c>
      <c r="AG192">
        <v>0</v>
      </c>
      <c r="AH192" t="s">
        <v>83</v>
      </c>
      <c r="AI192" t="s">
        <v>83</v>
      </c>
      <c r="AJ192" t="s">
        <v>83</v>
      </c>
      <c r="AK192" t="s">
        <v>83</v>
      </c>
      <c r="AL192" t="s">
        <v>83</v>
      </c>
      <c r="AM192" t="s">
        <v>83</v>
      </c>
      <c r="AN192" t="s">
        <v>83</v>
      </c>
      <c r="AO192" t="s">
        <v>83</v>
      </c>
      <c r="AP192" t="s">
        <v>83</v>
      </c>
      <c r="AQ192" t="s">
        <v>83</v>
      </c>
      <c r="AR192" t="s">
        <v>83</v>
      </c>
      <c r="AS192">
        <v>0</v>
      </c>
      <c r="AT192" t="s">
        <v>83</v>
      </c>
      <c r="AU192" t="s">
        <v>83</v>
      </c>
      <c r="AV192">
        <v>0</v>
      </c>
      <c r="AW192">
        <v>0</v>
      </c>
      <c r="AX192" t="s">
        <v>83</v>
      </c>
    </row>
    <row r="193" spans="1:50" x14ac:dyDescent="0.15">
      <c r="A193">
        <v>4</v>
      </c>
      <c r="B193">
        <v>25</v>
      </c>
      <c r="C193">
        <v>1</v>
      </c>
      <c r="D193">
        <v>8</v>
      </c>
      <c r="E193">
        <v>0</v>
      </c>
      <c r="F193" t="s">
        <v>83</v>
      </c>
      <c r="G193" t="s">
        <v>83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83</v>
      </c>
      <c r="N193" t="s">
        <v>83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>
        <v>0</v>
      </c>
      <c r="U193" t="s">
        <v>83</v>
      </c>
      <c r="V193" t="s">
        <v>83</v>
      </c>
      <c r="W193" t="s">
        <v>83</v>
      </c>
      <c r="X193">
        <v>0</v>
      </c>
      <c r="Y193">
        <v>0</v>
      </c>
      <c r="Z193" t="s">
        <v>83</v>
      </c>
      <c r="AA193" t="s">
        <v>83</v>
      </c>
      <c r="AB193" t="s">
        <v>83</v>
      </c>
      <c r="AC193" t="s">
        <v>83</v>
      </c>
      <c r="AD193" t="s">
        <v>83</v>
      </c>
      <c r="AE193">
        <v>0</v>
      </c>
      <c r="AF193" t="s">
        <v>83</v>
      </c>
      <c r="AG193">
        <v>0</v>
      </c>
      <c r="AH193" t="s">
        <v>83</v>
      </c>
      <c r="AI193" t="s">
        <v>83</v>
      </c>
      <c r="AJ193" t="s">
        <v>83</v>
      </c>
      <c r="AK193" t="s">
        <v>83</v>
      </c>
      <c r="AL193" t="s">
        <v>83</v>
      </c>
      <c r="AM193" t="s">
        <v>83</v>
      </c>
      <c r="AN193" t="s">
        <v>83</v>
      </c>
      <c r="AO193" t="s">
        <v>83</v>
      </c>
      <c r="AP193" t="s">
        <v>83</v>
      </c>
      <c r="AQ193" t="s">
        <v>83</v>
      </c>
      <c r="AR193" t="s">
        <v>83</v>
      </c>
      <c r="AS193">
        <v>0</v>
      </c>
      <c r="AT193" t="s">
        <v>83</v>
      </c>
      <c r="AU193" t="s">
        <v>83</v>
      </c>
      <c r="AV193">
        <v>0</v>
      </c>
      <c r="AW193">
        <v>0</v>
      </c>
      <c r="AX193" t="s">
        <v>83</v>
      </c>
    </row>
    <row r="194" spans="1:50" x14ac:dyDescent="0.15">
      <c r="A194">
        <v>4</v>
      </c>
      <c r="B194">
        <v>27</v>
      </c>
      <c r="C194">
        <v>1</v>
      </c>
      <c r="D194">
        <v>1</v>
      </c>
      <c r="E194">
        <v>0</v>
      </c>
      <c r="F194" t="s">
        <v>83</v>
      </c>
      <c r="G194" t="s">
        <v>83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83</v>
      </c>
      <c r="N194" t="s">
        <v>83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>
        <v>0</v>
      </c>
      <c r="U194" t="s">
        <v>83</v>
      </c>
      <c r="V194" t="s">
        <v>83</v>
      </c>
      <c r="W194" t="s">
        <v>83</v>
      </c>
      <c r="X194">
        <v>0</v>
      </c>
      <c r="Y194">
        <v>0</v>
      </c>
      <c r="Z194" t="s">
        <v>83</v>
      </c>
      <c r="AA194" t="s">
        <v>83</v>
      </c>
      <c r="AB194" t="s">
        <v>83</v>
      </c>
      <c r="AC194" t="s">
        <v>83</v>
      </c>
      <c r="AD194" t="s">
        <v>83</v>
      </c>
      <c r="AE194">
        <v>0</v>
      </c>
      <c r="AF194" t="s">
        <v>83</v>
      </c>
      <c r="AG194">
        <v>0</v>
      </c>
      <c r="AH194" t="s">
        <v>83</v>
      </c>
      <c r="AI194" t="s">
        <v>83</v>
      </c>
      <c r="AJ194" t="s">
        <v>83</v>
      </c>
      <c r="AK194" t="s">
        <v>83</v>
      </c>
      <c r="AL194" t="s">
        <v>83</v>
      </c>
      <c r="AM194" t="s">
        <v>83</v>
      </c>
      <c r="AN194" t="s">
        <v>83</v>
      </c>
      <c r="AO194" t="s">
        <v>83</v>
      </c>
      <c r="AP194" t="s">
        <v>83</v>
      </c>
      <c r="AQ194" t="s">
        <v>83</v>
      </c>
      <c r="AR194" t="s">
        <v>83</v>
      </c>
      <c r="AS194">
        <v>0</v>
      </c>
      <c r="AT194" t="s">
        <v>83</v>
      </c>
      <c r="AU194" t="s">
        <v>83</v>
      </c>
      <c r="AV194">
        <v>0</v>
      </c>
      <c r="AW194">
        <v>0</v>
      </c>
      <c r="AX194" t="s">
        <v>83</v>
      </c>
    </row>
    <row r="195" spans="1:50" x14ac:dyDescent="0.15">
      <c r="A195">
        <v>4</v>
      </c>
      <c r="B195">
        <v>27</v>
      </c>
      <c r="C195">
        <v>1</v>
      </c>
      <c r="D195">
        <v>2</v>
      </c>
      <c r="E195">
        <v>0</v>
      </c>
      <c r="F195" t="s">
        <v>83</v>
      </c>
      <c r="G195" t="s">
        <v>83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83</v>
      </c>
      <c r="N195" t="s">
        <v>83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>
        <v>0</v>
      </c>
      <c r="U195" t="s">
        <v>83</v>
      </c>
      <c r="V195" t="s">
        <v>83</v>
      </c>
      <c r="W195" t="s">
        <v>83</v>
      </c>
      <c r="X195">
        <v>0</v>
      </c>
      <c r="Y195">
        <v>0</v>
      </c>
      <c r="Z195" t="s">
        <v>83</v>
      </c>
      <c r="AA195" t="s">
        <v>83</v>
      </c>
      <c r="AB195" t="s">
        <v>83</v>
      </c>
      <c r="AC195" t="s">
        <v>83</v>
      </c>
      <c r="AD195" t="s">
        <v>83</v>
      </c>
      <c r="AE195">
        <v>0</v>
      </c>
      <c r="AF195" t="s">
        <v>83</v>
      </c>
      <c r="AG195">
        <v>0</v>
      </c>
      <c r="AH195" t="s">
        <v>83</v>
      </c>
      <c r="AI195" t="s">
        <v>83</v>
      </c>
      <c r="AJ195" t="s">
        <v>83</v>
      </c>
      <c r="AK195" t="s">
        <v>83</v>
      </c>
      <c r="AL195" t="s">
        <v>83</v>
      </c>
      <c r="AM195" t="s">
        <v>83</v>
      </c>
      <c r="AN195" t="s">
        <v>83</v>
      </c>
      <c r="AO195" t="s">
        <v>83</v>
      </c>
      <c r="AP195" t="s">
        <v>83</v>
      </c>
      <c r="AQ195" t="s">
        <v>83</v>
      </c>
      <c r="AR195" t="s">
        <v>83</v>
      </c>
      <c r="AS195">
        <v>0</v>
      </c>
      <c r="AT195" t="s">
        <v>83</v>
      </c>
      <c r="AU195" t="s">
        <v>83</v>
      </c>
      <c r="AV195">
        <v>0</v>
      </c>
      <c r="AW195">
        <v>0</v>
      </c>
      <c r="AX195" t="s">
        <v>83</v>
      </c>
    </row>
    <row r="196" spans="1:50" x14ac:dyDescent="0.15">
      <c r="A196">
        <v>4</v>
      </c>
      <c r="B196">
        <v>27</v>
      </c>
      <c r="C196">
        <v>1</v>
      </c>
      <c r="D196">
        <v>3</v>
      </c>
      <c r="E196">
        <v>0</v>
      </c>
      <c r="F196" t="s">
        <v>83</v>
      </c>
      <c r="G196" t="s">
        <v>83</v>
      </c>
      <c r="H196">
        <v>313</v>
      </c>
      <c r="I196">
        <v>0</v>
      </c>
      <c r="J196">
        <v>0</v>
      </c>
      <c r="K196">
        <v>0</v>
      </c>
      <c r="L196">
        <v>0</v>
      </c>
      <c r="M196" t="s">
        <v>83</v>
      </c>
      <c r="N196" t="s">
        <v>83</v>
      </c>
      <c r="O196" t="s">
        <v>83</v>
      </c>
      <c r="P196" t="s">
        <v>83</v>
      </c>
      <c r="Q196" t="s">
        <v>83</v>
      </c>
      <c r="R196" t="s">
        <v>2165</v>
      </c>
      <c r="S196" t="s">
        <v>83</v>
      </c>
      <c r="T196">
        <v>0</v>
      </c>
      <c r="U196" t="s">
        <v>83</v>
      </c>
      <c r="V196" t="s">
        <v>83</v>
      </c>
      <c r="W196" t="s">
        <v>83</v>
      </c>
      <c r="X196">
        <v>3</v>
      </c>
      <c r="Y196">
        <v>3</v>
      </c>
      <c r="Z196" t="s">
        <v>83</v>
      </c>
      <c r="AA196" t="s">
        <v>83</v>
      </c>
      <c r="AB196" t="s">
        <v>83</v>
      </c>
      <c r="AC196" t="s">
        <v>83</v>
      </c>
      <c r="AD196" t="s">
        <v>83</v>
      </c>
      <c r="AE196">
        <v>0</v>
      </c>
      <c r="AF196" t="s">
        <v>83</v>
      </c>
      <c r="AG196">
        <v>0</v>
      </c>
      <c r="AH196" t="s">
        <v>83</v>
      </c>
      <c r="AI196" t="s">
        <v>83</v>
      </c>
      <c r="AJ196" t="s">
        <v>83</v>
      </c>
      <c r="AK196" t="s">
        <v>83</v>
      </c>
      <c r="AL196" t="s">
        <v>83</v>
      </c>
      <c r="AM196" t="s">
        <v>83</v>
      </c>
      <c r="AN196" t="s">
        <v>83</v>
      </c>
      <c r="AO196" t="s">
        <v>83</v>
      </c>
      <c r="AP196" t="s">
        <v>83</v>
      </c>
      <c r="AQ196" t="s">
        <v>83</v>
      </c>
      <c r="AR196" t="s">
        <v>83</v>
      </c>
      <c r="AS196">
        <v>0</v>
      </c>
      <c r="AT196" t="s">
        <v>83</v>
      </c>
      <c r="AU196" t="s">
        <v>83</v>
      </c>
      <c r="AV196">
        <v>0</v>
      </c>
      <c r="AW196">
        <v>0</v>
      </c>
      <c r="AX196" t="s">
        <v>83</v>
      </c>
    </row>
    <row r="197" spans="1:50" x14ac:dyDescent="0.15">
      <c r="A197">
        <v>4</v>
      </c>
      <c r="B197">
        <v>27</v>
      </c>
      <c r="C197">
        <v>1</v>
      </c>
      <c r="D197">
        <v>4</v>
      </c>
      <c r="E197">
        <v>0</v>
      </c>
      <c r="F197" t="s">
        <v>83</v>
      </c>
      <c r="G197" t="s">
        <v>83</v>
      </c>
      <c r="H197">
        <v>269</v>
      </c>
      <c r="I197">
        <v>0</v>
      </c>
      <c r="J197">
        <v>0</v>
      </c>
      <c r="K197">
        <v>0</v>
      </c>
      <c r="L197">
        <v>0</v>
      </c>
      <c r="M197" t="s">
        <v>83</v>
      </c>
      <c r="N197" t="s">
        <v>83</v>
      </c>
      <c r="O197" t="s">
        <v>83</v>
      </c>
      <c r="P197" t="s">
        <v>83</v>
      </c>
      <c r="Q197" t="s">
        <v>83</v>
      </c>
      <c r="R197" t="s">
        <v>2166</v>
      </c>
      <c r="S197" t="s">
        <v>83</v>
      </c>
      <c r="T197">
        <v>0</v>
      </c>
      <c r="U197" t="s">
        <v>83</v>
      </c>
      <c r="V197" t="s">
        <v>83</v>
      </c>
      <c r="W197" t="s">
        <v>83</v>
      </c>
      <c r="X197">
        <v>3</v>
      </c>
      <c r="Y197">
        <v>3</v>
      </c>
      <c r="Z197" t="s">
        <v>83</v>
      </c>
      <c r="AA197" t="s">
        <v>83</v>
      </c>
      <c r="AB197" t="s">
        <v>83</v>
      </c>
      <c r="AC197" t="s">
        <v>83</v>
      </c>
      <c r="AD197" t="s">
        <v>83</v>
      </c>
      <c r="AE197">
        <v>0</v>
      </c>
      <c r="AF197" t="s">
        <v>83</v>
      </c>
      <c r="AG197">
        <v>0</v>
      </c>
      <c r="AH197" t="s">
        <v>83</v>
      </c>
      <c r="AI197" t="s">
        <v>83</v>
      </c>
      <c r="AJ197" t="s">
        <v>83</v>
      </c>
      <c r="AK197" t="s">
        <v>83</v>
      </c>
      <c r="AL197" t="s">
        <v>83</v>
      </c>
      <c r="AM197" t="s">
        <v>83</v>
      </c>
      <c r="AN197" t="s">
        <v>83</v>
      </c>
      <c r="AO197" t="s">
        <v>83</v>
      </c>
      <c r="AP197" t="s">
        <v>83</v>
      </c>
      <c r="AQ197" t="s">
        <v>83</v>
      </c>
      <c r="AR197" t="s">
        <v>83</v>
      </c>
      <c r="AS197">
        <v>0</v>
      </c>
      <c r="AT197" t="s">
        <v>83</v>
      </c>
      <c r="AU197" t="s">
        <v>83</v>
      </c>
      <c r="AV197">
        <v>0</v>
      </c>
      <c r="AW197">
        <v>0</v>
      </c>
      <c r="AX197" t="s">
        <v>83</v>
      </c>
    </row>
    <row r="198" spans="1:50" x14ac:dyDescent="0.15">
      <c r="A198">
        <v>4</v>
      </c>
      <c r="B198">
        <v>27</v>
      </c>
      <c r="C198">
        <v>1</v>
      </c>
      <c r="D198">
        <v>5</v>
      </c>
      <c r="E198">
        <v>0</v>
      </c>
      <c r="F198" t="s">
        <v>83</v>
      </c>
      <c r="G198" t="s">
        <v>83</v>
      </c>
      <c r="H198">
        <v>187</v>
      </c>
      <c r="I198">
        <v>0</v>
      </c>
      <c r="J198">
        <v>0</v>
      </c>
      <c r="K198">
        <v>0</v>
      </c>
      <c r="L198">
        <v>0</v>
      </c>
      <c r="M198" t="s">
        <v>83</v>
      </c>
      <c r="N198" t="s">
        <v>83</v>
      </c>
      <c r="O198" t="s">
        <v>83</v>
      </c>
      <c r="P198" t="s">
        <v>83</v>
      </c>
      <c r="Q198" t="s">
        <v>83</v>
      </c>
      <c r="R198" t="s">
        <v>2167</v>
      </c>
      <c r="S198" t="s">
        <v>83</v>
      </c>
      <c r="T198">
        <v>0</v>
      </c>
      <c r="U198" t="s">
        <v>83</v>
      </c>
      <c r="V198" t="s">
        <v>83</v>
      </c>
      <c r="W198" t="s">
        <v>83</v>
      </c>
      <c r="X198">
        <v>3</v>
      </c>
      <c r="Y198">
        <v>3</v>
      </c>
      <c r="Z198" t="s">
        <v>83</v>
      </c>
      <c r="AA198" t="s">
        <v>83</v>
      </c>
      <c r="AB198" t="s">
        <v>83</v>
      </c>
      <c r="AC198" t="s">
        <v>83</v>
      </c>
      <c r="AD198" t="s">
        <v>83</v>
      </c>
      <c r="AE198">
        <v>0</v>
      </c>
      <c r="AF198" t="s">
        <v>83</v>
      </c>
      <c r="AG198">
        <v>0</v>
      </c>
      <c r="AH198" t="s">
        <v>83</v>
      </c>
      <c r="AI198" t="s">
        <v>83</v>
      </c>
      <c r="AJ198" t="s">
        <v>83</v>
      </c>
      <c r="AK198" t="s">
        <v>83</v>
      </c>
      <c r="AL198" t="s">
        <v>83</v>
      </c>
      <c r="AM198" t="s">
        <v>83</v>
      </c>
      <c r="AN198" t="s">
        <v>83</v>
      </c>
      <c r="AO198" t="s">
        <v>83</v>
      </c>
      <c r="AP198" t="s">
        <v>83</v>
      </c>
      <c r="AQ198" t="s">
        <v>83</v>
      </c>
      <c r="AR198" t="s">
        <v>83</v>
      </c>
      <c r="AS198">
        <v>0</v>
      </c>
      <c r="AT198" t="s">
        <v>83</v>
      </c>
      <c r="AU198" t="s">
        <v>83</v>
      </c>
      <c r="AV198">
        <v>0</v>
      </c>
      <c r="AW198">
        <v>0</v>
      </c>
      <c r="AX198" t="s">
        <v>83</v>
      </c>
    </row>
    <row r="199" spans="1:50" x14ac:dyDescent="0.15">
      <c r="A199">
        <v>4</v>
      </c>
      <c r="B199">
        <v>27</v>
      </c>
      <c r="C199">
        <v>1</v>
      </c>
      <c r="D199">
        <v>6</v>
      </c>
      <c r="E199">
        <v>0</v>
      </c>
      <c r="F199" t="s">
        <v>83</v>
      </c>
      <c r="G199" t="s">
        <v>83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83</v>
      </c>
      <c r="N199" t="s">
        <v>83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>
        <v>0</v>
      </c>
      <c r="U199" t="s">
        <v>83</v>
      </c>
      <c r="V199" t="s">
        <v>83</v>
      </c>
      <c r="W199" t="s">
        <v>83</v>
      </c>
      <c r="X199">
        <v>0</v>
      </c>
      <c r="Y199">
        <v>0</v>
      </c>
      <c r="Z199" t="s">
        <v>83</v>
      </c>
      <c r="AA199" t="s">
        <v>83</v>
      </c>
      <c r="AB199" t="s">
        <v>83</v>
      </c>
      <c r="AC199" t="s">
        <v>83</v>
      </c>
      <c r="AD199" t="s">
        <v>83</v>
      </c>
      <c r="AE199">
        <v>0</v>
      </c>
      <c r="AF199" t="s">
        <v>83</v>
      </c>
      <c r="AG199">
        <v>0</v>
      </c>
      <c r="AH199" t="s">
        <v>83</v>
      </c>
      <c r="AI199" t="s">
        <v>83</v>
      </c>
      <c r="AJ199" t="s">
        <v>83</v>
      </c>
      <c r="AK199" t="s">
        <v>83</v>
      </c>
      <c r="AL199" t="s">
        <v>83</v>
      </c>
      <c r="AM199" t="s">
        <v>83</v>
      </c>
      <c r="AN199" t="s">
        <v>83</v>
      </c>
      <c r="AO199" t="s">
        <v>83</v>
      </c>
      <c r="AP199" t="s">
        <v>83</v>
      </c>
      <c r="AQ199" t="s">
        <v>83</v>
      </c>
      <c r="AR199" t="s">
        <v>83</v>
      </c>
      <c r="AS199">
        <v>0</v>
      </c>
      <c r="AT199" t="s">
        <v>83</v>
      </c>
      <c r="AU199" t="s">
        <v>83</v>
      </c>
      <c r="AV199">
        <v>0</v>
      </c>
      <c r="AW199">
        <v>0</v>
      </c>
      <c r="AX199" t="s">
        <v>83</v>
      </c>
    </row>
    <row r="200" spans="1:50" x14ac:dyDescent="0.15">
      <c r="A200">
        <v>4</v>
      </c>
      <c r="B200">
        <v>27</v>
      </c>
      <c r="C200">
        <v>1</v>
      </c>
      <c r="D200">
        <v>7</v>
      </c>
      <c r="E200">
        <v>0</v>
      </c>
      <c r="F200" t="s">
        <v>83</v>
      </c>
      <c r="G200" t="s">
        <v>83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83</v>
      </c>
      <c r="N200" t="s">
        <v>83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>
        <v>0</v>
      </c>
      <c r="U200" t="s">
        <v>83</v>
      </c>
      <c r="V200" t="s">
        <v>83</v>
      </c>
      <c r="W200" t="s">
        <v>83</v>
      </c>
      <c r="X200">
        <v>0</v>
      </c>
      <c r="Y200">
        <v>0</v>
      </c>
      <c r="Z200" t="s">
        <v>83</v>
      </c>
      <c r="AA200" t="s">
        <v>83</v>
      </c>
      <c r="AB200" t="s">
        <v>83</v>
      </c>
      <c r="AC200" t="s">
        <v>83</v>
      </c>
      <c r="AD200" t="s">
        <v>83</v>
      </c>
      <c r="AE200">
        <v>0</v>
      </c>
      <c r="AF200" t="s">
        <v>83</v>
      </c>
      <c r="AG200">
        <v>0</v>
      </c>
      <c r="AH200" t="s">
        <v>83</v>
      </c>
      <c r="AI200" t="s">
        <v>83</v>
      </c>
      <c r="AJ200" t="s">
        <v>83</v>
      </c>
      <c r="AK200" t="s">
        <v>83</v>
      </c>
      <c r="AL200" t="s">
        <v>83</v>
      </c>
      <c r="AM200" t="s">
        <v>83</v>
      </c>
      <c r="AN200" t="s">
        <v>83</v>
      </c>
      <c r="AO200" t="s">
        <v>83</v>
      </c>
      <c r="AP200" t="s">
        <v>83</v>
      </c>
      <c r="AQ200" t="s">
        <v>83</v>
      </c>
      <c r="AR200" t="s">
        <v>83</v>
      </c>
      <c r="AS200">
        <v>0</v>
      </c>
      <c r="AT200" t="s">
        <v>83</v>
      </c>
      <c r="AU200" t="s">
        <v>83</v>
      </c>
      <c r="AV200">
        <v>0</v>
      </c>
      <c r="AW200">
        <v>0</v>
      </c>
      <c r="AX200" t="s">
        <v>83</v>
      </c>
    </row>
    <row r="201" spans="1:50" x14ac:dyDescent="0.15">
      <c r="A201">
        <v>4</v>
      </c>
      <c r="B201">
        <v>27</v>
      </c>
      <c r="C201">
        <v>1</v>
      </c>
      <c r="D201">
        <v>8</v>
      </c>
      <c r="E201">
        <v>0</v>
      </c>
      <c r="F201" t="s">
        <v>83</v>
      </c>
      <c r="G201" t="s">
        <v>83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83</v>
      </c>
      <c r="N201" t="s">
        <v>83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>
        <v>0</v>
      </c>
      <c r="U201" t="s">
        <v>83</v>
      </c>
      <c r="V201" t="s">
        <v>83</v>
      </c>
      <c r="W201" t="s">
        <v>83</v>
      </c>
      <c r="X201">
        <v>0</v>
      </c>
      <c r="Y201">
        <v>0</v>
      </c>
      <c r="Z201" t="s">
        <v>83</v>
      </c>
      <c r="AA201" t="s">
        <v>83</v>
      </c>
      <c r="AB201" t="s">
        <v>83</v>
      </c>
      <c r="AC201" t="s">
        <v>83</v>
      </c>
      <c r="AD201" t="s">
        <v>83</v>
      </c>
      <c r="AE201">
        <v>0</v>
      </c>
      <c r="AF201" t="s">
        <v>83</v>
      </c>
      <c r="AG201">
        <v>0</v>
      </c>
      <c r="AH201" t="s">
        <v>83</v>
      </c>
      <c r="AI201" t="s">
        <v>83</v>
      </c>
      <c r="AJ201" t="s">
        <v>83</v>
      </c>
      <c r="AK201" t="s">
        <v>83</v>
      </c>
      <c r="AL201" t="s">
        <v>83</v>
      </c>
      <c r="AM201" t="s">
        <v>83</v>
      </c>
      <c r="AN201" t="s">
        <v>83</v>
      </c>
      <c r="AO201" t="s">
        <v>83</v>
      </c>
      <c r="AP201" t="s">
        <v>83</v>
      </c>
      <c r="AQ201" t="s">
        <v>83</v>
      </c>
      <c r="AR201" t="s">
        <v>83</v>
      </c>
      <c r="AS201">
        <v>0</v>
      </c>
      <c r="AT201" t="s">
        <v>83</v>
      </c>
      <c r="AU201" t="s">
        <v>83</v>
      </c>
      <c r="AV201">
        <v>0</v>
      </c>
      <c r="AW201">
        <v>0</v>
      </c>
      <c r="AX201" t="s">
        <v>83</v>
      </c>
    </row>
    <row r="202" spans="1:50" x14ac:dyDescent="0.15">
      <c r="A202">
        <v>4</v>
      </c>
      <c r="B202">
        <v>27</v>
      </c>
      <c r="C202">
        <v>2</v>
      </c>
      <c r="D202">
        <v>1</v>
      </c>
      <c r="E202">
        <v>0</v>
      </c>
      <c r="F202" t="s">
        <v>83</v>
      </c>
      <c r="G202" t="s">
        <v>83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83</v>
      </c>
      <c r="N202" t="s">
        <v>83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>
        <v>0</v>
      </c>
      <c r="U202" t="s">
        <v>83</v>
      </c>
      <c r="V202" t="s">
        <v>83</v>
      </c>
      <c r="W202" t="s">
        <v>83</v>
      </c>
      <c r="X202">
        <v>0</v>
      </c>
      <c r="Y202">
        <v>0</v>
      </c>
      <c r="Z202" t="s">
        <v>83</v>
      </c>
      <c r="AA202" t="s">
        <v>83</v>
      </c>
      <c r="AB202" t="s">
        <v>83</v>
      </c>
      <c r="AC202" t="s">
        <v>83</v>
      </c>
      <c r="AD202" t="s">
        <v>83</v>
      </c>
      <c r="AE202">
        <v>0</v>
      </c>
      <c r="AF202" t="s">
        <v>83</v>
      </c>
      <c r="AG202">
        <v>0</v>
      </c>
      <c r="AH202" t="s">
        <v>83</v>
      </c>
      <c r="AI202" t="s">
        <v>83</v>
      </c>
      <c r="AJ202" t="s">
        <v>83</v>
      </c>
      <c r="AK202" t="s">
        <v>83</v>
      </c>
      <c r="AL202" t="s">
        <v>83</v>
      </c>
      <c r="AM202" t="s">
        <v>83</v>
      </c>
      <c r="AN202" t="s">
        <v>83</v>
      </c>
      <c r="AO202" t="s">
        <v>83</v>
      </c>
      <c r="AP202" t="s">
        <v>83</v>
      </c>
      <c r="AQ202" t="s">
        <v>83</v>
      </c>
      <c r="AR202" t="s">
        <v>83</v>
      </c>
      <c r="AS202">
        <v>0</v>
      </c>
      <c r="AT202" t="s">
        <v>83</v>
      </c>
      <c r="AU202" t="s">
        <v>83</v>
      </c>
      <c r="AV202">
        <v>0</v>
      </c>
      <c r="AW202">
        <v>0</v>
      </c>
      <c r="AX202" t="s">
        <v>83</v>
      </c>
    </row>
    <row r="203" spans="1:50" x14ac:dyDescent="0.15">
      <c r="A203">
        <v>4</v>
      </c>
      <c r="B203">
        <v>27</v>
      </c>
      <c r="C203">
        <v>2</v>
      </c>
      <c r="D203">
        <v>2</v>
      </c>
      <c r="E203">
        <v>0</v>
      </c>
      <c r="F203" t="s">
        <v>83</v>
      </c>
      <c r="G203" t="s">
        <v>83</v>
      </c>
      <c r="H203">
        <v>112</v>
      </c>
      <c r="I203">
        <v>0</v>
      </c>
      <c r="J203">
        <v>0</v>
      </c>
      <c r="K203">
        <v>0</v>
      </c>
      <c r="L203">
        <v>0</v>
      </c>
      <c r="M203" t="s">
        <v>83</v>
      </c>
      <c r="N203" t="s">
        <v>83</v>
      </c>
      <c r="O203" t="s">
        <v>83</v>
      </c>
      <c r="P203" t="s">
        <v>83</v>
      </c>
      <c r="Q203" t="s">
        <v>83</v>
      </c>
      <c r="R203" t="s">
        <v>2168</v>
      </c>
      <c r="S203" t="s">
        <v>83</v>
      </c>
      <c r="T203">
        <v>0</v>
      </c>
      <c r="U203" t="s">
        <v>83</v>
      </c>
      <c r="V203" t="s">
        <v>83</v>
      </c>
      <c r="W203" t="s">
        <v>83</v>
      </c>
      <c r="X203">
        <v>3</v>
      </c>
      <c r="Y203">
        <v>3</v>
      </c>
      <c r="Z203" t="s">
        <v>83</v>
      </c>
      <c r="AA203" t="s">
        <v>83</v>
      </c>
      <c r="AB203" t="s">
        <v>83</v>
      </c>
      <c r="AC203" t="s">
        <v>83</v>
      </c>
      <c r="AD203" t="s">
        <v>83</v>
      </c>
      <c r="AE203">
        <v>0</v>
      </c>
      <c r="AF203" t="s">
        <v>83</v>
      </c>
      <c r="AG203">
        <v>0</v>
      </c>
      <c r="AH203" t="s">
        <v>83</v>
      </c>
      <c r="AI203" t="s">
        <v>83</v>
      </c>
      <c r="AJ203" t="s">
        <v>83</v>
      </c>
      <c r="AK203" t="s">
        <v>83</v>
      </c>
      <c r="AL203" t="s">
        <v>83</v>
      </c>
      <c r="AM203" t="s">
        <v>83</v>
      </c>
      <c r="AN203" t="s">
        <v>83</v>
      </c>
      <c r="AO203" t="s">
        <v>83</v>
      </c>
      <c r="AP203" t="s">
        <v>83</v>
      </c>
      <c r="AQ203" t="s">
        <v>83</v>
      </c>
      <c r="AR203" t="s">
        <v>83</v>
      </c>
      <c r="AS203">
        <v>0</v>
      </c>
      <c r="AT203" t="s">
        <v>83</v>
      </c>
      <c r="AU203" t="s">
        <v>83</v>
      </c>
      <c r="AV203">
        <v>0</v>
      </c>
      <c r="AW203">
        <v>0</v>
      </c>
      <c r="AX203" t="s">
        <v>83</v>
      </c>
    </row>
    <row r="204" spans="1:50" x14ac:dyDescent="0.15">
      <c r="A204">
        <v>4</v>
      </c>
      <c r="B204">
        <v>27</v>
      </c>
      <c r="C204">
        <v>2</v>
      </c>
      <c r="D204">
        <v>3</v>
      </c>
      <c r="E204">
        <v>0</v>
      </c>
      <c r="F204" t="s">
        <v>83</v>
      </c>
      <c r="G204" t="s">
        <v>83</v>
      </c>
      <c r="H204">
        <v>47</v>
      </c>
      <c r="I204">
        <v>0</v>
      </c>
      <c r="J204">
        <v>0</v>
      </c>
      <c r="K204">
        <v>0</v>
      </c>
      <c r="L204">
        <v>0</v>
      </c>
      <c r="M204" t="s">
        <v>83</v>
      </c>
      <c r="N204" t="s">
        <v>83</v>
      </c>
      <c r="O204" t="s">
        <v>83</v>
      </c>
      <c r="P204" t="s">
        <v>83</v>
      </c>
      <c r="Q204" t="s">
        <v>83</v>
      </c>
      <c r="R204" t="s">
        <v>2169</v>
      </c>
      <c r="S204" t="s">
        <v>83</v>
      </c>
      <c r="T204">
        <v>0</v>
      </c>
      <c r="U204" t="s">
        <v>83</v>
      </c>
      <c r="V204" t="s">
        <v>83</v>
      </c>
      <c r="W204" t="s">
        <v>83</v>
      </c>
      <c r="X204">
        <v>3</v>
      </c>
      <c r="Y204">
        <v>3</v>
      </c>
      <c r="Z204" t="s">
        <v>83</v>
      </c>
      <c r="AA204" t="s">
        <v>83</v>
      </c>
      <c r="AB204" t="s">
        <v>83</v>
      </c>
      <c r="AC204" t="s">
        <v>83</v>
      </c>
      <c r="AD204" t="s">
        <v>83</v>
      </c>
      <c r="AE204">
        <v>0</v>
      </c>
      <c r="AF204" t="s">
        <v>83</v>
      </c>
      <c r="AG204">
        <v>0</v>
      </c>
      <c r="AH204" t="s">
        <v>83</v>
      </c>
      <c r="AI204" t="s">
        <v>83</v>
      </c>
      <c r="AJ204" t="s">
        <v>83</v>
      </c>
      <c r="AK204" t="s">
        <v>83</v>
      </c>
      <c r="AL204" t="s">
        <v>83</v>
      </c>
      <c r="AM204" t="s">
        <v>83</v>
      </c>
      <c r="AN204" t="s">
        <v>83</v>
      </c>
      <c r="AO204" t="s">
        <v>83</v>
      </c>
      <c r="AP204" t="s">
        <v>83</v>
      </c>
      <c r="AQ204" t="s">
        <v>83</v>
      </c>
      <c r="AR204" t="s">
        <v>83</v>
      </c>
      <c r="AS204">
        <v>0</v>
      </c>
      <c r="AT204" t="s">
        <v>83</v>
      </c>
      <c r="AU204" t="s">
        <v>83</v>
      </c>
      <c r="AV204">
        <v>0</v>
      </c>
      <c r="AW204">
        <v>0</v>
      </c>
      <c r="AX204" t="s">
        <v>83</v>
      </c>
    </row>
    <row r="205" spans="1:50" x14ac:dyDescent="0.15">
      <c r="A205">
        <v>4</v>
      </c>
      <c r="B205">
        <v>27</v>
      </c>
      <c r="C205">
        <v>2</v>
      </c>
      <c r="D205">
        <v>4</v>
      </c>
      <c r="E205">
        <v>0</v>
      </c>
      <c r="F205" t="s">
        <v>83</v>
      </c>
      <c r="G205" t="s">
        <v>83</v>
      </c>
      <c r="H205">
        <v>140</v>
      </c>
      <c r="I205">
        <v>0</v>
      </c>
      <c r="J205">
        <v>0</v>
      </c>
      <c r="K205">
        <v>0</v>
      </c>
      <c r="L205">
        <v>0</v>
      </c>
      <c r="M205" t="s">
        <v>83</v>
      </c>
      <c r="N205" t="s">
        <v>83</v>
      </c>
      <c r="O205" t="s">
        <v>83</v>
      </c>
      <c r="P205" t="s">
        <v>83</v>
      </c>
      <c r="Q205" t="s">
        <v>83</v>
      </c>
      <c r="R205" t="s">
        <v>2170</v>
      </c>
      <c r="S205" t="s">
        <v>83</v>
      </c>
      <c r="T205">
        <v>0</v>
      </c>
      <c r="U205" t="s">
        <v>83</v>
      </c>
      <c r="V205" t="s">
        <v>83</v>
      </c>
      <c r="W205" t="s">
        <v>83</v>
      </c>
      <c r="X205">
        <v>3</v>
      </c>
      <c r="Y205">
        <v>3</v>
      </c>
      <c r="Z205" t="s">
        <v>83</v>
      </c>
      <c r="AA205" t="s">
        <v>83</v>
      </c>
      <c r="AB205" t="s">
        <v>83</v>
      </c>
      <c r="AC205" t="s">
        <v>83</v>
      </c>
      <c r="AD205" t="s">
        <v>83</v>
      </c>
      <c r="AE205">
        <v>0</v>
      </c>
      <c r="AF205" t="s">
        <v>83</v>
      </c>
      <c r="AG205">
        <v>0</v>
      </c>
      <c r="AH205" t="s">
        <v>83</v>
      </c>
      <c r="AI205" t="s">
        <v>83</v>
      </c>
      <c r="AJ205" t="s">
        <v>83</v>
      </c>
      <c r="AK205" t="s">
        <v>83</v>
      </c>
      <c r="AL205" t="s">
        <v>83</v>
      </c>
      <c r="AM205" t="s">
        <v>83</v>
      </c>
      <c r="AN205" t="s">
        <v>83</v>
      </c>
      <c r="AO205" t="s">
        <v>83</v>
      </c>
      <c r="AP205" t="s">
        <v>83</v>
      </c>
      <c r="AQ205" t="s">
        <v>83</v>
      </c>
      <c r="AR205" t="s">
        <v>83</v>
      </c>
      <c r="AS205">
        <v>0</v>
      </c>
      <c r="AT205" t="s">
        <v>83</v>
      </c>
      <c r="AU205" t="s">
        <v>83</v>
      </c>
      <c r="AV205">
        <v>0</v>
      </c>
      <c r="AW205">
        <v>0</v>
      </c>
      <c r="AX205" t="s">
        <v>83</v>
      </c>
    </row>
    <row r="206" spans="1:50" x14ac:dyDescent="0.15">
      <c r="A206">
        <v>4</v>
      </c>
      <c r="B206">
        <v>27</v>
      </c>
      <c r="C206">
        <v>2</v>
      </c>
      <c r="D206">
        <v>5</v>
      </c>
      <c r="E206">
        <v>0</v>
      </c>
      <c r="F206" t="s">
        <v>83</v>
      </c>
      <c r="G206" t="s">
        <v>83</v>
      </c>
      <c r="H206">
        <v>11</v>
      </c>
      <c r="I206">
        <v>0</v>
      </c>
      <c r="J206">
        <v>0</v>
      </c>
      <c r="K206">
        <v>0</v>
      </c>
      <c r="L206">
        <v>0</v>
      </c>
      <c r="M206" t="s">
        <v>83</v>
      </c>
      <c r="N206" t="s">
        <v>83</v>
      </c>
      <c r="O206" t="s">
        <v>83</v>
      </c>
      <c r="P206" t="s">
        <v>83</v>
      </c>
      <c r="Q206" t="s">
        <v>83</v>
      </c>
      <c r="R206" t="s">
        <v>2171</v>
      </c>
      <c r="S206" t="s">
        <v>83</v>
      </c>
      <c r="T206">
        <v>0</v>
      </c>
      <c r="U206" t="s">
        <v>83</v>
      </c>
      <c r="V206" t="s">
        <v>83</v>
      </c>
      <c r="W206" t="s">
        <v>83</v>
      </c>
      <c r="X206">
        <v>3</v>
      </c>
      <c r="Y206">
        <v>3</v>
      </c>
      <c r="Z206" t="s">
        <v>83</v>
      </c>
      <c r="AA206" t="s">
        <v>83</v>
      </c>
      <c r="AB206" t="s">
        <v>83</v>
      </c>
      <c r="AC206" t="s">
        <v>83</v>
      </c>
      <c r="AD206" t="s">
        <v>83</v>
      </c>
      <c r="AE206">
        <v>0</v>
      </c>
      <c r="AF206" t="s">
        <v>83</v>
      </c>
      <c r="AG206">
        <v>0</v>
      </c>
      <c r="AH206" t="s">
        <v>83</v>
      </c>
      <c r="AI206" t="s">
        <v>83</v>
      </c>
      <c r="AJ206" t="s">
        <v>83</v>
      </c>
      <c r="AK206" t="s">
        <v>83</v>
      </c>
      <c r="AL206" t="s">
        <v>83</v>
      </c>
      <c r="AM206" t="s">
        <v>83</v>
      </c>
      <c r="AN206" t="s">
        <v>83</v>
      </c>
      <c r="AO206" t="s">
        <v>83</v>
      </c>
      <c r="AP206" t="s">
        <v>83</v>
      </c>
      <c r="AQ206" t="s">
        <v>83</v>
      </c>
      <c r="AR206" t="s">
        <v>83</v>
      </c>
      <c r="AS206">
        <v>0</v>
      </c>
      <c r="AT206" t="s">
        <v>83</v>
      </c>
      <c r="AU206" t="s">
        <v>83</v>
      </c>
      <c r="AV206">
        <v>0</v>
      </c>
      <c r="AW206">
        <v>0</v>
      </c>
      <c r="AX206" t="s">
        <v>83</v>
      </c>
    </row>
    <row r="207" spans="1:50" x14ac:dyDescent="0.15">
      <c r="A207">
        <v>4</v>
      </c>
      <c r="B207">
        <v>27</v>
      </c>
      <c r="C207">
        <v>2</v>
      </c>
      <c r="D207">
        <v>6</v>
      </c>
      <c r="E207">
        <v>0</v>
      </c>
      <c r="F207" t="s">
        <v>83</v>
      </c>
      <c r="G207" t="s">
        <v>83</v>
      </c>
      <c r="H207">
        <v>474</v>
      </c>
      <c r="I207">
        <v>0</v>
      </c>
      <c r="J207">
        <v>0</v>
      </c>
      <c r="K207">
        <v>0</v>
      </c>
      <c r="L207">
        <v>0</v>
      </c>
      <c r="M207" t="s">
        <v>83</v>
      </c>
      <c r="N207" t="s">
        <v>83</v>
      </c>
      <c r="O207" t="s">
        <v>83</v>
      </c>
      <c r="P207" t="s">
        <v>83</v>
      </c>
      <c r="Q207" t="s">
        <v>83</v>
      </c>
      <c r="R207" t="s">
        <v>2172</v>
      </c>
      <c r="S207" t="s">
        <v>83</v>
      </c>
      <c r="T207">
        <v>0</v>
      </c>
      <c r="U207" t="s">
        <v>83</v>
      </c>
      <c r="V207" t="s">
        <v>83</v>
      </c>
      <c r="W207" t="s">
        <v>83</v>
      </c>
      <c r="X207">
        <v>3</v>
      </c>
      <c r="Y207">
        <v>3</v>
      </c>
      <c r="Z207" t="s">
        <v>83</v>
      </c>
      <c r="AA207" t="s">
        <v>83</v>
      </c>
      <c r="AB207" t="s">
        <v>83</v>
      </c>
      <c r="AC207" t="s">
        <v>83</v>
      </c>
      <c r="AD207" t="s">
        <v>83</v>
      </c>
      <c r="AE207">
        <v>0</v>
      </c>
      <c r="AF207" t="s">
        <v>83</v>
      </c>
      <c r="AG207">
        <v>0</v>
      </c>
      <c r="AH207" t="s">
        <v>83</v>
      </c>
      <c r="AI207" t="s">
        <v>83</v>
      </c>
      <c r="AJ207" t="s">
        <v>83</v>
      </c>
      <c r="AK207" t="s">
        <v>83</v>
      </c>
      <c r="AL207" t="s">
        <v>83</v>
      </c>
      <c r="AM207" t="s">
        <v>83</v>
      </c>
      <c r="AN207" t="s">
        <v>83</v>
      </c>
      <c r="AO207" t="s">
        <v>83</v>
      </c>
      <c r="AP207" t="s">
        <v>83</v>
      </c>
      <c r="AQ207" t="s">
        <v>83</v>
      </c>
      <c r="AR207" t="s">
        <v>83</v>
      </c>
      <c r="AS207">
        <v>0</v>
      </c>
      <c r="AT207" t="s">
        <v>83</v>
      </c>
      <c r="AU207" t="s">
        <v>83</v>
      </c>
      <c r="AV207">
        <v>0</v>
      </c>
      <c r="AW207">
        <v>0</v>
      </c>
      <c r="AX207" t="s">
        <v>83</v>
      </c>
    </row>
    <row r="208" spans="1:50" x14ac:dyDescent="0.15">
      <c r="A208">
        <v>4</v>
      </c>
      <c r="B208">
        <v>27</v>
      </c>
      <c r="C208">
        <v>2</v>
      </c>
      <c r="D208">
        <v>7</v>
      </c>
      <c r="E208">
        <v>0</v>
      </c>
      <c r="F208" t="s">
        <v>83</v>
      </c>
      <c r="G208" t="s">
        <v>83</v>
      </c>
      <c r="H208">
        <v>290</v>
      </c>
      <c r="I208">
        <v>0</v>
      </c>
      <c r="J208">
        <v>0</v>
      </c>
      <c r="K208">
        <v>0</v>
      </c>
      <c r="L208">
        <v>0</v>
      </c>
      <c r="M208" t="s">
        <v>83</v>
      </c>
      <c r="N208" t="s">
        <v>83</v>
      </c>
      <c r="O208" t="s">
        <v>83</v>
      </c>
      <c r="P208" t="s">
        <v>83</v>
      </c>
      <c r="Q208" t="s">
        <v>83</v>
      </c>
      <c r="R208" t="s">
        <v>2173</v>
      </c>
      <c r="S208" t="s">
        <v>83</v>
      </c>
      <c r="T208">
        <v>0</v>
      </c>
      <c r="U208" t="s">
        <v>83</v>
      </c>
      <c r="V208" t="s">
        <v>83</v>
      </c>
      <c r="W208" t="s">
        <v>83</v>
      </c>
      <c r="X208">
        <v>3</v>
      </c>
      <c r="Y208">
        <v>3</v>
      </c>
      <c r="Z208" t="s">
        <v>83</v>
      </c>
      <c r="AA208" t="s">
        <v>83</v>
      </c>
      <c r="AB208" t="s">
        <v>83</v>
      </c>
      <c r="AC208" t="s">
        <v>83</v>
      </c>
      <c r="AD208" t="s">
        <v>83</v>
      </c>
      <c r="AE208">
        <v>0</v>
      </c>
      <c r="AF208" t="s">
        <v>83</v>
      </c>
      <c r="AG208">
        <v>0</v>
      </c>
      <c r="AH208" t="s">
        <v>83</v>
      </c>
      <c r="AI208" t="s">
        <v>83</v>
      </c>
      <c r="AJ208" t="s">
        <v>83</v>
      </c>
      <c r="AK208" t="s">
        <v>83</v>
      </c>
      <c r="AL208" t="s">
        <v>83</v>
      </c>
      <c r="AM208" t="s">
        <v>83</v>
      </c>
      <c r="AN208" t="s">
        <v>83</v>
      </c>
      <c r="AO208" t="s">
        <v>83</v>
      </c>
      <c r="AP208" t="s">
        <v>83</v>
      </c>
      <c r="AQ208" t="s">
        <v>83</v>
      </c>
      <c r="AR208" t="s">
        <v>83</v>
      </c>
      <c r="AS208">
        <v>0</v>
      </c>
      <c r="AT208" t="s">
        <v>83</v>
      </c>
      <c r="AU208" t="s">
        <v>83</v>
      </c>
      <c r="AV208">
        <v>0</v>
      </c>
      <c r="AW208">
        <v>0</v>
      </c>
      <c r="AX208" t="s">
        <v>83</v>
      </c>
    </row>
    <row r="209" spans="1:50" x14ac:dyDescent="0.15">
      <c r="A209">
        <v>4</v>
      </c>
      <c r="B209">
        <v>27</v>
      </c>
      <c r="C209">
        <v>2</v>
      </c>
      <c r="D209">
        <v>8</v>
      </c>
      <c r="E209">
        <v>0</v>
      </c>
      <c r="F209" t="s">
        <v>83</v>
      </c>
      <c r="G209" t="s">
        <v>83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83</v>
      </c>
      <c r="N209" t="s">
        <v>83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>
        <v>0</v>
      </c>
      <c r="U209" t="s">
        <v>83</v>
      </c>
      <c r="V209" t="s">
        <v>83</v>
      </c>
      <c r="W209" t="s">
        <v>83</v>
      </c>
      <c r="X209">
        <v>0</v>
      </c>
      <c r="Y209">
        <v>0</v>
      </c>
      <c r="Z209" t="s">
        <v>83</v>
      </c>
      <c r="AA209" t="s">
        <v>83</v>
      </c>
      <c r="AB209" t="s">
        <v>83</v>
      </c>
      <c r="AC209" t="s">
        <v>83</v>
      </c>
      <c r="AD209" t="s">
        <v>83</v>
      </c>
      <c r="AE209">
        <v>0</v>
      </c>
      <c r="AF209" t="s">
        <v>83</v>
      </c>
      <c r="AG209">
        <v>0</v>
      </c>
      <c r="AH209" t="s">
        <v>83</v>
      </c>
      <c r="AI209" t="s">
        <v>83</v>
      </c>
      <c r="AJ209" t="s">
        <v>83</v>
      </c>
      <c r="AK209" t="s">
        <v>83</v>
      </c>
      <c r="AL209" t="s">
        <v>83</v>
      </c>
      <c r="AM209" t="s">
        <v>83</v>
      </c>
      <c r="AN209" t="s">
        <v>83</v>
      </c>
      <c r="AO209" t="s">
        <v>83</v>
      </c>
      <c r="AP209" t="s">
        <v>83</v>
      </c>
      <c r="AQ209" t="s">
        <v>83</v>
      </c>
      <c r="AR209" t="s">
        <v>83</v>
      </c>
      <c r="AS209">
        <v>0</v>
      </c>
      <c r="AT209" t="s">
        <v>83</v>
      </c>
      <c r="AU209" t="s">
        <v>83</v>
      </c>
      <c r="AV209">
        <v>0</v>
      </c>
      <c r="AW209">
        <v>0</v>
      </c>
      <c r="AX209" t="s">
        <v>83</v>
      </c>
    </row>
    <row r="210" spans="1:50" x14ac:dyDescent="0.15">
      <c r="A210">
        <v>4</v>
      </c>
      <c r="B210">
        <v>29</v>
      </c>
      <c r="C210">
        <v>1</v>
      </c>
      <c r="D210">
        <v>1</v>
      </c>
      <c r="E210">
        <v>0</v>
      </c>
      <c r="F210" t="s">
        <v>83</v>
      </c>
      <c r="G210" t="s">
        <v>83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83</v>
      </c>
      <c r="N210" t="s">
        <v>83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>
        <v>0</v>
      </c>
      <c r="U210" t="s">
        <v>83</v>
      </c>
      <c r="V210" t="s">
        <v>83</v>
      </c>
      <c r="W210" t="s">
        <v>83</v>
      </c>
      <c r="X210">
        <v>0</v>
      </c>
      <c r="Y210">
        <v>0</v>
      </c>
      <c r="Z210" t="s">
        <v>83</v>
      </c>
      <c r="AA210" t="s">
        <v>83</v>
      </c>
      <c r="AB210" t="s">
        <v>83</v>
      </c>
      <c r="AC210" t="s">
        <v>83</v>
      </c>
      <c r="AD210" t="s">
        <v>83</v>
      </c>
      <c r="AE210">
        <v>0</v>
      </c>
      <c r="AF210" t="s">
        <v>83</v>
      </c>
      <c r="AG210">
        <v>0</v>
      </c>
      <c r="AH210" t="s">
        <v>83</v>
      </c>
      <c r="AI210" t="s">
        <v>83</v>
      </c>
      <c r="AJ210" t="s">
        <v>83</v>
      </c>
      <c r="AK210" t="s">
        <v>83</v>
      </c>
      <c r="AL210" t="s">
        <v>83</v>
      </c>
      <c r="AM210" t="s">
        <v>83</v>
      </c>
      <c r="AN210" t="s">
        <v>83</v>
      </c>
      <c r="AO210" t="s">
        <v>83</v>
      </c>
      <c r="AP210" t="s">
        <v>83</v>
      </c>
      <c r="AQ210" t="s">
        <v>83</v>
      </c>
      <c r="AR210" t="s">
        <v>83</v>
      </c>
      <c r="AS210">
        <v>0</v>
      </c>
      <c r="AT210" t="s">
        <v>83</v>
      </c>
      <c r="AU210" t="s">
        <v>83</v>
      </c>
      <c r="AV210">
        <v>0</v>
      </c>
      <c r="AW210">
        <v>0</v>
      </c>
      <c r="AX210" t="s">
        <v>83</v>
      </c>
    </row>
    <row r="211" spans="1:50" x14ac:dyDescent="0.15">
      <c r="A211">
        <v>4</v>
      </c>
      <c r="B211">
        <v>29</v>
      </c>
      <c r="C211">
        <v>1</v>
      </c>
      <c r="D211">
        <v>2</v>
      </c>
      <c r="E211">
        <v>0</v>
      </c>
      <c r="F211" t="s">
        <v>83</v>
      </c>
      <c r="G211" t="s">
        <v>83</v>
      </c>
      <c r="H211">
        <v>403</v>
      </c>
      <c r="I211">
        <v>0</v>
      </c>
      <c r="J211">
        <v>0</v>
      </c>
      <c r="K211">
        <v>0</v>
      </c>
      <c r="L211">
        <v>0</v>
      </c>
      <c r="M211" t="s">
        <v>83</v>
      </c>
      <c r="N211" t="s">
        <v>83</v>
      </c>
      <c r="O211" t="s">
        <v>83</v>
      </c>
      <c r="P211" t="s">
        <v>83</v>
      </c>
      <c r="Q211" t="s">
        <v>83</v>
      </c>
      <c r="R211" t="s">
        <v>2174</v>
      </c>
      <c r="S211" t="s">
        <v>83</v>
      </c>
      <c r="T211">
        <v>0</v>
      </c>
      <c r="U211" t="s">
        <v>83</v>
      </c>
      <c r="V211" t="s">
        <v>83</v>
      </c>
      <c r="W211" t="s">
        <v>83</v>
      </c>
      <c r="X211">
        <v>4</v>
      </c>
      <c r="Y211">
        <v>4</v>
      </c>
      <c r="Z211" t="s">
        <v>83</v>
      </c>
      <c r="AA211" t="s">
        <v>83</v>
      </c>
      <c r="AB211" t="s">
        <v>83</v>
      </c>
      <c r="AC211" t="s">
        <v>83</v>
      </c>
      <c r="AD211" t="s">
        <v>83</v>
      </c>
      <c r="AE211">
        <v>0</v>
      </c>
      <c r="AF211" t="s">
        <v>83</v>
      </c>
      <c r="AG211">
        <v>0</v>
      </c>
      <c r="AH211" t="s">
        <v>83</v>
      </c>
      <c r="AI211" t="s">
        <v>83</v>
      </c>
      <c r="AJ211" t="s">
        <v>83</v>
      </c>
      <c r="AK211" t="s">
        <v>83</v>
      </c>
      <c r="AL211" t="s">
        <v>83</v>
      </c>
      <c r="AM211" t="s">
        <v>83</v>
      </c>
      <c r="AN211" t="s">
        <v>83</v>
      </c>
      <c r="AO211" t="s">
        <v>83</v>
      </c>
      <c r="AP211" t="s">
        <v>83</v>
      </c>
      <c r="AQ211" t="s">
        <v>83</v>
      </c>
      <c r="AR211" t="s">
        <v>83</v>
      </c>
      <c r="AS211">
        <v>0</v>
      </c>
      <c r="AT211" t="s">
        <v>83</v>
      </c>
      <c r="AU211" t="s">
        <v>83</v>
      </c>
      <c r="AV211">
        <v>0</v>
      </c>
      <c r="AW211">
        <v>0</v>
      </c>
      <c r="AX211" t="s">
        <v>83</v>
      </c>
    </row>
    <row r="212" spans="1:50" x14ac:dyDescent="0.15">
      <c r="A212">
        <v>4</v>
      </c>
      <c r="B212">
        <v>29</v>
      </c>
      <c r="C212">
        <v>1</v>
      </c>
      <c r="D212">
        <v>3</v>
      </c>
      <c r="E212">
        <v>0</v>
      </c>
      <c r="F212" t="s">
        <v>83</v>
      </c>
      <c r="G212" t="s">
        <v>83</v>
      </c>
      <c r="H212">
        <v>303</v>
      </c>
      <c r="I212">
        <v>0</v>
      </c>
      <c r="J212">
        <v>0</v>
      </c>
      <c r="K212">
        <v>0</v>
      </c>
      <c r="L212">
        <v>0</v>
      </c>
      <c r="M212" t="s">
        <v>83</v>
      </c>
      <c r="N212" t="s">
        <v>83</v>
      </c>
      <c r="O212" t="s">
        <v>83</v>
      </c>
      <c r="P212" t="s">
        <v>83</v>
      </c>
      <c r="Q212" t="s">
        <v>83</v>
      </c>
      <c r="R212" t="s">
        <v>2175</v>
      </c>
      <c r="S212" t="s">
        <v>83</v>
      </c>
      <c r="T212">
        <v>0</v>
      </c>
      <c r="U212" t="s">
        <v>83</v>
      </c>
      <c r="V212" t="s">
        <v>83</v>
      </c>
      <c r="W212" t="s">
        <v>83</v>
      </c>
      <c r="X212">
        <v>4</v>
      </c>
      <c r="Y212">
        <v>4</v>
      </c>
      <c r="Z212" t="s">
        <v>83</v>
      </c>
      <c r="AA212" t="s">
        <v>83</v>
      </c>
      <c r="AB212" t="s">
        <v>83</v>
      </c>
      <c r="AC212" t="s">
        <v>83</v>
      </c>
      <c r="AD212" t="s">
        <v>83</v>
      </c>
      <c r="AE212">
        <v>0</v>
      </c>
      <c r="AF212" t="s">
        <v>83</v>
      </c>
      <c r="AG212">
        <v>0</v>
      </c>
      <c r="AH212" t="s">
        <v>83</v>
      </c>
      <c r="AI212" t="s">
        <v>83</v>
      </c>
      <c r="AJ212" t="s">
        <v>83</v>
      </c>
      <c r="AK212" t="s">
        <v>83</v>
      </c>
      <c r="AL212" t="s">
        <v>83</v>
      </c>
      <c r="AM212" t="s">
        <v>83</v>
      </c>
      <c r="AN212" t="s">
        <v>83</v>
      </c>
      <c r="AO212" t="s">
        <v>83</v>
      </c>
      <c r="AP212" t="s">
        <v>83</v>
      </c>
      <c r="AQ212" t="s">
        <v>83</v>
      </c>
      <c r="AR212" t="s">
        <v>83</v>
      </c>
      <c r="AS212">
        <v>0</v>
      </c>
      <c r="AT212" t="s">
        <v>83</v>
      </c>
      <c r="AU212" t="s">
        <v>83</v>
      </c>
      <c r="AV212">
        <v>0</v>
      </c>
      <c r="AW212">
        <v>0</v>
      </c>
      <c r="AX212" t="s">
        <v>83</v>
      </c>
    </row>
    <row r="213" spans="1:50" x14ac:dyDescent="0.15">
      <c r="A213">
        <v>4</v>
      </c>
      <c r="B213">
        <v>29</v>
      </c>
      <c r="C213">
        <v>1</v>
      </c>
      <c r="D213">
        <v>4</v>
      </c>
      <c r="E213">
        <v>0</v>
      </c>
      <c r="F213" t="s">
        <v>83</v>
      </c>
      <c r="G213" t="s">
        <v>83</v>
      </c>
      <c r="H213">
        <v>468</v>
      </c>
      <c r="I213">
        <v>0</v>
      </c>
      <c r="J213">
        <v>0</v>
      </c>
      <c r="K213">
        <v>0</v>
      </c>
      <c r="L213">
        <v>0</v>
      </c>
      <c r="M213" t="s">
        <v>83</v>
      </c>
      <c r="N213" t="s">
        <v>83</v>
      </c>
      <c r="O213" t="s">
        <v>83</v>
      </c>
      <c r="P213" t="s">
        <v>83</v>
      </c>
      <c r="Q213" t="s">
        <v>83</v>
      </c>
      <c r="R213" t="s">
        <v>2176</v>
      </c>
      <c r="S213" t="s">
        <v>83</v>
      </c>
      <c r="T213">
        <v>0</v>
      </c>
      <c r="U213" t="s">
        <v>83</v>
      </c>
      <c r="V213" t="s">
        <v>83</v>
      </c>
      <c r="W213" t="s">
        <v>83</v>
      </c>
      <c r="X213">
        <v>4</v>
      </c>
      <c r="Y213">
        <v>4</v>
      </c>
      <c r="Z213" t="s">
        <v>83</v>
      </c>
      <c r="AA213" t="s">
        <v>83</v>
      </c>
      <c r="AB213" t="s">
        <v>83</v>
      </c>
      <c r="AC213" t="s">
        <v>83</v>
      </c>
      <c r="AD213" t="s">
        <v>83</v>
      </c>
      <c r="AE213">
        <v>0</v>
      </c>
      <c r="AF213" t="s">
        <v>83</v>
      </c>
      <c r="AG213">
        <v>0</v>
      </c>
      <c r="AH213" t="s">
        <v>83</v>
      </c>
      <c r="AI213" t="s">
        <v>83</v>
      </c>
      <c r="AJ213" t="s">
        <v>83</v>
      </c>
      <c r="AK213" t="s">
        <v>83</v>
      </c>
      <c r="AL213" t="s">
        <v>83</v>
      </c>
      <c r="AM213" t="s">
        <v>83</v>
      </c>
      <c r="AN213" t="s">
        <v>83</v>
      </c>
      <c r="AO213" t="s">
        <v>83</v>
      </c>
      <c r="AP213" t="s">
        <v>83</v>
      </c>
      <c r="AQ213" t="s">
        <v>83</v>
      </c>
      <c r="AR213" t="s">
        <v>83</v>
      </c>
      <c r="AS213">
        <v>0</v>
      </c>
      <c r="AT213" t="s">
        <v>83</v>
      </c>
      <c r="AU213" t="s">
        <v>83</v>
      </c>
      <c r="AV213">
        <v>0</v>
      </c>
      <c r="AW213">
        <v>0</v>
      </c>
      <c r="AX213" t="s">
        <v>83</v>
      </c>
    </row>
    <row r="214" spans="1:50" x14ac:dyDescent="0.15">
      <c r="A214">
        <v>4</v>
      </c>
      <c r="B214">
        <v>29</v>
      </c>
      <c r="C214">
        <v>1</v>
      </c>
      <c r="D214">
        <v>5</v>
      </c>
      <c r="E214">
        <v>0</v>
      </c>
      <c r="F214" t="s">
        <v>83</v>
      </c>
      <c r="G214" t="s">
        <v>83</v>
      </c>
      <c r="H214">
        <v>159</v>
      </c>
      <c r="I214">
        <v>0</v>
      </c>
      <c r="J214">
        <v>0</v>
      </c>
      <c r="K214">
        <v>0</v>
      </c>
      <c r="L214">
        <v>0</v>
      </c>
      <c r="M214" t="s">
        <v>83</v>
      </c>
      <c r="N214" t="s">
        <v>83</v>
      </c>
      <c r="O214" t="s">
        <v>83</v>
      </c>
      <c r="P214" t="s">
        <v>83</v>
      </c>
      <c r="Q214" t="s">
        <v>83</v>
      </c>
      <c r="R214" t="s">
        <v>2177</v>
      </c>
      <c r="S214" t="s">
        <v>83</v>
      </c>
      <c r="T214">
        <v>0</v>
      </c>
      <c r="U214" t="s">
        <v>83</v>
      </c>
      <c r="V214" t="s">
        <v>83</v>
      </c>
      <c r="W214" t="s">
        <v>83</v>
      </c>
      <c r="X214">
        <v>4</v>
      </c>
      <c r="Y214">
        <v>4</v>
      </c>
      <c r="Z214" t="s">
        <v>83</v>
      </c>
      <c r="AA214" t="s">
        <v>83</v>
      </c>
      <c r="AB214" t="s">
        <v>83</v>
      </c>
      <c r="AC214" t="s">
        <v>83</v>
      </c>
      <c r="AD214" t="s">
        <v>83</v>
      </c>
      <c r="AE214">
        <v>0</v>
      </c>
      <c r="AF214" t="s">
        <v>83</v>
      </c>
      <c r="AG214">
        <v>0</v>
      </c>
      <c r="AH214" t="s">
        <v>83</v>
      </c>
      <c r="AI214" t="s">
        <v>83</v>
      </c>
      <c r="AJ214" t="s">
        <v>83</v>
      </c>
      <c r="AK214" t="s">
        <v>83</v>
      </c>
      <c r="AL214" t="s">
        <v>83</v>
      </c>
      <c r="AM214" t="s">
        <v>83</v>
      </c>
      <c r="AN214" t="s">
        <v>83</v>
      </c>
      <c r="AO214" t="s">
        <v>83</v>
      </c>
      <c r="AP214" t="s">
        <v>83</v>
      </c>
      <c r="AQ214" t="s">
        <v>83</v>
      </c>
      <c r="AR214" t="s">
        <v>83</v>
      </c>
      <c r="AS214">
        <v>0</v>
      </c>
      <c r="AT214" t="s">
        <v>83</v>
      </c>
      <c r="AU214" t="s">
        <v>83</v>
      </c>
      <c r="AV214">
        <v>0</v>
      </c>
      <c r="AW214">
        <v>0</v>
      </c>
      <c r="AX214" t="s">
        <v>83</v>
      </c>
    </row>
    <row r="215" spans="1:50" x14ac:dyDescent="0.15">
      <c r="A215">
        <v>4</v>
      </c>
      <c r="B215">
        <v>29</v>
      </c>
      <c r="C215">
        <v>1</v>
      </c>
      <c r="D215">
        <v>6</v>
      </c>
      <c r="E215">
        <v>0</v>
      </c>
      <c r="F215" t="s">
        <v>83</v>
      </c>
      <c r="G215" t="s">
        <v>83</v>
      </c>
      <c r="H215">
        <v>324</v>
      </c>
      <c r="I215">
        <v>0</v>
      </c>
      <c r="J215">
        <v>0</v>
      </c>
      <c r="K215">
        <v>0</v>
      </c>
      <c r="L215">
        <v>0</v>
      </c>
      <c r="M215" t="s">
        <v>83</v>
      </c>
      <c r="N215" t="s">
        <v>83</v>
      </c>
      <c r="O215" t="s">
        <v>83</v>
      </c>
      <c r="P215" t="s">
        <v>83</v>
      </c>
      <c r="Q215" t="s">
        <v>83</v>
      </c>
      <c r="R215" t="s">
        <v>2178</v>
      </c>
      <c r="S215" t="s">
        <v>83</v>
      </c>
      <c r="T215">
        <v>0</v>
      </c>
      <c r="U215" t="s">
        <v>83</v>
      </c>
      <c r="V215" t="s">
        <v>83</v>
      </c>
      <c r="W215" t="s">
        <v>83</v>
      </c>
      <c r="X215">
        <v>4</v>
      </c>
      <c r="Y215">
        <v>4</v>
      </c>
      <c r="Z215" t="s">
        <v>83</v>
      </c>
      <c r="AA215" t="s">
        <v>83</v>
      </c>
      <c r="AB215" t="s">
        <v>83</v>
      </c>
      <c r="AC215" t="s">
        <v>83</v>
      </c>
      <c r="AD215" t="s">
        <v>83</v>
      </c>
      <c r="AE215">
        <v>0</v>
      </c>
      <c r="AF215" t="s">
        <v>83</v>
      </c>
      <c r="AG215">
        <v>0</v>
      </c>
      <c r="AH215" t="s">
        <v>83</v>
      </c>
      <c r="AI215" t="s">
        <v>83</v>
      </c>
      <c r="AJ215" t="s">
        <v>83</v>
      </c>
      <c r="AK215" t="s">
        <v>83</v>
      </c>
      <c r="AL215" t="s">
        <v>83</v>
      </c>
      <c r="AM215" t="s">
        <v>83</v>
      </c>
      <c r="AN215" t="s">
        <v>83</v>
      </c>
      <c r="AO215" t="s">
        <v>83</v>
      </c>
      <c r="AP215" t="s">
        <v>83</v>
      </c>
      <c r="AQ215" t="s">
        <v>83</v>
      </c>
      <c r="AR215" t="s">
        <v>83</v>
      </c>
      <c r="AS215">
        <v>0</v>
      </c>
      <c r="AT215" t="s">
        <v>83</v>
      </c>
      <c r="AU215" t="s">
        <v>83</v>
      </c>
      <c r="AV215">
        <v>0</v>
      </c>
      <c r="AW215">
        <v>0</v>
      </c>
      <c r="AX215" t="s">
        <v>83</v>
      </c>
    </row>
    <row r="216" spans="1:50" x14ac:dyDescent="0.15">
      <c r="A216">
        <v>4</v>
      </c>
      <c r="B216">
        <v>29</v>
      </c>
      <c r="C216">
        <v>1</v>
      </c>
      <c r="D216">
        <v>7</v>
      </c>
      <c r="E216">
        <v>0</v>
      </c>
      <c r="F216" t="s">
        <v>83</v>
      </c>
      <c r="G216" t="s">
        <v>83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83</v>
      </c>
      <c r="N216" t="s">
        <v>83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>
        <v>0</v>
      </c>
      <c r="U216" t="s">
        <v>83</v>
      </c>
      <c r="V216" t="s">
        <v>83</v>
      </c>
      <c r="W216" t="s">
        <v>83</v>
      </c>
      <c r="X216">
        <v>0</v>
      </c>
      <c r="Y216">
        <v>0</v>
      </c>
      <c r="Z216" t="s">
        <v>83</v>
      </c>
      <c r="AA216" t="s">
        <v>83</v>
      </c>
      <c r="AB216" t="s">
        <v>83</v>
      </c>
      <c r="AC216" t="s">
        <v>83</v>
      </c>
      <c r="AD216" t="s">
        <v>83</v>
      </c>
      <c r="AE216">
        <v>0</v>
      </c>
      <c r="AF216" t="s">
        <v>83</v>
      </c>
      <c r="AG216">
        <v>0</v>
      </c>
      <c r="AH216" t="s">
        <v>83</v>
      </c>
      <c r="AI216" t="s">
        <v>83</v>
      </c>
      <c r="AJ216" t="s">
        <v>83</v>
      </c>
      <c r="AK216" t="s">
        <v>83</v>
      </c>
      <c r="AL216" t="s">
        <v>83</v>
      </c>
      <c r="AM216" t="s">
        <v>83</v>
      </c>
      <c r="AN216" t="s">
        <v>83</v>
      </c>
      <c r="AO216" t="s">
        <v>83</v>
      </c>
      <c r="AP216" t="s">
        <v>83</v>
      </c>
      <c r="AQ216" t="s">
        <v>83</v>
      </c>
      <c r="AR216" t="s">
        <v>83</v>
      </c>
      <c r="AS216">
        <v>0</v>
      </c>
      <c r="AT216" t="s">
        <v>83</v>
      </c>
      <c r="AU216" t="s">
        <v>83</v>
      </c>
      <c r="AV216">
        <v>0</v>
      </c>
      <c r="AW216">
        <v>0</v>
      </c>
      <c r="AX216" t="s">
        <v>83</v>
      </c>
    </row>
    <row r="217" spans="1:50" x14ac:dyDescent="0.15">
      <c r="A217">
        <v>4</v>
      </c>
      <c r="B217">
        <v>29</v>
      </c>
      <c r="C217">
        <v>1</v>
      </c>
      <c r="D217">
        <v>8</v>
      </c>
      <c r="E217">
        <v>0</v>
      </c>
      <c r="F217" t="s">
        <v>83</v>
      </c>
      <c r="G217" t="s">
        <v>83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83</v>
      </c>
      <c r="N217" t="s">
        <v>83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>
        <v>0</v>
      </c>
      <c r="U217" t="s">
        <v>83</v>
      </c>
      <c r="V217" t="s">
        <v>83</v>
      </c>
      <c r="W217" t="s">
        <v>83</v>
      </c>
      <c r="X217">
        <v>0</v>
      </c>
      <c r="Y217">
        <v>0</v>
      </c>
      <c r="Z217" t="s">
        <v>83</v>
      </c>
      <c r="AA217" t="s">
        <v>83</v>
      </c>
      <c r="AB217" t="s">
        <v>83</v>
      </c>
      <c r="AC217" t="s">
        <v>83</v>
      </c>
      <c r="AD217" t="s">
        <v>83</v>
      </c>
      <c r="AE217">
        <v>0</v>
      </c>
      <c r="AF217" t="s">
        <v>83</v>
      </c>
      <c r="AG217">
        <v>0</v>
      </c>
      <c r="AH217" t="s">
        <v>83</v>
      </c>
      <c r="AI217" t="s">
        <v>83</v>
      </c>
      <c r="AJ217" t="s">
        <v>83</v>
      </c>
      <c r="AK217" t="s">
        <v>83</v>
      </c>
      <c r="AL217" t="s">
        <v>83</v>
      </c>
      <c r="AM217" t="s">
        <v>83</v>
      </c>
      <c r="AN217" t="s">
        <v>83</v>
      </c>
      <c r="AO217" t="s">
        <v>83</v>
      </c>
      <c r="AP217" t="s">
        <v>83</v>
      </c>
      <c r="AQ217" t="s">
        <v>83</v>
      </c>
      <c r="AR217" t="s">
        <v>83</v>
      </c>
      <c r="AS217">
        <v>0</v>
      </c>
      <c r="AT217" t="s">
        <v>83</v>
      </c>
      <c r="AU217" t="s">
        <v>83</v>
      </c>
      <c r="AV217">
        <v>0</v>
      </c>
      <c r="AW217">
        <v>0</v>
      </c>
      <c r="AX217" t="s">
        <v>83</v>
      </c>
    </row>
    <row r="218" spans="1:50" x14ac:dyDescent="0.15">
      <c r="A218">
        <v>4</v>
      </c>
      <c r="B218">
        <v>29</v>
      </c>
      <c r="C218">
        <v>2</v>
      </c>
      <c r="D218">
        <v>1</v>
      </c>
      <c r="E218">
        <v>0</v>
      </c>
      <c r="F218" t="s">
        <v>83</v>
      </c>
      <c r="G218" t="s">
        <v>83</v>
      </c>
      <c r="H218">
        <v>390</v>
      </c>
      <c r="I218">
        <v>0</v>
      </c>
      <c r="J218">
        <v>0</v>
      </c>
      <c r="K218">
        <v>0</v>
      </c>
      <c r="L218">
        <v>0</v>
      </c>
      <c r="M218" t="s">
        <v>83</v>
      </c>
      <c r="N218" t="s">
        <v>83</v>
      </c>
      <c r="O218" t="s">
        <v>83</v>
      </c>
      <c r="P218" t="s">
        <v>83</v>
      </c>
      <c r="Q218" t="s">
        <v>83</v>
      </c>
      <c r="R218" t="s">
        <v>2179</v>
      </c>
      <c r="S218" t="s">
        <v>83</v>
      </c>
      <c r="T218">
        <v>0</v>
      </c>
      <c r="U218" t="s">
        <v>83</v>
      </c>
      <c r="V218" t="s">
        <v>83</v>
      </c>
      <c r="W218" t="s">
        <v>83</v>
      </c>
      <c r="X218">
        <v>4</v>
      </c>
      <c r="Y218">
        <v>4</v>
      </c>
      <c r="Z218" t="s">
        <v>83</v>
      </c>
      <c r="AA218" t="s">
        <v>83</v>
      </c>
      <c r="AB218" t="s">
        <v>83</v>
      </c>
      <c r="AC218" t="s">
        <v>83</v>
      </c>
      <c r="AD218" t="s">
        <v>83</v>
      </c>
      <c r="AE218">
        <v>0</v>
      </c>
      <c r="AF218" t="s">
        <v>83</v>
      </c>
      <c r="AG218">
        <v>0</v>
      </c>
      <c r="AH218" t="s">
        <v>83</v>
      </c>
      <c r="AI218" t="s">
        <v>83</v>
      </c>
      <c r="AJ218" t="s">
        <v>83</v>
      </c>
      <c r="AK218" t="s">
        <v>83</v>
      </c>
      <c r="AL218" t="s">
        <v>83</v>
      </c>
      <c r="AM218" t="s">
        <v>83</v>
      </c>
      <c r="AN218" t="s">
        <v>83</v>
      </c>
      <c r="AO218" t="s">
        <v>83</v>
      </c>
      <c r="AP218" t="s">
        <v>83</v>
      </c>
      <c r="AQ218" t="s">
        <v>83</v>
      </c>
      <c r="AR218" t="s">
        <v>83</v>
      </c>
      <c r="AS218">
        <v>0</v>
      </c>
      <c r="AT218" t="s">
        <v>83</v>
      </c>
      <c r="AU218" t="s">
        <v>83</v>
      </c>
      <c r="AV218">
        <v>0</v>
      </c>
      <c r="AW218">
        <v>0</v>
      </c>
      <c r="AX218" t="s">
        <v>83</v>
      </c>
    </row>
    <row r="219" spans="1:50" x14ac:dyDescent="0.15">
      <c r="A219">
        <v>4</v>
      </c>
      <c r="B219">
        <v>29</v>
      </c>
      <c r="C219">
        <v>2</v>
      </c>
      <c r="D219">
        <v>2</v>
      </c>
      <c r="E219">
        <v>0</v>
      </c>
      <c r="F219" t="s">
        <v>83</v>
      </c>
      <c r="G219" t="s">
        <v>83</v>
      </c>
      <c r="H219">
        <v>199</v>
      </c>
      <c r="I219">
        <v>0</v>
      </c>
      <c r="J219">
        <v>0</v>
      </c>
      <c r="K219">
        <v>0</v>
      </c>
      <c r="L219">
        <v>0</v>
      </c>
      <c r="M219" t="s">
        <v>83</v>
      </c>
      <c r="N219" t="s">
        <v>83</v>
      </c>
      <c r="O219" t="s">
        <v>83</v>
      </c>
      <c r="P219" t="s">
        <v>83</v>
      </c>
      <c r="Q219" t="s">
        <v>83</v>
      </c>
      <c r="R219" t="s">
        <v>2180</v>
      </c>
      <c r="S219" t="s">
        <v>83</v>
      </c>
      <c r="T219">
        <v>0</v>
      </c>
      <c r="U219" t="s">
        <v>83</v>
      </c>
      <c r="V219" t="s">
        <v>83</v>
      </c>
      <c r="W219" t="s">
        <v>83</v>
      </c>
      <c r="X219">
        <v>4</v>
      </c>
      <c r="Y219">
        <v>4</v>
      </c>
      <c r="Z219" t="s">
        <v>83</v>
      </c>
      <c r="AA219" t="s">
        <v>83</v>
      </c>
      <c r="AB219" t="s">
        <v>83</v>
      </c>
      <c r="AC219" t="s">
        <v>83</v>
      </c>
      <c r="AD219" t="s">
        <v>83</v>
      </c>
      <c r="AE219">
        <v>0</v>
      </c>
      <c r="AF219" t="s">
        <v>83</v>
      </c>
      <c r="AG219">
        <v>0</v>
      </c>
      <c r="AH219" t="s">
        <v>83</v>
      </c>
      <c r="AI219" t="s">
        <v>83</v>
      </c>
      <c r="AJ219" t="s">
        <v>83</v>
      </c>
      <c r="AK219" t="s">
        <v>83</v>
      </c>
      <c r="AL219" t="s">
        <v>83</v>
      </c>
      <c r="AM219" t="s">
        <v>83</v>
      </c>
      <c r="AN219" t="s">
        <v>83</v>
      </c>
      <c r="AO219" t="s">
        <v>83</v>
      </c>
      <c r="AP219" t="s">
        <v>83</v>
      </c>
      <c r="AQ219" t="s">
        <v>83</v>
      </c>
      <c r="AR219" t="s">
        <v>83</v>
      </c>
      <c r="AS219">
        <v>0</v>
      </c>
      <c r="AT219" t="s">
        <v>83</v>
      </c>
      <c r="AU219" t="s">
        <v>83</v>
      </c>
      <c r="AV219">
        <v>0</v>
      </c>
      <c r="AW219">
        <v>0</v>
      </c>
      <c r="AX219" t="s">
        <v>83</v>
      </c>
    </row>
    <row r="220" spans="1:50" x14ac:dyDescent="0.15">
      <c r="A220">
        <v>4</v>
      </c>
      <c r="B220">
        <v>29</v>
      </c>
      <c r="C220">
        <v>2</v>
      </c>
      <c r="D220">
        <v>3</v>
      </c>
      <c r="E220">
        <v>0</v>
      </c>
      <c r="F220" t="s">
        <v>83</v>
      </c>
      <c r="G220" t="s">
        <v>83</v>
      </c>
      <c r="H220">
        <v>223</v>
      </c>
      <c r="I220">
        <v>0</v>
      </c>
      <c r="J220">
        <v>0</v>
      </c>
      <c r="K220">
        <v>0</v>
      </c>
      <c r="L220">
        <v>0</v>
      </c>
      <c r="M220" t="s">
        <v>83</v>
      </c>
      <c r="N220" t="s">
        <v>83</v>
      </c>
      <c r="O220" t="s">
        <v>83</v>
      </c>
      <c r="P220" t="s">
        <v>83</v>
      </c>
      <c r="Q220" t="s">
        <v>83</v>
      </c>
      <c r="R220" t="s">
        <v>2181</v>
      </c>
      <c r="S220" t="s">
        <v>83</v>
      </c>
      <c r="T220">
        <v>0</v>
      </c>
      <c r="U220" t="s">
        <v>83</v>
      </c>
      <c r="V220" t="s">
        <v>83</v>
      </c>
      <c r="W220" t="s">
        <v>83</v>
      </c>
      <c r="X220">
        <v>4</v>
      </c>
      <c r="Y220">
        <v>4</v>
      </c>
      <c r="Z220" t="s">
        <v>83</v>
      </c>
      <c r="AA220" t="s">
        <v>83</v>
      </c>
      <c r="AB220" t="s">
        <v>83</v>
      </c>
      <c r="AC220" t="s">
        <v>83</v>
      </c>
      <c r="AD220" t="s">
        <v>83</v>
      </c>
      <c r="AE220">
        <v>0</v>
      </c>
      <c r="AF220" t="s">
        <v>83</v>
      </c>
      <c r="AG220">
        <v>0</v>
      </c>
      <c r="AH220" t="s">
        <v>83</v>
      </c>
      <c r="AI220" t="s">
        <v>83</v>
      </c>
      <c r="AJ220" t="s">
        <v>83</v>
      </c>
      <c r="AK220" t="s">
        <v>83</v>
      </c>
      <c r="AL220" t="s">
        <v>83</v>
      </c>
      <c r="AM220" t="s">
        <v>83</v>
      </c>
      <c r="AN220" t="s">
        <v>83</v>
      </c>
      <c r="AO220" t="s">
        <v>83</v>
      </c>
      <c r="AP220" t="s">
        <v>83</v>
      </c>
      <c r="AQ220" t="s">
        <v>83</v>
      </c>
      <c r="AR220" t="s">
        <v>83</v>
      </c>
      <c r="AS220">
        <v>0</v>
      </c>
      <c r="AT220" t="s">
        <v>83</v>
      </c>
      <c r="AU220" t="s">
        <v>83</v>
      </c>
      <c r="AV220">
        <v>0</v>
      </c>
      <c r="AW220">
        <v>0</v>
      </c>
      <c r="AX220" t="s">
        <v>83</v>
      </c>
    </row>
    <row r="221" spans="1:50" x14ac:dyDescent="0.15">
      <c r="A221">
        <v>4</v>
      </c>
      <c r="B221">
        <v>29</v>
      </c>
      <c r="C221">
        <v>2</v>
      </c>
      <c r="D221">
        <v>4</v>
      </c>
      <c r="E221">
        <v>0</v>
      </c>
      <c r="F221" t="s">
        <v>83</v>
      </c>
      <c r="G221" t="s">
        <v>83</v>
      </c>
      <c r="H221">
        <v>299</v>
      </c>
      <c r="I221">
        <v>0</v>
      </c>
      <c r="J221">
        <v>0</v>
      </c>
      <c r="K221">
        <v>0</v>
      </c>
      <c r="L221">
        <v>0</v>
      </c>
      <c r="M221" t="s">
        <v>83</v>
      </c>
      <c r="N221" t="s">
        <v>83</v>
      </c>
      <c r="O221" t="s">
        <v>83</v>
      </c>
      <c r="P221" t="s">
        <v>83</v>
      </c>
      <c r="Q221" t="s">
        <v>83</v>
      </c>
      <c r="R221" t="s">
        <v>2182</v>
      </c>
      <c r="S221" t="s">
        <v>83</v>
      </c>
      <c r="T221">
        <v>0</v>
      </c>
      <c r="U221" t="s">
        <v>83</v>
      </c>
      <c r="V221" t="s">
        <v>83</v>
      </c>
      <c r="W221" t="s">
        <v>83</v>
      </c>
      <c r="X221">
        <v>4</v>
      </c>
      <c r="Y221">
        <v>4</v>
      </c>
      <c r="Z221" t="s">
        <v>83</v>
      </c>
      <c r="AA221" t="s">
        <v>83</v>
      </c>
      <c r="AB221" t="s">
        <v>83</v>
      </c>
      <c r="AC221" t="s">
        <v>83</v>
      </c>
      <c r="AD221" t="s">
        <v>83</v>
      </c>
      <c r="AE221">
        <v>0</v>
      </c>
      <c r="AF221" t="s">
        <v>83</v>
      </c>
      <c r="AG221">
        <v>0</v>
      </c>
      <c r="AH221" t="s">
        <v>83</v>
      </c>
      <c r="AI221" t="s">
        <v>83</v>
      </c>
      <c r="AJ221" t="s">
        <v>83</v>
      </c>
      <c r="AK221" t="s">
        <v>83</v>
      </c>
      <c r="AL221" t="s">
        <v>83</v>
      </c>
      <c r="AM221" t="s">
        <v>83</v>
      </c>
      <c r="AN221" t="s">
        <v>83</v>
      </c>
      <c r="AO221" t="s">
        <v>83</v>
      </c>
      <c r="AP221" t="s">
        <v>83</v>
      </c>
      <c r="AQ221" t="s">
        <v>83</v>
      </c>
      <c r="AR221" t="s">
        <v>83</v>
      </c>
      <c r="AS221">
        <v>0</v>
      </c>
      <c r="AT221" t="s">
        <v>83</v>
      </c>
      <c r="AU221" t="s">
        <v>83</v>
      </c>
      <c r="AV221">
        <v>0</v>
      </c>
      <c r="AW221">
        <v>0</v>
      </c>
      <c r="AX221" t="s">
        <v>83</v>
      </c>
    </row>
    <row r="222" spans="1:50" x14ac:dyDescent="0.15">
      <c r="A222">
        <v>4</v>
      </c>
      <c r="B222">
        <v>29</v>
      </c>
      <c r="C222">
        <v>2</v>
      </c>
      <c r="D222">
        <v>5</v>
      </c>
      <c r="E222">
        <v>0</v>
      </c>
      <c r="F222" t="s">
        <v>83</v>
      </c>
      <c r="G222" t="s">
        <v>83</v>
      </c>
      <c r="H222">
        <v>5</v>
      </c>
      <c r="I222">
        <v>0</v>
      </c>
      <c r="J222">
        <v>0</v>
      </c>
      <c r="K222">
        <v>0</v>
      </c>
      <c r="L222">
        <v>0</v>
      </c>
      <c r="M222" t="s">
        <v>83</v>
      </c>
      <c r="N222" t="s">
        <v>83</v>
      </c>
      <c r="O222" t="s">
        <v>83</v>
      </c>
      <c r="P222" t="s">
        <v>83</v>
      </c>
      <c r="Q222" t="s">
        <v>83</v>
      </c>
      <c r="R222" t="s">
        <v>2183</v>
      </c>
      <c r="S222" t="s">
        <v>83</v>
      </c>
      <c r="T222">
        <v>0</v>
      </c>
      <c r="U222" t="s">
        <v>83</v>
      </c>
      <c r="V222" t="s">
        <v>83</v>
      </c>
      <c r="W222" t="s">
        <v>83</v>
      </c>
      <c r="X222">
        <v>4</v>
      </c>
      <c r="Y222">
        <v>4</v>
      </c>
      <c r="Z222" t="s">
        <v>83</v>
      </c>
      <c r="AA222" t="s">
        <v>83</v>
      </c>
      <c r="AB222" t="s">
        <v>83</v>
      </c>
      <c r="AC222" t="s">
        <v>83</v>
      </c>
      <c r="AD222" t="s">
        <v>83</v>
      </c>
      <c r="AE222">
        <v>0</v>
      </c>
      <c r="AF222" t="s">
        <v>83</v>
      </c>
      <c r="AG222">
        <v>0</v>
      </c>
      <c r="AH222" t="s">
        <v>83</v>
      </c>
      <c r="AI222" t="s">
        <v>83</v>
      </c>
      <c r="AJ222" t="s">
        <v>83</v>
      </c>
      <c r="AK222" t="s">
        <v>83</v>
      </c>
      <c r="AL222" t="s">
        <v>83</v>
      </c>
      <c r="AM222" t="s">
        <v>83</v>
      </c>
      <c r="AN222" t="s">
        <v>83</v>
      </c>
      <c r="AO222" t="s">
        <v>83</v>
      </c>
      <c r="AP222" t="s">
        <v>83</v>
      </c>
      <c r="AQ222" t="s">
        <v>83</v>
      </c>
      <c r="AR222" t="s">
        <v>83</v>
      </c>
      <c r="AS222">
        <v>0</v>
      </c>
      <c r="AT222" t="s">
        <v>83</v>
      </c>
      <c r="AU222" t="s">
        <v>83</v>
      </c>
      <c r="AV222">
        <v>0</v>
      </c>
      <c r="AW222">
        <v>0</v>
      </c>
      <c r="AX222" t="s">
        <v>83</v>
      </c>
    </row>
    <row r="223" spans="1:50" x14ac:dyDescent="0.15">
      <c r="A223">
        <v>4</v>
      </c>
      <c r="B223">
        <v>29</v>
      </c>
      <c r="C223">
        <v>2</v>
      </c>
      <c r="D223">
        <v>6</v>
      </c>
      <c r="E223">
        <v>0</v>
      </c>
      <c r="F223" t="s">
        <v>83</v>
      </c>
      <c r="G223" t="s">
        <v>83</v>
      </c>
      <c r="H223">
        <v>528</v>
      </c>
      <c r="I223">
        <v>0</v>
      </c>
      <c r="J223">
        <v>0</v>
      </c>
      <c r="K223">
        <v>0</v>
      </c>
      <c r="L223">
        <v>0</v>
      </c>
      <c r="M223" t="s">
        <v>83</v>
      </c>
      <c r="N223" t="s">
        <v>83</v>
      </c>
      <c r="O223" t="s">
        <v>83</v>
      </c>
      <c r="P223" t="s">
        <v>83</v>
      </c>
      <c r="Q223" t="s">
        <v>83</v>
      </c>
      <c r="R223" t="s">
        <v>2184</v>
      </c>
      <c r="S223" t="s">
        <v>83</v>
      </c>
      <c r="T223">
        <v>0</v>
      </c>
      <c r="U223" t="s">
        <v>83</v>
      </c>
      <c r="V223" t="s">
        <v>83</v>
      </c>
      <c r="W223" t="s">
        <v>83</v>
      </c>
      <c r="X223">
        <v>4</v>
      </c>
      <c r="Y223">
        <v>4</v>
      </c>
      <c r="Z223" t="s">
        <v>83</v>
      </c>
      <c r="AA223" t="s">
        <v>83</v>
      </c>
      <c r="AB223" t="s">
        <v>83</v>
      </c>
      <c r="AC223" t="s">
        <v>83</v>
      </c>
      <c r="AD223" t="s">
        <v>83</v>
      </c>
      <c r="AE223">
        <v>0</v>
      </c>
      <c r="AF223" t="s">
        <v>83</v>
      </c>
      <c r="AG223">
        <v>0</v>
      </c>
      <c r="AH223" t="s">
        <v>83</v>
      </c>
      <c r="AI223" t="s">
        <v>83</v>
      </c>
      <c r="AJ223" t="s">
        <v>83</v>
      </c>
      <c r="AK223" t="s">
        <v>83</v>
      </c>
      <c r="AL223" t="s">
        <v>83</v>
      </c>
      <c r="AM223" t="s">
        <v>83</v>
      </c>
      <c r="AN223" t="s">
        <v>83</v>
      </c>
      <c r="AO223" t="s">
        <v>83</v>
      </c>
      <c r="AP223" t="s">
        <v>83</v>
      </c>
      <c r="AQ223" t="s">
        <v>83</v>
      </c>
      <c r="AR223" t="s">
        <v>83</v>
      </c>
      <c r="AS223">
        <v>0</v>
      </c>
      <c r="AT223" t="s">
        <v>83</v>
      </c>
      <c r="AU223" t="s">
        <v>83</v>
      </c>
      <c r="AV223">
        <v>0</v>
      </c>
      <c r="AW223">
        <v>0</v>
      </c>
      <c r="AX223" t="s">
        <v>83</v>
      </c>
    </row>
    <row r="224" spans="1:50" x14ac:dyDescent="0.15">
      <c r="A224">
        <v>4</v>
      </c>
      <c r="B224">
        <v>29</v>
      </c>
      <c r="C224">
        <v>2</v>
      </c>
      <c r="D224">
        <v>7</v>
      </c>
      <c r="E224">
        <v>0</v>
      </c>
      <c r="F224" t="s">
        <v>83</v>
      </c>
      <c r="G224" t="s">
        <v>83</v>
      </c>
      <c r="H224">
        <v>677</v>
      </c>
      <c r="I224">
        <v>0</v>
      </c>
      <c r="J224">
        <v>0</v>
      </c>
      <c r="K224">
        <v>0</v>
      </c>
      <c r="L224">
        <v>0</v>
      </c>
      <c r="M224" t="s">
        <v>83</v>
      </c>
      <c r="N224" t="s">
        <v>83</v>
      </c>
      <c r="O224" t="s">
        <v>83</v>
      </c>
      <c r="P224" t="s">
        <v>83</v>
      </c>
      <c r="Q224" t="s">
        <v>83</v>
      </c>
      <c r="R224" t="s">
        <v>2185</v>
      </c>
      <c r="S224" t="s">
        <v>83</v>
      </c>
      <c r="T224">
        <v>0</v>
      </c>
      <c r="U224" t="s">
        <v>83</v>
      </c>
      <c r="V224" t="s">
        <v>83</v>
      </c>
      <c r="W224" t="s">
        <v>83</v>
      </c>
      <c r="X224">
        <v>4</v>
      </c>
      <c r="Y224">
        <v>4</v>
      </c>
      <c r="Z224" t="s">
        <v>83</v>
      </c>
      <c r="AA224" t="s">
        <v>83</v>
      </c>
      <c r="AB224" t="s">
        <v>83</v>
      </c>
      <c r="AC224" t="s">
        <v>83</v>
      </c>
      <c r="AD224" t="s">
        <v>83</v>
      </c>
      <c r="AE224">
        <v>0</v>
      </c>
      <c r="AF224" t="s">
        <v>83</v>
      </c>
      <c r="AG224">
        <v>0</v>
      </c>
      <c r="AH224" t="s">
        <v>83</v>
      </c>
      <c r="AI224" t="s">
        <v>83</v>
      </c>
      <c r="AJ224" t="s">
        <v>83</v>
      </c>
      <c r="AK224" t="s">
        <v>83</v>
      </c>
      <c r="AL224" t="s">
        <v>83</v>
      </c>
      <c r="AM224" t="s">
        <v>83</v>
      </c>
      <c r="AN224" t="s">
        <v>83</v>
      </c>
      <c r="AO224" t="s">
        <v>83</v>
      </c>
      <c r="AP224" t="s">
        <v>83</v>
      </c>
      <c r="AQ224" t="s">
        <v>83</v>
      </c>
      <c r="AR224" t="s">
        <v>83</v>
      </c>
      <c r="AS224">
        <v>0</v>
      </c>
      <c r="AT224" t="s">
        <v>83</v>
      </c>
      <c r="AU224" t="s">
        <v>83</v>
      </c>
      <c r="AV224">
        <v>0</v>
      </c>
      <c r="AW224">
        <v>0</v>
      </c>
      <c r="AX224" t="s">
        <v>83</v>
      </c>
    </row>
    <row r="225" spans="1:50" x14ac:dyDescent="0.15">
      <c r="A225">
        <v>4</v>
      </c>
      <c r="B225">
        <v>29</v>
      </c>
      <c r="C225">
        <v>2</v>
      </c>
      <c r="D225">
        <v>8</v>
      </c>
      <c r="E225">
        <v>0</v>
      </c>
      <c r="F225" t="s">
        <v>83</v>
      </c>
      <c r="G225" t="s">
        <v>83</v>
      </c>
      <c r="H225">
        <v>243</v>
      </c>
      <c r="I225">
        <v>0</v>
      </c>
      <c r="J225">
        <v>0</v>
      </c>
      <c r="K225">
        <v>0</v>
      </c>
      <c r="L225">
        <v>0</v>
      </c>
      <c r="M225" t="s">
        <v>83</v>
      </c>
      <c r="N225" t="s">
        <v>83</v>
      </c>
      <c r="O225" t="s">
        <v>83</v>
      </c>
      <c r="P225" t="s">
        <v>83</v>
      </c>
      <c r="Q225" t="s">
        <v>83</v>
      </c>
      <c r="R225" t="s">
        <v>2186</v>
      </c>
      <c r="S225" t="s">
        <v>83</v>
      </c>
      <c r="T225">
        <v>0</v>
      </c>
      <c r="U225" t="s">
        <v>83</v>
      </c>
      <c r="V225" t="s">
        <v>83</v>
      </c>
      <c r="W225" t="s">
        <v>83</v>
      </c>
      <c r="X225">
        <v>5</v>
      </c>
      <c r="Y225">
        <v>5</v>
      </c>
      <c r="Z225" t="s">
        <v>83</v>
      </c>
      <c r="AA225" t="s">
        <v>83</v>
      </c>
      <c r="AB225" t="s">
        <v>83</v>
      </c>
      <c r="AC225" t="s">
        <v>83</v>
      </c>
      <c r="AD225" t="s">
        <v>83</v>
      </c>
      <c r="AE225">
        <v>0</v>
      </c>
      <c r="AF225" t="s">
        <v>83</v>
      </c>
      <c r="AG225">
        <v>0</v>
      </c>
      <c r="AH225" t="s">
        <v>83</v>
      </c>
      <c r="AI225" t="s">
        <v>83</v>
      </c>
      <c r="AJ225" t="s">
        <v>83</v>
      </c>
      <c r="AK225" t="s">
        <v>83</v>
      </c>
      <c r="AL225" t="s">
        <v>83</v>
      </c>
      <c r="AM225" t="s">
        <v>83</v>
      </c>
      <c r="AN225" t="s">
        <v>83</v>
      </c>
      <c r="AO225" t="s">
        <v>83</v>
      </c>
      <c r="AP225" t="s">
        <v>83</v>
      </c>
      <c r="AQ225" t="s">
        <v>83</v>
      </c>
      <c r="AR225" t="s">
        <v>83</v>
      </c>
      <c r="AS225">
        <v>1</v>
      </c>
      <c r="AT225" t="s">
        <v>83</v>
      </c>
      <c r="AU225" t="s">
        <v>83</v>
      </c>
      <c r="AV225">
        <v>0</v>
      </c>
      <c r="AW225">
        <v>0</v>
      </c>
      <c r="AX225" t="s">
        <v>83</v>
      </c>
    </row>
    <row r="226" spans="1:50" x14ac:dyDescent="0.15">
      <c r="A226">
        <v>4</v>
      </c>
      <c r="B226">
        <v>31</v>
      </c>
      <c r="C226">
        <v>1</v>
      </c>
      <c r="D226">
        <v>1</v>
      </c>
      <c r="E226">
        <v>0</v>
      </c>
      <c r="F226" t="s">
        <v>83</v>
      </c>
      <c r="G226" t="s">
        <v>83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83</v>
      </c>
      <c r="N226" t="s">
        <v>83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>
        <v>0</v>
      </c>
      <c r="U226" t="s">
        <v>83</v>
      </c>
      <c r="V226" t="s">
        <v>83</v>
      </c>
      <c r="W226" t="s">
        <v>83</v>
      </c>
      <c r="X226">
        <v>0</v>
      </c>
      <c r="Y226">
        <v>0</v>
      </c>
      <c r="Z226" t="s">
        <v>83</v>
      </c>
      <c r="AA226" t="s">
        <v>83</v>
      </c>
      <c r="AB226" t="s">
        <v>83</v>
      </c>
      <c r="AC226" t="s">
        <v>83</v>
      </c>
      <c r="AD226" t="s">
        <v>83</v>
      </c>
      <c r="AE226">
        <v>0</v>
      </c>
      <c r="AF226" t="s">
        <v>83</v>
      </c>
      <c r="AG226">
        <v>0</v>
      </c>
      <c r="AH226" t="s">
        <v>83</v>
      </c>
      <c r="AI226" t="s">
        <v>83</v>
      </c>
      <c r="AJ226" t="s">
        <v>83</v>
      </c>
      <c r="AK226" t="s">
        <v>83</v>
      </c>
      <c r="AL226" t="s">
        <v>83</v>
      </c>
      <c r="AM226" t="s">
        <v>83</v>
      </c>
      <c r="AN226" t="s">
        <v>83</v>
      </c>
      <c r="AO226" t="s">
        <v>83</v>
      </c>
      <c r="AP226" t="s">
        <v>83</v>
      </c>
      <c r="AQ226" t="s">
        <v>83</v>
      </c>
      <c r="AR226" t="s">
        <v>83</v>
      </c>
      <c r="AS226">
        <v>0</v>
      </c>
      <c r="AT226" t="s">
        <v>83</v>
      </c>
      <c r="AU226" t="s">
        <v>83</v>
      </c>
      <c r="AV226">
        <v>0</v>
      </c>
      <c r="AW226">
        <v>0</v>
      </c>
      <c r="AX226" t="s">
        <v>83</v>
      </c>
    </row>
    <row r="227" spans="1:50" x14ac:dyDescent="0.15">
      <c r="A227">
        <v>4</v>
      </c>
      <c r="B227">
        <v>31</v>
      </c>
      <c r="C227">
        <v>1</v>
      </c>
      <c r="D227">
        <v>2</v>
      </c>
      <c r="E227">
        <v>0</v>
      </c>
      <c r="F227" t="s">
        <v>83</v>
      </c>
      <c r="G227" t="s">
        <v>83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83</v>
      </c>
      <c r="N227" t="s">
        <v>83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>
        <v>0</v>
      </c>
      <c r="U227" t="s">
        <v>83</v>
      </c>
      <c r="V227" t="s">
        <v>83</v>
      </c>
      <c r="W227" t="s">
        <v>83</v>
      </c>
      <c r="X227">
        <v>0</v>
      </c>
      <c r="Y227">
        <v>0</v>
      </c>
      <c r="Z227" t="s">
        <v>83</v>
      </c>
      <c r="AA227" t="s">
        <v>83</v>
      </c>
      <c r="AB227" t="s">
        <v>83</v>
      </c>
      <c r="AC227" t="s">
        <v>83</v>
      </c>
      <c r="AD227" t="s">
        <v>83</v>
      </c>
      <c r="AE227">
        <v>0</v>
      </c>
      <c r="AF227" t="s">
        <v>83</v>
      </c>
      <c r="AG227">
        <v>0</v>
      </c>
      <c r="AH227" t="s">
        <v>83</v>
      </c>
      <c r="AI227" t="s">
        <v>83</v>
      </c>
      <c r="AJ227" t="s">
        <v>83</v>
      </c>
      <c r="AK227" t="s">
        <v>83</v>
      </c>
      <c r="AL227" t="s">
        <v>83</v>
      </c>
      <c r="AM227" t="s">
        <v>83</v>
      </c>
      <c r="AN227" t="s">
        <v>83</v>
      </c>
      <c r="AO227" t="s">
        <v>83</v>
      </c>
      <c r="AP227" t="s">
        <v>83</v>
      </c>
      <c r="AQ227" t="s">
        <v>83</v>
      </c>
      <c r="AR227" t="s">
        <v>83</v>
      </c>
      <c r="AS227">
        <v>0</v>
      </c>
      <c r="AT227" t="s">
        <v>83</v>
      </c>
      <c r="AU227" t="s">
        <v>83</v>
      </c>
      <c r="AV227">
        <v>0</v>
      </c>
      <c r="AW227">
        <v>0</v>
      </c>
      <c r="AX227" t="s">
        <v>83</v>
      </c>
    </row>
    <row r="228" spans="1:50" x14ac:dyDescent="0.15">
      <c r="A228">
        <v>4</v>
      </c>
      <c r="B228">
        <v>31</v>
      </c>
      <c r="C228">
        <v>1</v>
      </c>
      <c r="D228">
        <v>3</v>
      </c>
      <c r="E228">
        <v>0</v>
      </c>
      <c r="F228" t="s">
        <v>83</v>
      </c>
      <c r="G228" t="s">
        <v>83</v>
      </c>
      <c r="H228">
        <v>239</v>
      </c>
      <c r="I228">
        <v>0</v>
      </c>
      <c r="J228">
        <v>0</v>
      </c>
      <c r="K228">
        <v>0</v>
      </c>
      <c r="L228">
        <v>0</v>
      </c>
      <c r="M228" t="s">
        <v>83</v>
      </c>
      <c r="N228" t="s">
        <v>83</v>
      </c>
      <c r="O228" t="s">
        <v>83</v>
      </c>
      <c r="P228" t="s">
        <v>83</v>
      </c>
      <c r="Q228" t="s">
        <v>83</v>
      </c>
      <c r="R228" t="s">
        <v>2187</v>
      </c>
      <c r="S228" t="s">
        <v>83</v>
      </c>
      <c r="T228">
        <v>0</v>
      </c>
      <c r="U228" t="s">
        <v>83</v>
      </c>
      <c r="V228" t="s">
        <v>83</v>
      </c>
      <c r="W228" t="s">
        <v>83</v>
      </c>
      <c r="X228">
        <v>1</v>
      </c>
      <c r="Y228">
        <v>1</v>
      </c>
      <c r="Z228" t="s">
        <v>83</v>
      </c>
      <c r="AA228" t="s">
        <v>83</v>
      </c>
      <c r="AB228" t="s">
        <v>83</v>
      </c>
      <c r="AC228" t="s">
        <v>83</v>
      </c>
      <c r="AD228" t="s">
        <v>83</v>
      </c>
      <c r="AE228">
        <v>0</v>
      </c>
      <c r="AF228" t="s">
        <v>83</v>
      </c>
      <c r="AG228">
        <v>0</v>
      </c>
      <c r="AH228" t="s">
        <v>83</v>
      </c>
      <c r="AI228" t="s">
        <v>83</v>
      </c>
      <c r="AJ228" t="s">
        <v>83</v>
      </c>
      <c r="AK228" t="s">
        <v>83</v>
      </c>
      <c r="AL228" t="s">
        <v>83</v>
      </c>
      <c r="AM228" t="s">
        <v>83</v>
      </c>
      <c r="AN228" t="s">
        <v>83</v>
      </c>
      <c r="AO228" t="s">
        <v>83</v>
      </c>
      <c r="AP228" t="s">
        <v>83</v>
      </c>
      <c r="AQ228" t="s">
        <v>83</v>
      </c>
      <c r="AR228" t="s">
        <v>83</v>
      </c>
      <c r="AS228">
        <v>0</v>
      </c>
      <c r="AT228" t="s">
        <v>83</v>
      </c>
      <c r="AU228" t="s">
        <v>83</v>
      </c>
      <c r="AV228">
        <v>0</v>
      </c>
      <c r="AW228">
        <v>0</v>
      </c>
      <c r="AX228" t="s">
        <v>83</v>
      </c>
    </row>
    <row r="229" spans="1:50" x14ac:dyDescent="0.15">
      <c r="A229">
        <v>4</v>
      </c>
      <c r="B229">
        <v>31</v>
      </c>
      <c r="C229">
        <v>1</v>
      </c>
      <c r="D229">
        <v>4</v>
      </c>
      <c r="E229">
        <v>0</v>
      </c>
      <c r="F229" t="s">
        <v>83</v>
      </c>
      <c r="G229" t="s">
        <v>83</v>
      </c>
      <c r="H229">
        <v>333</v>
      </c>
      <c r="I229">
        <v>0</v>
      </c>
      <c r="J229">
        <v>0</v>
      </c>
      <c r="K229">
        <v>0</v>
      </c>
      <c r="L229">
        <v>0</v>
      </c>
      <c r="M229" t="s">
        <v>83</v>
      </c>
      <c r="N229" t="s">
        <v>83</v>
      </c>
      <c r="O229" t="s">
        <v>83</v>
      </c>
      <c r="P229" t="s">
        <v>83</v>
      </c>
      <c r="Q229" t="s">
        <v>83</v>
      </c>
      <c r="R229" t="s">
        <v>2188</v>
      </c>
      <c r="S229" t="s">
        <v>83</v>
      </c>
      <c r="T229">
        <v>0</v>
      </c>
      <c r="U229" t="s">
        <v>83</v>
      </c>
      <c r="V229" t="s">
        <v>83</v>
      </c>
      <c r="W229" t="s">
        <v>83</v>
      </c>
      <c r="X229">
        <v>1</v>
      </c>
      <c r="Y229">
        <v>1</v>
      </c>
      <c r="Z229" t="s">
        <v>83</v>
      </c>
      <c r="AA229" t="s">
        <v>83</v>
      </c>
      <c r="AB229" t="s">
        <v>83</v>
      </c>
      <c r="AC229" t="s">
        <v>83</v>
      </c>
      <c r="AD229" t="s">
        <v>83</v>
      </c>
      <c r="AE229">
        <v>0</v>
      </c>
      <c r="AF229" t="s">
        <v>83</v>
      </c>
      <c r="AG229">
        <v>0</v>
      </c>
      <c r="AH229" t="s">
        <v>83</v>
      </c>
      <c r="AI229" t="s">
        <v>83</v>
      </c>
      <c r="AJ229" t="s">
        <v>83</v>
      </c>
      <c r="AK229" t="s">
        <v>83</v>
      </c>
      <c r="AL229" t="s">
        <v>83</v>
      </c>
      <c r="AM229" t="s">
        <v>83</v>
      </c>
      <c r="AN229" t="s">
        <v>83</v>
      </c>
      <c r="AO229" t="s">
        <v>83</v>
      </c>
      <c r="AP229" t="s">
        <v>83</v>
      </c>
      <c r="AQ229" t="s">
        <v>83</v>
      </c>
      <c r="AR229" t="s">
        <v>83</v>
      </c>
      <c r="AS229">
        <v>0</v>
      </c>
      <c r="AT229" t="s">
        <v>83</v>
      </c>
      <c r="AU229" t="s">
        <v>83</v>
      </c>
      <c r="AV229">
        <v>0</v>
      </c>
      <c r="AW229">
        <v>0</v>
      </c>
      <c r="AX229" t="s">
        <v>83</v>
      </c>
    </row>
    <row r="230" spans="1:50" x14ac:dyDescent="0.15">
      <c r="A230">
        <v>4</v>
      </c>
      <c r="B230">
        <v>31</v>
      </c>
      <c r="C230">
        <v>1</v>
      </c>
      <c r="D230">
        <v>5</v>
      </c>
      <c r="E230">
        <v>0</v>
      </c>
      <c r="F230" t="s">
        <v>83</v>
      </c>
      <c r="G230" t="s">
        <v>83</v>
      </c>
      <c r="H230">
        <v>375</v>
      </c>
      <c r="I230">
        <v>0</v>
      </c>
      <c r="J230">
        <v>0</v>
      </c>
      <c r="K230">
        <v>0</v>
      </c>
      <c r="L230">
        <v>0</v>
      </c>
      <c r="M230" t="s">
        <v>83</v>
      </c>
      <c r="N230" t="s">
        <v>83</v>
      </c>
      <c r="O230" t="s">
        <v>83</v>
      </c>
      <c r="P230" t="s">
        <v>83</v>
      </c>
      <c r="Q230" t="s">
        <v>83</v>
      </c>
      <c r="R230" t="s">
        <v>2189</v>
      </c>
      <c r="S230" t="s">
        <v>83</v>
      </c>
      <c r="T230">
        <v>0</v>
      </c>
      <c r="U230" t="s">
        <v>83</v>
      </c>
      <c r="V230" t="s">
        <v>83</v>
      </c>
      <c r="W230" t="s">
        <v>83</v>
      </c>
      <c r="X230">
        <v>1</v>
      </c>
      <c r="Y230">
        <v>1</v>
      </c>
      <c r="Z230" t="s">
        <v>83</v>
      </c>
      <c r="AA230" t="s">
        <v>83</v>
      </c>
      <c r="AB230" t="s">
        <v>83</v>
      </c>
      <c r="AC230" t="s">
        <v>83</v>
      </c>
      <c r="AD230" t="s">
        <v>83</v>
      </c>
      <c r="AE230">
        <v>0</v>
      </c>
      <c r="AF230" t="s">
        <v>83</v>
      </c>
      <c r="AG230">
        <v>0</v>
      </c>
      <c r="AH230" t="s">
        <v>83</v>
      </c>
      <c r="AI230" t="s">
        <v>83</v>
      </c>
      <c r="AJ230" t="s">
        <v>83</v>
      </c>
      <c r="AK230" t="s">
        <v>83</v>
      </c>
      <c r="AL230" t="s">
        <v>83</v>
      </c>
      <c r="AM230" t="s">
        <v>83</v>
      </c>
      <c r="AN230" t="s">
        <v>83</v>
      </c>
      <c r="AO230" t="s">
        <v>83</v>
      </c>
      <c r="AP230" t="s">
        <v>83</v>
      </c>
      <c r="AQ230" t="s">
        <v>83</v>
      </c>
      <c r="AR230" t="s">
        <v>83</v>
      </c>
      <c r="AS230">
        <v>0</v>
      </c>
      <c r="AT230" t="s">
        <v>83</v>
      </c>
      <c r="AU230" t="s">
        <v>83</v>
      </c>
      <c r="AV230">
        <v>0</v>
      </c>
      <c r="AW230">
        <v>0</v>
      </c>
      <c r="AX230" t="s">
        <v>83</v>
      </c>
    </row>
    <row r="231" spans="1:50" x14ac:dyDescent="0.15">
      <c r="A231">
        <v>4</v>
      </c>
      <c r="B231">
        <v>31</v>
      </c>
      <c r="C231">
        <v>1</v>
      </c>
      <c r="D231">
        <v>6</v>
      </c>
      <c r="E231">
        <v>0</v>
      </c>
      <c r="F231" t="s">
        <v>83</v>
      </c>
      <c r="G231" t="s">
        <v>83</v>
      </c>
      <c r="H231">
        <v>557</v>
      </c>
      <c r="I231">
        <v>0</v>
      </c>
      <c r="J231">
        <v>0</v>
      </c>
      <c r="K231">
        <v>0</v>
      </c>
      <c r="L231">
        <v>0</v>
      </c>
      <c r="M231" t="s">
        <v>83</v>
      </c>
      <c r="N231" t="s">
        <v>83</v>
      </c>
      <c r="O231" t="s">
        <v>83</v>
      </c>
      <c r="P231" t="s">
        <v>83</v>
      </c>
      <c r="Q231" t="s">
        <v>83</v>
      </c>
      <c r="R231" t="s">
        <v>2190</v>
      </c>
      <c r="S231" t="s">
        <v>83</v>
      </c>
      <c r="T231">
        <v>0</v>
      </c>
      <c r="U231" t="s">
        <v>83</v>
      </c>
      <c r="V231" t="s">
        <v>83</v>
      </c>
      <c r="W231" t="s">
        <v>83</v>
      </c>
      <c r="X231">
        <v>1</v>
      </c>
      <c r="Y231">
        <v>1</v>
      </c>
      <c r="Z231" t="s">
        <v>83</v>
      </c>
      <c r="AA231" t="s">
        <v>83</v>
      </c>
      <c r="AB231" t="s">
        <v>83</v>
      </c>
      <c r="AC231" t="s">
        <v>83</v>
      </c>
      <c r="AD231" t="s">
        <v>83</v>
      </c>
      <c r="AE231">
        <v>0</v>
      </c>
      <c r="AF231" t="s">
        <v>83</v>
      </c>
      <c r="AG231">
        <v>0</v>
      </c>
      <c r="AH231" t="s">
        <v>83</v>
      </c>
      <c r="AI231" t="s">
        <v>83</v>
      </c>
      <c r="AJ231" t="s">
        <v>83</v>
      </c>
      <c r="AK231" t="s">
        <v>83</v>
      </c>
      <c r="AL231" t="s">
        <v>83</v>
      </c>
      <c r="AM231" t="s">
        <v>83</v>
      </c>
      <c r="AN231" t="s">
        <v>83</v>
      </c>
      <c r="AO231" t="s">
        <v>83</v>
      </c>
      <c r="AP231" t="s">
        <v>83</v>
      </c>
      <c r="AQ231" t="s">
        <v>83</v>
      </c>
      <c r="AR231" t="s">
        <v>83</v>
      </c>
      <c r="AS231">
        <v>0</v>
      </c>
      <c r="AT231" t="s">
        <v>83</v>
      </c>
      <c r="AU231" t="s">
        <v>83</v>
      </c>
      <c r="AV231">
        <v>0</v>
      </c>
      <c r="AW231">
        <v>0</v>
      </c>
      <c r="AX231" t="s">
        <v>83</v>
      </c>
    </row>
    <row r="232" spans="1:50" x14ac:dyDescent="0.15">
      <c r="A232">
        <v>4</v>
      </c>
      <c r="B232">
        <v>31</v>
      </c>
      <c r="C232">
        <v>1</v>
      </c>
      <c r="D232">
        <v>7</v>
      </c>
      <c r="E232">
        <v>0</v>
      </c>
      <c r="F232" t="s">
        <v>83</v>
      </c>
      <c r="G232" t="s">
        <v>83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83</v>
      </c>
      <c r="N232" t="s">
        <v>83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>
        <v>0</v>
      </c>
      <c r="U232" t="s">
        <v>83</v>
      </c>
      <c r="V232" t="s">
        <v>83</v>
      </c>
      <c r="W232" t="s">
        <v>83</v>
      </c>
      <c r="X232">
        <v>0</v>
      </c>
      <c r="Y232">
        <v>0</v>
      </c>
      <c r="Z232" t="s">
        <v>83</v>
      </c>
      <c r="AA232" t="s">
        <v>83</v>
      </c>
      <c r="AB232" t="s">
        <v>83</v>
      </c>
      <c r="AC232" t="s">
        <v>83</v>
      </c>
      <c r="AD232" t="s">
        <v>83</v>
      </c>
      <c r="AE232">
        <v>0</v>
      </c>
      <c r="AF232" t="s">
        <v>83</v>
      </c>
      <c r="AG232">
        <v>0</v>
      </c>
      <c r="AH232" t="s">
        <v>83</v>
      </c>
      <c r="AI232" t="s">
        <v>83</v>
      </c>
      <c r="AJ232" t="s">
        <v>83</v>
      </c>
      <c r="AK232" t="s">
        <v>83</v>
      </c>
      <c r="AL232" t="s">
        <v>83</v>
      </c>
      <c r="AM232" t="s">
        <v>83</v>
      </c>
      <c r="AN232" t="s">
        <v>83</v>
      </c>
      <c r="AO232" t="s">
        <v>83</v>
      </c>
      <c r="AP232" t="s">
        <v>83</v>
      </c>
      <c r="AQ232" t="s">
        <v>83</v>
      </c>
      <c r="AR232" t="s">
        <v>83</v>
      </c>
      <c r="AS232">
        <v>0</v>
      </c>
      <c r="AT232" t="s">
        <v>83</v>
      </c>
      <c r="AU232" t="s">
        <v>83</v>
      </c>
      <c r="AV232">
        <v>0</v>
      </c>
      <c r="AW232">
        <v>0</v>
      </c>
      <c r="AX232" t="s">
        <v>83</v>
      </c>
    </row>
    <row r="233" spans="1:50" x14ac:dyDescent="0.15">
      <c r="A233">
        <v>4</v>
      </c>
      <c r="B233">
        <v>31</v>
      </c>
      <c r="C233">
        <v>1</v>
      </c>
      <c r="D233">
        <v>8</v>
      </c>
      <c r="E233">
        <v>0</v>
      </c>
      <c r="F233" t="s">
        <v>83</v>
      </c>
      <c r="G233" t="s">
        <v>83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83</v>
      </c>
      <c r="N233" t="s">
        <v>83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>
        <v>0</v>
      </c>
      <c r="U233" t="s">
        <v>83</v>
      </c>
      <c r="V233" t="s">
        <v>83</v>
      </c>
      <c r="W233" t="s">
        <v>83</v>
      </c>
      <c r="X233">
        <v>0</v>
      </c>
      <c r="Y233">
        <v>0</v>
      </c>
      <c r="Z233" t="s">
        <v>83</v>
      </c>
      <c r="AA233" t="s">
        <v>83</v>
      </c>
      <c r="AB233" t="s">
        <v>83</v>
      </c>
      <c r="AC233" t="s">
        <v>83</v>
      </c>
      <c r="AD233" t="s">
        <v>83</v>
      </c>
      <c r="AE233">
        <v>0</v>
      </c>
      <c r="AF233" t="s">
        <v>83</v>
      </c>
      <c r="AG233">
        <v>0</v>
      </c>
      <c r="AH233" t="s">
        <v>83</v>
      </c>
      <c r="AI233" t="s">
        <v>83</v>
      </c>
      <c r="AJ233" t="s">
        <v>83</v>
      </c>
      <c r="AK233" t="s">
        <v>83</v>
      </c>
      <c r="AL233" t="s">
        <v>83</v>
      </c>
      <c r="AM233" t="s">
        <v>83</v>
      </c>
      <c r="AN233" t="s">
        <v>83</v>
      </c>
      <c r="AO233" t="s">
        <v>83</v>
      </c>
      <c r="AP233" t="s">
        <v>83</v>
      </c>
      <c r="AQ233" t="s">
        <v>83</v>
      </c>
      <c r="AR233" t="s">
        <v>83</v>
      </c>
      <c r="AS233">
        <v>0</v>
      </c>
      <c r="AT233" t="s">
        <v>83</v>
      </c>
      <c r="AU233" t="s">
        <v>83</v>
      </c>
      <c r="AV233">
        <v>0</v>
      </c>
      <c r="AW233">
        <v>0</v>
      </c>
      <c r="AX233" t="s">
        <v>83</v>
      </c>
    </row>
    <row r="234" spans="1:50" x14ac:dyDescent="0.15">
      <c r="A234">
        <v>4</v>
      </c>
      <c r="B234">
        <v>33</v>
      </c>
      <c r="C234">
        <v>1</v>
      </c>
      <c r="D234">
        <v>1</v>
      </c>
      <c r="E234">
        <v>0</v>
      </c>
      <c r="F234" t="s">
        <v>83</v>
      </c>
      <c r="G234" t="s">
        <v>83</v>
      </c>
      <c r="H234">
        <v>705</v>
      </c>
      <c r="I234">
        <v>0</v>
      </c>
      <c r="J234">
        <v>0</v>
      </c>
      <c r="K234">
        <v>0</v>
      </c>
      <c r="L234">
        <v>0</v>
      </c>
      <c r="M234" t="s">
        <v>83</v>
      </c>
      <c r="N234" t="s">
        <v>83</v>
      </c>
      <c r="O234" t="s">
        <v>83</v>
      </c>
      <c r="P234" t="s">
        <v>83</v>
      </c>
      <c r="Q234" t="s">
        <v>83</v>
      </c>
      <c r="R234" t="s">
        <v>2191</v>
      </c>
      <c r="S234" t="s">
        <v>83</v>
      </c>
      <c r="T234">
        <v>0</v>
      </c>
      <c r="U234" t="s">
        <v>83</v>
      </c>
      <c r="V234" t="s">
        <v>83</v>
      </c>
      <c r="W234" t="s">
        <v>83</v>
      </c>
      <c r="X234">
        <v>2</v>
      </c>
      <c r="Y234">
        <v>2</v>
      </c>
      <c r="Z234" t="s">
        <v>83</v>
      </c>
      <c r="AA234" t="s">
        <v>83</v>
      </c>
      <c r="AB234" t="s">
        <v>83</v>
      </c>
      <c r="AC234" t="s">
        <v>83</v>
      </c>
      <c r="AD234" t="s">
        <v>83</v>
      </c>
      <c r="AE234">
        <v>0</v>
      </c>
      <c r="AF234" t="s">
        <v>83</v>
      </c>
      <c r="AG234">
        <v>0</v>
      </c>
      <c r="AH234" t="s">
        <v>83</v>
      </c>
      <c r="AI234" t="s">
        <v>83</v>
      </c>
      <c r="AJ234" t="s">
        <v>83</v>
      </c>
      <c r="AK234" t="s">
        <v>83</v>
      </c>
      <c r="AL234" t="s">
        <v>83</v>
      </c>
      <c r="AM234" t="s">
        <v>83</v>
      </c>
      <c r="AN234" t="s">
        <v>83</v>
      </c>
      <c r="AO234" t="s">
        <v>83</v>
      </c>
      <c r="AP234" t="s">
        <v>83</v>
      </c>
      <c r="AQ234" t="s">
        <v>83</v>
      </c>
      <c r="AR234" t="s">
        <v>83</v>
      </c>
      <c r="AS234">
        <v>0</v>
      </c>
      <c r="AT234" t="s">
        <v>83</v>
      </c>
      <c r="AU234" t="s">
        <v>83</v>
      </c>
      <c r="AV234">
        <v>0</v>
      </c>
      <c r="AW234">
        <v>0</v>
      </c>
      <c r="AX234" t="s">
        <v>83</v>
      </c>
    </row>
    <row r="235" spans="1:50" x14ac:dyDescent="0.15">
      <c r="A235">
        <v>4</v>
      </c>
      <c r="B235">
        <v>33</v>
      </c>
      <c r="C235">
        <v>1</v>
      </c>
      <c r="D235">
        <v>2</v>
      </c>
      <c r="E235">
        <v>0</v>
      </c>
      <c r="F235" t="s">
        <v>83</v>
      </c>
      <c r="G235" t="s">
        <v>83</v>
      </c>
      <c r="H235">
        <v>372</v>
      </c>
      <c r="I235">
        <v>0</v>
      </c>
      <c r="J235">
        <v>0</v>
      </c>
      <c r="K235">
        <v>0</v>
      </c>
      <c r="L235">
        <v>0</v>
      </c>
      <c r="M235" t="s">
        <v>83</v>
      </c>
      <c r="N235" t="s">
        <v>83</v>
      </c>
      <c r="O235" t="s">
        <v>83</v>
      </c>
      <c r="P235" t="s">
        <v>83</v>
      </c>
      <c r="Q235" t="s">
        <v>83</v>
      </c>
      <c r="R235" t="s">
        <v>2192</v>
      </c>
      <c r="S235" t="s">
        <v>83</v>
      </c>
      <c r="T235">
        <v>0</v>
      </c>
      <c r="U235" t="s">
        <v>83</v>
      </c>
      <c r="V235" t="s">
        <v>83</v>
      </c>
      <c r="W235" t="s">
        <v>83</v>
      </c>
      <c r="X235">
        <v>2</v>
      </c>
      <c r="Y235">
        <v>2</v>
      </c>
      <c r="Z235" t="s">
        <v>83</v>
      </c>
      <c r="AA235" t="s">
        <v>83</v>
      </c>
      <c r="AB235" t="s">
        <v>83</v>
      </c>
      <c r="AC235" t="s">
        <v>83</v>
      </c>
      <c r="AD235" t="s">
        <v>83</v>
      </c>
      <c r="AE235">
        <v>0</v>
      </c>
      <c r="AF235" t="s">
        <v>83</v>
      </c>
      <c r="AG235">
        <v>0</v>
      </c>
      <c r="AH235" t="s">
        <v>83</v>
      </c>
      <c r="AI235" t="s">
        <v>83</v>
      </c>
      <c r="AJ235" t="s">
        <v>83</v>
      </c>
      <c r="AK235" t="s">
        <v>83</v>
      </c>
      <c r="AL235" t="s">
        <v>83</v>
      </c>
      <c r="AM235" t="s">
        <v>83</v>
      </c>
      <c r="AN235" t="s">
        <v>83</v>
      </c>
      <c r="AO235" t="s">
        <v>83</v>
      </c>
      <c r="AP235" t="s">
        <v>83</v>
      </c>
      <c r="AQ235" t="s">
        <v>83</v>
      </c>
      <c r="AR235" t="s">
        <v>83</v>
      </c>
      <c r="AS235">
        <v>0</v>
      </c>
      <c r="AT235" t="s">
        <v>83</v>
      </c>
      <c r="AU235" t="s">
        <v>83</v>
      </c>
      <c r="AV235">
        <v>0</v>
      </c>
      <c r="AW235">
        <v>0</v>
      </c>
      <c r="AX235" t="s">
        <v>83</v>
      </c>
    </row>
    <row r="236" spans="1:50" x14ac:dyDescent="0.15">
      <c r="A236">
        <v>4</v>
      </c>
      <c r="B236">
        <v>33</v>
      </c>
      <c r="C236">
        <v>1</v>
      </c>
      <c r="D236">
        <v>3</v>
      </c>
      <c r="E236">
        <v>0</v>
      </c>
      <c r="F236" t="s">
        <v>83</v>
      </c>
      <c r="G236" t="s">
        <v>83</v>
      </c>
      <c r="H236">
        <v>52</v>
      </c>
      <c r="I236">
        <v>0</v>
      </c>
      <c r="J236">
        <v>0</v>
      </c>
      <c r="K236">
        <v>0</v>
      </c>
      <c r="L236">
        <v>0</v>
      </c>
      <c r="M236" t="s">
        <v>83</v>
      </c>
      <c r="N236" t="s">
        <v>83</v>
      </c>
      <c r="O236" t="s">
        <v>83</v>
      </c>
      <c r="P236" t="s">
        <v>83</v>
      </c>
      <c r="Q236" t="s">
        <v>83</v>
      </c>
      <c r="R236" t="s">
        <v>2193</v>
      </c>
      <c r="S236" t="s">
        <v>83</v>
      </c>
      <c r="T236">
        <v>0</v>
      </c>
      <c r="U236" t="s">
        <v>83</v>
      </c>
      <c r="V236" t="s">
        <v>83</v>
      </c>
      <c r="W236" t="s">
        <v>83</v>
      </c>
      <c r="X236">
        <v>2</v>
      </c>
      <c r="Y236">
        <v>2</v>
      </c>
      <c r="Z236" t="s">
        <v>83</v>
      </c>
      <c r="AA236" t="s">
        <v>83</v>
      </c>
      <c r="AB236" t="s">
        <v>83</v>
      </c>
      <c r="AC236" t="s">
        <v>83</v>
      </c>
      <c r="AD236" t="s">
        <v>83</v>
      </c>
      <c r="AE236">
        <v>0</v>
      </c>
      <c r="AF236" t="s">
        <v>83</v>
      </c>
      <c r="AG236">
        <v>0</v>
      </c>
      <c r="AH236" t="s">
        <v>83</v>
      </c>
      <c r="AI236" t="s">
        <v>83</v>
      </c>
      <c r="AJ236" t="s">
        <v>83</v>
      </c>
      <c r="AK236" t="s">
        <v>83</v>
      </c>
      <c r="AL236" t="s">
        <v>83</v>
      </c>
      <c r="AM236" t="s">
        <v>83</v>
      </c>
      <c r="AN236" t="s">
        <v>83</v>
      </c>
      <c r="AO236" t="s">
        <v>83</v>
      </c>
      <c r="AP236" t="s">
        <v>83</v>
      </c>
      <c r="AQ236" t="s">
        <v>83</v>
      </c>
      <c r="AR236" t="s">
        <v>83</v>
      </c>
      <c r="AS236">
        <v>0</v>
      </c>
      <c r="AT236" t="s">
        <v>83</v>
      </c>
      <c r="AU236" t="s">
        <v>83</v>
      </c>
      <c r="AV236">
        <v>0</v>
      </c>
      <c r="AW236">
        <v>0</v>
      </c>
      <c r="AX236" t="s">
        <v>83</v>
      </c>
    </row>
    <row r="237" spans="1:50" x14ac:dyDescent="0.15">
      <c r="A237">
        <v>4</v>
      </c>
      <c r="B237">
        <v>33</v>
      </c>
      <c r="C237">
        <v>1</v>
      </c>
      <c r="D237">
        <v>4</v>
      </c>
      <c r="E237">
        <v>0</v>
      </c>
      <c r="F237" t="s">
        <v>83</v>
      </c>
      <c r="G237" t="s">
        <v>83</v>
      </c>
      <c r="H237">
        <v>567</v>
      </c>
      <c r="I237">
        <v>0</v>
      </c>
      <c r="J237">
        <v>0</v>
      </c>
      <c r="K237">
        <v>0</v>
      </c>
      <c r="L237">
        <v>0</v>
      </c>
      <c r="M237" t="s">
        <v>83</v>
      </c>
      <c r="N237" t="s">
        <v>83</v>
      </c>
      <c r="O237" t="s">
        <v>83</v>
      </c>
      <c r="P237" t="s">
        <v>83</v>
      </c>
      <c r="Q237" t="s">
        <v>83</v>
      </c>
      <c r="R237" t="s">
        <v>2194</v>
      </c>
      <c r="S237" t="s">
        <v>83</v>
      </c>
      <c r="T237">
        <v>0</v>
      </c>
      <c r="U237" t="s">
        <v>83</v>
      </c>
      <c r="V237" t="s">
        <v>83</v>
      </c>
      <c r="W237" t="s">
        <v>83</v>
      </c>
      <c r="X237">
        <v>2</v>
      </c>
      <c r="Y237">
        <v>2</v>
      </c>
      <c r="Z237" t="s">
        <v>83</v>
      </c>
      <c r="AA237" t="s">
        <v>83</v>
      </c>
      <c r="AB237" t="s">
        <v>83</v>
      </c>
      <c r="AC237" t="s">
        <v>83</v>
      </c>
      <c r="AD237" t="s">
        <v>83</v>
      </c>
      <c r="AE237">
        <v>0</v>
      </c>
      <c r="AF237" t="s">
        <v>83</v>
      </c>
      <c r="AG237">
        <v>0</v>
      </c>
      <c r="AH237" t="s">
        <v>83</v>
      </c>
      <c r="AI237" t="s">
        <v>83</v>
      </c>
      <c r="AJ237" t="s">
        <v>83</v>
      </c>
      <c r="AK237" t="s">
        <v>83</v>
      </c>
      <c r="AL237" t="s">
        <v>83</v>
      </c>
      <c r="AM237" t="s">
        <v>83</v>
      </c>
      <c r="AN237" t="s">
        <v>83</v>
      </c>
      <c r="AO237" t="s">
        <v>83</v>
      </c>
      <c r="AP237" t="s">
        <v>83</v>
      </c>
      <c r="AQ237" t="s">
        <v>83</v>
      </c>
      <c r="AR237" t="s">
        <v>83</v>
      </c>
      <c r="AS237">
        <v>0</v>
      </c>
      <c r="AT237" t="s">
        <v>83</v>
      </c>
      <c r="AU237" t="s">
        <v>83</v>
      </c>
      <c r="AV237">
        <v>0</v>
      </c>
      <c r="AW237">
        <v>0</v>
      </c>
      <c r="AX237" t="s">
        <v>83</v>
      </c>
    </row>
    <row r="238" spans="1:50" x14ac:dyDescent="0.15">
      <c r="A238">
        <v>4</v>
      </c>
      <c r="B238">
        <v>33</v>
      </c>
      <c r="C238">
        <v>1</v>
      </c>
      <c r="D238">
        <v>5</v>
      </c>
      <c r="E238">
        <v>0</v>
      </c>
      <c r="F238" t="s">
        <v>83</v>
      </c>
      <c r="G238" t="s">
        <v>83</v>
      </c>
      <c r="H238">
        <v>408</v>
      </c>
      <c r="I238">
        <v>0</v>
      </c>
      <c r="J238">
        <v>0</v>
      </c>
      <c r="K238">
        <v>0</v>
      </c>
      <c r="L238">
        <v>0</v>
      </c>
      <c r="M238" t="s">
        <v>83</v>
      </c>
      <c r="N238" t="s">
        <v>83</v>
      </c>
      <c r="O238" t="s">
        <v>83</v>
      </c>
      <c r="P238" t="s">
        <v>83</v>
      </c>
      <c r="Q238" t="s">
        <v>83</v>
      </c>
      <c r="R238" t="s">
        <v>2195</v>
      </c>
      <c r="S238" t="s">
        <v>83</v>
      </c>
      <c r="T238">
        <v>0</v>
      </c>
      <c r="U238" t="s">
        <v>83</v>
      </c>
      <c r="V238" t="s">
        <v>83</v>
      </c>
      <c r="W238" t="s">
        <v>83</v>
      </c>
      <c r="X238">
        <v>2</v>
      </c>
      <c r="Y238">
        <v>2</v>
      </c>
      <c r="Z238" t="s">
        <v>83</v>
      </c>
      <c r="AA238" t="s">
        <v>83</v>
      </c>
      <c r="AB238" t="s">
        <v>83</v>
      </c>
      <c r="AC238" t="s">
        <v>83</v>
      </c>
      <c r="AD238" t="s">
        <v>83</v>
      </c>
      <c r="AE238">
        <v>0</v>
      </c>
      <c r="AF238" t="s">
        <v>83</v>
      </c>
      <c r="AG238">
        <v>0</v>
      </c>
      <c r="AH238" t="s">
        <v>83</v>
      </c>
      <c r="AI238" t="s">
        <v>83</v>
      </c>
      <c r="AJ238" t="s">
        <v>83</v>
      </c>
      <c r="AK238" t="s">
        <v>83</v>
      </c>
      <c r="AL238" t="s">
        <v>83</v>
      </c>
      <c r="AM238" t="s">
        <v>83</v>
      </c>
      <c r="AN238" t="s">
        <v>83</v>
      </c>
      <c r="AO238" t="s">
        <v>83</v>
      </c>
      <c r="AP238" t="s">
        <v>83</v>
      </c>
      <c r="AQ238" t="s">
        <v>83</v>
      </c>
      <c r="AR238" t="s">
        <v>83</v>
      </c>
      <c r="AS238">
        <v>0</v>
      </c>
      <c r="AT238" t="s">
        <v>83</v>
      </c>
      <c r="AU238" t="s">
        <v>83</v>
      </c>
      <c r="AV238">
        <v>0</v>
      </c>
      <c r="AW238">
        <v>0</v>
      </c>
      <c r="AX238" t="s">
        <v>83</v>
      </c>
    </row>
    <row r="239" spans="1:50" x14ac:dyDescent="0.15">
      <c r="A239">
        <v>4</v>
      </c>
      <c r="B239">
        <v>33</v>
      </c>
      <c r="C239">
        <v>1</v>
      </c>
      <c r="D239">
        <v>6</v>
      </c>
      <c r="E239">
        <v>0</v>
      </c>
      <c r="F239" t="s">
        <v>83</v>
      </c>
      <c r="G239" t="s">
        <v>83</v>
      </c>
      <c r="H239">
        <v>51</v>
      </c>
      <c r="I239">
        <v>0</v>
      </c>
      <c r="J239">
        <v>0</v>
      </c>
      <c r="K239">
        <v>0</v>
      </c>
      <c r="L239">
        <v>0</v>
      </c>
      <c r="M239" t="s">
        <v>83</v>
      </c>
      <c r="N239" t="s">
        <v>83</v>
      </c>
      <c r="O239" t="s">
        <v>83</v>
      </c>
      <c r="P239" t="s">
        <v>83</v>
      </c>
      <c r="Q239" t="s">
        <v>83</v>
      </c>
      <c r="R239" t="s">
        <v>2196</v>
      </c>
      <c r="S239" t="s">
        <v>83</v>
      </c>
      <c r="T239">
        <v>0</v>
      </c>
      <c r="U239" t="s">
        <v>83</v>
      </c>
      <c r="V239" t="s">
        <v>83</v>
      </c>
      <c r="W239" t="s">
        <v>83</v>
      </c>
      <c r="X239">
        <v>2</v>
      </c>
      <c r="Y239">
        <v>2</v>
      </c>
      <c r="Z239" t="s">
        <v>83</v>
      </c>
      <c r="AA239" t="s">
        <v>83</v>
      </c>
      <c r="AB239" t="s">
        <v>83</v>
      </c>
      <c r="AC239" t="s">
        <v>83</v>
      </c>
      <c r="AD239" t="s">
        <v>83</v>
      </c>
      <c r="AE239">
        <v>0</v>
      </c>
      <c r="AF239" t="s">
        <v>83</v>
      </c>
      <c r="AG239">
        <v>0</v>
      </c>
      <c r="AH239" t="s">
        <v>83</v>
      </c>
      <c r="AI239" t="s">
        <v>83</v>
      </c>
      <c r="AJ239" t="s">
        <v>83</v>
      </c>
      <c r="AK239" t="s">
        <v>83</v>
      </c>
      <c r="AL239" t="s">
        <v>83</v>
      </c>
      <c r="AM239" t="s">
        <v>83</v>
      </c>
      <c r="AN239" t="s">
        <v>83</v>
      </c>
      <c r="AO239" t="s">
        <v>83</v>
      </c>
      <c r="AP239" t="s">
        <v>83</v>
      </c>
      <c r="AQ239" t="s">
        <v>83</v>
      </c>
      <c r="AR239" t="s">
        <v>83</v>
      </c>
      <c r="AS239">
        <v>0</v>
      </c>
      <c r="AT239" t="s">
        <v>83</v>
      </c>
      <c r="AU239" t="s">
        <v>83</v>
      </c>
      <c r="AV239">
        <v>0</v>
      </c>
      <c r="AW239">
        <v>0</v>
      </c>
      <c r="AX239" t="s">
        <v>83</v>
      </c>
    </row>
    <row r="240" spans="1:50" x14ac:dyDescent="0.15">
      <c r="A240">
        <v>4</v>
      </c>
      <c r="B240">
        <v>33</v>
      </c>
      <c r="C240">
        <v>1</v>
      </c>
      <c r="D240">
        <v>7</v>
      </c>
      <c r="E240">
        <v>0</v>
      </c>
      <c r="F240" t="s">
        <v>83</v>
      </c>
      <c r="G240" t="s">
        <v>83</v>
      </c>
      <c r="H240">
        <v>476</v>
      </c>
      <c r="I240">
        <v>0</v>
      </c>
      <c r="J240">
        <v>0</v>
      </c>
      <c r="K240">
        <v>0</v>
      </c>
      <c r="L240">
        <v>0</v>
      </c>
      <c r="M240" t="s">
        <v>83</v>
      </c>
      <c r="N240" t="s">
        <v>83</v>
      </c>
      <c r="O240" t="s">
        <v>83</v>
      </c>
      <c r="P240" t="s">
        <v>83</v>
      </c>
      <c r="Q240" t="s">
        <v>83</v>
      </c>
      <c r="R240" t="s">
        <v>2197</v>
      </c>
      <c r="S240" t="s">
        <v>83</v>
      </c>
      <c r="T240">
        <v>0</v>
      </c>
      <c r="U240" t="s">
        <v>83</v>
      </c>
      <c r="V240" t="s">
        <v>83</v>
      </c>
      <c r="W240" t="s">
        <v>83</v>
      </c>
      <c r="X240">
        <v>2</v>
      </c>
      <c r="Y240">
        <v>2</v>
      </c>
      <c r="Z240" t="s">
        <v>83</v>
      </c>
      <c r="AA240" t="s">
        <v>83</v>
      </c>
      <c r="AB240" t="s">
        <v>83</v>
      </c>
      <c r="AC240" t="s">
        <v>83</v>
      </c>
      <c r="AD240" t="s">
        <v>83</v>
      </c>
      <c r="AE240">
        <v>0</v>
      </c>
      <c r="AF240" t="s">
        <v>83</v>
      </c>
      <c r="AG240">
        <v>0</v>
      </c>
      <c r="AH240" t="s">
        <v>83</v>
      </c>
      <c r="AI240" t="s">
        <v>83</v>
      </c>
      <c r="AJ240" t="s">
        <v>83</v>
      </c>
      <c r="AK240" t="s">
        <v>83</v>
      </c>
      <c r="AL240" t="s">
        <v>83</v>
      </c>
      <c r="AM240" t="s">
        <v>83</v>
      </c>
      <c r="AN240" t="s">
        <v>83</v>
      </c>
      <c r="AO240" t="s">
        <v>83</v>
      </c>
      <c r="AP240" t="s">
        <v>83</v>
      </c>
      <c r="AQ240" t="s">
        <v>83</v>
      </c>
      <c r="AR240" t="s">
        <v>83</v>
      </c>
      <c r="AS240">
        <v>0</v>
      </c>
      <c r="AT240" t="s">
        <v>83</v>
      </c>
      <c r="AU240" t="s">
        <v>83</v>
      </c>
      <c r="AV240">
        <v>0</v>
      </c>
      <c r="AW240">
        <v>0</v>
      </c>
      <c r="AX240" t="s">
        <v>83</v>
      </c>
    </row>
    <row r="241" spans="1:50" x14ac:dyDescent="0.15">
      <c r="A241">
        <v>4</v>
      </c>
      <c r="B241">
        <v>33</v>
      </c>
      <c r="C241">
        <v>1</v>
      </c>
      <c r="D241">
        <v>8</v>
      </c>
      <c r="E241">
        <v>0</v>
      </c>
      <c r="F241" t="s">
        <v>83</v>
      </c>
      <c r="G241" t="s">
        <v>83</v>
      </c>
      <c r="H241">
        <v>291</v>
      </c>
      <c r="I241">
        <v>0</v>
      </c>
      <c r="J241">
        <v>0</v>
      </c>
      <c r="K241">
        <v>0</v>
      </c>
      <c r="L241">
        <v>0</v>
      </c>
      <c r="M241" t="s">
        <v>83</v>
      </c>
      <c r="N241" t="s">
        <v>83</v>
      </c>
      <c r="O241" t="s">
        <v>83</v>
      </c>
      <c r="P241" t="s">
        <v>83</v>
      </c>
      <c r="Q241" t="s">
        <v>83</v>
      </c>
      <c r="R241" t="s">
        <v>2198</v>
      </c>
      <c r="S241" t="s">
        <v>83</v>
      </c>
      <c r="T241">
        <v>0</v>
      </c>
      <c r="U241" t="s">
        <v>83</v>
      </c>
      <c r="V241" t="s">
        <v>83</v>
      </c>
      <c r="W241" t="s">
        <v>83</v>
      </c>
      <c r="X241">
        <v>2</v>
      </c>
      <c r="Y241">
        <v>2</v>
      </c>
      <c r="Z241" t="s">
        <v>83</v>
      </c>
      <c r="AA241" t="s">
        <v>83</v>
      </c>
      <c r="AB241" t="s">
        <v>83</v>
      </c>
      <c r="AC241" t="s">
        <v>83</v>
      </c>
      <c r="AD241" t="s">
        <v>83</v>
      </c>
      <c r="AE241">
        <v>0</v>
      </c>
      <c r="AF241" t="s">
        <v>83</v>
      </c>
      <c r="AG241">
        <v>0</v>
      </c>
      <c r="AH241" t="s">
        <v>83</v>
      </c>
      <c r="AI241" t="s">
        <v>83</v>
      </c>
      <c r="AJ241" t="s">
        <v>83</v>
      </c>
      <c r="AK241" t="s">
        <v>83</v>
      </c>
      <c r="AL241" t="s">
        <v>83</v>
      </c>
      <c r="AM241" t="s">
        <v>83</v>
      </c>
      <c r="AN241" t="s">
        <v>83</v>
      </c>
      <c r="AO241" t="s">
        <v>83</v>
      </c>
      <c r="AP241" t="s">
        <v>83</v>
      </c>
      <c r="AQ241" t="s">
        <v>83</v>
      </c>
      <c r="AR241" t="s">
        <v>83</v>
      </c>
      <c r="AS241">
        <v>0</v>
      </c>
      <c r="AT241" t="s">
        <v>83</v>
      </c>
      <c r="AU241" t="s">
        <v>83</v>
      </c>
      <c r="AV241">
        <v>0</v>
      </c>
      <c r="AW241">
        <v>0</v>
      </c>
      <c r="AX241" t="s">
        <v>83</v>
      </c>
    </row>
    <row r="242" spans="1:50" x14ac:dyDescent="0.15">
      <c r="A242">
        <v>4</v>
      </c>
      <c r="B242">
        <v>35</v>
      </c>
      <c r="C242">
        <v>1</v>
      </c>
      <c r="D242">
        <v>1</v>
      </c>
      <c r="E242">
        <v>0</v>
      </c>
      <c r="F242" t="s">
        <v>83</v>
      </c>
      <c r="G242" t="s">
        <v>83</v>
      </c>
      <c r="H242">
        <v>704</v>
      </c>
      <c r="I242">
        <v>0</v>
      </c>
      <c r="J242">
        <v>0</v>
      </c>
      <c r="K242">
        <v>0</v>
      </c>
      <c r="L242">
        <v>0</v>
      </c>
      <c r="M242" t="s">
        <v>83</v>
      </c>
      <c r="N242" t="s">
        <v>83</v>
      </c>
      <c r="O242" t="s">
        <v>83</v>
      </c>
      <c r="P242" t="s">
        <v>83</v>
      </c>
      <c r="Q242" t="s">
        <v>83</v>
      </c>
      <c r="R242" t="s">
        <v>2199</v>
      </c>
      <c r="S242" t="s">
        <v>83</v>
      </c>
      <c r="T242">
        <v>0</v>
      </c>
      <c r="U242" t="s">
        <v>83</v>
      </c>
      <c r="V242" t="s">
        <v>83</v>
      </c>
      <c r="W242" t="s">
        <v>83</v>
      </c>
      <c r="X242">
        <v>3</v>
      </c>
      <c r="Y242">
        <v>3</v>
      </c>
      <c r="Z242" t="s">
        <v>83</v>
      </c>
      <c r="AA242" t="s">
        <v>83</v>
      </c>
      <c r="AB242" t="s">
        <v>83</v>
      </c>
      <c r="AC242" t="s">
        <v>83</v>
      </c>
      <c r="AD242" t="s">
        <v>83</v>
      </c>
      <c r="AE242">
        <v>0</v>
      </c>
      <c r="AF242" t="s">
        <v>83</v>
      </c>
      <c r="AG242">
        <v>0</v>
      </c>
      <c r="AH242" t="s">
        <v>83</v>
      </c>
      <c r="AI242" t="s">
        <v>83</v>
      </c>
      <c r="AJ242" t="s">
        <v>83</v>
      </c>
      <c r="AK242" t="s">
        <v>83</v>
      </c>
      <c r="AL242" t="s">
        <v>83</v>
      </c>
      <c r="AM242" t="s">
        <v>83</v>
      </c>
      <c r="AN242" t="s">
        <v>83</v>
      </c>
      <c r="AO242" t="s">
        <v>83</v>
      </c>
      <c r="AP242" t="s">
        <v>83</v>
      </c>
      <c r="AQ242" t="s">
        <v>83</v>
      </c>
      <c r="AR242" t="s">
        <v>83</v>
      </c>
      <c r="AS242">
        <v>0</v>
      </c>
      <c r="AT242" t="s">
        <v>83</v>
      </c>
      <c r="AU242" t="s">
        <v>83</v>
      </c>
      <c r="AV242">
        <v>0</v>
      </c>
      <c r="AW242">
        <v>0</v>
      </c>
      <c r="AX242" t="s">
        <v>83</v>
      </c>
    </row>
    <row r="243" spans="1:50" x14ac:dyDescent="0.15">
      <c r="A243">
        <v>4</v>
      </c>
      <c r="B243">
        <v>35</v>
      </c>
      <c r="C243">
        <v>1</v>
      </c>
      <c r="D243">
        <v>2</v>
      </c>
      <c r="E243">
        <v>0</v>
      </c>
      <c r="F243" t="s">
        <v>83</v>
      </c>
      <c r="G243" t="s">
        <v>83</v>
      </c>
      <c r="H243">
        <v>138</v>
      </c>
      <c r="I243">
        <v>0</v>
      </c>
      <c r="J243">
        <v>0</v>
      </c>
      <c r="K243">
        <v>0</v>
      </c>
      <c r="L243">
        <v>0</v>
      </c>
      <c r="M243" t="s">
        <v>83</v>
      </c>
      <c r="N243" t="s">
        <v>83</v>
      </c>
      <c r="O243" t="s">
        <v>83</v>
      </c>
      <c r="P243" t="s">
        <v>83</v>
      </c>
      <c r="Q243" t="s">
        <v>83</v>
      </c>
      <c r="R243" t="s">
        <v>2200</v>
      </c>
      <c r="S243" t="s">
        <v>83</v>
      </c>
      <c r="T243">
        <v>0</v>
      </c>
      <c r="U243" t="s">
        <v>83</v>
      </c>
      <c r="V243" t="s">
        <v>83</v>
      </c>
      <c r="W243" t="s">
        <v>83</v>
      </c>
      <c r="X243">
        <v>3</v>
      </c>
      <c r="Y243">
        <v>3</v>
      </c>
      <c r="Z243" t="s">
        <v>83</v>
      </c>
      <c r="AA243" t="s">
        <v>83</v>
      </c>
      <c r="AB243" t="s">
        <v>83</v>
      </c>
      <c r="AC243" t="s">
        <v>83</v>
      </c>
      <c r="AD243" t="s">
        <v>83</v>
      </c>
      <c r="AE243">
        <v>0</v>
      </c>
      <c r="AF243" t="s">
        <v>83</v>
      </c>
      <c r="AG243">
        <v>0</v>
      </c>
      <c r="AH243" t="s">
        <v>83</v>
      </c>
      <c r="AI243" t="s">
        <v>83</v>
      </c>
      <c r="AJ243" t="s">
        <v>83</v>
      </c>
      <c r="AK243" t="s">
        <v>83</v>
      </c>
      <c r="AL243" t="s">
        <v>83</v>
      </c>
      <c r="AM243" t="s">
        <v>83</v>
      </c>
      <c r="AN243" t="s">
        <v>83</v>
      </c>
      <c r="AO243" t="s">
        <v>83</v>
      </c>
      <c r="AP243" t="s">
        <v>83</v>
      </c>
      <c r="AQ243" t="s">
        <v>83</v>
      </c>
      <c r="AR243" t="s">
        <v>83</v>
      </c>
      <c r="AS243">
        <v>0</v>
      </c>
      <c r="AT243" t="s">
        <v>83</v>
      </c>
      <c r="AU243" t="s">
        <v>83</v>
      </c>
      <c r="AV243">
        <v>0</v>
      </c>
      <c r="AW243">
        <v>0</v>
      </c>
      <c r="AX243" t="s">
        <v>83</v>
      </c>
    </row>
    <row r="244" spans="1:50" x14ac:dyDescent="0.15">
      <c r="A244">
        <v>4</v>
      </c>
      <c r="B244">
        <v>35</v>
      </c>
      <c r="C244">
        <v>1</v>
      </c>
      <c r="D244">
        <v>3</v>
      </c>
      <c r="E244">
        <v>0</v>
      </c>
      <c r="F244" t="s">
        <v>83</v>
      </c>
      <c r="G244" t="s">
        <v>83</v>
      </c>
      <c r="H244">
        <v>473</v>
      </c>
      <c r="I244">
        <v>0</v>
      </c>
      <c r="J244">
        <v>0</v>
      </c>
      <c r="K244">
        <v>0</v>
      </c>
      <c r="L244">
        <v>0</v>
      </c>
      <c r="M244" t="s">
        <v>83</v>
      </c>
      <c r="N244" t="s">
        <v>83</v>
      </c>
      <c r="O244" t="s">
        <v>83</v>
      </c>
      <c r="P244" t="s">
        <v>83</v>
      </c>
      <c r="Q244" t="s">
        <v>83</v>
      </c>
      <c r="R244" t="s">
        <v>2201</v>
      </c>
      <c r="S244" t="s">
        <v>83</v>
      </c>
      <c r="T244">
        <v>0</v>
      </c>
      <c r="U244" t="s">
        <v>83</v>
      </c>
      <c r="V244" t="s">
        <v>83</v>
      </c>
      <c r="W244" t="s">
        <v>83</v>
      </c>
      <c r="X244">
        <v>3</v>
      </c>
      <c r="Y244">
        <v>3</v>
      </c>
      <c r="Z244" t="s">
        <v>83</v>
      </c>
      <c r="AA244" t="s">
        <v>83</v>
      </c>
      <c r="AB244" t="s">
        <v>83</v>
      </c>
      <c r="AC244" t="s">
        <v>83</v>
      </c>
      <c r="AD244" t="s">
        <v>83</v>
      </c>
      <c r="AE244">
        <v>0</v>
      </c>
      <c r="AF244" t="s">
        <v>83</v>
      </c>
      <c r="AG244">
        <v>0</v>
      </c>
      <c r="AH244" t="s">
        <v>83</v>
      </c>
      <c r="AI244" t="s">
        <v>83</v>
      </c>
      <c r="AJ244" t="s">
        <v>83</v>
      </c>
      <c r="AK244" t="s">
        <v>83</v>
      </c>
      <c r="AL244" t="s">
        <v>83</v>
      </c>
      <c r="AM244" t="s">
        <v>83</v>
      </c>
      <c r="AN244" t="s">
        <v>83</v>
      </c>
      <c r="AO244" t="s">
        <v>83</v>
      </c>
      <c r="AP244" t="s">
        <v>83</v>
      </c>
      <c r="AQ244" t="s">
        <v>83</v>
      </c>
      <c r="AR244" t="s">
        <v>83</v>
      </c>
      <c r="AS244">
        <v>0</v>
      </c>
      <c r="AT244" t="s">
        <v>83</v>
      </c>
      <c r="AU244" t="s">
        <v>83</v>
      </c>
      <c r="AV244">
        <v>0</v>
      </c>
      <c r="AW244">
        <v>0</v>
      </c>
      <c r="AX244" t="s">
        <v>83</v>
      </c>
    </row>
    <row r="245" spans="1:50" x14ac:dyDescent="0.15">
      <c r="A245">
        <v>4</v>
      </c>
      <c r="B245">
        <v>35</v>
      </c>
      <c r="C245">
        <v>1</v>
      </c>
      <c r="D245">
        <v>4</v>
      </c>
      <c r="E245">
        <v>0</v>
      </c>
      <c r="F245" t="s">
        <v>83</v>
      </c>
      <c r="G245" t="s">
        <v>83</v>
      </c>
      <c r="H245">
        <v>328</v>
      </c>
      <c r="I245">
        <v>0</v>
      </c>
      <c r="J245">
        <v>0</v>
      </c>
      <c r="K245">
        <v>0</v>
      </c>
      <c r="L245">
        <v>0</v>
      </c>
      <c r="M245" t="s">
        <v>83</v>
      </c>
      <c r="N245" t="s">
        <v>83</v>
      </c>
      <c r="O245" t="s">
        <v>83</v>
      </c>
      <c r="P245" t="s">
        <v>83</v>
      </c>
      <c r="Q245" t="s">
        <v>83</v>
      </c>
      <c r="R245" t="s">
        <v>2202</v>
      </c>
      <c r="S245" t="s">
        <v>83</v>
      </c>
      <c r="T245">
        <v>0</v>
      </c>
      <c r="U245" t="s">
        <v>83</v>
      </c>
      <c r="V245" t="s">
        <v>83</v>
      </c>
      <c r="W245" t="s">
        <v>83</v>
      </c>
      <c r="X245">
        <v>3</v>
      </c>
      <c r="Y245">
        <v>3</v>
      </c>
      <c r="Z245" t="s">
        <v>83</v>
      </c>
      <c r="AA245" t="s">
        <v>83</v>
      </c>
      <c r="AB245" t="s">
        <v>83</v>
      </c>
      <c r="AC245" t="s">
        <v>83</v>
      </c>
      <c r="AD245" t="s">
        <v>83</v>
      </c>
      <c r="AE245">
        <v>0</v>
      </c>
      <c r="AF245" t="s">
        <v>83</v>
      </c>
      <c r="AG245">
        <v>0</v>
      </c>
      <c r="AH245" t="s">
        <v>83</v>
      </c>
      <c r="AI245" t="s">
        <v>83</v>
      </c>
      <c r="AJ245" t="s">
        <v>83</v>
      </c>
      <c r="AK245" t="s">
        <v>83</v>
      </c>
      <c r="AL245" t="s">
        <v>83</v>
      </c>
      <c r="AM245" t="s">
        <v>83</v>
      </c>
      <c r="AN245" t="s">
        <v>83</v>
      </c>
      <c r="AO245" t="s">
        <v>83</v>
      </c>
      <c r="AP245" t="s">
        <v>83</v>
      </c>
      <c r="AQ245" t="s">
        <v>83</v>
      </c>
      <c r="AR245" t="s">
        <v>83</v>
      </c>
      <c r="AS245">
        <v>0</v>
      </c>
      <c r="AT245" t="s">
        <v>83</v>
      </c>
      <c r="AU245" t="s">
        <v>83</v>
      </c>
      <c r="AV245">
        <v>0</v>
      </c>
      <c r="AW245">
        <v>0</v>
      </c>
      <c r="AX245" t="s">
        <v>83</v>
      </c>
    </row>
    <row r="246" spans="1:50" x14ac:dyDescent="0.15">
      <c r="A246">
        <v>4</v>
      </c>
      <c r="B246">
        <v>35</v>
      </c>
      <c r="C246">
        <v>1</v>
      </c>
      <c r="D246">
        <v>5</v>
      </c>
      <c r="E246">
        <v>0</v>
      </c>
      <c r="F246" t="s">
        <v>83</v>
      </c>
      <c r="G246" t="s">
        <v>83</v>
      </c>
      <c r="H246">
        <v>405</v>
      </c>
      <c r="I246">
        <v>0</v>
      </c>
      <c r="J246">
        <v>0</v>
      </c>
      <c r="K246">
        <v>0</v>
      </c>
      <c r="L246">
        <v>0</v>
      </c>
      <c r="M246" t="s">
        <v>83</v>
      </c>
      <c r="N246" t="s">
        <v>83</v>
      </c>
      <c r="O246" t="s">
        <v>83</v>
      </c>
      <c r="P246" t="s">
        <v>83</v>
      </c>
      <c r="Q246" t="s">
        <v>83</v>
      </c>
      <c r="R246" t="s">
        <v>2203</v>
      </c>
      <c r="S246" t="s">
        <v>83</v>
      </c>
      <c r="T246">
        <v>0</v>
      </c>
      <c r="U246" t="s">
        <v>83</v>
      </c>
      <c r="V246" t="s">
        <v>83</v>
      </c>
      <c r="W246" t="s">
        <v>83</v>
      </c>
      <c r="X246">
        <v>3</v>
      </c>
      <c r="Y246">
        <v>3</v>
      </c>
      <c r="Z246" t="s">
        <v>83</v>
      </c>
      <c r="AA246" t="s">
        <v>83</v>
      </c>
      <c r="AB246" t="s">
        <v>83</v>
      </c>
      <c r="AC246" t="s">
        <v>83</v>
      </c>
      <c r="AD246" t="s">
        <v>83</v>
      </c>
      <c r="AE246">
        <v>0</v>
      </c>
      <c r="AF246" t="s">
        <v>83</v>
      </c>
      <c r="AG246">
        <v>0</v>
      </c>
      <c r="AH246" t="s">
        <v>83</v>
      </c>
      <c r="AI246" t="s">
        <v>83</v>
      </c>
      <c r="AJ246" t="s">
        <v>83</v>
      </c>
      <c r="AK246" t="s">
        <v>83</v>
      </c>
      <c r="AL246" t="s">
        <v>83</v>
      </c>
      <c r="AM246" t="s">
        <v>83</v>
      </c>
      <c r="AN246" t="s">
        <v>83</v>
      </c>
      <c r="AO246" t="s">
        <v>83</v>
      </c>
      <c r="AP246" t="s">
        <v>83</v>
      </c>
      <c r="AQ246" t="s">
        <v>83</v>
      </c>
      <c r="AR246" t="s">
        <v>83</v>
      </c>
      <c r="AS246">
        <v>0</v>
      </c>
      <c r="AT246" t="s">
        <v>83</v>
      </c>
      <c r="AU246" t="s">
        <v>83</v>
      </c>
      <c r="AV246">
        <v>0</v>
      </c>
      <c r="AW246">
        <v>0</v>
      </c>
      <c r="AX246" t="s">
        <v>83</v>
      </c>
    </row>
    <row r="247" spans="1:50" x14ac:dyDescent="0.15">
      <c r="A247">
        <v>4</v>
      </c>
      <c r="B247">
        <v>35</v>
      </c>
      <c r="C247">
        <v>1</v>
      </c>
      <c r="D247">
        <v>6</v>
      </c>
      <c r="E247">
        <v>0</v>
      </c>
      <c r="F247" t="s">
        <v>83</v>
      </c>
      <c r="G247" t="s">
        <v>83</v>
      </c>
      <c r="H247">
        <v>113</v>
      </c>
      <c r="I247">
        <v>0</v>
      </c>
      <c r="J247">
        <v>0</v>
      </c>
      <c r="K247">
        <v>0</v>
      </c>
      <c r="L247">
        <v>0</v>
      </c>
      <c r="M247" t="s">
        <v>83</v>
      </c>
      <c r="N247" t="s">
        <v>83</v>
      </c>
      <c r="O247" t="s">
        <v>83</v>
      </c>
      <c r="P247" t="s">
        <v>83</v>
      </c>
      <c r="Q247" t="s">
        <v>83</v>
      </c>
      <c r="R247" t="s">
        <v>2204</v>
      </c>
      <c r="S247" t="s">
        <v>83</v>
      </c>
      <c r="T247">
        <v>0</v>
      </c>
      <c r="U247" t="s">
        <v>83</v>
      </c>
      <c r="V247" t="s">
        <v>83</v>
      </c>
      <c r="W247" t="s">
        <v>83</v>
      </c>
      <c r="X247">
        <v>3</v>
      </c>
      <c r="Y247">
        <v>3</v>
      </c>
      <c r="Z247" t="s">
        <v>83</v>
      </c>
      <c r="AA247" t="s">
        <v>83</v>
      </c>
      <c r="AB247" t="s">
        <v>83</v>
      </c>
      <c r="AC247" t="s">
        <v>83</v>
      </c>
      <c r="AD247" t="s">
        <v>83</v>
      </c>
      <c r="AE247">
        <v>0</v>
      </c>
      <c r="AF247" t="s">
        <v>83</v>
      </c>
      <c r="AG247">
        <v>0</v>
      </c>
      <c r="AH247" t="s">
        <v>83</v>
      </c>
      <c r="AI247" t="s">
        <v>83</v>
      </c>
      <c r="AJ247" t="s">
        <v>83</v>
      </c>
      <c r="AK247" t="s">
        <v>83</v>
      </c>
      <c r="AL247" t="s">
        <v>83</v>
      </c>
      <c r="AM247" t="s">
        <v>83</v>
      </c>
      <c r="AN247" t="s">
        <v>83</v>
      </c>
      <c r="AO247" t="s">
        <v>83</v>
      </c>
      <c r="AP247" t="s">
        <v>83</v>
      </c>
      <c r="AQ247" t="s">
        <v>83</v>
      </c>
      <c r="AR247" t="s">
        <v>83</v>
      </c>
      <c r="AS247">
        <v>0</v>
      </c>
      <c r="AT247" t="s">
        <v>83</v>
      </c>
      <c r="AU247" t="s">
        <v>83</v>
      </c>
      <c r="AV247">
        <v>0</v>
      </c>
      <c r="AW247">
        <v>0</v>
      </c>
      <c r="AX247" t="s">
        <v>83</v>
      </c>
    </row>
    <row r="248" spans="1:50" x14ac:dyDescent="0.15">
      <c r="A248">
        <v>4</v>
      </c>
      <c r="B248">
        <v>35</v>
      </c>
      <c r="C248">
        <v>1</v>
      </c>
      <c r="D248">
        <v>7</v>
      </c>
      <c r="E248">
        <v>0</v>
      </c>
      <c r="F248" t="s">
        <v>83</v>
      </c>
      <c r="G248" t="s">
        <v>83</v>
      </c>
      <c r="H248">
        <v>204</v>
      </c>
      <c r="I248">
        <v>0</v>
      </c>
      <c r="J248">
        <v>0</v>
      </c>
      <c r="K248">
        <v>0</v>
      </c>
      <c r="L248">
        <v>0</v>
      </c>
      <c r="M248" t="s">
        <v>83</v>
      </c>
      <c r="N248" t="s">
        <v>83</v>
      </c>
      <c r="O248" t="s">
        <v>83</v>
      </c>
      <c r="P248" t="s">
        <v>83</v>
      </c>
      <c r="Q248" t="s">
        <v>83</v>
      </c>
      <c r="R248" t="s">
        <v>2205</v>
      </c>
      <c r="S248" t="s">
        <v>83</v>
      </c>
      <c r="T248">
        <v>0</v>
      </c>
      <c r="U248" t="s">
        <v>83</v>
      </c>
      <c r="V248" t="s">
        <v>83</v>
      </c>
      <c r="W248" t="s">
        <v>83</v>
      </c>
      <c r="X248">
        <v>3</v>
      </c>
      <c r="Y248">
        <v>3</v>
      </c>
      <c r="Z248" t="s">
        <v>83</v>
      </c>
      <c r="AA248" t="s">
        <v>83</v>
      </c>
      <c r="AB248" t="s">
        <v>83</v>
      </c>
      <c r="AC248" t="s">
        <v>83</v>
      </c>
      <c r="AD248" t="s">
        <v>83</v>
      </c>
      <c r="AE248">
        <v>0</v>
      </c>
      <c r="AF248" t="s">
        <v>83</v>
      </c>
      <c r="AG248">
        <v>0</v>
      </c>
      <c r="AH248" t="s">
        <v>83</v>
      </c>
      <c r="AI248" t="s">
        <v>83</v>
      </c>
      <c r="AJ248" t="s">
        <v>83</v>
      </c>
      <c r="AK248" t="s">
        <v>83</v>
      </c>
      <c r="AL248" t="s">
        <v>83</v>
      </c>
      <c r="AM248" t="s">
        <v>83</v>
      </c>
      <c r="AN248" t="s">
        <v>83</v>
      </c>
      <c r="AO248" t="s">
        <v>83</v>
      </c>
      <c r="AP248" t="s">
        <v>83</v>
      </c>
      <c r="AQ248" t="s">
        <v>83</v>
      </c>
      <c r="AR248" t="s">
        <v>83</v>
      </c>
      <c r="AS248">
        <v>0</v>
      </c>
      <c r="AT248" t="s">
        <v>83</v>
      </c>
      <c r="AU248" t="s">
        <v>83</v>
      </c>
      <c r="AV248">
        <v>0</v>
      </c>
      <c r="AW248">
        <v>0</v>
      </c>
      <c r="AX248" t="s">
        <v>83</v>
      </c>
    </row>
    <row r="249" spans="1:50" x14ac:dyDescent="0.15">
      <c r="A249">
        <v>4</v>
      </c>
      <c r="B249">
        <v>35</v>
      </c>
      <c r="C249">
        <v>1</v>
      </c>
      <c r="D249">
        <v>8</v>
      </c>
      <c r="E249">
        <v>0</v>
      </c>
      <c r="F249" t="s">
        <v>83</v>
      </c>
      <c r="G249" t="s">
        <v>83</v>
      </c>
      <c r="H249">
        <v>271</v>
      </c>
      <c r="I249">
        <v>0</v>
      </c>
      <c r="J249">
        <v>0</v>
      </c>
      <c r="K249">
        <v>0</v>
      </c>
      <c r="L249">
        <v>0</v>
      </c>
      <c r="M249" t="s">
        <v>83</v>
      </c>
      <c r="N249" t="s">
        <v>83</v>
      </c>
      <c r="O249" t="s">
        <v>83</v>
      </c>
      <c r="P249" t="s">
        <v>83</v>
      </c>
      <c r="Q249" t="s">
        <v>83</v>
      </c>
      <c r="R249" t="s">
        <v>2206</v>
      </c>
      <c r="S249" t="s">
        <v>83</v>
      </c>
      <c r="T249">
        <v>0</v>
      </c>
      <c r="U249" t="s">
        <v>83</v>
      </c>
      <c r="V249" t="s">
        <v>83</v>
      </c>
      <c r="W249" t="s">
        <v>83</v>
      </c>
      <c r="X249">
        <v>3</v>
      </c>
      <c r="Y249">
        <v>3</v>
      </c>
      <c r="Z249" t="s">
        <v>83</v>
      </c>
      <c r="AA249" t="s">
        <v>83</v>
      </c>
      <c r="AB249" t="s">
        <v>83</v>
      </c>
      <c r="AC249" t="s">
        <v>83</v>
      </c>
      <c r="AD249" t="s">
        <v>83</v>
      </c>
      <c r="AE249">
        <v>0</v>
      </c>
      <c r="AF249" t="s">
        <v>83</v>
      </c>
      <c r="AG249">
        <v>0</v>
      </c>
      <c r="AH249" t="s">
        <v>83</v>
      </c>
      <c r="AI249" t="s">
        <v>83</v>
      </c>
      <c r="AJ249" t="s">
        <v>83</v>
      </c>
      <c r="AK249" t="s">
        <v>83</v>
      </c>
      <c r="AL249" t="s">
        <v>83</v>
      </c>
      <c r="AM249" t="s">
        <v>83</v>
      </c>
      <c r="AN249" t="s">
        <v>83</v>
      </c>
      <c r="AO249" t="s">
        <v>83</v>
      </c>
      <c r="AP249" t="s">
        <v>83</v>
      </c>
      <c r="AQ249" t="s">
        <v>83</v>
      </c>
      <c r="AR249" t="s">
        <v>83</v>
      </c>
      <c r="AS249">
        <v>0</v>
      </c>
      <c r="AT249" t="s">
        <v>83</v>
      </c>
      <c r="AU249" t="s">
        <v>83</v>
      </c>
      <c r="AV249">
        <v>0</v>
      </c>
      <c r="AW249">
        <v>0</v>
      </c>
      <c r="AX249" t="s">
        <v>83</v>
      </c>
    </row>
    <row r="250" spans="1:50" x14ac:dyDescent="0.15">
      <c r="A250">
        <v>4</v>
      </c>
      <c r="B250">
        <v>35</v>
      </c>
      <c r="C250">
        <v>2</v>
      </c>
      <c r="D250">
        <v>1</v>
      </c>
      <c r="E250">
        <v>0</v>
      </c>
      <c r="F250" t="s">
        <v>83</v>
      </c>
      <c r="G250" t="s">
        <v>83</v>
      </c>
      <c r="H250">
        <v>518</v>
      </c>
      <c r="I250">
        <v>0</v>
      </c>
      <c r="J250">
        <v>0</v>
      </c>
      <c r="K250">
        <v>0</v>
      </c>
      <c r="L250">
        <v>0</v>
      </c>
      <c r="M250" t="s">
        <v>83</v>
      </c>
      <c r="N250" t="s">
        <v>83</v>
      </c>
      <c r="O250" t="s">
        <v>83</v>
      </c>
      <c r="P250" t="s">
        <v>83</v>
      </c>
      <c r="Q250" t="s">
        <v>83</v>
      </c>
      <c r="R250" t="s">
        <v>2207</v>
      </c>
      <c r="S250" t="s">
        <v>83</v>
      </c>
      <c r="T250">
        <v>0</v>
      </c>
      <c r="U250" t="s">
        <v>83</v>
      </c>
      <c r="V250" t="s">
        <v>83</v>
      </c>
      <c r="W250" t="s">
        <v>83</v>
      </c>
      <c r="X250">
        <v>3</v>
      </c>
      <c r="Y250">
        <v>3</v>
      </c>
      <c r="Z250" t="s">
        <v>83</v>
      </c>
      <c r="AA250" t="s">
        <v>83</v>
      </c>
      <c r="AB250" t="s">
        <v>83</v>
      </c>
      <c r="AC250" t="s">
        <v>83</v>
      </c>
      <c r="AD250" t="s">
        <v>83</v>
      </c>
      <c r="AE250">
        <v>0</v>
      </c>
      <c r="AF250" t="s">
        <v>83</v>
      </c>
      <c r="AG250">
        <v>0</v>
      </c>
      <c r="AH250" t="s">
        <v>83</v>
      </c>
      <c r="AI250" t="s">
        <v>83</v>
      </c>
      <c r="AJ250" t="s">
        <v>83</v>
      </c>
      <c r="AK250" t="s">
        <v>83</v>
      </c>
      <c r="AL250" t="s">
        <v>83</v>
      </c>
      <c r="AM250" t="s">
        <v>83</v>
      </c>
      <c r="AN250" t="s">
        <v>83</v>
      </c>
      <c r="AO250" t="s">
        <v>83</v>
      </c>
      <c r="AP250" t="s">
        <v>83</v>
      </c>
      <c r="AQ250" t="s">
        <v>83</v>
      </c>
      <c r="AR250" t="s">
        <v>83</v>
      </c>
      <c r="AS250">
        <v>0</v>
      </c>
      <c r="AT250" t="s">
        <v>83</v>
      </c>
      <c r="AU250" t="s">
        <v>83</v>
      </c>
      <c r="AV250">
        <v>0</v>
      </c>
      <c r="AW250">
        <v>0</v>
      </c>
      <c r="AX250" t="s">
        <v>83</v>
      </c>
    </row>
    <row r="251" spans="1:50" x14ac:dyDescent="0.15">
      <c r="A251">
        <v>4</v>
      </c>
      <c r="B251">
        <v>35</v>
      </c>
      <c r="C251">
        <v>2</v>
      </c>
      <c r="D251">
        <v>2</v>
      </c>
      <c r="E251">
        <v>0</v>
      </c>
      <c r="F251" t="s">
        <v>83</v>
      </c>
      <c r="G251" t="s">
        <v>83</v>
      </c>
      <c r="H251">
        <v>564</v>
      </c>
      <c r="I251">
        <v>0</v>
      </c>
      <c r="J251">
        <v>0</v>
      </c>
      <c r="K251">
        <v>0</v>
      </c>
      <c r="L251">
        <v>0</v>
      </c>
      <c r="M251" t="s">
        <v>83</v>
      </c>
      <c r="N251" t="s">
        <v>83</v>
      </c>
      <c r="O251" t="s">
        <v>83</v>
      </c>
      <c r="P251" t="s">
        <v>83</v>
      </c>
      <c r="Q251" t="s">
        <v>83</v>
      </c>
      <c r="R251" t="s">
        <v>2208</v>
      </c>
      <c r="S251" t="s">
        <v>83</v>
      </c>
      <c r="T251">
        <v>0</v>
      </c>
      <c r="U251" t="s">
        <v>83</v>
      </c>
      <c r="V251" t="s">
        <v>83</v>
      </c>
      <c r="W251" t="s">
        <v>83</v>
      </c>
      <c r="X251">
        <v>3</v>
      </c>
      <c r="Y251">
        <v>3</v>
      </c>
      <c r="Z251" t="s">
        <v>83</v>
      </c>
      <c r="AA251" t="s">
        <v>83</v>
      </c>
      <c r="AB251" t="s">
        <v>83</v>
      </c>
      <c r="AC251" t="s">
        <v>83</v>
      </c>
      <c r="AD251" t="s">
        <v>83</v>
      </c>
      <c r="AE251">
        <v>0</v>
      </c>
      <c r="AF251" t="s">
        <v>83</v>
      </c>
      <c r="AG251">
        <v>0</v>
      </c>
      <c r="AH251" t="s">
        <v>83</v>
      </c>
      <c r="AI251" t="s">
        <v>83</v>
      </c>
      <c r="AJ251" t="s">
        <v>83</v>
      </c>
      <c r="AK251" t="s">
        <v>83</v>
      </c>
      <c r="AL251" t="s">
        <v>83</v>
      </c>
      <c r="AM251" t="s">
        <v>83</v>
      </c>
      <c r="AN251" t="s">
        <v>83</v>
      </c>
      <c r="AO251" t="s">
        <v>83</v>
      </c>
      <c r="AP251" t="s">
        <v>83</v>
      </c>
      <c r="AQ251" t="s">
        <v>83</v>
      </c>
      <c r="AR251" t="s">
        <v>83</v>
      </c>
      <c r="AS251">
        <v>0</v>
      </c>
      <c r="AT251" t="s">
        <v>83</v>
      </c>
      <c r="AU251" t="s">
        <v>83</v>
      </c>
      <c r="AV251">
        <v>0</v>
      </c>
      <c r="AW251">
        <v>0</v>
      </c>
      <c r="AX251" t="s">
        <v>83</v>
      </c>
    </row>
    <row r="252" spans="1:50" x14ac:dyDescent="0.15">
      <c r="A252">
        <v>4</v>
      </c>
      <c r="B252">
        <v>35</v>
      </c>
      <c r="C252">
        <v>2</v>
      </c>
      <c r="D252">
        <v>3</v>
      </c>
      <c r="E252">
        <v>0</v>
      </c>
      <c r="F252" t="s">
        <v>83</v>
      </c>
      <c r="G252" t="s">
        <v>83</v>
      </c>
      <c r="H252">
        <v>200</v>
      </c>
      <c r="I252">
        <v>0</v>
      </c>
      <c r="J252">
        <v>0</v>
      </c>
      <c r="K252">
        <v>0</v>
      </c>
      <c r="L252">
        <v>0</v>
      </c>
      <c r="M252" t="s">
        <v>83</v>
      </c>
      <c r="N252" t="s">
        <v>83</v>
      </c>
      <c r="O252" t="s">
        <v>83</v>
      </c>
      <c r="P252" t="s">
        <v>83</v>
      </c>
      <c r="Q252" t="s">
        <v>83</v>
      </c>
      <c r="R252" t="s">
        <v>2209</v>
      </c>
      <c r="S252" t="s">
        <v>83</v>
      </c>
      <c r="T252">
        <v>0</v>
      </c>
      <c r="U252" t="s">
        <v>83</v>
      </c>
      <c r="V252" t="s">
        <v>83</v>
      </c>
      <c r="W252" t="s">
        <v>83</v>
      </c>
      <c r="X252">
        <v>3</v>
      </c>
      <c r="Y252">
        <v>3</v>
      </c>
      <c r="Z252" t="s">
        <v>83</v>
      </c>
      <c r="AA252" t="s">
        <v>83</v>
      </c>
      <c r="AB252" t="s">
        <v>83</v>
      </c>
      <c r="AC252" t="s">
        <v>83</v>
      </c>
      <c r="AD252" t="s">
        <v>83</v>
      </c>
      <c r="AE252">
        <v>0</v>
      </c>
      <c r="AF252" t="s">
        <v>83</v>
      </c>
      <c r="AG252">
        <v>0</v>
      </c>
      <c r="AH252" t="s">
        <v>83</v>
      </c>
      <c r="AI252" t="s">
        <v>83</v>
      </c>
      <c r="AJ252" t="s">
        <v>83</v>
      </c>
      <c r="AK252" t="s">
        <v>83</v>
      </c>
      <c r="AL252" t="s">
        <v>83</v>
      </c>
      <c r="AM252" t="s">
        <v>83</v>
      </c>
      <c r="AN252" t="s">
        <v>83</v>
      </c>
      <c r="AO252" t="s">
        <v>83</v>
      </c>
      <c r="AP252" t="s">
        <v>83</v>
      </c>
      <c r="AQ252" t="s">
        <v>83</v>
      </c>
      <c r="AR252" t="s">
        <v>83</v>
      </c>
      <c r="AS252">
        <v>0</v>
      </c>
      <c r="AT252" t="s">
        <v>83</v>
      </c>
      <c r="AU252" t="s">
        <v>83</v>
      </c>
      <c r="AV252">
        <v>0</v>
      </c>
      <c r="AW252">
        <v>0</v>
      </c>
      <c r="AX252" t="s">
        <v>83</v>
      </c>
    </row>
    <row r="253" spans="1:50" x14ac:dyDescent="0.15">
      <c r="A253">
        <v>4</v>
      </c>
      <c r="B253">
        <v>35</v>
      </c>
      <c r="C253">
        <v>2</v>
      </c>
      <c r="D253">
        <v>4</v>
      </c>
      <c r="E253">
        <v>0</v>
      </c>
      <c r="F253" t="s">
        <v>83</v>
      </c>
      <c r="G253" t="s">
        <v>83</v>
      </c>
      <c r="H253">
        <v>45</v>
      </c>
      <c r="I253">
        <v>0</v>
      </c>
      <c r="J253">
        <v>0</v>
      </c>
      <c r="K253">
        <v>0</v>
      </c>
      <c r="L253">
        <v>0</v>
      </c>
      <c r="M253" t="s">
        <v>83</v>
      </c>
      <c r="N253" t="s">
        <v>83</v>
      </c>
      <c r="O253" t="s">
        <v>83</v>
      </c>
      <c r="P253" t="s">
        <v>83</v>
      </c>
      <c r="Q253" t="s">
        <v>83</v>
      </c>
      <c r="R253" t="s">
        <v>2210</v>
      </c>
      <c r="S253" t="s">
        <v>83</v>
      </c>
      <c r="T253">
        <v>0</v>
      </c>
      <c r="U253" t="s">
        <v>83</v>
      </c>
      <c r="V253" t="s">
        <v>83</v>
      </c>
      <c r="W253" t="s">
        <v>83</v>
      </c>
      <c r="X253">
        <v>3</v>
      </c>
      <c r="Y253">
        <v>3</v>
      </c>
      <c r="Z253" t="s">
        <v>83</v>
      </c>
      <c r="AA253" t="s">
        <v>83</v>
      </c>
      <c r="AB253" t="s">
        <v>83</v>
      </c>
      <c r="AC253" t="s">
        <v>83</v>
      </c>
      <c r="AD253" t="s">
        <v>83</v>
      </c>
      <c r="AE253">
        <v>0</v>
      </c>
      <c r="AF253" t="s">
        <v>83</v>
      </c>
      <c r="AG253">
        <v>0</v>
      </c>
      <c r="AH253" t="s">
        <v>83</v>
      </c>
      <c r="AI253" t="s">
        <v>83</v>
      </c>
      <c r="AJ253" t="s">
        <v>83</v>
      </c>
      <c r="AK253" t="s">
        <v>83</v>
      </c>
      <c r="AL253" t="s">
        <v>83</v>
      </c>
      <c r="AM253" t="s">
        <v>83</v>
      </c>
      <c r="AN253" t="s">
        <v>83</v>
      </c>
      <c r="AO253" t="s">
        <v>83</v>
      </c>
      <c r="AP253" t="s">
        <v>83</v>
      </c>
      <c r="AQ253" t="s">
        <v>83</v>
      </c>
      <c r="AR253" t="s">
        <v>83</v>
      </c>
      <c r="AS253">
        <v>0</v>
      </c>
      <c r="AT253" t="s">
        <v>83</v>
      </c>
      <c r="AU253" t="s">
        <v>83</v>
      </c>
      <c r="AV253">
        <v>0</v>
      </c>
      <c r="AW253">
        <v>0</v>
      </c>
      <c r="AX253" t="s">
        <v>83</v>
      </c>
    </row>
    <row r="254" spans="1:50" x14ac:dyDescent="0.15">
      <c r="A254">
        <v>4</v>
      </c>
      <c r="B254">
        <v>35</v>
      </c>
      <c r="C254">
        <v>2</v>
      </c>
      <c r="D254">
        <v>5</v>
      </c>
      <c r="E254">
        <v>0</v>
      </c>
      <c r="F254" t="s">
        <v>83</v>
      </c>
      <c r="G254" t="s">
        <v>83</v>
      </c>
      <c r="H254">
        <v>141</v>
      </c>
      <c r="I254">
        <v>0</v>
      </c>
      <c r="J254">
        <v>0</v>
      </c>
      <c r="K254">
        <v>0</v>
      </c>
      <c r="L254">
        <v>0</v>
      </c>
      <c r="M254" t="s">
        <v>83</v>
      </c>
      <c r="N254" t="s">
        <v>83</v>
      </c>
      <c r="O254" t="s">
        <v>83</v>
      </c>
      <c r="P254" t="s">
        <v>83</v>
      </c>
      <c r="Q254" t="s">
        <v>83</v>
      </c>
      <c r="R254" t="s">
        <v>2211</v>
      </c>
      <c r="S254" t="s">
        <v>83</v>
      </c>
      <c r="T254">
        <v>0</v>
      </c>
      <c r="U254" t="s">
        <v>83</v>
      </c>
      <c r="V254" t="s">
        <v>83</v>
      </c>
      <c r="W254" t="s">
        <v>83</v>
      </c>
      <c r="X254">
        <v>3</v>
      </c>
      <c r="Y254">
        <v>3</v>
      </c>
      <c r="Z254" t="s">
        <v>83</v>
      </c>
      <c r="AA254" t="s">
        <v>83</v>
      </c>
      <c r="AB254" t="s">
        <v>83</v>
      </c>
      <c r="AC254" t="s">
        <v>83</v>
      </c>
      <c r="AD254" t="s">
        <v>83</v>
      </c>
      <c r="AE254">
        <v>0</v>
      </c>
      <c r="AF254" t="s">
        <v>83</v>
      </c>
      <c r="AG254">
        <v>0</v>
      </c>
      <c r="AH254" t="s">
        <v>83</v>
      </c>
      <c r="AI254" t="s">
        <v>83</v>
      </c>
      <c r="AJ254" t="s">
        <v>83</v>
      </c>
      <c r="AK254" t="s">
        <v>83</v>
      </c>
      <c r="AL254" t="s">
        <v>83</v>
      </c>
      <c r="AM254" t="s">
        <v>83</v>
      </c>
      <c r="AN254" t="s">
        <v>83</v>
      </c>
      <c r="AO254" t="s">
        <v>83</v>
      </c>
      <c r="AP254" t="s">
        <v>83</v>
      </c>
      <c r="AQ254" t="s">
        <v>83</v>
      </c>
      <c r="AR254" t="s">
        <v>83</v>
      </c>
      <c r="AS254">
        <v>0</v>
      </c>
      <c r="AT254" t="s">
        <v>83</v>
      </c>
      <c r="AU254" t="s">
        <v>83</v>
      </c>
      <c r="AV254">
        <v>0</v>
      </c>
      <c r="AW254">
        <v>0</v>
      </c>
      <c r="AX254" t="s">
        <v>83</v>
      </c>
    </row>
    <row r="255" spans="1:50" x14ac:dyDescent="0.15">
      <c r="A255">
        <v>4</v>
      </c>
      <c r="B255">
        <v>35</v>
      </c>
      <c r="C255">
        <v>2</v>
      </c>
      <c r="D255">
        <v>6</v>
      </c>
      <c r="E255">
        <v>0</v>
      </c>
      <c r="F255" t="s">
        <v>83</v>
      </c>
      <c r="G255" t="s">
        <v>83</v>
      </c>
      <c r="H255">
        <v>497</v>
      </c>
      <c r="I255">
        <v>0</v>
      </c>
      <c r="J255">
        <v>0</v>
      </c>
      <c r="K255">
        <v>0</v>
      </c>
      <c r="L255">
        <v>0</v>
      </c>
      <c r="M255" t="s">
        <v>83</v>
      </c>
      <c r="N255" t="s">
        <v>83</v>
      </c>
      <c r="O255" t="s">
        <v>83</v>
      </c>
      <c r="P255" t="s">
        <v>83</v>
      </c>
      <c r="Q255" t="s">
        <v>83</v>
      </c>
      <c r="R255" t="s">
        <v>2212</v>
      </c>
      <c r="S255" t="s">
        <v>83</v>
      </c>
      <c r="T255">
        <v>0</v>
      </c>
      <c r="U255" t="s">
        <v>83</v>
      </c>
      <c r="V255" t="s">
        <v>83</v>
      </c>
      <c r="W255" t="s">
        <v>83</v>
      </c>
      <c r="X255">
        <v>3</v>
      </c>
      <c r="Y255">
        <v>3</v>
      </c>
      <c r="Z255" t="s">
        <v>83</v>
      </c>
      <c r="AA255" t="s">
        <v>83</v>
      </c>
      <c r="AB255" t="s">
        <v>83</v>
      </c>
      <c r="AC255" t="s">
        <v>83</v>
      </c>
      <c r="AD255" t="s">
        <v>83</v>
      </c>
      <c r="AE255">
        <v>0</v>
      </c>
      <c r="AF255" t="s">
        <v>83</v>
      </c>
      <c r="AG255">
        <v>0</v>
      </c>
      <c r="AH255" t="s">
        <v>83</v>
      </c>
      <c r="AI255" t="s">
        <v>83</v>
      </c>
      <c r="AJ255" t="s">
        <v>83</v>
      </c>
      <c r="AK255" t="s">
        <v>83</v>
      </c>
      <c r="AL255" t="s">
        <v>83</v>
      </c>
      <c r="AM255" t="s">
        <v>83</v>
      </c>
      <c r="AN255" t="s">
        <v>83</v>
      </c>
      <c r="AO255" t="s">
        <v>83</v>
      </c>
      <c r="AP255" t="s">
        <v>83</v>
      </c>
      <c r="AQ255" t="s">
        <v>83</v>
      </c>
      <c r="AR255" t="s">
        <v>83</v>
      </c>
      <c r="AS255">
        <v>0</v>
      </c>
      <c r="AT255" t="s">
        <v>83</v>
      </c>
      <c r="AU255" t="s">
        <v>83</v>
      </c>
      <c r="AV255">
        <v>0</v>
      </c>
      <c r="AW255">
        <v>0</v>
      </c>
      <c r="AX255" t="s">
        <v>83</v>
      </c>
    </row>
    <row r="256" spans="1:50" x14ac:dyDescent="0.15">
      <c r="A256">
        <v>4</v>
      </c>
      <c r="B256">
        <v>35</v>
      </c>
      <c r="C256">
        <v>2</v>
      </c>
      <c r="D256">
        <v>7</v>
      </c>
      <c r="E256">
        <v>0</v>
      </c>
      <c r="F256" t="s">
        <v>83</v>
      </c>
      <c r="G256" t="s">
        <v>83</v>
      </c>
      <c r="H256">
        <v>439</v>
      </c>
      <c r="I256">
        <v>0</v>
      </c>
      <c r="J256">
        <v>0</v>
      </c>
      <c r="K256">
        <v>0</v>
      </c>
      <c r="L256">
        <v>0</v>
      </c>
      <c r="M256" t="s">
        <v>83</v>
      </c>
      <c r="N256" t="s">
        <v>83</v>
      </c>
      <c r="O256" t="s">
        <v>83</v>
      </c>
      <c r="P256" t="s">
        <v>83</v>
      </c>
      <c r="Q256" t="s">
        <v>83</v>
      </c>
      <c r="R256" t="s">
        <v>2207</v>
      </c>
      <c r="S256" t="s">
        <v>83</v>
      </c>
      <c r="T256">
        <v>0</v>
      </c>
      <c r="U256" t="s">
        <v>83</v>
      </c>
      <c r="V256" t="s">
        <v>83</v>
      </c>
      <c r="W256" t="s">
        <v>83</v>
      </c>
      <c r="X256">
        <v>3</v>
      </c>
      <c r="Y256">
        <v>3</v>
      </c>
      <c r="Z256" t="s">
        <v>83</v>
      </c>
      <c r="AA256" t="s">
        <v>83</v>
      </c>
      <c r="AB256" t="s">
        <v>83</v>
      </c>
      <c r="AC256" t="s">
        <v>83</v>
      </c>
      <c r="AD256" t="s">
        <v>83</v>
      </c>
      <c r="AE256">
        <v>0</v>
      </c>
      <c r="AF256" t="s">
        <v>83</v>
      </c>
      <c r="AG256">
        <v>0</v>
      </c>
      <c r="AH256" t="s">
        <v>83</v>
      </c>
      <c r="AI256" t="s">
        <v>83</v>
      </c>
      <c r="AJ256" t="s">
        <v>83</v>
      </c>
      <c r="AK256" t="s">
        <v>83</v>
      </c>
      <c r="AL256" t="s">
        <v>83</v>
      </c>
      <c r="AM256" t="s">
        <v>83</v>
      </c>
      <c r="AN256" t="s">
        <v>83</v>
      </c>
      <c r="AO256" t="s">
        <v>83</v>
      </c>
      <c r="AP256" t="s">
        <v>83</v>
      </c>
      <c r="AQ256" t="s">
        <v>83</v>
      </c>
      <c r="AR256" t="s">
        <v>83</v>
      </c>
      <c r="AS256">
        <v>0</v>
      </c>
      <c r="AT256" t="s">
        <v>83</v>
      </c>
      <c r="AU256" t="s">
        <v>83</v>
      </c>
      <c r="AV256">
        <v>0</v>
      </c>
      <c r="AW256">
        <v>0</v>
      </c>
      <c r="AX256" t="s">
        <v>83</v>
      </c>
    </row>
    <row r="257" spans="1:50" x14ac:dyDescent="0.15">
      <c r="A257">
        <v>4</v>
      </c>
      <c r="B257">
        <v>35</v>
      </c>
      <c r="C257">
        <v>2</v>
      </c>
      <c r="D257">
        <v>8</v>
      </c>
      <c r="E257">
        <v>0</v>
      </c>
      <c r="F257" t="s">
        <v>83</v>
      </c>
      <c r="G257" t="s">
        <v>83</v>
      </c>
      <c r="H257">
        <v>164</v>
      </c>
      <c r="I257">
        <v>0</v>
      </c>
      <c r="J257">
        <v>0</v>
      </c>
      <c r="K257">
        <v>0</v>
      </c>
      <c r="L257">
        <v>0</v>
      </c>
      <c r="M257" t="s">
        <v>83</v>
      </c>
      <c r="N257" t="s">
        <v>83</v>
      </c>
      <c r="O257" t="s">
        <v>83</v>
      </c>
      <c r="P257" t="s">
        <v>83</v>
      </c>
      <c r="Q257" t="s">
        <v>83</v>
      </c>
      <c r="R257" t="s">
        <v>2213</v>
      </c>
      <c r="S257" t="s">
        <v>83</v>
      </c>
      <c r="T257">
        <v>0</v>
      </c>
      <c r="U257" t="s">
        <v>83</v>
      </c>
      <c r="V257" t="s">
        <v>83</v>
      </c>
      <c r="W257" t="s">
        <v>83</v>
      </c>
      <c r="X257">
        <v>3</v>
      </c>
      <c r="Y257">
        <v>3</v>
      </c>
      <c r="Z257" t="s">
        <v>83</v>
      </c>
      <c r="AA257" t="s">
        <v>83</v>
      </c>
      <c r="AB257" t="s">
        <v>83</v>
      </c>
      <c r="AC257" t="s">
        <v>83</v>
      </c>
      <c r="AD257" t="s">
        <v>83</v>
      </c>
      <c r="AE257">
        <v>0</v>
      </c>
      <c r="AF257" t="s">
        <v>83</v>
      </c>
      <c r="AG257">
        <v>0</v>
      </c>
      <c r="AH257" t="s">
        <v>83</v>
      </c>
      <c r="AI257" t="s">
        <v>83</v>
      </c>
      <c r="AJ257" t="s">
        <v>83</v>
      </c>
      <c r="AK257" t="s">
        <v>83</v>
      </c>
      <c r="AL257" t="s">
        <v>83</v>
      </c>
      <c r="AM257" t="s">
        <v>83</v>
      </c>
      <c r="AN257" t="s">
        <v>83</v>
      </c>
      <c r="AO257" t="s">
        <v>83</v>
      </c>
      <c r="AP257" t="s">
        <v>83</v>
      </c>
      <c r="AQ257" t="s">
        <v>83</v>
      </c>
      <c r="AR257" t="s">
        <v>83</v>
      </c>
      <c r="AS257">
        <v>0</v>
      </c>
      <c r="AT257" t="s">
        <v>83</v>
      </c>
      <c r="AU257" t="s">
        <v>83</v>
      </c>
      <c r="AV257">
        <v>0</v>
      </c>
      <c r="AW257">
        <v>0</v>
      </c>
      <c r="AX257" t="s">
        <v>83</v>
      </c>
    </row>
    <row r="258" spans="1:50" x14ac:dyDescent="0.15">
      <c r="A258">
        <v>4</v>
      </c>
      <c r="B258">
        <v>37</v>
      </c>
      <c r="C258">
        <v>1</v>
      </c>
      <c r="D258">
        <v>1</v>
      </c>
      <c r="E258">
        <v>0</v>
      </c>
      <c r="F258" t="s">
        <v>83</v>
      </c>
      <c r="G258" t="s">
        <v>83</v>
      </c>
      <c r="H258">
        <v>590</v>
      </c>
      <c r="I258">
        <v>0</v>
      </c>
      <c r="J258">
        <v>0</v>
      </c>
      <c r="K258">
        <v>0</v>
      </c>
      <c r="L258">
        <v>0</v>
      </c>
      <c r="M258" t="s">
        <v>83</v>
      </c>
      <c r="N258" t="s">
        <v>83</v>
      </c>
      <c r="O258" t="s">
        <v>83</v>
      </c>
      <c r="P258" t="s">
        <v>83</v>
      </c>
      <c r="Q258" t="s">
        <v>83</v>
      </c>
      <c r="R258" t="s">
        <v>2214</v>
      </c>
      <c r="S258" t="s">
        <v>83</v>
      </c>
      <c r="T258">
        <v>0</v>
      </c>
      <c r="U258" t="s">
        <v>83</v>
      </c>
      <c r="V258" t="s">
        <v>83</v>
      </c>
      <c r="W258" t="s">
        <v>83</v>
      </c>
      <c r="X258">
        <v>4</v>
      </c>
      <c r="Y258">
        <v>4</v>
      </c>
      <c r="Z258" t="s">
        <v>83</v>
      </c>
      <c r="AA258" t="s">
        <v>83</v>
      </c>
      <c r="AB258" t="s">
        <v>83</v>
      </c>
      <c r="AC258" t="s">
        <v>83</v>
      </c>
      <c r="AD258" t="s">
        <v>83</v>
      </c>
      <c r="AE258">
        <v>0</v>
      </c>
      <c r="AF258" t="s">
        <v>83</v>
      </c>
      <c r="AG258">
        <v>0</v>
      </c>
      <c r="AH258" t="s">
        <v>83</v>
      </c>
      <c r="AI258" t="s">
        <v>83</v>
      </c>
      <c r="AJ258" t="s">
        <v>83</v>
      </c>
      <c r="AK258" t="s">
        <v>83</v>
      </c>
      <c r="AL258" t="s">
        <v>83</v>
      </c>
      <c r="AM258" t="s">
        <v>83</v>
      </c>
      <c r="AN258" t="s">
        <v>83</v>
      </c>
      <c r="AO258" t="s">
        <v>83</v>
      </c>
      <c r="AP258" t="s">
        <v>83</v>
      </c>
      <c r="AQ258" t="s">
        <v>83</v>
      </c>
      <c r="AR258" t="s">
        <v>83</v>
      </c>
      <c r="AS258">
        <v>0</v>
      </c>
      <c r="AT258" t="s">
        <v>83</v>
      </c>
      <c r="AU258" t="s">
        <v>83</v>
      </c>
      <c r="AV258">
        <v>0</v>
      </c>
      <c r="AW258">
        <v>0</v>
      </c>
      <c r="AX258" t="s">
        <v>83</v>
      </c>
    </row>
    <row r="259" spans="1:50" x14ac:dyDescent="0.15">
      <c r="A259">
        <v>4</v>
      </c>
      <c r="B259">
        <v>37</v>
      </c>
      <c r="C259">
        <v>1</v>
      </c>
      <c r="D259">
        <v>2</v>
      </c>
      <c r="E259">
        <v>0</v>
      </c>
      <c r="F259" t="s">
        <v>83</v>
      </c>
      <c r="G259" t="s">
        <v>83</v>
      </c>
      <c r="H259">
        <v>700</v>
      </c>
      <c r="I259">
        <v>0</v>
      </c>
      <c r="J259">
        <v>0</v>
      </c>
      <c r="K259">
        <v>0</v>
      </c>
      <c r="L259">
        <v>0</v>
      </c>
      <c r="M259" t="s">
        <v>83</v>
      </c>
      <c r="N259" t="s">
        <v>83</v>
      </c>
      <c r="O259" t="s">
        <v>83</v>
      </c>
      <c r="P259" t="s">
        <v>83</v>
      </c>
      <c r="Q259" t="s">
        <v>83</v>
      </c>
      <c r="R259" t="s">
        <v>2215</v>
      </c>
      <c r="S259" t="s">
        <v>83</v>
      </c>
      <c r="T259">
        <v>0</v>
      </c>
      <c r="U259" t="s">
        <v>83</v>
      </c>
      <c r="V259" t="s">
        <v>83</v>
      </c>
      <c r="W259" t="s">
        <v>83</v>
      </c>
      <c r="X259">
        <v>4</v>
      </c>
      <c r="Y259">
        <v>4</v>
      </c>
      <c r="Z259" t="s">
        <v>83</v>
      </c>
      <c r="AA259" t="s">
        <v>83</v>
      </c>
      <c r="AB259" t="s">
        <v>83</v>
      </c>
      <c r="AC259" t="s">
        <v>83</v>
      </c>
      <c r="AD259" t="s">
        <v>83</v>
      </c>
      <c r="AE259">
        <v>0</v>
      </c>
      <c r="AF259" t="s">
        <v>83</v>
      </c>
      <c r="AG259">
        <v>0</v>
      </c>
      <c r="AH259" t="s">
        <v>83</v>
      </c>
      <c r="AI259" t="s">
        <v>83</v>
      </c>
      <c r="AJ259" t="s">
        <v>83</v>
      </c>
      <c r="AK259" t="s">
        <v>83</v>
      </c>
      <c r="AL259" t="s">
        <v>83</v>
      </c>
      <c r="AM259" t="s">
        <v>83</v>
      </c>
      <c r="AN259" t="s">
        <v>83</v>
      </c>
      <c r="AO259" t="s">
        <v>83</v>
      </c>
      <c r="AP259" t="s">
        <v>83</v>
      </c>
      <c r="AQ259" t="s">
        <v>83</v>
      </c>
      <c r="AR259" t="s">
        <v>83</v>
      </c>
      <c r="AS259">
        <v>0</v>
      </c>
      <c r="AT259" t="s">
        <v>83</v>
      </c>
      <c r="AU259" t="s">
        <v>83</v>
      </c>
      <c r="AV259">
        <v>0</v>
      </c>
      <c r="AW259">
        <v>0</v>
      </c>
      <c r="AX259" t="s">
        <v>83</v>
      </c>
    </row>
    <row r="260" spans="1:50" x14ac:dyDescent="0.15">
      <c r="A260">
        <v>4</v>
      </c>
      <c r="B260">
        <v>37</v>
      </c>
      <c r="C260">
        <v>1</v>
      </c>
      <c r="D260">
        <v>3</v>
      </c>
      <c r="E260">
        <v>0</v>
      </c>
      <c r="F260" t="s">
        <v>83</v>
      </c>
      <c r="G260" t="s">
        <v>83</v>
      </c>
      <c r="H260">
        <v>435</v>
      </c>
      <c r="I260">
        <v>0</v>
      </c>
      <c r="J260">
        <v>0</v>
      </c>
      <c r="K260">
        <v>0</v>
      </c>
      <c r="L260">
        <v>0</v>
      </c>
      <c r="M260" t="s">
        <v>83</v>
      </c>
      <c r="N260" t="s">
        <v>83</v>
      </c>
      <c r="O260" t="s">
        <v>83</v>
      </c>
      <c r="P260" t="s">
        <v>83</v>
      </c>
      <c r="Q260" t="s">
        <v>83</v>
      </c>
      <c r="R260" t="s">
        <v>2216</v>
      </c>
      <c r="S260" t="s">
        <v>83</v>
      </c>
      <c r="T260">
        <v>0</v>
      </c>
      <c r="U260" t="s">
        <v>83</v>
      </c>
      <c r="V260" t="s">
        <v>83</v>
      </c>
      <c r="W260" t="s">
        <v>83</v>
      </c>
      <c r="X260">
        <v>4</v>
      </c>
      <c r="Y260">
        <v>4</v>
      </c>
      <c r="Z260" t="s">
        <v>83</v>
      </c>
      <c r="AA260" t="s">
        <v>83</v>
      </c>
      <c r="AB260" t="s">
        <v>83</v>
      </c>
      <c r="AC260" t="s">
        <v>83</v>
      </c>
      <c r="AD260" t="s">
        <v>83</v>
      </c>
      <c r="AE260">
        <v>0</v>
      </c>
      <c r="AF260" t="s">
        <v>83</v>
      </c>
      <c r="AG260">
        <v>0</v>
      </c>
      <c r="AH260" t="s">
        <v>83</v>
      </c>
      <c r="AI260" t="s">
        <v>83</v>
      </c>
      <c r="AJ260" t="s">
        <v>83</v>
      </c>
      <c r="AK260" t="s">
        <v>83</v>
      </c>
      <c r="AL260" t="s">
        <v>83</v>
      </c>
      <c r="AM260" t="s">
        <v>83</v>
      </c>
      <c r="AN260" t="s">
        <v>83</v>
      </c>
      <c r="AO260" t="s">
        <v>83</v>
      </c>
      <c r="AP260" t="s">
        <v>83</v>
      </c>
      <c r="AQ260" t="s">
        <v>83</v>
      </c>
      <c r="AR260" t="s">
        <v>83</v>
      </c>
      <c r="AS260">
        <v>0</v>
      </c>
      <c r="AT260" t="s">
        <v>83</v>
      </c>
      <c r="AU260" t="s">
        <v>83</v>
      </c>
      <c r="AV260">
        <v>0</v>
      </c>
      <c r="AW260">
        <v>0</v>
      </c>
      <c r="AX260" t="s">
        <v>83</v>
      </c>
    </row>
    <row r="261" spans="1:50" x14ac:dyDescent="0.15">
      <c r="A261">
        <v>4</v>
      </c>
      <c r="B261">
        <v>37</v>
      </c>
      <c r="C261">
        <v>1</v>
      </c>
      <c r="D261">
        <v>4</v>
      </c>
      <c r="E261">
        <v>0</v>
      </c>
      <c r="F261" t="s">
        <v>83</v>
      </c>
      <c r="G261" t="s">
        <v>83</v>
      </c>
      <c r="H261">
        <v>244</v>
      </c>
      <c r="I261">
        <v>0</v>
      </c>
      <c r="J261">
        <v>0</v>
      </c>
      <c r="K261">
        <v>0</v>
      </c>
      <c r="L261">
        <v>0</v>
      </c>
      <c r="M261" t="s">
        <v>83</v>
      </c>
      <c r="N261" t="s">
        <v>83</v>
      </c>
      <c r="O261" t="s">
        <v>83</v>
      </c>
      <c r="P261" t="s">
        <v>83</v>
      </c>
      <c r="Q261" t="s">
        <v>83</v>
      </c>
      <c r="R261" t="s">
        <v>2217</v>
      </c>
      <c r="S261" t="s">
        <v>83</v>
      </c>
      <c r="T261">
        <v>0</v>
      </c>
      <c r="U261" t="s">
        <v>83</v>
      </c>
      <c r="V261" t="s">
        <v>83</v>
      </c>
      <c r="W261" t="s">
        <v>83</v>
      </c>
      <c r="X261">
        <v>4</v>
      </c>
      <c r="Y261">
        <v>4</v>
      </c>
      <c r="Z261" t="s">
        <v>83</v>
      </c>
      <c r="AA261" t="s">
        <v>83</v>
      </c>
      <c r="AB261" t="s">
        <v>83</v>
      </c>
      <c r="AC261" t="s">
        <v>83</v>
      </c>
      <c r="AD261" t="s">
        <v>83</v>
      </c>
      <c r="AE261">
        <v>0</v>
      </c>
      <c r="AF261" t="s">
        <v>83</v>
      </c>
      <c r="AG261">
        <v>0</v>
      </c>
      <c r="AH261" t="s">
        <v>83</v>
      </c>
      <c r="AI261" t="s">
        <v>83</v>
      </c>
      <c r="AJ261" t="s">
        <v>83</v>
      </c>
      <c r="AK261" t="s">
        <v>83</v>
      </c>
      <c r="AL261" t="s">
        <v>83</v>
      </c>
      <c r="AM261" t="s">
        <v>83</v>
      </c>
      <c r="AN261" t="s">
        <v>83</v>
      </c>
      <c r="AO261" t="s">
        <v>83</v>
      </c>
      <c r="AP261" t="s">
        <v>83</v>
      </c>
      <c r="AQ261" t="s">
        <v>83</v>
      </c>
      <c r="AR261" t="s">
        <v>83</v>
      </c>
      <c r="AS261">
        <v>0</v>
      </c>
      <c r="AT261" t="s">
        <v>83</v>
      </c>
      <c r="AU261" t="s">
        <v>83</v>
      </c>
      <c r="AV261">
        <v>0</v>
      </c>
      <c r="AW261">
        <v>0</v>
      </c>
      <c r="AX261" t="s">
        <v>83</v>
      </c>
    </row>
    <row r="262" spans="1:50" x14ac:dyDescent="0.15">
      <c r="A262">
        <v>4</v>
      </c>
      <c r="B262">
        <v>37</v>
      </c>
      <c r="C262">
        <v>1</v>
      </c>
      <c r="D262">
        <v>5</v>
      </c>
      <c r="E262">
        <v>0</v>
      </c>
      <c r="F262" t="s">
        <v>83</v>
      </c>
      <c r="G262" t="s">
        <v>83</v>
      </c>
      <c r="H262">
        <v>661</v>
      </c>
      <c r="I262">
        <v>0</v>
      </c>
      <c r="J262">
        <v>0</v>
      </c>
      <c r="K262">
        <v>0</v>
      </c>
      <c r="L262">
        <v>0</v>
      </c>
      <c r="M262" t="s">
        <v>83</v>
      </c>
      <c r="N262" t="s">
        <v>83</v>
      </c>
      <c r="O262" t="s">
        <v>83</v>
      </c>
      <c r="P262" t="s">
        <v>83</v>
      </c>
      <c r="Q262" t="s">
        <v>83</v>
      </c>
      <c r="R262" t="s">
        <v>2218</v>
      </c>
      <c r="S262" t="s">
        <v>83</v>
      </c>
      <c r="T262">
        <v>0</v>
      </c>
      <c r="U262" t="s">
        <v>83</v>
      </c>
      <c r="V262" t="s">
        <v>83</v>
      </c>
      <c r="W262" t="s">
        <v>83</v>
      </c>
      <c r="X262">
        <v>4</v>
      </c>
      <c r="Y262">
        <v>4</v>
      </c>
      <c r="Z262" t="s">
        <v>83</v>
      </c>
      <c r="AA262" t="s">
        <v>83</v>
      </c>
      <c r="AB262" t="s">
        <v>83</v>
      </c>
      <c r="AC262" t="s">
        <v>83</v>
      </c>
      <c r="AD262" t="s">
        <v>83</v>
      </c>
      <c r="AE262">
        <v>0</v>
      </c>
      <c r="AF262" t="s">
        <v>83</v>
      </c>
      <c r="AG262">
        <v>0</v>
      </c>
      <c r="AH262" t="s">
        <v>83</v>
      </c>
      <c r="AI262" t="s">
        <v>83</v>
      </c>
      <c r="AJ262" t="s">
        <v>83</v>
      </c>
      <c r="AK262" t="s">
        <v>83</v>
      </c>
      <c r="AL262" t="s">
        <v>83</v>
      </c>
      <c r="AM262" t="s">
        <v>83</v>
      </c>
      <c r="AN262" t="s">
        <v>83</v>
      </c>
      <c r="AO262" t="s">
        <v>83</v>
      </c>
      <c r="AP262" t="s">
        <v>83</v>
      </c>
      <c r="AQ262" t="s">
        <v>83</v>
      </c>
      <c r="AR262" t="s">
        <v>83</v>
      </c>
      <c r="AS262">
        <v>0</v>
      </c>
      <c r="AT262" t="s">
        <v>83</v>
      </c>
      <c r="AU262" t="s">
        <v>83</v>
      </c>
      <c r="AV262">
        <v>0</v>
      </c>
      <c r="AW262">
        <v>0</v>
      </c>
      <c r="AX262" t="s">
        <v>83</v>
      </c>
    </row>
    <row r="263" spans="1:50" x14ac:dyDescent="0.15">
      <c r="A263">
        <v>4</v>
      </c>
      <c r="B263">
        <v>37</v>
      </c>
      <c r="C263">
        <v>1</v>
      </c>
      <c r="D263">
        <v>6</v>
      </c>
      <c r="E263">
        <v>0</v>
      </c>
      <c r="F263" t="s">
        <v>83</v>
      </c>
      <c r="G263" t="s">
        <v>83</v>
      </c>
      <c r="H263">
        <v>470</v>
      </c>
      <c r="I263">
        <v>0</v>
      </c>
      <c r="J263">
        <v>0</v>
      </c>
      <c r="K263">
        <v>0</v>
      </c>
      <c r="L263">
        <v>0</v>
      </c>
      <c r="M263" t="s">
        <v>83</v>
      </c>
      <c r="N263" t="s">
        <v>83</v>
      </c>
      <c r="O263" t="s">
        <v>83</v>
      </c>
      <c r="P263" t="s">
        <v>83</v>
      </c>
      <c r="Q263" t="s">
        <v>83</v>
      </c>
      <c r="R263" t="s">
        <v>2219</v>
      </c>
      <c r="S263" t="s">
        <v>83</v>
      </c>
      <c r="T263">
        <v>0</v>
      </c>
      <c r="U263" t="s">
        <v>83</v>
      </c>
      <c r="V263" t="s">
        <v>83</v>
      </c>
      <c r="W263" t="s">
        <v>83</v>
      </c>
      <c r="X263">
        <v>4</v>
      </c>
      <c r="Y263">
        <v>4</v>
      </c>
      <c r="Z263" t="s">
        <v>83</v>
      </c>
      <c r="AA263" t="s">
        <v>83</v>
      </c>
      <c r="AB263" t="s">
        <v>83</v>
      </c>
      <c r="AC263" t="s">
        <v>83</v>
      </c>
      <c r="AD263" t="s">
        <v>83</v>
      </c>
      <c r="AE263">
        <v>0</v>
      </c>
      <c r="AF263" t="s">
        <v>83</v>
      </c>
      <c r="AG263">
        <v>0</v>
      </c>
      <c r="AH263" t="s">
        <v>83</v>
      </c>
      <c r="AI263" t="s">
        <v>83</v>
      </c>
      <c r="AJ263" t="s">
        <v>83</v>
      </c>
      <c r="AK263" t="s">
        <v>83</v>
      </c>
      <c r="AL263" t="s">
        <v>83</v>
      </c>
      <c r="AM263" t="s">
        <v>83</v>
      </c>
      <c r="AN263" t="s">
        <v>83</v>
      </c>
      <c r="AO263" t="s">
        <v>83</v>
      </c>
      <c r="AP263" t="s">
        <v>83</v>
      </c>
      <c r="AQ263" t="s">
        <v>83</v>
      </c>
      <c r="AR263" t="s">
        <v>83</v>
      </c>
      <c r="AS263">
        <v>0</v>
      </c>
      <c r="AT263" t="s">
        <v>83</v>
      </c>
      <c r="AU263" t="s">
        <v>83</v>
      </c>
      <c r="AV263">
        <v>0</v>
      </c>
      <c r="AW263">
        <v>0</v>
      </c>
      <c r="AX263" t="s">
        <v>83</v>
      </c>
    </row>
    <row r="264" spans="1:50" x14ac:dyDescent="0.15">
      <c r="A264">
        <v>4</v>
      </c>
      <c r="B264">
        <v>37</v>
      </c>
      <c r="C264">
        <v>1</v>
      </c>
      <c r="D264">
        <v>7</v>
      </c>
      <c r="E264">
        <v>0</v>
      </c>
      <c r="F264" t="s">
        <v>83</v>
      </c>
      <c r="G264" t="s">
        <v>83</v>
      </c>
      <c r="H264">
        <v>325</v>
      </c>
      <c r="I264">
        <v>0</v>
      </c>
      <c r="J264">
        <v>0</v>
      </c>
      <c r="K264">
        <v>0</v>
      </c>
      <c r="L264">
        <v>0</v>
      </c>
      <c r="M264" t="s">
        <v>83</v>
      </c>
      <c r="N264" t="s">
        <v>83</v>
      </c>
      <c r="O264" t="s">
        <v>83</v>
      </c>
      <c r="P264" t="s">
        <v>83</v>
      </c>
      <c r="Q264" t="s">
        <v>83</v>
      </c>
      <c r="R264" t="s">
        <v>2220</v>
      </c>
      <c r="S264" t="s">
        <v>83</v>
      </c>
      <c r="T264">
        <v>0</v>
      </c>
      <c r="U264" t="s">
        <v>83</v>
      </c>
      <c r="V264" t="s">
        <v>83</v>
      </c>
      <c r="W264" t="s">
        <v>83</v>
      </c>
      <c r="X264">
        <v>4</v>
      </c>
      <c r="Y264">
        <v>4</v>
      </c>
      <c r="Z264" t="s">
        <v>83</v>
      </c>
      <c r="AA264" t="s">
        <v>83</v>
      </c>
      <c r="AB264" t="s">
        <v>83</v>
      </c>
      <c r="AC264" t="s">
        <v>83</v>
      </c>
      <c r="AD264" t="s">
        <v>83</v>
      </c>
      <c r="AE264">
        <v>0</v>
      </c>
      <c r="AF264" t="s">
        <v>83</v>
      </c>
      <c r="AG264">
        <v>0</v>
      </c>
      <c r="AH264" t="s">
        <v>83</v>
      </c>
      <c r="AI264" t="s">
        <v>83</v>
      </c>
      <c r="AJ264" t="s">
        <v>83</v>
      </c>
      <c r="AK264" t="s">
        <v>83</v>
      </c>
      <c r="AL264" t="s">
        <v>83</v>
      </c>
      <c r="AM264" t="s">
        <v>83</v>
      </c>
      <c r="AN264" t="s">
        <v>83</v>
      </c>
      <c r="AO264" t="s">
        <v>83</v>
      </c>
      <c r="AP264" t="s">
        <v>83</v>
      </c>
      <c r="AQ264" t="s">
        <v>83</v>
      </c>
      <c r="AR264" t="s">
        <v>83</v>
      </c>
      <c r="AS264">
        <v>0</v>
      </c>
      <c r="AT264" t="s">
        <v>83</v>
      </c>
      <c r="AU264" t="s">
        <v>83</v>
      </c>
      <c r="AV264">
        <v>0</v>
      </c>
      <c r="AW264">
        <v>0</v>
      </c>
      <c r="AX264" t="s">
        <v>83</v>
      </c>
    </row>
    <row r="265" spans="1:50" x14ac:dyDescent="0.15">
      <c r="A265">
        <v>4</v>
      </c>
      <c r="B265">
        <v>37</v>
      </c>
      <c r="C265">
        <v>1</v>
      </c>
      <c r="D265">
        <v>8</v>
      </c>
      <c r="E265">
        <v>0</v>
      </c>
      <c r="F265" t="s">
        <v>83</v>
      </c>
      <c r="G265" t="s">
        <v>83</v>
      </c>
      <c r="H265">
        <v>618</v>
      </c>
      <c r="I265">
        <v>0</v>
      </c>
      <c r="J265">
        <v>0</v>
      </c>
      <c r="K265">
        <v>0</v>
      </c>
      <c r="L265">
        <v>0</v>
      </c>
      <c r="M265" t="s">
        <v>83</v>
      </c>
      <c r="N265" t="s">
        <v>83</v>
      </c>
      <c r="O265" t="s">
        <v>83</v>
      </c>
      <c r="P265" t="s">
        <v>83</v>
      </c>
      <c r="Q265" t="s">
        <v>83</v>
      </c>
      <c r="R265" t="s">
        <v>2221</v>
      </c>
      <c r="S265" t="s">
        <v>83</v>
      </c>
      <c r="T265">
        <v>0</v>
      </c>
      <c r="U265" t="s">
        <v>83</v>
      </c>
      <c r="V265" t="s">
        <v>83</v>
      </c>
      <c r="W265" t="s">
        <v>83</v>
      </c>
      <c r="X265">
        <v>4</v>
      </c>
      <c r="Y265">
        <v>4</v>
      </c>
      <c r="Z265" t="s">
        <v>83</v>
      </c>
      <c r="AA265" t="s">
        <v>83</v>
      </c>
      <c r="AB265" t="s">
        <v>83</v>
      </c>
      <c r="AC265" t="s">
        <v>83</v>
      </c>
      <c r="AD265" t="s">
        <v>83</v>
      </c>
      <c r="AE265">
        <v>0</v>
      </c>
      <c r="AF265" t="s">
        <v>83</v>
      </c>
      <c r="AG265">
        <v>0</v>
      </c>
      <c r="AH265" t="s">
        <v>83</v>
      </c>
      <c r="AI265" t="s">
        <v>83</v>
      </c>
      <c r="AJ265" t="s">
        <v>83</v>
      </c>
      <c r="AK265" t="s">
        <v>83</v>
      </c>
      <c r="AL265" t="s">
        <v>83</v>
      </c>
      <c r="AM265" t="s">
        <v>83</v>
      </c>
      <c r="AN265" t="s">
        <v>83</v>
      </c>
      <c r="AO265" t="s">
        <v>83</v>
      </c>
      <c r="AP265" t="s">
        <v>83</v>
      </c>
      <c r="AQ265" t="s">
        <v>83</v>
      </c>
      <c r="AR265" t="s">
        <v>83</v>
      </c>
      <c r="AS265">
        <v>0</v>
      </c>
      <c r="AT265" t="s">
        <v>83</v>
      </c>
      <c r="AU265" t="s">
        <v>83</v>
      </c>
      <c r="AV265">
        <v>0</v>
      </c>
      <c r="AW265">
        <v>0</v>
      </c>
      <c r="AX265" t="s">
        <v>83</v>
      </c>
    </row>
    <row r="266" spans="1:50" x14ac:dyDescent="0.15">
      <c r="A266">
        <v>4</v>
      </c>
      <c r="B266">
        <v>37</v>
      </c>
      <c r="C266">
        <v>2</v>
      </c>
      <c r="D266">
        <v>1</v>
      </c>
      <c r="E266">
        <v>0</v>
      </c>
      <c r="F266" t="s">
        <v>83</v>
      </c>
      <c r="G266" t="s">
        <v>83</v>
      </c>
      <c r="H266">
        <v>619</v>
      </c>
      <c r="I266">
        <v>0</v>
      </c>
      <c r="J266">
        <v>0</v>
      </c>
      <c r="K266">
        <v>0</v>
      </c>
      <c r="L266">
        <v>0</v>
      </c>
      <c r="M266" t="s">
        <v>83</v>
      </c>
      <c r="N266" t="s">
        <v>83</v>
      </c>
      <c r="O266" t="s">
        <v>83</v>
      </c>
      <c r="P266" t="s">
        <v>83</v>
      </c>
      <c r="Q266" t="s">
        <v>83</v>
      </c>
      <c r="R266" t="s">
        <v>2222</v>
      </c>
      <c r="S266" t="s">
        <v>83</v>
      </c>
      <c r="T266">
        <v>0</v>
      </c>
      <c r="U266" t="s">
        <v>83</v>
      </c>
      <c r="V266" t="s">
        <v>83</v>
      </c>
      <c r="W266" t="s">
        <v>83</v>
      </c>
      <c r="X266">
        <v>4</v>
      </c>
      <c r="Y266">
        <v>4</v>
      </c>
      <c r="Z266" t="s">
        <v>83</v>
      </c>
      <c r="AA266" t="s">
        <v>83</v>
      </c>
      <c r="AB266" t="s">
        <v>83</v>
      </c>
      <c r="AC266" t="s">
        <v>83</v>
      </c>
      <c r="AD266" t="s">
        <v>83</v>
      </c>
      <c r="AE266">
        <v>0</v>
      </c>
      <c r="AF266" t="s">
        <v>83</v>
      </c>
      <c r="AG266">
        <v>0</v>
      </c>
      <c r="AH266" t="s">
        <v>83</v>
      </c>
      <c r="AI266" t="s">
        <v>83</v>
      </c>
      <c r="AJ266" t="s">
        <v>83</v>
      </c>
      <c r="AK266" t="s">
        <v>83</v>
      </c>
      <c r="AL266" t="s">
        <v>83</v>
      </c>
      <c r="AM266" t="s">
        <v>83</v>
      </c>
      <c r="AN266" t="s">
        <v>83</v>
      </c>
      <c r="AO266" t="s">
        <v>83</v>
      </c>
      <c r="AP266" t="s">
        <v>83</v>
      </c>
      <c r="AQ266" t="s">
        <v>83</v>
      </c>
      <c r="AR266" t="s">
        <v>83</v>
      </c>
      <c r="AS266">
        <v>0</v>
      </c>
      <c r="AT266" t="s">
        <v>83</v>
      </c>
      <c r="AU266" t="s">
        <v>83</v>
      </c>
      <c r="AV266">
        <v>0</v>
      </c>
      <c r="AW266">
        <v>0</v>
      </c>
      <c r="AX266" t="s">
        <v>83</v>
      </c>
    </row>
    <row r="267" spans="1:50" x14ac:dyDescent="0.15">
      <c r="A267">
        <v>4</v>
      </c>
      <c r="B267">
        <v>37</v>
      </c>
      <c r="C267">
        <v>2</v>
      </c>
      <c r="D267">
        <v>2</v>
      </c>
      <c r="E267">
        <v>0</v>
      </c>
      <c r="F267" t="s">
        <v>83</v>
      </c>
      <c r="G267" t="s">
        <v>83</v>
      </c>
      <c r="H267">
        <v>186</v>
      </c>
      <c r="I267">
        <v>0</v>
      </c>
      <c r="J267">
        <v>0</v>
      </c>
      <c r="K267">
        <v>0</v>
      </c>
      <c r="L267">
        <v>0</v>
      </c>
      <c r="M267" t="s">
        <v>83</v>
      </c>
      <c r="N267" t="s">
        <v>83</v>
      </c>
      <c r="O267" t="s">
        <v>83</v>
      </c>
      <c r="P267" t="s">
        <v>83</v>
      </c>
      <c r="Q267" t="s">
        <v>83</v>
      </c>
      <c r="R267" t="s">
        <v>2223</v>
      </c>
      <c r="S267" t="s">
        <v>83</v>
      </c>
      <c r="T267">
        <v>0</v>
      </c>
      <c r="U267" t="s">
        <v>83</v>
      </c>
      <c r="V267" t="s">
        <v>83</v>
      </c>
      <c r="W267" t="s">
        <v>83</v>
      </c>
      <c r="X267">
        <v>4</v>
      </c>
      <c r="Y267">
        <v>4</v>
      </c>
      <c r="Z267" t="s">
        <v>83</v>
      </c>
      <c r="AA267" t="s">
        <v>83</v>
      </c>
      <c r="AB267" t="s">
        <v>83</v>
      </c>
      <c r="AC267" t="s">
        <v>83</v>
      </c>
      <c r="AD267" t="s">
        <v>83</v>
      </c>
      <c r="AE267">
        <v>0</v>
      </c>
      <c r="AF267" t="s">
        <v>83</v>
      </c>
      <c r="AG267">
        <v>0</v>
      </c>
      <c r="AH267" t="s">
        <v>83</v>
      </c>
      <c r="AI267" t="s">
        <v>83</v>
      </c>
      <c r="AJ267" t="s">
        <v>83</v>
      </c>
      <c r="AK267" t="s">
        <v>83</v>
      </c>
      <c r="AL267" t="s">
        <v>83</v>
      </c>
      <c r="AM267" t="s">
        <v>83</v>
      </c>
      <c r="AN267" t="s">
        <v>83</v>
      </c>
      <c r="AO267" t="s">
        <v>83</v>
      </c>
      <c r="AP267" t="s">
        <v>83</v>
      </c>
      <c r="AQ267" t="s">
        <v>83</v>
      </c>
      <c r="AR267" t="s">
        <v>83</v>
      </c>
      <c r="AS267">
        <v>0</v>
      </c>
      <c r="AT267" t="s">
        <v>83</v>
      </c>
      <c r="AU267" t="s">
        <v>83</v>
      </c>
      <c r="AV267">
        <v>0</v>
      </c>
      <c r="AW267">
        <v>0</v>
      </c>
      <c r="AX267" t="s">
        <v>83</v>
      </c>
    </row>
    <row r="268" spans="1:50" x14ac:dyDescent="0.15">
      <c r="A268">
        <v>4</v>
      </c>
      <c r="B268">
        <v>37</v>
      </c>
      <c r="C268">
        <v>2</v>
      </c>
      <c r="D268">
        <v>3</v>
      </c>
      <c r="E268">
        <v>0</v>
      </c>
      <c r="F268" t="s">
        <v>83</v>
      </c>
      <c r="G268" t="s">
        <v>83</v>
      </c>
      <c r="H268">
        <v>161</v>
      </c>
      <c r="I268">
        <v>0</v>
      </c>
      <c r="J268">
        <v>0</v>
      </c>
      <c r="K268">
        <v>0</v>
      </c>
      <c r="L268">
        <v>0</v>
      </c>
      <c r="M268" t="s">
        <v>83</v>
      </c>
      <c r="N268" t="s">
        <v>83</v>
      </c>
      <c r="O268" t="s">
        <v>83</v>
      </c>
      <c r="P268" t="s">
        <v>83</v>
      </c>
      <c r="Q268" t="s">
        <v>83</v>
      </c>
      <c r="R268" t="s">
        <v>2224</v>
      </c>
      <c r="S268" t="s">
        <v>83</v>
      </c>
      <c r="T268">
        <v>0</v>
      </c>
      <c r="U268" t="s">
        <v>83</v>
      </c>
      <c r="V268" t="s">
        <v>83</v>
      </c>
      <c r="W268" t="s">
        <v>83</v>
      </c>
      <c r="X268">
        <v>4</v>
      </c>
      <c r="Y268">
        <v>4</v>
      </c>
      <c r="Z268" t="s">
        <v>83</v>
      </c>
      <c r="AA268" t="s">
        <v>83</v>
      </c>
      <c r="AB268" t="s">
        <v>83</v>
      </c>
      <c r="AC268" t="s">
        <v>83</v>
      </c>
      <c r="AD268" t="s">
        <v>83</v>
      </c>
      <c r="AE268">
        <v>0</v>
      </c>
      <c r="AF268" t="s">
        <v>83</v>
      </c>
      <c r="AG268">
        <v>0</v>
      </c>
      <c r="AH268" t="s">
        <v>83</v>
      </c>
      <c r="AI268" t="s">
        <v>83</v>
      </c>
      <c r="AJ268" t="s">
        <v>83</v>
      </c>
      <c r="AK268" t="s">
        <v>83</v>
      </c>
      <c r="AL268" t="s">
        <v>83</v>
      </c>
      <c r="AM268" t="s">
        <v>83</v>
      </c>
      <c r="AN268" t="s">
        <v>83</v>
      </c>
      <c r="AO268" t="s">
        <v>83</v>
      </c>
      <c r="AP268" t="s">
        <v>83</v>
      </c>
      <c r="AQ268" t="s">
        <v>83</v>
      </c>
      <c r="AR268" t="s">
        <v>83</v>
      </c>
      <c r="AS268">
        <v>0</v>
      </c>
      <c r="AT268" t="s">
        <v>83</v>
      </c>
      <c r="AU268" t="s">
        <v>83</v>
      </c>
      <c r="AV268">
        <v>0</v>
      </c>
      <c r="AW268">
        <v>0</v>
      </c>
      <c r="AX268" t="s">
        <v>83</v>
      </c>
    </row>
    <row r="269" spans="1:50" x14ac:dyDescent="0.15">
      <c r="A269">
        <v>4</v>
      </c>
      <c r="B269">
        <v>37</v>
      </c>
      <c r="C269">
        <v>2</v>
      </c>
      <c r="D269">
        <v>4</v>
      </c>
      <c r="E269">
        <v>0</v>
      </c>
      <c r="F269" t="s">
        <v>83</v>
      </c>
      <c r="G269" t="s">
        <v>83</v>
      </c>
      <c r="H269">
        <v>40</v>
      </c>
      <c r="I269">
        <v>0</v>
      </c>
      <c r="J269">
        <v>0</v>
      </c>
      <c r="K269">
        <v>0</v>
      </c>
      <c r="L269">
        <v>0</v>
      </c>
      <c r="M269" t="s">
        <v>83</v>
      </c>
      <c r="N269" t="s">
        <v>83</v>
      </c>
      <c r="O269" t="s">
        <v>83</v>
      </c>
      <c r="P269" t="s">
        <v>83</v>
      </c>
      <c r="Q269" t="s">
        <v>83</v>
      </c>
      <c r="R269" t="s">
        <v>2225</v>
      </c>
      <c r="S269" t="s">
        <v>83</v>
      </c>
      <c r="T269">
        <v>0</v>
      </c>
      <c r="U269" t="s">
        <v>83</v>
      </c>
      <c r="V269" t="s">
        <v>83</v>
      </c>
      <c r="W269" t="s">
        <v>83</v>
      </c>
      <c r="X269">
        <v>4</v>
      </c>
      <c r="Y269">
        <v>4</v>
      </c>
      <c r="Z269" t="s">
        <v>83</v>
      </c>
      <c r="AA269" t="s">
        <v>83</v>
      </c>
      <c r="AB269" t="s">
        <v>83</v>
      </c>
      <c r="AC269" t="s">
        <v>83</v>
      </c>
      <c r="AD269" t="s">
        <v>83</v>
      </c>
      <c r="AE269">
        <v>0</v>
      </c>
      <c r="AF269" t="s">
        <v>83</v>
      </c>
      <c r="AG269">
        <v>0</v>
      </c>
      <c r="AH269" t="s">
        <v>83</v>
      </c>
      <c r="AI269" t="s">
        <v>83</v>
      </c>
      <c r="AJ269" t="s">
        <v>83</v>
      </c>
      <c r="AK269" t="s">
        <v>83</v>
      </c>
      <c r="AL269" t="s">
        <v>83</v>
      </c>
      <c r="AM269" t="s">
        <v>83</v>
      </c>
      <c r="AN269" t="s">
        <v>83</v>
      </c>
      <c r="AO269" t="s">
        <v>83</v>
      </c>
      <c r="AP269" t="s">
        <v>83</v>
      </c>
      <c r="AQ269" t="s">
        <v>83</v>
      </c>
      <c r="AR269" t="s">
        <v>83</v>
      </c>
      <c r="AS269">
        <v>0</v>
      </c>
      <c r="AT269" t="s">
        <v>83</v>
      </c>
      <c r="AU269" t="s">
        <v>83</v>
      </c>
      <c r="AV269">
        <v>0</v>
      </c>
      <c r="AW269">
        <v>0</v>
      </c>
      <c r="AX269" t="s">
        <v>83</v>
      </c>
    </row>
    <row r="270" spans="1:50" x14ac:dyDescent="0.15">
      <c r="A270">
        <v>4</v>
      </c>
      <c r="B270">
        <v>37</v>
      </c>
      <c r="C270">
        <v>2</v>
      </c>
      <c r="D270">
        <v>5</v>
      </c>
      <c r="E270">
        <v>0</v>
      </c>
      <c r="F270" t="s">
        <v>83</v>
      </c>
      <c r="G270" t="s">
        <v>83</v>
      </c>
      <c r="H270">
        <v>593</v>
      </c>
      <c r="I270">
        <v>0</v>
      </c>
      <c r="J270">
        <v>0</v>
      </c>
      <c r="K270">
        <v>0</v>
      </c>
      <c r="L270">
        <v>0</v>
      </c>
      <c r="M270" t="s">
        <v>83</v>
      </c>
      <c r="N270" t="s">
        <v>83</v>
      </c>
      <c r="O270" t="s">
        <v>83</v>
      </c>
      <c r="P270" t="s">
        <v>83</v>
      </c>
      <c r="Q270" t="s">
        <v>83</v>
      </c>
      <c r="R270" t="s">
        <v>2226</v>
      </c>
      <c r="S270" t="s">
        <v>83</v>
      </c>
      <c r="T270">
        <v>0</v>
      </c>
      <c r="U270" t="s">
        <v>83</v>
      </c>
      <c r="V270" t="s">
        <v>83</v>
      </c>
      <c r="W270" t="s">
        <v>83</v>
      </c>
      <c r="X270">
        <v>4</v>
      </c>
      <c r="Y270">
        <v>4</v>
      </c>
      <c r="Z270" t="s">
        <v>83</v>
      </c>
      <c r="AA270" t="s">
        <v>83</v>
      </c>
      <c r="AB270" t="s">
        <v>83</v>
      </c>
      <c r="AC270" t="s">
        <v>83</v>
      </c>
      <c r="AD270" t="s">
        <v>83</v>
      </c>
      <c r="AE270">
        <v>0</v>
      </c>
      <c r="AF270" t="s">
        <v>83</v>
      </c>
      <c r="AG270">
        <v>0</v>
      </c>
      <c r="AH270" t="s">
        <v>83</v>
      </c>
      <c r="AI270" t="s">
        <v>83</v>
      </c>
      <c r="AJ270" t="s">
        <v>83</v>
      </c>
      <c r="AK270" t="s">
        <v>83</v>
      </c>
      <c r="AL270" t="s">
        <v>83</v>
      </c>
      <c r="AM270" t="s">
        <v>83</v>
      </c>
      <c r="AN270" t="s">
        <v>83</v>
      </c>
      <c r="AO270" t="s">
        <v>83</v>
      </c>
      <c r="AP270" t="s">
        <v>83</v>
      </c>
      <c r="AQ270" t="s">
        <v>83</v>
      </c>
      <c r="AR270" t="s">
        <v>83</v>
      </c>
      <c r="AS270">
        <v>0</v>
      </c>
      <c r="AT270" t="s">
        <v>83</v>
      </c>
      <c r="AU270" t="s">
        <v>83</v>
      </c>
      <c r="AV270">
        <v>0</v>
      </c>
      <c r="AW270">
        <v>0</v>
      </c>
      <c r="AX270" t="s">
        <v>83</v>
      </c>
    </row>
    <row r="271" spans="1:50" x14ac:dyDescent="0.15">
      <c r="A271">
        <v>4</v>
      </c>
      <c r="B271">
        <v>37</v>
      </c>
      <c r="C271">
        <v>2</v>
      </c>
      <c r="D271">
        <v>6</v>
      </c>
      <c r="E271">
        <v>0</v>
      </c>
      <c r="F271" t="s">
        <v>83</v>
      </c>
      <c r="G271" t="s">
        <v>83</v>
      </c>
      <c r="H271">
        <v>136</v>
      </c>
      <c r="I271">
        <v>0</v>
      </c>
      <c r="J271">
        <v>0</v>
      </c>
      <c r="K271">
        <v>0</v>
      </c>
      <c r="L271">
        <v>0</v>
      </c>
      <c r="M271" t="s">
        <v>83</v>
      </c>
      <c r="N271" t="s">
        <v>83</v>
      </c>
      <c r="O271" t="s">
        <v>83</v>
      </c>
      <c r="P271" t="s">
        <v>83</v>
      </c>
      <c r="Q271" t="s">
        <v>83</v>
      </c>
      <c r="R271" t="s">
        <v>2227</v>
      </c>
      <c r="S271" t="s">
        <v>83</v>
      </c>
      <c r="T271">
        <v>0</v>
      </c>
      <c r="U271" t="s">
        <v>83</v>
      </c>
      <c r="V271" t="s">
        <v>83</v>
      </c>
      <c r="W271" t="s">
        <v>83</v>
      </c>
      <c r="X271">
        <v>4</v>
      </c>
      <c r="Y271">
        <v>4</v>
      </c>
      <c r="Z271" t="s">
        <v>83</v>
      </c>
      <c r="AA271" t="s">
        <v>83</v>
      </c>
      <c r="AB271" t="s">
        <v>83</v>
      </c>
      <c r="AC271" t="s">
        <v>83</v>
      </c>
      <c r="AD271" t="s">
        <v>83</v>
      </c>
      <c r="AE271">
        <v>0</v>
      </c>
      <c r="AF271" t="s">
        <v>83</v>
      </c>
      <c r="AG271">
        <v>0</v>
      </c>
      <c r="AH271" t="s">
        <v>83</v>
      </c>
      <c r="AI271" t="s">
        <v>83</v>
      </c>
      <c r="AJ271" t="s">
        <v>83</v>
      </c>
      <c r="AK271" t="s">
        <v>83</v>
      </c>
      <c r="AL271" t="s">
        <v>83</v>
      </c>
      <c r="AM271" t="s">
        <v>83</v>
      </c>
      <c r="AN271" t="s">
        <v>83</v>
      </c>
      <c r="AO271" t="s">
        <v>83</v>
      </c>
      <c r="AP271" t="s">
        <v>83</v>
      </c>
      <c r="AQ271" t="s">
        <v>83</v>
      </c>
      <c r="AR271" t="s">
        <v>83</v>
      </c>
      <c r="AS271">
        <v>0</v>
      </c>
      <c r="AT271" t="s">
        <v>83</v>
      </c>
      <c r="AU271" t="s">
        <v>83</v>
      </c>
      <c r="AV271">
        <v>0</v>
      </c>
      <c r="AW271">
        <v>0</v>
      </c>
      <c r="AX271" t="s">
        <v>83</v>
      </c>
    </row>
    <row r="272" spans="1:50" x14ac:dyDescent="0.15">
      <c r="A272">
        <v>4</v>
      </c>
      <c r="B272">
        <v>37</v>
      </c>
      <c r="C272">
        <v>2</v>
      </c>
      <c r="D272">
        <v>7</v>
      </c>
      <c r="E272">
        <v>0</v>
      </c>
      <c r="F272" t="s">
        <v>83</v>
      </c>
      <c r="G272" t="s">
        <v>83</v>
      </c>
      <c r="H272">
        <v>513</v>
      </c>
      <c r="I272">
        <v>0</v>
      </c>
      <c r="J272">
        <v>0</v>
      </c>
      <c r="K272">
        <v>0</v>
      </c>
      <c r="L272">
        <v>0</v>
      </c>
      <c r="M272" t="s">
        <v>83</v>
      </c>
      <c r="N272" t="s">
        <v>83</v>
      </c>
      <c r="O272" t="s">
        <v>83</v>
      </c>
      <c r="P272" t="s">
        <v>83</v>
      </c>
      <c r="Q272" t="s">
        <v>83</v>
      </c>
      <c r="R272" t="s">
        <v>2228</v>
      </c>
      <c r="S272" t="s">
        <v>83</v>
      </c>
      <c r="T272">
        <v>0</v>
      </c>
      <c r="U272" t="s">
        <v>83</v>
      </c>
      <c r="V272" t="s">
        <v>83</v>
      </c>
      <c r="W272" t="s">
        <v>83</v>
      </c>
      <c r="X272">
        <v>4</v>
      </c>
      <c r="Y272">
        <v>4</v>
      </c>
      <c r="Z272" t="s">
        <v>83</v>
      </c>
      <c r="AA272" t="s">
        <v>83</v>
      </c>
      <c r="AB272" t="s">
        <v>83</v>
      </c>
      <c r="AC272" t="s">
        <v>83</v>
      </c>
      <c r="AD272" t="s">
        <v>83</v>
      </c>
      <c r="AE272">
        <v>0</v>
      </c>
      <c r="AF272" t="s">
        <v>83</v>
      </c>
      <c r="AG272">
        <v>0</v>
      </c>
      <c r="AH272" t="s">
        <v>83</v>
      </c>
      <c r="AI272" t="s">
        <v>83</v>
      </c>
      <c r="AJ272" t="s">
        <v>83</v>
      </c>
      <c r="AK272" t="s">
        <v>83</v>
      </c>
      <c r="AL272" t="s">
        <v>83</v>
      </c>
      <c r="AM272" t="s">
        <v>83</v>
      </c>
      <c r="AN272" t="s">
        <v>83</v>
      </c>
      <c r="AO272" t="s">
        <v>83</v>
      </c>
      <c r="AP272" t="s">
        <v>83</v>
      </c>
      <c r="AQ272" t="s">
        <v>83</v>
      </c>
      <c r="AR272" t="s">
        <v>83</v>
      </c>
      <c r="AS272">
        <v>0</v>
      </c>
      <c r="AT272" t="s">
        <v>83</v>
      </c>
      <c r="AU272" t="s">
        <v>83</v>
      </c>
      <c r="AV272">
        <v>0</v>
      </c>
      <c r="AW272">
        <v>0</v>
      </c>
      <c r="AX272" t="s">
        <v>83</v>
      </c>
    </row>
    <row r="273" spans="1:50" x14ac:dyDescent="0.15">
      <c r="A273">
        <v>4</v>
      </c>
      <c r="B273">
        <v>37</v>
      </c>
      <c r="C273">
        <v>2</v>
      </c>
      <c r="D273">
        <v>8</v>
      </c>
      <c r="E273">
        <v>0</v>
      </c>
      <c r="F273" t="s">
        <v>83</v>
      </c>
      <c r="G273" t="s">
        <v>83</v>
      </c>
      <c r="H273">
        <v>224</v>
      </c>
      <c r="I273">
        <v>0</v>
      </c>
      <c r="J273">
        <v>0</v>
      </c>
      <c r="K273">
        <v>0</v>
      </c>
      <c r="L273">
        <v>0</v>
      </c>
      <c r="M273" t="s">
        <v>83</v>
      </c>
      <c r="N273" t="s">
        <v>83</v>
      </c>
      <c r="O273" t="s">
        <v>83</v>
      </c>
      <c r="P273" t="s">
        <v>83</v>
      </c>
      <c r="Q273" t="s">
        <v>83</v>
      </c>
      <c r="R273" t="s">
        <v>2229</v>
      </c>
      <c r="S273" t="s">
        <v>83</v>
      </c>
      <c r="T273">
        <v>0</v>
      </c>
      <c r="U273" t="s">
        <v>83</v>
      </c>
      <c r="V273" t="s">
        <v>83</v>
      </c>
      <c r="W273" t="s">
        <v>83</v>
      </c>
      <c r="X273">
        <v>4</v>
      </c>
      <c r="Y273">
        <v>4</v>
      </c>
      <c r="Z273" t="s">
        <v>83</v>
      </c>
      <c r="AA273" t="s">
        <v>83</v>
      </c>
      <c r="AB273" t="s">
        <v>83</v>
      </c>
      <c r="AC273" t="s">
        <v>83</v>
      </c>
      <c r="AD273" t="s">
        <v>83</v>
      </c>
      <c r="AE273">
        <v>0</v>
      </c>
      <c r="AF273" t="s">
        <v>83</v>
      </c>
      <c r="AG273">
        <v>0</v>
      </c>
      <c r="AH273" t="s">
        <v>83</v>
      </c>
      <c r="AI273" t="s">
        <v>83</v>
      </c>
      <c r="AJ273" t="s">
        <v>83</v>
      </c>
      <c r="AK273" t="s">
        <v>83</v>
      </c>
      <c r="AL273" t="s">
        <v>83</v>
      </c>
      <c r="AM273" t="s">
        <v>83</v>
      </c>
      <c r="AN273" t="s">
        <v>83</v>
      </c>
      <c r="AO273" t="s">
        <v>83</v>
      </c>
      <c r="AP273" t="s">
        <v>83</v>
      </c>
      <c r="AQ273" t="s">
        <v>83</v>
      </c>
      <c r="AR273" t="s">
        <v>83</v>
      </c>
      <c r="AS273">
        <v>0</v>
      </c>
      <c r="AT273" t="s">
        <v>83</v>
      </c>
      <c r="AU273" t="s">
        <v>83</v>
      </c>
      <c r="AV273">
        <v>0</v>
      </c>
      <c r="AW273">
        <v>0</v>
      </c>
      <c r="AX273" t="s">
        <v>83</v>
      </c>
    </row>
    <row r="274" spans="1:50" x14ac:dyDescent="0.15">
      <c r="A274">
        <v>4</v>
      </c>
      <c r="B274">
        <v>37</v>
      </c>
      <c r="C274">
        <v>3</v>
      </c>
      <c r="D274">
        <v>1</v>
      </c>
      <c r="E274">
        <v>0</v>
      </c>
      <c r="F274" t="s">
        <v>83</v>
      </c>
      <c r="G274" t="s">
        <v>83</v>
      </c>
      <c r="H274">
        <v>267</v>
      </c>
      <c r="I274">
        <v>0</v>
      </c>
      <c r="J274">
        <v>0</v>
      </c>
      <c r="K274">
        <v>0</v>
      </c>
      <c r="L274">
        <v>0</v>
      </c>
      <c r="M274" t="s">
        <v>83</v>
      </c>
      <c r="N274" t="s">
        <v>83</v>
      </c>
      <c r="O274" t="s">
        <v>83</v>
      </c>
      <c r="P274" t="s">
        <v>83</v>
      </c>
      <c r="Q274" t="s">
        <v>83</v>
      </c>
      <c r="R274" t="s">
        <v>2230</v>
      </c>
      <c r="S274" t="s">
        <v>83</v>
      </c>
      <c r="T274">
        <v>0</v>
      </c>
      <c r="U274" t="s">
        <v>83</v>
      </c>
      <c r="V274" t="s">
        <v>83</v>
      </c>
      <c r="W274" t="s">
        <v>83</v>
      </c>
      <c r="X274">
        <v>4</v>
      </c>
      <c r="Y274">
        <v>4</v>
      </c>
      <c r="Z274" t="s">
        <v>83</v>
      </c>
      <c r="AA274" t="s">
        <v>83</v>
      </c>
      <c r="AB274" t="s">
        <v>83</v>
      </c>
      <c r="AC274" t="s">
        <v>83</v>
      </c>
      <c r="AD274" t="s">
        <v>83</v>
      </c>
      <c r="AE274">
        <v>0</v>
      </c>
      <c r="AF274" t="s">
        <v>83</v>
      </c>
      <c r="AG274">
        <v>0</v>
      </c>
      <c r="AH274" t="s">
        <v>83</v>
      </c>
      <c r="AI274" t="s">
        <v>83</v>
      </c>
      <c r="AJ274" t="s">
        <v>83</v>
      </c>
      <c r="AK274" t="s">
        <v>83</v>
      </c>
      <c r="AL274" t="s">
        <v>83</v>
      </c>
      <c r="AM274" t="s">
        <v>83</v>
      </c>
      <c r="AN274" t="s">
        <v>83</v>
      </c>
      <c r="AO274" t="s">
        <v>83</v>
      </c>
      <c r="AP274" t="s">
        <v>83</v>
      </c>
      <c r="AQ274" t="s">
        <v>83</v>
      </c>
      <c r="AR274" t="s">
        <v>83</v>
      </c>
      <c r="AS274">
        <v>0</v>
      </c>
      <c r="AT274" t="s">
        <v>83</v>
      </c>
      <c r="AU274" t="s">
        <v>83</v>
      </c>
      <c r="AV274">
        <v>0</v>
      </c>
      <c r="AW274">
        <v>0</v>
      </c>
      <c r="AX274" t="s">
        <v>83</v>
      </c>
    </row>
    <row r="275" spans="1:50" x14ac:dyDescent="0.15">
      <c r="A275">
        <v>4</v>
      </c>
      <c r="B275">
        <v>37</v>
      </c>
      <c r="C275">
        <v>3</v>
      </c>
      <c r="D275">
        <v>2</v>
      </c>
      <c r="E275">
        <v>0</v>
      </c>
      <c r="F275" t="s">
        <v>83</v>
      </c>
      <c r="G275" t="s">
        <v>83</v>
      </c>
      <c r="H275">
        <v>195</v>
      </c>
      <c r="I275">
        <v>0</v>
      </c>
      <c r="J275">
        <v>0</v>
      </c>
      <c r="K275">
        <v>0</v>
      </c>
      <c r="L275">
        <v>0</v>
      </c>
      <c r="M275" t="s">
        <v>83</v>
      </c>
      <c r="N275" t="s">
        <v>83</v>
      </c>
      <c r="O275" t="s">
        <v>83</v>
      </c>
      <c r="P275" t="s">
        <v>83</v>
      </c>
      <c r="Q275" t="s">
        <v>83</v>
      </c>
      <c r="R275" t="s">
        <v>2131</v>
      </c>
      <c r="S275" t="s">
        <v>83</v>
      </c>
      <c r="T275">
        <v>0</v>
      </c>
      <c r="U275" t="s">
        <v>83</v>
      </c>
      <c r="V275" t="s">
        <v>83</v>
      </c>
      <c r="W275" t="s">
        <v>83</v>
      </c>
      <c r="X275">
        <v>4</v>
      </c>
      <c r="Y275">
        <v>4</v>
      </c>
      <c r="Z275" t="s">
        <v>83</v>
      </c>
      <c r="AA275" t="s">
        <v>83</v>
      </c>
      <c r="AB275" t="s">
        <v>83</v>
      </c>
      <c r="AC275" t="s">
        <v>83</v>
      </c>
      <c r="AD275" t="s">
        <v>83</v>
      </c>
      <c r="AE275">
        <v>0</v>
      </c>
      <c r="AF275" t="s">
        <v>83</v>
      </c>
      <c r="AG275">
        <v>0</v>
      </c>
      <c r="AH275" t="s">
        <v>83</v>
      </c>
      <c r="AI275" t="s">
        <v>83</v>
      </c>
      <c r="AJ275" t="s">
        <v>83</v>
      </c>
      <c r="AK275" t="s">
        <v>83</v>
      </c>
      <c r="AL275" t="s">
        <v>83</v>
      </c>
      <c r="AM275" t="s">
        <v>83</v>
      </c>
      <c r="AN275" t="s">
        <v>83</v>
      </c>
      <c r="AO275" t="s">
        <v>83</v>
      </c>
      <c r="AP275" t="s">
        <v>83</v>
      </c>
      <c r="AQ275" t="s">
        <v>83</v>
      </c>
      <c r="AR275" t="s">
        <v>83</v>
      </c>
      <c r="AS275">
        <v>0</v>
      </c>
      <c r="AT275" t="s">
        <v>83</v>
      </c>
      <c r="AU275" t="s">
        <v>83</v>
      </c>
      <c r="AV275">
        <v>0</v>
      </c>
      <c r="AW275">
        <v>0</v>
      </c>
      <c r="AX275" t="s">
        <v>83</v>
      </c>
    </row>
    <row r="276" spans="1:50" x14ac:dyDescent="0.15">
      <c r="A276">
        <v>4</v>
      </c>
      <c r="B276">
        <v>37</v>
      </c>
      <c r="C276">
        <v>3</v>
      </c>
      <c r="D276">
        <v>3</v>
      </c>
      <c r="E276">
        <v>0</v>
      </c>
      <c r="F276" t="s">
        <v>83</v>
      </c>
      <c r="G276" t="s">
        <v>83</v>
      </c>
      <c r="H276">
        <v>676</v>
      </c>
      <c r="I276">
        <v>0</v>
      </c>
      <c r="J276">
        <v>0</v>
      </c>
      <c r="K276">
        <v>0</v>
      </c>
      <c r="L276">
        <v>0</v>
      </c>
      <c r="M276" t="s">
        <v>83</v>
      </c>
      <c r="N276" t="s">
        <v>83</v>
      </c>
      <c r="O276" t="s">
        <v>83</v>
      </c>
      <c r="P276" t="s">
        <v>83</v>
      </c>
      <c r="Q276" t="s">
        <v>83</v>
      </c>
      <c r="R276" t="s">
        <v>525</v>
      </c>
      <c r="S276" t="s">
        <v>83</v>
      </c>
      <c r="T276">
        <v>0</v>
      </c>
      <c r="U276" t="s">
        <v>83</v>
      </c>
      <c r="V276" t="s">
        <v>83</v>
      </c>
      <c r="W276" t="s">
        <v>83</v>
      </c>
      <c r="X276">
        <v>4</v>
      </c>
      <c r="Y276">
        <v>4</v>
      </c>
      <c r="Z276" t="s">
        <v>83</v>
      </c>
      <c r="AA276" t="s">
        <v>83</v>
      </c>
      <c r="AB276" t="s">
        <v>83</v>
      </c>
      <c r="AC276" t="s">
        <v>83</v>
      </c>
      <c r="AD276" t="s">
        <v>83</v>
      </c>
      <c r="AE276">
        <v>0</v>
      </c>
      <c r="AF276" t="s">
        <v>83</v>
      </c>
      <c r="AG276">
        <v>0</v>
      </c>
      <c r="AH276" t="s">
        <v>83</v>
      </c>
      <c r="AI276" t="s">
        <v>83</v>
      </c>
      <c r="AJ276" t="s">
        <v>83</v>
      </c>
      <c r="AK276" t="s">
        <v>83</v>
      </c>
      <c r="AL276" t="s">
        <v>83</v>
      </c>
      <c r="AM276" t="s">
        <v>83</v>
      </c>
      <c r="AN276" t="s">
        <v>83</v>
      </c>
      <c r="AO276" t="s">
        <v>83</v>
      </c>
      <c r="AP276" t="s">
        <v>83</v>
      </c>
      <c r="AQ276" t="s">
        <v>83</v>
      </c>
      <c r="AR276" t="s">
        <v>83</v>
      </c>
      <c r="AS276">
        <v>0</v>
      </c>
      <c r="AT276" t="s">
        <v>83</v>
      </c>
      <c r="AU276" t="s">
        <v>83</v>
      </c>
      <c r="AV276">
        <v>0</v>
      </c>
      <c r="AW276">
        <v>0</v>
      </c>
      <c r="AX276" t="s">
        <v>83</v>
      </c>
    </row>
    <row r="277" spans="1:50" x14ac:dyDescent="0.15">
      <c r="A277">
        <v>4</v>
      </c>
      <c r="B277">
        <v>37</v>
      </c>
      <c r="C277">
        <v>3</v>
      </c>
      <c r="D277">
        <v>4</v>
      </c>
      <c r="E277">
        <v>0</v>
      </c>
      <c r="F277" t="s">
        <v>83</v>
      </c>
      <c r="G277" t="s">
        <v>83</v>
      </c>
      <c r="H277">
        <v>322</v>
      </c>
      <c r="I277">
        <v>0</v>
      </c>
      <c r="J277">
        <v>0</v>
      </c>
      <c r="K277">
        <v>0</v>
      </c>
      <c r="L277">
        <v>0</v>
      </c>
      <c r="M277" t="s">
        <v>83</v>
      </c>
      <c r="N277" t="s">
        <v>83</v>
      </c>
      <c r="O277" t="s">
        <v>83</v>
      </c>
      <c r="P277" t="s">
        <v>83</v>
      </c>
      <c r="Q277" t="s">
        <v>83</v>
      </c>
      <c r="R277" t="s">
        <v>2231</v>
      </c>
      <c r="S277" t="s">
        <v>83</v>
      </c>
      <c r="T277">
        <v>0</v>
      </c>
      <c r="U277" t="s">
        <v>83</v>
      </c>
      <c r="V277" t="s">
        <v>83</v>
      </c>
      <c r="W277" t="s">
        <v>83</v>
      </c>
      <c r="X277">
        <v>4</v>
      </c>
      <c r="Y277">
        <v>4</v>
      </c>
      <c r="Z277" t="s">
        <v>83</v>
      </c>
      <c r="AA277" t="s">
        <v>83</v>
      </c>
      <c r="AB277" t="s">
        <v>83</v>
      </c>
      <c r="AC277" t="s">
        <v>83</v>
      </c>
      <c r="AD277" t="s">
        <v>83</v>
      </c>
      <c r="AE277">
        <v>0</v>
      </c>
      <c r="AF277" t="s">
        <v>83</v>
      </c>
      <c r="AG277">
        <v>0</v>
      </c>
      <c r="AH277" t="s">
        <v>83</v>
      </c>
      <c r="AI277" t="s">
        <v>83</v>
      </c>
      <c r="AJ277" t="s">
        <v>83</v>
      </c>
      <c r="AK277" t="s">
        <v>83</v>
      </c>
      <c r="AL277" t="s">
        <v>83</v>
      </c>
      <c r="AM277" t="s">
        <v>83</v>
      </c>
      <c r="AN277" t="s">
        <v>83</v>
      </c>
      <c r="AO277" t="s">
        <v>83</v>
      </c>
      <c r="AP277" t="s">
        <v>83</v>
      </c>
      <c r="AQ277" t="s">
        <v>83</v>
      </c>
      <c r="AR277" t="s">
        <v>83</v>
      </c>
      <c r="AS277">
        <v>0</v>
      </c>
      <c r="AT277" t="s">
        <v>83</v>
      </c>
      <c r="AU277" t="s">
        <v>83</v>
      </c>
      <c r="AV277">
        <v>0</v>
      </c>
      <c r="AW277">
        <v>0</v>
      </c>
      <c r="AX277" t="s">
        <v>83</v>
      </c>
    </row>
    <row r="278" spans="1:50" x14ac:dyDescent="0.15">
      <c r="A278">
        <v>4</v>
      </c>
      <c r="B278">
        <v>37</v>
      </c>
      <c r="C278">
        <v>3</v>
      </c>
      <c r="D278">
        <v>5</v>
      </c>
      <c r="E278">
        <v>0</v>
      </c>
      <c r="F278" t="s">
        <v>83</v>
      </c>
      <c r="G278" t="s">
        <v>83</v>
      </c>
      <c r="H278">
        <v>134</v>
      </c>
      <c r="I278">
        <v>0</v>
      </c>
      <c r="J278">
        <v>0</v>
      </c>
      <c r="K278">
        <v>0</v>
      </c>
      <c r="L278">
        <v>0</v>
      </c>
      <c r="M278" t="s">
        <v>83</v>
      </c>
      <c r="N278" t="s">
        <v>83</v>
      </c>
      <c r="O278" t="s">
        <v>83</v>
      </c>
      <c r="P278" t="s">
        <v>83</v>
      </c>
      <c r="Q278" t="s">
        <v>83</v>
      </c>
      <c r="R278" t="s">
        <v>2232</v>
      </c>
      <c r="S278" t="s">
        <v>83</v>
      </c>
      <c r="T278">
        <v>0</v>
      </c>
      <c r="U278" t="s">
        <v>83</v>
      </c>
      <c r="V278" t="s">
        <v>83</v>
      </c>
      <c r="W278" t="s">
        <v>83</v>
      </c>
      <c r="X278">
        <v>4</v>
      </c>
      <c r="Y278">
        <v>4</v>
      </c>
      <c r="Z278" t="s">
        <v>83</v>
      </c>
      <c r="AA278" t="s">
        <v>83</v>
      </c>
      <c r="AB278" t="s">
        <v>83</v>
      </c>
      <c r="AC278" t="s">
        <v>83</v>
      </c>
      <c r="AD278" t="s">
        <v>83</v>
      </c>
      <c r="AE278">
        <v>0</v>
      </c>
      <c r="AF278" t="s">
        <v>83</v>
      </c>
      <c r="AG278">
        <v>0</v>
      </c>
      <c r="AH278" t="s">
        <v>83</v>
      </c>
      <c r="AI278" t="s">
        <v>83</v>
      </c>
      <c r="AJ278" t="s">
        <v>83</v>
      </c>
      <c r="AK278" t="s">
        <v>83</v>
      </c>
      <c r="AL278" t="s">
        <v>83</v>
      </c>
      <c r="AM278" t="s">
        <v>83</v>
      </c>
      <c r="AN278" t="s">
        <v>83</v>
      </c>
      <c r="AO278" t="s">
        <v>83</v>
      </c>
      <c r="AP278" t="s">
        <v>83</v>
      </c>
      <c r="AQ278" t="s">
        <v>83</v>
      </c>
      <c r="AR278" t="s">
        <v>83</v>
      </c>
      <c r="AS278">
        <v>0</v>
      </c>
      <c r="AT278" t="s">
        <v>83</v>
      </c>
      <c r="AU278" t="s">
        <v>83</v>
      </c>
      <c r="AV278">
        <v>0</v>
      </c>
      <c r="AW278">
        <v>0</v>
      </c>
      <c r="AX278" t="s">
        <v>83</v>
      </c>
    </row>
    <row r="279" spans="1:50" x14ac:dyDescent="0.15">
      <c r="A279">
        <v>4</v>
      </c>
      <c r="B279">
        <v>37</v>
      </c>
      <c r="C279">
        <v>3</v>
      </c>
      <c r="D279">
        <v>6</v>
      </c>
      <c r="E279">
        <v>0</v>
      </c>
      <c r="F279" t="s">
        <v>83</v>
      </c>
      <c r="G279" t="s">
        <v>83</v>
      </c>
      <c r="H279">
        <v>469</v>
      </c>
      <c r="I279">
        <v>0</v>
      </c>
      <c r="J279">
        <v>0</v>
      </c>
      <c r="K279">
        <v>0</v>
      </c>
      <c r="L279">
        <v>0</v>
      </c>
      <c r="M279" t="s">
        <v>83</v>
      </c>
      <c r="N279" t="s">
        <v>83</v>
      </c>
      <c r="O279" t="s">
        <v>83</v>
      </c>
      <c r="P279" t="s">
        <v>83</v>
      </c>
      <c r="Q279" t="s">
        <v>83</v>
      </c>
      <c r="R279" t="s">
        <v>2233</v>
      </c>
      <c r="S279" t="s">
        <v>83</v>
      </c>
      <c r="T279">
        <v>0</v>
      </c>
      <c r="U279" t="s">
        <v>83</v>
      </c>
      <c r="V279" t="s">
        <v>83</v>
      </c>
      <c r="W279" t="s">
        <v>83</v>
      </c>
      <c r="X279">
        <v>4</v>
      </c>
      <c r="Y279">
        <v>4</v>
      </c>
      <c r="Z279" t="s">
        <v>83</v>
      </c>
      <c r="AA279" t="s">
        <v>83</v>
      </c>
      <c r="AB279" t="s">
        <v>83</v>
      </c>
      <c r="AC279" t="s">
        <v>83</v>
      </c>
      <c r="AD279" t="s">
        <v>83</v>
      </c>
      <c r="AE279">
        <v>0</v>
      </c>
      <c r="AF279" t="s">
        <v>83</v>
      </c>
      <c r="AG279">
        <v>0</v>
      </c>
      <c r="AH279" t="s">
        <v>83</v>
      </c>
      <c r="AI279" t="s">
        <v>83</v>
      </c>
      <c r="AJ279" t="s">
        <v>83</v>
      </c>
      <c r="AK279" t="s">
        <v>83</v>
      </c>
      <c r="AL279" t="s">
        <v>83</v>
      </c>
      <c r="AM279" t="s">
        <v>83</v>
      </c>
      <c r="AN279" t="s">
        <v>83</v>
      </c>
      <c r="AO279" t="s">
        <v>83</v>
      </c>
      <c r="AP279" t="s">
        <v>83</v>
      </c>
      <c r="AQ279" t="s">
        <v>83</v>
      </c>
      <c r="AR279" t="s">
        <v>83</v>
      </c>
      <c r="AS279">
        <v>0</v>
      </c>
      <c r="AT279" t="s">
        <v>83</v>
      </c>
      <c r="AU279" t="s">
        <v>83</v>
      </c>
      <c r="AV279">
        <v>0</v>
      </c>
      <c r="AW279">
        <v>0</v>
      </c>
      <c r="AX279" t="s">
        <v>83</v>
      </c>
    </row>
    <row r="280" spans="1:50" x14ac:dyDescent="0.15">
      <c r="A280">
        <v>4</v>
      </c>
      <c r="B280">
        <v>37</v>
      </c>
      <c r="C280">
        <v>3</v>
      </c>
      <c r="D280">
        <v>7</v>
      </c>
      <c r="E280">
        <v>0</v>
      </c>
      <c r="F280" t="s">
        <v>83</v>
      </c>
      <c r="G280" t="s">
        <v>83</v>
      </c>
      <c r="H280">
        <v>617</v>
      </c>
      <c r="I280">
        <v>0</v>
      </c>
      <c r="J280">
        <v>0</v>
      </c>
      <c r="K280">
        <v>0</v>
      </c>
      <c r="L280">
        <v>0</v>
      </c>
      <c r="M280" t="s">
        <v>83</v>
      </c>
      <c r="N280" t="s">
        <v>83</v>
      </c>
      <c r="O280" t="s">
        <v>83</v>
      </c>
      <c r="P280" t="s">
        <v>83</v>
      </c>
      <c r="Q280" t="s">
        <v>83</v>
      </c>
      <c r="R280" t="s">
        <v>2234</v>
      </c>
      <c r="S280" t="s">
        <v>83</v>
      </c>
      <c r="T280">
        <v>0</v>
      </c>
      <c r="U280" t="s">
        <v>83</v>
      </c>
      <c r="V280" t="s">
        <v>83</v>
      </c>
      <c r="W280" t="s">
        <v>83</v>
      </c>
      <c r="X280">
        <v>4</v>
      </c>
      <c r="Y280">
        <v>4</v>
      </c>
      <c r="Z280" t="s">
        <v>83</v>
      </c>
      <c r="AA280" t="s">
        <v>83</v>
      </c>
      <c r="AB280" t="s">
        <v>83</v>
      </c>
      <c r="AC280" t="s">
        <v>83</v>
      </c>
      <c r="AD280" t="s">
        <v>83</v>
      </c>
      <c r="AE280">
        <v>0</v>
      </c>
      <c r="AF280" t="s">
        <v>83</v>
      </c>
      <c r="AG280">
        <v>0</v>
      </c>
      <c r="AH280" t="s">
        <v>83</v>
      </c>
      <c r="AI280" t="s">
        <v>83</v>
      </c>
      <c r="AJ280" t="s">
        <v>83</v>
      </c>
      <c r="AK280" t="s">
        <v>83</v>
      </c>
      <c r="AL280" t="s">
        <v>83</v>
      </c>
      <c r="AM280" t="s">
        <v>83</v>
      </c>
      <c r="AN280" t="s">
        <v>83</v>
      </c>
      <c r="AO280" t="s">
        <v>83</v>
      </c>
      <c r="AP280" t="s">
        <v>83</v>
      </c>
      <c r="AQ280" t="s">
        <v>83</v>
      </c>
      <c r="AR280" t="s">
        <v>83</v>
      </c>
      <c r="AS280">
        <v>0</v>
      </c>
      <c r="AT280" t="s">
        <v>83</v>
      </c>
      <c r="AU280" t="s">
        <v>83</v>
      </c>
      <c r="AV280">
        <v>0</v>
      </c>
      <c r="AW280">
        <v>0</v>
      </c>
      <c r="AX280" t="s">
        <v>83</v>
      </c>
    </row>
    <row r="281" spans="1:50" x14ac:dyDescent="0.15">
      <c r="A281">
        <v>4</v>
      </c>
      <c r="B281">
        <v>37</v>
      </c>
      <c r="C281">
        <v>3</v>
      </c>
      <c r="D281">
        <v>8</v>
      </c>
      <c r="E281">
        <v>0</v>
      </c>
      <c r="F281" t="s">
        <v>83</v>
      </c>
      <c r="G281" t="s">
        <v>83</v>
      </c>
      <c r="H281">
        <v>462</v>
      </c>
      <c r="I281">
        <v>0</v>
      </c>
      <c r="J281">
        <v>0</v>
      </c>
      <c r="K281">
        <v>0</v>
      </c>
      <c r="L281">
        <v>0</v>
      </c>
      <c r="M281" t="s">
        <v>83</v>
      </c>
      <c r="N281" t="s">
        <v>83</v>
      </c>
      <c r="O281" t="s">
        <v>83</v>
      </c>
      <c r="P281" t="s">
        <v>83</v>
      </c>
      <c r="Q281" t="s">
        <v>83</v>
      </c>
      <c r="R281" t="s">
        <v>2235</v>
      </c>
      <c r="S281" t="s">
        <v>83</v>
      </c>
      <c r="T281">
        <v>0</v>
      </c>
      <c r="U281" t="s">
        <v>83</v>
      </c>
      <c r="V281" t="s">
        <v>83</v>
      </c>
      <c r="W281" t="s">
        <v>83</v>
      </c>
      <c r="X281">
        <v>4</v>
      </c>
      <c r="Y281">
        <v>4</v>
      </c>
      <c r="Z281" t="s">
        <v>83</v>
      </c>
      <c r="AA281" t="s">
        <v>83</v>
      </c>
      <c r="AB281" t="s">
        <v>83</v>
      </c>
      <c r="AC281" t="s">
        <v>83</v>
      </c>
      <c r="AD281" t="s">
        <v>83</v>
      </c>
      <c r="AE281">
        <v>0</v>
      </c>
      <c r="AF281" t="s">
        <v>83</v>
      </c>
      <c r="AG281">
        <v>0</v>
      </c>
      <c r="AH281" t="s">
        <v>83</v>
      </c>
      <c r="AI281" t="s">
        <v>83</v>
      </c>
      <c r="AJ281" t="s">
        <v>83</v>
      </c>
      <c r="AK281" t="s">
        <v>83</v>
      </c>
      <c r="AL281" t="s">
        <v>83</v>
      </c>
      <c r="AM281" t="s">
        <v>83</v>
      </c>
      <c r="AN281" t="s">
        <v>83</v>
      </c>
      <c r="AO281" t="s">
        <v>83</v>
      </c>
      <c r="AP281" t="s">
        <v>83</v>
      </c>
      <c r="AQ281" t="s">
        <v>83</v>
      </c>
      <c r="AR281" t="s">
        <v>83</v>
      </c>
      <c r="AS281">
        <v>0</v>
      </c>
      <c r="AT281" t="s">
        <v>83</v>
      </c>
      <c r="AU281" t="s">
        <v>83</v>
      </c>
      <c r="AV281">
        <v>0</v>
      </c>
      <c r="AW281">
        <v>0</v>
      </c>
      <c r="AX281" t="s">
        <v>83</v>
      </c>
    </row>
    <row r="282" spans="1:50" x14ac:dyDescent="0.15">
      <c r="A282">
        <v>4</v>
      </c>
      <c r="B282">
        <v>39</v>
      </c>
      <c r="C282">
        <v>1</v>
      </c>
      <c r="D282">
        <v>1</v>
      </c>
      <c r="E282">
        <v>0</v>
      </c>
      <c r="F282" t="s">
        <v>83</v>
      </c>
      <c r="G282" t="s">
        <v>83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83</v>
      </c>
      <c r="N282" t="s">
        <v>83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>
        <v>0</v>
      </c>
      <c r="U282" t="s">
        <v>83</v>
      </c>
      <c r="V282" t="s">
        <v>83</v>
      </c>
      <c r="W282" t="s">
        <v>83</v>
      </c>
      <c r="X282">
        <v>0</v>
      </c>
      <c r="Y282">
        <v>0</v>
      </c>
      <c r="Z282" t="s">
        <v>83</v>
      </c>
      <c r="AA282" t="s">
        <v>83</v>
      </c>
      <c r="AB282" t="s">
        <v>83</v>
      </c>
      <c r="AC282" t="s">
        <v>83</v>
      </c>
      <c r="AD282" t="s">
        <v>83</v>
      </c>
      <c r="AE282">
        <v>0</v>
      </c>
      <c r="AF282" t="s">
        <v>83</v>
      </c>
      <c r="AG282">
        <v>0</v>
      </c>
      <c r="AH282" t="s">
        <v>83</v>
      </c>
      <c r="AI282" t="s">
        <v>83</v>
      </c>
      <c r="AJ282" t="s">
        <v>83</v>
      </c>
      <c r="AK282" t="s">
        <v>83</v>
      </c>
      <c r="AL282" t="s">
        <v>83</v>
      </c>
      <c r="AM282" t="s">
        <v>83</v>
      </c>
      <c r="AN282" t="s">
        <v>83</v>
      </c>
      <c r="AO282" t="s">
        <v>83</v>
      </c>
      <c r="AP282" t="s">
        <v>83</v>
      </c>
      <c r="AQ282" t="s">
        <v>83</v>
      </c>
      <c r="AR282" t="s">
        <v>83</v>
      </c>
      <c r="AS282">
        <v>0</v>
      </c>
      <c r="AT282" t="s">
        <v>83</v>
      </c>
      <c r="AU282" t="s">
        <v>83</v>
      </c>
      <c r="AV282">
        <v>0</v>
      </c>
      <c r="AW282">
        <v>0</v>
      </c>
      <c r="AX282" t="s">
        <v>83</v>
      </c>
    </row>
    <row r="283" spans="1:50" x14ac:dyDescent="0.15">
      <c r="A283">
        <v>4</v>
      </c>
      <c r="B283">
        <v>39</v>
      </c>
      <c r="C283">
        <v>1</v>
      </c>
      <c r="D283">
        <v>2</v>
      </c>
      <c r="E283">
        <v>0</v>
      </c>
      <c r="F283" t="s">
        <v>83</v>
      </c>
      <c r="G283" t="s">
        <v>83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83</v>
      </c>
      <c r="N283" t="s">
        <v>83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>
        <v>0</v>
      </c>
      <c r="U283" t="s">
        <v>83</v>
      </c>
      <c r="V283" t="s">
        <v>83</v>
      </c>
      <c r="W283" t="s">
        <v>83</v>
      </c>
      <c r="X283">
        <v>0</v>
      </c>
      <c r="Y283">
        <v>0</v>
      </c>
      <c r="Z283" t="s">
        <v>83</v>
      </c>
      <c r="AA283" t="s">
        <v>83</v>
      </c>
      <c r="AB283" t="s">
        <v>83</v>
      </c>
      <c r="AC283" t="s">
        <v>83</v>
      </c>
      <c r="AD283" t="s">
        <v>83</v>
      </c>
      <c r="AE283">
        <v>0</v>
      </c>
      <c r="AF283" t="s">
        <v>83</v>
      </c>
      <c r="AG283">
        <v>0</v>
      </c>
      <c r="AH283" t="s">
        <v>83</v>
      </c>
      <c r="AI283" t="s">
        <v>83</v>
      </c>
      <c r="AJ283" t="s">
        <v>83</v>
      </c>
      <c r="AK283" t="s">
        <v>83</v>
      </c>
      <c r="AL283" t="s">
        <v>83</v>
      </c>
      <c r="AM283" t="s">
        <v>83</v>
      </c>
      <c r="AN283" t="s">
        <v>83</v>
      </c>
      <c r="AO283" t="s">
        <v>83</v>
      </c>
      <c r="AP283" t="s">
        <v>83</v>
      </c>
      <c r="AQ283" t="s">
        <v>83</v>
      </c>
      <c r="AR283" t="s">
        <v>83</v>
      </c>
      <c r="AS283">
        <v>0</v>
      </c>
      <c r="AT283" t="s">
        <v>83</v>
      </c>
      <c r="AU283" t="s">
        <v>83</v>
      </c>
      <c r="AV283">
        <v>0</v>
      </c>
      <c r="AW283">
        <v>0</v>
      </c>
      <c r="AX283" t="s">
        <v>83</v>
      </c>
    </row>
    <row r="284" spans="1:50" x14ac:dyDescent="0.15">
      <c r="A284">
        <v>4</v>
      </c>
      <c r="B284">
        <v>39</v>
      </c>
      <c r="C284">
        <v>1</v>
      </c>
      <c r="D284">
        <v>3</v>
      </c>
      <c r="E284">
        <v>0</v>
      </c>
      <c r="F284" t="s">
        <v>83</v>
      </c>
      <c r="G284" t="s">
        <v>83</v>
      </c>
      <c r="H284">
        <v>385</v>
      </c>
      <c r="I284">
        <v>0</v>
      </c>
      <c r="J284">
        <v>0</v>
      </c>
      <c r="K284">
        <v>0</v>
      </c>
      <c r="L284">
        <v>0</v>
      </c>
      <c r="M284" t="s">
        <v>83</v>
      </c>
      <c r="N284" t="s">
        <v>83</v>
      </c>
      <c r="O284" t="s">
        <v>83</v>
      </c>
      <c r="P284" t="s">
        <v>83</v>
      </c>
      <c r="Q284" t="s">
        <v>83</v>
      </c>
      <c r="R284" t="s">
        <v>2236</v>
      </c>
      <c r="S284" t="s">
        <v>83</v>
      </c>
      <c r="T284">
        <v>0</v>
      </c>
      <c r="U284" t="s">
        <v>83</v>
      </c>
      <c r="V284" t="s">
        <v>83</v>
      </c>
      <c r="W284" t="s">
        <v>83</v>
      </c>
      <c r="X284">
        <v>1</v>
      </c>
      <c r="Y284">
        <v>1</v>
      </c>
      <c r="Z284" t="s">
        <v>83</v>
      </c>
      <c r="AA284" t="s">
        <v>83</v>
      </c>
      <c r="AB284" t="s">
        <v>83</v>
      </c>
      <c r="AC284" t="s">
        <v>83</v>
      </c>
      <c r="AD284" t="s">
        <v>83</v>
      </c>
      <c r="AE284">
        <v>0</v>
      </c>
      <c r="AF284" t="s">
        <v>83</v>
      </c>
      <c r="AG284">
        <v>0</v>
      </c>
      <c r="AH284" t="s">
        <v>83</v>
      </c>
      <c r="AI284" t="s">
        <v>83</v>
      </c>
      <c r="AJ284" t="s">
        <v>83</v>
      </c>
      <c r="AK284" t="s">
        <v>83</v>
      </c>
      <c r="AL284" t="s">
        <v>83</v>
      </c>
      <c r="AM284" t="s">
        <v>83</v>
      </c>
      <c r="AN284" t="s">
        <v>83</v>
      </c>
      <c r="AO284" t="s">
        <v>83</v>
      </c>
      <c r="AP284" t="s">
        <v>83</v>
      </c>
      <c r="AQ284" t="s">
        <v>83</v>
      </c>
      <c r="AR284" t="s">
        <v>83</v>
      </c>
      <c r="AS284">
        <v>0</v>
      </c>
      <c r="AT284" t="s">
        <v>83</v>
      </c>
      <c r="AU284" t="s">
        <v>83</v>
      </c>
      <c r="AV284">
        <v>0</v>
      </c>
      <c r="AW284">
        <v>0</v>
      </c>
      <c r="AX284" t="s">
        <v>83</v>
      </c>
    </row>
    <row r="285" spans="1:50" x14ac:dyDescent="0.15">
      <c r="A285">
        <v>4</v>
      </c>
      <c r="B285">
        <v>39</v>
      </c>
      <c r="C285">
        <v>1</v>
      </c>
      <c r="D285">
        <v>4</v>
      </c>
      <c r="E285">
        <v>0</v>
      </c>
      <c r="F285" t="s">
        <v>83</v>
      </c>
      <c r="G285" t="s">
        <v>83</v>
      </c>
      <c r="H285">
        <v>384</v>
      </c>
      <c r="I285">
        <v>0</v>
      </c>
      <c r="J285">
        <v>0</v>
      </c>
      <c r="K285">
        <v>0</v>
      </c>
      <c r="L285">
        <v>0</v>
      </c>
      <c r="M285" t="s">
        <v>83</v>
      </c>
      <c r="N285" t="s">
        <v>83</v>
      </c>
      <c r="O285" t="s">
        <v>83</v>
      </c>
      <c r="P285" t="s">
        <v>83</v>
      </c>
      <c r="Q285" t="s">
        <v>83</v>
      </c>
      <c r="R285" t="s">
        <v>2237</v>
      </c>
      <c r="S285" t="s">
        <v>83</v>
      </c>
      <c r="T285">
        <v>0</v>
      </c>
      <c r="U285" t="s">
        <v>83</v>
      </c>
      <c r="V285" t="s">
        <v>83</v>
      </c>
      <c r="W285" t="s">
        <v>83</v>
      </c>
      <c r="X285">
        <v>1</v>
      </c>
      <c r="Y285">
        <v>1</v>
      </c>
      <c r="Z285" t="s">
        <v>83</v>
      </c>
      <c r="AA285" t="s">
        <v>83</v>
      </c>
      <c r="AB285" t="s">
        <v>83</v>
      </c>
      <c r="AC285" t="s">
        <v>83</v>
      </c>
      <c r="AD285" t="s">
        <v>83</v>
      </c>
      <c r="AE285">
        <v>0</v>
      </c>
      <c r="AF285" t="s">
        <v>83</v>
      </c>
      <c r="AG285">
        <v>0</v>
      </c>
      <c r="AH285" t="s">
        <v>83</v>
      </c>
      <c r="AI285" t="s">
        <v>83</v>
      </c>
      <c r="AJ285" t="s">
        <v>83</v>
      </c>
      <c r="AK285" t="s">
        <v>83</v>
      </c>
      <c r="AL285" t="s">
        <v>83</v>
      </c>
      <c r="AM285" t="s">
        <v>83</v>
      </c>
      <c r="AN285" t="s">
        <v>83</v>
      </c>
      <c r="AO285" t="s">
        <v>83</v>
      </c>
      <c r="AP285" t="s">
        <v>83</v>
      </c>
      <c r="AQ285" t="s">
        <v>83</v>
      </c>
      <c r="AR285" t="s">
        <v>83</v>
      </c>
      <c r="AS285">
        <v>0</v>
      </c>
      <c r="AT285" t="s">
        <v>83</v>
      </c>
      <c r="AU285" t="s">
        <v>83</v>
      </c>
      <c r="AV285">
        <v>0</v>
      </c>
      <c r="AW285">
        <v>0</v>
      </c>
      <c r="AX285" t="s">
        <v>83</v>
      </c>
    </row>
    <row r="286" spans="1:50" x14ac:dyDescent="0.15">
      <c r="A286">
        <v>4</v>
      </c>
      <c r="B286">
        <v>39</v>
      </c>
      <c r="C286">
        <v>1</v>
      </c>
      <c r="D286">
        <v>5</v>
      </c>
      <c r="E286">
        <v>0</v>
      </c>
      <c r="F286" t="s">
        <v>83</v>
      </c>
      <c r="G286" t="s">
        <v>83</v>
      </c>
      <c r="H286">
        <v>483</v>
      </c>
      <c r="I286">
        <v>0</v>
      </c>
      <c r="J286">
        <v>0</v>
      </c>
      <c r="K286">
        <v>0</v>
      </c>
      <c r="L286">
        <v>0</v>
      </c>
      <c r="M286" t="s">
        <v>83</v>
      </c>
      <c r="N286" t="s">
        <v>83</v>
      </c>
      <c r="O286" t="s">
        <v>83</v>
      </c>
      <c r="P286" t="s">
        <v>83</v>
      </c>
      <c r="Q286" t="s">
        <v>83</v>
      </c>
      <c r="R286" t="s">
        <v>2238</v>
      </c>
      <c r="S286" t="s">
        <v>83</v>
      </c>
      <c r="T286">
        <v>0</v>
      </c>
      <c r="U286" t="s">
        <v>83</v>
      </c>
      <c r="V286" t="s">
        <v>83</v>
      </c>
      <c r="W286" t="s">
        <v>83</v>
      </c>
      <c r="X286">
        <v>1</v>
      </c>
      <c r="Y286">
        <v>1</v>
      </c>
      <c r="Z286" t="s">
        <v>83</v>
      </c>
      <c r="AA286" t="s">
        <v>83</v>
      </c>
      <c r="AB286" t="s">
        <v>83</v>
      </c>
      <c r="AC286" t="s">
        <v>83</v>
      </c>
      <c r="AD286" t="s">
        <v>83</v>
      </c>
      <c r="AE286">
        <v>0</v>
      </c>
      <c r="AF286" t="s">
        <v>83</v>
      </c>
      <c r="AG286">
        <v>0</v>
      </c>
      <c r="AH286" t="s">
        <v>83</v>
      </c>
      <c r="AI286" t="s">
        <v>83</v>
      </c>
      <c r="AJ286" t="s">
        <v>83</v>
      </c>
      <c r="AK286" t="s">
        <v>83</v>
      </c>
      <c r="AL286" t="s">
        <v>83</v>
      </c>
      <c r="AM286" t="s">
        <v>83</v>
      </c>
      <c r="AN286" t="s">
        <v>83</v>
      </c>
      <c r="AO286" t="s">
        <v>83</v>
      </c>
      <c r="AP286" t="s">
        <v>83</v>
      </c>
      <c r="AQ286" t="s">
        <v>83</v>
      </c>
      <c r="AR286" t="s">
        <v>83</v>
      </c>
      <c r="AS286">
        <v>0</v>
      </c>
      <c r="AT286" t="s">
        <v>83</v>
      </c>
      <c r="AU286" t="s">
        <v>83</v>
      </c>
      <c r="AV286">
        <v>0</v>
      </c>
      <c r="AW286">
        <v>0</v>
      </c>
      <c r="AX286" t="s">
        <v>83</v>
      </c>
    </row>
    <row r="287" spans="1:50" x14ac:dyDescent="0.15">
      <c r="A287">
        <v>4</v>
      </c>
      <c r="B287">
        <v>39</v>
      </c>
      <c r="C287">
        <v>1</v>
      </c>
      <c r="D287">
        <v>6</v>
      </c>
      <c r="E287">
        <v>0</v>
      </c>
      <c r="F287" t="s">
        <v>83</v>
      </c>
      <c r="G287" t="s">
        <v>83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83</v>
      </c>
      <c r="N287" t="s">
        <v>83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>
        <v>0</v>
      </c>
      <c r="U287" t="s">
        <v>83</v>
      </c>
      <c r="V287" t="s">
        <v>83</v>
      </c>
      <c r="W287" t="s">
        <v>83</v>
      </c>
      <c r="X287">
        <v>0</v>
      </c>
      <c r="Y287">
        <v>0</v>
      </c>
      <c r="Z287" t="s">
        <v>83</v>
      </c>
      <c r="AA287" t="s">
        <v>83</v>
      </c>
      <c r="AB287" t="s">
        <v>83</v>
      </c>
      <c r="AC287" t="s">
        <v>83</v>
      </c>
      <c r="AD287" t="s">
        <v>83</v>
      </c>
      <c r="AE287">
        <v>0</v>
      </c>
      <c r="AF287" t="s">
        <v>83</v>
      </c>
      <c r="AG287">
        <v>0</v>
      </c>
      <c r="AH287" t="s">
        <v>83</v>
      </c>
      <c r="AI287" t="s">
        <v>83</v>
      </c>
      <c r="AJ287" t="s">
        <v>83</v>
      </c>
      <c r="AK287" t="s">
        <v>83</v>
      </c>
      <c r="AL287" t="s">
        <v>83</v>
      </c>
      <c r="AM287" t="s">
        <v>83</v>
      </c>
      <c r="AN287" t="s">
        <v>83</v>
      </c>
      <c r="AO287" t="s">
        <v>83</v>
      </c>
      <c r="AP287" t="s">
        <v>83</v>
      </c>
      <c r="AQ287" t="s">
        <v>83</v>
      </c>
      <c r="AR287" t="s">
        <v>83</v>
      </c>
      <c r="AS287">
        <v>0</v>
      </c>
      <c r="AT287" t="s">
        <v>83</v>
      </c>
      <c r="AU287" t="s">
        <v>83</v>
      </c>
      <c r="AV287">
        <v>0</v>
      </c>
      <c r="AW287">
        <v>0</v>
      </c>
      <c r="AX287" t="s">
        <v>83</v>
      </c>
    </row>
    <row r="288" spans="1:50" x14ac:dyDescent="0.15">
      <c r="A288">
        <v>4</v>
      </c>
      <c r="B288">
        <v>39</v>
      </c>
      <c r="C288">
        <v>1</v>
      </c>
      <c r="D288">
        <v>7</v>
      </c>
      <c r="E288">
        <v>0</v>
      </c>
      <c r="F288" t="s">
        <v>83</v>
      </c>
      <c r="G288" t="s">
        <v>83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83</v>
      </c>
      <c r="N288" t="s">
        <v>83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>
        <v>0</v>
      </c>
      <c r="U288" t="s">
        <v>83</v>
      </c>
      <c r="V288" t="s">
        <v>83</v>
      </c>
      <c r="W288" t="s">
        <v>83</v>
      </c>
      <c r="X288">
        <v>0</v>
      </c>
      <c r="Y288">
        <v>0</v>
      </c>
      <c r="Z288" t="s">
        <v>83</v>
      </c>
      <c r="AA288" t="s">
        <v>83</v>
      </c>
      <c r="AB288" t="s">
        <v>83</v>
      </c>
      <c r="AC288" t="s">
        <v>83</v>
      </c>
      <c r="AD288" t="s">
        <v>83</v>
      </c>
      <c r="AE288">
        <v>0</v>
      </c>
      <c r="AF288" t="s">
        <v>83</v>
      </c>
      <c r="AG288">
        <v>0</v>
      </c>
      <c r="AH288" t="s">
        <v>83</v>
      </c>
      <c r="AI288" t="s">
        <v>83</v>
      </c>
      <c r="AJ288" t="s">
        <v>83</v>
      </c>
      <c r="AK288" t="s">
        <v>83</v>
      </c>
      <c r="AL288" t="s">
        <v>83</v>
      </c>
      <c r="AM288" t="s">
        <v>83</v>
      </c>
      <c r="AN288" t="s">
        <v>83</v>
      </c>
      <c r="AO288" t="s">
        <v>83</v>
      </c>
      <c r="AP288" t="s">
        <v>83</v>
      </c>
      <c r="AQ288" t="s">
        <v>83</v>
      </c>
      <c r="AR288" t="s">
        <v>83</v>
      </c>
      <c r="AS288">
        <v>0</v>
      </c>
      <c r="AT288" t="s">
        <v>83</v>
      </c>
      <c r="AU288" t="s">
        <v>83</v>
      </c>
      <c r="AV288">
        <v>0</v>
      </c>
      <c r="AW288">
        <v>0</v>
      </c>
      <c r="AX288" t="s">
        <v>83</v>
      </c>
    </row>
    <row r="289" spans="1:50" x14ac:dyDescent="0.15">
      <c r="A289">
        <v>4</v>
      </c>
      <c r="B289">
        <v>39</v>
      </c>
      <c r="C289">
        <v>1</v>
      </c>
      <c r="D289">
        <v>8</v>
      </c>
      <c r="E289">
        <v>0</v>
      </c>
      <c r="F289" t="s">
        <v>83</v>
      </c>
      <c r="G289" t="s">
        <v>83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83</v>
      </c>
      <c r="N289" t="s">
        <v>83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>
        <v>0</v>
      </c>
      <c r="U289" t="s">
        <v>83</v>
      </c>
      <c r="V289" t="s">
        <v>83</v>
      </c>
      <c r="W289" t="s">
        <v>83</v>
      </c>
      <c r="X289">
        <v>0</v>
      </c>
      <c r="Y289">
        <v>0</v>
      </c>
      <c r="Z289" t="s">
        <v>83</v>
      </c>
      <c r="AA289" t="s">
        <v>83</v>
      </c>
      <c r="AB289" t="s">
        <v>83</v>
      </c>
      <c r="AC289" t="s">
        <v>83</v>
      </c>
      <c r="AD289" t="s">
        <v>83</v>
      </c>
      <c r="AE289">
        <v>0</v>
      </c>
      <c r="AF289" t="s">
        <v>83</v>
      </c>
      <c r="AG289">
        <v>0</v>
      </c>
      <c r="AH289" t="s">
        <v>83</v>
      </c>
      <c r="AI289" t="s">
        <v>83</v>
      </c>
      <c r="AJ289" t="s">
        <v>83</v>
      </c>
      <c r="AK289" t="s">
        <v>83</v>
      </c>
      <c r="AL289" t="s">
        <v>83</v>
      </c>
      <c r="AM289" t="s">
        <v>83</v>
      </c>
      <c r="AN289" t="s">
        <v>83</v>
      </c>
      <c r="AO289" t="s">
        <v>83</v>
      </c>
      <c r="AP289" t="s">
        <v>83</v>
      </c>
      <c r="AQ289" t="s">
        <v>83</v>
      </c>
      <c r="AR289" t="s">
        <v>83</v>
      </c>
      <c r="AS289">
        <v>0</v>
      </c>
      <c r="AT289" t="s">
        <v>83</v>
      </c>
      <c r="AU289" t="s">
        <v>83</v>
      </c>
      <c r="AV289">
        <v>0</v>
      </c>
      <c r="AW289">
        <v>0</v>
      </c>
      <c r="AX289" t="s">
        <v>83</v>
      </c>
    </row>
    <row r="290" spans="1:50" x14ac:dyDescent="0.15">
      <c r="A290">
        <v>4</v>
      </c>
      <c r="B290">
        <v>39</v>
      </c>
      <c r="C290">
        <v>2</v>
      </c>
      <c r="D290">
        <v>1</v>
      </c>
      <c r="E290">
        <v>0</v>
      </c>
      <c r="F290" t="s">
        <v>83</v>
      </c>
      <c r="G290" t="s">
        <v>83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83</v>
      </c>
      <c r="N290" t="s">
        <v>83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>
        <v>0</v>
      </c>
      <c r="U290" t="s">
        <v>83</v>
      </c>
      <c r="V290" t="s">
        <v>83</v>
      </c>
      <c r="W290" t="s">
        <v>83</v>
      </c>
      <c r="X290">
        <v>0</v>
      </c>
      <c r="Y290">
        <v>0</v>
      </c>
      <c r="Z290" t="s">
        <v>83</v>
      </c>
      <c r="AA290" t="s">
        <v>83</v>
      </c>
      <c r="AB290" t="s">
        <v>83</v>
      </c>
      <c r="AC290" t="s">
        <v>83</v>
      </c>
      <c r="AD290" t="s">
        <v>83</v>
      </c>
      <c r="AE290">
        <v>0</v>
      </c>
      <c r="AF290" t="s">
        <v>83</v>
      </c>
      <c r="AG290">
        <v>0</v>
      </c>
      <c r="AH290" t="s">
        <v>83</v>
      </c>
      <c r="AI290" t="s">
        <v>83</v>
      </c>
      <c r="AJ290" t="s">
        <v>83</v>
      </c>
      <c r="AK290" t="s">
        <v>83</v>
      </c>
      <c r="AL290" t="s">
        <v>83</v>
      </c>
      <c r="AM290" t="s">
        <v>83</v>
      </c>
      <c r="AN290" t="s">
        <v>83</v>
      </c>
      <c r="AO290" t="s">
        <v>83</v>
      </c>
      <c r="AP290" t="s">
        <v>83</v>
      </c>
      <c r="AQ290" t="s">
        <v>83</v>
      </c>
      <c r="AR290" t="s">
        <v>83</v>
      </c>
      <c r="AS290">
        <v>0</v>
      </c>
      <c r="AT290" t="s">
        <v>83</v>
      </c>
      <c r="AU290" t="s">
        <v>83</v>
      </c>
      <c r="AV290">
        <v>0</v>
      </c>
      <c r="AW290">
        <v>0</v>
      </c>
      <c r="AX290" t="s">
        <v>83</v>
      </c>
    </row>
    <row r="291" spans="1:50" x14ac:dyDescent="0.15">
      <c r="A291">
        <v>4</v>
      </c>
      <c r="B291">
        <v>39</v>
      </c>
      <c r="C291">
        <v>2</v>
      </c>
      <c r="D291">
        <v>2</v>
      </c>
      <c r="E291">
        <v>0</v>
      </c>
      <c r="F291" t="s">
        <v>83</v>
      </c>
      <c r="G291" t="s">
        <v>83</v>
      </c>
      <c r="H291">
        <v>87</v>
      </c>
      <c r="I291">
        <v>0</v>
      </c>
      <c r="J291">
        <v>0</v>
      </c>
      <c r="K291">
        <v>0</v>
      </c>
      <c r="L291">
        <v>0</v>
      </c>
      <c r="M291" t="s">
        <v>83</v>
      </c>
      <c r="N291" t="s">
        <v>83</v>
      </c>
      <c r="O291" t="s">
        <v>83</v>
      </c>
      <c r="P291" t="s">
        <v>83</v>
      </c>
      <c r="Q291" t="s">
        <v>83</v>
      </c>
      <c r="R291" t="s">
        <v>2239</v>
      </c>
      <c r="S291" t="s">
        <v>83</v>
      </c>
      <c r="T291">
        <v>0</v>
      </c>
      <c r="U291" t="s">
        <v>83</v>
      </c>
      <c r="V291" t="s">
        <v>83</v>
      </c>
      <c r="W291" t="s">
        <v>83</v>
      </c>
      <c r="X291">
        <v>1</v>
      </c>
      <c r="Y291">
        <v>1</v>
      </c>
      <c r="Z291" t="s">
        <v>83</v>
      </c>
      <c r="AA291" t="s">
        <v>83</v>
      </c>
      <c r="AB291" t="s">
        <v>83</v>
      </c>
      <c r="AC291" t="s">
        <v>83</v>
      </c>
      <c r="AD291" t="s">
        <v>83</v>
      </c>
      <c r="AE291">
        <v>0</v>
      </c>
      <c r="AF291" t="s">
        <v>83</v>
      </c>
      <c r="AG291">
        <v>0</v>
      </c>
      <c r="AH291" t="s">
        <v>83</v>
      </c>
      <c r="AI291" t="s">
        <v>83</v>
      </c>
      <c r="AJ291" t="s">
        <v>83</v>
      </c>
      <c r="AK291" t="s">
        <v>83</v>
      </c>
      <c r="AL291" t="s">
        <v>83</v>
      </c>
      <c r="AM291" t="s">
        <v>83</v>
      </c>
      <c r="AN291" t="s">
        <v>83</v>
      </c>
      <c r="AO291" t="s">
        <v>83</v>
      </c>
      <c r="AP291" t="s">
        <v>83</v>
      </c>
      <c r="AQ291" t="s">
        <v>83</v>
      </c>
      <c r="AR291" t="s">
        <v>83</v>
      </c>
      <c r="AS291">
        <v>0</v>
      </c>
      <c r="AT291" t="s">
        <v>83</v>
      </c>
      <c r="AU291" t="s">
        <v>83</v>
      </c>
      <c r="AV291">
        <v>0</v>
      </c>
      <c r="AW291">
        <v>0</v>
      </c>
      <c r="AX291" t="s">
        <v>83</v>
      </c>
    </row>
    <row r="292" spans="1:50" x14ac:dyDescent="0.15">
      <c r="A292">
        <v>4</v>
      </c>
      <c r="B292">
        <v>39</v>
      </c>
      <c r="C292">
        <v>2</v>
      </c>
      <c r="D292">
        <v>3</v>
      </c>
      <c r="E292">
        <v>0</v>
      </c>
      <c r="F292" t="s">
        <v>83</v>
      </c>
      <c r="G292" t="s">
        <v>83</v>
      </c>
      <c r="H292">
        <v>708</v>
      </c>
      <c r="I292">
        <v>0</v>
      </c>
      <c r="J292">
        <v>0</v>
      </c>
      <c r="K292">
        <v>0</v>
      </c>
      <c r="L292">
        <v>0</v>
      </c>
      <c r="M292" t="s">
        <v>83</v>
      </c>
      <c r="N292" t="s">
        <v>83</v>
      </c>
      <c r="O292" t="s">
        <v>83</v>
      </c>
      <c r="P292" t="s">
        <v>83</v>
      </c>
      <c r="Q292" t="s">
        <v>83</v>
      </c>
      <c r="R292" t="s">
        <v>2240</v>
      </c>
      <c r="S292" t="s">
        <v>83</v>
      </c>
      <c r="T292">
        <v>0</v>
      </c>
      <c r="U292" t="s">
        <v>83</v>
      </c>
      <c r="V292" t="s">
        <v>83</v>
      </c>
      <c r="W292" t="s">
        <v>83</v>
      </c>
      <c r="X292">
        <v>1</v>
      </c>
      <c r="Y292">
        <v>1</v>
      </c>
      <c r="Z292" t="s">
        <v>83</v>
      </c>
      <c r="AA292" t="s">
        <v>83</v>
      </c>
      <c r="AB292" t="s">
        <v>83</v>
      </c>
      <c r="AC292" t="s">
        <v>83</v>
      </c>
      <c r="AD292" t="s">
        <v>83</v>
      </c>
      <c r="AE292">
        <v>0</v>
      </c>
      <c r="AF292" t="s">
        <v>83</v>
      </c>
      <c r="AG292">
        <v>0</v>
      </c>
      <c r="AH292" t="s">
        <v>83</v>
      </c>
      <c r="AI292" t="s">
        <v>83</v>
      </c>
      <c r="AJ292" t="s">
        <v>83</v>
      </c>
      <c r="AK292" t="s">
        <v>83</v>
      </c>
      <c r="AL292" t="s">
        <v>83</v>
      </c>
      <c r="AM292" t="s">
        <v>83</v>
      </c>
      <c r="AN292" t="s">
        <v>83</v>
      </c>
      <c r="AO292" t="s">
        <v>83</v>
      </c>
      <c r="AP292" t="s">
        <v>83</v>
      </c>
      <c r="AQ292" t="s">
        <v>83</v>
      </c>
      <c r="AR292" t="s">
        <v>83</v>
      </c>
      <c r="AS292">
        <v>0</v>
      </c>
      <c r="AT292" t="s">
        <v>83</v>
      </c>
      <c r="AU292" t="s">
        <v>83</v>
      </c>
      <c r="AV292">
        <v>0</v>
      </c>
      <c r="AW292">
        <v>0</v>
      </c>
      <c r="AX292" t="s">
        <v>83</v>
      </c>
    </row>
    <row r="293" spans="1:50" x14ac:dyDescent="0.15">
      <c r="A293">
        <v>4</v>
      </c>
      <c r="B293">
        <v>39</v>
      </c>
      <c r="C293">
        <v>2</v>
      </c>
      <c r="D293">
        <v>4</v>
      </c>
      <c r="E293">
        <v>0</v>
      </c>
      <c r="F293" t="s">
        <v>83</v>
      </c>
      <c r="G293" t="s">
        <v>83</v>
      </c>
      <c r="H293">
        <v>716</v>
      </c>
      <c r="I293">
        <v>0</v>
      </c>
      <c r="J293">
        <v>0</v>
      </c>
      <c r="K293">
        <v>0</v>
      </c>
      <c r="L293">
        <v>0</v>
      </c>
      <c r="M293" t="s">
        <v>83</v>
      </c>
      <c r="N293" t="s">
        <v>83</v>
      </c>
      <c r="O293" t="s">
        <v>83</v>
      </c>
      <c r="P293" t="s">
        <v>83</v>
      </c>
      <c r="Q293" t="s">
        <v>83</v>
      </c>
      <c r="R293" t="s">
        <v>2241</v>
      </c>
      <c r="S293" t="s">
        <v>83</v>
      </c>
      <c r="T293">
        <v>0</v>
      </c>
      <c r="U293" t="s">
        <v>83</v>
      </c>
      <c r="V293" t="s">
        <v>83</v>
      </c>
      <c r="W293" t="s">
        <v>83</v>
      </c>
      <c r="X293">
        <v>1</v>
      </c>
      <c r="Y293">
        <v>1</v>
      </c>
      <c r="Z293" t="s">
        <v>83</v>
      </c>
      <c r="AA293" t="s">
        <v>83</v>
      </c>
      <c r="AB293" t="s">
        <v>83</v>
      </c>
      <c r="AC293" t="s">
        <v>83</v>
      </c>
      <c r="AD293" t="s">
        <v>83</v>
      </c>
      <c r="AE293">
        <v>0</v>
      </c>
      <c r="AF293" t="s">
        <v>83</v>
      </c>
      <c r="AG293">
        <v>0</v>
      </c>
      <c r="AH293" t="s">
        <v>83</v>
      </c>
      <c r="AI293" t="s">
        <v>83</v>
      </c>
      <c r="AJ293" t="s">
        <v>83</v>
      </c>
      <c r="AK293" t="s">
        <v>83</v>
      </c>
      <c r="AL293" t="s">
        <v>83</v>
      </c>
      <c r="AM293" t="s">
        <v>83</v>
      </c>
      <c r="AN293" t="s">
        <v>83</v>
      </c>
      <c r="AO293" t="s">
        <v>83</v>
      </c>
      <c r="AP293" t="s">
        <v>83</v>
      </c>
      <c r="AQ293" t="s">
        <v>83</v>
      </c>
      <c r="AR293" t="s">
        <v>83</v>
      </c>
      <c r="AS293">
        <v>0</v>
      </c>
      <c r="AT293" t="s">
        <v>83</v>
      </c>
      <c r="AU293" t="s">
        <v>83</v>
      </c>
      <c r="AV293">
        <v>0</v>
      </c>
      <c r="AW293">
        <v>0</v>
      </c>
      <c r="AX293" t="s">
        <v>83</v>
      </c>
    </row>
    <row r="294" spans="1:50" x14ac:dyDescent="0.15">
      <c r="A294">
        <v>4</v>
      </c>
      <c r="B294">
        <v>39</v>
      </c>
      <c r="C294">
        <v>2</v>
      </c>
      <c r="D294">
        <v>5</v>
      </c>
      <c r="E294">
        <v>0</v>
      </c>
      <c r="F294" t="s">
        <v>83</v>
      </c>
      <c r="G294" t="s">
        <v>83</v>
      </c>
      <c r="H294">
        <v>482</v>
      </c>
      <c r="I294">
        <v>0</v>
      </c>
      <c r="J294">
        <v>0</v>
      </c>
      <c r="K294">
        <v>0</v>
      </c>
      <c r="L294">
        <v>0</v>
      </c>
      <c r="M294" t="s">
        <v>83</v>
      </c>
      <c r="N294" t="s">
        <v>83</v>
      </c>
      <c r="O294" t="s">
        <v>83</v>
      </c>
      <c r="P294" t="s">
        <v>83</v>
      </c>
      <c r="Q294" t="s">
        <v>83</v>
      </c>
      <c r="R294" t="s">
        <v>2242</v>
      </c>
      <c r="S294" t="s">
        <v>83</v>
      </c>
      <c r="T294">
        <v>0</v>
      </c>
      <c r="U294" t="s">
        <v>83</v>
      </c>
      <c r="V294" t="s">
        <v>83</v>
      </c>
      <c r="W294" t="s">
        <v>83</v>
      </c>
      <c r="X294">
        <v>1</v>
      </c>
      <c r="Y294">
        <v>1</v>
      </c>
      <c r="Z294" t="s">
        <v>83</v>
      </c>
      <c r="AA294" t="s">
        <v>83</v>
      </c>
      <c r="AB294" t="s">
        <v>83</v>
      </c>
      <c r="AC294" t="s">
        <v>83</v>
      </c>
      <c r="AD294" t="s">
        <v>83</v>
      </c>
      <c r="AE294">
        <v>0</v>
      </c>
      <c r="AF294" t="s">
        <v>83</v>
      </c>
      <c r="AG294">
        <v>0</v>
      </c>
      <c r="AH294" t="s">
        <v>83</v>
      </c>
      <c r="AI294" t="s">
        <v>83</v>
      </c>
      <c r="AJ294" t="s">
        <v>83</v>
      </c>
      <c r="AK294" t="s">
        <v>83</v>
      </c>
      <c r="AL294" t="s">
        <v>83</v>
      </c>
      <c r="AM294" t="s">
        <v>83</v>
      </c>
      <c r="AN294" t="s">
        <v>83</v>
      </c>
      <c r="AO294" t="s">
        <v>83</v>
      </c>
      <c r="AP294" t="s">
        <v>83</v>
      </c>
      <c r="AQ294" t="s">
        <v>83</v>
      </c>
      <c r="AR294" t="s">
        <v>83</v>
      </c>
      <c r="AS294">
        <v>0</v>
      </c>
      <c r="AT294" t="s">
        <v>83</v>
      </c>
      <c r="AU294" t="s">
        <v>83</v>
      </c>
      <c r="AV294">
        <v>0</v>
      </c>
      <c r="AW294">
        <v>0</v>
      </c>
      <c r="AX294" t="s">
        <v>83</v>
      </c>
    </row>
    <row r="295" spans="1:50" x14ac:dyDescent="0.15">
      <c r="A295">
        <v>4</v>
      </c>
      <c r="B295">
        <v>39</v>
      </c>
      <c r="C295">
        <v>2</v>
      </c>
      <c r="D295">
        <v>6</v>
      </c>
      <c r="E295">
        <v>0</v>
      </c>
      <c r="F295" t="s">
        <v>83</v>
      </c>
      <c r="G295" t="s">
        <v>83</v>
      </c>
      <c r="H295">
        <v>571</v>
      </c>
      <c r="I295">
        <v>0</v>
      </c>
      <c r="J295">
        <v>0</v>
      </c>
      <c r="K295">
        <v>0</v>
      </c>
      <c r="L295">
        <v>0</v>
      </c>
      <c r="M295" t="s">
        <v>83</v>
      </c>
      <c r="N295" t="s">
        <v>83</v>
      </c>
      <c r="O295" t="s">
        <v>83</v>
      </c>
      <c r="P295" t="s">
        <v>83</v>
      </c>
      <c r="Q295" t="s">
        <v>83</v>
      </c>
      <c r="R295" t="s">
        <v>2243</v>
      </c>
      <c r="S295" t="s">
        <v>83</v>
      </c>
      <c r="T295">
        <v>0</v>
      </c>
      <c r="U295" t="s">
        <v>83</v>
      </c>
      <c r="V295" t="s">
        <v>83</v>
      </c>
      <c r="W295" t="s">
        <v>83</v>
      </c>
      <c r="X295">
        <v>1</v>
      </c>
      <c r="Y295">
        <v>1</v>
      </c>
      <c r="Z295" t="s">
        <v>83</v>
      </c>
      <c r="AA295" t="s">
        <v>83</v>
      </c>
      <c r="AB295" t="s">
        <v>83</v>
      </c>
      <c r="AC295" t="s">
        <v>83</v>
      </c>
      <c r="AD295" t="s">
        <v>83</v>
      </c>
      <c r="AE295">
        <v>0</v>
      </c>
      <c r="AF295" t="s">
        <v>83</v>
      </c>
      <c r="AG295">
        <v>0</v>
      </c>
      <c r="AH295" t="s">
        <v>83</v>
      </c>
      <c r="AI295" t="s">
        <v>83</v>
      </c>
      <c r="AJ295" t="s">
        <v>83</v>
      </c>
      <c r="AK295" t="s">
        <v>83</v>
      </c>
      <c r="AL295" t="s">
        <v>83</v>
      </c>
      <c r="AM295" t="s">
        <v>83</v>
      </c>
      <c r="AN295" t="s">
        <v>83</v>
      </c>
      <c r="AO295" t="s">
        <v>83</v>
      </c>
      <c r="AP295" t="s">
        <v>83</v>
      </c>
      <c r="AQ295" t="s">
        <v>83</v>
      </c>
      <c r="AR295" t="s">
        <v>83</v>
      </c>
      <c r="AS295">
        <v>0</v>
      </c>
      <c r="AT295" t="s">
        <v>83</v>
      </c>
      <c r="AU295" t="s">
        <v>83</v>
      </c>
      <c r="AV295">
        <v>0</v>
      </c>
      <c r="AW295">
        <v>0</v>
      </c>
      <c r="AX295" t="s">
        <v>83</v>
      </c>
    </row>
    <row r="296" spans="1:50" x14ac:dyDescent="0.15">
      <c r="A296">
        <v>4</v>
      </c>
      <c r="B296">
        <v>39</v>
      </c>
      <c r="C296">
        <v>2</v>
      </c>
      <c r="D296">
        <v>7</v>
      </c>
      <c r="E296">
        <v>0</v>
      </c>
      <c r="F296" t="s">
        <v>83</v>
      </c>
      <c r="G296" t="s">
        <v>83</v>
      </c>
      <c r="H296">
        <v>275</v>
      </c>
      <c r="I296">
        <v>0</v>
      </c>
      <c r="J296">
        <v>0</v>
      </c>
      <c r="K296">
        <v>0</v>
      </c>
      <c r="L296">
        <v>0</v>
      </c>
      <c r="M296" t="s">
        <v>83</v>
      </c>
      <c r="N296" t="s">
        <v>83</v>
      </c>
      <c r="O296" t="s">
        <v>83</v>
      </c>
      <c r="P296" t="s">
        <v>83</v>
      </c>
      <c r="Q296" t="s">
        <v>83</v>
      </c>
      <c r="R296" t="s">
        <v>2244</v>
      </c>
      <c r="S296" t="s">
        <v>83</v>
      </c>
      <c r="T296">
        <v>0</v>
      </c>
      <c r="U296" t="s">
        <v>83</v>
      </c>
      <c r="V296" t="s">
        <v>83</v>
      </c>
      <c r="W296" t="s">
        <v>83</v>
      </c>
      <c r="X296">
        <v>1</v>
      </c>
      <c r="Y296">
        <v>1</v>
      </c>
      <c r="Z296" t="s">
        <v>83</v>
      </c>
      <c r="AA296" t="s">
        <v>83</v>
      </c>
      <c r="AB296" t="s">
        <v>83</v>
      </c>
      <c r="AC296" t="s">
        <v>83</v>
      </c>
      <c r="AD296" t="s">
        <v>83</v>
      </c>
      <c r="AE296">
        <v>0</v>
      </c>
      <c r="AF296" t="s">
        <v>83</v>
      </c>
      <c r="AG296">
        <v>0</v>
      </c>
      <c r="AH296" t="s">
        <v>83</v>
      </c>
      <c r="AI296" t="s">
        <v>83</v>
      </c>
      <c r="AJ296" t="s">
        <v>83</v>
      </c>
      <c r="AK296" t="s">
        <v>83</v>
      </c>
      <c r="AL296" t="s">
        <v>83</v>
      </c>
      <c r="AM296" t="s">
        <v>83</v>
      </c>
      <c r="AN296" t="s">
        <v>83</v>
      </c>
      <c r="AO296" t="s">
        <v>83</v>
      </c>
      <c r="AP296" t="s">
        <v>83</v>
      </c>
      <c r="AQ296" t="s">
        <v>83</v>
      </c>
      <c r="AR296" t="s">
        <v>83</v>
      </c>
      <c r="AS296">
        <v>0</v>
      </c>
      <c r="AT296" t="s">
        <v>83</v>
      </c>
      <c r="AU296" t="s">
        <v>83</v>
      </c>
      <c r="AV296">
        <v>0</v>
      </c>
      <c r="AW296">
        <v>0</v>
      </c>
      <c r="AX296" t="s">
        <v>83</v>
      </c>
    </row>
    <row r="297" spans="1:50" x14ac:dyDescent="0.15">
      <c r="A297">
        <v>4</v>
      </c>
      <c r="B297">
        <v>39</v>
      </c>
      <c r="C297">
        <v>2</v>
      </c>
      <c r="D297">
        <v>8</v>
      </c>
      <c r="E297">
        <v>0</v>
      </c>
      <c r="F297" t="s">
        <v>83</v>
      </c>
      <c r="G297" t="s">
        <v>83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83</v>
      </c>
      <c r="N297" t="s">
        <v>83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>
        <v>0</v>
      </c>
      <c r="U297" t="s">
        <v>83</v>
      </c>
      <c r="V297" t="s">
        <v>83</v>
      </c>
      <c r="W297" t="s">
        <v>83</v>
      </c>
      <c r="X297">
        <v>0</v>
      </c>
      <c r="Y297">
        <v>0</v>
      </c>
      <c r="Z297" t="s">
        <v>83</v>
      </c>
      <c r="AA297" t="s">
        <v>83</v>
      </c>
      <c r="AB297" t="s">
        <v>83</v>
      </c>
      <c r="AC297" t="s">
        <v>83</v>
      </c>
      <c r="AD297" t="s">
        <v>83</v>
      </c>
      <c r="AE297">
        <v>0</v>
      </c>
      <c r="AF297" t="s">
        <v>83</v>
      </c>
      <c r="AG297">
        <v>0</v>
      </c>
      <c r="AH297" t="s">
        <v>83</v>
      </c>
      <c r="AI297" t="s">
        <v>83</v>
      </c>
      <c r="AJ297" t="s">
        <v>83</v>
      </c>
      <c r="AK297" t="s">
        <v>83</v>
      </c>
      <c r="AL297" t="s">
        <v>83</v>
      </c>
      <c r="AM297" t="s">
        <v>83</v>
      </c>
      <c r="AN297" t="s">
        <v>83</v>
      </c>
      <c r="AO297" t="s">
        <v>83</v>
      </c>
      <c r="AP297" t="s">
        <v>83</v>
      </c>
      <c r="AQ297" t="s">
        <v>83</v>
      </c>
      <c r="AR297" t="s">
        <v>83</v>
      </c>
      <c r="AS297">
        <v>0</v>
      </c>
      <c r="AT297" t="s">
        <v>83</v>
      </c>
      <c r="AU297" t="s">
        <v>83</v>
      </c>
      <c r="AV297">
        <v>0</v>
      </c>
      <c r="AW297">
        <v>0</v>
      </c>
      <c r="AX297" t="s">
        <v>83</v>
      </c>
    </row>
    <row r="298" spans="1:50" x14ac:dyDescent="0.15">
      <c r="A298">
        <v>4</v>
      </c>
      <c r="B298">
        <v>39</v>
      </c>
      <c r="C298">
        <v>3</v>
      </c>
      <c r="D298">
        <v>1</v>
      </c>
      <c r="E298">
        <v>0</v>
      </c>
      <c r="F298" t="s">
        <v>83</v>
      </c>
      <c r="G298" t="s">
        <v>83</v>
      </c>
      <c r="H298">
        <v>480</v>
      </c>
      <c r="I298">
        <v>0</v>
      </c>
      <c r="J298">
        <v>0</v>
      </c>
      <c r="K298">
        <v>0</v>
      </c>
      <c r="L298">
        <v>0</v>
      </c>
      <c r="M298" t="s">
        <v>83</v>
      </c>
      <c r="N298" t="s">
        <v>83</v>
      </c>
      <c r="O298" t="s">
        <v>83</v>
      </c>
      <c r="P298" t="s">
        <v>83</v>
      </c>
      <c r="Q298" t="s">
        <v>83</v>
      </c>
      <c r="R298" t="s">
        <v>2245</v>
      </c>
      <c r="S298" t="s">
        <v>83</v>
      </c>
      <c r="T298">
        <v>0</v>
      </c>
      <c r="U298" t="s">
        <v>83</v>
      </c>
      <c r="V298" t="s">
        <v>83</v>
      </c>
      <c r="W298" t="s">
        <v>83</v>
      </c>
      <c r="X298">
        <v>1</v>
      </c>
      <c r="Y298">
        <v>1</v>
      </c>
      <c r="Z298" t="s">
        <v>83</v>
      </c>
      <c r="AA298" t="s">
        <v>83</v>
      </c>
      <c r="AB298" t="s">
        <v>83</v>
      </c>
      <c r="AC298" t="s">
        <v>83</v>
      </c>
      <c r="AD298" t="s">
        <v>83</v>
      </c>
      <c r="AE298">
        <v>0</v>
      </c>
      <c r="AF298" t="s">
        <v>83</v>
      </c>
      <c r="AG298">
        <v>0</v>
      </c>
      <c r="AH298" t="s">
        <v>83</v>
      </c>
      <c r="AI298" t="s">
        <v>83</v>
      </c>
      <c r="AJ298" t="s">
        <v>83</v>
      </c>
      <c r="AK298" t="s">
        <v>83</v>
      </c>
      <c r="AL298" t="s">
        <v>83</v>
      </c>
      <c r="AM298" t="s">
        <v>83</v>
      </c>
      <c r="AN298" t="s">
        <v>83</v>
      </c>
      <c r="AO298" t="s">
        <v>83</v>
      </c>
      <c r="AP298" t="s">
        <v>83</v>
      </c>
      <c r="AQ298" t="s">
        <v>83</v>
      </c>
      <c r="AR298" t="s">
        <v>83</v>
      </c>
      <c r="AS298">
        <v>0</v>
      </c>
      <c r="AT298" t="s">
        <v>83</v>
      </c>
      <c r="AU298" t="s">
        <v>83</v>
      </c>
      <c r="AV298">
        <v>0</v>
      </c>
      <c r="AW298">
        <v>0</v>
      </c>
      <c r="AX298" t="s">
        <v>83</v>
      </c>
    </row>
    <row r="299" spans="1:50" x14ac:dyDescent="0.15">
      <c r="A299">
        <v>4</v>
      </c>
      <c r="B299">
        <v>39</v>
      </c>
      <c r="C299">
        <v>3</v>
      </c>
      <c r="D299">
        <v>2</v>
      </c>
      <c r="E299">
        <v>0</v>
      </c>
      <c r="F299" t="s">
        <v>83</v>
      </c>
      <c r="G299" t="s">
        <v>83</v>
      </c>
      <c r="H299">
        <v>481</v>
      </c>
      <c r="I299">
        <v>0</v>
      </c>
      <c r="J299">
        <v>0</v>
      </c>
      <c r="K299">
        <v>0</v>
      </c>
      <c r="L299">
        <v>0</v>
      </c>
      <c r="M299" t="s">
        <v>83</v>
      </c>
      <c r="N299" t="s">
        <v>83</v>
      </c>
      <c r="O299" t="s">
        <v>83</v>
      </c>
      <c r="P299" t="s">
        <v>83</v>
      </c>
      <c r="Q299" t="s">
        <v>83</v>
      </c>
      <c r="R299" t="s">
        <v>2246</v>
      </c>
      <c r="S299" t="s">
        <v>83</v>
      </c>
      <c r="T299">
        <v>0</v>
      </c>
      <c r="U299" t="s">
        <v>83</v>
      </c>
      <c r="V299" t="s">
        <v>83</v>
      </c>
      <c r="W299" t="s">
        <v>83</v>
      </c>
      <c r="X299">
        <v>1</v>
      </c>
      <c r="Y299">
        <v>1</v>
      </c>
      <c r="Z299" t="s">
        <v>83</v>
      </c>
      <c r="AA299" t="s">
        <v>83</v>
      </c>
      <c r="AB299" t="s">
        <v>83</v>
      </c>
      <c r="AC299" t="s">
        <v>83</v>
      </c>
      <c r="AD299" t="s">
        <v>83</v>
      </c>
      <c r="AE299">
        <v>0</v>
      </c>
      <c r="AF299" t="s">
        <v>83</v>
      </c>
      <c r="AG299">
        <v>0</v>
      </c>
      <c r="AH299" t="s">
        <v>83</v>
      </c>
      <c r="AI299" t="s">
        <v>83</v>
      </c>
      <c r="AJ299" t="s">
        <v>83</v>
      </c>
      <c r="AK299" t="s">
        <v>83</v>
      </c>
      <c r="AL299" t="s">
        <v>83</v>
      </c>
      <c r="AM299" t="s">
        <v>83</v>
      </c>
      <c r="AN299" t="s">
        <v>83</v>
      </c>
      <c r="AO299" t="s">
        <v>83</v>
      </c>
      <c r="AP299" t="s">
        <v>83</v>
      </c>
      <c r="AQ299" t="s">
        <v>83</v>
      </c>
      <c r="AR299" t="s">
        <v>83</v>
      </c>
      <c r="AS299">
        <v>0</v>
      </c>
      <c r="AT299" t="s">
        <v>83</v>
      </c>
      <c r="AU299" t="s">
        <v>83</v>
      </c>
      <c r="AV299">
        <v>0</v>
      </c>
      <c r="AW299">
        <v>0</v>
      </c>
      <c r="AX299" t="s">
        <v>83</v>
      </c>
    </row>
    <row r="300" spans="1:50" x14ac:dyDescent="0.15">
      <c r="A300">
        <v>4</v>
      </c>
      <c r="B300">
        <v>39</v>
      </c>
      <c r="C300">
        <v>3</v>
      </c>
      <c r="D300">
        <v>3</v>
      </c>
      <c r="E300">
        <v>0</v>
      </c>
      <c r="F300" t="s">
        <v>83</v>
      </c>
      <c r="G300" t="s">
        <v>83</v>
      </c>
      <c r="H300">
        <v>207</v>
      </c>
      <c r="I300">
        <v>0</v>
      </c>
      <c r="J300">
        <v>0</v>
      </c>
      <c r="K300">
        <v>0</v>
      </c>
      <c r="L300">
        <v>0</v>
      </c>
      <c r="M300" t="s">
        <v>83</v>
      </c>
      <c r="N300" t="s">
        <v>83</v>
      </c>
      <c r="O300" t="s">
        <v>83</v>
      </c>
      <c r="P300" t="s">
        <v>83</v>
      </c>
      <c r="Q300" t="s">
        <v>83</v>
      </c>
      <c r="R300" t="s">
        <v>2247</v>
      </c>
      <c r="S300" t="s">
        <v>83</v>
      </c>
      <c r="T300">
        <v>0</v>
      </c>
      <c r="U300" t="s">
        <v>83</v>
      </c>
      <c r="V300" t="s">
        <v>83</v>
      </c>
      <c r="W300" t="s">
        <v>83</v>
      </c>
      <c r="X300">
        <v>1</v>
      </c>
      <c r="Y300">
        <v>1</v>
      </c>
      <c r="Z300" t="s">
        <v>83</v>
      </c>
      <c r="AA300" t="s">
        <v>83</v>
      </c>
      <c r="AB300" t="s">
        <v>83</v>
      </c>
      <c r="AC300" t="s">
        <v>83</v>
      </c>
      <c r="AD300" t="s">
        <v>83</v>
      </c>
      <c r="AE300">
        <v>0</v>
      </c>
      <c r="AF300" t="s">
        <v>83</v>
      </c>
      <c r="AG300">
        <v>0</v>
      </c>
      <c r="AH300" t="s">
        <v>83</v>
      </c>
      <c r="AI300" t="s">
        <v>83</v>
      </c>
      <c r="AJ300" t="s">
        <v>83</v>
      </c>
      <c r="AK300" t="s">
        <v>83</v>
      </c>
      <c r="AL300" t="s">
        <v>83</v>
      </c>
      <c r="AM300" t="s">
        <v>83</v>
      </c>
      <c r="AN300" t="s">
        <v>83</v>
      </c>
      <c r="AO300" t="s">
        <v>83</v>
      </c>
      <c r="AP300" t="s">
        <v>83</v>
      </c>
      <c r="AQ300" t="s">
        <v>83</v>
      </c>
      <c r="AR300" t="s">
        <v>83</v>
      </c>
      <c r="AS300">
        <v>0</v>
      </c>
      <c r="AT300" t="s">
        <v>83</v>
      </c>
      <c r="AU300" t="s">
        <v>83</v>
      </c>
      <c r="AV300">
        <v>0</v>
      </c>
      <c r="AW300">
        <v>0</v>
      </c>
      <c r="AX300" t="s">
        <v>83</v>
      </c>
    </row>
    <row r="301" spans="1:50" x14ac:dyDescent="0.15">
      <c r="A301">
        <v>4</v>
      </c>
      <c r="B301">
        <v>39</v>
      </c>
      <c r="C301">
        <v>3</v>
      </c>
      <c r="D301">
        <v>4</v>
      </c>
      <c r="E301">
        <v>0</v>
      </c>
      <c r="F301" t="s">
        <v>83</v>
      </c>
      <c r="G301" t="s">
        <v>83</v>
      </c>
      <c r="H301">
        <v>572</v>
      </c>
      <c r="I301">
        <v>0</v>
      </c>
      <c r="J301">
        <v>0</v>
      </c>
      <c r="K301">
        <v>0</v>
      </c>
      <c r="L301">
        <v>0</v>
      </c>
      <c r="M301" t="s">
        <v>83</v>
      </c>
      <c r="N301" t="s">
        <v>83</v>
      </c>
      <c r="O301" t="s">
        <v>83</v>
      </c>
      <c r="P301" t="s">
        <v>83</v>
      </c>
      <c r="Q301" t="s">
        <v>83</v>
      </c>
      <c r="R301" t="s">
        <v>2248</v>
      </c>
      <c r="S301" t="s">
        <v>83</v>
      </c>
      <c r="T301">
        <v>0</v>
      </c>
      <c r="U301" t="s">
        <v>83</v>
      </c>
      <c r="V301" t="s">
        <v>83</v>
      </c>
      <c r="W301" t="s">
        <v>83</v>
      </c>
      <c r="X301">
        <v>1</v>
      </c>
      <c r="Y301">
        <v>1</v>
      </c>
      <c r="Z301" t="s">
        <v>83</v>
      </c>
      <c r="AA301" t="s">
        <v>83</v>
      </c>
      <c r="AB301" t="s">
        <v>83</v>
      </c>
      <c r="AC301" t="s">
        <v>83</v>
      </c>
      <c r="AD301" t="s">
        <v>83</v>
      </c>
      <c r="AE301">
        <v>0</v>
      </c>
      <c r="AF301" t="s">
        <v>83</v>
      </c>
      <c r="AG301">
        <v>0</v>
      </c>
      <c r="AH301" t="s">
        <v>83</v>
      </c>
      <c r="AI301" t="s">
        <v>83</v>
      </c>
      <c r="AJ301" t="s">
        <v>83</v>
      </c>
      <c r="AK301" t="s">
        <v>83</v>
      </c>
      <c r="AL301" t="s">
        <v>83</v>
      </c>
      <c r="AM301" t="s">
        <v>83</v>
      </c>
      <c r="AN301" t="s">
        <v>83</v>
      </c>
      <c r="AO301" t="s">
        <v>83</v>
      </c>
      <c r="AP301" t="s">
        <v>83</v>
      </c>
      <c r="AQ301" t="s">
        <v>83</v>
      </c>
      <c r="AR301" t="s">
        <v>83</v>
      </c>
      <c r="AS301">
        <v>0</v>
      </c>
      <c r="AT301" t="s">
        <v>83</v>
      </c>
      <c r="AU301" t="s">
        <v>83</v>
      </c>
      <c r="AV301">
        <v>0</v>
      </c>
      <c r="AW301">
        <v>0</v>
      </c>
      <c r="AX301" t="s">
        <v>83</v>
      </c>
    </row>
    <row r="302" spans="1:50" x14ac:dyDescent="0.15">
      <c r="A302">
        <v>4</v>
      </c>
      <c r="B302">
        <v>39</v>
      </c>
      <c r="C302">
        <v>3</v>
      </c>
      <c r="D302">
        <v>5</v>
      </c>
      <c r="E302">
        <v>0</v>
      </c>
      <c r="F302" t="s">
        <v>83</v>
      </c>
      <c r="G302" t="s">
        <v>83</v>
      </c>
      <c r="H302">
        <v>238</v>
      </c>
      <c r="I302">
        <v>0</v>
      </c>
      <c r="J302">
        <v>0</v>
      </c>
      <c r="K302">
        <v>0</v>
      </c>
      <c r="L302">
        <v>0</v>
      </c>
      <c r="M302" t="s">
        <v>83</v>
      </c>
      <c r="N302" t="s">
        <v>83</v>
      </c>
      <c r="O302" t="s">
        <v>83</v>
      </c>
      <c r="P302" t="s">
        <v>83</v>
      </c>
      <c r="Q302" t="s">
        <v>83</v>
      </c>
      <c r="R302" t="s">
        <v>2249</v>
      </c>
      <c r="S302" t="s">
        <v>83</v>
      </c>
      <c r="T302">
        <v>0</v>
      </c>
      <c r="U302" t="s">
        <v>83</v>
      </c>
      <c r="V302" t="s">
        <v>83</v>
      </c>
      <c r="W302" t="s">
        <v>83</v>
      </c>
      <c r="X302">
        <v>1</v>
      </c>
      <c r="Y302">
        <v>1</v>
      </c>
      <c r="Z302" t="s">
        <v>83</v>
      </c>
      <c r="AA302" t="s">
        <v>83</v>
      </c>
      <c r="AB302" t="s">
        <v>83</v>
      </c>
      <c r="AC302" t="s">
        <v>83</v>
      </c>
      <c r="AD302" t="s">
        <v>83</v>
      </c>
      <c r="AE302">
        <v>0</v>
      </c>
      <c r="AF302" t="s">
        <v>83</v>
      </c>
      <c r="AG302">
        <v>0</v>
      </c>
      <c r="AH302" t="s">
        <v>83</v>
      </c>
      <c r="AI302" t="s">
        <v>83</v>
      </c>
      <c r="AJ302" t="s">
        <v>83</v>
      </c>
      <c r="AK302" t="s">
        <v>83</v>
      </c>
      <c r="AL302" t="s">
        <v>83</v>
      </c>
      <c r="AM302" t="s">
        <v>83</v>
      </c>
      <c r="AN302" t="s">
        <v>83</v>
      </c>
      <c r="AO302" t="s">
        <v>83</v>
      </c>
      <c r="AP302" t="s">
        <v>83</v>
      </c>
      <c r="AQ302" t="s">
        <v>83</v>
      </c>
      <c r="AR302" t="s">
        <v>83</v>
      </c>
      <c r="AS302">
        <v>0</v>
      </c>
      <c r="AT302" t="s">
        <v>83</v>
      </c>
      <c r="AU302" t="s">
        <v>83</v>
      </c>
      <c r="AV302">
        <v>0</v>
      </c>
      <c r="AW302">
        <v>0</v>
      </c>
      <c r="AX302" t="s">
        <v>83</v>
      </c>
    </row>
    <row r="303" spans="1:50" x14ac:dyDescent="0.15">
      <c r="A303">
        <v>4</v>
      </c>
      <c r="B303">
        <v>39</v>
      </c>
      <c r="C303">
        <v>3</v>
      </c>
      <c r="D303">
        <v>6</v>
      </c>
      <c r="E303">
        <v>0</v>
      </c>
      <c r="F303" t="s">
        <v>83</v>
      </c>
      <c r="G303" t="s">
        <v>83</v>
      </c>
      <c r="H303">
        <v>500</v>
      </c>
      <c r="I303">
        <v>0</v>
      </c>
      <c r="J303">
        <v>0</v>
      </c>
      <c r="K303">
        <v>0</v>
      </c>
      <c r="L303">
        <v>0</v>
      </c>
      <c r="M303" t="s">
        <v>83</v>
      </c>
      <c r="N303" t="s">
        <v>83</v>
      </c>
      <c r="O303" t="s">
        <v>83</v>
      </c>
      <c r="P303" t="s">
        <v>83</v>
      </c>
      <c r="Q303" t="s">
        <v>83</v>
      </c>
      <c r="R303" t="s">
        <v>2250</v>
      </c>
      <c r="S303" t="s">
        <v>83</v>
      </c>
      <c r="T303">
        <v>0</v>
      </c>
      <c r="U303" t="s">
        <v>83</v>
      </c>
      <c r="V303" t="s">
        <v>83</v>
      </c>
      <c r="W303" t="s">
        <v>83</v>
      </c>
      <c r="X303">
        <v>1</v>
      </c>
      <c r="Y303">
        <v>1</v>
      </c>
      <c r="Z303" t="s">
        <v>83</v>
      </c>
      <c r="AA303" t="s">
        <v>83</v>
      </c>
      <c r="AB303" t="s">
        <v>83</v>
      </c>
      <c r="AC303" t="s">
        <v>83</v>
      </c>
      <c r="AD303" t="s">
        <v>83</v>
      </c>
      <c r="AE303">
        <v>0</v>
      </c>
      <c r="AF303" t="s">
        <v>83</v>
      </c>
      <c r="AG303">
        <v>0</v>
      </c>
      <c r="AH303" t="s">
        <v>83</v>
      </c>
      <c r="AI303" t="s">
        <v>83</v>
      </c>
      <c r="AJ303" t="s">
        <v>83</v>
      </c>
      <c r="AK303" t="s">
        <v>83</v>
      </c>
      <c r="AL303" t="s">
        <v>83</v>
      </c>
      <c r="AM303" t="s">
        <v>83</v>
      </c>
      <c r="AN303" t="s">
        <v>83</v>
      </c>
      <c r="AO303" t="s">
        <v>83</v>
      </c>
      <c r="AP303" t="s">
        <v>83</v>
      </c>
      <c r="AQ303" t="s">
        <v>83</v>
      </c>
      <c r="AR303" t="s">
        <v>83</v>
      </c>
      <c r="AS303">
        <v>0</v>
      </c>
      <c r="AT303" t="s">
        <v>83</v>
      </c>
      <c r="AU303" t="s">
        <v>83</v>
      </c>
      <c r="AV303">
        <v>0</v>
      </c>
      <c r="AW303">
        <v>0</v>
      </c>
      <c r="AX303" t="s">
        <v>83</v>
      </c>
    </row>
    <row r="304" spans="1:50" x14ac:dyDescent="0.15">
      <c r="A304">
        <v>4</v>
      </c>
      <c r="B304">
        <v>39</v>
      </c>
      <c r="C304">
        <v>3</v>
      </c>
      <c r="D304">
        <v>7</v>
      </c>
      <c r="E304">
        <v>0</v>
      </c>
      <c r="F304" t="s">
        <v>83</v>
      </c>
      <c r="G304" t="s">
        <v>83</v>
      </c>
      <c r="H304">
        <v>17</v>
      </c>
      <c r="I304">
        <v>0</v>
      </c>
      <c r="J304">
        <v>0</v>
      </c>
      <c r="K304">
        <v>0</v>
      </c>
      <c r="L304">
        <v>0</v>
      </c>
      <c r="M304" t="s">
        <v>83</v>
      </c>
      <c r="N304" t="s">
        <v>83</v>
      </c>
      <c r="O304" t="s">
        <v>83</v>
      </c>
      <c r="P304" t="s">
        <v>83</v>
      </c>
      <c r="Q304" t="s">
        <v>83</v>
      </c>
      <c r="R304" t="s">
        <v>2251</v>
      </c>
      <c r="S304" t="s">
        <v>83</v>
      </c>
      <c r="T304">
        <v>0</v>
      </c>
      <c r="U304" t="s">
        <v>83</v>
      </c>
      <c r="V304" t="s">
        <v>83</v>
      </c>
      <c r="W304" t="s">
        <v>83</v>
      </c>
      <c r="X304">
        <v>1</v>
      </c>
      <c r="Y304">
        <v>1</v>
      </c>
      <c r="Z304" t="s">
        <v>83</v>
      </c>
      <c r="AA304" t="s">
        <v>83</v>
      </c>
      <c r="AB304" t="s">
        <v>83</v>
      </c>
      <c r="AC304" t="s">
        <v>83</v>
      </c>
      <c r="AD304" t="s">
        <v>83</v>
      </c>
      <c r="AE304">
        <v>0</v>
      </c>
      <c r="AF304" t="s">
        <v>83</v>
      </c>
      <c r="AG304">
        <v>0</v>
      </c>
      <c r="AH304" t="s">
        <v>83</v>
      </c>
      <c r="AI304" t="s">
        <v>83</v>
      </c>
      <c r="AJ304" t="s">
        <v>83</v>
      </c>
      <c r="AK304" t="s">
        <v>83</v>
      </c>
      <c r="AL304" t="s">
        <v>83</v>
      </c>
      <c r="AM304" t="s">
        <v>83</v>
      </c>
      <c r="AN304" t="s">
        <v>83</v>
      </c>
      <c r="AO304" t="s">
        <v>83</v>
      </c>
      <c r="AP304" t="s">
        <v>83</v>
      </c>
      <c r="AQ304" t="s">
        <v>83</v>
      </c>
      <c r="AR304" t="s">
        <v>83</v>
      </c>
      <c r="AS304">
        <v>0</v>
      </c>
      <c r="AT304" t="s">
        <v>83</v>
      </c>
      <c r="AU304" t="s">
        <v>83</v>
      </c>
      <c r="AV304">
        <v>0</v>
      </c>
      <c r="AW304">
        <v>0</v>
      </c>
      <c r="AX304" t="s">
        <v>83</v>
      </c>
    </row>
    <row r="305" spans="1:50" x14ac:dyDescent="0.15">
      <c r="A305">
        <v>4</v>
      </c>
      <c r="B305">
        <v>39</v>
      </c>
      <c r="C305">
        <v>3</v>
      </c>
      <c r="D305">
        <v>8</v>
      </c>
      <c r="E305">
        <v>0</v>
      </c>
      <c r="F305" t="s">
        <v>83</v>
      </c>
      <c r="G305" t="s">
        <v>83</v>
      </c>
      <c r="H305">
        <v>358</v>
      </c>
      <c r="I305">
        <v>0</v>
      </c>
      <c r="J305">
        <v>0</v>
      </c>
      <c r="K305">
        <v>0</v>
      </c>
      <c r="L305">
        <v>0</v>
      </c>
      <c r="M305" t="s">
        <v>83</v>
      </c>
      <c r="N305" t="s">
        <v>83</v>
      </c>
      <c r="O305" t="s">
        <v>83</v>
      </c>
      <c r="P305" t="s">
        <v>83</v>
      </c>
      <c r="Q305" t="s">
        <v>83</v>
      </c>
      <c r="R305" t="s">
        <v>2252</v>
      </c>
      <c r="S305" t="s">
        <v>83</v>
      </c>
      <c r="T305">
        <v>0</v>
      </c>
      <c r="U305" t="s">
        <v>83</v>
      </c>
      <c r="V305" t="s">
        <v>83</v>
      </c>
      <c r="W305" t="s">
        <v>83</v>
      </c>
      <c r="X305">
        <v>1</v>
      </c>
      <c r="Y305">
        <v>1</v>
      </c>
      <c r="Z305" t="s">
        <v>83</v>
      </c>
      <c r="AA305" t="s">
        <v>83</v>
      </c>
      <c r="AB305" t="s">
        <v>83</v>
      </c>
      <c r="AC305" t="s">
        <v>83</v>
      </c>
      <c r="AD305" t="s">
        <v>83</v>
      </c>
      <c r="AE305">
        <v>0</v>
      </c>
      <c r="AF305" t="s">
        <v>83</v>
      </c>
      <c r="AG305">
        <v>0</v>
      </c>
      <c r="AH305" t="s">
        <v>83</v>
      </c>
      <c r="AI305" t="s">
        <v>83</v>
      </c>
      <c r="AJ305" t="s">
        <v>83</v>
      </c>
      <c r="AK305" t="s">
        <v>83</v>
      </c>
      <c r="AL305" t="s">
        <v>83</v>
      </c>
      <c r="AM305" t="s">
        <v>83</v>
      </c>
      <c r="AN305" t="s">
        <v>83</v>
      </c>
      <c r="AO305" t="s">
        <v>83</v>
      </c>
      <c r="AP305" t="s">
        <v>83</v>
      </c>
      <c r="AQ305" t="s">
        <v>83</v>
      </c>
      <c r="AR305" t="s">
        <v>83</v>
      </c>
      <c r="AS305">
        <v>0</v>
      </c>
      <c r="AT305" t="s">
        <v>83</v>
      </c>
      <c r="AU305" t="s">
        <v>83</v>
      </c>
      <c r="AV305">
        <v>0</v>
      </c>
      <c r="AW305">
        <v>0</v>
      </c>
      <c r="AX305" t="s">
        <v>83</v>
      </c>
    </row>
    <row r="306" spans="1:50" x14ac:dyDescent="0.15">
      <c r="A306">
        <v>4</v>
      </c>
      <c r="B306">
        <v>41</v>
      </c>
      <c r="C306">
        <v>1</v>
      </c>
      <c r="D306">
        <v>1</v>
      </c>
      <c r="E306">
        <v>0</v>
      </c>
      <c r="F306" t="s">
        <v>83</v>
      </c>
      <c r="G306" t="s">
        <v>83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83</v>
      </c>
      <c r="N306" t="s">
        <v>83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>
        <v>0</v>
      </c>
      <c r="U306" t="s">
        <v>83</v>
      </c>
      <c r="V306" t="s">
        <v>83</v>
      </c>
      <c r="W306" t="s">
        <v>83</v>
      </c>
      <c r="X306">
        <v>0</v>
      </c>
      <c r="Y306">
        <v>0</v>
      </c>
      <c r="Z306" t="s">
        <v>83</v>
      </c>
      <c r="AA306" t="s">
        <v>83</v>
      </c>
      <c r="AB306" t="s">
        <v>83</v>
      </c>
      <c r="AC306" t="s">
        <v>83</v>
      </c>
      <c r="AD306" t="s">
        <v>83</v>
      </c>
      <c r="AE306">
        <v>0</v>
      </c>
      <c r="AF306" t="s">
        <v>83</v>
      </c>
      <c r="AG306">
        <v>0</v>
      </c>
      <c r="AH306" t="s">
        <v>83</v>
      </c>
      <c r="AI306" t="s">
        <v>83</v>
      </c>
      <c r="AJ306" t="s">
        <v>83</v>
      </c>
      <c r="AK306" t="s">
        <v>83</v>
      </c>
      <c r="AL306" t="s">
        <v>83</v>
      </c>
      <c r="AM306" t="s">
        <v>83</v>
      </c>
      <c r="AN306" t="s">
        <v>83</v>
      </c>
      <c r="AO306" t="s">
        <v>83</v>
      </c>
      <c r="AP306" t="s">
        <v>83</v>
      </c>
      <c r="AQ306" t="s">
        <v>83</v>
      </c>
      <c r="AR306" t="s">
        <v>83</v>
      </c>
      <c r="AS306">
        <v>0</v>
      </c>
      <c r="AT306" t="s">
        <v>83</v>
      </c>
      <c r="AU306" t="s">
        <v>83</v>
      </c>
      <c r="AV306">
        <v>0</v>
      </c>
      <c r="AW306">
        <v>0</v>
      </c>
      <c r="AX306" t="s">
        <v>83</v>
      </c>
    </row>
    <row r="307" spans="1:50" x14ac:dyDescent="0.15">
      <c r="A307">
        <v>4</v>
      </c>
      <c r="B307">
        <v>41</v>
      </c>
      <c r="C307">
        <v>1</v>
      </c>
      <c r="D307">
        <v>2</v>
      </c>
      <c r="E307">
        <v>0</v>
      </c>
      <c r="F307" t="s">
        <v>83</v>
      </c>
      <c r="G307" t="s">
        <v>83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83</v>
      </c>
      <c r="N307" t="s">
        <v>83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>
        <v>0</v>
      </c>
      <c r="U307" t="s">
        <v>83</v>
      </c>
      <c r="V307" t="s">
        <v>83</v>
      </c>
      <c r="W307" t="s">
        <v>83</v>
      </c>
      <c r="X307">
        <v>0</v>
      </c>
      <c r="Y307">
        <v>0</v>
      </c>
      <c r="Z307" t="s">
        <v>83</v>
      </c>
      <c r="AA307" t="s">
        <v>83</v>
      </c>
      <c r="AB307" t="s">
        <v>83</v>
      </c>
      <c r="AC307" t="s">
        <v>83</v>
      </c>
      <c r="AD307" t="s">
        <v>83</v>
      </c>
      <c r="AE307">
        <v>0</v>
      </c>
      <c r="AF307" t="s">
        <v>83</v>
      </c>
      <c r="AG307">
        <v>0</v>
      </c>
      <c r="AH307" t="s">
        <v>83</v>
      </c>
      <c r="AI307" t="s">
        <v>83</v>
      </c>
      <c r="AJ307" t="s">
        <v>83</v>
      </c>
      <c r="AK307" t="s">
        <v>83</v>
      </c>
      <c r="AL307" t="s">
        <v>83</v>
      </c>
      <c r="AM307" t="s">
        <v>83</v>
      </c>
      <c r="AN307" t="s">
        <v>83</v>
      </c>
      <c r="AO307" t="s">
        <v>83</v>
      </c>
      <c r="AP307" t="s">
        <v>83</v>
      </c>
      <c r="AQ307" t="s">
        <v>83</v>
      </c>
      <c r="AR307" t="s">
        <v>83</v>
      </c>
      <c r="AS307">
        <v>0</v>
      </c>
      <c r="AT307" t="s">
        <v>83</v>
      </c>
      <c r="AU307" t="s">
        <v>83</v>
      </c>
      <c r="AV307">
        <v>0</v>
      </c>
      <c r="AW307">
        <v>0</v>
      </c>
      <c r="AX307" t="s">
        <v>83</v>
      </c>
    </row>
    <row r="308" spans="1:50" x14ac:dyDescent="0.15">
      <c r="A308">
        <v>4</v>
      </c>
      <c r="B308">
        <v>41</v>
      </c>
      <c r="C308">
        <v>1</v>
      </c>
      <c r="D308">
        <v>3</v>
      </c>
      <c r="E308">
        <v>0</v>
      </c>
      <c r="F308" t="s">
        <v>83</v>
      </c>
      <c r="G308" t="s">
        <v>83</v>
      </c>
      <c r="H308">
        <v>373</v>
      </c>
      <c r="I308">
        <v>0</v>
      </c>
      <c r="J308">
        <v>0</v>
      </c>
      <c r="K308">
        <v>0</v>
      </c>
      <c r="L308">
        <v>0</v>
      </c>
      <c r="M308" t="s">
        <v>83</v>
      </c>
      <c r="N308" t="s">
        <v>83</v>
      </c>
      <c r="O308" t="s">
        <v>83</v>
      </c>
      <c r="P308" t="s">
        <v>83</v>
      </c>
      <c r="Q308" t="s">
        <v>83</v>
      </c>
      <c r="R308" t="s">
        <v>2253</v>
      </c>
      <c r="S308" t="s">
        <v>83</v>
      </c>
      <c r="T308">
        <v>0</v>
      </c>
      <c r="U308" t="s">
        <v>83</v>
      </c>
      <c r="V308" t="s">
        <v>83</v>
      </c>
      <c r="W308" t="s">
        <v>83</v>
      </c>
      <c r="X308">
        <v>2</v>
      </c>
      <c r="Y308">
        <v>2</v>
      </c>
      <c r="Z308" t="s">
        <v>83</v>
      </c>
      <c r="AA308" t="s">
        <v>83</v>
      </c>
      <c r="AB308" t="s">
        <v>83</v>
      </c>
      <c r="AC308" t="s">
        <v>83</v>
      </c>
      <c r="AD308" t="s">
        <v>83</v>
      </c>
      <c r="AE308">
        <v>0</v>
      </c>
      <c r="AF308" t="s">
        <v>83</v>
      </c>
      <c r="AG308">
        <v>0</v>
      </c>
      <c r="AH308" t="s">
        <v>83</v>
      </c>
      <c r="AI308" t="s">
        <v>83</v>
      </c>
      <c r="AJ308" t="s">
        <v>83</v>
      </c>
      <c r="AK308" t="s">
        <v>83</v>
      </c>
      <c r="AL308" t="s">
        <v>83</v>
      </c>
      <c r="AM308" t="s">
        <v>83</v>
      </c>
      <c r="AN308" t="s">
        <v>83</v>
      </c>
      <c r="AO308" t="s">
        <v>83</v>
      </c>
      <c r="AP308" t="s">
        <v>83</v>
      </c>
      <c r="AQ308" t="s">
        <v>83</v>
      </c>
      <c r="AR308" t="s">
        <v>83</v>
      </c>
      <c r="AS308">
        <v>0</v>
      </c>
      <c r="AT308" t="s">
        <v>83</v>
      </c>
      <c r="AU308" t="s">
        <v>83</v>
      </c>
      <c r="AV308">
        <v>0</v>
      </c>
      <c r="AW308">
        <v>0</v>
      </c>
      <c r="AX308" t="s">
        <v>83</v>
      </c>
    </row>
    <row r="309" spans="1:50" x14ac:dyDescent="0.15">
      <c r="A309">
        <v>4</v>
      </c>
      <c r="B309">
        <v>41</v>
      </c>
      <c r="C309">
        <v>1</v>
      </c>
      <c r="D309">
        <v>4</v>
      </c>
      <c r="E309">
        <v>0</v>
      </c>
      <c r="F309" t="s">
        <v>83</v>
      </c>
      <c r="G309" t="s">
        <v>83</v>
      </c>
      <c r="H309">
        <v>85</v>
      </c>
      <c r="I309">
        <v>0</v>
      </c>
      <c r="J309">
        <v>0</v>
      </c>
      <c r="K309">
        <v>0</v>
      </c>
      <c r="L309">
        <v>0</v>
      </c>
      <c r="M309" t="s">
        <v>83</v>
      </c>
      <c r="N309" t="s">
        <v>83</v>
      </c>
      <c r="O309" t="s">
        <v>83</v>
      </c>
      <c r="P309" t="s">
        <v>83</v>
      </c>
      <c r="Q309" t="s">
        <v>83</v>
      </c>
      <c r="R309" t="s">
        <v>2254</v>
      </c>
      <c r="S309" t="s">
        <v>83</v>
      </c>
      <c r="T309">
        <v>0</v>
      </c>
      <c r="U309" t="s">
        <v>83</v>
      </c>
      <c r="V309" t="s">
        <v>83</v>
      </c>
      <c r="W309" t="s">
        <v>83</v>
      </c>
      <c r="X309">
        <v>2</v>
      </c>
      <c r="Y309">
        <v>2</v>
      </c>
      <c r="Z309" t="s">
        <v>83</v>
      </c>
      <c r="AA309" t="s">
        <v>83</v>
      </c>
      <c r="AB309" t="s">
        <v>83</v>
      </c>
      <c r="AC309" t="s">
        <v>83</v>
      </c>
      <c r="AD309" t="s">
        <v>83</v>
      </c>
      <c r="AE309">
        <v>0</v>
      </c>
      <c r="AF309" t="s">
        <v>83</v>
      </c>
      <c r="AG309">
        <v>0</v>
      </c>
      <c r="AH309" t="s">
        <v>83</v>
      </c>
      <c r="AI309" t="s">
        <v>83</v>
      </c>
      <c r="AJ309" t="s">
        <v>83</v>
      </c>
      <c r="AK309" t="s">
        <v>83</v>
      </c>
      <c r="AL309" t="s">
        <v>83</v>
      </c>
      <c r="AM309" t="s">
        <v>83</v>
      </c>
      <c r="AN309" t="s">
        <v>83</v>
      </c>
      <c r="AO309" t="s">
        <v>83</v>
      </c>
      <c r="AP309" t="s">
        <v>83</v>
      </c>
      <c r="AQ309" t="s">
        <v>83</v>
      </c>
      <c r="AR309" t="s">
        <v>83</v>
      </c>
      <c r="AS309">
        <v>0</v>
      </c>
      <c r="AT309" t="s">
        <v>83</v>
      </c>
      <c r="AU309" t="s">
        <v>83</v>
      </c>
      <c r="AV309">
        <v>0</v>
      </c>
      <c r="AW309">
        <v>0</v>
      </c>
      <c r="AX309" t="s">
        <v>83</v>
      </c>
    </row>
    <row r="310" spans="1:50" x14ac:dyDescent="0.15">
      <c r="A310">
        <v>4</v>
      </c>
      <c r="B310">
        <v>41</v>
      </c>
      <c r="C310">
        <v>1</v>
      </c>
      <c r="D310">
        <v>5</v>
      </c>
      <c r="E310">
        <v>0</v>
      </c>
      <c r="F310" t="s">
        <v>83</v>
      </c>
      <c r="G310" t="s">
        <v>83</v>
      </c>
      <c r="H310">
        <v>546</v>
      </c>
      <c r="I310">
        <v>0</v>
      </c>
      <c r="J310">
        <v>0</v>
      </c>
      <c r="K310">
        <v>0</v>
      </c>
      <c r="L310">
        <v>0</v>
      </c>
      <c r="M310" t="s">
        <v>83</v>
      </c>
      <c r="N310" t="s">
        <v>83</v>
      </c>
      <c r="O310" t="s">
        <v>83</v>
      </c>
      <c r="P310" t="s">
        <v>83</v>
      </c>
      <c r="Q310" t="s">
        <v>83</v>
      </c>
      <c r="R310" t="s">
        <v>2255</v>
      </c>
      <c r="S310" t="s">
        <v>83</v>
      </c>
      <c r="T310">
        <v>0</v>
      </c>
      <c r="U310" t="s">
        <v>83</v>
      </c>
      <c r="V310" t="s">
        <v>83</v>
      </c>
      <c r="W310" t="s">
        <v>83</v>
      </c>
      <c r="X310">
        <v>2</v>
      </c>
      <c r="Y310">
        <v>2</v>
      </c>
      <c r="Z310" t="s">
        <v>83</v>
      </c>
      <c r="AA310" t="s">
        <v>83</v>
      </c>
      <c r="AB310" t="s">
        <v>83</v>
      </c>
      <c r="AC310" t="s">
        <v>83</v>
      </c>
      <c r="AD310" t="s">
        <v>83</v>
      </c>
      <c r="AE310">
        <v>0</v>
      </c>
      <c r="AF310" t="s">
        <v>83</v>
      </c>
      <c r="AG310">
        <v>0</v>
      </c>
      <c r="AH310" t="s">
        <v>83</v>
      </c>
      <c r="AI310" t="s">
        <v>83</v>
      </c>
      <c r="AJ310" t="s">
        <v>83</v>
      </c>
      <c r="AK310" t="s">
        <v>83</v>
      </c>
      <c r="AL310" t="s">
        <v>83</v>
      </c>
      <c r="AM310" t="s">
        <v>83</v>
      </c>
      <c r="AN310" t="s">
        <v>83</v>
      </c>
      <c r="AO310" t="s">
        <v>83</v>
      </c>
      <c r="AP310" t="s">
        <v>83</v>
      </c>
      <c r="AQ310" t="s">
        <v>83</v>
      </c>
      <c r="AR310" t="s">
        <v>83</v>
      </c>
      <c r="AS310">
        <v>0</v>
      </c>
      <c r="AT310" t="s">
        <v>83</v>
      </c>
      <c r="AU310" t="s">
        <v>83</v>
      </c>
      <c r="AV310">
        <v>0</v>
      </c>
      <c r="AW310">
        <v>0</v>
      </c>
      <c r="AX310" t="s">
        <v>83</v>
      </c>
    </row>
    <row r="311" spans="1:50" x14ac:dyDescent="0.15">
      <c r="A311">
        <v>4</v>
      </c>
      <c r="B311">
        <v>41</v>
      </c>
      <c r="C311">
        <v>1</v>
      </c>
      <c r="D311">
        <v>6</v>
      </c>
      <c r="E311">
        <v>0</v>
      </c>
      <c r="F311" t="s">
        <v>83</v>
      </c>
      <c r="G311" t="s">
        <v>83</v>
      </c>
      <c r="H311">
        <v>383</v>
      </c>
      <c r="I311">
        <v>0</v>
      </c>
      <c r="J311">
        <v>0</v>
      </c>
      <c r="K311">
        <v>0</v>
      </c>
      <c r="L311">
        <v>0</v>
      </c>
      <c r="M311" t="s">
        <v>83</v>
      </c>
      <c r="N311" t="s">
        <v>83</v>
      </c>
      <c r="O311" t="s">
        <v>83</v>
      </c>
      <c r="P311" t="s">
        <v>83</v>
      </c>
      <c r="Q311" t="s">
        <v>83</v>
      </c>
      <c r="R311" t="s">
        <v>2256</v>
      </c>
      <c r="S311" t="s">
        <v>83</v>
      </c>
      <c r="T311">
        <v>0</v>
      </c>
      <c r="U311" t="s">
        <v>83</v>
      </c>
      <c r="V311" t="s">
        <v>83</v>
      </c>
      <c r="W311" t="s">
        <v>83</v>
      </c>
      <c r="X311">
        <v>2</v>
      </c>
      <c r="Y311">
        <v>2</v>
      </c>
      <c r="Z311" t="s">
        <v>83</v>
      </c>
      <c r="AA311" t="s">
        <v>83</v>
      </c>
      <c r="AB311" t="s">
        <v>83</v>
      </c>
      <c r="AC311" t="s">
        <v>83</v>
      </c>
      <c r="AD311" t="s">
        <v>83</v>
      </c>
      <c r="AE311">
        <v>0</v>
      </c>
      <c r="AF311" t="s">
        <v>83</v>
      </c>
      <c r="AG311">
        <v>0</v>
      </c>
      <c r="AH311" t="s">
        <v>83</v>
      </c>
      <c r="AI311" t="s">
        <v>83</v>
      </c>
      <c r="AJ311" t="s">
        <v>83</v>
      </c>
      <c r="AK311" t="s">
        <v>83</v>
      </c>
      <c r="AL311" t="s">
        <v>83</v>
      </c>
      <c r="AM311" t="s">
        <v>83</v>
      </c>
      <c r="AN311" t="s">
        <v>83</v>
      </c>
      <c r="AO311" t="s">
        <v>83</v>
      </c>
      <c r="AP311" t="s">
        <v>83</v>
      </c>
      <c r="AQ311" t="s">
        <v>83</v>
      </c>
      <c r="AR311" t="s">
        <v>83</v>
      </c>
      <c r="AS311">
        <v>0</v>
      </c>
      <c r="AT311" t="s">
        <v>83</v>
      </c>
      <c r="AU311" t="s">
        <v>83</v>
      </c>
      <c r="AV311">
        <v>0</v>
      </c>
      <c r="AW311">
        <v>0</v>
      </c>
      <c r="AX311" t="s">
        <v>83</v>
      </c>
    </row>
    <row r="312" spans="1:50" x14ac:dyDescent="0.15">
      <c r="A312">
        <v>4</v>
      </c>
      <c r="B312">
        <v>41</v>
      </c>
      <c r="C312">
        <v>1</v>
      </c>
      <c r="D312">
        <v>7</v>
      </c>
      <c r="E312">
        <v>0</v>
      </c>
      <c r="F312" t="s">
        <v>83</v>
      </c>
      <c r="G312" t="s">
        <v>83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83</v>
      </c>
      <c r="N312" t="s">
        <v>83</v>
      </c>
      <c r="O312" t="s">
        <v>83</v>
      </c>
      <c r="P312" t="s">
        <v>83</v>
      </c>
      <c r="Q312" t="s">
        <v>83</v>
      </c>
      <c r="R312" t="s">
        <v>83</v>
      </c>
      <c r="S312" t="s">
        <v>83</v>
      </c>
      <c r="T312">
        <v>0</v>
      </c>
      <c r="U312" t="s">
        <v>83</v>
      </c>
      <c r="V312" t="s">
        <v>83</v>
      </c>
      <c r="W312" t="s">
        <v>83</v>
      </c>
      <c r="X312">
        <v>0</v>
      </c>
      <c r="Y312">
        <v>0</v>
      </c>
      <c r="Z312" t="s">
        <v>83</v>
      </c>
      <c r="AA312" t="s">
        <v>83</v>
      </c>
      <c r="AB312" t="s">
        <v>83</v>
      </c>
      <c r="AC312" t="s">
        <v>83</v>
      </c>
      <c r="AD312" t="s">
        <v>83</v>
      </c>
      <c r="AE312">
        <v>0</v>
      </c>
      <c r="AF312" t="s">
        <v>83</v>
      </c>
      <c r="AG312">
        <v>0</v>
      </c>
      <c r="AH312" t="s">
        <v>83</v>
      </c>
      <c r="AI312" t="s">
        <v>83</v>
      </c>
      <c r="AJ312" t="s">
        <v>83</v>
      </c>
      <c r="AK312" t="s">
        <v>83</v>
      </c>
      <c r="AL312" t="s">
        <v>83</v>
      </c>
      <c r="AM312" t="s">
        <v>83</v>
      </c>
      <c r="AN312" t="s">
        <v>83</v>
      </c>
      <c r="AO312" t="s">
        <v>83</v>
      </c>
      <c r="AP312" t="s">
        <v>83</v>
      </c>
      <c r="AQ312" t="s">
        <v>83</v>
      </c>
      <c r="AR312" t="s">
        <v>83</v>
      </c>
      <c r="AS312">
        <v>0</v>
      </c>
      <c r="AT312" t="s">
        <v>83</v>
      </c>
      <c r="AU312" t="s">
        <v>83</v>
      </c>
      <c r="AV312">
        <v>0</v>
      </c>
      <c r="AW312">
        <v>0</v>
      </c>
      <c r="AX312" t="s">
        <v>83</v>
      </c>
    </row>
    <row r="313" spans="1:50" x14ac:dyDescent="0.15">
      <c r="A313">
        <v>4</v>
      </c>
      <c r="B313">
        <v>41</v>
      </c>
      <c r="C313">
        <v>1</v>
      </c>
      <c r="D313">
        <v>8</v>
      </c>
      <c r="E313">
        <v>0</v>
      </c>
      <c r="F313" t="s">
        <v>83</v>
      </c>
      <c r="G313" t="s">
        <v>83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83</v>
      </c>
      <c r="N313" t="s">
        <v>83</v>
      </c>
      <c r="O313" t="s">
        <v>83</v>
      </c>
      <c r="P313" t="s">
        <v>83</v>
      </c>
      <c r="Q313" t="s">
        <v>83</v>
      </c>
      <c r="R313" t="s">
        <v>83</v>
      </c>
      <c r="S313" t="s">
        <v>83</v>
      </c>
      <c r="T313">
        <v>0</v>
      </c>
      <c r="U313" t="s">
        <v>83</v>
      </c>
      <c r="V313" t="s">
        <v>83</v>
      </c>
      <c r="W313" t="s">
        <v>83</v>
      </c>
      <c r="X313">
        <v>0</v>
      </c>
      <c r="Y313">
        <v>0</v>
      </c>
      <c r="Z313" t="s">
        <v>83</v>
      </c>
      <c r="AA313" t="s">
        <v>83</v>
      </c>
      <c r="AB313" t="s">
        <v>83</v>
      </c>
      <c r="AC313" t="s">
        <v>83</v>
      </c>
      <c r="AD313" t="s">
        <v>83</v>
      </c>
      <c r="AE313">
        <v>0</v>
      </c>
      <c r="AF313" t="s">
        <v>83</v>
      </c>
      <c r="AG313">
        <v>0</v>
      </c>
      <c r="AH313" t="s">
        <v>83</v>
      </c>
      <c r="AI313" t="s">
        <v>83</v>
      </c>
      <c r="AJ313" t="s">
        <v>83</v>
      </c>
      <c r="AK313" t="s">
        <v>83</v>
      </c>
      <c r="AL313" t="s">
        <v>83</v>
      </c>
      <c r="AM313" t="s">
        <v>83</v>
      </c>
      <c r="AN313" t="s">
        <v>83</v>
      </c>
      <c r="AO313" t="s">
        <v>83</v>
      </c>
      <c r="AP313" t="s">
        <v>83</v>
      </c>
      <c r="AQ313" t="s">
        <v>83</v>
      </c>
      <c r="AR313" t="s">
        <v>83</v>
      </c>
      <c r="AS313">
        <v>0</v>
      </c>
      <c r="AT313" t="s">
        <v>83</v>
      </c>
      <c r="AU313" t="s">
        <v>83</v>
      </c>
      <c r="AV313">
        <v>0</v>
      </c>
      <c r="AW313">
        <v>0</v>
      </c>
      <c r="AX313" t="s">
        <v>83</v>
      </c>
    </row>
    <row r="314" spans="1:50" x14ac:dyDescent="0.15">
      <c r="A314">
        <v>4</v>
      </c>
      <c r="B314">
        <v>41</v>
      </c>
      <c r="C314">
        <v>2</v>
      </c>
      <c r="D314">
        <v>1</v>
      </c>
      <c r="E314">
        <v>0</v>
      </c>
      <c r="F314" t="s">
        <v>83</v>
      </c>
      <c r="G314" t="s">
        <v>83</v>
      </c>
      <c r="H314">
        <v>14</v>
      </c>
      <c r="I314">
        <v>0</v>
      </c>
      <c r="J314">
        <v>0</v>
      </c>
      <c r="K314">
        <v>0</v>
      </c>
      <c r="L314">
        <v>0</v>
      </c>
      <c r="M314" t="s">
        <v>83</v>
      </c>
      <c r="N314" t="s">
        <v>83</v>
      </c>
      <c r="O314" t="s">
        <v>83</v>
      </c>
      <c r="P314" t="s">
        <v>83</v>
      </c>
      <c r="Q314" t="s">
        <v>83</v>
      </c>
      <c r="R314" t="s">
        <v>2257</v>
      </c>
      <c r="S314" t="s">
        <v>83</v>
      </c>
      <c r="T314">
        <v>0</v>
      </c>
      <c r="U314" t="s">
        <v>83</v>
      </c>
      <c r="V314" t="s">
        <v>83</v>
      </c>
      <c r="W314" t="s">
        <v>83</v>
      </c>
      <c r="X314">
        <v>2</v>
      </c>
      <c r="Y314">
        <v>2</v>
      </c>
      <c r="Z314" t="s">
        <v>83</v>
      </c>
      <c r="AA314" t="s">
        <v>83</v>
      </c>
      <c r="AB314" t="s">
        <v>83</v>
      </c>
      <c r="AC314" t="s">
        <v>83</v>
      </c>
      <c r="AD314" t="s">
        <v>83</v>
      </c>
      <c r="AE314">
        <v>0</v>
      </c>
      <c r="AF314" t="s">
        <v>83</v>
      </c>
      <c r="AG314">
        <v>0</v>
      </c>
      <c r="AH314" t="s">
        <v>83</v>
      </c>
      <c r="AI314" t="s">
        <v>83</v>
      </c>
      <c r="AJ314" t="s">
        <v>83</v>
      </c>
      <c r="AK314" t="s">
        <v>83</v>
      </c>
      <c r="AL314" t="s">
        <v>83</v>
      </c>
      <c r="AM314" t="s">
        <v>83</v>
      </c>
      <c r="AN314" t="s">
        <v>83</v>
      </c>
      <c r="AO314" t="s">
        <v>83</v>
      </c>
      <c r="AP314" t="s">
        <v>83</v>
      </c>
      <c r="AQ314" t="s">
        <v>83</v>
      </c>
      <c r="AR314" t="s">
        <v>83</v>
      </c>
      <c r="AS314">
        <v>0</v>
      </c>
      <c r="AT314" t="s">
        <v>83</v>
      </c>
      <c r="AU314" t="s">
        <v>83</v>
      </c>
      <c r="AV314">
        <v>0</v>
      </c>
      <c r="AW314">
        <v>0</v>
      </c>
      <c r="AX314" t="s">
        <v>83</v>
      </c>
    </row>
    <row r="315" spans="1:50" x14ac:dyDescent="0.15">
      <c r="A315">
        <v>4</v>
      </c>
      <c r="B315">
        <v>41</v>
      </c>
      <c r="C315">
        <v>2</v>
      </c>
      <c r="D315">
        <v>2</v>
      </c>
      <c r="E315">
        <v>0</v>
      </c>
      <c r="F315" t="s">
        <v>83</v>
      </c>
      <c r="G315" t="s">
        <v>83</v>
      </c>
      <c r="H315">
        <v>430</v>
      </c>
      <c r="I315">
        <v>0</v>
      </c>
      <c r="J315">
        <v>0</v>
      </c>
      <c r="K315">
        <v>0</v>
      </c>
      <c r="L315">
        <v>0</v>
      </c>
      <c r="M315" t="s">
        <v>83</v>
      </c>
      <c r="N315" t="s">
        <v>83</v>
      </c>
      <c r="O315" t="s">
        <v>83</v>
      </c>
      <c r="P315" t="s">
        <v>83</v>
      </c>
      <c r="Q315" t="s">
        <v>83</v>
      </c>
      <c r="R315" t="s">
        <v>2258</v>
      </c>
      <c r="S315" t="s">
        <v>83</v>
      </c>
      <c r="T315">
        <v>0</v>
      </c>
      <c r="U315" t="s">
        <v>83</v>
      </c>
      <c r="V315" t="s">
        <v>83</v>
      </c>
      <c r="W315" t="s">
        <v>83</v>
      </c>
      <c r="X315">
        <v>2</v>
      </c>
      <c r="Y315">
        <v>2</v>
      </c>
      <c r="Z315" t="s">
        <v>83</v>
      </c>
      <c r="AA315" t="s">
        <v>83</v>
      </c>
      <c r="AB315" t="s">
        <v>83</v>
      </c>
      <c r="AC315" t="s">
        <v>83</v>
      </c>
      <c r="AD315" t="s">
        <v>83</v>
      </c>
      <c r="AE315">
        <v>0</v>
      </c>
      <c r="AF315" t="s">
        <v>83</v>
      </c>
      <c r="AG315">
        <v>0</v>
      </c>
      <c r="AH315" t="s">
        <v>83</v>
      </c>
      <c r="AI315" t="s">
        <v>83</v>
      </c>
      <c r="AJ315" t="s">
        <v>83</v>
      </c>
      <c r="AK315" t="s">
        <v>83</v>
      </c>
      <c r="AL315" t="s">
        <v>83</v>
      </c>
      <c r="AM315" t="s">
        <v>83</v>
      </c>
      <c r="AN315" t="s">
        <v>83</v>
      </c>
      <c r="AO315" t="s">
        <v>83</v>
      </c>
      <c r="AP315" t="s">
        <v>83</v>
      </c>
      <c r="AQ315" t="s">
        <v>83</v>
      </c>
      <c r="AR315" t="s">
        <v>83</v>
      </c>
      <c r="AS315">
        <v>0</v>
      </c>
      <c r="AT315" t="s">
        <v>83</v>
      </c>
      <c r="AU315" t="s">
        <v>83</v>
      </c>
      <c r="AV315">
        <v>0</v>
      </c>
      <c r="AW315">
        <v>0</v>
      </c>
      <c r="AX315" t="s">
        <v>83</v>
      </c>
    </row>
    <row r="316" spans="1:50" x14ac:dyDescent="0.15">
      <c r="A316">
        <v>4</v>
      </c>
      <c r="B316">
        <v>41</v>
      </c>
      <c r="C316">
        <v>2</v>
      </c>
      <c r="D316">
        <v>3</v>
      </c>
      <c r="E316">
        <v>0</v>
      </c>
      <c r="F316" t="s">
        <v>83</v>
      </c>
      <c r="G316" t="s">
        <v>83</v>
      </c>
      <c r="H316">
        <v>86</v>
      </c>
      <c r="I316">
        <v>0</v>
      </c>
      <c r="J316">
        <v>0</v>
      </c>
      <c r="K316">
        <v>0</v>
      </c>
      <c r="L316">
        <v>0</v>
      </c>
      <c r="M316" t="s">
        <v>83</v>
      </c>
      <c r="N316" t="s">
        <v>83</v>
      </c>
      <c r="O316" t="s">
        <v>83</v>
      </c>
      <c r="P316" t="s">
        <v>83</v>
      </c>
      <c r="Q316" t="s">
        <v>83</v>
      </c>
      <c r="R316" t="s">
        <v>2259</v>
      </c>
      <c r="S316" t="s">
        <v>83</v>
      </c>
      <c r="T316">
        <v>0</v>
      </c>
      <c r="U316" t="s">
        <v>83</v>
      </c>
      <c r="V316" t="s">
        <v>83</v>
      </c>
      <c r="W316" t="s">
        <v>83</v>
      </c>
      <c r="X316">
        <v>2</v>
      </c>
      <c r="Y316">
        <v>2</v>
      </c>
      <c r="Z316" t="s">
        <v>83</v>
      </c>
      <c r="AA316" t="s">
        <v>83</v>
      </c>
      <c r="AB316" t="s">
        <v>83</v>
      </c>
      <c r="AC316" t="s">
        <v>83</v>
      </c>
      <c r="AD316" t="s">
        <v>83</v>
      </c>
      <c r="AE316">
        <v>0</v>
      </c>
      <c r="AF316" t="s">
        <v>83</v>
      </c>
      <c r="AG316">
        <v>0</v>
      </c>
      <c r="AH316" t="s">
        <v>83</v>
      </c>
      <c r="AI316" t="s">
        <v>83</v>
      </c>
      <c r="AJ316" t="s">
        <v>83</v>
      </c>
      <c r="AK316" t="s">
        <v>83</v>
      </c>
      <c r="AL316" t="s">
        <v>83</v>
      </c>
      <c r="AM316" t="s">
        <v>83</v>
      </c>
      <c r="AN316" t="s">
        <v>83</v>
      </c>
      <c r="AO316" t="s">
        <v>83</v>
      </c>
      <c r="AP316" t="s">
        <v>83</v>
      </c>
      <c r="AQ316" t="s">
        <v>83</v>
      </c>
      <c r="AR316" t="s">
        <v>83</v>
      </c>
      <c r="AS316">
        <v>0</v>
      </c>
      <c r="AT316" t="s">
        <v>83</v>
      </c>
      <c r="AU316" t="s">
        <v>83</v>
      </c>
      <c r="AV316">
        <v>0</v>
      </c>
      <c r="AW316">
        <v>0</v>
      </c>
      <c r="AX316" t="s">
        <v>83</v>
      </c>
    </row>
    <row r="317" spans="1:50" x14ac:dyDescent="0.15">
      <c r="A317">
        <v>4</v>
      </c>
      <c r="B317">
        <v>41</v>
      </c>
      <c r="C317">
        <v>2</v>
      </c>
      <c r="D317">
        <v>4</v>
      </c>
      <c r="E317">
        <v>0</v>
      </c>
      <c r="F317" t="s">
        <v>83</v>
      </c>
      <c r="G317" t="s">
        <v>83</v>
      </c>
      <c r="H317">
        <v>409</v>
      </c>
      <c r="I317">
        <v>0</v>
      </c>
      <c r="J317">
        <v>0</v>
      </c>
      <c r="K317">
        <v>0</v>
      </c>
      <c r="L317">
        <v>0</v>
      </c>
      <c r="M317" t="s">
        <v>83</v>
      </c>
      <c r="N317" t="s">
        <v>83</v>
      </c>
      <c r="O317" t="s">
        <v>83</v>
      </c>
      <c r="P317" t="s">
        <v>83</v>
      </c>
      <c r="Q317" t="s">
        <v>83</v>
      </c>
      <c r="R317" t="s">
        <v>2260</v>
      </c>
      <c r="S317" t="s">
        <v>83</v>
      </c>
      <c r="T317">
        <v>0</v>
      </c>
      <c r="U317" t="s">
        <v>83</v>
      </c>
      <c r="V317" t="s">
        <v>83</v>
      </c>
      <c r="W317" t="s">
        <v>83</v>
      </c>
      <c r="X317">
        <v>2</v>
      </c>
      <c r="Y317">
        <v>2</v>
      </c>
      <c r="Z317" t="s">
        <v>83</v>
      </c>
      <c r="AA317" t="s">
        <v>83</v>
      </c>
      <c r="AB317" t="s">
        <v>83</v>
      </c>
      <c r="AC317" t="s">
        <v>83</v>
      </c>
      <c r="AD317" t="s">
        <v>83</v>
      </c>
      <c r="AE317">
        <v>0</v>
      </c>
      <c r="AF317" t="s">
        <v>83</v>
      </c>
      <c r="AG317">
        <v>0</v>
      </c>
      <c r="AH317" t="s">
        <v>83</v>
      </c>
      <c r="AI317" t="s">
        <v>83</v>
      </c>
      <c r="AJ317" t="s">
        <v>83</v>
      </c>
      <c r="AK317" t="s">
        <v>83</v>
      </c>
      <c r="AL317" t="s">
        <v>83</v>
      </c>
      <c r="AM317" t="s">
        <v>83</v>
      </c>
      <c r="AN317" t="s">
        <v>83</v>
      </c>
      <c r="AO317" t="s">
        <v>83</v>
      </c>
      <c r="AP317" t="s">
        <v>83</v>
      </c>
      <c r="AQ317" t="s">
        <v>83</v>
      </c>
      <c r="AR317" t="s">
        <v>83</v>
      </c>
      <c r="AS317">
        <v>0</v>
      </c>
      <c r="AT317" t="s">
        <v>83</v>
      </c>
      <c r="AU317" t="s">
        <v>83</v>
      </c>
      <c r="AV317">
        <v>0</v>
      </c>
      <c r="AW317">
        <v>0</v>
      </c>
      <c r="AX317" t="s">
        <v>83</v>
      </c>
    </row>
    <row r="318" spans="1:50" x14ac:dyDescent="0.15">
      <c r="A318">
        <v>4</v>
      </c>
      <c r="B318">
        <v>41</v>
      </c>
      <c r="C318">
        <v>2</v>
      </c>
      <c r="D318">
        <v>5</v>
      </c>
      <c r="E318">
        <v>0</v>
      </c>
      <c r="F318" t="s">
        <v>83</v>
      </c>
      <c r="G318" t="s">
        <v>83</v>
      </c>
      <c r="H318">
        <v>272</v>
      </c>
      <c r="I318">
        <v>0</v>
      </c>
      <c r="J318">
        <v>0</v>
      </c>
      <c r="K318">
        <v>0</v>
      </c>
      <c r="L318">
        <v>0</v>
      </c>
      <c r="M318" t="s">
        <v>83</v>
      </c>
      <c r="N318" t="s">
        <v>83</v>
      </c>
      <c r="O318" t="s">
        <v>83</v>
      </c>
      <c r="P318" t="s">
        <v>83</v>
      </c>
      <c r="Q318" t="s">
        <v>83</v>
      </c>
      <c r="R318" t="s">
        <v>2261</v>
      </c>
      <c r="S318" t="s">
        <v>83</v>
      </c>
      <c r="T318">
        <v>0</v>
      </c>
      <c r="U318" t="s">
        <v>83</v>
      </c>
      <c r="V318" t="s">
        <v>83</v>
      </c>
      <c r="W318" t="s">
        <v>83</v>
      </c>
      <c r="X318">
        <v>2</v>
      </c>
      <c r="Y318">
        <v>2</v>
      </c>
      <c r="Z318" t="s">
        <v>83</v>
      </c>
      <c r="AA318" t="s">
        <v>83</v>
      </c>
      <c r="AB318" t="s">
        <v>83</v>
      </c>
      <c r="AC318" t="s">
        <v>83</v>
      </c>
      <c r="AD318" t="s">
        <v>83</v>
      </c>
      <c r="AE318">
        <v>0</v>
      </c>
      <c r="AF318" t="s">
        <v>83</v>
      </c>
      <c r="AG318">
        <v>0</v>
      </c>
      <c r="AH318" t="s">
        <v>83</v>
      </c>
      <c r="AI318" t="s">
        <v>83</v>
      </c>
      <c r="AJ318" t="s">
        <v>83</v>
      </c>
      <c r="AK318" t="s">
        <v>83</v>
      </c>
      <c r="AL318" t="s">
        <v>83</v>
      </c>
      <c r="AM318" t="s">
        <v>83</v>
      </c>
      <c r="AN318" t="s">
        <v>83</v>
      </c>
      <c r="AO318" t="s">
        <v>83</v>
      </c>
      <c r="AP318" t="s">
        <v>83</v>
      </c>
      <c r="AQ318" t="s">
        <v>83</v>
      </c>
      <c r="AR318" t="s">
        <v>83</v>
      </c>
      <c r="AS318">
        <v>0</v>
      </c>
      <c r="AT318" t="s">
        <v>83</v>
      </c>
      <c r="AU318" t="s">
        <v>83</v>
      </c>
      <c r="AV318">
        <v>0</v>
      </c>
      <c r="AW318">
        <v>0</v>
      </c>
      <c r="AX318" t="s">
        <v>83</v>
      </c>
    </row>
    <row r="319" spans="1:50" x14ac:dyDescent="0.15">
      <c r="A319">
        <v>4</v>
      </c>
      <c r="B319">
        <v>41</v>
      </c>
      <c r="C319">
        <v>2</v>
      </c>
      <c r="D319">
        <v>6</v>
      </c>
      <c r="E319">
        <v>0</v>
      </c>
      <c r="F319" t="s">
        <v>83</v>
      </c>
      <c r="G319" t="s">
        <v>83</v>
      </c>
      <c r="H319">
        <v>442</v>
      </c>
      <c r="I319">
        <v>0</v>
      </c>
      <c r="J319">
        <v>0</v>
      </c>
      <c r="K319">
        <v>0</v>
      </c>
      <c r="L319">
        <v>0</v>
      </c>
      <c r="M319" t="s">
        <v>83</v>
      </c>
      <c r="N319" t="s">
        <v>83</v>
      </c>
      <c r="O319" t="s">
        <v>83</v>
      </c>
      <c r="P319" t="s">
        <v>83</v>
      </c>
      <c r="Q319" t="s">
        <v>83</v>
      </c>
      <c r="R319" t="s">
        <v>2262</v>
      </c>
      <c r="S319" t="s">
        <v>83</v>
      </c>
      <c r="T319">
        <v>0</v>
      </c>
      <c r="U319" t="s">
        <v>83</v>
      </c>
      <c r="V319" t="s">
        <v>83</v>
      </c>
      <c r="W319" t="s">
        <v>83</v>
      </c>
      <c r="X319">
        <v>2</v>
      </c>
      <c r="Y319">
        <v>2</v>
      </c>
      <c r="Z319" t="s">
        <v>83</v>
      </c>
      <c r="AA319" t="s">
        <v>83</v>
      </c>
      <c r="AB319" t="s">
        <v>83</v>
      </c>
      <c r="AC319" t="s">
        <v>83</v>
      </c>
      <c r="AD319" t="s">
        <v>83</v>
      </c>
      <c r="AE319">
        <v>0</v>
      </c>
      <c r="AF319" t="s">
        <v>83</v>
      </c>
      <c r="AG319">
        <v>0</v>
      </c>
      <c r="AH319" t="s">
        <v>83</v>
      </c>
      <c r="AI319" t="s">
        <v>83</v>
      </c>
      <c r="AJ319" t="s">
        <v>83</v>
      </c>
      <c r="AK319" t="s">
        <v>83</v>
      </c>
      <c r="AL319" t="s">
        <v>83</v>
      </c>
      <c r="AM319" t="s">
        <v>83</v>
      </c>
      <c r="AN319" t="s">
        <v>83</v>
      </c>
      <c r="AO319" t="s">
        <v>83</v>
      </c>
      <c r="AP319" t="s">
        <v>83</v>
      </c>
      <c r="AQ319" t="s">
        <v>83</v>
      </c>
      <c r="AR319" t="s">
        <v>83</v>
      </c>
      <c r="AS319">
        <v>0</v>
      </c>
      <c r="AT319" t="s">
        <v>83</v>
      </c>
      <c r="AU319" t="s">
        <v>83</v>
      </c>
      <c r="AV319">
        <v>0</v>
      </c>
      <c r="AW319">
        <v>0</v>
      </c>
      <c r="AX319" t="s">
        <v>83</v>
      </c>
    </row>
    <row r="320" spans="1:50" x14ac:dyDescent="0.15">
      <c r="A320">
        <v>4</v>
      </c>
      <c r="B320">
        <v>41</v>
      </c>
      <c r="C320">
        <v>2</v>
      </c>
      <c r="D320">
        <v>7</v>
      </c>
      <c r="E320">
        <v>0</v>
      </c>
      <c r="F320" t="s">
        <v>83</v>
      </c>
      <c r="G320" t="s">
        <v>83</v>
      </c>
      <c r="H320">
        <v>627</v>
      </c>
      <c r="I320">
        <v>0</v>
      </c>
      <c r="J320">
        <v>0</v>
      </c>
      <c r="K320">
        <v>0</v>
      </c>
      <c r="L320">
        <v>0</v>
      </c>
      <c r="M320" t="s">
        <v>83</v>
      </c>
      <c r="N320" t="s">
        <v>83</v>
      </c>
      <c r="O320" t="s">
        <v>83</v>
      </c>
      <c r="P320" t="s">
        <v>83</v>
      </c>
      <c r="Q320" t="s">
        <v>83</v>
      </c>
      <c r="R320" t="s">
        <v>2263</v>
      </c>
      <c r="S320" t="s">
        <v>83</v>
      </c>
      <c r="T320">
        <v>0</v>
      </c>
      <c r="U320" t="s">
        <v>83</v>
      </c>
      <c r="V320" t="s">
        <v>83</v>
      </c>
      <c r="W320" t="s">
        <v>83</v>
      </c>
      <c r="X320">
        <v>2</v>
      </c>
      <c r="Y320">
        <v>2</v>
      </c>
      <c r="Z320" t="s">
        <v>83</v>
      </c>
      <c r="AA320" t="s">
        <v>83</v>
      </c>
      <c r="AB320" t="s">
        <v>83</v>
      </c>
      <c r="AC320" t="s">
        <v>83</v>
      </c>
      <c r="AD320" t="s">
        <v>83</v>
      </c>
      <c r="AE320">
        <v>0</v>
      </c>
      <c r="AF320" t="s">
        <v>83</v>
      </c>
      <c r="AG320">
        <v>0</v>
      </c>
      <c r="AH320" t="s">
        <v>83</v>
      </c>
      <c r="AI320" t="s">
        <v>83</v>
      </c>
      <c r="AJ320" t="s">
        <v>83</v>
      </c>
      <c r="AK320" t="s">
        <v>83</v>
      </c>
      <c r="AL320" t="s">
        <v>83</v>
      </c>
      <c r="AM320" t="s">
        <v>83</v>
      </c>
      <c r="AN320" t="s">
        <v>83</v>
      </c>
      <c r="AO320" t="s">
        <v>83</v>
      </c>
      <c r="AP320" t="s">
        <v>83</v>
      </c>
      <c r="AQ320" t="s">
        <v>83</v>
      </c>
      <c r="AR320" t="s">
        <v>83</v>
      </c>
      <c r="AS320">
        <v>0</v>
      </c>
      <c r="AT320" t="s">
        <v>83</v>
      </c>
      <c r="AU320" t="s">
        <v>83</v>
      </c>
      <c r="AV320">
        <v>0</v>
      </c>
      <c r="AW320">
        <v>0</v>
      </c>
      <c r="AX320" t="s">
        <v>83</v>
      </c>
    </row>
    <row r="321" spans="1:50" x14ac:dyDescent="0.15">
      <c r="A321">
        <v>4</v>
      </c>
      <c r="B321">
        <v>41</v>
      </c>
      <c r="C321">
        <v>2</v>
      </c>
      <c r="D321">
        <v>8</v>
      </c>
      <c r="E321">
        <v>0</v>
      </c>
      <c r="F321" t="s">
        <v>83</v>
      </c>
      <c r="G321" t="s">
        <v>83</v>
      </c>
      <c r="H321">
        <v>475</v>
      </c>
      <c r="I321">
        <v>0</v>
      </c>
      <c r="J321">
        <v>0</v>
      </c>
      <c r="K321">
        <v>0</v>
      </c>
      <c r="L321">
        <v>0</v>
      </c>
      <c r="M321" t="s">
        <v>83</v>
      </c>
      <c r="N321" t="s">
        <v>83</v>
      </c>
      <c r="O321" t="s">
        <v>83</v>
      </c>
      <c r="P321" t="s">
        <v>83</v>
      </c>
      <c r="Q321" t="s">
        <v>83</v>
      </c>
      <c r="R321" t="s">
        <v>2264</v>
      </c>
      <c r="S321" t="s">
        <v>83</v>
      </c>
      <c r="T321">
        <v>0</v>
      </c>
      <c r="U321" t="s">
        <v>83</v>
      </c>
      <c r="V321" t="s">
        <v>83</v>
      </c>
      <c r="W321" t="s">
        <v>83</v>
      </c>
      <c r="X321">
        <v>2</v>
      </c>
      <c r="Y321">
        <v>2</v>
      </c>
      <c r="Z321" t="s">
        <v>83</v>
      </c>
      <c r="AA321" t="s">
        <v>83</v>
      </c>
      <c r="AB321" t="s">
        <v>83</v>
      </c>
      <c r="AC321" t="s">
        <v>83</v>
      </c>
      <c r="AD321" t="s">
        <v>83</v>
      </c>
      <c r="AE321">
        <v>0</v>
      </c>
      <c r="AF321" t="s">
        <v>83</v>
      </c>
      <c r="AG321">
        <v>0</v>
      </c>
      <c r="AH321" t="s">
        <v>83</v>
      </c>
      <c r="AI321" t="s">
        <v>83</v>
      </c>
      <c r="AJ321" t="s">
        <v>83</v>
      </c>
      <c r="AK321" t="s">
        <v>83</v>
      </c>
      <c r="AL321" t="s">
        <v>83</v>
      </c>
      <c r="AM321" t="s">
        <v>83</v>
      </c>
      <c r="AN321" t="s">
        <v>83</v>
      </c>
      <c r="AO321" t="s">
        <v>83</v>
      </c>
      <c r="AP321" t="s">
        <v>83</v>
      </c>
      <c r="AQ321" t="s">
        <v>83</v>
      </c>
      <c r="AR321" t="s">
        <v>83</v>
      </c>
      <c r="AS321">
        <v>0</v>
      </c>
      <c r="AT321" t="s">
        <v>83</v>
      </c>
      <c r="AU321" t="s">
        <v>83</v>
      </c>
      <c r="AV321">
        <v>0</v>
      </c>
      <c r="AW321">
        <v>0</v>
      </c>
      <c r="AX321" t="s">
        <v>83</v>
      </c>
    </row>
    <row r="322" spans="1:50" x14ac:dyDescent="0.15">
      <c r="A322">
        <v>4</v>
      </c>
      <c r="B322">
        <v>41</v>
      </c>
      <c r="C322">
        <v>3</v>
      </c>
      <c r="D322">
        <v>1</v>
      </c>
      <c r="E322">
        <v>0</v>
      </c>
      <c r="F322" t="s">
        <v>83</v>
      </c>
      <c r="G322" t="s">
        <v>83</v>
      </c>
      <c r="H322">
        <v>205</v>
      </c>
      <c r="I322">
        <v>0</v>
      </c>
      <c r="J322">
        <v>0</v>
      </c>
      <c r="K322">
        <v>0</v>
      </c>
      <c r="L322">
        <v>0</v>
      </c>
      <c r="M322" t="s">
        <v>83</v>
      </c>
      <c r="N322" t="s">
        <v>83</v>
      </c>
      <c r="O322" t="s">
        <v>83</v>
      </c>
      <c r="P322" t="s">
        <v>83</v>
      </c>
      <c r="Q322" t="s">
        <v>83</v>
      </c>
      <c r="R322" t="s">
        <v>2265</v>
      </c>
      <c r="S322" t="s">
        <v>83</v>
      </c>
      <c r="T322">
        <v>0</v>
      </c>
      <c r="U322" t="s">
        <v>83</v>
      </c>
      <c r="V322" t="s">
        <v>83</v>
      </c>
      <c r="W322" t="s">
        <v>83</v>
      </c>
      <c r="X322">
        <v>2</v>
      </c>
      <c r="Y322">
        <v>2</v>
      </c>
      <c r="Z322" t="s">
        <v>83</v>
      </c>
      <c r="AA322" t="s">
        <v>83</v>
      </c>
      <c r="AB322" t="s">
        <v>83</v>
      </c>
      <c r="AC322" t="s">
        <v>83</v>
      </c>
      <c r="AD322" t="s">
        <v>83</v>
      </c>
      <c r="AE322">
        <v>0</v>
      </c>
      <c r="AF322" t="s">
        <v>83</v>
      </c>
      <c r="AG322">
        <v>0</v>
      </c>
      <c r="AH322" t="s">
        <v>83</v>
      </c>
      <c r="AI322" t="s">
        <v>83</v>
      </c>
      <c r="AJ322" t="s">
        <v>83</v>
      </c>
      <c r="AK322" t="s">
        <v>83</v>
      </c>
      <c r="AL322" t="s">
        <v>83</v>
      </c>
      <c r="AM322" t="s">
        <v>83</v>
      </c>
      <c r="AN322" t="s">
        <v>83</v>
      </c>
      <c r="AO322" t="s">
        <v>83</v>
      </c>
      <c r="AP322" t="s">
        <v>83</v>
      </c>
      <c r="AQ322" t="s">
        <v>83</v>
      </c>
      <c r="AR322" t="s">
        <v>83</v>
      </c>
      <c r="AS322">
        <v>0</v>
      </c>
      <c r="AT322" t="s">
        <v>83</v>
      </c>
      <c r="AU322" t="s">
        <v>83</v>
      </c>
      <c r="AV322">
        <v>0</v>
      </c>
      <c r="AW322">
        <v>0</v>
      </c>
      <c r="AX322" t="s">
        <v>83</v>
      </c>
    </row>
    <row r="323" spans="1:50" x14ac:dyDescent="0.15">
      <c r="A323">
        <v>4</v>
      </c>
      <c r="B323">
        <v>41</v>
      </c>
      <c r="C323">
        <v>3</v>
      </c>
      <c r="D323">
        <v>2</v>
      </c>
      <c r="E323">
        <v>0</v>
      </c>
      <c r="F323" t="s">
        <v>83</v>
      </c>
      <c r="G323" t="s">
        <v>83</v>
      </c>
      <c r="H323">
        <v>463</v>
      </c>
      <c r="I323">
        <v>0</v>
      </c>
      <c r="J323">
        <v>0</v>
      </c>
      <c r="K323">
        <v>0</v>
      </c>
      <c r="L323">
        <v>0</v>
      </c>
      <c r="M323" t="s">
        <v>83</v>
      </c>
      <c r="N323" t="s">
        <v>83</v>
      </c>
      <c r="O323" t="s">
        <v>83</v>
      </c>
      <c r="P323" t="s">
        <v>83</v>
      </c>
      <c r="Q323" t="s">
        <v>83</v>
      </c>
      <c r="R323" t="s">
        <v>2266</v>
      </c>
      <c r="S323" t="s">
        <v>83</v>
      </c>
      <c r="T323">
        <v>0</v>
      </c>
      <c r="U323" t="s">
        <v>83</v>
      </c>
      <c r="V323" t="s">
        <v>83</v>
      </c>
      <c r="W323" t="s">
        <v>83</v>
      </c>
      <c r="X323">
        <v>2</v>
      </c>
      <c r="Y323">
        <v>2</v>
      </c>
      <c r="Z323" t="s">
        <v>83</v>
      </c>
      <c r="AA323" t="s">
        <v>83</v>
      </c>
      <c r="AB323" t="s">
        <v>83</v>
      </c>
      <c r="AC323" t="s">
        <v>83</v>
      </c>
      <c r="AD323" t="s">
        <v>83</v>
      </c>
      <c r="AE323">
        <v>0</v>
      </c>
      <c r="AF323" t="s">
        <v>83</v>
      </c>
      <c r="AG323">
        <v>0</v>
      </c>
      <c r="AH323" t="s">
        <v>83</v>
      </c>
      <c r="AI323" t="s">
        <v>83</v>
      </c>
      <c r="AJ323" t="s">
        <v>83</v>
      </c>
      <c r="AK323" t="s">
        <v>83</v>
      </c>
      <c r="AL323" t="s">
        <v>83</v>
      </c>
      <c r="AM323" t="s">
        <v>83</v>
      </c>
      <c r="AN323" t="s">
        <v>83</v>
      </c>
      <c r="AO323" t="s">
        <v>83</v>
      </c>
      <c r="AP323" t="s">
        <v>83</v>
      </c>
      <c r="AQ323" t="s">
        <v>83</v>
      </c>
      <c r="AR323" t="s">
        <v>83</v>
      </c>
      <c r="AS323">
        <v>0</v>
      </c>
      <c r="AT323" t="s">
        <v>83</v>
      </c>
      <c r="AU323" t="s">
        <v>83</v>
      </c>
      <c r="AV323">
        <v>0</v>
      </c>
      <c r="AW323">
        <v>0</v>
      </c>
      <c r="AX323" t="s">
        <v>83</v>
      </c>
    </row>
    <row r="324" spans="1:50" x14ac:dyDescent="0.15">
      <c r="A324">
        <v>4</v>
      </c>
      <c r="B324">
        <v>41</v>
      </c>
      <c r="C324">
        <v>3</v>
      </c>
      <c r="D324">
        <v>3</v>
      </c>
      <c r="E324">
        <v>0</v>
      </c>
      <c r="F324" t="s">
        <v>83</v>
      </c>
      <c r="G324" t="s">
        <v>83</v>
      </c>
      <c r="H324">
        <v>479</v>
      </c>
      <c r="I324">
        <v>0</v>
      </c>
      <c r="J324">
        <v>0</v>
      </c>
      <c r="K324">
        <v>0</v>
      </c>
      <c r="L324">
        <v>0</v>
      </c>
      <c r="M324" t="s">
        <v>83</v>
      </c>
      <c r="N324" t="s">
        <v>83</v>
      </c>
      <c r="O324" t="s">
        <v>83</v>
      </c>
      <c r="P324" t="s">
        <v>83</v>
      </c>
      <c r="Q324" t="s">
        <v>83</v>
      </c>
      <c r="R324" t="s">
        <v>2267</v>
      </c>
      <c r="S324" t="s">
        <v>83</v>
      </c>
      <c r="T324">
        <v>0</v>
      </c>
      <c r="U324" t="s">
        <v>83</v>
      </c>
      <c r="V324" t="s">
        <v>83</v>
      </c>
      <c r="W324" t="s">
        <v>83</v>
      </c>
      <c r="X324">
        <v>2</v>
      </c>
      <c r="Y324">
        <v>2</v>
      </c>
      <c r="Z324" t="s">
        <v>83</v>
      </c>
      <c r="AA324" t="s">
        <v>83</v>
      </c>
      <c r="AB324" t="s">
        <v>83</v>
      </c>
      <c r="AC324" t="s">
        <v>83</v>
      </c>
      <c r="AD324" t="s">
        <v>83</v>
      </c>
      <c r="AE324">
        <v>0</v>
      </c>
      <c r="AF324" t="s">
        <v>83</v>
      </c>
      <c r="AG324">
        <v>0</v>
      </c>
      <c r="AH324" t="s">
        <v>83</v>
      </c>
      <c r="AI324" t="s">
        <v>83</v>
      </c>
      <c r="AJ324" t="s">
        <v>83</v>
      </c>
      <c r="AK324" t="s">
        <v>83</v>
      </c>
      <c r="AL324" t="s">
        <v>83</v>
      </c>
      <c r="AM324" t="s">
        <v>83</v>
      </c>
      <c r="AN324" t="s">
        <v>83</v>
      </c>
      <c r="AO324" t="s">
        <v>83</v>
      </c>
      <c r="AP324" t="s">
        <v>83</v>
      </c>
      <c r="AQ324" t="s">
        <v>83</v>
      </c>
      <c r="AR324" t="s">
        <v>83</v>
      </c>
      <c r="AS324">
        <v>0</v>
      </c>
      <c r="AT324" t="s">
        <v>83</v>
      </c>
      <c r="AU324" t="s">
        <v>83</v>
      </c>
      <c r="AV324">
        <v>0</v>
      </c>
      <c r="AW324">
        <v>0</v>
      </c>
      <c r="AX324" t="s">
        <v>83</v>
      </c>
    </row>
    <row r="325" spans="1:50" x14ac:dyDescent="0.15">
      <c r="A325">
        <v>4</v>
      </c>
      <c r="B325">
        <v>41</v>
      </c>
      <c r="C325">
        <v>3</v>
      </c>
      <c r="D325">
        <v>4</v>
      </c>
      <c r="E325">
        <v>0</v>
      </c>
      <c r="F325" t="s">
        <v>83</v>
      </c>
      <c r="G325" t="s">
        <v>83</v>
      </c>
      <c r="H325">
        <v>50</v>
      </c>
      <c r="I325">
        <v>0</v>
      </c>
      <c r="J325">
        <v>0</v>
      </c>
      <c r="K325">
        <v>0</v>
      </c>
      <c r="L325">
        <v>0</v>
      </c>
      <c r="M325" t="s">
        <v>83</v>
      </c>
      <c r="N325" t="s">
        <v>83</v>
      </c>
      <c r="O325" t="s">
        <v>83</v>
      </c>
      <c r="P325" t="s">
        <v>83</v>
      </c>
      <c r="Q325" t="s">
        <v>83</v>
      </c>
      <c r="R325" t="s">
        <v>496</v>
      </c>
      <c r="S325" t="s">
        <v>83</v>
      </c>
      <c r="T325">
        <v>0</v>
      </c>
      <c r="U325" t="s">
        <v>83</v>
      </c>
      <c r="V325" t="s">
        <v>83</v>
      </c>
      <c r="W325" t="s">
        <v>83</v>
      </c>
      <c r="X325">
        <v>2</v>
      </c>
      <c r="Y325">
        <v>2</v>
      </c>
      <c r="Z325" t="s">
        <v>83</v>
      </c>
      <c r="AA325" t="s">
        <v>83</v>
      </c>
      <c r="AB325" t="s">
        <v>83</v>
      </c>
      <c r="AC325" t="s">
        <v>83</v>
      </c>
      <c r="AD325" t="s">
        <v>83</v>
      </c>
      <c r="AE325">
        <v>0</v>
      </c>
      <c r="AF325" t="s">
        <v>83</v>
      </c>
      <c r="AG325">
        <v>0</v>
      </c>
      <c r="AH325" t="s">
        <v>83</v>
      </c>
      <c r="AI325" t="s">
        <v>83</v>
      </c>
      <c r="AJ325" t="s">
        <v>83</v>
      </c>
      <c r="AK325" t="s">
        <v>83</v>
      </c>
      <c r="AL325" t="s">
        <v>83</v>
      </c>
      <c r="AM325" t="s">
        <v>83</v>
      </c>
      <c r="AN325" t="s">
        <v>83</v>
      </c>
      <c r="AO325" t="s">
        <v>83</v>
      </c>
      <c r="AP325" t="s">
        <v>83</v>
      </c>
      <c r="AQ325" t="s">
        <v>83</v>
      </c>
      <c r="AR325" t="s">
        <v>83</v>
      </c>
      <c r="AS325">
        <v>0</v>
      </c>
      <c r="AT325" t="s">
        <v>83</v>
      </c>
      <c r="AU325" t="s">
        <v>83</v>
      </c>
      <c r="AV325">
        <v>0</v>
      </c>
      <c r="AW325">
        <v>0</v>
      </c>
      <c r="AX325" t="s">
        <v>83</v>
      </c>
    </row>
    <row r="326" spans="1:50" x14ac:dyDescent="0.15">
      <c r="A326">
        <v>4</v>
      </c>
      <c r="B326">
        <v>41</v>
      </c>
      <c r="C326">
        <v>3</v>
      </c>
      <c r="D326">
        <v>5</v>
      </c>
      <c r="E326">
        <v>0</v>
      </c>
      <c r="F326" t="s">
        <v>83</v>
      </c>
      <c r="G326" t="s">
        <v>83</v>
      </c>
      <c r="H326">
        <v>13</v>
      </c>
      <c r="I326">
        <v>0</v>
      </c>
      <c r="J326">
        <v>0</v>
      </c>
      <c r="K326">
        <v>0</v>
      </c>
      <c r="L326">
        <v>0</v>
      </c>
      <c r="M326" t="s">
        <v>83</v>
      </c>
      <c r="N326" t="s">
        <v>83</v>
      </c>
      <c r="O326" t="s">
        <v>83</v>
      </c>
      <c r="P326" t="s">
        <v>83</v>
      </c>
      <c r="Q326" t="s">
        <v>83</v>
      </c>
      <c r="R326" t="s">
        <v>2268</v>
      </c>
      <c r="S326" t="s">
        <v>83</v>
      </c>
      <c r="T326">
        <v>0</v>
      </c>
      <c r="U326" t="s">
        <v>83</v>
      </c>
      <c r="V326" t="s">
        <v>83</v>
      </c>
      <c r="W326" t="s">
        <v>83</v>
      </c>
      <c r="X326">
        <v>2</v>
      </c>
      <c r="Y326">
        <v>2</v>
      </c>
      <c r="Z326" t="s">
        <v>83</v>
      </c>
      <c r="AA326" t="s">
        <v>83</v>
      </c>
      <c r="AB326" t="s">
        <v>83</v>
      </c>
      <c r="AC326" t="s">
        <v>83</v>
      </c>
      <c r="AD326" t="s">
        <v>83</v>
      </c>
      <c r="AE326">
        <v>0</v>
      </c>
      <c r="AF326" t="s">
        <v>83</v>
      </c>
      <c r="AG326">
        <v>0</v>
      </c>
      <c r="AH326" t="s">
        <v>83</v>
      </c>
      <c r="AI326" t="s">
        <v>83</v>
      </c>
      <c r="AJ326" t="s">
        <v>83</v>
      </c>
      <c r="AK326" t="s">
        <v>83</v>
      </c>
      <c r="AL326" t="s">
        <v>83</v>
      </c>
      <c r="AM326" t="s">
        <v>83</v>
      </c>
      <c r="AN326" t="s">
        <v>83</v>
      </c>
      <c r="AO326" t="s">
        <v>83</v>
      </c>
      <c r="AP326" t="s">
        <v>83</v>
      </c>
      <c r="AQ326" t="s">
        <v>83</v>
      </c>
      <c r="AR326" t="s">
        <v>83</v>
      </c>
      <c r="AS326">
        <v>0</v>
      </c>
      <c r="AT326" t="s">
        <v>83</v>
      </c>
      <c r="AU326" t="s">
        <v>83</v>
      </c>
      <c r="AV326">
        <v>0</v>
      </c>
      <c r="AW326">
        <v>0</v>
      </c>
      <c r="AX326" t="s">
        <v>83</v>
      </c>
    </row>
    <row r="327" spans="1:50" x14ac:dyDescent="0.15">
      <c r="A327">
        <v>4</v>
      </c>
      <c r="B327">
        <v>41</v>
      </c>
      <c r="C327">
        <v>3</v>
      </c>
      <c r="D327">
        <v>6</v>
      </c>
      <c r="E327">
        <v>0</v>
      </c>
      <c r="F327" t="s">
        <v>83</v>
      </c>
      <c r="G327" t="s">
        <v>83</v>
      </c>
      <c r="H327">
        <v>615</v>
      </c>
      <c r="I327">
        <v>0</v>
      </c>
      <c r="J327">
        <v>0</v>
      </c>
      <c r="K327">
        <v>0</v>
      </c>
      <c r="L327">
        <v>0</v>
      </c>
      <c r="M327" t="s">
        <v>83</v>
      </c>
      <c r="N327" t="s">
        <v>83</v>
      </c>
      <c r="O327" t="s">
        <v>83</v>
      </c>
      <c r="P327" t="s">
        <v>83</v>
      </c>
      <c r="Q327" t="s">
        <v>83</v>
      </c>
      <c r="R327" t="s">
        <v>2269</v>
      </c>
      <c r="S327" t="s">
        <v>83</v>
      </c>
      <c r="T327">
        <v>0</v>
      </c>
      <c r="U327" t="s">
        <v>83</v>
      </c>
      <c r="V327" t="s">
        <v>83</v>
      </c>
      <c r="W327" t="s">
        <v>83</v>
      </c>
      <c r="X327">
        <v>2</v>
      </c>
      <c r="Y327">
        <v>2</v>
      </c>
      <c r="Z327" t="s">
        <v>83</v>
      </c>
      <c r="AA327" t="s">
        <v>83</v>
      </c>
      <c r="AB327" t="s">
        <v>83</v>
      </c>
      <c r="AC327" t="s">
        <v>83</v>
      </c>
      <c r="AD327" t="s">
        <v>83</v>
      </c>
      <c r="AE327">
        <v>0</v>
      </c>
      <c r="AF327" t="s">
        <v>83</v>
      </c>
      <c r="AG327">
        <v>0</v>
      </c>
      <c r="AH327" t="s">
        <v>83</v>
      </c>
      <c r="AI327" t="s">
        <v>83</v>
      </c>
      <c r="AJ327" t="s">
        <v>83</v>
      </c>
      <c r="AK327" t="s">
        <v>83</v>
      </c>
      <c r="AL327" t="s">
        <v>83</v>
      </c>
      <c r="AM327" t="s">
        <v>83</v>
      </c>
      <c r="AN327" t="s">
        <v>83</v>
      </c>
      <c r="AO327" t="s">
        <v>83</v>
      </c>
      <c r="AP327" t="s">
        <v>83</v>
      </c>
      <c r="AQ327" t="s">
        <v>83</v>
      </c>
      <c r="AR327" t="s">
        <v>83</v>
      </c>
      <c r="AS327">
        <v>0</v>
      </c>
      <c r="AT327" t="s">
        <v>83</v>
      </c>
      <c r="AU327" t="s">
        <v>83</v>
      </c>
      <c r="AV327">
        <v>0</v>
      </c>
      <c r="AW327">
        <v>0</v>
      </c>
      <c r="AX327" t="s">
        <v>83</v>
      </c>
    </row>
    <row r="328" spans="1:50" x14ac:dyDescent="0.15">
      <c r="A328">
        <v>4</v>
      </c>
      <c r="B328">
        <v>41</v>
      </c>
      <c r="C328">
        <v>3</v>
      </c>
      <c r="D328">
        <v>7</v>
      </c>
      <c r="E328">
        <v>0</v>
      </c>
      <c r="F328" t="s">
        <v>83</v>
      </c>
      <c r="G328" t="s">
        <v>83</v>
      </c>
      <c r="H328">
        <v>166</v>
      </c>
      <c r="I328">
        <v>0</v>
      </c>
      <c r="J328">
        <v>0</v>
      </c>
      <c r="K328">
        <v>0</v>
      </c>
      <c r="L328">
        <v>0</v>
      </c>
      <c r="M328" t="s">
        <v>83</v>
      </c>
      <c r="N328" t="s">
        <v>83</v>
      </c>
      <c r="O328" t="s">
        <v>83</v>
      </c>
      <c r="P328" t="s">
        <v>83</v>
      </c>
      <c r="Q328" t="s">
        <v>83</v>
      </c>
      <c r="R328" t="s">
        <v>2270</v>
      </c>
      <c r="S328" t="s">
        <v>83</v>
      </c>
      <c r="T328">
        <v>0</v>
      </c>
      <c r="U328" t="s">
        <v>83</v>
      </c>
      <c r="V328" t="s">
        <v>83</v>
      </c>
      <c r="W328" t="s">
        <v>83</v>
      </c>
      <c r="X328">
        <v>2</v>
      </c>
      <c r="Y328">
        <v>2</v>
      </c>
      <c r="Z328" t="s">
        <v>83</v>
      </c>
      <c r="AA328" t="s">
        <v>83</v>
      </c>
      <c r="AB328" t="s">
        <v>83</v>
      </c>
      <c r="AC328" t="s">
        <v>83</v>
      </c>
      <c r="AD328" t="s">
        <v>83</v>
      </c>
      <c r="AE328">
        <v>0</v>
      </c>
      <c r="AF328" t="s">
        <v>83</v>
      </c>
      <c r="AG328">
        <v>0</v>
      </c>
      <c r="AH328" t="s">
        <v>83</v>
      </c>
      <c r="AI328" t="s">
        <v>83</v>
      </c>
      <c r="AJ328" t="s">
        <v>83</v>
      </c>
      <c r="AK328" t="s">
        <v>83</v>
      </c>
      <c r="AL328" t="s">
        <v>83</v>
      </c>
      <c r="AM328" t="s">
        <v>83</v>
      </c>
      <c r="AN328" t="s">
        <v>83</v>
      </c>
      <c r="AO328" t="s">
        <v>83</v>
      </c>
      <c r="AP328" t="s">
        <v>83</v>
      </c>
      <c r="AQ328" t="s">
        <v>83</v>
      </c>
      <c r="AR328" t="s">
        <v>83</v>
      </c>
      <c r="AS328">
        <v>0</v>
      </c>
      <c r="AT328" t="s">
        <v>83</v>
      </c>
      <c r="AU328" t="s">
        <v>83</v>
      </c>
      <c r="AV328">
        <v>0</v>
      </c>
      <c r="AW328">
        <v>0</v>
      </c>
      <c r="AX328" t="s">
        <v>83</v>
      </c>
    </row>
    <row r="329" spans="1:50" x14ac:dyDescent="0.15">
      <c r="A329">
        <v>4</v>
      </c>
      <c r="B329">
        <v>41</v>
      </c>
      <c r="C329">
        <v>3</v>
      </c>
      <c r="D329">
        <v>8</v>
      </c>
      <c r="E329">
        <v>0</v>
      </c>
      <c r="F329" t="s">
        <v>83</v>
      </c>
      <c r="G329" t="s">
        <v>83</v>
      </c>
      <c r="H329">
        <v>49</v>
      </c>
      <c r="I329">
        <v>0</v>
      </c>
      <c r="J329">
        <v>0</v>
      </c>
      <c r="K329">
        <v>0</v>
      </c>
      <c r="L329">
        <v>0</v>
      </c>
      <c r="M329" t="s">
        <v>83</v>
      </c>
      <c r="N329" t="s">
        <v>83</v>
      </c>
      <c r="O329" t="s">
        <v>83</v>
      </c>
      <c r="P329" t="s">
        <v>83</v>
      </c>
      <c r="Q329" t="s">
        <v>83</v>
      </c>
      <c r="R329" t="s">
        <v>492</v>
      </c>
      <c r="S329" t="s">
        <v>83</v>
      </c>
      <c r="T329">
        <v>0</v>
      </c>
      <c r="U329" t="s">
        <v>83</v>
      </c>
      <c r="V329" t="s">
        <v>83</v>
      </c>
      <c r="W329" t="s">
        <v>83</v>
      </c>
      <c r="X329">
        <v>2</v>
      </c>
      <c r="Y329">
        <v>2</v>
      </c>
      <c r="Z329" t="s">
        <v>83</v>
      </c>
      <c r="AA329" t="s">
        <v>83</v>
      </c>
      <c r="AB329" t="s">
        <v>83</v>
      </c>
      <c r="AC329" t="s">
        <v>83</v>
      </c>
      <c r="AD329" t="s">
        <v>83</v>
      </c>
      <c r="AE329">
        <v>0</v>
      </c>
      <c r="AF329" t="s">
        <v>83</v>
      </c>
      <c r="AG329">
        <v>0</v>
      </c>
      <c r="AH329" t="s">
        <v>83</v>
      </c>
      <c r="AI329" t="s">
        <v>83</v>
      </c>
      <c r="AJ329" t="s">
        <v>83</v>
      </c>
      <c r="AK329" t="s">
        <v>83</v>
      </c>
      <c r="AL329" t="s">
        <v>83</v>
      </c>
      <c r="AM329" t="s">
        <v>83</v>
      </c>
      <c r="AN329" t="s">
        <v>83</v>
      </c>
      <c r="AO329" t="s">
        <v>83</v>
      </c>
      <c r="AP329" t="s">
        <v>83</v>
      </c>
      <c r="AQ329" t="s">
        <v>83</v>
      </c>
      <c r="AR329" t="s">
        <v>83</v>
      </c>
      <c r="AS329">
        <v>0</v>
      </c>
      <c r="AT329" t="s">
        <v>83</v>
      </c>
      <c r="AU329" t="s">
        <v>83</v>
      </c>
      <c r="AV329">
        <v>0</v>
      </c>
      <c r="AW329">
        <v>0</v>
      </c>
      <c r="AX329" t="s">
        <v>83</v>
      </c>
    </row>
    <row r="330" spans="1:50" x14ac:dyDescent="0.15">
      <c r="A330">
        <v>4</v>
      </c>
      <c r="B330">
        <v>43</v>
      </c>
      <c r="C330">
        <v>1</v>
      </c>
      <c r="D330">
        <v>1</v>
      </c>
      <c r="E330">
        <v>0</v>
      </c>
      <c r="F330" t="s">
        <v>83</v>
      </c>
      <c r="G330" t="s">
        <v>83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83</v>
      </c>
      <c r="N330" t="s">
        <v>83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>
        <v>0</v>
      </c>
      <c r="U330" t="s">
        <v>83</v>
      </c>
      <c r="V330" t="s">
        <v>83</v>
      </c>
      <c r="W330" t="s">
        <v>83</v>
      </c>
      <c r="X330">
        <v>0</v>
      </c>
      <c r="Y330">
        <v>0</v>
      </c>
      <c r="Z330" t="s">
        <v>83</v>
      </c>
      <c r="AA330" t="s">
        <v>83</v>
      </c>
      <c r="AB330" t="s">
        <v>83</v>
      </c>
      <c r="AC330" t="s">
        <v>83</v>
      </c>
      <c r="AD330" t="s">
        <v>83</v>
      </c>
      <c r="AE330">
        <v>0</v>
      </c>
      <c r="AF330" t="s">
        <v>83</v>
      </c>
      <c r="AG330">
        <v>0</v>
      </c>
      <c r="AH330" t="s">
        <v>83</v>
      </c>
      <c r="AI330" t="s">
        <v>83</v>
      </c>
      <c r="AJ330" t="s">
        <v>83</v>
      </c>
      <c r="AK330" t="s">
        <v>83</v>
      </c>
      <c r="AL330" t="s">
        <v>83</v>
      </c>
      <c r="AM330" t="s">
        <v>83</v>
      </c>
      <c r="AN330" t="s">
        <v>83</v>
      </c>
      <c r="AO330" t="s">
        <v>83</v>
      </c>
      <c r="AP330" t="s">
        <v>83</v>
      </c>
      <c r="AQ330" t="s">
        <v>83</v>
      </c>
      <c r="AR330" t="s">
        <v>83</v>
      </c>
      <c r="AS330">
        <v>0</v>
      </c>
      <c r="AT330" t="s">
        <v>83</v>
      </c>
      <c r="AU330" t="s">
        <v>83</v>
      </c>
      <c r="AV330">
        <v>0</v>
      </c>
      <c r="AW330">
        <v>0</v>
      </c>
      <c r="AX330" t="s">
        <v>83</v>
      </c>
    </row>
    <row r="331" spans="1:50" x14ac:dyDescent="0.15">
      <c r="A331">
        <v>4</v>
      </c>
      <c r="B331">
        <v>43</v>
      </c>
      <c r="C331">
        <v>1</v>
      </c>
      <c r="D331">
        <v>2</v>
      </c>
      <c r="E331">
        <v>0</v>
      </c>
      <c r="F331" t="s">
        <v>83</v>
      </c>
      <c r="G331" t="s">
        <v>83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83</v>
      </c>
      <c r="N331" t="s">
        <v>83</v>
      </c>
      <c r="O331" t="s">
        <v>83</v>
      </c>
      <c r="P331" t="s">
        <v>83</v>
      </c>
      <c r="Q331" t="s">
        <v>83</v>
      </c>
      <c r="R331" t="s">
        <v>83</v>
      </c>
      <c r="S331" t="s">
        <v>83</v>
      </c>
      <c r="T331">
        <v>0</v>
      </c>
      <c r="U331" t="s">
        <v>83</v>
      </c>
      <c r="V331" t="s">
        <v>83</v>
      </c>
      <c r="W331" t="s">
        <v>83</v>
      </c>
      <c r="X331">
        <v>0</v>
      </c>
      <c r="Y331">
        <v>0</v>
      </c>
      <c r="Z331" t="s">
        <v>83</v>
      </c>
      <c r="AA331" t="s">
        <v>83</v>
      </c>
      <c r="AB331" t="s">
        <v>83</v>
      </c>
      <c r="AC331" t="s">
        <v>83</v>
      </c>
      <c r="AD331" t="s">
        <v>83</v>
      </c>
      <c r="AE331">
        <v>0</v>
      </c>
      <c r="AF331" t="s">
        <v>83</v>
      </c>
      <c r="AG331">
        <v>0</v>
      </c>
      <c r="AH331" t="s">
        <v>83</v>
      </c>
      <c r="AI331" t="s">
        <v>83</v>
      </c>
      <c r="AJ331" t="s">
        <v>83</v>
      </c>
      <c r="AK331" t="s">
        <v>83</v>
      </c>
      <c r="AL331" t="s">
        <v>83</v>
      </c>
      <c r="AM331" t="s">
        <v>83</v>
      </c>
      <c r="AN331" t="s">
        <v>83</v>
      </c>
      <c r="AO331" t="s">
        <v>83</v>
      </c>
      <c r="AP331" t="s">
        <v>83</v>
      </c>
      <c r="AQ331" t="s">
        <v>83</v>
      </c>
      <c r="AR331" t="s">
        <v>83</v>
      </c>
      <c r="AS331">
        <v>0</v>
      </c>
      <c r="AT331" t="s">
        <v>83</v>
      </c>
      <c r="AU331" t="s">
        <v>83</v>
      </c>
      <c r="AV331">
        <v>0</v>
      </c>
      <c r="AW331">
        <v>0</v>
      </c>
      <c r="AX331" t="s">
        <v>83</v>
      </c>
    </row>
    <row r="332" spans="1:50" x14ac:dyDescent="0.15">
      <c r="A332">
        <v>4</v>
      </c>
      <c r="B332">
        <v>43</v>
      </c>
      <c r="C332">
        <v>1</v>
      </c>
      <c r="D332">
        <v>3</v>
      </c>
      <c r="E332">
        <v>0</v>
      </c>
      <c r="F332" t="s">
        <v>83</v>
      </c>
      <c r="G332" t="s">
        <v>83</v>
      </c>
      <c r="H332">
        <v>703</v>
      </c>
      <c r="I332">
        <v>0</v>
      </c>
      <c r="J332">
        <v>0</v>
      </c>
      <c r="K332">
        <v>0</v>
      </c>
      <c r="L332">
        <v>0</v>
      </c>
      <c r="M332" t="s">
        <v>83</v>
      </c>
      <c r="N332" t="s">
        <v>83</v>
      </c>
      <c r="O332" t="s">
        <v>83</v>
      </c>
      <c r="P332" t="s">
        <v>83</v>
      </c>
      <c r="Q332" t="s">
        <v>83</v>
      </c>
      <c r="R332" t="s">
        <v>2271</v>
      </c>
      <c r="S332" t="s">
        <v>83</v>
      </c>
      <c r="T332">
        <v>0</v>
      </c>
      <c r="U332" t="s">
        <v>83</v>
      </c>
      <c r="V332" t="s">
        <v>83</v>
      </c>
      <c r="W332" t="s">
        <v>83</v>
      </c>
      <c r="X332">
        <v>3</v>
      </c>
      <c r="Y332">
        <v>3</v>
      </c>
      <c r="Z332" t="s">
        <v>83</v>
      </c>
      <c r="AA332" t="s">
        <v>83</v>
      </c>
      <c r="AB332" t="s">
        <v>83</v>
      </c>
      <c r="AC332" t="s">
        <v>83</v>
      </c>
      <c r="AD332" t="s">
        <v>83</v>
      </c>
      <c r="AE332">
        <v>0</v>
      </c>
      <c r="AF332" t="s">
        <v>83</v>
      </c>
      <c r="AG332">
        <v>0</v>
      </c>
      <c r="AH332" t="s">
        <v>83</v>
      </c>
      <c r="AI332" t="s">
        <v>83</v>
      </c>
      <c r="AJ332" t="s">
        <v>83</v>
      </c>
      <c r="AK332" t="s">
        <v>83</v>
      </c>
      <c r="AL332" t="s">
        <v>83</v>
      </c>
      <c r="AM332" t="s">
        <v>83</v>
      </c>
      <c r="AN332" t="s">
        <v>83</v>
      </c>
      <c r="AO332" t="s">
        <v>83</v>
      </c>
      <c r="AP332" t="s">
        <v>83</v>
      </c>
      <c r="AQ332" t="s">
        <v>83</v>
      </c>
      <c r="AR332" t="s">
        <v>83</v>
      </c>
      <c r="AS332">
        <v>0</v>
      </c>
      <c r="AT332" t="s">
        <v>83</v>
      </c>
      <c r="AU332" t="s">
        <v>83</v>
      </c>
      <c r="AV332">
        <v>0</v>
      </c>
      <c r="AW332">
        <v>0</v>
      </c>
      <c r="AX332" t="s">
        <v>83</v>
      </c>
    </row>
    <row r="333" spans="1:50" x14ac:dyDescent="0.15">
      <c r="A333">
        <v>4</v>
      </c>
      <c r="B333">
        <v>43</v>
      </c>
      <c r="C333">
        <v>1</v>
      </c>
      <c r="D333">
        <v>4</v>
      </c>
      <c r="E333">
        <v>0</v>
      </c>
      <c r="F333" t="s">
        <v>83</v>
      </c>
      <c r="G333" t="s">
        <v>83</v>
      </c>
      <c r="H333">
        <v>694</v>
      </c>
      <c r="I333">
        <v>0</v>
      </c>
      <c r="J333">
        <v>0</v>
      </c>
      <c r="K333">
        <v>0</v>
      </c>
      <c r="L333">
        <v>0</v>
      </c>
      <c r="M333" t="s">
        <v>83</v>
      </c>
      <c r="N333" t="s">
        <v>83</v>
      </c>
      <c r="O333" t="s">
        <v>83</v>
      </c>
      <c r="P333" t="s">
        <v>83</v>
      </c>
      <c r="Q333" t="s">
        <v>83</v>
      </c>
      <c r="R333" t="s">
        <v>2272</v>
      </c>
      <c r="S333" t="s">
        <v>83</v>
      </c>
      <c r="T333">
        <v>0</v>
      </c>
      <c r="U333" t="s">
        <v>83</v>
      </c>
      <c r="V333" t="s">
        <v>83</v>
      </c>
      <c r="W333" t="s">
        <v>83</v>
      </c>
      <c r="X333">
        <v>3</v>
      </c>
      <c r="Y333">
        <v>3</v>
      </c>
      <c r="Z333" t="s">
        <v>83</v>
      </c>
      <c r="AA333" t="s">
        <v>83</v>
      </c>
      <c r="AB333" t="s">
        <v>83</v>
      </c>
      <c r="AC333" t="s">
        <v>83</v>
      </c>
      <c r="AD333" t="s">
        <v>83</v>
      </c>
      <c r="AE333">
        <v>0</v>
      </c>
      <c r="AF333" t="s">
        <v>83</v>
      </c>
      <c r="AG333">
        <v>0</v>
      </c>
      <c r="AH333" t="s">
        <v>83</v>
      </c>
      <c r="AI333" t="s">
        <v>83</v>
      </c>
      <c r="AJ333" t="s">
        <v>83</v>
      </c>
      <c r="AK333" t="s">
        <v>83</v>
      </c>
      <c r="AL333" t="s">
        <v>83</v>
      </c>
      <c r="AM333" t="s">
        <v>83</v>
      </c>
      <c r="AN333" t="s">
        <v>83</v>
      </c>
      <c r="AO333" t="s">
        <v>83</v>
      </c>
      <c r="AP333" t="s">
        <v>83</v>
      </c>
      <c r="AQ333" t="s">
        <v>83</v>
      </c>
      <c r="AR333" t="s">
        <v>83</v>
      </c>
      <c r="AS333">
        <v>0</v>
      </c>
      <c r="AT333" t="s">
        <v>83</v>
      </c>
      <c r="AU333" t="s">
        <v>83</v>
      </c>
      <c r="AV333">
        <v>0</v>
      </c>
      <c r="AW333">
        <v>0</v>
      </c>
      <c r="AX333" t="s">
        <v>83</v>
      </c>
    </row>
    <row r="334" spans="1:50" x14ac:dyDescent="0.15">
      <c r="A334">
        <v>4</v>
      </c>
      <c r="B334">
        <v>43</v>
      </c>
      <c r="C334">
        <v>1</v>
      </c>
      <c r="D334">
        <v>5</v>
      </c>
      <c r="E334">
        <v>0</v>
      </c>
      <c r="F334" t="s">
        <v>83</v>
      </c>
      <c r="G334" t="s">
        <v>83</v>
      </c>
      <c r="H334">
        <v>407</v>
      </c>
      <c r="I334">
        <v>0</v>
      </c>
      <c r="J334">
        <v>0</v>
      </c>
      <c r="K334">
        <v>0</v>
      </c>
      <c r="L334">
        <v>0</v>
      </c>
      <c r="M334" t="s">
        <v>83</v>
      </c>
      <c r="N334" t="s">
        <v>83</v>
      </c>
      <c r="O334" t="s">
        <v>83</v>
      </c>
      <c r="P334" t="s">
        <v>83</v>
      </c>
      <c r="Q334" t="s">
        <v>83</v>
      </c>
      <c r="R334" t="s">
        <v>2273</v>
      </c>
      <c r="S334" t="s">
        <v>83</v>
      </c>
      <c r="T334">
        <v>0</v>
      </c>
      <c r="U334" t="s">
        <v>83</v>
      </c>
      <c r="V334" t="s">
        <v>83</v>
      </c>
      <c r="W334" t="s">
        <v>83</v>
      </c>
      <c r="X334">
        <v>3</v>
      </c>
      <c r="Y334">
        <v>3</v>
      </c>
      <c r="Z334" t="s">
        <v>83</v>
      </c>
      <c r="AA334" t="s">
        <v>83</v>
      </c>
      <c r="AB334" t="s">
        <v>83</v>
      </c>
      <c r="AC334" t="s">
        <v>83</v>
      </c>
      <c r="AD334" t="s">
        <v>83</v>
      </c>
      <c r="AE334">
        <v>0</v>
      </c>
      <c r="AF334" t="s">
        <v>83</v>
      </c>
      <c r="AG334">
        <v>0</v>
      </c>
      <c r="AH334" t="s">
        <v>83</v>
      </c>
      <c r="AI334" t="s">
        <v>83</v>
      </c>
      <c r="AJ334" t="s">
        <v>83</v>
      </c>
      <c r="AK334" t="s">
        <v>83</v>
      </c>
      <c r="AL334" t="s">
        <v>83</v>
      </c>
      <c r="AM334" t="s">
        <v>83</v>
      </c>
      <c r="AN334" t="s">
        <v>83</v>
      </c>
      <c r="AO334" t="s">
        <v>83</v>
      </c>
      <c r="AP334" t="s">
        <v>83</v>
      </c>
      <c r="AQ334" t="s">
        <v>83</v>
      </c>
      <c r="AR334" t="s">
        <v>83</v>
      </c>
      <c r="AS334">
        <v>0</v>
      </c>
      <c r="AT334" t="s">
        <v>83</v>
      </c>
      <c r="AU334" t="s">
        <v>83</v>
      </c>
      <c r="AV334">
        <v>0</v>
      </c>
      <c r="AW334">
        <v>0</v>
      </c>
      <c r="AX334" t="s">
        <v>83</v>
      </c>
    </row>
    <row r="335" spans="1:50" x14ac:dyDescent="0.15">
      <c r="A335">
        <v>4</v>
      </c>
      <c r="B335">
        <v>43</v>
      </c>
      <c r="C335">
        <v>1</v>
      </c>
      <c r="D335">
        <v>6</v>
      </c>
      <c r="E335">
        <v>0</v>
      </c>
      <c r="F335" t="s">
        <v>83</v>
      </c>
      <c r="G335" t="s">
        <v>83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83</v>
      </c>
      <c r="N335" t="s">
        <v>83</v>
      </c>
      <c r="O335" t="s">
        <v>83</v>
      </c>
      <c r="P335" t="s">
        <v>83</v>
      </c>
      <c r="Q335" t="s">
        <v>83</v>
      </c>
      <c r="R335" t="s">
        <v>83</v>
      </c>
      <c r="S335" t="s">
        <v>83</v>
      </c>
      <c r="T335">
        <v>0</v>
      </c>
      <c r="U335" t="s">
        <v>83</v>
      </c>
      <c r="V335" t="s">
        <v>83</v>
      </c>
      <c r="W335" t="s">
        <v>83</v>
      </c>
      <c r="X335">
        <v>0</v>
      </c>
      <c r="Y335">
        <v>0</v>
      </c>
      <c r="Z335" t="s">
        <v>83</v>
      </c>
      <c r="AA335" t="s">
        <v>83</v>
      </c>
      <c r="AB335" t="s">
        <v>83</v>
      </c>
      <c r="AC335" t="s">
        <v>83</v>
      </c>
      <c r="AD335" t="s">
        <v>83</v>
      </c>
      <c r="AE335">
        <v>0</v>
      </c>
      <c r="AF335" t="s">
        <v>83</v>
      </c>
      <c r="AG335">
        <v>0</v>
      </c>
      <c r="AH335" t="s">
        <v>83</v>
      </c>
      <c r="AI335" t="s">
        <v>83</v>
      </c>
      <c r="AJ335" t="s">
        <v>83</v>
      </c>
      <c r="AK335" t="s">
        <v>83</v>
      </c>
      <c r="AL335" t="s">
        <v>83</v>
      </c>
      <c r="AM335" t="s">
        <v>83</v>
      </c>
      <c r="AN335" t="s">
        <v>83</v>
      </c>
      <c r="AO335" t="s">
        <v>83</v>
      </c>
      <c r="AP335" t="s">
        <v>83</v>
      </c>
      <c r="AQ335" t="s">
        <v>83</v>
      </c>
      <c r="AR335" t="s">
        <v>83</v>
      </c>
      <c r="AS335">
        <v>0</v>
      </c>
      <c r="AT335" t="s">
        <v>83</v>
      </c>
      <c r="AU335" t="s">
        <v>83</v>
      </c>
      <c r="AV335">
        <v>0</v>
      </c>
      <c r="AW335">
        <v>0</v>
      </c>
      <c r="AX335" t="s">
        <v>83</v>
      </c>
    </row>
    <row r="336" spans="1:50" x14ac:dyDescent="0.15">
      <c r="A336">
        <v>4</v>
      </c>
      <c r="B336">
        <v>43</v>
      </c>
      <c r="C336">
        <v>1</v>
      </c>
      <c r="D336">
        <v>7</v>
      </c>
      <c r="E336">
        <v>0</v>
      </c>
      <c r="F336" t="s">
        <v>83</v>
      </c>
      <c r="G336" t="s">
        <v>83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83</v>
      </c>
      <c r="N336" t="s">
        <v>83</v>
      </c>
      <c r="O336" t="s">
        <v>83</v>
      </c>
      <c r="P336" t="s">
        <v>83</v>
      </c>
      <c r="Q336" t="s">
        <v>83</v>
      </c>
      <c r="R336" t="s">
        <v>83</v>
      </c>
      <c r="S336" t="s">
        <v>83</v>
      </c>
      <c r="T336">
        <v>0</v>
      </c>
      <c r="U336" t="s">
        <v>83</v>
      </c>
      <c r="V336" t="s">
        <v>83</v>
      </c>
      <c r="W336" t="s">
        <v>83</v>
      </c>
      <c r="X336">
        <v>0</v>
      </c>
      <c r="Y336">
        <v>0</v>
      </c>
      <c r="Z336" t="s">
        <v>83</v>
      </c>
      <c r="AA336" t="s">
        <v>83</v>
      </c>
      <c r="AB336" t="s">
        <v>83</v>
      </c>
      <c r="AC336" t="s">
        <v>83</v>
      </c>
      <c r="AD336" t="s">
        <v>83</v>
      </c>
      <c r="AE336">
        <v>0</v>
      </c>
      <c r="AF336" t="s">
        <v>83</v>
      </c>
      <c r="AG336">
        <v>0</v>
      </c>
      <c r="AH336" t="s">
        <v>83</v>
      </c>
      <c r="AI336" t="s">
        <v>83</v>
      </c>
      <c r="AJ336" t="s">
        <v>83</v>
      </c>
      <c r="AK336" t="s">
        <v>83</v>
      </c>
      <c r="AL336" t="s">
        <v>83</v>
      </c>
      <c r="AM336" t="s">
        <v>83</v>
      </c>
      <c r="AN336" t="s">
        <v>83</v>
      </c>
      <c r="AO336" t="s">
        <v>83</v>
      </c>
      <c r="AP336" t="s">
        <v>83</v>
      </c>
      <c r="AQ336" t="s">
        <v>83</v>
      </c>
      <c r="AR336" t="s">
        <v>83</v>
      </c>
      <c r="AS336">
        <v>0</v>
      </c>
      <c r="AT336" t="s">
        <v>83</v>
      </c>
      <c r="AU336" t="s">
        <v>83</v>
      </c>
      <c r="AV336">
        <v>0</v>
      </c>
      <c r="AW336">
        <v>0</v>
      </c>
      <c r="AX336" t="s">
        <v>83</v>
      </c>
    </row>
    <row r="337" spans="1:50" x14ac:dyDescent="0.15">
      <c r="A337">
        <v>4</v>
      </c>
      <c r="B337">
        <v>43</v>
      </c>
      <c r="C337">
        <v>1</v>
      </c>
      <c r="D337">
        <v>8</v>
      </c>
      <c r="E337">
        <v>0</v>
      </c>
      <c r="F337" t="s">
        <v>83</v>
      </c>
      <c r="G337" t="s">
        <v>83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83</v>
      </c>
      <c r="N337" t="s">
        <v>83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>
        <v>0</v>
      </c>
      <c r="U337" t="s">
        <v>83</v>
      </c>
      <c r="V337" t="s">
        <v>83</v>
      </c>
      <c r="W337" t="s">
        <v>83</v>
      </c>
      <c r="X337">
        <v>0</v>
      </c>
      <c r="Y337">
        <v>0</v>
      </c>
      <c r="Z337" t="s">
        <v>83</v>
      </c>
      <c r="AA337" t="s">
        <v>83</v>
      </c>
      <c r="AB337" t="s">
        <v>83</v>
      </c>
      <c r="AC337" t="s">
        <v>83</v>
      </c>
      <c r="AD337" t="s">
        <v>83</v>
      </c>
      <c r="AE337">
        <v>0</v>
      </c>
      <c r="AF337" t="s">
        <v>83</v>
      </c>
      <c r="AG337">
        <v>0</v>
      </c>
      <c r="AH337" t="s">
        <v>83</v>
      </c>
      <c r="AI337" t="s">
        <v>83</v>
      </c>
      <c r="AJ337" t="s">
        <v>83</v>
      </c>
      <c r="AK337" t="s">
        <v>83</v>
      </c>
      <c r="AL337" t="s">
        <v>83</v>
      </c>
      <c r="AM337" t="s">
        <v>83</v>
      </c>
      <c r="AN337" t="s">
        <v>83</v>
      </c>
      <c r="AO337" t="s">
        <v>83</v>
      </c>
      <c r="AP337" t="s">
        <v>83</v>
      </c>
      <c r="AQ337" t="s">
        <v>83</v>
      </c>
      <c r="AR337" t="s">
        <v>83</v>
      </c>
      <c r="AS337">
        <v>0</v>
      </c>
      <c r="AT337" t="s">
        <v>83</v>
      </c>
      <c r="AU337" t="s">
        <v>83</v>
      </c>
      <c r="AV337">
        <v>0</v>
      </c>
      <c r="AW337">
        <v>0</v>
      </c>
      <c r="AX337" t="s">
        <v>83</v>
      </c>
    </row>
    <row r="338" spans="1:50" x14ac:dyDescent="0.15">
      <c r="A338">
        <v>4</v>
      </c>
      <c r="B338">
        <v>43</v>
      </c>
      <c r="C338">
        <v>2</v>
      </c>
      <c r="D338">
        <v>1</v>
      </c>
      <c r="E338">
        <v>0</v>
      </c>
      <c r="F338" t="s">
        <v>83</v>
      </c>
      <c r="G338" t="s">
        <v>83</v>
      </c>
      <c r="H338">
        <v>82</v>
      </c>
      <c r="I338">
        <v>0</v>
      </c>
      <c r="J338">
        <v>0</v>
      </c>
      <c r="K338">
        <v>0</v>
      </c>
      <c r="L338">
        <v>0</v>
      </c>
      <c r="M338" t="s">
        <v>83</v>
      </c>
      <c r="N338" t="s">
        <v>83</v>
      </c>
      <c r="O338" t="s">
        <v>83</v>
      </c>
      <c r="P338" t="s">
        <v>83</v>
      </c>
      <c r="Q338" t="s">
        <v>83</v>
      </c>
      <c r="R338" t="s">
        <v>2274</v>
      </c>
      <c r="S338" t="s">
        <v>83</v>
      </c>
      <c r="T338">
        <v>0</v>
      </c>
      <c r="U338" t="s">
        <v>83</v>
      </c>
      <c r="V338" t="s">
        <v>83</v>
      </c>
      <c r="W338" t="s">
        <v>83</v>
      </c>
      <c r="X338">
        <v>3</v>
      </c>
      <c r="Y338">
        <v>3</v>
      </c>
      <c r="Z338" t="s">
        <v>83</v>
      </c>
      <c r="AA338" t="s">
        <v>83</v>
      </c>
      <c r="AB338" t="s">
        <v>83</v>
      </c>
      <c r="AC338" t="s">
        <v>83</v>
      </c>
      <c r="AD338" t="s">
        <v>83</v>
      </c>
      <c r="AE338">
        <v>0</v>
      </c>
      <c r="AF338" t="s">
        <v>83</v>
      </c>
      <c r="AG338">
        <v>0</v>
      </c>
      <c r="AH338" t="s">
        <v>83</v>
      </c>
      <c r="AI338" t="s">
        <v>83</v>
      </c>
      <c r="AJ338" t="s">
        <v>83</v>
      </c>
      <c r="AK338" t="s">
        <v>83</v>
      </c>
      <c r="AL338" t="s">
        <v>83</v>
      </c>
      <c r="AM338" t="s">
        <v>83</v>
      </c>
      <c r="AN338" t="s">
        <v>83</v>
      </c>
      <c r="AO338" t="s">
        <v>83</v>
      </c>
      <c r="AP338" t="s">
        <v>83</v>
      </c>
      <c r="AQ338" t="s">
        <v>83</v>
      </c>
      <c r="AR338" t="s">
        <v>83</v>
      </c>
      <c r="AS338">
        <v>0</v>
      </c>
      <c r="AT338" t="s">
        <v>83</v>
      </c>
      <c r="AU338" t="s">
        <v>83</v>
      </c>
      <c r="AV338">
        <v>0</v>
      </c>
      <c r="AW338">
        <v>0</v>
      </c>
      <c r="AX338" t="s">
        <v>83</v>
      </c>
    </row>
    <row r="339" spans="1:50" x14ac:dyDescent="0.15">
      <c r="A339">
        <v>4</v>
      </c>
      <c r="B339">
        <v>43</v>
      </c>
      <c r="C339">
        <v>2</v>
      </c>
      <c r="D339">
        <v>2</v>
      </c>
      <c r="E339">
        <v>0</v>
      </c>
      <c r="F339" t="s">
        <v>83</v>
      </c>
      <c r="G339" t="s">
        <v>83</v>
      </c>
      <c r="H339">
        <v>307</v>
      </c>
      <c r="I339">
        <v>0</v>
      </c>
      <c r="J339">
        <v>0</v>
      </c>
      <c r="K339">
        <v>0</v>
      </c>
      <c r="L339">
        <v>0</v>
      </c>
      <c r="M339" t="s">
        <v>83</v>
      </c>
      <c r="N339" t="s">
        <v>83</v>
      </c>
      <c r="O339" t="s">
        <v>83</v>
      </c>
      <c r="P339" t="s">
        <v>83</v>
      </c>
      <c r="Q339" t="s">
        <v>83</v>
      </c>
      <c r="R339" t="s">
        <v>2275</v>
      </c>
      <c r="S339" t="s">
        <v>83</v>
      </c>
      <c r="T339">
        <v>0</v>
      </c>
      <c r="U339" t="s">
        <v>83</v>
      </c>
      <c r="V339" t="s">
        <v>83</v>
      </c>
      <c r="W339" t="s">
        <v>83</v>
      </c>
      <c r="X339">
        <v>3</v>
      </c>
      <c r="Y339">
        <v>3</v>
      </c>
      <c r="Z339" t="s">
        <v>83</v>
      </c>
      <c r="AA339" t="s">
        <v>83</v>
      </c>
      <c r="AB339" t="s">
        <v>83</v>
      </c>
      <c r="AC339" t="s">
        <v>83</v>
      </c>
      <c r="AD339" t="s">
        <v>83</v>
      </c>
      <c r="AE339">
        <v>0</v>
      </c>
      <c r="AF339" t="s">
        <v>83</v>
      </c>
      <c r="AG339">
        <v>0</v>
      </c>
      <c r="AH339" t="s">
        <v>83</v>
      </c>
      <c r="AI339" t="s">
        <v>83</v>
      </c>
      <c r="AJ339" t="s">
        <v>83</v>
      </c>
      <c r="AK339" t="s">
        <v>83</v>
      </c>
      <c r="AL339" t="s">
        <v>83</v>
      </c>
      <c r="AM339" t="s">
        <v>83</v>
      </c>
      <c r="AN339" t="s">
        <v>83</v>
      </c>
      <c r="AO339" t="s">
        <v>83</v>
      </c>
      <c r="AP339" t="s">
        <v>83</v>
      </c>
      <c r="AQ339" t="s">
        <v>83</v>
      </c>
      <c r="AR339" t="s">
        <v>83</v>
      </c>
      <c r="AS339">
        <v>0</v>
      </c>
      <c r="AT339" t="s">
        <v>83</v>
      </c>
      <c r="AU339" t="s">
        <v>83</v>
      </c>
      <c r="AV339">
        <v>0</v>
      </c>
      <c r="AW339">
        <v>0</v>
      </c>
      <c r="AX339" t="s">
        <v>83</v>
      </c>
    </row>
    <row r="340" spans="1:50" x14ac:dyDescent="0.15">
      <c r="A340">
        <v>4</v>
      </c>
      <c r="B340">
        <v>43</v>
      </c>
      <c r="C340">
        <v>2</v>
      </c>
      <c r="D340">
        <v>3</v>
      </c>
      <c r="E340">
        <v>0</v>
      </c>
      <c r="F340" t="s">
        <v>83</v>
      </c>
      <c r="G340" t="s">
        <v>83</v>
      </c>
      <c r="H340">
        <v>227</v>
      </c>
      <c r="I340">
        <v>0</v>
      </c>
      <c r="J340">
        <v>0</v>
      </c>
      <c r="K340">
        <v>0</v>
      </c>
      <c r="L340">
        <v>0</v>
      </c>
      <c r="M340" t="s">
        <v>83</v>
      </c>
      <c r="N340" t="s">
        <v>83</v>
      </c>
      <c r="O340" t="s">
        <v>83</v>
      </c>
      <c r="P340" t="s">
        <v>83</v>
      </c>
      <c r="Q340" t="s">
        <v>83</v>
      </c>
      <c r="R340" t="s">
        <v>2276</v>
      </c>
      <c r="S340" t="s">
        <v>83</v>
      </c>
      <c r="T340">
        <v>0</v>
      </c>
      <c r="U340" t="s">
        <v>83</v>
      </c>
      <c r="V340" t="s">
        <v>83</v>
      </c>
      <c r="W340" t="s">
        <v>83</v>
      </c>
      <c r="X340">
        <v>3</v>
      </c>
      <c r="Y340">
        <v>3</v>
      </c>
      <c r="Z340" t="s">
        <v>83</v>
      </c>
      <c r="AA340" t="s">
        <v>83</v>
      </c>
      <c r="AB340" t="s">
        <v>83</v>
      </c>
      <c r="AC340" t="s">
        <v>83</v>
      </c>
      <c r="AD340" t="s">
        <v>83</v>
      </c>
      <c r="AE340">
        <v>0</v>
      </c>
      <c r="AF340" t="s">
        <v>83</v>
      </c>
      <c r="AG340">
        <v>0</v>
      </c>
      <c r="AH340" t="s">
        <v>83</v>
      </c>
      <c r="AI340" t="s">
        <v>83</v>
      </c>
      <c r="AJ340" t="s">
        <v>83</v>
      </c>
      <c r="AK340" t="s">
        <v>83</v>
      </c>
      <c r="AL340" t="s">
        <v>83</v>
      </c>
      <c r="AM340" t="s">
        <v>83</v>
      </c>
      <c r="AN340" t="s">
        <v>83</v>
      </c>
      <c r="AO340" t="s">
        <v>83</v>
      </c>
      <c r="AP340" t="s">
        <v>83</v>
      </c>
      <c r="AQ340" t="s">
        <v>83</v>
      </c>
      <c r="AR340" t="s">
        <v>83</v>
      </c>
      <c r="AS340">
        <v>0</v>
      </c>
      <c r="AT340" t="s">
        <v>83</v>
      </c>
      <c r="AU340" t="s">
        <v>83</v>
      </c>
      <c r="AV340">
        <v>0</v>
      </c>
      <c r="AW340">
        <v>0</v>
      </c>
      <c r="AX340" t="s">
        <v>83</v>
      </c>
    </row>
    <row r="341" spans="1:50" x14ac:dyDescent="0.15">
      <c r="A341">
        <v>4</v>
      </c>
      <c r="B341">
        <v>43</v>
      </c>
      <c r="C341">
        <v>2</v>
      </c>
      <c r="D341">
        <v>4</v>
      </c>
      <c r="E341">
        <v>0</v>
      </c>
      <c r="F341" t="s">
        <v>83</v>
      </c>
      <c r="G341" t="s">
        <v>83</v>
      </c>
      <c r="H341">
        <v>440</v>
      </c>
      <c r="I341">
        <v>0</v>
      </c>
      <c r="J341">
        <v>0</v>
      </c>
      <c r="K341">
        <v>0</v>
      </c>
      <c r="L341">
        <v>0</v>
      </c>
      <c r="M341" t="s">
        <v>83</v>
      </c>
      <c r="N341" t="s">
        <v>83</v>
      </c>
      <c r="O341" t="s">
        <v>83</v>
      </c>
      <c r="P341" t="s">
        <v>83</v>
      </c>
      <c r="Q341" t="s">
        <v>83</v>
      </c>
      <c r="R341" t="s">
        <v>2277</v>
      </c>
      <c r="S341" t="s">
        <v>83</v>
      </c>
      <c r="T341">
        <v>0</v>
      </c>
      <c r="U341" t="s">
        <v>83</v>
      </c>
      <c r="V341" t="s">
        <v>83</v>
      </c>
      <c r="W341" t="s">
        <v>83</v>
      </c>
      <c r="X341">
        <v>3</v>
      </c>
      <c r="Y341">
        <v>3</v>
      </c>
      <c r="Z341" t="s">
        <v>83</v>
      </c>
      <c r="AA341" t="s">
        <v>83</v>
      </c>
      <c r="AB341" t="s">
        <v>83</v>
      </c>
      <c r="AC341" t="s">
        <v>83</v>
      </c>
      <c r="AD341" t="s">
        <v>83</v>
      </c>
      <c r="AE341">
        <v>0</v>
      </c>
      <c r="AF341" t="s">
        <v>83</v>
      </c>
      <c r="AG341">
        <v>0</v>
      </c>
      <c r="AH341" t="s">
        <v>83</v>
      </c>
      <c r="AI341" t="s">
        <v>83</v>
      </c>
      <c r="AJ341" t="s">
        <v>83</v>
      </c>
      <c r="AK341" t="s">
        <v>83</v>
      </c>
      <c r="AL341" t="s">
        <v>83</v>
      </c>
      <c r="AM341" t="s">
        <v>83</v>
      </c>
      <c r="AN341" t="s">
        <v>83</v>
      </c>
      <c r="AO341" t="s">
        <v>83</v>
      </c>
      <c r="AP341" t="s">
        <v>83</v>
      </c>
      <c r="AQ341" t="s">
        <v>83</v>
      </c>
      <c r="AR341" t="s">
        <v>83</v>
      </c>
      <c r="AS341">
        <v>0</v>
      </c>
      <c r="AT341" t="s">
        <v>83</v>
      </c>
      <c r="AU341" t="s">
        <v>83</v>
      </c>
      <c r="AV341">
        <v>0</v>
      </c>
      <c r="AW341">
        <v>0</v>
      </c>
      <c r="AX341" t="s">
        <v>83</v>
      </c>
    </row>
    <row r="342" spans="1:50" x14ac:dyDescent="0.15">
      <c r="A342">
        <v>4</v>
      </c>
      <c r="B342">
        <v>43</v>
      </c>
      <c r="C342">
        <v>2</v>
      </c>
      <c r="D342">
        <v>5</v>
      </c>
      <c r="E342">
        <v>0</v>
      </c>
      <c r="F342" t="s">
        <v>83</v>
      </c>
      <c r="G342" t="s">
        <v>83</v>
      </c>
      <c r="H342">
        <v>162</v>
      </c>
      <c r="I342">
        <v>0</v>
      </c>
      <c r="J342">
        <v>0</v>
      </c>
      <c r="K342">
        <v>0</v>
      </c>
      <c r="L342">
        <v>0</v>
      </c>
      <c r="M342" t="s">
        <v>83</v>
      </c>
      <c r="N342" t="s">
        <v>83</v>
      </c>
      <c r="O342" t="s">
        <v>83</v>
      </c>
      <c r="P342" t="s">
        <v>83</v>
      </c>
      <c r="Q342" t="s">
        <v>83</v>
      </c>
      <c r="R342" t="s">
        <v>2278</v>
      </c>
      <c r="S342" t="s">
        <v>83</v>
      </c>
      <c r="T342">
        <v>0</v>
      </c>
      <c r="U342" t="s">
        <v>83</v>
      </c>
      <c r="V342" t="s">
        <v>83</v>
      </c>
      <c r="W342" t="s">
        <v>83</v>
      </c>
      <c r="X342">
        <v>3</v>
      </c>
      <c r="Y342">
        <v>3</v>
      </c>
      <c r="Z342" t="s">
        <v>83</v>
      </c>
      <c r="AA342" t="s">
        <v>83</v>
      </c>
      <c r="AB342" t="s">
        <v>83</v>
      </c>
      <c r="AC342" t="s">
        <v>83</v>
      </c>
      <c r="AD342" t="s">
        <v>83</v>
      </c>
      <c r="AE342">
        <v>0</v>
      </c>
      <c r="AF342" t="s">
        <v>83</v>
      </c>
      <c r="AG342">
        <v>0</v>
      </c>
      <c r="AH342" t="s">
        <v>83</v>
      </c>
      <c r="AI342" t="s">
        <v>83</v>
      </c>
      <c r="AJ342" t="s">
        <v>83</v>
      </c>
      <c r="AK342" t="s">
        <v>83</v>
      </c>
      <c r="AL342" t="s">
        <v>83</v>
      </c>
      <c r="AM342" t="s">
        <v>83</v>
      </c>
      <c r="AN342" t="s">
        <v>83</v>
      </c>
      <c r="AO342" t="s">
        <v>83</v>
      </c>
      <c r="AP342" t="s">
        <v>83</v>
      </c>
      <c r="AQ342" t="s">
        <v>83</v>
      </c>
      <c r="AR342" t="s">
        <v>83</v>
      </c>
      <c r="AS342">
        <v>0</v>
      </c>
      <c r="AT342" t="s">
        <v>83</v>
      </c>
      <c r="AU342" t="s">
        <v>83</v>
      </c>
      <c r="AV342">
        <v>0</v>
      </c>
      <c r="AW342">
        <v>0</v>
      </c>
      <c r="AX342" t="s">
        <v>83</v>
      </c>
    </row>
    <row r="343" spans="1:50" x14ac:dyDescent="0.15">
      <c r="A343">
        <v>4</v>
      </c>
      <c r="B343">
        <v>43</v>
      </c>
      <c r="C343">
        <v>2</v>
      </c>
      <c r="D343">
        <v>6</v>
      </c>
      <c r="E343">
        <v>0</v>
      </c>
      <c r="F343" t="s">
        <v>83</v>
      </c>
      <c r="G343" t="s">
        <v>83</v>
      </c>
      <c r="H343">
        <v>591</v>
      </c>
      <c r="I343">
        <v>0</v>
      </c>
      <c r="J343">
        <v>0</v>
      </c>
      <c r="K343">
        <v>0</v>
      </c>
      <c r="L343">
        <v>0</v>
      </c>
      <c r="M343" t="s">
        <v>83</v>
      </c>
      <c r="N343" t="s">
        <v>83</v>
      </c>
      <c r="O343" t="s">
        <v>83</v>
      </c>
      <c r="P343" t="s">
        <v>83</v>
      </c>
      <c r="Q343" t="s">
        <v>83</v>
      </c>
      <c r="R343" t="s">
        <v>2279</v>
      </c>
      <c r="S343" t="s">
        <v>83</v>
      </c>
      <c r="T343">
        <v>0</v>
      </c>
      <c r="U343" t="s">
        <v>83</v>
      </c>
      <c r="V343" t="s">
        <v>83</v>
      </c>
      <c r="W343" t="s">
        <v>83</v>
      </c>
      <c r="X343">
        <v>3</v>
      </c>
      <c r="Y343">
        <v>3</v>
      </c>
      <c r="Z343" t="s">
        <v>83</v>
      </c>
      <c r="AA343" t="s">
        <v>83</v>
      </c>
      <c r="AB343" t="s">
        <v>83</v>
      </c>
      <c r="AC343" t="s">
        <v>83</v>
      </c>
      <c r="AD343" t="s">
        <v>83</v>
      </c>
      <c r="AE343">
        <v>0</v>
      </c>
      <c r="AF343" t="s">
        <v>83</v>
      </c>
      <c r="AG343">
        <v>0</v>
      </c>
      <c r="AH343" t="s">
        <v>83</v>
      </c>
      <c r="AI343" t="s">
        <v>83</v>
      </c>
      <c r="AJ343" t="s">
        <v>83</v>
      </c>
      <c r="AK343" t="s">
        <v>83</v>
      </c>
      <c r="AL343" t="s">
        <v>83</v>
      </c>
      <c r="AM343" t="s">
        <v>83</v>
      </c>
      <c r="AN343" t="s">
        <v>83</v>
      </c>
      <c r="AO343" t="s">
        <v>83</v>
      </c>
      <c r="AP343" t="s">
        <v>83</v>
      </c>
      <c r="AQ343" t="s">
        <v>83</v>
      </c>
      <c r="AR343" t="s">
        <v>83</v>
      </c>
      <c r="AS343">
        <v>0</v>
      </c>
      <c r="AT343" t="s">
        <v>83</v>
      </c>
      <c r="AU343" t="s">
        <v>83</v>
      </c>
      <c r="AV343">
        <v>0</v>
      </c>
      <c r="AW343">
        <v>0</v>
      </c>
      <c r="AX343" t="s">
        <v>83</v>
      </c>
    </row>
    <row r="344" spans="1:50" x14ac:dyDescent="0.15">
      <c r="A344">
        <v>4</v>
      </c>
      <c r="B344">
        <v>43</v>
      </c>
      <c r="C344">
        <v>2</v>
      </c>
      <c r="D344">
        <v>7</v>
      </c>
      <c r="E344">
        <v>0</v>
      </c>
      <c r="F344" t="s">
        <v>83</v>
      </c>
      <c r="G344" t="s">
        <v>83</v>
      </c>
      <c r="H344">
        <v>251</v>
      </c>
      <c r="I344">
        <v>0</v>
      </c>
      <c r="J344">
        <v>0</v>
      </c>
      <c r="K344">
        <v>0</v>
      </c>
      <c r="L344">
        <v>0</v>
      </c>
      <c r="M344" t="s">
        <v>83</v>
      </c>
      <c r="N344" t="s">
        <v>83</v>
      </c>
      <c r="O344" t="s">
        <v>83</v>
      </c>
      <c r="P344" t="s">
        <v>83</v>
      </c>
      <c r="Q344" t="s">
        <v>83</v>
      </c>
      <c r="R344" t="s">
        <v>2280</v>
      </c>
      <c r="S344" t="s">
        <v>83</v>
      </c>
      <c r="T344">
        <v>0</v>
      </c>
      <c r="U344" t="s">
        <v>83</v>
      </c>
      <c r="V344" t="s">
        <v>83</v>
      </c>
      <c r="W344" t="s">
        <v>83</v>
      </c>
      <c r="X344">
        <v>3</v>
      </c>
      <c r="Y344">
        <v>3</v>
      </c>
      <c r="Z344" t="s">
        <v>83</v>
      </c>
      <c r="AA344" t="s">
        <v>83</v>
      </c>
      <c r="AB344" t="s">
        <v>83</v>
      </c>
      <c r="AC344" t="s">
        <v>83</v>
      </c>
      <c r="AD344" t="s">
        <v>83</v>
      </c>
      <c r="AE344">
        <v>0</v>
      </c>
      <c r="AF344" t="s">
        <v>83</v>
      </c>
      <c r="AG344">
        <v>0</v>
      </c>
      <c r="AH344" t="s">
        <v>83</v>
      </c>
      <c r="AI344" t="s">
        <v>83</v>
      </c>
      <c r="AJ344" t="s">
        <v>83</v>
      </c>
      <c r="AK344" t="s">
        <v>83</v>
      </c>
      <c r="AL344" t="s">
        <v>83</v>
      </c>
      <c r="AM344" t="s">
        <v>83</v>
      </c>
      <c r="AN344" t="s">
        <v>83</v>
      </c>
      <c r="AO344" t="s">
        <v>83</v>
      </c>
      <c r="AP344" t="s">
        <v>83</v>
      </c>
      <c r="AQ344" t="s">
        <v>83</v>
      </c>
      <c r="AR344" t="s">
        <v>83</v>
      </c>
      <c r="AS344">
        <v>0</v>
      </c>
      <c r="AT344" t="s">
        <v>83</v>
      </c>
      <c r="AU344" t="s">
        <v>83</v>
      </c>
      <c r="AV344">
        <v>0</v>
      </c>
      <c r="AW344">
        <v>0</v>
      </c>
      <c r="AX344" t="s">
        <v>83</v>
      </c>
    </row>
    <row r="345" spans="1:50" x14ac:dyDescent="0.15">
      <c r="A345">
        <v>4</v>
      </c>
      <c r="B345">
        <v>43</v>
      </c>
      <c r="C345">
        <v>2</v>
      </c>
      <c r="D345">
        <v>8</v>
      </c>
      <c r="E345">
        <v>0</v>
      </c>
      <c r="F345" t="s">
        <v>83</v>
      </c>
      <c r="G345" t="s">
        <v>83</v>
      </c>
      <c r="H345">
        <v>663</v>
      </c>
      <c r="I345">
        <v>0</v>
      </c>
      <c r="J345">
        <v>0</v>
      </c>
      <c r="K345">
        <v>0</v>
      </c>
      <c r="L345">
        <v>0</v>
      </c>
      <c r="M345" t="s">
        <v>83</v>
      </c>
      <c r="N345" t="s">
        <v>83</v>
      </c>
      <c r="O345" t="s">
        <v>83</v>
      </c>
      <c r="P345" t="s">
        <v>83</v>
      </c>
      <c r="Q345" t="s">
        <v>83</v>
      </c>
      <c r="R345" t="s">
        <v>2281</v>
      </c>
      <c r="S345" t="s">
        <v>83</v>
      </c>
      <c r="T345">
        <v>0</v>
      </c>
      <c r="U345" t="s">
        <v>83</v>
      </c>
      <c r="V345" t="s">
        <v>83</v>
      </c>
      <c r="W345" t="s">
        <v>83</v>
      </c>
      <c r="X345">
        <v>3</v>
      </c>
      <c r="Y345">
        <v>3</v>
      </c>
      <c r="Z345" t="s">
        <v>83</v>
      </c>
      <c r="AA345" t="s">
        <v>83</v>
      </c>
      <c r="AB345" t="s">
        <v>83</v>
      </c>
      <c r="AC345" t="s">
        <v>83</v>
      </c>
      <c r="AD345" t="s">
        <v>83</v>
      </c>
      <c r="AE345">
        <v>0</v>
      </c>
      <c r="AF345" t="s">
        <v>83</v>
      </c>
      <c r="AG345">
        <v>0</v>
      </c>
      <c r="AH345" t="s">
        <v>83</v>
      </c>
      <c r="AI345" t="s">
        <v>83</v>
      </c>
      <c r="AJ345" t="s">
        <v>83</v>
      </c>
      <c r="AK345" t="s">
        <v>83</v>
      </c>
      <c r="AL345" t="s">
        <v>83</v>
      </c>
      <c r="AM345" t="s">
        <v>83</v>
      </c>
      <c r="AN345" t="s">
        <v>83</v>
      </c>
      <c r="AO345" t="s">
        <v>83</v>
      </c>
      <c r="AP345" t="s">
        <v>83</v>
      </c>
      <c r="AQ345" t="s">
        <v>83</v>
      </c>
      <c r="AR345" t="s">
        <v>83</v>
      </c>
      <c r="AS345">
        <v>0</v>
      </c>
      <c r="AT345" t="s">
        <v>83</v>
      </c>
      <c r="AU345" t="s">
        <v>83</v>
      </c>
      <c r="AV345">
        <v>0</v>
      </c>
      <c r="AW345">
        <v>0</v>
      </c>
      <c r="AX345" t="s">
        <v>83</v>
      </c>
    </row>
    <row r="346" spans="1:50" x14ac:dyDescent="0.15">
      <c r="A346">
        <v>4</v>
      </c>
      <c r="B346">
        <v>43</v>
      </c>
      <c r="C346">
        <v>3</v>
      </c>
      <c r="D346">
        <v>1</v>
      </c>
      <c r="E346">
        <v>0</v>
      </c>
      <c r="F346" t="s">
        <v>83</v>
      </c>
      <c r="G346" t="s">
        <v>83</v>
      </c>
      <c r="H346">
        <v>9</v>
      </c>
      <c r="I346">
        <v>0</v>
      </c>
      <c r="J346">
        <v>0</v>
      </c>
      <c r="K346">
        <v>0</v>
      </c>
      <c r="L346">
        <v>0</v>
      </c>
      <c r="M346" t="s">
        <v>83</v>
      </c>
      <c r="N346" t="s">
        <v>83</v>
      </c>
      <c r="O346" t="s">
        <v>83</v>
      </c>
      <c r="P346" t="s">
        <v>83</v>
      </c>
      <c r="Q346" t="s">
        <v>83</v>
      </c>
      <c r="R346" t="s">
        <v>2282</v>
      </c>
      <c r="S346" t="s">
        <v>83</v>
      </c>
      <c r="T346">
        <v>0</v>
      </c>
      <c r="U346" t="s">
        <v>83</v>
      </c>
      <c r="V346" t="s">
        <v>83</v>
      </c>
      <c r="W346" t="s">
        <v>83</v>
      </c>
      <c r="X346">
        <v>3</v>
      </c>
      <c r="Y346">
        <v>3</v>
      </c>
      <c r="Z346" t="s">
        <v>83</v>
      </c>
      <c r="AA346" t="s">
        <v>83</v>
      </c>
      <c r="AB346" t="s">
        <v>83</v>
      </c>
      <c r="AC346" t="s">
        <v>83</v>
      </c>
      <c r="AD346" t="s">
        <v>83</v>
      </c>
      <c r="AE346">
        <v>0</v>
      </c>
      <c r="AF346" t="s">
        <v>83</v>
      </c>
      <c r="AG346">
        <v>0</v>
      </c>
      <c r="AH346" t="s">
        <v>83</v>
      </c>
      <c r="AI346" t="s">
        <v>83</v>
      </c>
      <c r="AJ346" t="s">
        <v>83</v>
      </c>
      <c r="AK346" t="s">
        <v>83</v>
      </c>
      <c r="AL346" t="s">
        <v>83</v>
      </c>
      <c r="AM346" t="s">
        <v>83</v>
      </c>
      <c r="AN346" t="s">
        <v>83</v>
      </c>
      <c r="AO346" t="s">
        <v>83</v>
      </c>
      <c r="AP346" t="s">
        <v>83</v>
      </c>
      <c r="AQ346" t="s">
        <v>83</v>
      </c>
      <c r="AR346" t="s">
        <v>83</v>
      </c>
      <c r="AS346">
        <v>0</v>
      </c>
      <c r="AT346" t="s">
        <v>83</v>
      </c>
      <c r="AU346" t="s">
        <v>83</v>
      </c>
      <c r="AV346">
        <v>0</v>
      </c>
      <c r="AW346">
        <v>0</v>
      </c>
      <c r="AX346" t="s">
        <v>83</v>
      </c>
    </row>
    <row r="347" spans="1:50" x14ac:dyDescent="0.15">
      <c r="A347">
        <v>4</v>
      </c>
      <c r="B347">
        <v>43</v>
      </c>
      <c r="C347">
        <v>3</v>
      </c>
      <c r="D347">
        <v>2</v>
      </c>
      <c r="E347">
        <v>0</v>
      </c>
      <c r="F347" t="s">
        <v>83</v>
      </c>
      <c r="G347" t="s">
        <v>83</v>
      </c>
      <c r="H347">
        <v>406</v>
      </c>
      <c r="I347">
        <v>0</v>
      </c>
      <c r="J347">
        <v>0</v>
      </c>
      <c r="K347">
        <v>0</v>
      </c>
      <c r="L347">
        <v>0</v>
      </c>
      <c r="M347" t="s">
        <v>83</v>
      </c>
      <c r="N347" t="s">
        <v>83</v>
      </c>
      <c r="O347" t="s">
        <v>83</v>
      </c>
      <c r="P347" t="s">
        <v>83</v>
      </c>
      <c r="Q347" t="s">
        <v>83</v>
      </c>
      <c r="R347" t="s">
        <v>2283</v>
      </c>
      <c r="S347" t="s">
        <v>83</v>
      </c>
      <c r="T347">
        <v>0</v>
      </c>
      <c r="U347" t="s">
        <v>83</v>
      </c>
      <c r="V347" t="s">
        <v>83</v>
      </c>
      <c r="W347" t="s">
        <v>83</v>
      </c>
      <c r="X347">
        <v>3</v>
      </c>
      <c r="Y347">
        <v>3</v>
      </c>
      <c r="Z347" t="s">
        <v>83</v>
      </c>
      <c r="AA347" t="s">
        <v>83</v>
      </c>
      <c r="AB347" t="s">
        <v>83</v>
      </c>
      <c r="AC347" t="s">
        <v>83</v>
      </c>
      <c r="AD347" t="s">
        <v>83</v>
      </c>
      <c r="AE347">
        <v>0</v>
      </c>
      <c r="AF347" t="s">
        <v>83</v>
      </c>
      <c r="AG347">
        <v>0</v>
      </c>
      <c r="AH347" t="s">
        <v>83</v>
      </c>
      <c r="AI347" t="s">
        <v>83</v>
      </c>
      <c r="AJ347" t="s">
        <v>83</v>
      </c>
      <c r="AK347" t="s">
        <v>83</v>
      </c>
      <c r="AL347" t="s">
        <v>83</v>
      </c>
      <c r="AM347" t="s">
        <v>83</v>
      </c>
      <c r="AN347" t="s">
        <v>83</v>
      </c>
      <c r="AO347" t="s">
        <v>83</v>
      </c>
      <c r="AP347" t="s">
        <v>83</v>
      </c>
      <c r="AQ347" t="s">
        <v>83</v>
      </c>
      <c r="AR347" t="s">
        <v>83</v>
      </c>
      <c r="AS347">
        <v>0</v>
      </c>
      <c r="AT347" t="s">
        <v>83</v>
      </c>
      <c r="AU347" t="s">
        <v>83</v>
      </c>
      <c r="AV347">
        <v>0</v>
      </c>
      <c r="AW347">
        <v>0</v>
      </c>
      <c r="AX347" t="s">
        <v>83</v>
      </c>
    </row>
    <row r="348" spans="1:50" x14ac:dyDescent="0.15">
      <c r="A348">
        <v>4</v>
      </c>
      <c r="B348">
        <v>43</v>
      </c>
      <c r="C348">
        <v>3</v>
      </c>
      <c r="D348">
        <v>3</v>
      </c>
      <c r="E348">
        <v>0</v>
      </c>
      <c r="F348" t="s">
        <v>83</v>
      </c>
      <c r="G348" t="s">
        <v>83</v>
      </c>
      <c r="H348">
        <v>439</v>
      </c>
      <c r="I348">
        <v>0</v>
      </c>
      <c r="J348">
        <v>0</v>
      </c>
      <c r="K348">
        <v>0</v>
      </c>
      <c r="L348">
        <v>0</v>
      </c>
      <c r="M348" t="s">
        <v>83</v>
      </c>
      <c r="N348" t="s">
        <v>83</v>
      </c>
      <c r="O348" t="s">
        <v>83</v>
      </c>
      <c r="P348" t="s">
        <v>83</v>
      </c>
      <c r="Q348" t="s">
        <v>83</v>
      </c>
      <c r="R348" t="s">
        <v>2284</v>
      </c>
      <c r="S348" t="s">
        <v>83</v>
      </c>
      <c r="T348">
        <v>0</v>
      </c>
      <c r="U348" t="s">
        <v>83</v>
      </c>
      <c r="V348" t="s">
        <v>83</v>
      </c>
      <c r="W348" t="s">
        <v>83</v>
      </c>
      <c r="X348">
        <v>3</v>
      </c>
      <c r="Y348">
        <v>3</v>
      </c>
      <c r="Z348" t="s">
        <v>83</v>
      </c>
      <c r="AA348" t="s">
        <v>83</v>
      </c>
      <c r="AB348" t="s">
        <v>83</v>
      </c>
      <c r="AC348" t="s">
        <v>83</v>
      </c>
      <c r="AD348" t="s">
        <v>83</v>
      </c>
      <c r="AE348">
        <v>0</v>
      </c>
      <c r="AF348" t="s">
        <v>83</v>
      </c>
      <c r="AG348">
        <v>0</v>
      </c>
      <c r="AH348" t="s">
        <v>83</v>
      </c>
      <c r="AI348" t="s">
        <v>83</v>
      </c>
      <c r="AJ348" t="s">
        <v>83</v>
      </c>
      <c r="AK348" t="s">
        <v>83</v>
      </c>
      <c r="AL348" t="s">
        <v>83</v>
      </c>
      <c r="AM348" t="s">
        <v>83</v>
      </c>
      <c r="AN348" t="s">
        <v>83</v>
      </c>
      <c r="AO348" t="s">
        <v>83</v>
      </c>
      <c r="AP348" t="s">
        <v>83</v>
      </c>
      <c r="AQ348" t="s">
        <v>83</v>
      </c>
      <c r="AR348" t="s">
        <v>83</v>
      </c>
      <c r="AS348">
        <v>0</v>
      </c>
      <c r="AT348" t="s">
        <v>83</v>
      </c>
      <c r="AU348" t="s">
        <v>83</v>
      </c>
      <c r="AV348">
        <v>0</v>
      </c>
      <c r="AW348">
        <v>0</v>
      </c>
      <c r="AX348" t="s">
        <v>83</v>
      </c>
    </row>
    <row r="349" spans="1:50" x14ac:dyDescent="0.15">
      <c r="A349">
        <v>4</v>
      </c>
      <c r="B349">
        <v>43</v>
      </c>
      <c r="C349">
        <v>3</v>
      </c>
      <c r="D349">
        <v>4</v>
      </c>
      <c r="E349">
        <v>0</v>
      </c>
      <c r="F349" t="s">
        <v>83</v>
      </c>
      <c r="G349" t="s">
        <v>83</v>
      </c>
      <c r="H349">
        <v>81</v>
      </c>
      <c r="I349">
        <v>0</v>
      </c>
      <c r="J349">
        <v>0</v>
      </c>
      <c r="K349">
        <v>0</v>
      </c>
      <c r="L349">
        <v>0</v>
      </c>
      <c r="M349" t="s">
        <v>83</v>
      </c>
      <c r="N349" t="s">
        <v>83</v>
      </c>
      <c r="O349" t="s">
        <v>83</v>
      </c>
      <c r="P349" t="s">
        <v>83</v>
      </c>
      <c r="Q349" t="s">
        <v>83</v>
      </c>
      <c r="R349" t="s">
        <v>498</v>
      </c>
      <c r="S349" t="s">
        <v>83</v>
      </c>
      <c r="T349">
        <v>0</v>
      </c>
      <c r="U349" t="s">
        <v>83</v>
      </c>
      <c r="V349" t="s">
        <v>83</v>
      </c>
      <c r="W349" t="s">
        <v>83</v>
      </c>
      <c r="X349">
        <v>3</v>
      </c>
      <c r="Y349">
        <v>3</v>
      </c>
      <c r="Z349" t="s">
        <v>83</v>
      </c>
      <c r="AA349" t="s">
        <v>83</v>
      </c>
      <c r="AB349" t="s">
        <v>83</v>
      </c>
      <c r="AC349" t="s">
        <v>83</v>
      </c>
      <c r="AD349" t="s">
        <v>83</v>
      </c>
      <c r="AE349">
        <v>0</v>
      </c>
      <c r="AF349" t="s">
        <v>83</v>
      </c>
      <c r="AG349">
        <v>0</v>
      </c>
      <c r="AH349" t="s">
        <v>83</v>
      </c>
      <c r="AI349" t="s">
        <v>83</v>
      </c>
      <c r="AJ349" t="s">
        <v>83</v>
      </c>
      <c r="AK349" t="s">
        <v>83</v>
      </c>
      <c r="AL349" t="s">
        <v>83</v>
      </c>
      <c r="AM349" t="s">
        <v>83</v>
      </c>
      <c r="AN349" t="s">
        <v>83</v>
      </c>
      <c r="AO349" t="s">
        <v>83</v>
      </c>
      <c r="AP349" t="s">
        <v>83</v>
      </c>
      <c r="AQ349" t="s">
        <v>83</v>
      </c>
      <c r="AR349" t="s">
        <v>83</v>
      </c>
      <c r="AS349">
        <v>0</v>
      </c>
      <c r="AT349" t="s">
        <v>83</v>
      </c>
      <c r="AU349" t="s">
        <v>83</v>
      </c>
      <c r="AV349">
        <v>0</v>
      </c>
      <c r="AW349">
        <v>0</v>
      </c>
      <c r="AX349" t="s">
        <v>83</v>
      </c>
    </row>
    <row r="350" spans="1:50" x14ac:dyDescent="0.15">
      <c r="A350">
        <v>4</v>
      </c>
      <c r="B350">
        <v>43</v>
      </c>
      <c r="C350">
        <v>3</v>
      </c>
      <c r="D350">
        <v>5</v>
      </c>
      <c r="E350">
        <v>0</v>
      </c>
      <c r="F350" t="s">
        <v>83</v>
      </c>
      <c r="G350" t="s">
        <v>83</v>
      </c>
      <c r="H350">
        <v>662</v>
      </c>
      <c r="I350">
        <v>0</v>
      </c>
      <c r="J350">
        <v>0</v>
      </c>
      <c r="K350">
        <v>0</v>
      </c>
      <c r="L350">
        <v>0</v>
      </c>
      <c r="M350" t="s">
        <v>83</v>
      </c>
      <c r="N350" t="s">
        <v>83</v>
      </c>
      <c r="O350" t="s">
        <v>83</v>
      </c>
      <c r="P350" t="s">
        <v>83</v>
      </c>
      <c r="Q350" t="s">
        <v>83</v>
      </c>
      <c r="R350" t="s">
        <v>2285</v>
      </c>
      <c r="S350" t="s">
        <v>83</v>
      </c>
      <c r="T350">
        <v>0</v>
      </c>
      <c r="U350" t="s">
        <v>83</v>
      </c>
      <c r="V350" t="s">
        <v>83</v>
      </c>
      <c r="W350" t="s">
        <v>83</v>
      </c>
      <c r="X350">
        <v>3</v>
      </c>
      <c r="Y350">
        <v>3</v>
      </c>
      <c r="Z350" t="s">
        <v>83</v>
      </c>
      <c r="AA350" t="s">
        <v>83</v>
      </c>
      <c r="AB350" t="s">
        <v>83</v>
      </c>
      <c r="AC350" t="s">
        <v>83</v>
      </c>
      <c r="AD350" t="s">
        <v>83</v>
      </c>
      <c r="AE350">
        <v>0</v>
      </c>
      <c r="AF350" t="s">
        <v>83</v>
      </c>
      <c r="AG350">
        <v>0</v>
      </c>
      <c r="AH350" t="s">
        <v>83</v>
      </c>
      <c r="AI350" t="s">
        <v>83</v>
      </c>
      <c r="AJ350" t="s">
        <v>83</v>
      </c>
      <c r="AK350" t="s">
        <v>83</v>
      </c>
      <c r="AL350" t="s">
        <v>83</v>
      </c>
      <c r="AM350" t="s">
        <v>83</v>
      </c>
      <c r="AN350" t="s">
        <v>83</v>
      </c>
      <c r="AO350" t="s">
        <v>83</v>
      </c>
      <c r="AP350" t="s">
        <v>83</v>
      </c>
      <c r="AQ350" t="s">
        <v>83</v>
      </c>
      <c r="AR350" t="s">
        <v>83</v>
      </c>
      <c r="AS350">
        <v>0</v>
      </c>
      <c r="AT350" t="s">
        <v>83</v>
      </c>
      <c r="AU350" t="s">
        <v>83</v>
      </c>
      <c r="AV350">
        <v>0</v>
      </c>
      <c r="AW350">
        <v>0</v>
      </c>
      <c r="AX350" t="s">
        <v>83</v>
      </c>
    </row>
    <row r="351" spans="1:50" x14ac:dyDescent="0.15">
      <c r="A351">
        <v>4</v>
      </c>
      <c r="B351">
        <v>43</v>
      </c>
      <c r="C351">
        <v>3</v>
      </c>
      <c r="D351">
        <v>6</v>
      </c>
      <c r="E351">
        <v>0</v>
      </c>
      <c r="F351" t="s">
        <v>83</v>
      </c>
      <c r="G351" t="s">
        <v>83</v>
      </c>
      <c r="H351">
        <v>544</v>
      </c>
      <c r="I351">
        <v>0</v>
      </c>
      <c r="J351">
        <v>0</v>
      </c>
      <c r="K351">
        <v>0</v>
      </c>
      <c r="L351">
        <v>0</v>
      </c>
      <c r="M351" t="s">
        <v>83</v>
      </c>
      <c r="N351" t="s">
        <v>83</v>
      </c>
      <c r="O351" t="s">
        <v>83</v>
      </c>
      <c r="P351" t="s">
        <v>83</v>
      </c>
      <c r="Q351" t="s">
        <v>83</v>
      </c>
      <c r="R351" t="s">
        <v>2286</v>
      </c>
      <c r="S351" t="s">
        <v>83</v>
      </c>
      <c r="T351">
        <v>0</v>
      </c>
      <c r="U351" t="s">
        <v>83</v>
      </c>
      <c r="V351" t="s">
        <v>83</v>
      </c>
      <c r="W351" t="s">
        <v>83</v>
      </c>
      <c r="X351">
        <v>3</v>
      </c>
      <c r="Y351">
        <v>3</v>
      </c>
      <c r="Z351" t="s">
        <v>83</v>
      </c>
      <c r="AA351" t="s">
        <v>83</v>
      </c>
      <c r="AB351" t="s">
        <v>83</v>
      </c>
      <c r="AC351" t="s">
        <v>83</v>
      </c>
      <c r="AD351" t="s">
        <v>83</v>
      </c>
      <c r="AE351">
        <v>0</v>
      </c>
      <c r="AF351" t="s">
        <v>83</v>
      </c>
      <c r="AG351">
        <v>0</v>
      </c>
      <c r="AH351" t="s">
        <v>83</v>
      </c>
      <c r="AI351" t="s">
        <v>83</v>
      </c>
      <c r="AJ351" t="s">
        <v>83</v>
      </c>
      <c r="AK351" t="s">
        <v>83</v>
      </c>
      <c r="AL351" t="s">
        <v>83</v>
      </c>
      <c r="AM351" t="s">
        <v>83</v>
      </c>
      <c r="AN351" t="s">
        <v>83</v>
      </c>
      <c r="AO351" t="s">
        <v>83</v>
      </c>
      <c r="AP351" t="s">
        <v>83</v>
      </c>
      <c r="AQ351" t="s">
        <v>83</v>
      </c>
      <c r="AR351" t="s">
        <v>83</v>
      </c>
      <c r="AS351">
        <v>0</v>
      </c>
      <c r="AT351" t="s">
        <v>83</v>
      </c>
      <c r="AU351" t="s">
        <v>83</v>
      </c>
      <c r="AV351">
        <v>0</v>
      </c>
      <c r="AW351">
        <v>0</v>
      </c>
      <c r="AX351" t="s">
        <v>83</v>
      </c>
    </row>
    <row r="352" spans="1:50" x14ac:dyDescent="0.15">
      <c r="A352">
        <v>4</v>
      </c>
      <c r="B352">
        <v>43</v>
      </c>
      <c r="C352">
        <v>3</v>
      </c>
      <c r="D352">
        <v>7</v>
      </c>
      <c r="E352">
        <v>0</v>
      </c>
      <c r="F352" t="s">
        <v>83</v>
      </c>
      <c r="G352" t="s">
        <v>83</v>
      </c>
      <c r="H352">
        <v>7</v>
      </c>
      <c r="I352">
        <v>0</v>
      </c>
      <c r="J352">
        <v>0</v>
      </c>
      <c r="K352">
        <v>0</v>
      </c>
      <c r="L352">
        <v>0</v>
      </c>
      <c r="M352" t="s">
        <v>83</v>
      </c>
      <c r="N352" t="s">
        <v>83</v>
      </c>
      <c r="O352" t="s">
        <v>83</v>
      </c>
      <c r="P352" t="s">
        <v>83</v>
      </c>
      <c r="Q352" t="s">
        <v>83</v>
      </c>
      <c r="R352" t="s">
        <v>2287</v>
      </c>
      <c r="S352" t="s">
        <v>83</v>
      </c>
      <c r="T352">
        <v>0</v>
      </c>
      <c r="U352" t="s">
        <v>83</v>
      </c>
      <c r="V352" t="s">
        <v>83</v>
      </c>
      <c r="W352" t="s">
        <v>83</v>
      </c>
      <c r="X352">
        <v>3</v>
      </c>
      <c r="Y352">
        <v>3</v>
      </c>
      <c r="Z352" t="s">
        <v>83</v>
      </c>
      <c r="AA352" t="s">
        <v>83</v>
      </c>
      <c r="AB352" t="s">
        <v>83</v>
      </c>
      <c r="AC352" t="s">
        <v>83</v>
      </c>
      <c r="AD352" t="s">
        <v>83</v>
      </c>
      <c r="AE352">
        <v>0</v>
      </c>
      <c r="AF352" t="s">
        <v>83</v>
      </c>
      <c r="AG352">
        <v>0</v>
      </c>
      <c r="AH352" t="s">
        <v>83</v>
      </c>
      <c r="AI352" t="s">
        <v>83</v>
      </c>
      <c r="AJ352" t="s">
        <v>83</v>
      </c>
      <c r="AK352" t="s">
        <v>83</v>
      </c>
      <c r="AL352" t="s">
        <v>83</v>
      </c>
      <c r="AM352" t="s">
        <v>83</v>
      </c>
      <c r="AN352" t="s">
        <v>83</v>
      </c>
      <c r="AO352" t="s">
        <v>83</v>
      </c>
      <c r="AP352" t="s">
        <v>83</v>
      </c>
      <c r="AQ352" t="s">
        <v>83</v>
      </c>
      <c r="AR352" t="s">
        <v>83</v>
      </c>
      <c r="AS352">
        <v>0</v>
      </c>
      <c r="AT352" t="s">
        <v>83</v>
      </c>
      <c r="AU352" t="s">
        <v>83</v>
      </c>
      <c r="AV352">
        <v>0</v>
      </c>
      <c r="AW352">
        <v>0</v>
      </c>
      <c r="AX352" t="s">
        <v>83</v>
      </c>
    </row>
    <row r="353" spans="1:50" x14ac:dyDescent="0.15">
      <c r="A353">
        <v>4</v>
      </c>
      <c r="B353">
        <v>43</v>
      </c>
      <c r="C353">
        <v>3</v>
      </c>
      <c r="D353">
        <v>8</v>
      </c>
      <c r="E353">
        <v>0</v>
      </c>
      <c r="F353" t="s">
        <v>83</v>
      </c>
      <c r="G353" t="s">
        <v>83</v>
      </c>
      <c r="H353">
        <v>392</v>
      </c>
      <c r="I353">
        <v>0</v>
      </c>
      <c r="J353">
        <v>0</v>
      </c>
      <c r="K353">
        <v>0</v>
      </c>
      <c r="L353">
        <v>0</v>
      </c>
      <c r="M353" t="s">
        <v>83</v>
      </c>
      <c r="N353" t="s">
        <v>83</v>
      </c>
      <c r="O353" t="s">
        <v>83</v>
      </c>
      <c r="P353" t="s">
        <v>83</v>
      </c>
      <c r="Q353" t="s">
        <v>83</v>
      </c>
      <c r="R353" t="s">
        <v>2288</v>
      </c>
      <c r="S353" t="s">
        <v>83</v>
      </c>
      <c r="T353">
        <v>0</v>
      </c>
      <c r="U353" t="s">
        <v>83</v>
      </c>
      <c r="V353" t="s">
        <v>83</v>
      </c>
      <c r="W353" t="s">
        <v>83</v>
      </c>
      <c r="X353">
        <v>3</v>
      </c>
      <c r="Y353">
        <v>3</v>
      </c>
      <c r="Z353" t="s">
        <v>83</v>
      </c>
      <c r="AA353" t="s">
        <v>83</v>
      </c>
      <c r="AB353" t="s">
        <v>83</v>
      </c>
      <c r="AC353" t="s">
        <v>83</v>
      </c>
      <c r="AD353" t="s">
        <v>83</v>
      </c>
      <c r="AE353">
        <v>0</v>
      </c>
      <c r="AF353" t="s">
        <v>83</v>
      </c>
      <c r="AG353">
        <v>0</v>
      </c>
      <c r="AH353" t="s">
        <v>83</v>
      </c>
      <c r="AI353" t="s">
        <v>83</v>
      </c>
      <c r="AJ353" t="s">
        <v>83</v>
      </c>
      <c r="AK353" t="s">
        <v>83</v>
      </c>
      <c r="AL353" t="s">
        <v>83</v>
      </c>
      <c r="AM353" t="s">
        <v>83</v>
      </c>
      <c r="AN353" t="s">
        <v>83</v>
      </c>
      <c r="AO353" t="s">
        <v>83</v>
      </c>
      <c r="AP353" t="s">
        <v>83</v>
      </c>
      <c r="AQ353" t="s">
        <v>83</v>
      </c>
      <c r="AR353" t="s">
        <v>83</v>
      </c>
      <c r="AS353">
        <v>0</v>
      </c>
      <c r="AT353" t="s">
        <v>83</v>
      </c>
      <c r="AU353" t="s">
        <v>83</v>
      </c>
      <c r="AV353">
        <v>0</v>
      </c>
      <c r="AW353">
        <v>0</v>
      </c>
      <c r="AX353" t="s">
        <v>83</v>
      </c>
    </row>
    <row r="354" spans="1:50" x14ac:dyDescent="0.15">
      <c r="A354">
        <v>4</v>
      </c>
      <c r="B354">
        <v>43</v>
      </c>
      <c r="C354">
        <v>4</v>
      </c>
      <c r="D354">
        <v>1</v>
      </c>
      <c r="E354">
        <v>0</v>
      </c>
      <c r="F354" t="s">
        <v>83</v>
      </c>
      <c r="G354" t="s">
        <v>83</v>
      </c>
      <c r="H354">
        <v>110</v>
      </c>
      <c r="I354">
        <v>0</v>
      </c>
      <c r="J354">
        <v>0</v>
      </c>
      <c r="K354">
        <v>0</v>
      </c>
      <c r="L354">
        <v>0</v>
      </c>
      <c r="M354" t="s">
        <v>83</v>
      </c>
      <c r="N354" t="s">
        <v>83</v>
      </c>
      <c r="O354" t="s">
        <v>83</v>
      </c>
      <c r="P354" t="s">
        <v>83</v>
      </c>
      <c r="Q354" t="s">
        <v>83</v>
      </c>
      <c r="R354" t="s">
        <v>2289</v>
      </c>
      <c r="S354" t="s">
        <v>83</v>
      </c>
      <c r="T354">
        <v>0</v>
      </c>
      <c r="U354" t="s">
        <v>83</v>
      </c>
      <c r="V354" t="s">
        <v>83</v>
      </c>
      <c r="W354" t="s">
        <v>83</v>
      </c>
      <c r="X354">
        <v>3</v>
      </c>
      <c r="Y354">
        <v>3</v>
      </c>
      <c r="Z354" t="s">
        <v>83</v>
      </c>
      <c r="AA354" t="s">
        <v>83</v>
      </c>
      <c r="AB354" t="s">
        <v>83</v>
      </c>
      <c r="AC354" t="s">
        <v>83</v>
      </c>
      <c r="AD354" t="s">
        <v>83</v>
      </c>
      <c r="AE354">
        <v>0</v>
      </c>
      <c r="AF354" t="s">
        <v>83</v>
      </c>
      <c r="AG354">
        <v>0</v>
      </c>
      <c r="AH354" t="s">
        <v>83</v>
      </c>
      <c r="AI354" t="s">
        <v>83</v>
      </c>
      <c r="AJ354" t="s">
        <v>83</v>
      </c>
      <c r="AK354" t="s">
        <v>83</v>
      </c>
      <c r="AL354" t="s">
        <v>83</v>
      </c>
      <c r="AM354" t="s">
        <v>83</v>
      </c>
      <c r="AN354" t="s">
        <v>83</v>
      </c>
      <c r="AO354" t="s">
        <v>83</v>
      </c>
      <c r="AP354" t="s">
        <v>83</v>
      </c>
      <c r="AQ354" t="s">
        <v>83</v>
      </c>
      <c r="AR354" t="s">
        <v>83</v>
      </c>
      <c r="AS354">
        <v>0</v>
      </c>
      <c r="AT354" t="s">
        <v>83</v>
      </c>
      <c r="AU354" t="s">
        <v>83</v>
      </c>
      <c r="AV354">
        <v>0</v>
      </c>
      <c r="AW354">
        <v>0</v>
      </c>
      <c r="AX354" t="s">
        <v>83</v>
      </c>
    </row>
    <row r="355" spans="1:50" x14ac:dyDescent="0.15">
      <c r="A355">
        <v>4</v>
      </c>
      <c r="B355">
        <v>43</v>
      </c>
      <c r="C355">
        <v>4</v>
      </c>
      <c r="D355">
        <v>2</v>
      </c>
      <c r="E355">
        <v>0</v>
      </c>
      <c r="F355" t="s">
        <v>83</v>
      </c>
      <c r="G355" t="s">
        <v>83</v>
      </c>
      <c r="H355">
        <v>715</v>
      </c>
      <c r="I355">
        <v>0</v>
      </c>
      <c r="J355">
        <v>0</v>
      </c>
      <c r="K355">
        <v>0</v>
      </c>
      <c r="L355">
        <v>0</v>
      </c>
      <c r="M355" t="s">
        <v>83</v>
      </c>
      <c r="N355" t="s">
        <v>83</v>
      </c>
      <c r="O355" t="s">
        <v>83</v>
      </c>
      <c r="P355" t="s">
        <v>83</v>
      </c>
      <c r="Q355" t="s">
        <v>83</v>
      </c>
      <c r="R355" t="s">
        <v>2290</v>
      </c>
      <c r="S355" t="s">
        <v>83</v>
      </c>
      <c r="T355">
        <v>0</v>
      </c>
      <c r="U355" t="s">
        <v>83</v>
      </c>
      <c r="V355" t="s">
        <v>83</v>
      </c>
      <c r="W355" t="s">
        <v>83</v>
      </c>
      <c r="X355">
        <v>3</v>
      </c>
      <c r="Y355">
        <v>3</v>
      </c>
      <c r="Z355" t="s">
        <v>83</v>
      </c>
      <c r="AA355" t="s">
        <v>83</v>
      </c>
      <c r="AB355" t="s">
        <v>83</v>
      </c>
      <c r="AC355" t="s">
        <v>83</v>
      </c>
      <c r="AD355" t="s">
        <v>83</v>
      </c>
      <c r="AE355">
        <v>0</v>
      </c>
      <c r="AF355" t="s">
        <v>83</v>
      </c>
      <c r="AG355">
        <v>0</v>
      </c>
      <c r="AH355" t="s">
        <v>83</v>
      </c>
      <c r="AI355" t="s">
        <v>83</v>
      </c>
      <c r="AJ355" t="s">
        <v>83</v>
      </c>
      <c r="AK355" t="s">
        <v>83</v>
      </c>
      <c r="AL355" t="s">
        <v>83</v>
      </c>
      <c r="AM355" t="s">
        <v>83</v>
      </c>
      <c r="AN355" t="s">
        <v>83</v>
      </c>
      <c r="AO355" t="s">
        <v>83</v>
      </c>
      <c r="AP355" t="s">
        <v>83</v>
      </c>
      <c r="AQ355" t="s">
        <v>83</v>
      </c>
      <c r="AR355" t="s">
        <v>83</v>
      </c>
      <c r="AS355">
        <v>0</v>
      </c>
      <c r="AT355" t="s">
        <v>83</v>
      </c>
      <c r="AU355" t="s">
        <v>83</v>
      </c>
      <c r="AV355">
        <v>0</v>
      </c>
      <c r="AW355">
        <v>0</v>
      </c>
      <c r="AX355" t="s">
        <v>83</v>
      </c>
    </row>
    <row r="356" spans="1:50" x14ac:dyDescent="0.15">
      <c r="A356">
        <v>4</v>
      </c>
      <c r="B356">
        <v>43</v>
      </c>
      <c r="C356">
        <v>4</v>
      </c>
      <c r="D356">
        <v>3</v>
      </c>
      <c r="E356">
        <v>0</v>
      </c>
      <c r="F356" t="s">
        <v>83</v>
      </c>
      <c r="G356" t="s">
        <v>83</v>
      </c>
      <c r="H356">
        <v>693</v>
      </c>
      <c r="I356">
        <v>0</v>
      </c>
      <c r="J356">
        <v>0</v>
      </c>
      <c r="K356">
        <v>0</v>
      </c>
      <c r="L356">
        <v>0</v>
      </c>
      <c r="M356" t="s">
        <v>83</v>
      </c>
      <c r="N356" t="s">
        <v>83</v>
      </c>
      <c r="O356" t="s">
        <v>83</v>
      </c>
      <c r="P356" t="s">
        <v>83</v>
      </c>
      <c r="Q356" t="s">
        <v>83</v>
      </c>
      <c r="R356" t="s">
        <v>2291</v>
      </c>
      <c r="S356" t="s">
        <v>83</v>
      </c>
      <c r="T356">
        <v>0</v>
      </c>
      <c r="U356" t="s">
        <v>83</v>
      </c>
      <c r="V356" t="s">
        <v>83</v>
      </c>
      <c r="W356" t="s">
        <v>83</v>
      </c>
      <c r="X356">
        <v>3</v>
      </c>
      <c r="Y356">
        <v>3</v>
      </c>
      <c r="Z356" t="s">
        <v>83</v>
      </c>
      <c r="AA356" t="s">
        <v>83</v>
      </c>
      <c r="AB356" t="s">
        <v>83</v>
      </c>
      <c r="AC356" t="s">
        <v>83</v>
      </c>
      <c r="AD356" t="s">
        <v>83</v>
      </c>
      <c r="AE356">
        <v>0</v>
      </c>
      <c r="AF356" t="s">
        <v>83</v>
      </c>
      <c r="AG356">
        <v>0</v>
      </c>
      <c r="AH356" t="s">
        <v>83</v>
      </c>
      <c r="AI356" t="s">
        <v>83</v>
      </c>
      <c r="AJ356" t="s">
        <v>83</v>
      </c>
      <c r="AK356" t="s">
        <v>83</v>
      </c>
      <c r="AL356" t="s">
        <v>83</v>
      </c>
      <c r="AM356" t="s">
        <v>83</v>
      </c>
      <c r="AN356" t="s">
        <v>83</v>
      </c>
      <c r="AO356" t="s">
        <v>83</v>
      </c>
      <c r="AP356" t="s">
        <v>83</v>
      </c>
      <c r="AQ356" t="s">
        <v>83</v>
      </c>
      <c r="AR356" t="s">
        <v>83</v>
      </c>
      <c r="AS356">
        <v>0</v>
      </c>
      <c r="AT356" t="s">
        <v>83</v>
      </c>
      <c r="AU356" t="s">
        <v>83</v>
      </c>
      <c r="AV356">
        <v>0</v>
      </c>
      <c r="AW356">
        <v>0</v>
      </c>
      <c r="AX356" t="s">
        <v>83</v>
      </c>
    </row>
    <row r="357" spans="1:50" x14ac:dyDescent="0.15">
      <c r="A357">
        <v>4</v>
      </c>
      <c r="B357">
        <v>43</v>
      </c>
      <c r="C357">
        <v>4</v>
      </c>
      <c r="D357">
        <v>4</v>
      </c>
      <c r="E357">
        <v>0</v>
      </c>
      <c r="F357" t="s">
        <v>83</v>
      </c>
      <c r="G357" t="s">
        <v>83</v>
      </c>
      <c r="H357">
        <v>370</v>
      </c>
      <c r="I357">
        <v>0</v>
      </c>
      <c r="J357">
        <v>0</v>
      </c>
      <c r="K357">
        <v>0</v>
      </c>
      <c r="L357">
        <v>0</v>
      </c>
      <c r="M357" t="s">
        <v>83</v>
      </c>
      <c r="N357" t="s">
        <v>83</v>
      </c>
      <c r="O357" t="s">
        <v>83</v>
      </c>
      <c r="P357" t="s">
        <v>83</v>
      </c>
      <c r="Q357" t="s">
        <v>83</v>
      </c>
      <c r="R357" t="s">
        <v>2292</v>
      </c>
      <c r="S357" t="s">
        <v>83</v>
      </c>
      <c r="T357">
        <v>0</v>
      </c>
      <c r="U357" t="s">
        <v>83</v>
      </c>
      <c r="V357" t="s">
        <v>83</v>
      </c>
      <c r="W357" t="s">
        <v>83</v>
      </c>
      <c r="X357">
        <v>3</v>
      </c>
      <c r="Y357">
        <v>3</v>
      </c>
      <c r="Z357" t="s">
        <v>83</v>
      </c>
      <c r="AA357" t="s">
        <v>83</v>
      </c>
      <c r="AB357" t="s">
        <v>83</v>
      </c>
      <c r="AC357" t="s">
        <v>83</v>
      </c>
      <c r="AD357" t="s">
        <v>83</v>
      </c>
      <c r="AE357">
        <v>0</v>
      </c>
      <c r="AF357" t="s">
        <v>83</v>
      </c>
      <c r="AG357">
        <v>0</v>
      </c>
      <c r="AH357" t="s">
        <v>83</v>
      </c>
      <c r="AI357" t="s">
        <v>83</v>
      </c>
      <c r="AJ357" t="s">
        <v>83</v>
      </c>
      <c r="AK357" t="s">
        <v>83</v>
      </c>
      <c r="AL357" t="s">
        <v>83</v>
      </c>
      <c r="AM357" t="s">
        <v>83</v>
      </c>
      <c r="AN357" t="s">
        <v>83</v>
      </c>
      <c r="AO357" t="s">
        <v>83</v>
      </c>
      <c r="AP357" t="s">
        <v>83</v>
      </c>
      <c r="AQ357" t="s">
        <v>83</v>
      </c>
      <c r="AR357" t="s">
        <v>83</v>
      </c>
      <c r="AS357">
        <v>0</v>
      </c>
      <c r="AT357" t="s">
        <v>83</v>
      </c>
      <c r="AU357" t="s">
        <v>83</v>
      </c>
      <c r="AV357">
        <v>0</v>
      </c>
      <c r="AW357">
        <v>0</v>
      </c>
      <c r="AX357" t="s">
        <v>83</v>
      </c>
    </row>
    <row r="358" spans="1:50" x14ac:dyDescent="0.15">
      <c r="A358">
        <v>4</v>
      </c>
      <c r="B358">
        <v>43</v>
      </c>
      <c r="C358">
        <v>4</v>
      </c>
      <c r="D358">
        <v>5</v>
      </c>
      <c r="E358">
        <v>0</v>
      </c>
      <c r="F358" t="s">
        <v>83</v>
      </c>
      <c r="G358" t="s">
        <v>83</v>
      </c>
      <c r="H358">
        <v>79</v>
      </c>
      <c r="I358">
        <v>0</v>
      </c>
      <c r="J358">
        <v>0</v>
      </c>
      <c r="K358">
        <v>0</v>
      </c>
      <c r="L358">
        <v>0</v>
      </c>
      <c r="M358" t="s">
        <v>83</v>
      </c>
      <c r="N358" t="s">
        <v>83</v>
      </c>
      <c r="O358" t="s">
        <v>83</v>
      </c>
      <c r="P358" t="s">
        <v>83</v>
      </c>
      <c r="Q358" t="s">
        <v>83</v>
      </c>
      <c r="R358" t="s">
        <v>2293</v>
      </c>
      <c r="S358" t="s">
        <v>83</v>
      </c>
      <c r="T358">
        <v>0</v>
      </c>
      <c r="U358" t="s">
        <v>83</v>
      </c>
      <c r="V358" t="s">
        <v>83</v>
      </c>
      <c r="W358" t="s">
        <v>83</v>
      </c>
      <c r="X358">
        <v>3</v>
      </c>
      <c r="Y358">
        <v>3</v>
      </c>
      <c r="Z358" t="s">
        <v>83</v>
      </c>
      <c r="AA358" t="s">
        <v>83</v>
      </c>
      <c r="AB358" t="s">
        <v>83</v>
      </c>
      <c r="AC358" t="s">
        <v>83</v>
      </c>
      <c r="AD358" t="s">
        <v>83</v>
      </c>
      <c r="AE358">
        <v>0</v>
      </c>
      <c r="AF358" t="s">
        <v>83</v>
      </c>
      <c r="AG358">
        <v>0</v>
      </c>
      <c r="AH358" t="s">
        <v>83</v>
      </c>
      <c r="AI358" t="s">
        <v>83</v>
      </c>
      <c r="AJ358" t="s">
        <v>83</v>
      </c>
      <c r="AK358" t="s">
        <v>83</v>
      </c>
      <c r="AL358" t="s">
        <v>83</v>
      </c>
      <c r="AM358" t="s">
        <v>83</v>
      </c>
      <c r="AN358" t="s">
        <v>83</v>
      </c>
      <c r="AO358" t="s">
        <v>83</v>
      </c>
      <c r="AP358" t="s">
        <v>83</v>
      </c>
      <c r="AQ358" t="s">
        <v>83</v>
      </c>
      <c r="AR358" t="s">
        <v>83</v>
      </c>
      <c r="AS358">
        <v>0</v>
      </c>
      <c r="AT358" t="s">
        <v>83</v>
      </c>
      <c r="AU358" t="s">
        <v>83</v>
      </c>
      <c r="AV358">
        <v>0</v>
      </c>
      <c r="AW358">
        <v>0</v>
      </c>
      <c r="AX358" t="s">
        <v>83</v>
      </c>
    </row>
    <row r="359" spans="1:50" x14ac:dyDescent="0.15">
      <c r="A359">
        <v>4</v>
      </c>
      <c r="B359">
        <v>43</v>
      </c>
      <c r="C359">
        <v>4</v>
      </c>
      <c r="D359">
        <v>6</v>
      </c>
      <c r="E359">
        <v>0</v>
      </c>
      <c r="F359" t="s">
        <v>83</v>
      </c>
      <c r="G359" t="s">
        <v>83</v>
      </c>
      <c r="H359">
        <v>306</v>
      </c>
      <c r="I359">
        <v>0</v>
      </c>
      <c r="J359">
        <v>0</v>
      </c>
      <c r="K359">
        <v>0</v>
      </c>
      <c r="L359">
        <v>0</v>
      </c>
      <c r="M359" t="s">
        <v>83</v>
      </c>
      <c r="N359" t="s">
        <v>83</v>
      </c>
      <c r="O359" t="s">
        <v>83</v>
      </c>
      <c r="P359" t="s">
        <v>83</v>
      </c>
      <c r="Q359" t="s">
        <v>83</v>
      </c>
      <c r="R359" t="s">
        <v>2294</v>
      </c>
      <c r="S359" t="s">
        <v>83</v>
      </c>
      <c r="T359">
        <v>0</v>
      </c>
      <c r="U359" t="s">
        <v>83</v>
      </c>
      <c r="V359" t="s">
        <v>83</v>
      </c>
      <c r="W359" t="s">
        <v>83</v>
      </c>
      <c r="X359">
        <v>3</v>
      </c>
      <c r="Y359">
        <v>3</v>
      </c>
      <c r="Z359" t="s">
        <v>83</v>
      </c>
      <c r="AA359" t="s">
        <v>83</v>
      </c>
      <c r="AB359" t="s">
        <v>83</v>
      </c>
      <c r="AC359" t="s">
        <v>83</v>
      </c>
      <c r="AD359" t="s">
        <v>83</v>
      </c>
      <c r="AE359">
        <v>0</v>
      </c>
      <c r="AF359" t="s">
        <v>83</v>
      </c>
      <c r="AG359">
        <v>0</v>
      </c>
      <c r="AH359" t="s">
        <v>83</v>
      </c>
      <c r="AI359" t="s">
        <v>83</v>
      </c>
      <c r="AJ359" t="s">
        <v>83</v>
      </c>
      <c r="AK359" t="s">
        <v>83</v>
      </c>
      <c r="AL359" t="s">
        <v>83</v>
      </c>
      <c r="AM359" t="s">
        <v>83</v>
      </c>
      <c r="AN359" t="s">
        <v>83</v>
      </c>
      <c r="AO359" t="s">
        <v>83</v>
      </c>
      <c r="AP359" t="s">
        <v>83</v>
      </c>
      <c r="AQ359" t="s">
        <v>83</v>
      </c>
      <c r="AR359" t="s">
        <v>83</v>
      </c>
      <c r="AS359">
        <v>0</v>
      </c>
      <c r="AT359" t="s">
        <v>83</v>
      </c>
      <c r="AU359" t="s">
        <v>83</v>
      </c>
      <c r="AV359">
        <v>0</v>
      </c>
      <c r="AW359">
        <v>0</v>
      </c>
      <c r="AX359" t="s">
        <v>83</v>
      </c>
    </row>
    <row r="360" spans="1:50" x14ac:dyDescent="0.15">
      <c r="A360">
        <v>4</v>
      </c>
      <c r="B360">
        <v>43</v>
      </c>
      <c r="C360">
        <v>4</v>
      </c>
      <c r="D360">
        <v>7</v>
      </c>
      <c r="E360">
        <v>0</v>
      </c>
      <c r="F360" t="s">
        <v>83</v>
      </c>
      <c r="G360" t="s">
        <v>83</v>
      </c>
      <c r="H360">
        <v>622</v>
      </c>
      <c r="I360">
        <v>0</v>
      </c>
      <c r="J360">
        <v>0</v>
      </c>
      <c r="K360">
        <v>0</v>
      </c>
      <c r="L360">
        <v>0</v>
      </c>
      <c r="M360" t="s">
        <v>83</v>
      </c>
      <c r="N360" t="s">
        <v>83</v>
      </c>
      <c r="O360" t="s">
        <v>83</v>
      </c>
      <c r="P360" t="s">
        <v>83</v>
      </c>
      <c r="Q360" t="s">
        <v>83</v>
      </c>
      <c r="R360" t="s">
        <v>2295</v>
      </c>
      <c r="S360" t="s">
        <v>83</v>
      </c>
      <c r="T360">
        <v>0</v>
      </c>
      <c r="U360" t="s">
        <v>83</v>
      </c>
      <c r="V360" t="s">
        <v>83</v>
      </c>
      <c r="W360" t="s">
        <v>83</v>
      </c>
      <c r="X360">
        <v>3</v>
      </c>
      <c r="Y360">
        <v>3</v>
      </c>
      <c r="Z360" t="s">
        <v>83</v>
      </c>
      <c r="AA360" t="s">
        <v>83</v>
      </c>
      <c r="AB360" t="s">
        <v>83</v>
      </c>
      <c r="AC360" t="s">
        <v>83</v>
      </c>
      <c r="AD360" t="s">
        <v>83</v>
      </c>
      <c r="AE360">
        <v>0</v>
      </c>
      <c r="AF360" t="s">
        <v>83</v>
      </c>
      <c r="AG360">
        <v>0</v>
      </c>
      <c r="AH360" t="s">
        <v>83</v>
      </c>
      <c r="AI360" t="s">
        <v>83</v>
      </c>
      <c r="AJ360" t="s">
        <v>83</v>
      </c>
      <c r="AK360" t="s">
        <v>83</v>
      </c>
      <c r="AL360" t="s">
        <v>83</v>
      </c>
      <c r="AM360" t="s">
        <v>83</v>
      </c>
      <c r="AN360" t="s">
        <v>83</v>
      </c>
      <c r="AO360" t="s">
        <v>83</v>
      </c>
      <c r="AP360" t="s">
        <v>83</v>
      </c>
      <c r="AQ360" t="s">
        <v>83</v>
      </c>
      <c r="AR360" t="s">
        <v>83</v>
      </c>
      <c r="AS360">
        <v>0</v>
      </c>
      <c r="AT360" t="s">
        <v>83</v>
      </c>
      <c r="AU360" t="s">
        <v>83</v>
      </c>
      <c r="AV360">
        <v>0</v>
      </c>
      <c r="AW360">
        <v>0</v>
      </c>
      <c r="AX360" t="s">
        <v>83</v>
      </c>
    </row>
    <row r="361" spans="1:50" x14ac:dyDescent="0.15">
      <c r="A361">
        <v>4</v>
      </c>
      <c r="B361">
        <v>43</v>
      </c>
      <c r="C361">
        <v>4</v>
      </c>
      <c r="D361">
        <v>8</v>
      </c>
      <c r="E361">
        <v>0</v>
      </c>
      <c r="F361" t="s">
        <v>83</v>
      </c>
      <c r="G361" t="s">
        <v>83</v>
      </c>
      <c r="H361">
        <v>450</v>
      </c>
      <c r="I361">
        <v>0</v>
      </c>
      <c r="J361">
        <v>0</v>
      </c>
      <c r="K361">
        <v>0</v>
      </c>
      <c r="L361">
        <v>0</v>
      </c>
      <c r="M361" t="s">
        <v>83</v>
      </c>
      <c r="N361" t="s">
        <v>83</v>
      </c>
      <c r="O361" t="s">
        <v>83</v>
      </c>
      <c r="P361" t="s">
        <v>83</v>
      </c>
      <c r="Q361" t="s">
        <v>83</v>
      </c>
      <c r="R361" t="s">
        <v>2296</v>
      </c>
      <c r="S361" t="s">
        <v>83</v>
      </c>
      <c r="T361">
        <v>0</v>
      </c>
      <c r="U361" t="s">
        <v>83</v>
      </c>
      <c r="V361" t="s">
        <v>83</v>
      </c>
      <c r="W361" t="s">
        <v>83</v>
      </c>
      <c r="X361">
        <v>3</v>
      </c>
      <c r="Y361">
        <v>3</v>
      </c>
      <c r="Z361" t="s">
        <v>83</v>
      </c>
      <c r="AA361" t="s">
        <v>83</v>
      </c>
      <c r="AB361" t="s">
        <v>83</v>
      </c>
      <c r="AC361" t="s">
        <v>83</v>
      </c>
      <c r="AD361" t="s">
        <v>83</v>
      </c>
      <c r="AE361">
        <v>0</v>
      </c>
      <c r="AF361" t="s">
        <v>83</v>
      </c>
      <c r="AG361">
        <v>0</v>
      </c>
      <c r="AH361" t="s">
        <v>83</v>
      </c>
      <c r="AI361" t="s">
        <v>83</v>
      </c>
      <c r="AJ361" t="s">
        <v>83</v>
      </c>
      <c r="AK361" t="s">
        <v>83</v>
      </c>
      <c r="AL361" t="s">
        <v>83</v>
      </c>
      <c r="AM361" t="s">
        <v>83</v>
      </c>
      <c r="AN361" t="s">
        <v>83</v>
      </c>
      <c r="AO361" t="s">
        <v>83</v>
      </c>
      <c r="AP361" t="s">
        <v>83</v>
      </c>
      <c r="AQ361" t="s">
        <v>83</v>
      </c>
      <c r="AR361" t="s">
        <v>83</v>
      </c>
      <c r="AS361">
        <v>0</v>
      </c>
      <c r="AT361" t="s">
        <v>83</v>
      </c>
      <c r="AU361" t="s">
        <v>83</v>
      </c>
      <c r="AV361">
        <v>0</v>
      </c>
      <c r="AW361">
        <v>0</v>
      </c>
      <c r="AX361" t="s">
        <v>83</v>
      </c>
    </row>
    <row r="362" spans="1:50" x14ac:dyDescent="0.15">
      <c r="A362">
        <v>4</v>
      </c>
      <c r="B362">
        <v>45</v>
      </c>
      <c r="C362">
        <v>1</v>
      </c>
      <c r="D362">
        <v>1</v>
      </c>
      <c r="E362">
        <v>0</v>
      </c>
      <c r="F362" t="s">
        <v>83</v>
      </c>
      <c r="G362" t="s">
        <v>83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83</v>
      </c>
      <c r="N362" t="s">
        <v>83</v>
      </c>
      <c r="O362" t="s">
        <v>83</v>
      </c>
      <c r="P362" t="s">
        <v>83</v>
      </c>
      <c r="Q362" t="s">
        <v>83</v>
      </c>
      <c r="R362" t="s">
        <v>83</v>
      </c>
      <c r="S362" t="s">
        <v>83</v>
      </c>
      <c r="T362">
        <v>0</v>
      </c>
      <c r="U362" t="s">
        <v>83</v>
      </c>
      <c r="V362" t="s">
        <v>83</v>
      </c>
      <c r="W362" t="s">
        <v>83</v>
      </c>
      <c r="X362">
        <v>0</v>
      </c>
      <c r="Y362">
        <v>0</v>
      </c>
      <c r="Z362" t="s">
        <v>83</v>
      </c>
      <c r="AA362" t="s">
        <v>83</v>
      </c>
      <c r="AB362" t="s">
        <v>83</v>
      </c>
      <c r="AC362" t="s">
        <v>83</v>
      </c>
      <c r="AD362" t="s">
        <v>83</v>
      </c>
      <c r="AE362">
        <v>0</v>
      </c>
      <c r="AF362" t="s">
        <v>83</v>
      </c>
      <c r="AG362">
        <v>0</v>
      </c>
      <c r="AH362" t="s">
        <v>83</v>
      </c>
      <c r="AI362" t="s">
        <v>83</v>
      </c>
      <c r="AJ362" t="s">
        <v>83</v>
      </c>
      <c r="AK362" t="s">
        <v>83</v>
      </c>
      <c r="AL362" t="s">
        <v>83</v>
      </c>
      <c r="AM362" t="s">
        <v>83</v>
      </c>
      <c r="AN362" t="s">
        <v>83</v>
      </c>
      <c r="AO362" t="s">
        <v>83</v>
      </c>
      <c r="AP362" t="s">
        <v>83</v>
      </c>
      <c r="AQ362" t="s">
        <v>83</v>
      </c>
      <c r="AR362" t="s">
        <v>83</v>
      </c>
      <c r="AS362">
        <v>0</v>
      </c>
      <c r="AT362" t="s">
        <v>83</v>
      </c>
      <c r="AU362" t="s">
        <v>83</v>
      </c>
      <c r="AV362">
        <v>0</v>
      </c>
      <c r="AW362">
        <v>0</v>
      </c>
      <c r="AX362" t="s">
        <v>83</v>
      </c>
    </row>
    <row r="363" spans="1:50" x14ac:dyDescent="0.15">
      <c r="A363">
        <v>4</v>
      </c>
      <c r="B363">
        <v>45</v>
      </c>
      <c r="C363">
        <v>1</v>
      </c>
      <c r="D363">
        <v>2</v>
      </c>
      <c r="E363">
        <v>0</v>
      </c>
      <c r="F363" t="s">
        <v>83</v>
      </c>
      <c r="G363" t="s">
        <v>83</v>
      </c>
      <c r="H363">
        <v>160</v>
      </c>
      <c r="I363">
        <v>0</v>
      </c>
      <c r="J363">
        <v>0</v>
      </c>
      <c r="K363">
        <v>0</v>
      </c>
      <c r="L363">
        <v>0</v>
      </c>
      <c r="M363" t="s">
        <v>83</v>
      </c>
      <c r="N363" t="s">
        <v>83</v>
      </c>
      <c r="O363" t="s">
        <v>83</v>
      </c>
      <c r="P363" t="s">
        <v>83</v>
      </c>
      <c r="Q363" t="s">
        <v>83</v>
      </c>
      <c r="R363" t="s">
        <v>2297</v>
      </c>
      <c r="S363" t="s">
        <v>83</v>
      </c>
      <c r="T363">
        <v>0</v>
      </c>
      <c r="U363" t="s">
        <v>83</v>
      </c>
      <c r="V363" t="s">
        <v>83</v>
      </c>
      <c r="W363" t="s">
        <v>83</v>
      </c>
      <c r="X363">
        <v>4</v>
      </c>
      <c r="Y363">
        <v>4</v>
      </c>
      <c r="Z363" t="s">
        <v>83</v>
      </c>
      <c r="AA363" t="s">
        <v>83</v>
      </c>
      <c r="AB363" t="s">
        <v>83</v>
      </c>
      <c r="AC363" t="s">
        <v>83</v>
      </c>
      <c r="AD363" t="s">
        <v>83</v>
      </c>
      <c r="AE363">
        <v>0</v>
      </c>
      <c r="AF363" t="s">
        <v>83</v>
      </c>
      <c r="AG363">
        <v>0</v>
      </c>
      <c r="AH363" t="s">
        <v>83</v>
      </c>
      <c r="AI363" t="s">
        <v>83</v>
      </c>
      <c r="AJ363" t="s">
        <v>83</v>
      </c>
      <c r="AK363" t="s">
        <v>83</v>
      </c>
      <c r="AL363" t="s">
        <v>83</v>
      </c>
      <c r="AM363" t="s">
        <v>83</v>
      </c>
      <c r="AN363" t="s">
        <v>83</v>
      </c>
      <c r="AO363" t="s">
        <v>83</v>
      </c>
      <c r="AP363" t="s">
        <v>83</v>
      </c>
      <c r="AQ363" t="s">
        <v>83</v>
      </c>
      <c r="AR363" t="s">
        <v>83</v>
      </c>
      <c r="AS363">
        <v>0</v>
      </c>
      <c r="AT363" t="s">
        <v>83</v>
      </c>
      <c r="AU363" t="s">
        <v>83</v>
      </c>
      <c r="AV363">
        <v>0</v>
      </c>
      <c r="AW363">
        <v>0</v>
      </c>
      <c r="AX363" t="s">
        <v>83</v>
      </c>
    </row>
    <row r="364" spans="1:50" x14ac:dyDescent="0.15">
      <c r="A364">
        <v>4</v>
      </c>
      <c r="B364">
        <v>45</v>
      </c>
      <c r="C364">
        <v>1</v>
      </c>
      <c r="D364">
        <v>3</v>
      </c>
      <c r="E364">
        <v>0</v>
      </c>
      <c r="F364" t="s">
        <v>83</v>
      </c>
      <c r="G364" t="s">
        <v>83</v>
      </c>
      <c r="H364">
        <v>106</v>
      </c>
      <c r="I364">
        <v>0</v>
      </c>
      <c r="J364">
        <v>0</v>
      </c>
      <c r="K364">
        <v>0</v>
      </c>
      <c r="L364">
        <v>0</v>
      </c>
      <c r="M364" t="s">
        <v>83</v>
      </c>
      <c r="N364" t="s">
        <v>83</v>
      </c>
      <c r="O364" t="s">
        <v>83</v>
      </c>
      <c r="P364" t="s">
        <v>83</v>
      </c>
      <c r="Q364" t="s">
        <v>83</v>
      </c>
      <c r="R364" t="s">
        <v>2298</v>
      </c>
      <c r="S364" t="s">
        <v>83</v>
      </c>
      <c r="T364">
        <v>0</v>
      </c>
      <c r="U364" t="s">
        <v>83</v>
      </c>
      <c r="V364" t="s">
        <v>83</v>
      </c>
      <c r="W364" t="s">
        <v>83</v>
      </c>
      <c r="X364">
        <v>4</v>
      </c>
      <c r="Y364">
        <v>4</v>
      </c>
      <c r="Z364" t="s">
        <v>83</v>
      </c>
      <c r="AA364" t="s">
        <v>83</v>
      </c>
      <c r="AB364" t="s">
        <v>83</v>
      </c>
      <c r="AC364" t="s">
        <v>83</v>
      </c>
      <c r="AD364" t="s">
        <v>83</v>
      </c>
      <c r="AE364">
        <v>0</v>
      </c>
      <c r="AF364" t="s">
        <v>83</v>
      </c>
      <c r="AG364">
        <v>0</v>
      </c>
      <c r="AH364" t="s">
        <v>83</v>
      </c>
      <c r="AI364" t="s">
        <v>83</v>
      </c>
      <c r="AJ364" t="s">
        <v>83</v>
      </c>
      <c r="AK364" t="s">
        <v>83</v>
      </c>
      <c r="AL364" t="s">
        <v>83</v>
      </c>
      <c r="AM364" t="s">
        <v>83</v>
      </c>
      <c r="AN364" t="s">
        <v>83</v>
      </c>
      <c r="AO364" t="s">
        <v>83</v>
      </c>
      <c r="AP364" t="s">
        <v>83</v>
      </c>
      <c r="AQ364" t="s">
        <v>83</v>
      </c>
      <c r="AR364" t="s">
        <v>83</v>
      </c>
      <c r="AS364">
        <v>0</v>
      </c>
      <c r="AT364" t="s">
        <v>83</v>
      </c>
      <c r="AU364" t="s">
        <v>83</v>
      </c>
      <c r="AV364">
        <v>0</v>
      </c>
      <c r="AW364">
        <v>0</v>
      </c>
      <c r="AX364" t="s">
        <v>83</v>
      </c>
    </row>
    <row r="365" spans="1:50" x14ac:dyDescent="0.15">
      <c r="A365">
        <v>4</v>
      </c>
      <c r="B365">
        <v>45</v>
      </c>
      <c r="C365">
        <v>1</v>
      </c>
      <c r="D365">
        <v>4</v>
      </c>
      <c r="E365">
        <v>0</v>
      </c>
      <c r="F365" t="s">
        <v>83</v>
      </c>
      <c r="G365" t="s">
        <v>83</v>
      </c>
      <c r="H365">
        <v>185</v>
      </c>
      <c r="I365">
        <v>0</v>
      </c>
      <c r="J365">
        <v>0</v>
      </c>
      <c r="K365">
        <v>0</v>
      </c>
      <c r="L365">
        <v>0</v>
      </c>
      <c r="M365" t="s">
        <v>83</v>
      </c>
      <c r="N365" t="s">
        <v>83</v>
      </c>
      <c r="O365" t="s">
        <v>83</v>
      </c>
      <c r="P365" t="s">
        <v>83</v>
      </c>
      <c r="Q365" t="s">
        <v>83</v>
      </c>
      <c r="R365" t="s">
        <v>2299</v>
      </c>
      <c r="S365" t="s">
        <v>83</v>
      </c>
      <c r="T365">
        <v>0</v>
      </c>
      <c r="U365" t="s">
        <v>83</v>
      </c>
      <c r="V365" t="s">
        <v>83</v>
      </c>
      <c r="W365" t="s">
        <v>83</v>
      </c>
      <c r="X365">
        <v>4</v>
      </c>
      <c r="Y365">
        <v>4</v>
      </c>
      <c r="Z365" t="s">
        <v>83</v>
      </c>
      <c r="AA365" t="s">
        <v>83</v>
      </c>
      <c r="AB365" t="s">
        <v>83</v>
      </c>
      <c r="AC365" t="s">
        <v>83</v>
      </c>
      <c r="AD365" t="s">
        <v>83</v>
      </c>
      <c r="AE365">
        <v>0</v>
      </c>
      <c r="AF365" t="s">
        <v>83</v>
      </c>
      <c r="AG365">
        <v>0</v>
      </c>
      <c r="AH365" t="s">
        <v>83</v>
      </c>
      <c r="AI365" t="s">
        <v>83</v>
      </c>
      <c r="AJ365" t="s">
        <v>83</v>
      </c>
      <c r="AK365" t="s">
        <v>83</v>
      </c>
      <c r="AL365" t="s">
        <v>83</v>
      </c>
      <c r="AM365" t="s">
        <v>83</v>
      </c>
      <c r="AN365" t="s">
        <v>83</v>
      </c>
      <c r="AO365" t="s">
        <v>83</v>
      </c>
      <c r="AP365" t="s">
        <v>83</v>
      </c>
      <c r="AQ365" t="s">
        <v>83</v>
      </c>
      <c r="AR365" t="s">
        <v>83</v>
      </c>
      <c r="AS365">
        <v>0</v>
      </c>
      <c r="AT365" t="s">
        <v>83</v>
      </c>
      <c r="AU365" t="s">
        <v>83</v>
      </c>
      <c r="AV365">
        <v>0</v>
      </c>
      <c r="AW365">
        <v>0</v>
      </c>
      <c r="AX365" t="s">
        <v>83</v>
      </c>
    </row>
    <row r="366" spans="1:50" x14ac:dyDescent="0.15">
      <c r="A366">
        <v>4</v>
      </c>
      <c r="B366">
        <v>45</v>
      </c>
      <c r="C366">
        <v>1</v>
      </c>
      <c r="D366">
        <v>5</v>
      </c>
      <c r="E366">
        <v>0</v>
      </c>
      <c r="F366" t="s">
        <v>83</v>
      </c>
      <c r="G366" t="s">
        <v>83</v>
      </c>
      <c r="H366">
        <v>698</v>
      </c>
      <c r="I366">
        <v>0</v>
      </c>
      <c r="J366">
        <v>0</v>
      </c>
      <c r="K366">
        <v>0</v>
      </c>
      <c r="L366">
        <v>0</v>
      </c>
      <c r="M366" t="s">
        <v>83</v>
      </c>
      <c r="N366" t="s">
        <v>83</v>
      </c>
      <c r="O366" t="s">
        <v>83</v>
      </c>
      <c r="P366" t="s">
        <v>83</v>
      </c>
      <c r="Q366" t="s">
        <v>83</v>
      </c>
      <c r="R366" t="s">
        <v>499</v>
      </c>
      <c r="S366" t="s">
        <v>83</v>
      </c>
      <c r="T366">
        <v>0</v>
      </c>
      <c r="U366" t="s">
        <v>83</v>
      </c>
      <c r="V366" t="s">
        <v>83</v>
      </c>
      <c r="W366" t="s">
        <v>83</v>
      </c>
      <c r="X366">
        <v>4</v>
      </c>
      <c r="Y366">
        <v>4</v>
      </c>
      <c r="Z366" t="s">
        <v>83</v>
      </c>
      <c r="AA366" t="s">
        <v>83</v>
      </c>
      <c r="AB366" t="s">
        <v>83</v>
      </c>
      <c r="AC366" t="s">
        <v>83</v>
      </c>
      <c r="AD366" t="s">
        <v>83</v>
      </c>
      <c r="AE366">
        <v>0</v>
      </c>
      <c r="AF366" t="s">
        <v>83</v>
      </c>
      <c r="AG366">
        <v>0</v>
      </c>
      <c r="AH366" t="s">
        <v>83</v>
      </c>
      <c r="AI366" t="s">
        <v>83</v>
      </c>
      <c r="AJ366" t="s">
        <v>83</v>
      </c>
      <c r="AK366" t="s">
        <v>83</v>
      </c>
      <c r="AL366" t="s">
        <v>83</v>
      </c>
      <c r="AM366" t="s">
        <v>83</v>
      </c>
      <c r="AN366" t="s">
        <v>83</v>
      </c>
      <c r="AO366" t="s">
        <v>83</v>
      </c>
      <c r="AP366" t="s">
        <v>83</v>
      </c>
      <c r="AQ366" t="s">
        <v>83</v>
      </c>
      <c r="AR366" t="s">
        <v>83</v>
      </c>
      <c r="AS366">
        <v>0</v>
      </c>
      <c r="AT366" t="s">
        <v>83</v>
      </c>
      <c r="AU366" t="s">
        <v>83</v>
      </c>
      <c r="AV366">
        <v>0</v>
      </c>
      <c r="AW366">
        <v>0</v>
      </c>
      <c r="AX366" t="s">
        <v>83</v>
      </c>
    </row>
    <row r="367" spans="1:50" x14ac:dyDescent="0.15">
      <c r="A367">
        <v>4</v>
      </c>
      <c r="B367">
        <v>45</v>
      </c>
      <c r="C367">
        <v>1</v>
      </c>
      <c r="D367">
        <v>6</v>
      </c>
      <c r="E367">
        <v>0</v>
      </c>
      <c r="F367" t="s">
        <v>83</v>
      </c>
      <c r="G367" t="s">
        <v>83</v>
      </c>
      <c r="H367">
        <v>304</v>
      </c>
      <c r="I367">
        <v>0</v>
      </c>
      <c r="J367">
        <v>0</v>
      </c>
      <c r="K367">
        <v>0</v>
      </c>
      <c r="L367">
        <v>0</v>
      </c>
      <c r="M367" t="s">
        <v>83</v>
      </c>
      <c r="N367" t="s">
        <v>83</v>
      </c>
      <c r="O367" t="s">
        <v>83</v>
      </c>
      <c r="P367" t="s">
        <v>83</v>
      </c>
      <c r="Q367" t="s">
        <v>83</v>
      </c>
      <c r="R367" t="s">
        <v>2300</v>
      </c>
      <c r="S367" t="s">
        <v>83</v>
      </c>
      <c r="T367">
        <v>0</v>
      </c>
      <c r="U367" t="s">
        <v>83</v>
      </c>
      <c r="V367" t="s">
        <v>83</v>
      </c>
      <c r="W367" t="s">
        <v>83</v>
      </c>
      <c r="X367">
        <v>4</v>
      </c>
      <c r="Y367">
        <v>4</v>
      </c>
      <c r="Z367" t="s">
        <v>83</v>
      </c>
      <c r="AA367" t="s">
        <v>83</v>
      </c>
      <c r="AB367" t="s">
        <v>83</v>
      </c>
      <c r="AC367" t="s">
        <v>83</v>
      </c>
      <c r="AD367" t="s">
        <v>83</v>
      </c>
      <c r="AE367">
        <v>0</v>
      </c>
      <c r="AF367" t="s">
        <v>83</v>
      </c>
      <c r="AG367">
        <v>0</v>
      </c>
      <c r="AH367" t="s">
        <v>83</v>
      </c>
      <c r="AI367" t="s">
        <v>83</v>
      </c>
      <c r="AJ367" t="s">
        <v>83</v>
      </c>
      <c r="AK367" t="s">
        <v>83</v>
      </c>
      <c r="AL367" t="s">
        <v>83</v>
      </c>
      <c r="AM367" t="s">
        <v>83</v>
      </c>
      <c r="AN367" t="s">
        <v>83</v>
      </c>
      <c r="AO367" t="s">
        <v>83</v>
      </c>
      <c r="AP367" t="s">
        <v>83</v>
      </c>
      <c r="AQ367" t="s">
        <v>83</v>
      </c>
      <c r="AR367" t="s">
        <v>83</v>
      </c>
      <c r="AS367">
        <v>0</v>
      </c>
      <c r="AT367" t="s">
        <v>83</v>
      </c>
      <c r="AU367" t="s">
        <v>83</v>
      </c>
      <c r="AV367">
        <v>0</v>
      </c>
      <c r="AW367">
        <v>0</v>
      </c>
      <c r="AX367" t="s">
        <v>83</v>
      </c>
    </row>
    <row r="368" spans="1:50" x14ac:dyDescent="0.15">
      <c r="A368">
        <v>4</v>
      </c>
      <c r="B368">
        <v>45</v>
      </c>
      <c r="C368">
        <v>1</v>
      </c>
      <c r="D368">
        <v>7</v>
      </c>
      <c r="E368">
        <v>0</v>
      </c>
      <c r="F368" t="s">
        <v>83</v>
      </c>
      <c r="G368" t="s">
        <v>83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83</v>
      </c>
      <c r="N368" t="s">
        <v>83</v>
      </c>
      <c r="O368" t="s">
        <v>83</v>
      </c>
      <c r="P368" t="s">
        <v>83</v>
      </c>
      <c r="Q368" t="s">
        <v>83</v>
      </c>
      <c r="R368" t="s">
        <v>83</v>
      </c>
      <c r="S368" t="s">
        <v>83</v>
      </c>
      <c r="T368">
        <v>0</v>
      </c>
      <c r="U368" t="s">
        <v>83</v>
      </c>
      <c r="V368" t="s">
        <v>83</v>
      </c>
      <c r="W368" t="s">
        <v>83</v>
      </c>
      <c r="X368">
        <v>0</v>
      </c>
      <c r="Y368">
        <v>0</v>
      </c>
      <c r="Z368" t="s">
        <v>83</v>
      </c>
      <c r="AA368" t="s">
        <v>83</v>
      </c>
      <c r="AB368" t="s">
        <v>83</v>
      </c>
      <c r="AC368" t="s">
        <v>83</v>
      </c>
      <c r="AD368" t="s">
        <v>83</v>
      </c>
      <c r="AE368">
        <v>0</v>
      </c>
      <c r="AF368" t="s">
        <v>83</v>
      </c>
      <c r="AG368">
        <v>0</v>
      </c>
      <c r="AH368" t="s">
        <v>83</v>
      </c>
      <c r="AI368" t="s">
        <v>83</v>
      </c>
      <c r="AJ368" t="s">
        <v>83</v>
      </c>
      <c r="AK368" t="s">
        <v>83</v>
      </c>
      <c r="AL368" t="s">
        <v>83</v>
      </c>
      <c r="AM368" t="s">
        <v>83</v>
      </c>
      <c r="AN368" t="s">
        <v>83</v>
      </c>
      <c r="AO368" t="s">
        <v>83</v>
      </c>
      <c r="AP368" t="s">
        <v>83</v>
      </c>
      <c r="AQ368" t="s">
        <v>83</v>
      </c>
      <c r="AR368" t="s">
        <v>83</v>
      </c>
      <c r="AS368">
        <v>0</v>
      </c>
      <c r="AT368" t="s">
        <v>83</v>
      </c>
      <c r="AU368" t="s">
        <v>83</v>
      </c>
      <c r="AV368">
        <v>0</v>
      </c>
      <c r="AW368">
        <v>0</v>
      </c>
      <c r="AX368" t="s">
        <v>83</v>
      </c>
    </row>
    <row r="369" spans="1:50" x14ac:dyDescent="0.15">
      <c r="A369">
        <v>4</v>
      </c>
      <c r="B369">
        <v>45</v>
      </c>
      <c r="C369">
        <v>1</v>
      </c>
      <c r="D369">
        <v>8</v>
      </c>
      <c r="E369">
        <v>0</v>
      </c>
      <c r="F369" t="s">
        <v>83</v>
      </c>
      <c r="G369" t="s">
        <v>83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83</v>
      </c>
      <c r="N369" t="s">
        <v>83</v>
      </c>
      <c r="O369" t="s">
        <v>83</v>
      </c>
      <c r="P369" t="s">
        <v>83</v>
      </c>
      <c r="Q369" t="s">
        <v>83</v>
      </c>
      <c r="R369" t="s">
        <v>83</v>
      </c>
      <c r="S369" t="s">
        <v>83</v>
      </c>
      <c r="T369">
        <v>0</v>
      </c>
      <c r="U369" t="s">
        <v>83</v>
      </c>
      <c r="V369" t="s">
        <v>83</v>
      </c>
      <c r="W369" t="s">
        <v>83</v>
      </c>
      <c r="X369">
        <v>0</v>
      </c>
      <c r="Y369">
        <v>0</v>
      </c>
      <c r="Z369" t="s">
        <v>83</v>
      </c>
      <c r="AA369" t="s">
        <v>83</v>
      </c>
      <c r="AB369" t="s">
        <v>83</v>
      </c>
      <c r="AC369" t="s">
        <v>83</v>
      </c>
      <c r="AD369" t="s">
        <v>83</v>
      </c>
      <c r="AE369">
        <v>0</v>
      </c>
      <c r="AF369" t="s">
        <v>83</v>
      </c>
      <c r="AG369">
        <v>0</v>
      </c>
      <c r="AH369" t="s">
        <v>83</v>
      </c>
      <c r="AI369" t="s">
        <v>83</v>
      </c>
      <c r="AJ369" t="s">
        <v>83</v>
      </c>
      <c r="AK369" t="s">
        <v>83</v>
      </c>
      <c r="AL369" t="s">
        <v>83</v>
      </c>
      <c r="AM369" t="s">
        <v>83</v>
      </c>
      <c r="AN369" t="s">
        <v>83</v>
      </c>
      <c r="AO369" t="s">
        <v>83</v>
      </c>
      <c r="AP369" t="s">
        <v>83</v>
      </c>
      <c r="AQ369" t="s">
        <v>83</v>
      </c>
      <c r="AR369" t="s">
        <v>83</v>
      </c>
      <c r="AS369">
        <v>0</v>
      </c>
      <c r="AT369" t="s">
        <v>83</v>
      </c>
      <c r="AU369" t="s">
        <v>83</v>
      </c>
      <c r="AV369">
        <v>0</v>
      </c>
      <c r="AW369">
        <v>0</v>
      </c>
      <c r="AX369" t="s">
        <v>83</v>
      </c>
    </row>
    <row r="370" spans="1:50" x14ac:dyDescent="0.15">
      <c r="A370">
        <v>4</v>
      </c>
      <c r="B370">
        <v>45</v>
      </c>
      <c r="C370">
        <v>2</v>
      </c>
      <c r="D370">
        <v>1</v>
      </c>
      <c r="E370">
        <v>0</v>
      </c>
      <c r="F370" t="s">
        <v>83</v>
      </c>
      <c r="G370" t="s">
        <v>83</v>
      </c>
      <c r="H370">
        <v>157</v>
      </c>
      <c r="I370">
        <v>0</v>
      </c>
      <c r="J370">
        <v>0</v>
      </c>
      <c r="K370">
        <v>0</v>
      </c>
      <c r="L370">
        <v>0</v>
      </c>
      <c r="M370" t="s">
        <v>83</v>
      </c>
      <c r="N370" t="s">
        <v>83</v>
      </c>
      <c r="O370" t="s">
        <v>83</v>
      </c>
      <c r="P370" t="s">
        <v>83</v>
      </c>
      <c r="Q370" t="s">
        <v>83</v>
      </c>
      <c r="R370" t="s">
        <v>2301</v>
      </c>
      <c r="S370" t="s">
        <v>83</v>
      </c>
      <c r="T370">
        <v>0</v>
      </c>
      <c r="U370" t="s">
        <v>83</v>
      </c>
      <c r="V370" t="s">
        <v>83</v>
      </c>
      <c r="W370" t="s">
        <v>83</v>
      </c>
      <c r="X370">
        <v>4</v>
      </c>
      <c r="Y370">
        <v>4</v>
      </c>
      <c r="Z370" t="s">
        <v>83</v>
      </c>
      <c r="AA370" t="s">
        <v>83</v>
      </c>
      <c r="AB370" t="s">
        <v>83</v>
      </c>
      <c r="AC370" t="s">
        <v>83</v>
      </c>
      <c r="AD370" t="s">
        <v>83</v>
      </c>
      <c r="AE370">
        <v>0</v>
      </c>
      <c r="AF370" t="s">
        <v>83</v>
      </c>
      <c r="AG370">
        <v>0</v>
      </c>
      <c r="AH370" t="s">
        <v>83</v>
      </c>
      <c r="AI370" t="s">
        <v>83</v>
      </c>
      <c r="AJ370" t="s">
        <v>83</v>
      </c>
      <c r="AK370" t="s">
        <v>83</v>
      </c>
      <c r="AL370" t="s">
        <v>83</v>
      </c>
      <c r="AM370" t="s">
        <v>83</v>
      </c>
      <c r="AN370" t="s">
        <v>83</v>
      </c>
      <c r="AO370" t="s">
        <v>83</v>
      </c>
      <c r="AP370" t="s">
        <v>83</v>
      </c>
      <c r="AQ370" t="s">
        <v>83</v>
      </c>
      <c r="AR370" t="s">
        <v>83</v>
      </c>
      <c r="AS370">
        <v>0</v>
      </c>
      <c r="AT370" t="s">
        <v>83</v>
      </c>
      <c r="AU370" t="s">
        <v>83</v>
      </c>
      <c r="AV370">
        <v>0</v>
      </c>
      <c r="AW370">
        <v>0</v>
      </c>
      <c r="AX370" t="s">
        <v>83</v>
      </c>
    </row>
    <row r="371" spans="1:50" x14ac:dyDescent="0.15">
      <c r="A371">
        <v>4</v>
      </c>
      <c r="B371">
        <v>45</v>
      </c>
      <c r="C371">
        <v>2</v>
      </c>
      <c r="D371">
        <v>2</v>
      </c>
      <c r="E371">
        <v>0</v>
      </c>
      <c r="F371" t="s">
        <v>83</v>
      </c>
      <c r="G371" t="s">
        <v>83</v>
      </c>
      <c r="H371">
        <v>686</v>
      </c>
      <c r="I371">
        <v>0</v>
      </c>
      <c r="J371">
        <v>0</v>
      </c>
      <c r="K371">
        <v>0</v>
      </c>
      <c r="L371">
        <v>0</v>
      </c>
      <c r="M371" t="s">
        <v>83</v>
      </c>
      <c r="N371" t="s">
        <v>83</v>
      </c>
      <c r="O371" t="s">
        <v>83</v>
      </c>
      <c r="P371" t="s">
        <v>83</v>
      </c>
      <c r="Q371" t="s">
        <v>83</v>
      </c>
      <c r="R371" t="s">
        <v>2290</v>
      </c>
      <c r="S371" t="s">
        <v>83</v>
      </c>
      <c r="T371">
        <v>0</v>
      </c>
      <c r="U371" t="s">
        <v>83</v>
      </c>
      <c r="V371" t="s">
        <v>83</v>
      </c>
      <c r="W371" t="s">
        <v>83</v>
      </c>
      <c r="X371">
        <v>4</v>
      </c>
      <c r="Y371">
        <v>4</v>
      </c>
      <c r="Z371" t="s">
        <v>83</v>
      </c>
      <c r="AA371" t="s">
        <v>83</v>
      </c>
      <c r="AB371" t="s">
        <v>83</v>
      </c>
      <c r="AC371" t="s">
        <v>83</v>
      </c>
      <c r="AD371" t="s">
        <v>83</v>
      </c>
      <c r="AE371">
        <v>0</v>
      </c>
      <c r="AF371" t="s">
        <v>83</v>
      </c>
      <c r="AG371">
        <v>0</v>
      </c>
      <c r="AH371" t="s">
        <v>83</v>
      </c>
      <c r="AI371" t="s">
        <v>83</v>
      </c>
      <c r="AJ371" t="s">
        <v>83</v>
      </c>
      <c r="AK371" t="s">
        <v>83</v>
      </c>
      <c r="AL371" t="s">
        <v>83</v>
      </c>
      <c r="AM371" t="s">
        <v>83</v>
      </c>
      <c r="AN371" t="s">
        <v>83</v>
      </c>
      <c r="AO371" t="s">
        <v>83</v>
      </c>
      <c r="AP371" t="s">
        <v>83</v>
      </c>
      <c r="AQ371" t="s">
        <v>83</v>
      </c>
      <c r="AR371" t="s">
        <v>83</v>
      </c>
      <c r="AS371">
        <v>0</v>
      </c>
      <c r="AT371" t="s">
        <v>83</v>
      </c>
      <c r="AU371" t="s">
        <v>83</v>
      </c>
      <c r="AV371">
        <v>0</v>
      </c>
      <c r="AW371">
        <v>0</v>
      </c>
      <c r="AX371" t="s">
        <v>83</v>
      </c>
    </row>
    <row r="372" spans="1:50" x14ac:dyDescent="0.15">
      <c r="A372">
        <v>4</v>
      </c>
      <c r="B372">
        <v>45</v>
      </c>
      <c r="C372">
        <v>2</v>
      </c>
      <c r="D372">
        <v>3</v>
      </c>
      <c r="E372">
        <v>0</v>
      </c>
      <c r="F372" t="s">
        <v>83</v>
      </c>
      <c r="G372" t="s">
        <v>83</v>
      </c>
      <c r="H372">
        <v>437</v>
      </c>
      <c r="I372">
        <v>0</v>
      </c>
      <c r="J372">
        <v>0</v>
      </c>
      <c r="K372">
        <v>0</v>
      </c>
      <c r="L372">
        <v>0</v>
      </c>
      <c r="M372" t="s">
        <v>83</v>
      </c>
      <c r="N372" t="s">
        <v>83</v>
      </c>
      <c r="O372" t="s">
        <v>83</v>
      </c>
      <c r="P372" t="s">
        <v>83</v>
      </c>
      <c r="Q372" t="s">
        <v>83</v>
      </c>
      <c r="R372" t="s">
        <v>2302</v>
      </c>
      <c r="S372" t="s">
        <v>83</v>
      </c>
      <c r="T372">
        <v>0</v>
      </c>
      <c r="U372" t="s">
        <v>83</v>
      </c>
      <c r="V372" t="s">
        <v>83</v>
      </c>
      <c r="W372" t="s">
        <v>83</v>
      </c>
      <c r="X372">
        <v>4</v>
      </c>
      <c r="Y372">
        <v>4</v>
      </c>
      <c r="Z372" t="s">
        <v>83</v>
      </c>
      <c r="AA372" t="s">
        <v>83</v>
      </c>
      <c r="AB372" t="s">
        <v>83</v>
      </c>
      <c r="AC372" t="s">
        <v>83</v>
      </c>
      <c r="AD372" t="s">
        <v>83</v>
      </c>
      <c r="AE372">
        <v>0</v>
      </c>
      <c r="AF372" t="s">
        <v>83</v>
      </c>
      <c r="AG372">
        <v>0</v>
      </c>
      <c r="AH372" t="s">
        <v>83</v>
      </c>
      <c r="AI372" t="s">
        <v>83</v>
      </c>
      <c r="AJ372" t="s">
        <v>83</v>
      </c>
      <c r="AK372" t="s">
        <v>83</v>
      </c>
      <c r="AL372" t="s">
        <v>83</v>
      </c>
      <c r="AM372" t="s">
        <v>83</v>
      </c>
      <c r="AN372" t="s">
        <v>83</v>
      </c>
      <c r="AO372" t="s">
        <v>83</v>
      </c>
      <c r="AP372" t="s">
        <v>83</v>
      </c>
      <c r="AQ372" t="s">
        <v>83</v>
      </c>
      <c r="AR372" t="s">
        <v>83</v>
      </c>
      <c r="AS372">
        <v>0</v>
      </c>
      <c r="AT372" t="s">
        <v>83</v>
      </c>
      <c r="AU372" t="s">
        <v>83</v>
      </c>
      <c r="AV372">
        <v>0</v>
      </c>
      <c r="AW372">
        <v>0</v>
      </c>
      <c r="AX372" t="s">
        <v>83</v>
      </c>
    </row>
    <row r="373" spans="1:50" x14ac:dyDescent="0.15">
      <c r="A373">
        <v>4</v>
      </c>
      <c r="B373">
        <v>45</v>
      </c>
      <c r="C373">
        <v>2</v>
      </c>
      <c r="D373">
        <v>4</v>
      </c>
      <c r="E373">
        <v>0</v>
      </c>
      <c r="F373" t="s">
        <v>83</v>
      </c>
      <c r="G373" t="s">
        <v>83</v>
      </c>
      <c r="H373">
        <v>687</v>
      </c>
      <c r="I373">
        <v>0</v>
      </c>
      <c r="J373">
        <v>0</v>
      </c>
      <c r="K373">
        <v>0</v>
      </c>
      <c r="L373">
        <v>0</v>
      </c>
      <c r="M373" t="s">
        <v>83</v>
      </c>
      <c r="N373" t="s">
        <v>83</v>
      </c>
      <c r="O373" t="s">
        <v>83</v>
      </c>
      <c r="P373" t="s">
        <v>83</v>
      </c>
      <c r="Q373" t="s">
        <v>83</v>
      </c>
      <c r="R373" t="s">
        <v>2303</v>
      </c>
      <c r="S373" t="s">
        <v>83</v>
      </c>
      <c r="T373">
        <v>0</v>
      </c>
      <c r="U373" t="s">
        <v>83</v>
      </c>
      <c r="V373" t="s">
        <v>83</v>
      </c>
      <c r="W373" t="s">
        <v>83</v>
      </c>
      <c r="X373">
        <v>4</v>
      </c>
      <c r="Y373">
        <v>4</v>
      </c>
      <c r="Z373" t="s">
        <v>83</v>
      </c>
      <c r="AA373" t="s">
        <v>83</v>
      </c>
      <c r="AB373" t="s">
        <v>83</v>
      </c>
      <c r="AC373" t="s">
        <v>83</v>
      </c>
      <c r="AD373" t="s">
        <v>83</v>
      </c>
      <c r="AE373">
        <v>0</v>
      </c>
      <c r="AF373" t="s">
        <v>83</v>
      </c>
      <c r="AG373">
        <v>0</v>
      </c>
      <c r="AH373" t="s">
        <v>83</v>
      </c>
      <c r="AI373" t="s">
        <v>83</v>
      </c>
      <c r="AJ373" t="s">
        <v>83</v>
      </c>
      <c r="AK373" t="s">
        <v>83</v>
      </c>
      <c r="AL373" t="s">
        <v>83</v>
      </c>
      <c r="AM373" t="s">
        <v>83</v>
      </c>
      <c r="AN373" t="s">
        <v>83</v>
      </c>
      <c r="AO373" t="s">
        <v>83</v>
      </c>
      <c r="AP373" t="s">
        <v>83</v>
      </c>
      <c r="AQ373" t="s">
        <v>83</v>
      </c>
      <c r="AR373" t="s">
        <v>83</v>
      </c>
      <c r="AS373">
        <v>0</v>
      </c>
      <c r="AT373" t="s">
        <v>83</v>
      </c>
      <c r="AU373" t="s">
        <v>83</v>
      </c>
      <c r="AV373">
        <v>0</v>
      </c>
      <c r="AW373">
        <v>0</v>
      </c>
      <c r="AX373" t="s">
        <v>83</v>
      </c>
    </row>
    <row r="374" spans="1:50" x14ac:dyDescent="0.15">
      <c r="A374">
        <v>4</v>
      </c>
      <c r="B374">
        <v>45</v>
      </c>
      <c r="C374">
        <v>2</v>
      </c>
      <c r="D374">
        <v>5</v>
      </c>
      <c r="E374">
        <v>0</v>
      </c>
      <c r="F374" t="s">
        <v>83</v>
      </c>
      <c r="G374" t="s">
        <v>83</v>
      </c>
      <c r="H374">
        <v>604</v>
      </c>
      <c r="I374">
        <v>0</v>
      </c>
      <c r="J374">
        <v>0</v>
      </c>
      <c r="K374">
        <v>0</v>
      </c>
      <c r="L374">
        <v>0</v>
      </c>
      <c r="M374" t="s">
        <v>83</v>
      </c>
      <c r="N374" t="s">
        <v>83</v>
      </c>
      <c r="O374" t="s">
        <v>83</v>
      </c>
      <c r="P374" t="s">
        <v>83</v>
      </c>
      <c r="Q374" t="s">
        <v>83</v>
      </c>
      <c r="R374" t="s">
        <v>2291</v>
      </c>
      <c r="S374" t="s">
        <v>83</v>
      </c>
      <c r="T374">
        <v>0</v>
      </c>
      <c r="U374" t="s">
        <v>83</v>
      </c>
      <c r="V374" t="s">
        <v>83</v>
      </c>
      <c r="W374" t="s">
        <v>83</v>
      </c>
      <c r="X374">
        <v>4</v>
      </c>
      <c r="Y374">
        <v>4</v>
      </c>
      <c r="Z374" t="s">
        <v>83</v>
      </c>
      <c r="AA374" t="s">
        <v>83</v>
      </c>
      <c r="AB374" t="s">
        <v>83</v>
      </c>
      <c r="AC374" t="s">
        <v>83</v>
      </c>
      <c r="AD374" t="s">
        <v>83</v>
      </c>
      <c r="AE374">
        <v>0</v>
      </c>
      <c r="AF374" t="s">
        <v>83</v>
      </c>
      <c r="AG374">
        <v>0</v>
      </c>
      <c r="AH374" t="s">
        <v>83</v>
      </c>
      <c r="AI374" t="s">
        <v>83</v>
      </c>
      <c r="AJ374" t="s">
        <v>83</v>
      </c>
      <c r="AK374" t="s">
        <v>83</v>
      </c>
      <c r="AL374" t="s">
        <v>83</v>
      </c>
      <c r="AM374" t="s">
        <v>83</v>
      </c>
      <c r="AN374" t="s">
        <v>83</v>
      </c>
      <c r="AO374" t="s">
        <v>83</v>
      </c>
      <c r="AP374" t="s">
        <v>83</v>
      </c>
      <c r="AQ374" t="s">
        <v>83</v>
      </c>
      <c r="AR374" t="s">
        <v>83</v>
      </c>
      <c r="AS374">
        <v>0</v>
      </c>
      <c r="AT374" t="s">
        <v>83</v>
      </c>
      <c r="AU374" t="s">
        <v>83</v>
      </c>
      <c r="AV374">
        <v>0</v>
      </c>
      <c r="AW374">
        <v>0</v>
      </c>
      <c r="AX374" t="s">
        <v>83</v>
      </c>
    </row>
    <row r="375" spans="1:50" x14ac:dyDescent="0.15">
      <c r="A375">
        <v>4</v>
      </c>
      <c r="B375">
        <v>45</v>
      </c>
      <c r="C375">
        <v>2</v>
      </c>
      <c r="D375">
        <v>6</v>
      </c>
      <c r="E375">
        <v>0</v>
      </c>
      <c r="F375" t="s">
        <v>83</v>
      </c>
      <c r="G375" t="s">
        <v>83</v>
      </c>
      <c r="H375">
        <v>77</v>
      </c>
      <c r="I375">
        <v>0</v>
      </c>
      <c r="J375">
        <v>0</v>
      </c>
      <c r="K375">
        <v>0</v>
      </c>
      <c r="L375">
        <v>0</v>
      </c>
      <c r="M375" t="s">
        <v>83</v>
      </c>
      <c r="N375" t="s">
        <v>83</v>
      </c>
      <c r="O375" t="s">
        <v>83</v>
      </c>
      <c r="P375" t="s">
        <v>83</v>
      </c>
      <c r="Q375" t="s">
        <v>83</v>
      </c>
      <c r="R375" t="s">
        <v>2290</v>
      </c>
      <c r="S375" t="s">
        <v>83</v>
      </c>
      <c r="T375">
        <v>0</v>
      </c>
      <c r="U375" t="s">
        <v>83</v>
      </c>
      <c r="V375" t="s">
        <v>83</v>
      </c>
      <c r="W375" t="s">
        <v>83</v>
      </c>
      <c r="X375">
        <v>4</v>
      </c>
      <c r="Y375">
        <v>4</v>
      </c>
      <c r="Z375" t="s">
        <v>83</v>
      </c>
      <c r="AA375" t="s">
        <v>83</v>
      </c>
      <c r="AB375" t="s">
        <v>83</v>
      </c>
      <c r="AC375" t="s">
        <v>83</v>
      </c>
      <c r="AD375" t="s">
        <v>83</v>
      </c>
      <c r="AE375">
        <v>0</v>
      </c>
      <c r="AF375" t="s">
        <v>83</v>
      </c>
      <c r="AG375">
        <v>0</v>
      </c>
      <c r="AH375" t="s">
        <v>83</v>
      </c>
      <c r="AI375" t="s">
        <v>83</v>
      </c>
      <c r="AJ375" t="s">
        <v>83</v>
      </c>
      <c r="AK375" t="s">
        <v>83</v>
      </c>
      <c r="AL375" t="s">
        <v>83</v>
      </c>
      <c r="AM375" t="s">
        <v>83</v>
      </c>
      <c r="AN375" t="s">
        <v>83</v>
      </c>
      <c r="AO375" t="s">
        <v>83</v>
      </c>
      <c r="AP375" t="s">
        <v>83</v>
      </c>
      <c r="AQ375" t="s">
        <v>83</v>
      </c>
      <c r="AR375" t="s">
        <v>83</v>
      </c>
      <c r="AS375">
        <v>0</v>
      </c>
      <c r="AT375" t="s">
        <v>83</v>
      </c>
      <c r="AU375" t="s">
        <v>83</v>
      </c>
      <c r="AV375">
        <v>0</v>
      </c>
      <c r="AW375">
        <v>0</v>
      </c>
      <c r="AX375" t="s">
        <v>83</v>
      </c>
    </row>
    <row r="376" spans="1:50" x14ac:dyDescent="0.15">
      <c r="A376">
        <v>4</v>
      </c>
      <c r="B376">
        <v>45</v>
      </c>
      <c r="C376">
        <v>2</v>
      </c>
      <c r="D376">
        <v>7</v>
      </c>
      <c r="E376">
        <v>0</v>
      </c>
      <c r="F376" t="s">
        <v>83</v>
      </c>
      <c r="G376" t="s">
        <v>83</v>
      </c>
      <c r="H376">
        <v>324</v>
      </c>
      <c r="I376">
        <v>0</v>
      </c>
      <c r="J376">
        <v>0</v>
      </c>
      <c r="K376">
        <v>0</v>
      </c>
      <c r="L376">
        <v>0</v>
      </c>
      <c r="M376" t="s">
        <v>83</v>
      </c>
      <c r="N376" t="s">
        <v>83</v>
      </c>
      <c r="O376" t="s">
        <v>83</v>
      </c>
      <c r="P376" t="s">
        <v>83</v>
      </c>
      <c r="Q376" t="s">
        <v>83</v>
      </c>
      <c r="R376" t="s">
        <v>2304</v>
      </c>
      <c r="S376" t="s">
        <v>83</v>
      </c>
      <c r="T376">
        <v>0</v>
      </c>
      <c r="U376" t="s">
        <v>83</v>
      </c>
      <c r="V376" t="s">
        <v>83</v>
      </c>
      <c r="W376" t="s">
        <v>83</v>
      </c>
      <c r="X376">
        <v>4</v>
      </c>
      <c r="Y376">
        <v>4</v>
      </c>
      <c r="Z376" t="s">
        <v>83</v>
      </c>
      <c r="AA376" t="s">
        <v>83</v>
      </c>
      <c r="AB376" t="s">
        <v>83</v>
      </c>
      <c r="AC376" t="s">
        <v>83</v>
      </c>
      <c r="AD376" t="s">
        <v>83</v>
      </c>
      <c r="AE376">
        <v>0</v>
      </c>
      <c r="AF376" t="s">
        <v>83</v>
      </c>
      <c r="AG376">
        <v>0</v>
      </c>
      <c r="AH376" t="s">
        <v>83</v>
      </c>
      <c r="AI376" t="s">
        <v>83</v>
      </c>
      <c r="AJ376" t="s">
        <v>83</v>
      </c>
      <c r="AK376" t="s">
        <v>83</v>
      </c>
      <c r="AL376" t="s">
        <v>83</v>
      </c>
      <c r="AM376" t="s">
        <v>83</v>
      </c>
      <c r="AN376" t="s">
        <v>83</v>
      </c>
      <c r="AO376" t="s">
        <v>83</v>
      </c>
      <c r="AP376" t="s">
        <v>83</v>
      </c>
      <c r="AQ376" t="s">
        <v>83</v>
      </c>
      <c r="AR376" t="s">
        <v>83</v>
      </c>
      <c r="AS376">
        <v>0</v>
      </c>
      <c r="AT376" t="s">
        <v>83</v>
      </c>
      <c r="AU376" t="s">
        <v>83</v>
      </c>
      <c r="AV376">
        <v>0</v>
      </c>
      <c r="AW376">
        <v>0</v>
      </c>
      <c r="AX376" t="s">
        <v>83</v>
      </c>
    </row>
    <row r="377" spans="1:50" x14ac:dyDescent="0.15">
      <c r="A377">
        <v>4</v>
      </c>
      <c r="B377">
        <v>45</v>
      </c>
      <c r="C377">
        <v>2</v>
      </c>
      <c r="D377">
        <v>8</v>
      </c>
      <c r="E377">
        <v>0</v>
      </c>
      <c r="F377" t="s">
        <v>83</v>
      </c>
      <c r="G377" t="s">
        <v>83</v>
      </c>
      <c r="H377">
        <v>438</v>
      </c>
      <c r="I377">
        <v>0</v>
      </c>
      <c r="J377">
        <v>0</v>
      </c>
      <c r="K377">
        <v>0</v>
      </c>
      <c r="L377">
        <v>0</v>
      </c>
      <c r="M377" t="s">
        <v>83</v>
      </c>
      <c r="N377" t="s">
        <v>83</v>
      </c>
      <c r="O377" t="s">
        <v>83</v>
      </c>
      <c r="P377" t="s">
        <v>83</v>
      </c>
      <c r="Q377" t="s">
        <v>83</v>
      </c>
      <c r="R377" t="s">
        <v>2305</v>
      </c>
      <c r="S377" t="s">
        <v>83</v>
      </c>
      <c r="T377">
        <v>0</v>
      </c>
      <c r="U377" t="s">
        <v>83</v>
      </c>
      <c r="V377" t="s">
        <v>83</v>
      </c>
      <c r="W377" t="s">
        <v>83</v>
      </c>
      <c r="X377">
        <v>4</v>
      </c>
      <c r="Y377">
        <v>4</v>
      </c>
      <c r="Z377" t="s">
        <v>83</v>
      </c>
      <c r="AA377" t="s">
        <v>83</v>
      </c>
      <c r="AB377" t="s">
        <v>83</v>
      </c>
      <c r="AC377" t="s">
        <v>83</v>
      </c>
      <c r="AD377" t="s">
        <v>83</v>
      </c>
      <c r="AE377">
        <v>0</v>
      </c>
      <c r="AF377" t="s">
        <v>83</v>
      </c>
      <c r="AG377">
        <v>0</v>
      </c>
      <c r="AH377" t="s">
        <v>83</v>
      </c>
      <c r="AI377" t="s">
        <v>83</v>
      </c>
      <c r="AJ377" t="s">
        <v>83</v>
      </c>
      <c r="AK377" t="s">
        <v>83</v>
      </c>
      <c r="AL377" t="s">
        <v>83</v>
      </c>
      <c r="AM377" t="s">
        <v>83</v>
      </c>
      <c r="AN377" t="s">
        <v>83</v>
      </c>
      <c r="AO377" t="s">
        <v>83</v>
      </c>
      <c r="AP377" t="s">
        <v>83</v>
      </c>
      <c r="AQ377" t="s">
        <v>83</v>
      </c>
      <c r="AR377" t="s">
        <v>83</v>
      </c>
      <c r="AS377">
        <v>0</v>
      </c>
      <c r="AT377" t="s">
        <v>83</v>
      </c>
      <c r="AU377" t="s">
        <v>83</v>
      </c>
      <c r="AV377">
        <v>0</v>
      </c>
      <c r="AW377">
        <v>0</v>
      </c>
      <c r="AX377" t="s">
        <v>83</v>
      </c>
    </row>
    <row r="378" spans="1:50" x14ac:dyDescent="0.15">
      <c r="A378">
        <v>4</v>
      </c>
      <c r="B378">
        <v>45</v>
      </c>
      <c r="C378">
        <v>3</v>
      </c>
      <c r="D378">
        <v>1</v>
      </c>
      <c r="E378">
        <v>0</v>
      </c>
      <c r="F378" t="s">
        <v>83</v>
      </c>
      <c r="G378" t="s">
        <v>83</v>
      </c>
      <c r="H378">
        <v>493</v>
      </c>
      <c r="I378">
        <v>0</v>
      </c>
      <c r="J378">
        <v>0</v>
      </c>
      <c r="K378">
        <v>0</v>
      </c>
      <c r="L378">
        <v>0</v>
      </c>
      <c r="M378" t="s">
        <v>83</v>
      </c>
      <c r="N378" t="s">
        <v>83</v>
      </c>
      <c r="O378" t="s">
        <v>83</v>
      </c>
      <c r="P378" t="s">
        <v>83</v>
      </c>
      <c r="Q378" t="s">
        <v>83</v>
      </c>
      <c r="R378" t="s">
        <v>2306</v>
      </c>
      <c r="S378" t="s">
        <v>83</v>
      </c>
      <c r="T378">
        <v>0</v>
      </c>
      <c r="U378" t="s">
        <v>83</v>
      </c>
      <c r="V378" t="s">
        <v>83</v>
      </c>
      <c r="W378" t="s">
        <v>83</v>
      </c>
      <c r="X378">
        <v>4</v>
      </c>
      <c r="Y378">
        <v>4</v>
      </c>
      <c r="Z378" t="s">
        <v>83</v>
      </c>
      <c r="AA378" t="s">
        <v>83</v>
      </c>
      <c r="AB378" t="s">
        <v>83</v>
      </c>
      <c r="AC378" t="s">
        <v>83</v>
      </c>
      <c r="AD378" t="s">
        <v>83</v>
      </c>
      <c r="AE378">
        <v>0</v>
      </c>
      <c r="AF378" t="s">
        <v>83</v>
      </c>
      <c r="AG378">
        <v>0</v>
      </c>
      <c r="AH378" t="s">
        <v>83</v>
      </c>
      <c r="AI378" t="s">
        <v>83</v>
      </c>
      <c r="AJ378" t="s">
        <v>83</v>
      </c>
      <c r="AK378" t="s">
        <v>83</v>
      </c>
      <c r="AL378" t="s">
        <v>83</v>
      </c>
      <c r="AM378" t="s">
        <v>83</v>
      </c>
      <c r="AN378" t="s">
        <v>83</v>
      </c>
      <c r="AO378" t="s">
        <v>83</v>
      </c>
      <c r="AP378" t="s">
        <v>83</v>
      </c>
      <c r="AQ378" t="s">
        <v>83</v>
      </c>
      <c r="AR378" t="s">
        <v>83</v>
      </c>
      <c r="AS378">
        <v>0</v>
      </c>
      <c r="AT378" t="s">
        <v>83</v>
      </c>
      <c r="AU378" t="s">
        <v>83</v>
      </c>
      <c r="AV378">
        <v>0</v>
      </c>
      <c r="AW378">
        <v>0</v>
      </c>
      <c r="AX378" t="s">
        <v>83</v>
      </c>
    </row>
    <row r="379" spans="1:50" x14ac:dyDescent="0.15">
      <c r="A379">
        <v>4</v>
      </c>
      <c r="B379">
        <v>45</v>
      </c>
      <c r="C379">
        <v>3</v>
      </c>
      <c r="D379">
        <v>2</v>
      </c>
      <c r="E379">
        <v>0</v>
      </c>
      <c r="F379" t="s">
        <v>83</v>
      </c>
      <c r="G379" t="s">
        <v>83</v>
      </c>
      <c r="H379">
        <v>621</v>
      </c>
      <c r="I379">
        <v>0</v>
      </c>
      <c r="J379">
        <v>0</v>
      </c>
      <c r="K379">
        <v>0</v>
      </c>
      <c r="L379">
        <v>0</v>
      </c>
      <c r="M379" t="s">
        <v>83</v>
      </c>
      <c r="N379" t="s">
        <v>83</v>
      </c>
      <c r="O379" t="s">
        <v>83</v>
      </c>
      <c r="P379" t="s">
        <v>83</v>
      </c>
      <c r="Q379" t="s">
        <v>83</v>
      </c>
      <c r="R379" t="s">
        <v>2307</v>
      </c>
      <c r="S379" t="s">
        <v>83</v>
      </c>
      <c r="T379">
        <v>0</v>
      </c>
      <c r="U379" t="s">
        <v>83</v>
      </c>
      <c r="V379" t="s">
        <v>83</v>
      </c>
      <c r="W379" t="s">
        <v>83</v>
      </c>
      <c r="X379">
        <v>4</v>
      </c>
      <c r="Y379">
        <v>4</v>
      </c>
      <c r="Z379" t="s">
        <v>83</v>
      </c>
      <c r="AA379" t="s">
        <v>83</v>
      </c>
      <c r="AB379" t="s">
        <v>83</v>
      </c>
      <c r="AC379" t="s">
        <v>83</v>
      </c>
      <c r="AD379" t="s">
        <v>83</v>
      </c>
      <c r="AE379">
        <v>0</v>
      </c>
      <c r="AF379" t="s">
        <v>83</v>
      </c>
      <c r="AG379">
        <v>0</v>
      </c>
      <c r="AH379" t="s">
        <v>83</v>
      </c>
      <c r="AI379" t="s">
        <v>83</v>
      </c>
      <c r="AJ379" t="s">
        <v>83</v>
      </c>
      <c r="AK379" t="s">
        <v>83</v>
      </c>
      <c r="AL379" t="s">
        <v>83</v>
      </c>
      <c r="AM379" t="s">
        <v>83</v>
      </c>
      <c r="AN379" t="s">
        <v>83</v>
      </c>
      <c r="AO379" t="s">
        <v>83</v>
      </c>
      <c r="AP379" t="s">
        <v>83</v>
      </c>
      <c r="AQ379" t="s">
        <v>83</v>
      </c>
      <c r="AR379" t="s">
        <v>83</v>
      </c>
      <c r="AS379">
        <v>0</v>
      </c>
      <c r="AT379" t="s">
        <v>83</v>
      </c>
      <c r="AU379" t="s">
        <v>83</v>
      </c>
      <c r="AV379">
        <v>0</v>
      </c>
      <c r="AW379">
        <v>0</v>
      </c>
      <c r="AX379" t="s">
        <v>83</v>
      </c>
    </row>
    <row r="380" spans="1:50" x14ac:dyDescent="0.15">
      <c r="A380">
        <v>4</v>
      </c>
      <c r="B380">
        <v>45</v>
      </c>
      <c r="C380">
        <v>3</v>
      </c>
      <c r="D380">
        <v>3</v>
      </c>
      <c r="E380">
        <v>0</v>
      </c>
      <c r="F380" t="s">
        <v>83</v>
      </c>
      <c r="G380" t="s">
        <v>83</v>
      </c>
      <c r="H380">
        <v>402</v>
      </c>
      <c r="I380">
        <v>0</v>
      </c>
      <c r="J380">
        <v>0</v>
      </c>
      <c r="K380">
        <v>0</v>
      </c>
      <c r="L380">
        <v>0</v>
      </c>
      <c r="M380" t="s">
        <v>83</v>
      </c>
      <c r="N380" t="s">
        <v>83</v>
      </c>
      <c r="O380" t="s">
        <v>83</v>
      </c>
      <c r="P380" t="s">
        <v>83</v>
      </c>
      <c r="Q380" t="s">
        <v>83</v>
      </c>
      <c r="R380" t="s">
        <v>2308</v>
      </c>
      <c r="S380" t="s">
        <v>83</v>
      </c>
      <c r="T380">
        <v>0</v>
      </c>
      <c r="U380" t="s">
        <v>83</v>
      </c>
      <c r="V380" t="s">
        <v>83</v>
      </c>
      <c r="W380" t="s">
        <v>83</v>
      </c>
      <c r="X380">
        <v>4</v>
      </c>
      <c r="Y380">
        <v>4</v>
      </c>
      <c r="Z380" t="s">
        <v>83</v>
      </c>
      <c r="AA380" t="s">
        <v>83</v>
      </c>
      <c r="AB380" t="s">
        <v>83</v>
      </c>
      <c r="AC380" t="s">
        <v>83</v>
      </c>
      <c r="AD380" t="s">
        <v>83</v>
      </c>
      <c r="AE380">
        <v>0</v>
      </c>
      <c r="AF380" t="s">
        <v>83</v>
      </c>
      <c r="AG380">
        <v>0</v>
      </c>
      <c r="AH380" t="s">
        <v>83</v>
      </c>
      <c r="AI380" t="s">
        <v>83</v>
      </c>
      <c r="AJ380" t="s">
        <v>83</v>
      </c>
      <c r="AK380" t="s">
        <v>83</v>
      </c>
      <c r="AL380" t="s">
        <v>83</v>
      </c>
      <c r="AM380" t="s">
        <v>83</v>
      </c>
      <c r="AN380" t="s">
        <v>83</v>
      </c>
      <c r="AO380" t="s">
        <v>83</v>
      </c>
      <c r="AP380" t="s">
        <v>83</v>
      </c>
      <c r="AQ380" t="s">
        <v>83</v>
      </c>
      <c r="AR380" t="s">
        <v>83</v>
      </c>
      <c r="AS380">
        <v>0</v>
      </c>
      <c r="AT380" t="s">
        <v>83</v>
      </c>
      <c r="AU380" t="s">
        <v>83</v>
      </c>
      <c r="AV380">
        <v>0</v>
      </c>
      <c r="AW380">
        <v>0</v>
      </c>
      <c r="AX380" t="s">
        <v>83</v>
      </c>
    </row>
    <row r="381" spans="1:50" x14ac:dyDescent="0.15">
      <c r="A381">
        <v>4</v>
      </c>
      <c r="B381">
        <v>45</v>
      </c>
      <c r="C381">
        <v>3</v>
      </c>
      <c r="D381">
        <v>4</v>
      </c>
      <c r="E381">
        <v>0</v>
      </c>
      <c r="F381" t="s">
        <v>83</v>
      </c>
      <c r="G381" t="s">
        <v>83</v>
      </c>
      <c r="H381">
        <v>466</v>
      </c>
      <c r="I381">
        <v>0</v>
      </c>
      <c r="J381">
        <v>0</v>
      </c>
      <c r="K381">
        <v>0</v>
      </c>
      <c r="L381">
        <v>0</v>
      </c>
      <c r="M381" t="s">
        <v>83</v>
      </c>
      <c r="N381" t="s">
        <v>83</v>
      </c>
      <c r="O381" t="s">
        <v>83</v>
      </c>
      <c r="P381" t="s">
        <v>83</v>
      </c>
      <c r="Q381" t="s">
        <v>83</v>
      </c>
      <c r="R381" t="s">
        <v>2309</v>
      </c>
      <c r="S381" t="s">
        <v>83</v>
      </c>
      <c r="T381">
        <v>0</v>
      </c>
      <c r="U381" t="s">
        <v>83</v>
      </c>
      <c r="V381" t="s">
        <v>83</v>
      </c>
      <c r="W381" t="s">
        <v>83</v>
      </c>
      <c r="X381">
        <v>5</v>
      </c>
      <c r="Y381">
        <v>5</v>
      </c>
      <c r="Z381" t="s">
        <v>83</v>
      </c>
      <c r="AA381" t="s">
        <v>83</v>
      </c>
      <c r="AB381" t="s">
        <v>83</v>
      </c>
      <c r="AC381" t="s">
        <v>83</v>
      </c>
      <c r="AD381" t="s">
        <v>83</v>
      </c>
      <c r="AE381">
        <v>0</v>
      </c>
      <c r="AF381" t="s">
        <v>83</v>
      </c>
      <c r="AG381">
        <v>0</v>
      </c>
      <c r="AH381" t="s">
        <v>83</v>
      </c>
      <c r="AI381" t="s">
        <v>83</v>
      </c>
      <c r="AJ381" t="s">
        <v>83</v>
      </c>
      <c r="AK381" t="s">
        <v>83</v>
      </c>
      <c r="AL381" t="s">
        <v>83</v>
      </c>
      <c r="AM381" t="s">
        <v>83</v>
      </c>
      <c r="AN381" t="s">
        <v>83</v>
      </c>
      <c r="AO381" t="s">
        <v>83</v>
      </c>
      <c r="AP381" t="s">
        <v>83</v>
      </c>
      <c r="AQ381" t="s">
        <v>83</v>
      </c>
      <c r="AR381" t="s">
        <v>83</v>
      </c>
      <c r="AS381">
        <v>1</v>
      </c>
      <c r="AT381" t="s">
        <v>83</v>
      </c>
      <c r="AU381" t="s">
        <v>83</v>
      </c>
      <c r="AV381">
        <v>0</v>
      </c>
      <c r="AW381">
        <v>0</v>
      </c>
      <c r="AX381" t="s">
        <v>83</v>
      </c>
    </row>
    <row r="382" spans="1:50" x14ac:dyDescent="0.15">
      <c r="A382">
        <v>4</v>
      </c>
      <c r="B382">
        <v>45</v>
      </c>
      <c r="C382">
        <v>3</v>
      </c>
      <c r="D382">
        <v>5</v>
      </c>
      <c r="E382">
        <v>0</v>
      </c>
      <c r="F382" t="s">
        <v>83</v>
      </c>
      <c r="G382" t="s">
        <v>83</v>
      </c>
      <c r="H382">
        <v>461</v>
      </c>
      <c r="I382">
        <v>0</v>
      </c>
      <c r="J382">
        <v>0</v>
      </c>
      <c r="K382">
        <v>0</v>
      </c>
      <c r="L382">
        <v>0</v>
      </c>
      <c r="M382" t="s">
        <v>83</v>
      </c>
      <c r="N382" t="s">
        <v>83</v>
      </c>
      <c r="O382" t="s">
        <v>83</v>
      </c>
      <c r="P382" t="s">
        <v>83</v>
      </c>
      <c r="Q382" t="s">
        <v>83</v>
      </c>
      <c r="R382" t="s">
        <v>2310</v>
      </c>
      <c r="S382" t="s">
        <v>83</v>
      </c>
      <c r="T382">
        <v>0</v>
      </c>
      <c r="U382" t="s">
        <v>83</v>
      </c>
      <c r="V382" t="s">
        <v>83</v>
      </c>
      <c r="W382" t="s">
        <v>83</v>
      </c>
      <c r="X382">
        <v>4</v>
      </c>
      <c r="Y382">
        <v>4</v>
      </c>
      <c r="Z382" t="s">
        <v>83</v>
      </c>
      <c r="AA382" t="s">
        <v>83</v>
      </c>
      <c r="AB382" t="s">
        <v>83</v>
      </c>
      <c r="AC382" t="s">
        <v>83</v>
      </c>
      <c r="AD382" t="s">
        <v>83</v>
      </c>
      <c r="AE382">
        <v>0</v>
      </c>
      <c r="AF382" t="s">
        <v>83</v>
      </c>
      <c r="AG382">
        <v>0</v>
      </c>
      <c r="AH382" t="s">
        <v>83</v>
      </c>
      <c r="AI382" t="s">
        <v>83</v>
      </c>
      <c r="AJ382" t="s">
        <v>83</v>
      </c>
      <c r="AK382" t="s">
        <v>83</v>
      </c>
      <c r="AL382" t="s">
        <v>83</v>
      </c>
      <c r="AM382" t="s">
        <v>83</v>
      </c>
      <c r="AN382" t="s">
        <v>83</v>
      </c>
      <c r="AO382" t="s">
        <v>83</v>
      </c>
      <c r="AP382" t="s">
        <v>83</v>
      </c>
      <c r="AQ382" t="s">
        <v>83</v>
      </c>
      <c r="AR382" t="s">
        <v>83</v>
      </c>
      <c r="AS382">
        <v>0</v>
      </c>
      <c r="AT382" t="s">
        <v>83</v>
      </c>
      <c r="AU382" t="s">
        <v>83</v>
      </c>
      <c r="AV382">
        <v>0</v>
      </c>
      <c r="AW382">
        <v>0</v>
      </c>
      <c r="AX382" t="s">
        <v>83</v>
      </c>
    </row>
    <row r="383" spans="1:50" x14ac:dyDescent="0.15">
      <c r="A383">
        <v>4</v>
      </c>
      <c r="B383">
        <v>45</v>
      </c>
      <c r="C383">
        <v>3</v>
      </c>
      <c r="D383">
        <v>6</v>
      </c>
      <c r="E383">
        <v>0</v>
      </c>
      <c r="F383" t="s">
        <v>83</v>
      </c>
      <c r="G383" t="s">
        <v>83</v>
      </c>
      <c r="H383">
        <v>76</v>
      </c>
      <c r="I383">
        <v>0</v>
      </c>
      <c r="J383">
        <v>0</v>
      </c>
      <c r="K383">
        <v>0</v>
      </c>
      <c r="L383">
        <v>0</v>
      </c>
      <c r="M383" t="s">
        <v>83</v>
      </c>
      <c r="N383" t="s">
        <v>83</v>
      </c>
      <c r="O383" t="s">
        <v>83</v>
      </c>
      <c r="P383" t="s">
        <v>83</v>
      </c>
      <c r="Q383" t="s">
        <v>83</v>
      </c>
      <c r="R383" t="s">
        <v>2311</v>
      </c>
      <c r="S383" t="s">
        <v>83</v>
      </c>
      <c r="T383">
        <v>0</v>
      </c>
      <c r="U383" t="s">
        <v>83</v>
      </c>
      <c r="V383" t="s">
        <v>83</v>
      </c>
      <c r="W383" t="s">
        <v>83</v>
      </c>
      <c r="X383">
        <v>4</v>
      </c>
      <c r="Y383">
        <v>4</v>
      </c>
      <c r="Z383" t="s">
        <v>83</v>
      </c>
      <c r="AA383" t="s">
        <v>83</v>
      </c>
      <c r="AB383" t="s">
        <v>83</v>
      </c>
      <c r="AC383" t="s">
        <v>83</v>
      </c>
      <c r="AD383" t="s">
        <v>83</v>
      </c>
      <c r="AE383">
        <v>0</v>
      </c>
      <c r="AF383" t="s">
        <v>83</v>
      </c>
      <c r="AG383">
        <v>0</v>
      </c>
      <c r="AH383" t="s">
        <v>83</v>
      </c>
      <c r="AI383" t="s">
        <v>83</v>
      </c>
      <c r="AJ383" t="s">
        <v>83</v>
      </c>
      <c r="AK383" t="s">
        <v>83</v>
      </c>
      <c r="AL383" t="s">
        <v>83</v>
      </c>
      <c r="AM383" t="s">
        <v>83</v>
      </c>
      <c r="AN383" t="s">
        <v>83</v>
      </c>
      <c r="AO383" t="s">
        <v>83</v>
      </c>
      <c r="AP383" t="s">
        <v>83</v>
      </c>
      <c r="AQ383" t="s">
        <v>83</v>
      </c>
      <c r="AR383" t="s">
        <v>83</v>
      </c>
      <c r="AS383">
        <v>0</v>
      </c>
      <c r="AT383" t="s">
        <v>83</v>
      </c>
      <c r="AU383" t="s">
        <v>83</v>
      </c>
      <c r="AV383">
        <v>0</v>
      </c>
      <c r="AW383">
        <v>0</v>
      </c>
      <c r="AX383" t="s">
        <v>83</v>
      </c>
    </row>
    <row r="384" spans="1:50" x14ac:dyDescent="0.15">
      <c r="A384">
        <v>4</v>
      </c>
      <c r="B384">
        <v>45</v>
      </c>
      <c r="C384">
        <v>3</v>
      </c>
      <c r="D384">
        <v>7</v>
      </c>
      <c r="E384">
        <v>0</v>
      </c>
      <c r="F384" t="s">
        <v>83</v>
      </c>
      <c r="G384" t="s">
        <v>83</v>
      </c>
      <c r="H384">
        <v>526</v>
      </c>
      <c r="I384">
        <v>0</v>
      </c>
      <c r="J384">
        <v>0</v>
      </c>
      <c r="K384">
        <v>0</v>
      </c>
      <c r="L384">
        <v>0</v>
      </c>
      <c r="M384" t="s">
        <v>83</v>
      </c>
      <c r="N384" t="s">
        <v>83</v>
      </c>
      <c r="O384" t="s">
        <v>83</v>
      </c>
      <c r="P384" t="s">
        <v>83</v>
      </c>
      <c r="Q384" t="s">
        <v>83</v>
      </c>
      <c r="R384" t="s">
        <v>2312</v>
      </c>
      <c r="S384" t="s">
        <v>83</v>
      </c>
      <c r="T384">
        <v>0</v>
      </c>
      <c r="U384" t="s">
        <v>83</v>
      </c>
      <c r="V384" t="s">
        <v>83</v>
      </c>
      <c r="W384" t="s">
        <v>83</v>
      </c>
      <c r="X384">
        <v>4</v>
      </c>
      <c r="Y384">
        <v>4</v>
      </c>
      <c r="Z384" t="s">
        <v>83</v>
      </c>
      <c r="AA384" t="s">
        <v>83</v>
      </c>
      <c r="AB384" t="s">
        <v>83</v>
      </c>
      <c r="AC384" t="s">
        <v>83</v>
      </c>
      <c r="AD384" t="s">
        <v>83</v>
      </c>
      <c r="AE384">
        <v>0</v>
      </c>
      <c r="AF384" t="s">
        <v>83</v>
      </c>
      <c r="AG384">
        <v>0</v>
      </c>
      <c r="AH384" t="s">
        <v>83</v>
      </c>
      <c r="AI384" t="s">
        <v>83</v>
      </c>
      <c r="AJ384" t="s">
        <v>83</v>
      </c>
      <c r="AK384" t="s">
        <v>83</v>
      </c>
      <c r="AL384" t="s">
        <v>83</v>
      </c>
      <c r="AM384" t="s">
        <v>83</v>
      </c>
      <c r="AN384" t="s">
        <v>83</v>
      </c>
      <c r="AO384" t="s">
        <v>83</v>
      </c>
      <c r="AP384" t="s">
        <v>83</v>
      </c>
      <c r="AQ384" t="s">
        <v>83</v>
      </c>
      <c r="AR384" t="s">
        <v>83</v>
      </c>
      <c r="AS384">
        <v>0</v>
      </c>
      <c r="AT384" t="s">
        <v>83</v>
      </c>
      <c r="AU384" t="s">
        <v>83</v>
      </c>
      <c r="AV384">
        <v>0</v>
      </c>
      <c r="AW384">
        <v>0</v>
      </c>
      <c r="AX384" t="s">
        <v>83</v>
      </c>
    </row>
    <row r="385" spans="1:50" x14ac:dyDescent="0.15">
      <c r="A385">
        <v>4</v>
      </c>
      <c r="B385">
        <v>45</v>
      </c>
      <c r="C385">
        <v>3</v>
      </c>
      <c r="D385">
        <v>8</v>
      </c>
      <c r="E385">
        <v>0</v>
      </c>
      <c r="F385" t="s">
        <v>83</v>
      </c>
      <c r="G385" t="s">
        <v>83</v>
      </c>
      <c r="H385">
        <v>196</v>
      </c>
      <c r="I385">
        <v>0</v>
      </c>
      <c r="J385">
        <v>0</v>
      </c>
      <c r="K385">
        <v>0</v>
      </c>
      <c r="L385">
        <v>0</v>
      </c>
      <c r="M385" t="s">
        <v>83</v>
      </c>
      <c r="N385" t="s">
        <v>83</v>
      </c>
      <c r="O385" t="s">
        <v>83</v>
      </c>
      <c r="P385" t="s">
        <v>83</v>
      </c>
      <c r="Q385" t="s">
        <v>83</v>
      </c>
      <c r="R385" t="s">
        <v>2313</v>
      </c>
      <c r="S385" t="s">
        <v>83</v>
      </c>
      <c r="T385">
        <v>0</v>
      </c>
      <c r="U385" t="s">
        <v>83</v>
      </c>
      <c r="V385" t="s">
        <v>83</v>
      </c>
      <c r="W385" t="s">
        <v>83</v>
      </c>
      <c r="X385">
        <v>4</v>
      </c>
      <c r="Y385">
        <v>4</v>
      </c>
      <c r="Z385" t="s">
        <v>83</v>
      </c>
      <c r="AA385" t="s">
        <v>83</v>
      </c>
      <c r="AB385" t="s">
        <v>83</v>
      </c>
      <c r="AC385" t="s">
        <v>83</v>
      </c>
      <c r="AD385" t="s">
        <v>83</v>
      </c>
      <c r="AE385">
        <v>0</v>
      </c>
      <c r="AF385" t="s">
        <v>83</v>
      </c>
      <c r="AG385">
        <v>0</v>
      </c>
      <c r="AH385" t="s">
        <v>83</v>
      </c>
      <c r="AI385" t="s">
        <v>83</v>
      </c>
      <c r="AJ385" t="s">
        <v>83</v>
      </c>
      <c r="AK385" t="s">
        <v>83</v>
      </c>
      <c r="AL385" t="s">
        <v>83</v>
      </c>
      <c r="AM385" t="s">
        <v>83</v>
      </c>
      <c r="AN385" t="s">
        <v>83</v>
      </c>
      <c r="AO385" t="s">
        <v>83</v>
      </c>
      <c r="AP385" t="s">
        <v>83</v>
      </c>
      <c r="AQ385" t="s">
        <v>83</v>
      </c>
      <c r="AR385" t="s">
        <v>83</v>
      </c>
      <c r="AS385">
        <v>0</v>
      </c>
      <c r="AT385" t="s">
        <v>83</v>
      </c>
      <c r="AU385" t="s">
        <v>83</v>
      </c>
      <c r="AV385">
        <v>0</v>
      </c>
      <c r="AW385">
        <v>0</v>
      </c>
      <c r="AX385" t="s">
        <v>83</v>
      </c>
    </row>
    <row r="386" spans="1:50" x14ac:dyDescent="0.15">
      <c r="A386">
        <v>4</v>
      </c>
      <c r="B386">
        <v>45</v>
      </c>
      <c r="C386">
        <v>4</v>
      </c>
      <c r="D386">
        <v>1</v>
      </c>
      <c r="E386">
        <v>0</v>
      </c>
      <c r="F386" t="s">
        <v>83</v>
      </c>
      <c r="G386" t="s">
        <v>83</v>
      </c>
      <c r="H386">
        <v>697</v>
      </c>
      <c r="I386">
        <v>0</v>
      </c>
      <c r="J386">
        <v>0</v>
      </c>
      <c r="K386">
        <v>0</v>
      </c>
      <c r="L386">
        <v>0</v>
      </c>
      <c r="M386" t="s">
        <v>83</v>
      </c>
      <c r="N386" t="s">
        <v>83</v>
      </c>
      <c r="O386" t="s">
        <v>83</v>
      </c>
      <c r="P386" t="s">
        <v>83</v>
      </c>
      <c r="Q386" t="s">
        <v>83</v>
      </c>
      <c r="R386" t="s">
        <v>2314</v>
      </c>
      <c r="S386" t="s">
        <v>83</v>
      </c>
      <c r="T386">
        <v>0</v>
      </c>
      <c r="U386" t="s">
        <v>83</v>
      </c>
      <c r="V386" t="s">
        <v>83</v>
      </c>
      <c r="W386" t="s">
        <v>83</v>
      </c>
      <c r="X386">
        <v>4</v>
      </c>
      <c r="Y386">
        <v>4</v>
      </c>
      <c r="Z386" t="s">
        <v>83</v>
      </c>
      <c r="AA386" t="s">
        <v>83</v>
      </c>
      <c r="AB386" t="s">
        <v>83</v>
      </c>
      <c r="AC386" t="s">
        <v>83</v>
      </c>
      <c r="AD386" t="s">
        <v>83</v>
      </c>
      <c r="AE386">
        <v>0</v>
      </c>
      <c r="AF386" t="s">
        <v>83</v>
      </c>
      <c r="AG386">
        <v>0</v>
      </c>
      <c r="AH386" t="s">
        <v>83</v>
      </c>
      <c r="AI386" t="s">
        <v>83</v>
      </c>
      <c r="AJ386" t="s">
        <v>83</v>
      </c>
      <c r="AK386" t="s">
        <v>83</v>
      </c>
      <c r="AL386" t="s">
        <v>83</v>
      </c>
      <c r="AM386" t="s">
        <v>83</v>
      </c>
      <c r="AN386" t="s">
        <v>83</v>
      </c>
      <c r="AO386" t="s">
        <v>83</v>
      </c>
      <c r="AP386" t="s">
        <v>83</v>
      </c>
      <c r="AQ386" t="s">
        <v>83</v>
      </c>
      <c r="AR386" t="s">
        <v>83</v>
      </c>
      <c r="AS386">
        <v>0</v>
      </c>
      <c r="AT386" t="s">
        <v>83</v>
      </c>
      <c r="AU386" t="s">
        <v>83</v>
      </c>
      <c r="AV386">
        <v>0</v>
      </c>
      <c r="AW386">
        <v>0</v>
      </c>
      <c r="AX386" t="s">
        <v>83</v>
      </c>
    </row>
    <row r="387" spans="1:50" x14ac:dyDescent="0.15">
      <c r="A387">
        <v>4</v>
      </c>
      <c r="B387">
        <v>45</v>
      </c>
      <c r="C387">
        <v>4</v>
      </c>
      <c r="D387">
        <v>2</v>
      </c>
      <c r="E387">
        <v>0</v>
      </c>
      <c r="F387" t="s">
        <v>83</v>
      </c>
      <c r="G387" t="s">
        <v>83</v>
      </c>
      <c r="H387">
        <v>194</v>
      </c>
      <c r="I387">
        <v>0</v>
      </c>
      <c r="J387">
        <v>0</v>
      </c>
      <c r="K387">
        <v>0</v>
      </c>
      <c r="L387">
        <v>0</v>
      </c>
      <c r="M387" t="s">
        <v>83</v>
      </c>
      <c r="N387" t="s">
        <v>83</v>
      </c>
      <c r="O387" t="s">
        <v>83</v>
      </c>
      <c r="P387" t="s">
        <v>83</v>
      </c>
      <c r="Q387" t="s">
        <v>83</v>
      </c>
      <c r="R387" t="s">
        <v>2315</v>
      </c>
      <c r="S387" t="s">
        <v>83</v>
      </c>
      <c r="T387">
        <v>0</v>
      </c>
      <c r="U387" t="s">
        <v>83</v>
      </c>
      <c r="V387" t="s">
        <v>83</v>
      </c>
      <c r="W387" t="s">
        <v>83</v>
      </c>
      <c r="X387">
        <v>4</v>
      </c>
      <c r="Y387">
        <v>4</v>
      </c>
      <c r="Z387" t="s">
        <v>83</v>
      </c>
      <c r="AA387" t="s">
        <v>83</v>
      </c>
      <c r="AB387" t="s">
        <v>83</v>
      </c>
      <c r="AC387" t="s">
        <v>83</v>
      </c>
      <c r="AD387" t="s">
        <v>83</v>
      </c>
      <c r="AE387">
        <v>0</v>
      </c>
      <c r="AF387" t="s">
        <v>83</v>
      </c>
      <c r="AG387">
        <v>0</v>
      </c>
      <c r="AH387" t="s">
        <v>83</v>
      </c>
      <c r="AI387" t="s">
        <v>83</v>
      </c>
      <c r="AJ387" t="s">
        <v>83</v>
      </c>
      <c r="AK387" t="s">
        <v>83</v>
      </c>
      <c r="AL387" t="s">
        <v>83</v>
      </c>
      <c r="AM387" t="s">
        <v>83</v>
      </c>
      <c r="AN387" t="s">
        <v>83</v>
      </c>
      <c r="AO387" t="s">
        <v>83</v>
      </c>
      <c r="AP387" t="s">
        <v>83</v>
      </c>
      <c r="AQ387" t="s">
        <v>83</v>
      </c>
      <c r="AR387" t="s">
        <v>83</v>
      </c>
      <c r="AS387">
        <v>0</v>
      </c>
      <c r="AT387" t="s">
        <v>83</v>
      </c>
      <c r="AU387" t="s">
        <v>83</v>
      </c>
      <c r="AV387">
        <v>0</v>
      </c>
      <c r="AW387">
        <v>0</v>
      </c>
      <c r="AX387" t="s">
        <v>83</v>
      </c>
    </row>
    <row r="388" spans="1:50" x14ac:dyDescent="0.15">
      <c r="A388">
        <v>4</v>
      </c>
      <c r="B388">
        <v>45</v>
      </c>
      <c r="C388">
        <v>4</v>
      </c>
      <c r="D388">
        <v>3</v>
      </c>
      <c r="E388">
        <v>0</v>
      </c>
      <c r="F388" t="s">
        <v>83</v>
      </c>
      <c r="G388" t="s">
        <v>83</v>
      </c>
      <c r="H388">
        <v>156</v>
      </c>
      <c r="I388">
        <v>0</v>
      </c>
      <c r="J388">
        <v>0</v>
      </c>
      <c r="K388">
        <v>0</v>
      </c>
      <c r="L388">
        <v>0</v>
      </c>
      <c r="M388" t="s">
        <v>83</v>
      </c>
      <c r="N388" t="s">
        <v>83</v>
      </c>
      <c r="O388" t="s">
        <v>83</v>
      </c>
      <c r="P388" t="s">
        <v>83</v>
      </c>
      <c r="Q388" t="s">
        <v>83</v>
      </c>
      <c r="R388" t="s">
        <v>2316</v>
      </c>
      <c r="S388" t="s">
        <v>83</v>
      </c>
      <c r="T388">
        <v>0</v>
      </c>
      <c r="U388" t="s">
        <v>83</v>
      </c>
      <c r="V388" t="s">
        <v>83</v>
      </c>
      <c r="W388" t="s">
        <v>83</v>
      </c>
      <c r="X388">
        <v>4</v>
      </c>
      <c r="Y388">
        <v>4</v>
      </c>
      <c r="Z388" t="s">
        <v>83</v>
      </c>
      <c r="AA388" t="s">
        <v>83</v>
      </c>
      <c r="AB388" t="s">
        <v>83</v>
      </c>
      <c r="AC388" t="s">
        <v>83</v>
      </c>
      <c r="AD388" t="s">
        <v>83</v>
      </c>
      <c r="AE388">
        <v>0</v>
      </c>
      <c r="AF388" t="s">
        <v>83</v>
      </c>
      <c r="AG388">
        <v>0</v>
      </c>
      <c r="AH388" t="s">
        <v>83</v>
      </c>
      <c r="AI388" t="s">
        <v>83</v>
      </c>
      <c r="AJ388" t="s">
        <v>83</v>
      </c>
      <c r="AK388" t="s">
        <v>83</v>
      </c>
      <c r="AL388" t="s">
        <v>83</v>
      </c>
      <c r="AM388" t="s">
        <v>83</v>
      </c>
      <c r="AN388" t="s">
        <v>83</v>
      </c>
      <c r="AO388" t="s">
        <v>83</v>
      </c>
      <c r="AP388" t="s">
        <v>83</v>
      </c>
      <c r="AQ388" t="s">
        <v>83</v>
      </c>
      <c r="AR388" t="s">
        <v>83</v>
      </c>
      <c r="AS388">
        <v>0</v>
      </c>
      <c r="AT388" t="s">
        <v>83</v>
      </c>
      <c r="AU388" t="s">
        <v>83</v>
      </c>
      <c r="AV388">
        <v>0</v>
      </c>
      <c r="AW388">
        <v>0</v>
      </c>
      <c r="AX388" t="s">
        <v>83</v>
      </c>
    </row>
    <row r="389" spans="1:50" x14ac:dyDescent="0.15">
      <c r="A389">
        <v>4</v>
      </c>
      <c r="B389">
        <v>45</v>
      </c>
      <c r="C389">
        <v>4</v>
      </c>
      <c r="D389">
        <v>4</v>
      </c>
      <c r="E389">
        <v>0</v>
      </c>
      <c r="F389" t="s">
        <v>83</v>
      </c>
      <c r="G389" t="s">
        <v>83</v>
      </c>
      <c r="H389">
        <v>603</v>
      </c>
      <c r="I389">
        <v>0</v>
      </c>
      <c r="J389">
        <v>0</v>
      </c>
      <c r="K389">
        <v>0</v>
      </c>
      <c r="L389">
        <v>0</v>
      </c>
      <c r="M389" t="s">
        <v>83</v>
      </c>
      <c r="N389" t="s">
        <v>83</v>
      </c>
      <c r="O389" t="s">
        <v>83</v>
      </c>
      <c r="P389" t="s">
        <v>83</v>
      </c>
      <c r="Q389" t="s">
        <v>83</v>
      </c>
      <c r="R389" t="s">
        <v>2317</v>
      </c>
      <c r="S389" t="s">
        <v>83</v>
      </c>
      <c r="T389">
        <v>0</v>
      </c>
      <c r="U389" t="s">
        <v>83</v>
      </c>
      <c r="V389" t="s">
        <v>83</v>
      </c>
      <c r="W389" t="s">
        <v>83</v>
      </c>
      <c r="X389">
        <v>4</v>
      </c>
      <c r="Y389">
        <v>4</v>
      </c>
      <c r="Z389" t="s">
        <v>83</v>
      </c>
      <c r="AA389" t="s">
        <v>83</v>
      </c>
      <c r="AB389" t="s">
        <v>83</v>
      </c>
      <c r="AC389" t="s">
        <v>83</v>
      </c>
      <c r="AD389" t="s">
        <v>83</v>
      </c>
      <c r="AE389">
        <v>0</v>
      </c>
      <c r="AF389" t="s">
        <v>83</v>
      </c>
      <c r="AG389">
        <v>0</v>
      </c>
      <c r="AH389" t="s">
        <v>83</v>
      </c>
      <c r="AI389" t="s">
        <v>83</v>
      </c>
      <c r="AJ389" t="s">
        <v>83</v>
      </c>
      <c r="AK389" t="s">
        <v>83</v>
      </c>
      <c r="AL389" t="s">
        <v>83</v>
      </c>
      <c r="AM389" t="s">
        <v>83</v>
      </c>
      <c r="AN389" t="s">
        <v>83</v>
      </c>
      <c r="AO389" t="s">
        <v>83</v>
      </c>
      <c r="AP389" t="s">
        <v>83</v>
      </c>
      <c r="AQ389" t="s">
        <v>83</v>
      </c>
      <c r="AR389" t="s">
        <v>83</v>
      </c>
      <c r="AS389">
        <v>0</v>
      </c>
      <c r="AT389" t="s">
        <v>83</v>
      </c>
      <c r="AU389" t="s">
        <v>83</v>
      </c>
      <c r="AV389">
        <v>0</v>
      </c>
      <c r="AW389">
        <v>0</v>
      </c>
      <c r="AX389" t="s">
        <v>83</v>
      </c>
    </row>
    <row r="390" spans="1:50" x14ac:dyDescent="0.15">
      <c r="A390">
        <v>4</v>
      </c>
      <c r="B390">
        <v>45</v>
      </c>
      <c r="C390">
        <v>4</v>
      </c>
      <c r="D390">
        <v>5</v>
      </c>
      <c r="E390">
        <v>0</v>
      </c>
      <c r="F390" t="s">
        <v>83</v>
      </c>
      <c r="G390" t="s">
        <v>83</v>
      </c>
      <c r="H390">
        <v>543</v>
      </c>
      <c r="I390">
        <v>0</v>
      </c>
      <c r="J390">
        <v>0</v>
      </c>
      <c r="K390">
        <v>0</v>
      </c>
      <c r="L390">
        <v>0</v>
      </c>
      <c r="M390" t="s">
        <v>83</v>
      </c>
      <c r="N390" t="s">
        <v>83</v>
      </c>
      <c r="O390" t="s">
        <v>83</v>
      </c>
      <c r="P390" t="s">
        <v>83</v>
      </c>
      <c r="Q390" t="s">
        <v>83</v>
      </c>
      <c r="R390" t="s">
        <v>2318</v>
      </c>
      <c r="S390" t="s">
        <v>83</v>
      </c>
      <c r="T390">
        <v>0</v>
      </c>
      <c r="U390" t="s">
        <v>83</v>
      </c>
      <c r="V390" t="s">
        <v>83</v>
      </c>
      <c r="W390" t="s">
        <v>83</v>
      </c>
      <c r="X390">
        <v>4</v>
      </c>
      <c r="Y390">
        <v>4</v>
      </c>
      <c r="Z390" t="s">
        <v>83</v>
      </c>
      <c r="AA390" t="s">
        <v>83</v>
      </c>
      <c r="AB390" t="s">
        <v>83</v>
      </c>
      <c r="AC390" t="s">
        <v>83</v>
      </c>
      <c r="AD390" t="s">
        <v>83</v>
      </c>
      <c r="AE390">
        <v>0</v>
      </c>
      <c r="AF390" t="s">
        <v>83</v>
      </c>
      <c r="AG390">
        <v>0</v>
      </c>
      <c r="AH390" t="s">
        <v>83</v>
      </c>
      <c r="AI390" t="s">
        <v>83</v>
      </c>
      <c r="AJ390" t="s">
        <v>83</v>
      </c>
      <c r="AK390" t="s">
        <v>83</v>
      </c>
      <c r="AL390" t="s">
        <v>83</v>
      </c>
      <c r="AM390" t="s">
        <v>83</v>
      </c>
      <c r="AN390" t="s">
        <v>83</v>
      </c>
      <c r="AO390" t="s">
        <v>83</v>
      </c>
      <c r="AP390" t="s">
        <v>83</v>
      </c>
      <c r="AQ390" t="s">
        <v>83</v>
      </c>
      <c r="AR390" t="s">
        <v>83</v>
      </c>
      <c r="AS390">
        <v>0</v>
      </c>
      <c r="AT390" t="s">
        <v>83</v>
      </c>
      <c r="AU390" t="s">
        <v>83</v>
      </c>
      <c r="AV390">
        <v>0</v>
      </c>
      <c r="AW390">
        <v>0</v>
      </c>
      <c r="AX390" t="s">
        <v>83</v>
      </c>
    </row>
    <row r="391" spans="1:50" x14ac:dyDescent="0.15">
      <c r="A391">
        <v>4</v>
      </c>
      <c r="B391">
        <v>45</v>
      </c>
      <c r="C391">
        <v>4</v>
      </c>
      <c r="D391">
        <v>6</v>
      </c>
      <c r="E391">
        <v>0</v>
      </c>
      <c r="F391" t="s">
        <v>83</v>
      </c>
      <c r="G391" t="s">
        <v>83</v>
      </c>
      <c r="H391">
        <v>300</v>
      </c>
      <c r="I391">
        <v>0</v>
      </c>
      <c r="J391">
        <v>0</v>
      </c>
      <c r="K391">
        <v>0</v>
      </c>
      <c r="L391">
        <v>0</v>
      </c>
      <c r="M391" t="s">
        <v>83</v>
      </c>
      <c r="N391" t="s">
        <v>83</v>
      </c>
      <c r="O391" t="s">
        <v>83</v>
      </c>
      <c r="P391" t="s">
        <v>83</v>
      </c>
      <c r="Q391" t="s">
        <v>83</v>
      </c>
      <c r="R391" t="s">
        <v>2319</v>
      </c>
      <c r="S391" t="s">
        <v>83</v>
      </c>
      <c r="T391">
        <v>0</v>
      </c>
      <c r="U391" t="s">
        <v>83</v>
      </c>
      <c r="V391" t="s">
        <v>83</v>
      </c>
      <c r="W391" t="s">
        <v>83</v>
      </c>
      <c r="X391">
        <v>4</v>
      </c>
      <c r="Y391">
        <v>4</v>
      </c>
      <c r="Z391" t="s">
        <v>83</v>
      </c>
      <c r="AA391" t="s">
        <v>83</v>
      </c>
      <c r="AB391" t="s">
        <v>83</v>
      </c>
      <c r="AC391" t="s">
        <v>83</v>
      </c>
      <c r="AD391" t="s">
        <v>83</v>
      </c>
      <c r="AE391">
        <v>0</v>
      </c>
      <c r="AF391" t="s">
        <v>83</v>
      </c>
      <c r="AG391">
        <v>0</v>
      </c>
      <c r="AH391" t="s">
        <v>83</v>
      </c>
      <c r="AI391" t="s">
        <v>83</v>
      </c>
      <c r="AJ391" t="s">
        <v>83</v>
      </c>
      <c r="AK391" t="s">
        <v>83</v>
      </c>
      <c r="AL391" t="s">
        <v>83</v>
      </c>
      <c r="AM391" t="s">
        <v>83</v>
      </c>
      <c r="AN391" t="s">
        <v>83</v>
      </c>
      <c r="AO391" t="s">
        <v>83</v>
      </c>
      <c r="AP391" t="s">
        <v>83</v>
      </c>
      <c r="AQ391" t="s">
        <v>83</v>
      </c>
      <c r="AR391" t="s">
        <v>83</v>
      </c>
      <c r="AS391">
        <v>0</v>
      </c>
      <c r="AT391" t="s">
        <v>83</v>
      </c>
      <c r="AU391" t="s">
        <v>83</v>
      </c>
      <c r="AV391">
        <v>0</v>
      </c>
      <c r="AW391">
        <v>0</v>
      </c>
      <c r="AX391" t="s">
        <v>83</v>
      </c>
    </row>
    <row r="392" spans="1:50" x14ac:dyDescent="0.15">
      <c r="A392">
        <v>4</v>
      </c>
      <c r="B392">
        <v>45</v>
      </c>
      <c r="C392">
        <v>4</v>
      </c>
      <c r="D392">
        <v>7</v>
      </c>
      <c r="E392">
        <v>0</v>
      </c>
      <c r="F392" t="s">
        <v>83</v>
      </c>
      <c r="G392" t="s">
        <v>83</v>
      </c>
      <c r="H392">
        <v>560</v>
      </c>
      <c r="I392">
        <v>0</v>
      </c>
      <c r="J392">
        <v>0</v>
      </c>
      <c r="K392">
        <v>0</v>
      </c>
      <c r="L392">
        <v>0</v>
      </c>
      <c r="M392" t="s">
        <v>83</v>
      </c>
      <c r="N392" t="s">
        <v>83</v>
      </c>
      <c r="O392" t="s">
        <v>83</v>
      </c>
      <c r="P392" t="s">
        <v>83</v>
      </c>
      <c r="Q392" t="s">
        <v>83</v>
      </c>
      <c r="R392" t="s">
        <v>2320</v>
      </c>
      <c r="S392" t="s">
        <v>83</v>
      </c>
      <c r="T392">
        <v>0</v>
      </c>
      <c r="U392" t="s">
        <v>83</v>
      </c>
      <c r="V392" t="s">
        <v>83</v>
      </c>
      <c r="W392" t="s">
        <v>83</v>
      </c>
      <c r="X392">
        <v>4</v>
      </c>
      <c r="Y392">
        <v>4</v>
      </c>
      <c r="Z392" t="s">
        <v>83</v>
      </c>
      <c r="AA392" t="s">
        <v>83</v>
      </c>
      <c r="AB392" t="s">
        <v>83</v>
      </c>
      <c r="AC392" t="s">
        <v>83</v>
      </c>
      <c r="AD392" t="s">
        <v>83</v>
      </c>
      <c r="AE392">
        <v>0</v>
      </c>
      <c r="AF392" t="s">
        <v>83</v>
      </c>
      <c r="AG392">
        <v>0</v>
      </c>
      <c r="AH392" t="s">
        <v>83</v>
      </c>
      <c r="AI392" t="s">
        <v>83</v>
      </c>
      <c r="AJ392" t="s">
        <v>83</v>
      </c>
      <c r="AK392" t="s">
        <v>83</v>
      </c>
      <c r="AL392" t="s">
        <v>83</v>
      </c>
      <c r="AM392" t="s">
        <v>83</v>
      </c>
      <c r="AN392" t="s">
        <v>83</v>
      </c>
      <c r="AO392" t="s">
        <v>83</v>
      </c>
      <c r="AP392" t="s">
        <v>83</v>
      </c>
      <c r="AQ392" t="s">
        <v>83</v>
      </c>
      <c r="AR392" t="s">
        <v>83</v>
      </c>
      <c r="AS392">
        <v>0</v>
      </c>
      <c r="AT392" t="s">
        <v>83</v>
      </c>
      <c r="AU392" t="s">
        <v>83</v>
      </c>
      <c r="AV392">
        <v>0</v>
      </c>
      <c r="AW392">
        <v>0</v>
      </c>
      <c r="AX392" t="s">
        <v>83</v>
      </c>
    </row>
    <row r="393" spans="1:50" x14ac:dyDescent="0.15">
      <c r="A393">
        <v>4</v>
      </c>
      <c r="B393">
        <v>45</v>
      </c>
      <c r="C393">
        <v>4</v>
      </c>
      <c r="D393">
        <v>8</v>
      </c>
      <c r="E393">
        <v>0</v>
      </c>
      <c r="F393" t="s">
        <v>83</v>
      </c>
      <c r="G393" t="s">
        <v>83</v>
      </c>
      <c r="H393">
        <v>658</v>
      </c>
      <c r="I393">
        <v>0</v>
      </c>
      <c r="J393">
        <v>0</v>
      </c>
      <c r="K393">
        <v>0</v>
      </c>
      <c r="L393">
        <v>0</v>
      </c>
      <c r="M393" t="s">
        <v>83</v>
      </c>
      <c r="N393" t="s">
        <v>83</v>
      </c>
      <c r="O393" t="s">
        <v>83</v>
      </c>
      <c r="P393" t="s">
        <v>83</v>
      </c>
      <c r="Q393" t="s">
        <v>83</v>
      </c>
      <c r="R393" t="s">
        <v>2321</v>
      </c>
      <c r="S393" t="s">
        <v>83</v>
      </c>
      <c r="T393">
        <v>0</v>
      </c>
      <c r="U393" t="s">
        <v>83</v>
      </c>
      <c r="V393" t="s">
        <v>83</v>
      </c>
      <c r="W393" t="s">
        <v>83</v>
      </c>
      <c r="X393">
        <v>4</v>
      </c>
      <c r="Y393">
        <v>4</v>
      </c>
      <c r="Z393" t="s">
        <v>83</v>
      </c>
      <c r="AA393" t="s">
        <v>83</v>
      </c>
      <c r="AB393" t="s">
        <v>83</v>
      </c>
      <c r="AC393" t="s">
        <v>83</v>
      </c>
      <c r="AD393" t="s">
        <v>83</v>
      </c>
      <c r="AE393">
        <v>0</v>
      </c>
      <c r="AF393" t="s">
        <v>83</v>
      </c>
      <c r="AG393">
        <v>0</v>
      </c>
      <c r="AH393" t="s">
        <v>83</v>
      </c>
      <c r="AI393" t="s">
        <v>83</v>
      </c>
      <c r="AJ393" t="s">
        <v>83</v>
      </c>
      <c r="AK393" t="s">
        <v>83</v>
      </c>
      <c r="AL393" t="s">
        <v>83</v>
      </c>
      <c r="AM393" t="s">
        <v>83</v>
      </c>
      <c r="AN393" t="s">
        <v>83</v>
      </c>
      <c r="AO393" t="s">
        <v>83</v>
      </c>
      <c r="AP393" t="s">
        <v>83</v>
      </c>
      <c r="AQ393" t="s">
        <v>83</v>
      </c>
      <c r="AR393" t="s">
        <v>83</v>
      </c>
      <c r="AS393">
        <v>0</v>
      </c>
      <c r="AT393" t="s">
        <v>83</v>
      </c>
      <c r="AU393" t="s">
        <v>83</v>
      </c>
      <c r="AV393">
        <v>0</v>
      </c>
      <c r="AW393">
        <v>0</v>
      </c>
      <c r="AX393" t="s">
        <v>83</v>
      </c>
    </row>
    <row r="394" spans="1:50" x14ac:dyDescent="0.15">
      <c r="A394">
        <v>4</v>
      </c>
      <c r="B394">
        <v>97</v>
      </c>
      <c r="C394">
        <v>1</v>
      </c>
      <c r="D394">
        <v>1</v>
      </c>
      <c r="E394">
        <v>0</v>
      </c>
      <c r="F394" t="s">
        <v>83</v>
      </c>
      <c r="G394" t="s">
        <v>83</v>
      </c>
      <c r="H394">
        <v>1074</v>
      </c>
      <c r="I394">
        <v>0</v>
      </c>
      <c r="J394">
        <v>0</v>
      </c>
      <c r="K394">
        <v>0</v>
      </c>
      <c r="L394">
        <v>0</v>
      </c>
      <c r="M394" t="s">
        <v>83</v>
      </c>
      <c r="N394" t="s">
        <v>83</v>
      </c>
      <c r="O394" t="s">
        <v>83</v>
      </c>
      <c r="P394" t="s">
        <v>83</v>
      </c>
      <c r="Q394" t="s">
        <v>83</v>
      </c>
      <c r="R394" t="s">
        <v>500</v>
      </c>
      <c r="S394" t="s">
        <v>83</v>
      </c>
      <c r="T394">
        <v>0</v>
      </c>
      <c r="U394" t="s">
        <v>83</v>
      </c>
      <c r="V394" t="s">
        <v>83</v>
      </c>
      <c r="W394" t="s">
        <v>83</v>
      </c>
      <c r="X394">
        <v>1</v>
      </c>
      <c r="Y394">
        <v>1</v>
      </c>
      <c r="Z394" t="s">
        <v>83</v>
      </c>
      <c r="AA394" t="s">
        <v>83</v>
      </c>
      <c r="AB394" t="s">
        <v>83</v>
      </c>
      <c r="AC394" t="s">
        <v>83</v>
      </c>
      <c r="AD394" t="s">
        <v>83</v>
      </c>
      <c r="AE394">
        <v>0</v>
      </c>
      <c r="AF394" t="s">
        <v>83</v>
      </c>
      <c r="AG394">
        <v>0</v>
      </c>
      <c r="AH394" t="s">
        <v>83</v>
      </c>
      <c r="AI394" t="s">
        <v>83</v>
      </c>
      <c r="AJ394" t="s">
        <v>83</v>
      </c>
      <c r="AK394" t="s">
        <v>83</v>
      </c>
      <c r="AL394" t="s">
        <v>83</v>
      </c>
      <c r="AM394" t="s">
        <v>83</v>
      </c>
      <c r="AN394" t="s">
        <v>83</v>
      </c>
      <c r="AO394" t="s">
        <v>83</v>
      </c>
      <c r="AP394" t="s">
        <v>83</v>
      </c>
      <c r="AQ394" t="s">
        <v>83</v>
      </c>
      <c r="AR394" t="s">
        <v>83</v>
      </c>
      <c r="AS394">
        <v>0</v>
      </c>
      <c r="AT394" t="s">
        <v>83</v>
      </c>
      <c r="AU394" t="s">
        <v>83</v>
      </c>
      <c r="AV394">
        <v>0</v>
      </c>
      <c r="AW394">
        <v>0</v>
      </c>
      <c r="AX394" t="s">
        <v>83</v>
      </c>
    </row>
    <row r="395" spans="1:50" x14ac:dyDescent="0.15">
      <c r="A395">
        <v>4</v>
      </c>
      <c r="B395">
        <v>97</v>
      </c>
      <c r="C395">
        <v>1</v>
      </c>
      <c r="D395">
        <v>2</v>
      </c>
      <c r="E395">
        <v>0</v>
      </c>
      <c r="F395" t="s">
        <v>83</v>
      </c>
      <c r="G395" t="s">
        <v>83</v>
      </c>
      <c r="H395">
        <v>1048</v>
      </c>
      <c r="I395">
        <v>0</v>
      </c>
      <c r="J395">
        <v>0</v>
      </c>
      <c r="K395">
        <v>0</v>
      </c>
      <c r="L395">
        <v>0</v>
      </c>
      <c r="M395" t="s">
        <v>83</v>
      </c>
      <c r="N395" t="s">
        <v>83</v>
      </c>
      <c r="O395" t="s">
        <v>83</v>
      </c>
      <c r="P395" t="s">
        <v>83</v>
      </c>
      <c r="Q395" t="s">
        <v>83</v>
      </c>
      <c r="R395" t="s">
        <v>1967</v>
      </c>
      <c r="S395" t="s">
        <v>83</v>
      </c>
      <c r="T395">
        <v>0</v>
      </c>
      <c r="U395" t="s">
        <v>83</v>
      </c>
      <c r="V395" t="s">
        <v>83</v>
      </c>
      <c r="W395" t="s">
        <v>83</v>
      </c>
      <c r="X395">
        <v>1</v>
      </c>
      <c r="Y395">
        <v>1</v>
      </c>
      <c r="Z395" t="s">
        <v>83</v>
      </c>
      <c r="AA395" t="s">
        <v>83</v>
      </c>
      <c r="AB395" t="s">
        <v>83</v>
      </c>
      <c r="AC395" t="s">
        <v>83</v>
      </c>
      <c r="AD395" t="s">
        <v>83</v>
      </c>
      <c r="AE395">
        <v>0</v>
      </c>
      <c r="AF395" t="s">
        <v>83</v>
      </c>
      <c r="AG395">
        <v>0</v>
      </c>
      <c r="AH395" t="s">
        <v>83</v>
      </c>
      <c r="AI395" t="s">
        <v>83</v>
      </c>
      <c r="AJ395" t="s">
        <v>83</v>
      </c>
      <c r="AK395" t="s">
        <v>83</v>
      </c>
      <c r="AL395" t="s">
        <v>83</v>
      </c>
      <c r="AM395" t="s">
        <v>83</v>
      </c>
      <c r="AN395" t="s">
        <v>83</v>
      </c>
      <c r="AO395" t="s">
        <v>83</v>
      </c>
      <c r="AP395" t="s">
        <v>83</v>
      </c>
      <c r="AQ395" t="s">
        <v>83</v>
      </c>
      <c r="AR395" t="s">
        <v>83</v>
      </c>
      <c r="AS395">
        <v>0</v>
      </c>
      <c r="AT395" t="s">
        <v>83</v>
      </c>
      <c r="AU395" t="s">
        <v>83</v>
      </c>
      <c r="AV395">
        <v>0</v>
      </c>
      <c r="AW395">
        <v>0</v>
      </c>
      <c r="AX395" t="s">
        <v>83</v>
      </c>
    </row>
    <row r="396" spans="1:50" x14ac:dyDescent="0.15">
      <c r="A396">
        <v>4</v>
      </c>
      <c r="B396">
        <v>97</v>
      </c>
      <c r="C396">
        <v>1</v>
      </c>
      <c r="D396">
        <v>3</v>
      </c>
      <c r="E396">
        <v>0</v>
      </c>
      <c r="F396" t="s">
        <v>83</v>
      </c>
      <c r="G396" t="s">
        <v>83</v>
      </c>
      <c r="H396">
        <v>1083</v>
      </c>
      <c r="I396">
        <v>0</v>
      </c>
      <c r="J396">
        <v>0</v>
      </c>
      <c r="K396">
        <v>0</v>
      </c>
      <c r="L396">
        <v>0</v>
      </c>
      <c r="M396" t="s">
        <v>83</v>
      </c>
      <c r="N396" t="s">
        <v>83</v>
      </c>
      <c r="O396" t="s">
        <v>83</v>
      </c>
      <c r="P396" t="s">
        <v>83</v>
      </c>
      <c r="Q396" t="s">
        <v>83</v>
      </c>
      <c r="R396" t="s">
        <v>501</v>
      </c>
      <c r="S396" t="s">
        <v>83</v>
      </c>
      <c r="T396">
        <v>0</v>
      </c>
      <c r="U396" t="s">
        <v>83</v>
      </c>
      <c r="V396" t="s">
        <v>83</v>
      </c>
      <c r="W396" t="s">
        <v>83</v>
      </c>
      <c r="X396">
        <v>1</v>
      </c>
      <c r="Y396">
        <v>1</v>
      </c>
      <c r="Z396" t="s">
        <v>83</v>
      </c>
      <c r="AA396" t="s">
        <v>83</v>
      </c>
      <c r="AB396" t="s">
        <v>83</v>
      </c>
      <c r="AC396" t="s">
        <v>83</v>
      </c>
      <c r="AD396" t="s">
        <v>83</v>
      </c>
      <c r="AE396">
        <v>0</v>
      </c>
      <c r="AF396" t="s">
        <v>83</v>
      </c>
      <c r="AG396">
        <v>0</v>
      </c>
      <c r="AH396" t="s">
        <v>83</v>
      </c>
      <c r="AI396" t="s">
        <v>83</v>
      </c>
      <c r="AJ396" t="s">
        <v>83</v>
      </c>
      <c r="AK396" t="s">
        <v>83</v>
      </c>
      <c r="AL396" t="s">
        <v>83</v>
      </c>
      <c r="AM396" t="s">
        <v>83</v>
      </c>
      <c r="AN396" t="s">
        <v>83</v>
      </c>
      <c r="AO396" t="s">
        <v>83</v>
      </c>
      <c r="AP396" t="s">
        <v>83</v>
      </c>
      <c r="AQ396" t="s">
        <v>83</v>
      </c>
      <c r="AR396" t="s">
        <v>83</v>
      </c>
      <c r="AS396">
        <v>0</v>
      </c>
      <c r="AT396" t="s">
        <v>83</v>
      </c>
      <c r="AU396" t="s">
        <v>83</v>
      </c>
      <c r="AV396">
        <v>0</v>
      </c>
      <c r="AW396">
        <v>0</v>
      </c>
      <c r="AX396" t="s">
        <v>83</v>
      </c>
    </row>
    <row r="397" spans="1:50" x14ac:dyDescent="0.15">
      <c r="A397">
        <v>4</v>
      </c>
      <c r="B397">
        <v>97</v>
      </c>
      <c r="C397">
        <v>1</v>
      </c>
      <c r="D397">
        <v>4</v>
      </c>
      <c r="E397">
        <v>0</v>
      </c>
      <c r="F397" t="s">
        <v>83</v>
      </c>
      <c r="G397" t="s">
        <v>83</v>
      </c>
      <c r="H397">
        <v>1131</v>
      </c>
      <c r="I397">
        <v>0</v>
      </c>
      <c r="J397">
        <v>0</v>
      </c>
      <c r="K397">
        <v>0</v>
      </c>
      <c r="L397">
        <v>0</v>
      </c>
      <c r="M397" t="s">
        <v>83</v>
      </c>
      <c r="N397" t="s">
        <v>83</v>
      </c>
      <c r="O397" t="s">
        <v>83</v>
      </c>
      <c r="P397" t="s">
        <v>83</v>
      </c>
      <c r="Q397" t="s">
        <v>83</v>
      </c>
      <c r="R397" t="s">
        <v>511</v>
      </c>
      <c r="S397" t="s">
        <v>83</v>
      </c>
      <c r="T397">
        <v>0</v>
      </c>
      <c r="U397" t="s">
        <v>83</v>
      </c>
      <c r="V397" t="s">
        <v>83</v>
      </c>
      <c r="W397" t="s">
        <v>83</v>
      </c>
      <c r="X397">
        <v>1</v>
      </c>
      <c r="Y397">
        <v>1</v>
      </c>
      <c r="Z397" t="s">
        <v>83</v>
      </c>
      <c r="AA397" t="s">
        <v>83</v>
      </c>
      <c r="AB397" t="s">
        <v>83</v>
      </c>
      <c r="AC397" t="s">
        <v>83</v>
      </c>
      <c r="AD397" t="s">
        <v>83</v>
      </c>
      <c r="AE397">
        <v>0</v>
      </c>
      <c r="AF397" t="s">
        <v>83</v>
      </c>
      <c r="AG397">
        <v>0</v>
      </c>
      <c r="AH397" t="s">
        <v>83</v>
      </c>
      <c r="AI397" t="s">
        <v>83</v>
      </c>
      <c r="AJ397" t="s">
        <v>83</v>
      </c>
      <c r="AK397" t="s">
        <v>83</v>
      </c>
      <c r="AL397" t="s">
        <v>83</v>
      </c>
      <c r="AM397" t="s">
        <v>83</v>
      </c>
      <c r="AN397" t="s">
        <v>83</v>
      </c>
      <c r="AO397" t="s">
        <v>83</v>
      </c>
      <c r="AP397" t="s">
        <v>83</v>
      </c>
      <c r="AQ397" t="s">
        <v>83</v>
      </c>
      <c r="AR397" t="s">
        <v>83</v>
      </c>
      <c r="AS397">
        <v>0</v>
      </c>
      <c r="AT397" t="s">
        <v>83</v>
      </c>
      <c r="AU397" t="s">
        <v>83</v>
      </c>
      <c r="AV397">
        <v>0</v>
      </c>
      <c r="AW397">
        <v>0</v>
      </c>
      <c r="AX397" t="s">
        <v>83</v>
      </c>
    </row>
    <row r="398" spans="1:50" x14ac:dyDescent="0.15">
      <c r="A398">
        <v>4</v>
      </c>
      <c r="B398">
        <v>97</v>
      </c>
      <c r="C398">
        <v>1</v>
      </c>
      <c r="D398">
        <v>5</v>
      </c>
      <c r="E398">
        <v>0</v>
      </c>
      <c r="F398" t="s">
        <v>83</v>
      </c>
      <c r="G398" t="s">
        <v>83</v>
      </c>
      <c r="H398">
        <v>1178</v>
      </c>
      <c r="I398">
        <v>0</v>
      </c>
      <c r="J398">
        <v>0</v>
      </c>
      <c r="K398">
        <v>0</v>
      </c>
      <c r="L398">
        <v>0</v>
      </c>
      <c r="M398" t="s">
        <v>83</v>
      </c>
      <c r="N398" t="s">
        <v>83</v>
      </c>
      <c r="O398" t="s">
        <v>83</v>
      </c>
      <c r="P398" t="s">
        <v>83</v>
      </c>
      <c r="Q398" t="s">
        <v>83</v>
      </c>
      <c r="R398" t="s">
        <v>511</v>
      </c>
      <c r="S398" t="s">
        <v>83</v>
      </c>
      <c r="T398">
        <v>0</v>
      </c>
      <c r="U398" t="s">
        <v>83</v>
      </c>
      <c r="V398" t="s">
        <v>83</v>
      </c>
      <c r="W398" t="s">
        <v>83</v>
      </c>
      <c r="X398">
        <v>1</v>
      </c>
      <c r="Y398">
        <v>1</v>
      </c>
      <c r="Z398" t="s">
        <v>83</v>
      </c>
      <c r="AA398" t="s">
        <v>83</v>
      </c>
      <c r="AB398" t="s">
        <v>83</v>
      </c>
      <c r="AC398" t="s">
        <v>83</v>
      </c>
      <c r="AD398" t="s">
        <v>83</v>
      </c>
      <c r="AE398">
        <v>0</v>
      </c>
      <c r="AF398" t="s">
        <v>83</v>
      </c>
      <c r="AG398">
        <v>0</v>
      </c>
      <c r="AH398" t="s">
        <v>83</v>
      </c>
      <c r="AI398" t="s">
        <v>83</v>
      </c>
      <c r="AJ398" t="s">
        <v>83</v>
      </c>
      <c r="AK398" t="s">
        <v>83</v>
      </c>
      <c r="AL398" t="s">
        <v>83</v>
      </c>
      <c r="AM398" t="s">
        <v>83</v>
      </c>
      <c r="AN398" t="s">
        <v>83</v>
      </c>
      <c r="AO398" t="s">
        <v>83</v>
      </c>
      <c r="AP398" t="s">
        <v>83</v>
      </c>
      <c r="AQ398" t="s">
        <v>83</v>
      </c>
      <c r="AR398" t="s">
        <v>83</v>
      </c>
      <c r="AS398">
        <v>0</v>
      </c>
      <c r="AT398" t="s">
        <v>83</v>
      </c>
      <c r="AU398" t="s">
        <v>83</v>
      </c>
      <c r="AV398">
        <v>0</v>
      </c>
      <c r="AW398">
        <v>0</v>
      </c>
      <c r="AX398" t="s">
        <v>83</v>
      </c>
    </row>
    <row r="399" spans="1:50" x14ac:dyDescent="0.15">
      <c r="A399">
        <v>4</v>
      </c>
      <c r="B399">
        <v>97</v>
      </c>
      <c r="C399">
        <v>1</v>
      </c>
      <c r="D399">
        <v>6</v>
      </c>
      <c r="E399">
        <v>0</v>
      </c>
      <c r="F399" t="s">
        <v>83</v>
      </c>
      <c r="G399" t="s">
        <v>83</v>
      </c>
      <c r="H399">
        <v>1011</v>
      </c>
      <c r="I399">
        <v>0</v>
      </c>
      <c r="J399">
        <v>0</v>
      </c>
      <c r="K399">
        <v>0</v>
      </c>
      <c r="L399">
        <v>0</v>
      </c>
      <c r="M399" t="s">
        <v>83</v>
      </c>
      <c r="N399" t="s">
        <v>83</v>
      </c>
      <c r="O399" t="s">
        <v>83</v>
      </c>
      <c r="P399" t="s">
        <v>83</v>
      </c>
      <c r="Q399" t="s">
        <v>83</v>
      </c>
      <c r="R399" t="s">
        <v>1953</v>
      </c>
      <c r="S399" t="s">
        <v>83</v>
      </c>
      <c r="T399">
        <v>0</v>
      </c>
      <c r="U399" t="s">
        <v>83</v>
      </c>
      <c r="V399" t="s">
        <v>83</v>
      </c>
      <c r="W399" t="s">
        <v>83</v>
      </c>
      <c r="X399">
        <v>1</v>
      </c>
      <c r="Y399">
        <v>1</v>
      </c>
      <c r="Z399" t="s">
        <v>83</v>
      </c>
      <c r="AA399" t="s">
        <v>83</v>
      </c>
      <c r="AB399" t="s">
        <v>83</v>
      </c>
      <c r="AC399" t="s">
        <v>83</v>
      </c>
      <c r="AD399" t="s">
        <v>83</v>
      </c>
      <c r="AE399">
        <v>0</v>
      </c>
      <c r="AF399" t="s">
        <v>83</v>
      </c>
      <c r="AG399">
        <v>0</v>
      </c>
      <c r="AH399" t="s">
        <v>83</v>
      </c>
      <c r="AI399" t="s">
        <v>83</v>
      </c>
      <c r="AJ399" t="s">
        <v>83</v>
      </c>
      <c r="AK399" t="s">
        <v>83</v>
      </c>
      <c r="AL399" t="s">
        <v>83</v>
      </c>
      <c r="AM399" t="s">
        <v>83</v>
      </c>
      <c r="AN399" t="s">
        <v>83</v>
      </c>
      <c r="AO399" t="s">
        <v>83</v>
      </c>
      <c r="AP399" t="s">
        <v>83</v>
      </c>
      <c r="AQ399" t="s">
        <v>83</v>
      </c>
      <c r="AR399" t="s">
        <v>83</v>
      </c>
      <c r="AS399">
        <v>0</v>
      </c>
      <c r="AT399" t="s">
        <v>83</v>
      </c>
      <c r="AU399" t="s">
        <v>83</v>
      </c>
      <c r="AV399">
        <v>0</v>
      </c>
      <c r="AW399">
        <v>0</v>
      </c>
      <c r="AX399" t="s">
        <v>83</v>
      </c>
    </row>
    <row r="400" spans="1:50" x14ac:dyDescent="0.15">
      <c r="A400">
        <v>4</v>
      </c>
      <c r="B400">
        <v>97</v>
      </c>
      <c r="C400">
        <v>1</v>
      </c>
      <c r="D400">
        <v>7</v>
      </c>
      <c r="E400">
        <v>0</v>
      </c>
      <c r="F400" t="s">
        <v>83</v>
      </c>
      <c r="G400" t="s">
        <v>83</v>
      </c>
      <c r="H400">
        <v>1151</v>
      </c>
      <c r="I400">
        <v>0</v>
      </c>
      <c r="J400">
        <v>0</v>
      </c>
      <c r="K400">
        <v>0</v>
      </c>
      <c r="L400">
        <v>0</v>
      </c>
      <c r="M400" t="s">
        <v>83</v>
      </c>
      <c r="N400" t="s">
        <v>83</v>
      </c>
      <c r="O400" t="s">
        <v>83</v>
      </c>
      <c r="P400" t="s">
        <v>83</v>
      </c>
      <c r="Q400" t="s">
        <v>83</v>
      </c>
      <c r="R400" t="s">
        <v>2016</v>
      </c>
      <c r="S400" t="s">
        <v>83</v>
      </c>
      <c r="T400">
        <v>0</v>
      </c>
      <c r="U400" t="s">
        <v>83</v>
      </c>
      <c r="V400" t="s">
        <v>83</v>
      </c>
      <c r="W400" t="s">
        <v>83</v>
      </c>
      <c r="X400">
        <v>1</v>
      </c>
      <c r="Y400">
        <v>1</v>
      </c>
      <c r="Z400" t="s">
        <v>83</v>
      </c>
      <c r="AA400" t="s">
        <v>83</v>
      </c>
      <c r="AB400" t="s">
        <v>83</v>
      </c>
      <c r="AC400" t="s">
        <v>83</v>
      </c>
      <c r="AD400" t="s">
        <v>83</v>
      </c>
      <c r="AE400">
        <v>0</v>
      </c>
      <c r="AF400" t="s">
        <v>83</v>
      </c>
      <c r="AG400">
        <v>0</v>
      </c>
      <c r="AH400" t="s">
        <v>83</v>
      </c>
      <c r="AI400" t="s">
        <v>83</v>
      </c>
      <c r="AJ400" t="s">
        <v>83</v>
      </c>
      <c r="AK400" t="s">
        <v>83</v>
      </c>
      <c r="AL400" t="s">
        <v>83</v>
      </c>
      <c r="AM400" t="s">
        <v>83</v>
      </c>
      <c r="AN400" t="s">
        <v>83</v>
      </c>
      <c r="AO400" t="s">
        <v>83</v>
      </c>
      <c r="AP400" t="s">
        <v>83</v>
      </c>
      <c r="AQ400" t="s">
        <v>83</v>
      </c>
      <c r="AR400" t="s">
        <v>83</v>
      </c>
      <c r="AS400">
        <v>0</v>
      </c>
      <c r="AT400" t="s">
        <v>83</v>
      </c>
      <c r="AU400" t="s">
        <v>83</v>
      </c>
      <c r="AV400">
        <v>0</v>
      </c>
      <c r="AW400">
        <v>0</v>
      </c>
      <c r="AX400" t="s">
        <v>83</v>
      </c>
    </row>
    <row r="401" spans="1:50" x14ac:dyDescent="0.15">
      <c r="A401">
        <v>4</v>
      </c>
      <c r="B401">
        <v>97</v>
      </c>
      <c r="C401">
        <v>1</v>
      </c>
      <c r="D401">
        <v>8</v>
      </c>
      <c r="E401">
        <v>0</v>
      </c>
      <c r="F401" t="s">
        <v>83</v>
      </c>
      <c r="G401" t="s">
        <v>83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83</v>
      </c>
      <c r="N401" t="s">
        <v>83</v>
      </c>
      <c r="O401" t="s">
        <v>83</v>
      </c>
      <c r="P401" t="s">
        <v>83</v>
      </c>
      <c r="Q401" t="s">
        <v>83</v>
      </c>
      <c r="R401" t="s">
        <v>83</v>
      </c>
      <c r="S401" t="s">
        <v>83</v>
      </c>
      <c r="T401">
        <v>0</v>
      </c>
      <c r="U401" t="s">
        <v>83</v>
      </c>
      <c r="V401" t="s">
        <v>83</v>
      </c>
      <c r="W401" t="s">
        <v>83</v>
      </c>
      <c r="X401">
        <v>0</v>
      </c>
      <c r="Y401">
        <v>0</v>
      </c>
      <c r="Z401" t="s">
        <v>83</v>
      </c>
      <c r="AA401" t="s">
        <v>83</v>
      </c>
      <c r="AB401" t="s">
        <v>83</v>
      </c>
      <c r="AC401" t="s">
        <v>83</v>
      </c>
      <c r="AD401" t="s">
        <v>83</v>
      </c>
      <c r="AE401">
        <v>0</v>
      </c>
      <c r="AF401" t="s">
        <v>83</v>
      </c>
      <c r="AG401">
        <v>0</v>
      </c>
      <c r="AH401" t="s">
        <v>83</v>
      </c>
      <c r="AI401" t="s">
        <v>83</v>
      </c>
      <c r="AJ401" t="s">
        <v>83</v>
      </c>
      <c r="AK401" t="s">
        <v>83</v>
      </c>
      <c r="AL401" t="s">
        <v>83</v>
      </c>
      <c r="AM401" t="s">
        <v>83</v>
      </c>
      <c r="AN401" t="s">
        <v>83</v>
      </c>
      <c r="AO401" t="s">
        <v>83</v>
      </c>
      <c r="AP401" t="s">
        <v>83</v>
      </c>
      <c r="AQ401" t="s">
        <v>83</v>
      </c>
      <c r="AR401" t="s">
        <v>83</v>
      </c>
      <c r="AS401">
        <v>0</v>
      </c>
      <c r="AT401" t="s">
        <v>83</v>
      </c>
      <c r="AU401" t="s">
        <v>83</v>
      </c>
      <c r="AV401">
        <v>0</v>
      </c>
      <c r="AW401">
        <v>0</v>
      </c>
      <c r="AX401" t="s">
        <v>83</v>
      </c>
    </row>
    <row r="402" spans="1:50" x14ac:dyDescent="0.15">
      <c r="A402">
        <v>4</v>
      </c>
      <c r="B402">
        <v>99</v>
      </c>
      <c r="C402">
        <v>1</v>
      </c>
      <c r="D402">
        <v>1</v>
      </c>
      <c r="E402">
        <v>0</v>
      </c>
      <c r="F402" t="s">
        <v>83</v>
      </c>
      <c r="G402" t="s">
        <v>83</v>
      </c>
      <c r="H402">
        <v>1152</v>
      </c>
      <c r="I402">
        <v>0</v>
      </c>
      <c r="J402">
        <v>0</v>
      </c>
      <c r="K402">
        <v>0</v>
      </c>
      <c r="L402">
        <v>0</v>
      </c>
      <c r="M402" t="s">
        <v>83</v>
      </c>
      <c r="N402" t="s">
        <v>83</v>
      </c>
      <c r="O402" t="s">
        <v>83</v>
      </c>
      <c r="P402" t="s">
        <v>83</v>
      </c>
      <c r="Q402" t="s">
        <v>83</v>
      </c>
      <c r="R402" t="s">
        <v>2017</v>
      </c>
      <c r="S402" t="s">
        <v>83</v>
      </c>
      <c r="T402">
        <v>0</v>
      </c>
      <c r="U402" t="s">
        <v>83</v>
      </c>
      <c r="V402" t="s">
        <v>83</v>
      </c>
      <c r="W402" t="s">
        <v>83</v>
      </c>
      <c r="X402">
        <v>2</v>
      </c>
      <c r="Y402">
        <v>2</v>
      </c>
      <c r="Z402" t="s">
        <v>83</v>
      </c>
      <c r="AA402" t="s">
        <v>83</v>
      </c>
      <c r="AB402" t="s">
        <v>83</v>
      </c>
      <c r="AC402" t="s">
        <v>83</v>
      </c>
      <c r="AD402" t="s">
        <v>83</v>
      </c>
      <c r="AE402">
        <v>0</v>
      </c>
      <c r="AF402" t="s">
        <v>83</v>
      </c>
      <c r="AG402">
        <v>0</v>
      </c>
      <c r="AH402" t="s">
        <v>83</v>
      </c>
      <c r="AI402" t="s">
        <v>83</v>
      </c>
      <c r="AJ402" t="s">
        <v>83</v>
      </c>
      <c r="AK402" t="s">
        <v>83</v>
      </c>
      <c r="AL402" t="s">
        <v>83</v>
      </c>
      <c r="AM402" t="s">
        <v>83</v>
      </c>
      <c r="AN402" t="s">
        <v>83</v>
      </c>
      <c r="AO402" t="s">
        <v>83</v>
      </c>
      <c r="AP402" t="s">
        <v>83</v>
      </c>
      <c r="AQ402" t="s">
        <v>83</v>
      </c>
      <c r="AR402" t="s">
        <v>83</v>
      </c>
      <c r="AS402">
        <v>0</v>
      </c>
      <c r="AT402" t="s">
        <v>83</v>
      </c>
      <c r="AU402" t="s">
        <v>83</v>
      </c>
      <c r="AV402">
        <v>0</v>
      </c>
      <c r="AW402">
        <v>0</v>
      </c>
      <c r="AX402" t="s">
        <v>83</v>
      </c>
    </row>
    <row r="403" spans="1:50" x14ac:dyDescent="0.15">
      <c r="A403">
        <v>4</v>
      </c>
      <c r="B403">
        <v>99</v>
      </c>
      <c r="C403">
        <v>1</v>
      </c>
      <c r="D403">
        <v>2</v>
      </c>
      <c r="E403">
        <v>0</v>
      </c>
      <c r="F403" t="s">
        <v>83</v>
      </c>
      <c r="G403" t="s">
        <v>83</v>
      </c>
      <c r="H403">
        <v>1160</v>
      </c>
      <c r="I403">
        <v>0</v>
      </c>
      <c r="J403">
        <v>0</v>
      </c>
      <c r="K403">
        <v>0</v>
      </c>
      <c r="L403">
        <v>0</v>
      </c>
      <c r="M403" t="s">
        <v>83</v>
      </c>
      <c r="N403" t="s">
        <v>83</v>
      </c>
      <c r="O403" t="s">
        <v>83</v>
      </c>
      <c r="P403" t="s">
        <v>83</v>
      </c>
      <c r="Q403" t="s">
        <v>83</v>
      </c>
      <c r="R403" t="s">
        <v>505</v>
      </c>
      <c r="S403" t="s">
        <v>83</v>
      </c>
      <c r="T403">
        <v>0</v>
      </c>
      <c r="U403" t="s">
        <v>83</v>
      </c>
      <c r="V403" t="s">
        <v>83</v>
      </c>
      <c r="W403" t="s">
        <v>83</v>
      </c>
      <c r="X403">
        <v>2</v>
      </c>
      <c r="Y403">
        <v>2</v>
      </c>
      <c r="Z403" t="s">
        <v>83</v>
      </c>
      <c r="AA403" t="s">
        <v>83</v>
      </c>
      <c r="AB403" t="s">
        <v>83</v>
      </c>
      <c r="AC403" t="s">
        <v>83</v>
      </c>
      <c r="AD403" t="s">
        <v>83</v>
      </c>
      <c r="AE403">
        <v>0</v>
      </c>
      <c r="AF403" t="s">
        <v>83</v>
      </c>
      <c r="AG403">
        <v>0</v>
      </c>
      <c r="AH403" t="s">
        <v>83</v>
      </c>
      <c r="AI403" t="s">
        <v>83</v>
      </c>
      <c r="AJ403" t="s">
        <v>83</v>
      </c>
      <c r="AK403" t="s">
        <v>83</v>
      </c>
      <c r="AL403" t="s">
        <v>83</v>
      </c>
      <c r="AM403" t="s">
        <v>83</v>
      </c>
      <c r="AN403" t="s">
        <v>83</v>
      </c>
      <c r="AO403" t="s">
        <v>83</v>
      </c>
      <c r="AP403" t="s">
        <v>83</v>
      </c>
      <c r="AQ403" t="s">
        <v>83</v>
      </c>
      <c r="AR403" t="s">
        <v>83</v>
      </c>
      <c r="AS403">
        <v>0</v>
      </c>
      <c r="AT403" t="s">
        <v>83</v>
      </c>
      <c r="AU403" t="s">
        <v>83</v>
      </c>
      <c r="AV403">
        <v>0</v>
      </c>
      <c r="AW403">
        <v>0</v>
      </c>
      <c r="AX403" t="s">
        <v>83</v>
      </c>
    </row>
    <row r="404" spans="1:50" x14ac:dyDescent="0.15">
      <c r="A404">
        <v>4</v>
      </c>
      <c r="B404">
        <v>99</v>
      </c>
      <c r="C404">
        <v>1</v>
      </c>
      <c r="D404">
        <v>3</v>
      </c>
      <c r="E404">
        <v>0</v>
      </c>
      <c r="F404" t="s">
        <v>83</v>
      </c>
      <c r="G404" t="s">
        <v>83</v>
      </c>
      <c r="H404">
        <v>1010</v>
      </c>
      <c r="I404">
        <v>0</v>
      </c>
      <c r="J404">
        <v>0</v>
      </c>
      <c r="K404">
        <v>0</v>
      </c>
      <c r="L404">
        <v>0</v>
      </c>
      <c r="M404" t="s">
        <v>83</v>
      </c>
      <c r="N404" t="s">
        <v>83</v>
      </c>
      <c r="O404" t="s">
        <v>83</v>
      </c>
      <c r="P404" t="s">
        <v>83</v>
      </c>
      <c r="Q404" t="s">
        <v>83</v>
      </c>
      <c r="R404" t="s">
        <v>513</v>
      </c>
      <c r="S404" t="s">
        <v>83</v>
      </c>
      <c r="T404">
        <v>0</v>
      </c>
      <c r="U404" t="s">
        <v>83</v>
      </c>
      <c r="V404" t="s">
        <v>83</v>
      </c>
      <c r="W404" t="s">
        <v>83</v>
      </c>
      <c r="X404">
        <v>2</v>
      </c>
      <c r="Y404">
        <v>2</v>
      </c>
      <c r="Z404" t="s">
        <v>83</v>
      </c>
      <c r="AA404" t="s">
        <v>83</v>
      </c>
      <c r="AB404" t="s">
        <v>83</v>
      </c>
      <c r="AC404" t="s">
        <v>83</v>
      </c>
      <c r="AD404" t="s">
        <v>83</v>
      </c>
      <c r="AE404">
        <v>0</v>
      </c>
      <c r="AF404" t="s">
        <v>83</v>
      </c>
      <c r="AG404">
        <v>0</v>
      </c>
      <c r="AH404" t="s">
        <v>83</v>
      </c>
      <c r="AI404" t="s">
        <v>83</v>
      </c>
      <c r="AJ404" t="s">
        <v>83</v>
      </c>
      <c r="AK404" t="s">
        <v>83</v>
      </c>
      <c r="AL404" t="s">
        <v>83</v>
      </c>
      <c r="AM404" t="s">
        <v>83</v>
      </c>
      <c r="AN404" t="s">
        <v>83</v>
      </c>
      <c r="AO404" t="s">
        <v>83</v>
      </c>
      <c r="AP404" t="s">
        <v>83</v>
      </c>
      <c r="AQ404" t="s">
        <v>83</v>
      </c>
      <c r="AR404" t="s">
        <v>83</v>
      </c>
      <c r="AS404">
        <v>0</v>
      </c>
      <c r="AT404" t="s">
        <v>83</v>
      </c>
      <c r="AU404" t="s">
        <v>83</v>
      </c>
      <c r="AV404">
        <v>0</v>
      </c>
      <c r="AW404">
        <v>0</v>
      </c>
      <c r="AX404" t="s">
        <v>83</v>
      </c>
    </row>
    <row r="405" spans="1:50" x14ac:dyDescent="0.15">
      <c r="A405">
        <v>4</v>
      </c>
      <c r="B405">
        <v>99</v>
      </c>
      <c r="C405">
        <v>1</v>
      </c>
      <c r="D405">
        <v>4</v>
      </c>
      <c r="E405">
        <v>0</v>
      </c>
      <c r="F405" t="s">
        <v>83</v>
      </c>
      <c r="G405" t="s">
        <v>83</v>
      </c>
      <c r="H405">
        <v>1130</v>
      </c>
      <c r="I405">
        <v>0</v>
      </c>
      <c r="J405">
        <v>0</v>
      </c>
      <c r="K405">
        <v>0</v>
      </c>
      <c r="L405">
        <v>0</v>
      </c>
      <c r="M405" t="s">
        <v>83</v>
      </c>
      <c r="N405" t="s">
        <v>83</v>
      </c>
      <c r="O405" t="s">
        <v>83</v>
      </c>
      <c r="P405" t="s">
        <v>83</v>
      </c>
      <c r="Q405" t="s">
        <v>83</v>
      </c>
      <c r="R405" t="s">
        <v>518</v>
      </c>
      <c r="S405" t="s">
        <v>83</v>
      </c>
      <c r="T405">
        <v>0</v>
      </c>
      <c r="U405" t="s">
        <v>83</v>
      </c>
      <c r="V405" t="s">
        <v>83</v>
      </c>
      <c r="W405" t="s">
        <v>83</v>
      </c>
      <c r="X405">
        <v>2</v>
      </c>
      <c r="Y405">
        <v>2</v>
      </c>
      <c r="Z405" t="s">
        <v>83</v>
      </c>
      <c r="AA405" t="s">
        <v>83</v>
      </c>
      <c r="AB405" t="s">
        <v>83</v>
      </c>
      <c r="AC405" t="s">
        <v>83</v>
      </c>
      <c r="AD405" t="s">
        <v>83</v>
      </c>
      <c r="AE405">
        <v>0</v>
      </c>
      <c r="AF405" t="s">
        <v>83</v>
      </c>
      <c r="AG405">
        <v>0</v>
      </c>
      <c r="AH405" t="s">
        <v>83</v>
      </c>
      <c r="AI405" t="s">
        <v>83</v>
      </c>
      <c r="AJ405" t="s">
        <v>83</v>
      </c>
      <c r="AK405" t="s">
        <v>83</v>
      </c>
      <c r="AL405" t="s">
        <v>83</v>
      </c>
      <c r="AM405" t="s">
        <v>83</v>
      </c>
      <c r="AN405" t="s">
        <v>83</v>
      </c>
      <c r="AO405" t="s">
        <v>83</v>
      </c>
      <c r="AP405" t="s">
        <v>83</v>
      </c>
      <c r="AQ405" t="s">
        <v>83</v>
      </c>
      <c r="AR405" t="s">
        <v>83</v>
      </c>
      <c r="AS405">
        <v>0</v>
      </c>
      <c r="AT405" t="s">
        <v>83</v>
      </c>
      <c r="AU405" t="s">
        <v>83</v>
      </c>
      <c r="AV405">
        <v>0</v>
      </c>
      <c r="AW405">
        <v>0</v>
      </c>
      <c r="AX405" t="s">
        <v>83</v>
      </c>
    </row>
    <row r="406" spans="1:50" x14ac:dyDescent="0.15">
      <c r="A406">
        <v>4</v>
      </c>
      <c r="B406">
        <v>99</v>
      </c>
      <c r="C406">
        <v>1</v>
      </c>
      <c r="D406">
        <v>5</v>
      </c>
      <c r="E406">
        <v>0</v>
      </c>
      <c r="F406" t="s">
        <v>83</v>
      </c>
      <c r="G406" t="s">
        <v>83</v>
      </c>
      <c r="H406">
        <v>1018</v>
      </c>
      <c r="I406">
        <v>0</v>
      </c>
      <c r="J406">
        <v>0</v>
      </c>
      <c r="K406">
        <v>0</v>
      </c>
      <c r="L406">
        <v>0</v>
      </c>
      <c r="M406" t="s">
        <v>83</v>
      </c>
      <c r="N406" t="s">
        <v>83</v>
      </c>
      <c r="O406" t="s">
        <v>83</v>
      </c>
      <c r="P406" t="s">
        <v>83</v>
      </c>
      <c r="Q406" t="s">
        <v>83</v>
      </c>
      <c r="R406" t="s">
        <v>1956</v>
      </c>
      <c r="S406" t="s">
        <v>83</v>
      </c>
      <c r="T406">
        <v>0</v>
      </c>
      <c r="U406" t="s">
        <v>83</v>
      </c>
      <c r="V406" t="s">
        <v>83</v>
      </c>
      <c r="W406" t="s">
        <v>83</v>
      </c>
      <c r="X406">
        <v>2</v>
      </c>
      <c r="Y406">
        <v>2</v>
      </c>
      <c r="Z406" t="s">
        <v>83</v>
      </c>
      <c r="AA406" t="s">
        <v>83</v>
      </c>
      <c r="AB406" t="s">
        <v>83</v>
      </c>
      <c r="AC406" t="s">
        <v>83</v>
      </c>
      <c r="AD406" t="s">
        <v>83</v>
      </c>
      <c r="AE406">
        <v>0</v>
      </c>
      <c r="AF406" t="s">
        <v>83</v>
      </c>
      <c r="AG406">
        <v>0</v>
      </c>
      <c r="AH406" t="s">
        <v>83</v>
      </c>
      <c r="AI406" t="s">
        <v>83</v>
      </c>
      <c r="AJ406" t="s">
        <v>83</v>
      </c>
      <c r="AK406" t="s">
        <v>83</v>
      </c>
      <c r="AL406" t="s">
        <v>83</v>
      </c>
      <c r="AM406" t="s">
        <v>83</v>
      </c>
      <c r="AN406" t="s">
        <v>83</v>
      </c>
      <c r="AO406" t="s">
        <v>83</v>
      </c>
      <c r="AP406" t="s">
        <v>83</v>
      </c>
      <c r="AQ406" t="s">
        <v>83</v>
      </c>
      <c r="AR406" t="s">
        <v>83</v>
      </c>
      <c r="AS406">
        <v>0</v>
      </c>
      <c r="AT406" t="s">
        <v>83</v>
      </c>
      <c r="AU406" t="s">
        <v>83</v>
      </c>
      <c r="AV406">
        <v>0</v>
      </c>
      <c r="AW406">
        <v>0</v>
      </c>
      <c r="AX406" t="s">
        <v>83</v>
      </c>
    </row>
    <row r="407" spans="1:50" x14ac:dyDescent="0.15">
      <c r="A407">
        <v>4</v>
      </c>
      <c r="B407">
        <v>99</v>
      </c>
      <c r="C407">
        <v>1</v>
      </c>
      <c r="D407">
        <v>6</v>
      </c>
      <c r="E407">
        <v>0</v>
      </c>
      <c r="F407" t="s">
        <v>83</v>
      </c>
      <c r="G407" t="s">
        <v>83</v>
      </c>
      <c r="H407">
        <v>1121</v>
      </c>
      <c r="I407">
        <v>0</v>
      </c>
      <c r="J407">
        <v>0</v>
      </c>
      <c r="K407">
        <v>0</v>
      </c>
      <c r="L407">
        <v>0</v>
      </c>
      <c r="M407" t="s">
        <v>83</v>
      </c>
      <c r="N407" t="s">
        <v>83</v>
      </c>
      <c r="O407" t="s">
        <v>83</v>
      </c>
      <c r="P407" t="s">
        <v>83</v>
      </c>
      <c r="Q407" t="s">
        <v>83</v>
      </c>
      <c r="R407" t="s">
        <v>519</v>
      </c>
      <c r="S407" t="s">
        <v>83</v>
      </c>
      <c r="T407">
        <v>0</v>
      </c>
      <c r="U407" t="s">
        <v>83</v>
      </c>
      <c r="V407" t="s">
        <v>83</v>
      </c>
      <c r="W407" t="s">
        <v>83</v>
      </c>
      <c r="X407">
        <v>2</v>
      </c>
      <c r="Y407">
        <v>2</v>
      </c>
      <c r="Z407" t="s">
        <v>83</v>
      </c>
      <c r="AA407" t="s">
        <v>83</v>
      </c>
      <c r="AB407" t="s">
        <v>83</v>
      </c>
      <c r="AC407" t="s">
        <v>83</v>
      </c>
      <c r="AD407" t="s">
        <v>83</v>
      </c>
      <c r="AE407">
        <v>0</v>
      </c>
      <c r="AF407" t="s">
        <v>83</v>
      </c>
      <c r="AG407">
        <v>0</v>
      </c>
      <c r="AH407" t="s">
        <v>83</v>
      </c>
      <c r="AI407" t="s">
        <v>83</v>
      </c>
      <c r="AJ407" t="s">
        <v>83</v>
      </c>
      <c r="AK407" t="s">
        <v>83</v>
      </c>
      <c r="AL407" t="s">
        <v>83</v>
      </c>
      <c r="AM407" t="s">
        <v>83</v>
      </c>
      <c r="AN407" t="s">
        <v>83</v>
      </c>
      <c r="AO407" t="s">
        <v>83</v>
      </c>
      <c r="AP407" t="s">
        <v>83</v>
      </c>
      <c r="AQ407" t="s">
        <v>83</v>
      </c>
      <c r="AR407" t="s">
        <v>83</v>
      </c>
      <c r="AS407">
        <v>0</v>
      </c>
      <c r="AT407" t="s">
        <v>83</v>
      </c>
      <c r="AU407" t="s">
        <v>83</v>
      </c>
      <c r="AV407">
        <v>0</v>
      </c>
      <c r="AW407">
        <v>0</v>
      </c>
      <c r="AX407" t="s">
        <v>83</v>
      </c>
    </row>
    <row r="408" spans="1:50" x14ac:dyDescent="0.15">
      <c r="A408">
        <v>4</v>
      </c>
      <c r="B408">
        <v>99</v>
      </c>
      <c r="C408">
        <v>1</v>
      </c>
      <c r="D408">
        <v>7</v>
      </c>
      <c r="E408">
        <v>0</v>
      </c>
      <c r="F408" t="s">
        <v>83</v>
      </c>
      <c r="G408" t="s">
        <v>83</v>
      </c>
      <c r="H408">
        <v>1061</v>
      </c>
      <c r="I408">
        <v>0</v>
      </c>
      <c r="J408">
        <v>0</v>
      </c>
      <c r="K408">
        <v>0</v>
      </c>
      <c r="L408">
        <v>0</v>
      </c>
      <c r="M408" t="s">
        <v>83</v>
      </c>
      <c r="N408" t="s">
        <v>83</v>
      </c>
      <c r="O408" t="s">
        <v>83</v>
      </c>
      <c r="P408" t="s">
        <v>83</v>
      </c>
      <c r="Q408" t="s">
        <v>83</v>
      </c>
      <c r="R408" t="s">
        <v>1973</v>
      </c>
      <c r="S408" t="s">
        <v>83</v>
      </c>
      <c r="T408">
        <v>0</v>
      </c>
      <c r="U408" t="s">
        <v>83</v>
      </c>
      <c r="V408" t="s">
        <v>83</v>
      </c>
      <c r="W408" t="s">
        <v>83</v>
      </c>
      <c r="X408">
        <v>2</v>
      </c>
      <c r="Y408">
        <v>2</v>
      </c>
      <c r="Z408" t="s">
        <v>83</v>
      </c>
      <c r="AA408" t="s">
        <v>83</v>
      </c>
      <c r="AB408" t="s">
        <v>83</v>
      </c>
      <c r="AC408" t="s">
        <v>83</v>
      </c>
      <c r="AD408" t="s">
        <v>83</v>
      </c>
      <c r="AE408">
        <v>0</v>
      </c>
      <c r="AF408" t="s">
        <v>83</v>
      </c>
      <c r="AG408">
        <v>0</v>
      </c>
      <c r="AH408" t="s">
        <v>83</v>
      </c>
      <c r="AI408" t="s">
        <v>83</v>
      </c>
      <c r="AJ408" t="s">
        <v>83</v>
      </c>
      <c r="AK408" t="s">
        <v>83</v>
      </c>
      <c r="AL408" t="s">
        <v>83</v>
      </c>
      <c r="AM408" t="s">
        <v>83</v>
      </c>
      <c r="AN408" t="s">
        <v>83</v>
      </c>
      <c r="AO408" t="s">
        <v>83</v>
      </c>
      <c r="AP408" t="s">
        <v>83</v>
      </c>
      <c r="AQ408" t="s">
        <v>83</v>
      </c>
      <c r="AR408" t="s">
        <v>83</v>
      </c>
      <c r="AS408">
        <v>0</v>
      </c>
      <c r="AT408" t="s">
        <v>83</v>
      </c>
      <c r="AU408" t="s">
        <v>83</v>
      </c>
      <c r="AV408">
        <v>0</v>
      </c>
      <c r="AW408">
        <v>0</v>
      </c>
      <c r="AX408" t="s">
        <v>83</v>
      </c>
    </row>
    <row r="409" spans="1:50" x14ac:dyDescent="0.15">
      <c r="A409">
        <v>4</v>
      </c>
      <c r="B409">
        <v>99</v>
      </c>
      <c r="C409">
        <v>1</v>
      </c>
      <c r="D409">
        <v>8</v>
      </c>
      <c r="E409">
        <v>0</v>
      </c>
      <c r="F409" t="s">
        <v>83</v>
      </c>
      <c r="G409" t="s">
        <v>83</v>
      </c>
      <c r="H409">
        <v>1034</v>
      </c>
      <c r="I409">
        <v>0</v>
      </c>
      <c r="J409">
        <v>0</v>
      </c>
      <c r="K409">
        <v>0</v>
      </c>
      <c r="L409">
        <v>0</v>
      </c>
      <c r="M409" t="s">
        <v>83</v>
      </c>
      <c r="N409" t="s">
        <v>83</v>
      </c>
      <c r="O409" t="s">
        <v>83</v>
      </c>
      <c r="P409" t="s">
        <v>83</v>
      </c>
      <c r="Q409" t="s">
        <v>83</v>
      </c>
      <c r="R409" t="s">
        <v>508</v>
      </c>
      <c r="S409" t="s">
        <v>83</v>
      </c>
      <c r="T409">
        <v>0</v>
      </c>
      <c r="U409" t="s">
        <v>83</v>
      </c>
      <c r="V409" t="s">
        <v>83</v>
      </c>
      <c r="W409" t="s">
        <v>83</v>
      </c>
      <c r="X409">
        <v>2</v>
      </c>
      <c r="Y409">
        <v>2</v>
      </c>
      <c r="Z409" t="s">
        <v>83</v>
      </c>
      <c r="AA409" t="s">
        <v>83</v>
      </c>
      <c r="AB409" t="s">
        <v>83</v>
      </c>
      <c r="AC409" t="s">
        <v>83</v>
      </c>
      <c r="AD409" t="s">
        <v>83</v>
      </c>
      <c r="AE409">
        <v>0</v>
      </c>
      <c r="AF409" t="s">
        <v>83</v>
      </c>
      <c r="AG409">
        <v>0</v>
      </c>
      <c r="AH409" t="s">
        <v>83</v>
      </c>
      <c r="AI409" t="s">
        <v>83</v>
      </c>
      <c r="AJ409" t="s">
        <v>83</v>
      </c>
      <c r="AK409" t="s">
        <v>83</v>
      </c>
      <c r="AL409" t="s">
        <v>83</v>
      </c>
      <c r="AM409" t="s">
        <v>83</v>
      </c>
      <c r="AN409" t="s">
        <v>83</v>
      </c>
      <c r="AO409" t="s">
        <v>83</v>
      </c>
      <c r="AP409" t="s">
        <v>83</v>
      </c>
      <c r="AQ409" t="s">
        <v>83</v>
      </c>
      <c r="AR409" t="s">
        <v>83</v>
      </c>
      <c r="AS409">
        <v>0</v>
      </c>
      <c r="AT409" t="s">
        <v>83</v>
      </c>
      <c r="AU409" t="s">
        <v>83</v>
      </c>
      <c r="AV409">
        <v>0</v>
      </c>
      <c r="AW409">
        <v>0</v>
      </c>
      <c r="AX409" t="s">
        <v>83</v>
      </c>
    </row>
    <row r="410" spans="1:50" x14ac:dyDescent="0.15">
      <c r="A410">
        <v>4</v>
      </c>
      <c r="B410">
        <v>101</v>
      </c>
      <c r="C410">
        <v>1</v>
      </c>
      <c r="D410">
        <v>1</v>
      </c>
      <c r="E410">
        <v>0</v>
      </c>
      <c r="F410" t="s">
        <v>83</v>
      </c>
      <c r="G410" t="s">
        <v>83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83</v>
      </c>
      <c r="N410" t="s">
        <v>83</v>
      </c>
      <c r="O410" t="s">
        <v>83</v>
      </c>
      <c r="P410" t="s">
        <v>83</v>
      </c>
      <c r="Q410" t="s">
        <v>83</v>
      </c>
      <c r="R410" t="s">
        <v>83</v>
      </c>
      <c r="S410" t="s">
        <v>83</v>
      </c>
      <c r="T410">
        <v>0</v>
      </c>
      <c r="U410" t="s">
        <v>83</v>
      </c>
      <c r="V410" t="s">
        <v>83</v>
      </c>
      <c r="W410" t="s">
        <v>83</v>
      </c>
      <c r="X410">
        <v>0</v>
      </c>
      <c r="Y410">
        <v>0</v>
      </c>
      <c r="Z410" t="s">
        <v>83</v>
      </c>
      <c r="AA410" t="s">
        <v>83</v>
      </c>
      <c r="AB410" t="s">
        <v>83</v>
      </c>
      <c r="AC410" t="s">
        <v>83</v>
      </c>
      <c r="AD410" t="s">
        <v>83</v>
      </c>
      <c r="AE410">
        <v>0</v>
      </c>
      <c r="AF410" t="s">
        <v>83</v>
      </c>
      <c r="AG410">
        <v>0</v>
      </c>
      <c r="AH410" t="s">
        <v>83</v>
      </c>
      <c r="AI410" t="s">
        <v>83</v>
      </c>
      <c r="AJ410" t="s">
        <v>83</v>
      </c>
      <c r="AK410" t="s">
        <v>83</v>
      </c>
      <c r="AL410" t="s">
        <v>83</v>
      </c>
      <c r="AM410" t="s">
        <v>83</v>
      </c>
      <c r="AN410" t="s">
        <v>83</v>
      </c>
      <c r="AO410" t="s">
        <v>83</v>
      </c>
      <c r="AP410" t="s">
        <v>83</v>
      </c>
      <c r="AQ410" t="s">
        <v>83</v>
      </c>
      <c r="AR410" t="s">
        <v>83</v>
      </c>
      <c r="AS410">
        <v>0</v>
      </c>
      <c r="AT410" t="s">
        <v>83</v>
      </c>
      <c r="AU410" t="s">
        <v>83</v>
      </c>
      <c r="AV410">
        <v>0</v>
      </c>
      <c r="AW410">
        <v>0</v>
      </c>
      <c r="AX410" t="s">
        <v>83</v>
      </c>
    </row>
    <row r="411" spans="1:50" x14ac:dyDescent="0.15">
      <c r="A411">
        <v>4</v>
      </c>
      <c r="B411">
        <v>101</v>
      </c>
      <c r="C411">
        <v>1</v>
      </c>
      <c r="D411">
        <v>2</v>
      </c>
      <c r="E411">
        <v>0</v>
      </c>
      <c r="F411" t="s">
        <v>83</v>
      </c>
      <c r="G411" t="s">
        <v>83</v>
      </c>
      <c r="H411">
        <v>1098</v>
      </c>
      <c r="I411">
        <v>0</v>
      </c>
      <c r="J411">
        <v>0</v>
      </c>
      <c r="K411">
        <v>0</v>
      </c>
      <c r="L411">
        <v>0</v>
      </c>
      <c r="M411" t="s">
        <v>83</v>
      </c>
      <c r="N411" t="s">
        <v>83</v>
      </c>
      <c r="O411" t="s">
        <v>83</v>
      </c>
      <c r="P411" t="s">
        <v>83</v>
      </c>
      <c r="Q411" t="s">
        <v>83</v>
      </c>
      <c r="R411" t="s">
        <v>434</v>
      </c>
      <c r="S411" t="s">
        <v>83</v>
      </c>
      <c r="T411">
        <v>0</v>
      </c>
      <c r="U411" t="s">
        <v>83</v>
      </c>
      <c r="V411" t="s">
        <v>83</v>
      </c>
      <c r="W411" t="s">
        <v>83</v>
      </c>
      <c r="X411">
        <v>3</v>
      </c>
      <c r="Y411">
        <v>3</v>
      </c>
      <c r="Z411" t="s">
        <v>83</v>
      </c>
      <c r="AA411" t="s">
        <v>83</v>
      </c>
      <c r="AB411" t="s">
        <v>83</v>
      </c>
      <c r="AC411" t="s">
        <v>83</v>
      </c>
      <c r="AD411" t="s">
        <v>83</v>
      </c>
      <c r="AE411">
        <v>0</v>
      </c>
      <c r="AF411" t="s">
        <v>83</v>
      </c>
      <c r="AG411">
        <v>0</v>
      </c>
      <c r="AH411" t="s">
        <v>83</v>
      </c>
      <c r="AI411" t="s">
        <v>83</v>
      </c>
      <c r="AJ411" t="s">
        <v>83</v>
      </c>
      <c r="AK411" t="s">
        <v>83</v>
      </c>
      <c r="AL411" t="s">
        <v>83</v>
      </c>
      <c r="AM411" t="s">
        <v>83</v>
      </c>
      <c r="AN411" t="s">
        <v>83</v>
      </c>
      <c r="AO411" t="s">
        <v>83</v>
      </c>
      <c r="AP411" t="s">
        <v>83</v>
      </c>
      <c r="AQ411" t="s">
        <v>83</v>
      </c>
      <c r="AR411" t="s">
        <v>83</v>
      </c>
      <c r="AS411">
        <v>0</v>
      </c>
      <c r="AT411" t="s">
        <v>83</v>
      </c>
      <c r="AU411" t="s">
        <v>83</v>
      </c>
      <c r="AV411">
        <v>0</v>
      </c>
      <c r="AW411">
        <v>0</v>
      </c>
      <c r="AX411" t="s">
        <v>83</v>
      </c>
    </row>
    <row r="412" spans="1:50" x14ac:dyDescent="0.15">
      <c r="A412">
        <v>4</v>
      </c>
      <c r="B412">
        <v>101</v>
      </c>
      <c r="C412">
        <v>1</v>
      </c>
      <c r="D412">
        <v>3</v>
      </c>
      <c r="E412">
        <v>0</v>
      </c>
      <c r="F412" t="s">
        <v>83</v>
      </c>
      <c r="G412" t="s">
        <v>83</v>
      </c>
      <c r="H412">
        <v>1073</v>
      </c>
      <c r="I412">
        <v>0</v>
      </c>
      <c r="J412">
        <v>0</v>
      </c>
      <c r="K412">
        <v>0</v>
      </c>
      <c r="L412">
        <v>0</v>
      </c>
      <c r="M412" t="s">
        <v>83</v>
      </c>
      <c r="N412" t="s">
        <v>83</v>
      </c>
      <c r="O412" t="s">
        <v>83</v>
      </c>
      <c r="P412" t="s">
        <v>83</v>
      </c>
      <c r="Q412" t="s">
        <v>83</v>
      </c>
      <c r="R412" t="s">
        <v>1980</v>
      </c>
      <c r="S412" t="s">
        <v>83</v>
      </c>
      <c r="T412">
        <v>0</v>
      </c>
      <c r="U412" t="s">
        <v>83</v>
      </c>
      <c r="V412" t="s">
        <v>83</v>
      </c>
      <c r="W412" t="s">
        <v>83</v>
      </c>
      <c r="X412">
        <v>3</v>
      </c>
      <c r="Y412">
        <v>3</v>
      </c>
      <c r="Z412" t="s">
        <v>83</v>
      </c>
      <c r="AA412" t="s">
        <v>83</v>
      </c>
      <c r="AB412" t="s">
        <v>83</v>
      </c>
      <c r="AC412" t="s">
        <v>83</v>
      </c>
      <c r="AD412" t="s">
        <v>83</v>
      </c>
      <c r="AE412">
        <v>0</v>
      </c>
      <c r="AF412" t="s">
        <v>83</v>
      </c>
      <c r="AG412">
        <v>0</v>
      </c>
      <c r="AH412" t="s">
        <v>83</v>
      </c>
      <c r="AI412" t="s">
        <v>83</v>
      </c>
      <c r="AJ412" t="s">
        <v>83</v>
      </c>
      <c r="AK412" t="s">
        <v>83</v>
      </c>
      <c r="AL412" t="s">
        <v>83</v>
      </c>
      <c r="AM412" t="s">
        <v>83</v>
      </c>
      <c r="AN412" t="s">
        <v>83</v>
      </c>
      <c r="AO412" t="s">
        <v>83</v>
      </c>
      <c r="AP412" t="s">
        <v>83</v>
      </c>
      <c r="AQ412" t="s">
        <v>83</v>
      </c>
      <c r="AR412" t="s">
        <v>83</v>
      </c>
      <c r="AS412">
        <v>0</v>
      </c>
      <c r="AT412" t="s">
        <v>83</v>
      </c>
      <c r="AU412" t="s">
        <v>83</v>
      </c>
      <c r="AV412">
        <v>0</v>
      </c>
      <c r="AW412">
        <v>0</v>
      </c>
      <c r="AX412" t="s">
        <v>83</v>
      </c>
    </row>
    <row r="413" spans="1:50" x14ac:dyDescent="0.15">
      <c r="A413">
        <v>4</v>
      </c>
      <c r="B413">
        <v>101</v>
      </c>
      <c r="C413">
        <v>1</v>
      </c>
      <c r="D413">
        <v>4</v>
      </c>
      <c r="E413">
        <v>0</v>
      </c>
      <c r="F413" t="s">
        <v>83</v>
      </c>
      <c r="G413" t="s">
        <v>83</v>
      </c>
      <c r="H413">
        <v>1087</v>
      </c>
      <c r="I413">
        <v>0</v>
      </c>
      <c r="J413">
        <v>0</v>
      </c>
      <c r="K413">
        <v>0</v>
      </c>
      <c r="L413">
        <v>0</v>
      </c>
      <c r="M413" t="s">
        <v>83</v>
      </c>
      <c r="N413" t="s">
        <v>83</v>
      </c>
      <c r="O413" t="s">
        <v>83</v>
      </c>
      <c r="P413" t="s">
        <v>83</v>
      </c>
      <c r="Q413" t="s">
        <v>83</v>
      </c>
      <c r="R413" t="s">
        <v>1987</v>
      </c>
      <c r="S413" t="s">
        <v>83</v>
      </c>
      <c r="T413">
        <v>0</v>
      </c>
      <c r="U413" t="s">
        <v>83</v>
      </c>
      <c r="V413" t="s">
        <v>83</v>
      </c>
      <c r="W413" t="s">
        <v>83</v>
      </c>
      <c r="X413">
        <v>3</v>
      </c>
      <c r="Y413">
        <v>3</v>
      </c>
      <c r="Z413" t="s">
        <v>83</v>
      </c>
      <c r="AA413" t="s">
        <v>83</v>
      </c>
      <c r="AB413" t="s">
        <v>83</v>
      </c>
      <c r="AC413" t="s">
        <v>83</v>
      </c>
      <c r="AD413" t="s">
        <v>83</v>
      </c>
      <c r="AE413">
        <v>0</v>
      </c>
      <c r="AF413" t="s">
        <v>83</v>
      </c>
      <c r="AG413">
        <v>0</v>
      </c>
      <c r="AH413" t="s">
        <v>83</v>
      </c>
      <c r="AI413" t="s">
        <v>83</v>
      </c>
      <c r="AJ413" t="s">
        <v>83</v>
      </c>
      <c r="AK413" t="s">
        <v>83</v>
      </c>
      <c r="AL413" t="s">
        <v>83</v>
      </c>
      <c r="AM413" t="s">
        <v>83</v>
      </c>
      <c r="AN413" t="s">
        <v>83</v>
      </c>
      <c r="AO413" t="s">
        <v>83</v>
      </c>
      <c r="AP413" t="s">
        <v>83</v>
      </c>
      <c r="AQ413" t="s">
        <v>83</v>
      </c>
      <c r="AR413" t="s">
        <v>83</v>
      </c>
      <c r="AS413">
        <v>0</v>
      </c>
      <c r="AT413" t="s">
        <v>83</v>
      </c>
      <c r="AU413" t="s">
        <v>83</v>
      </c>
      <c r="AV413">
        <v>0</v>
      </c>
      <c r="AW413">
        <v>0</v>
      </c>
      <c r="AX413" t="s">
        <v>83</v>
      </c>
    </row>
    <row r="414" spans="1:50" x14ac:dyDescent="0.15">
      <c r="A414">
        <v>4</v>
      </c>
      <c r="B414">
        <v>101</v>
      </c>
      <c r="C414">
        <v>1</v>
      </c>
      <c r="D414">
        <v>5</v>
      </c>
      <c r="E414">
        <v>0</v>
      </c>
      <c r="F414" t="s">
        <v>83</v>
      </c>
      <c r="G414" t="s">
        <v>83</v>
      </c>
      <c r="H414">
        <v>1067</v>
      </c>
      <c r="I414">
        <v>0</v>
      </c>
      <c r="J414">
        <v>0</v>
      </c>
      <c r="K414">
        <v>0</v>
      </c>
      <c r="L414">
        <v>0</v>
      </c>
      <c r="M414" t="s">
        <v>83</v>
      </c>
      <c r="N414" t="s">
        <v>83</v>
      </c>
      <c r="O414" t="s">
        <v>83</v>
      </c>
      <c r="P414" t="s">
        <v>83</v>
      </c>
      <c r="Q414" t="s">
        <v>83</v>
      </c>
      <c r="R414" t="s">
        <v>1977</v>
      </c>
      <c r="S414" t="s">
        <v>83</v>
      </c>
      <c r="T414">
        <v>0</v>
      </c>
      <c r="U414" t="s">
        <v>83</v>
      </c>
      <c r="V414" t="s">
        <v>83</v>
      </c>
      <c r="W414" t="s">
        <v>83</v>
      </c>
      <c r="X414">
        <v>3</v>
      </c>
      <c r="Y414">
        <v>3</v>
      </c>
      <c r="Z414" t="s">
        <v>83</v>
      </c>
      <c r="AA414" t="s">
        <v>83</v>
      </c>
      <c r="AB414" t="s">
        <v>83</v>
      </c>
      <c r="AC414" t="s">
        <v>83</v>
      </c>
      <c r="AD414" t="s">
        <v>83</v>
      </c>
      <c r="AE414">
        <v>0</v>
      </c>
      <c r="AF414" t="s">
        <v>83</v>
      </c>
      <c r="AG414">
        <v>0</v>
      </c>
      <c r="AH414" t="s">
        <v>83</v>
      </c>
      <c r="AI414" t="s">
        <v>83</v>
      </c>
      <c r="AJ414" t="s">
        <v>83</v>
      </c>
      <c r="AK414" t="s">
        <v>83</v>
      </c>
      <c r="AL414" t="s">
        <v>83</v>
      </c>
      <c r="AM414" t="s">
        <v>83</v>
      </c>
      <c r="AN414" t="s">
        <v>83</v>
      </c>
      <c r="AO414" t="s">
        <v>83</v>
      </c>
      <c r="AP414" t="s">
        <v>83</v>
      </c>
      <c r="AQ414" t="s">
        <v>83</v>
      </c>
      <c r="AR414" t="s">
        <v>83</v>
      </c>
      <c r="AS414">
        <v>0</v>
      </c>
      <c r="AT414" t="s">
        <v>83</v>
      </c>
      <c r="AU414" t="s">
        <v>83</v>
      </c>
      <c r="AV414">
        <v>0</v>
      </c>
      <c r="AW414">
        <v>0</v>
      </c>
      <c r="AX414" t="s">
        <v>83</v>
      </c>
    </row>
    <row r="415" spans="1:50" x14ac:dyDescent="0.15">
      <c r="A415">
        <v>4</v>
      </c>
      <c r="B415">
        <v>101</v>
      </c>
      <c r="C415">
        <v>1</v>
      </c>
      <c r="D415">
        <v>6</v>
      </c>
      <c r="E415">
        <v>0</v>
      </c>
      <c r="F415" t="s">
        <v>83</v>
      </c>
      <c r="G415" t="s">
        <v>83</v>
      </c>
      <c r="H415">
        <v>1120</v>
      </c>
      <c r="I415">
        <v>0</v>
      </c>
      <c r="J415">
        <v>0</v>
      </c>
      <c r="K415">
        <v>0</v>
      </c>
      <c r="L415">
        <v>0</v>
      </c>
      <c r="M415" t="s">
        <v>83</v>
      </c>
      <c r="N415" t="s">
        <v>83</v>
      </c>
      <c r="O415" t="s">
        <v>83</v>
      </c>
      <c r="P415" t="s">
        <v>83</v>
      </c>
      <c r="Q415" t="s">
        <v>83</v>
      </c>
      <c r="R415" t="s">
        <v>436</v>
      </c>
      <c r="S415" t="s">
        <v>83</v>
      </c>
      <c r="T415">
        <v>0</v>
      </c>
      <c r="U415" t="s">
        <v>83</v>
      </c>
      <c r="V415" t="s">
        <v>83</v>
      </c>
      <c r="W415" t="s">
        <v>83</v>
      </c>
      <c r="X415">
        <v>3</v>
      </c>
      <c r="Y415">
        <v>3</v>
      </c>
      <c r="Z415" t="s">
        <v>83</v>
      </c>
      <c r="AA415" t="s">
        <v>83</v>
      </c>
      <c r="AB415" t="s">
        <v>83</v>
      </c>
      <c r="AC415" t="s">
        <v>83</v>
      </c>
      <c r="AD415" t="s">
        <v>83</v>
      </c>
      <c r="AE415">
        <v>0</v>
      </c>
      <c r="AF415" t="s">
        <v>83</v>
      </c>
      <c r="AG415">
        <v>0</v>
      </c>
      <c r="AH415" t="s">
        <v>83</v>
      </c>
      <c r="AI415" t="s">
        <v>83</v>
      </c>
      <c r="AJ415" t="s">
        <v>83</v>
      </c>
      <c r="AK415" t="s">
        <v>83</v>
      </c>
      <c r="AL415" t="s">
        <v>83</v>
      </c>
      <c r="AM415" t="s">
        <v>83</v>
      </c>
      <c r="AN415" t="s">
        <v>83</v>
      </c>
      <c r="AO415" t="s">
        <v>83</v>
      </c>
      <c r="AP415" t="s">
        <v>83</v>
      </c>
      <c r="AQ415" t="s">
        <v>83</v>
      </c>
      <c r="AR415" t="s">
        <v>83</v>
      </c>
      <c r="AS415">
        <v>0</v>
      </c>
      <c r="AT415" t="s">
        <v>83</v>
      </c>
      <c r="AU415" t="s">
        <v>83</v>
      </c>
      <c r="AV415">
        <v>0</v>
      </c>
      <c r="AW415">
        <v>0</v>
      </c>
      <c r="AX415" t="s">
        <v>83</v>
      </c>
    </row>
    <row r="416" spans="1:50" x14ac:dyDescent="0.15">
      <c r="A416">
        <v>4</v>
      </c>
      <c r="B416">
        <v>101</v>
      </c>
      <c r="C416">
        <v>1</v>
      </c>
      <c r="D416">
        <v>7</v>
      </c>
      <c r="E416">
        <v>0</v>
      </c>
      <c r="F416" t="s">
        <v>83</v>
      </c>
      <c r="G416" t="s">
        <v>83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83</v>
      </c>
      <c r="N416" t="s">
        <v>83</v>
      </c>
      <c r="O416" t="s">
        <v>83</v>
      </c>
      <c r="P416" t="s">
        <v>83</v>
      </c>
      <c r="Q416" t="s">
        <v>83</v>
      </c>
      <c r="R416" t="s">
        <v>83</v>
      </c>
      <c r="S416" t="s">
        <v>83</v>
      </c>
      <c r="T416">
        <v>0</v>
      </c>
      <c r="U416" t="s">
        <v>83</v>
      </c>
      <c r="V416" t="s">
        <v>83</v>
      </c>
      <c r="W416" t="s">
        <v>83</v>
      </c>
      <c r="X416">
        <v>0</v>
      </c>
      <c r="Y416">
        <v>0</v>
      </c>
      <c r="Z416" t="s">
        <v>83</v>
      </c>
      <c r="AA416" t="s">
        <v>83</v>
      </c>
      <c r="AB416" t="s">
        <v>83</v>
      </c>
      <c r="AC416" t="s">
        <v>83</v>
      </c>
      <c r="AD416" t="s">
        <v>83</v>
      </c>
      <c r="AE416">
        <v>0</v>
      </c>
      <c r="AF416" t="s">
        <v>83</v>
      </c>
      <c r="AG416">
        <v>0</v>
      </c>
      <c r="AH416" t="s">
        <v>83</v>
      </c>
      <c r="AI416" t="s">
        <v>83</v>
      </c>
      <c r="AJ416" t="s">
        <v>83</v>
      </c>
      <c r="AK416" t="s">
        <v>83</v>
      </c>
      <c r="AL416" t="s">
        <v>83</v>
      </c>
      <c r="AM416" t="s">
        <v>83</v>
      </c>
      <c r="AN416" t="s">
        <v>83</v>
      </c>
      <c r="AO416" t="s">
        <v>83</v>
      </c>
      <c r="AP416" t="s">
        <v>83</v>
      </c>
      <c r="AQ416" t="s">
        <v>83</v>
      </c>
      <c r="AR416" t="s">
        <v>83</v>
      </c>
      <c r="AS416">
        <v>0</v>
      </c>
      <c r="AT416" t="s">
        <v>83</v>
      </c>
      <c r="AU416" t="s">
        <v>83</v>
      </c>
      <c r="AV416">
        <v>0</v>
      </c>
      <c r="AW416">
        <v>0</v>
      </c>
      <c r="AX416" t="s">
        <v>83</v>
      </c>
    </row>
    <row r="417" spans="1:50" x14ac:dyDescent="0.15">
      <c r="A417">
        <v>4</v>
      </c>
      <c r="B417">
        <v>101</v>
      </c>
      <c r="C417">
        <v>1</v>
      </c>
      <c r="D417">
        <v>8</v>
      </c>
      <c r="E417">
        <v>0</v>
      </c>
      <c r="F417" t="s">
        <v>83</v>
      </c>
      <c r="G417" t="s">
        <v>83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83</v>
      </c>
      <c r="N417" t="s">
        <v>83</v>
      </c>
      <c r="O417" t="s">
        <v>83</v>
      </c>
      <c r="P417" t="s">
        <v>83</v>
      </c>
      <c r="Q417" t="s">
        <v>83</v>
      </c>
      <c r="R417" t="s">
        <v>83</v>
      </c>
      <c r="S417" t="s">
        <v>83</v>
      </c>
      <c r="T417">
        <v>0</v>
      </c>
      <c r="U417" t="s">
        <v>83</v>
      </c>
      <c r="V417" t="s">
        <v>83</v>
      </c>
      <c r="W417" t="s">
        <v>83</v>
      </c>
      <c r="X417">
        <v>0</v>
      </c>
      <c r="Y417">
        <v>0</v>
      </c>
      <c r="Z417" t="s">
        <v>83</v>
      </c>
      <c r="AA417" t="s">
        <v>83</v>
      </c>
      <c r="AB417" t="s">
        <v>83</v>
      </c>
      <c r="AC417" t="s">
        <v>83</v>
      </c>
      <c r="AD417" t="s">
        <v>83</v>
      </c>
      <c r="AE417">
        <v>0</v>
      </c>
      <c r="AF417" t="s">
        <v>83</v>
      </c>
      <c r="AG417">
        <v>0</v>
      </c>
      <c r="AH417" t="s">
        <v>83</v>
      </c>
      <c r="AI417" t="s">
        <v>83</v>
      </c>
      <c r="AJ417" t="s">
        <v>83</v>
      </c>
      <c r="AK417" t="s">
        <v>83</v>
      </c>
      <c r="AL417" t="s">
        <v>83</v>
      </c>
      <c r="AM417" t="s">
        <v>83</v>
      </c>
      <c r="AN417" t="s">
        <v>83</v>
      </c>
      <c r="AO417" t="s">
        <v>83</v>
      </c>
      <c r="AP417" t="s">
        <v>83</v>
      </c>
      <c r="AQ417" t="s">
        <v>83</v>
      </c>
      <c r="AR417" t="s">
        <v>83</v>
      </c>
      <c r="AS417">
        <v>0</v>
      </c>
      <c r="AT417" t="s">
        <v>83</v>
      </c>
      <c r="AU417" t="s">
        <v>83</v>
      </c>
      <c r="AV417">
        <v>0</v>
      </c>
      <c r="AW417">
        <v>0</v>
      </c>
      <c r="AX417" t="s">
        <v>83</v>
      </c>
    </row>
    <row r="418" spans="1:50" x14ac:dyDescent="0.15">
      <c r="A418">
        <v>4</v>
      </c>
      <c r="B418">
        <v>101</v>
      </c>
      <c r="C418">
        <v>2</v>
      </c>
      <c r="D418">
        <v>1</v>
      </c>
      <c r="E418">
        <v>0</v>
      </c>
      <c r="F418" t="s">
        <v>83</v>
      </c>
      <c r="G418" t="s">
        <v>83</v>
      </c>
      <c r="H418">
        <v>1139</v>
      </c>
      <c r="I418">
        <v>0</v>
      </c>
      <c r="J418">
        <v>0</v>
      </c>
      <c r="K418">
        <v>0</v>
      </c>
      <c r="L418">
        <v>0</v>
      </c>
      <c r="M418" t="s">
        <v>83</v>
      </c>
      <c r="N418" t="s">
        <v>83</v>
      </c>
      <c r="O418" t="s">
        <v>83</v>
      </c>
      <c r="P418" t="s">
        <v>83</v>
      </c>
      <c r="Q418" t="s">
        <v>83</v>
      </c>
      <c r="R418" t="s">
        <v>1966</v>
      </c>
      <c r="S418" t="s">
        <v>83</v>
      </c>
      <c r="T418">
        <v>0</v>
      </c>
      <c r="U418" t="s">
        <v>83</v>
      </c>
      <c r="V418" t="s">
        <v>83</v>
      </c>
      <c r="W418" t="s">
        <v>83</v>
      </c>
      <c r="X418">
        <v>3</v>
      </c>
      <c r="Y418">
        <v>3</v>
      </c>
      <c r="Z418" t="s">
        <v>83</v>
      </c>
      <c r="AA418" t="s">
        <v>83</v>
      </c>
      <c r="AB418" t="s">
        <v>83</v>
      </c>
      <c r="AC418" t="s">
        <v>83</v>
      </c>
      <c r="AD418" t="s">
        <v>83</v>
      </c>
      <c r="AE418">
        <v>0</v>
      </c>
      <c r="AF418" t="s">
        <v>83</v>
      </c>
      <c r="AG418">
        <v>0</v>
      </c>
      <c r="AH418" t="s">
        <v>83</v>
      </c>
      <c r="AI418" t="s">
        <v>83</v>
      </c>
      <c r="AJ418" t="s">
        <v>83</v>
      </c>
      <c r="AK418" t="s">
        <v>83</v>
      </c>
      <c r="AL418" t="s">
        <v>83</v>
      </c>
      <c r="AM418" t="s">
        <v>83</v>
      </c>
      <c r="AN418" t="s">
        <v>83</v>
      </c>
      <c r="AO418" t="s">
        <v>83</v>
      </c>
      <c r="AP418" t="s">
        <v>83</v>
      </c>
      <c r="AQ418" t="s">
        <v>83</v>
      </c>
      <c r="AR418" t="s">
        <v>83</v>
      </c>
      <c r="AS418">
        <v>0</v>
      </c>
      <c r="AT418" t="s">
        <v>83</v>
      </c>
      <c r="AU418" t="s">
        <v>83</v>
      </c>
      <c r="AV418">
        <v>0</v>
      </c>
      <c r="AW418">
        <v>0</v>
      </c>
      <c r="AX418" t="s">
        <v>83</v>
      </c>
    </row>
    <row r="419" spans="1:50" x14ac:dyDescent="0.15">
      <c r="A419">
        <v>4</v>
      </c>
      <c r="B419">
        <v>101</v>
      </c>
      <c r="C419">
        <v>2</v>
      </c>
      <c r="D419">
        <v>2</v>
      </c>
      <c r="E419">
        <v>0</v>
      </c>
      <c r="F419" t="s">
        <v>83</v>
      </c>
      <c r="G419" t="s">
        <v>83</v>
      </c>
      <c r="H419">
        <v>1036</v>
      </c>
      <c r="I419">
        <v>0</v>
      </c>
      <c r="J419">
        <v>0</v>
      </c>
      <c r="K419">
        <v>0</v>
      </c>
      <c r="L419">
        <v>0</v>
      </c>
      <c r="M419" t="s">
        <v>83</v>
      </c>
      <c r="N419" t="s">
        <v>83</v>
      </c>
      <c r="O419" t="s">
        <v>83</v>
      </c>
      <c r="P419" t="s">
        <v>83</v>
      </c>
      <c r="Q419" t="s">
        <v>83</v>
      </c>
      <c r="R419" t="s">
        <v>423</v>
      </c>
      <c r="S419" t="s">
        <v>83</v>
      </c>
      <c r="T419">
        <v>0</v>
      </c>
      <c r="U419" t="s">
        <v>83</v>
      </c>
      <c r="V419" t="s">
        <v>83</v>
      </c>
      <c r="W419" t="s">
        <v>83</v>
      </c>
      <c r="X419">
        <v>3</v>
      </c>
      <c r="Y419">
        <v>3</v>
      </c>
      <c r="Z419" t="s">
        <v>83</v>
      </c>
      <c r="AA419" t="s">
        <v>83</v>
      </c>
      <c r="AB419" t="s">
        <v>83</v>
      </c>
      <c r="AC419" t="s">
        <v>83</v>
      </c>
      <c r="AD419" t="s">
        <v>83</v>
      </c>
      <c r="AE419">
        <v>0</v>
      </c>
      <c r="AF419" t="s">
        <v>83</v>
      </c>
      <c r="AG419">
        <v>0</v>
      </c>
      <c r="AH419" t="s">
        <v>83</v>
      </c>
      <c r="AI419" t="s">
        <v>83</v>
      </c>
      <c r="AJ419" t="s">
        <v>83</v>
      </c>
      <c r="AK419" t="s">
        <v>83</v>
      </c>
      <c r="AL419" t="s">
        <v>83</v>
      </c>
      <c r="AM419" t="s">
        <v>83</v>
      </c>
      <c r="AN419" t="s">
        <v>83</v>
      </c>
      <c r="AO419" t="s">
        <v>83</v>
      </c>
      <c r="AP419" t="s">
        <v>83</v>
      </c>
      <c r="AQ419" t="s">
        <v>83</v>
      </c>
      <c r="AR419" t="s">
        <v>83</v>
      </c>
      <c r="AS419">
        <v>0</v>
      </c>
      <c r="AT419" t="s">
        <v>83</v>
      </c>
      <c r="AU419" t="s">
        <v>83</v>
      </c>
      <c r="AV419">
        <v>0</v>
      </c>
      <c r="AW419">
        <v>0</v>
      </c>
      <c r="AX419" t="s">
        <v>83</v>
      </c>
    </row>
    <row r="420" spans="1:50" x14ac:dyDescent="0.15">
      <c r="A420">
        <v>4</v>
      </c>
      <c r="B420">
        <v>101</v>
      </c>
      <c r="C420">
        <v>2</v>
      </c>
      <c r="D420">
        <v>3</v>
      </c>
      <c r="E420">
        <v>0</v>
      </c>
      <c r="F420" t="s">
        <v>83</v>
      </c>
      <c r="G420" t="s">
        <v>83</v>
      </c>
      <c r="H420">
        <v>1058</v>
      </c>
      <c r="I420">
        <v>0</v>
      </c>
      <c r="J420">
        <v>0</v>
      </c>
      <c r="K420">
        <v>0</v>
      </c>
      <c r="L420">
        <v>0</v>
      </c>
      <c r="M420" t="s">
        <v>83</v>
      </c>
      <c r="N420" t="s">
        <v>83</v>
      </c>
      <c r="O420" t="s">
        <v>83</v>
      </c>
      <c r="P420" t="s">
        <v>83</v>
      </c>
      <c r="Q420" t="s">
        <v>83</v>
      </c>
      <c r="R420" t="s">
        <v>437</v>
      </c>
      <c r="S420" t="s">
        <v>83</v>
      </c>
      <c r="T420">
        <v>0</v>
      </c>
      <c r="U420" t="s">
        <v>83</v>
      </c>
      <c r="V420" t="s">
        <v>83</v>
      </c>
      <c r="W420" t="s">
        <v>83</v>
      </c>
      <c r="X420">
        <v>3</v>
      </c>
      <c r="Y420">
        <v>3</v>
      </c>
      <c r="Z420" t="s">
        <v>83</v>
      </c>
      <c r="AA420" t="s">
        <v>83</v>
      </c>
      <c r="AB420" t="s">
        <v>83</v>
      </c>
      <c r="AC420" t="s">
        <v>83</v>
      </c>
      <c r="AD420" t="s">
        <v>83</v>
      </c>
      <c r="AE420">
        <v>0</v>
      </c>
      <c r="AF420" t="s">
        <v>83</v>
      </c>
      <c r="AG420">
        <v>0</v>
      </c>
      <c r="AH420" t="s">
        <v>83</v>
      </c>
      <c r="AI420" t="s">
        <v>83</v>
      </c>
      <c r="AJ420" t="s">
        <v>83</v>
      </c>
      <c r="AK420" t="s">
        <v>83</v>
      </c>
      <c r="AL420" t="s">
        <v>83</v>
      </c>
      <c r="AM420" t="s">
        <v>83</v>
      </c>
      <c r="AN420" t="s">
        <v>83</v>
      </c>
      <c r="AO420" t="s">
        <v>83</v>
      </c>
      <c r="AP420" t="s">
        <v>83</v>
      </c>
      <c r="AQ420" t="s">
        <v>83</v>
      </c>
      <c r="AR420" t="s">
        <v>83</v>
      </c>
      <c r="AS420">
        <v>0</v>
      </c>
      <c r="AT420" t="s">
        <v>83</v>
      </c>
      <c r="AU420" t="s">
        <v>83</v>
      </c>
      <c r="AV420">
        <v>0</v>
      </c>
      <c r="AW420">
        <v>0</v>
      </c>
      <c r="AX420" t="s">
        <v>83</v>
      </c>
    </row>
    <row r="421" spans="1:50" x14ac:dyDescent="0.15">
      <c r="A421">
        <v>4</v>
      </c>
      <c r="B421">
        <v>101</v>
      </c>
      <c r="C421">
        <v>2</v>
      </c>
      <c r="D421">
        <v>4</v>
      </c>
      <c r="E421">
        <v>0</v>
      </c>
      <c r="F421" t="s">
        <v>83</v>
      </c>
      <c r="G421" t="s">
        <v>83</v>
      </c>
      <c r="H421">
        <v>1019</v>
      </c>
      <c r="I421">
        <v>0</v>
      </c>
      <c r="J421">
        <v>0</v>
      </c>
      <c r="K421">
        <v>0</v>
      </c>
      <c r="L421">
        <v>0</v>
      </c>
      <c r="M421" t="s">
        <v>83</v>
      </c>
      <c r="N421" t="s">
        <v>83</v>
      </c>
      <c r="O421" t="s">
        <v>83</v>
      </c>
      <c r="P421" t="s">
        <v>83</v>
      </c>
      <c r="Q421" t="s">
        <v>83</v>
      </c>
      <c r="R421" t="s">
        <v>1957</v>
      </c>
      <c r="S421" t="s">
        <v>83</v>
      </c>
      <c r="T421">
        <v>0</v>
      </c>
      <c r="U421" t="s">
        <v>83</v>
      </c>
      <c r="V421" t="s">
        <v>83</v>
      </c>
      <c r="W421" t="s">
        <v>83</v>
      </c>
      <c r="X421">
        <v>3</v>
      </c>
      <c r="Y421">
        <v>3</v>
      </c>
      <c r="Z421" t="s">
        <v>83</v>
      </c>
      <c r="AA421" t="s">
        <v>83</v>
      </c>
      <c r="AB421" t="s">
        <v>83</v>
      </c>
      <c r="AC421" t="s">
        <v>83</v>
      </c>
      <c r="AD421" t="s">
        <v>83</v>
      </c>
      <c r="AE421">
        <v>0</v>
      </c>
      <c r="AF421" t="s">
        <v>83</v>
      </c>
      <c r="AG421">
        <v>0</v>
      </c>
      <c r="AH421" t="s">
        <v>83</v>
      </c>
      <c r="AI421" t="s">
        <v>83</v>
      </c>
      <c r="AJ421" t="s">
        <v>83</v>
      </c>
      <c r="AK421" t="s">
        <v>83</v>
      </c>
      <c r="AL421" t="s">
        <v>83</v>
      </c>
      <c r="AM421" t="s">
        <v>83</v>
      </c>
      <c r="AN421" t="s">
        <v>83</v>
      </c>
      <c r="AO421" t="s">
        <v>83</v>
      </c>
      <c r="AP421" t="s">
        <v>83</v>
      </c>
      <c r="AQ421" t="s">
        <v>83</v>
      </c>
      <c r="AR421" t="s">
        <v>83</v>
      </c>
      <c r="AS421">
        <v>0</v>
      </c>
      <c r="AT421" t="s">
        <v>83</v>
      </c>
      <c r="AU421" t="s">
        <v>83</v>
      </c>
      <c r="AV421">
        <v>0</v>
      </c>
      <c r="AW421">
        <v>0</v>
      </c>
      <c r="AX421" t="s">
        <v>83</v>
      </c>
    </row>
    <row r="422" spans="1:50" x14ac:dyDescent="0.15">
      <c r="A422">
        <v>4</v>
      </c>
      <c r="B422">
        <v>101</v>
      </c>
      <c r="C422">
        <v>2</v>
      </c>
      <c r="D422">
        <v>5</v>
      </c>
      <c r="E422">
        <v>0</v>
      </c>
      <c r="F422" t="s">
        <v>83</v>
      </c>
      <c r="G422" t="s">
        <v>83</v>
      </c>
      <c r="H422">
        <v>1012</v>
      </c>
      <c r="I422">
        <v>0</v>
      </c>
      <c r="J422">
        <v>0</v>
      </c>
      <c r="K422">
        <v>0</v>
      </c>
      <c r="L422">
        <v>0</v>
      </c>
      <c r="M422" t="s">
        <v>83</v>
      </c>
      <c r="N422" t="s">
        <v>83</v>
      </c>
      <c r="O422" t="s">
        <v>83</v>
      </c>
      <c r="P422" t="s">
        <v>83</v>
      </c>
      <c r="Q422" t="s">
        <v>83</v>
      </c>
      <c r="R422" t="s">
        <v>437</v>
      </c>
      <c r="S422" t="s">
        <v>83</v>
      </c>
      <c r="T422">
        <v>0</v>
      </c>
      <c r="U422" t="s">
        <v>83</v>
      </c>
      <c r="V422" t="s">
        <v>83</v>
      </c>
      <c r="W422" t="s">
        <v>83</v>
      </c>
      <c r="X422">
        <v>3</v>
      </c>
      <c r="Y422">
        <v>3</v>
      </c>
      <c r="Z422" t="s">
        <v>83</v>
      </c>
      <c r="AA422" t="s">
        <v>83</v>
      </c>
      <c r="AB422" t="s">
        <v>83</v>
      </c>
      <c r="AC422" t="s">
        <v>83</v>
      </c>
      <c r="AD422" t="s">
        <v>83</v>
      </c>
      <c r="AE422">
        <v>0</v>
      </c>
      <c r="AF422" t="s">
        <v>83</v>
      </c>
      <c r="AG422">
        <v>0</v>
      </c>
      <c r="AH422" t="s">
        <v>83</v>
      </c>
      <c r="AI422" t="s">
        <v>83</v>
      </c>
      <c r="AJ422" t="s">
        <v>83</v>
      </c>
      <c r="AK422" t="s">
        <v>83</v>
      </c>
      <c r="AL422" t="s">
        <v>83</v>
      </c>
      <c r="AM422" t="s">
        <v>83</v>
      </c>
      <c r="AN422" t="s">
        <v>83</v>
      </c>
      <c r="AO422" t="s">
        <v>83</v>
      </c>
      <c r="AP422" t="s">
        <v>83</v>
      </c>
      <c r="AQ422" t="s">
        <v>83</v>
      </c>
      <c r="AR422" t="s">
        <v>83</v>
      </c>
      <c r="AS422">
        <v>0</v>
      </c>
      <c r="AT422" t="s">
        <v>83</v>
      </c>
      <c r="AU422" t="s">
        <v>83</v>
      </c>
      <c r="AV422">
        <v>0</v>
      </c>
      <c r="AW422">
        <v>0</v>
      </c>
      <c r="AX422" t="s">
        <v>83</v>
      </c>
    </row>
    <row r="423" spans="1:50" x14ac:dyDescent="0.15">
      <c r="A423">
        <v>4</v>
      </c>
      <c r="B423">
        <v>101</v>
      </c>
      <c r="C423">
        <v>2</v>
      </c>
      <c r="D423">
        <v>6</v>
      </c>
      <c r="E423">
        <v>0</v>
      </c>
      <c r="F423" t="s">
        <v>83</v>
      </c>
      <c r="G423" t="s">
        <v>83</v>
      </c>
      <c r="H423">
        <v>1158</v>
      </c>
      <c r="I423">
        <v>0</v>
      </c>
      <c r="J423">
        <v>0</v>
      </c>
      <c r="K423">
        <v>0</v>
      </c>
      <c r="L423">
        <v>0</v>
      </c>
      <c r="M423" t="s">
        <v>83</v>
      </c>
      <c r="N423" t="s">
        <v>83</v>
      </c>
      <c r="O423" t="s">
        <v>83</v>
      </c>
      <c r="P423" t="s">
        <v>83</v>
      </c>
      <c r="Q423" t="s">
        <v>83</v>
      </c>
      <c r="R423" t="s">
        <v>2020</v>
      </c>
      <c r="S423" t="s">
        <v>83</v>
      </c>
      <c r="T423">
        <v>0</v>
      </c>
      <c r="U423" t="s">
        <v>83</v>
      </c>
      <c r="V423" t="s">
        <v>83</v>
      </c>
      <c r="W423" t="s">
        <v>83</v>
      </c>
      <c r="X423">
        <v>3</v>
      </c>
      <c r="Y423">
        <v>3</v>
      </c>
      <c r="Z423" t="s">
        <v>83</v>
      </c>
      <c r="AA423" t="s">
        <v>83</v>
      </c>
      <c r="AB423" t="s">
        <v>83</v>
      </c>
      <c r="AC423" t="s">
        <v>83</v>
      </c>
      <c r="AD423" t="s">
        <v>83</v>
      </c>
      <c r="AE423">
        <v>0</v>
      </c>
      <c r="AF423" t="s">
        <v>83</v>
      </c>
      <c r="AG423">
        <v>0</v>
      </c>
      <c r="AH423" t="s">
        <v>83</v>
      </c>
      <c r="AI423" t="s">
        <v>83</v>
      </c>
      <c r="AJ423" t="s">
        <v>83</v>
      </c>
      <c r="AK423" t="s">
        <v>83</v>
      </c>
      <c r="AL423" t="s">
        <v>83</v>
      </c>
      <c r="AM423" t="s">
        <v>83</v>
      </c>
      <c r="AN423" t="s">
        <v>83</v>
      </c>
      <c r="AO423" t="s">
        <v>83</v>
      </c>
      <c r="AP423" t="s">
        <v>83</v>
      </c>
      <c r="AQ423" t="s">
        <v>83</v>
      </c>
      <c r="AR423" t="s">
        <v>83</v>
      </c>
      <c r="AS423">
        <v>0</v>
      </c>
      <c r="AT423" t="s">
        <v>83</v>
      </c>
      <c r="AU423" t="s">
        <v>83</v>
      </c>
      <c r="AV423">
        <v>0</v>
      </c>
      <c r="AW423">
        <v>0</v>
      </c>
      <c r="AX423" t="s">
        <v>83</v>
      </c>
    </row>
    <row r="424" spans="1:50" x14ac:dyDescent="0.15">
      <c r="A424">
        <v>4</v>
      </c>
      <c r="B424">
        <v>101</v>
      </c>
      <c r="C424">
        <v>2</v>
      </c>
      <c r="D424">
        <v>7</v>
      </c>
      <c r="E424">
        <v>0</v>
      </c>
      <c r="F424" t="s">
        <v>83</v>
      </c>
      <c r="G424" t="s">
        <v>83</v>
      </c>
      <c r="H424">
        <v>1050</v>
      </c>
      <c r="I424">
        <v>0</v>
      </c>
      <c r="J424">
        <v>0</v>
      </c>
      <c r="K424">
        <v>0</v>
      </c>
      <c r="L424">
        <v>0</v>
      </c>
      <c r="M424" t="s">
        <v>83</v>
      </c>
      <c r="N424" t="s">
        <v>83</v>
      </c>
      <c r="O424" t="s">
        <v>83</v>
      </c>
      <c r="P424" t="s">
        <v>83</v>
      </c>
      <c r="Q424" t="s">
        <v>83</v>
      </c>
      <c r="R424" t="s">
        <v>432</v>
      </c>
      <c r="S424" t="s">
        <v>83</v>
      </c>
      <c r="T424">
        <v>0</v>
      </c>
      <c r="U424" t="s">
        <v>83</v>
      </c>
      <c r="V424" t="s">
        <v>83</v>
      </c>
      <c r="W424" t="s">
        <v>83</v>
      </c>
      <c r="X424">
        <v>3</v>
      </c>
      <c r="Y424">
        <v>3</v>
      </c>
      <c r="Z424" t="s">
        <v>83</v>
      </c>
      <c r="AA424" t="s">
        <v>83</v>
      </c>
      <c r="AB424" t="s">
        <v>83</v>
      </c>
      <c r="AC424" t="s">
        <v>83</v>
      </c>
      <c r="AD424" t="s">
        <v>83</v>
      </c>
      <c r="AE424">
        <v>0</v>
      </c>
      <c r="AF424" t="s">
        <v>83</v>
      </c>
      <c r="AG424">
        <v>0</v>
      </c>
      <c r="AH424" t="s">
        <v>83</v>
      </c>
      <c r="AI424" t="s">
        <v>83</v>
      </c>
      <c r="AJ424" t="s">
        <v>83</v>
      </c>
      <c r="AK424" t="s">
        <v>83</v>
      </c>
      <c r="AL424" t="s">
        <v>83</v>
      </c>
      <c r="AM424" t="s">
        <v>83</v>
      </c>
      <c r="AN424" t="s">
        <v>83</v>
      </c>
      <c r="AO424" t="s">
        <v>83</v>
      </c>
      <c r="AP424" t="s">
        <v>83</v>
      </c>
      <c r="AQ424" t="s">
        <v>83</v>
      </c>
      <c r="AR424" t="s">
        <v>83</v>
      </c>
      <c r="AS424">
        <v>0</v>
      </c>
      <c r="AT424" t="s">
        <v>83</v>
      </c>
      <c r="AU424" t="s">
        <v>83</v>
      </c>
      <c r="AV424">
        <v>0</v>
      </c>
      <c r="AW424">
        <v>0</v>
      </c>
      <c r="AX424" t="s">
        <v>83</v>
      </c>
    </row>
    <row r="425" spans="1:50" x14ac:dyDescent="0.15">
      <c r="A425">
        <v>4</v>
      </c>
      <c r="B425">
        <v>101</v>
      </c>
      <c r="C425">
        <v>2</v>
      </c>
      <c r="D425">
        <v>8</v>
      </c>
      <c r="E425">
        <v>0</v>
      </c>
      <c r="F425" t="s">
        <v>83</v>
      </c>
      <c r="G425" t="s">
        <v>83</v>
      </c>
      <c r="H425">
        <v>1149</v>
      </c>
      <c r="I425">
        <v>0</v>
      </c>
      <c r="J425">
        <v>0</v>
      </c>
      <c r="K425">
        <v>0</v>
      </c>
      <c r="L425">
        <v>0</v>
      </c>
      <c r="M425" t="s">
        <v>83</v>
      </c>
      <c r="N425" t="s">
        <v>83</v>
      </c>
      <c r="O425" t="s">
        <v>83</v>
      </c>
      <c r="P425" t="s">
        <v>83</v>
      </c>
      <c r="Q425" t="s">
        <v>83</v>
      </c>
      <c r="R425" t="s">
        <v>2014</v>
      </c>
      <c r="S425" t="s">
        <v>83</v>
      </c>
      <c r="T425">
        <v>0</v>
      </c>
      <c r="U425" t="s">
        <v>83</v>
      </c>
      <c r="V425" t="s">
        <v>83</v>
      </c>
      <c r="W425" t="s">
        <v>83</v>
      </c>
      <c r="X425">
        <v>3</v>
      </c>
      <c r="Y425">
        <v>3</v>
      </c>
      <c r="Z425" t="s">
        <v>83</v>
      </c>
      <c r="AA425" t="s">
        <v>83</v>
      </c>
      <c r="AB425" t="s">
        <v>83</v>
      </c>
      <c r="AC425" t="s">
        <v>83</v>
      </c>
      <c r="AD425" t="s">
        <v>83</v>
      </c>
      <c r="AE425">
        <v>0</v>
      </c>
      <c r="AF425" t="s">
        <v>83</v>
      </c>
      <c r="AG425">
        <v>0</v>
      </c>
      <c r="AH425" t="s">
        <v>83</v>
      </c>
      <c r="AI425" t="s">
        <v>83</v>
      </c>
      <c r="AJ425" t="s">
        <v>83</v>
      </c>
      <c r="AK425" t="s">
        <v>83</v>
      </c>
      <c r="AL425" t="s">
        <v>83</v>
      </c>
      <c r="AM425" t="s">
        <v>83</v>
      </c>
      <c r="AN425" t="s">
        <v>83</v>
      </c>
      <c r="AO425" t="s">
        <v>83</v>
      </c>
      <c r="AP425" t="s">
        <v>83</v>
      </c>
      <c r="AQ425" t="s">
        <v>83</v>
      </c>
      <c r="AR425" t="s">
        <v>83</v>
      </c>
      <c r="AS425">
        <v>0</v>
      </c>
      <c r="AT425" t="s">
        <v>83</v>
      </c>
      <c r="AU425" t="s">
        <v>83</v>
      </c>
      <c r="AV425">
        <v>0</v>
      </c>
      <c r="AW425">
        <v>0</v>
      </c>
      <c r="AX425" t="s">
        <v>83</v>
      </c>
    </row>
    <row r="426" spans="1:50" x14ac:dyDescent="0.15">
      <c r="A426">
        <v>4</v>
      </c>
      <c r="B426">
        <v>103</v>
      </c>
      <c r="C426">
        <v>1</v>
      </c>
      <c r="D426">
        <v>1</v>
      </c>
      <c r="E426">
        <v>0</v>
      </c>
      <c r="F426" t="s">
        <v>83</v>
      </c>
      <c r="G426" t="s">
        <v>83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83</v>
      </c>
      <c r="N426" t="s">
        <v>83</v>
      </c>
      <c r="O426" t="s">
        <v>83</v>
      </c>
      <c r="P426" t="s">
        <v>83</v>
      </c>
      <c r="Q426" t="s">
        <v>83</v>
      </c>
      <c r="R426" t="s">
        <v>83</v>
      </c>
      <c r="S426" t="s">
        <v>83</v>
      </c>
      <c r="T426">
        <v>0</v>
      </c>
      <c r="U426" t="s">
        <v>83</v>
      </c>
      <c r="V426" t="s">
        <v>83</v>
      </c>
      <c r="W426" t="s">
        <v>83</v>
      </c>
      <c r="X426">
        <v>0</v>
      </c>
      <c r="Y426">
        <v>0</v>
      </c>
      <c r="Z426" t="s">
        <v>83</v>
      </c>
      <c r="AA426" t="s">
        <v>83</v>
      </c>
      <c r="AB426" t="s">
        <v>83</v>
      </c>
      <c r="AC426" t="s">
        <v>83</v>
      </c>
      <c r="AD426" t="s">
        <v>83</v>
      </c>
      <c r="AE426">
        <v>0</v>
      </c>
      <c r="AF426" t="s">
        <v>83</v>
      </c>
      <c r="AG426">
        <v>0</v>
      </c>
      <c r="AH426" t="s">
        <v>83</v>
      </c>
      <c r="AI426" t="s">
        <v>83</v>
      </c>
      <c r="AJ426" t="s">
        <v>83</v>
      </c>
      <c r="AK426" t="s">
        <v>83</v>
      </c>
      <c r="AL426" t="s">
        <v>83</v>
      </c>
      <c r="AM426" t="s">
        <v>83</v>
      </c>
      <c r="AN426" t="s">
        <v>83</v>
      </c>
      <c r="AO426" t="s">
        <v>83</v>
      </c>
      <c r="AP426" t="s">
        <v>83</v>
      </c>
      <c r="AQ426" t="s">
        <v>83</v>
      </c>
      <c r="AR426" t="s">
        <v>83</v>
      </c>
      <c r="AS426">
        <v>0</v>
      </c>
      <c r="AT426" t="s">
        <v>83</v>
      </c>
      <c r="AU426" t="s">
        <v>83</v>
      </c>
      <c r="AV426">
        <v>0</v>
      </c>
      <c r="AW426">
        <v>0</v>
      </c>
      <c r="AX426" t="s">
        <v>83</v>
      </c>
    </row>
    <row r="427" spans="1:50" x14ac:dyDescent="0.15">
      <c r="A427">
        <v>4</v>
      </c>
      <c r="B427">
        <v>103</v>
      </c>
      <c r="C427">
        <v>1</v>
      </c>
      <c r="D427">
        <v>2</v>
      </c>
      <c r="E427">
        <v>0</v>
      </c>
      <c r="F427" t="s">
        <v>83</v>
      </c>
      <c r="G427" t="s">
        <v>83</v>
      </c>
      <c r="H427">
        <v>1134</v>
      </c>
      <c r="I427">
        <v>0</v>
      </c>
      <c r="J427">
        <v>0</v>
      </c>
      <c r="K427">
        <v>0</v>
      </c>
      <c r="L427">
        <v>0</v>
      </c>
      <c r="M427" t="s">
        <v>83</v>
      </c>
      <c r="N427" t="s">
        <v>83</v>
      </c>
      <c r="O427" t="s">
        <v>83</v>
      </c>
      <c r="P427" t="s">
        <v>83</v>
      </c>
      <c r="Q427" t="s">
        <v>83</v>
      </c>
      <c r="R427" t="s">
        <v>424</v>
      </c>
      <c r="S427" t="s">
        <v>83</v>
      </c>
      <c r="T427">
        <v>0</v>
      </c>
      <c r="U427" t="s">
        <v>83</v>
      </c>
      <c r="V427" t="s">
        <v>83</v>
      </c>
      <c r="W427" t="s">
        <v>83</v>
      </c>
      <c r="X427">
        <v>4</v>
      </c>
      <c r="Y427">
        <v>4</v>
      </c>
      <c r="Z427" t="s">
        <v>83</v>
      </c>
      <c r="AA427" t="s">
        <v>83</v>
      </c>
      <c r="AB427" t="s">
        <v>83</v>
      </c>
      <c r="AC427" t="s">
        <v>83</v>
      </c>
      <c r="AD427" t="s">
        <v>83</v>
      </c>
      <c r="AE427">
        <v>0</v>
      </c>
      <c r="AF427" t="s">
        <v>83</v>
      </c>
      <c r="AG427">
        <v>0</v>
      </c>
      <c r="AH427" t="s">
        <v>83</v>
      </c>
      <c r="AI427" t="s">
        <v>83</v>
      </c>
      <c r="AJ427" t="s">
        <v>83</v>
      </c>
      <c r="AK427" t="s">
        <v>83</v>
      </c>
      <c r="AL427" t="s">
        <v>83</v>
      </c>
      <c r="AM427" t="s">
        <v>83</v>
      </c>
      <c r="AN427" t="s">
        <v>83</v>
      </c>
      <c r="AO427" t="s">
        <v>83</v>
      </c>
      <c r="AP427" t="s">
        <v>83</v>
      </c>
      <c r="AQ427" t="s">
        <v>83</v>
      </c>
      <c r="AR427" t="s">
        <v>83</v>
      </c>
      <c r="AS427">
        <v>0</v>
      </c>
      <c r="AT427" t="s">
        <v>83</v>
      </c>
      <c r="AU427" t="s">
        <v>83</v>
      </c>
      <c r="AV427">
        <v>0</v>
      </c>
      <c r="AW427">
        <v>0</v>
      </c>
      <c r="AX427" t="s">
        <v>83</v>
      </c>
    </row>
    <row r="428" spans="1:50" x14ac:dyDescent="0.15">
      <c r="A428">
        <v>4</v>
      </c>
      <c r="B428">
        <v>103</v>
      </c>
      <c r="C428">
        <v>1</v>
      </c>
      <c r="D428">
        <v>3</v>
      </c>
      <c r="E428">
        <v>0</v>
      </c>
      <c r="F428" t="s">
        <v>83</v>
      </c>
      <c r="G428" t="s">
        <v>83</v>
      </c>
      <c r="H428">
        <v>1170</v>
      </c>
      <c r="I428">
        <v>0</v>
      </c>
      <c r="J428">
        <v>0</v>
      </c>
      <c r="K428">
        <v>0</v>
      </c>
      <c r="L428">
        <v>0</v>
      </c>
      <c r="M428" t="s">
        <v>83</v>
      </c>
      <c r="N428" t="s">
        <v>83</v>
      </c>
      <c r="O428" t="s">
        <v>83</v>
      </c>
      <c r="P428" t="s">
        <v>83</v>
      </c>
      <c r="Q428" t="s">
        <v>83</v>
      </c>
      <c r="R428" t="s">
        <v>2027</v>
      </c>
      <c r="S428" t="s">
        <v>83</v>
      </c>
      <c r="T428">
        <v>0</v>
      </c>
      <c r="U428" t="s">
        <v>83</v>
      </c>
      <c r="V428" t="s">
        <v>83</v>
      </c>
      <c r="W428" t="s">
        <v>83</v>
      </c>
      <c r="X428">
        <v>4</v>
      </c>
      <c r="Y428">
        <v>4</v>
      </c>
      <c r="Z428" t="s">
        <v>83</v>
      </c>
      <c r="AA428" t="s">
        <v>83</v>
      </c>
      <c r="AB428" t="s">
        <v>83</v>
      </c>
      <c r="AC428" t="s">
        <v>83</v>
      </c>
      <c r="AD428" t="s">
        <v>83</v>
      </c>
      <c r="AE428">
        <v>0</v>
      </c>
      <c r="AF428" t="s">
        <v>83</v>
      </c>
      <c r="AG428">
        <v>0</v>
      </c>
      <c r="AH428" t="s">
        <v>83</v>
      </c>
      <c r="AI428" t="s">
        <v>83</v>
      </c>
      <c r="AJ428" t="s">
        <v>83</v>
      </c>
      <c r="AK428" t="s">
        <v>83</v>
      </c>
      <c r="AL428" t="s">
        <v>83</v>
      </c>
      <c r="AM428" t="s">
        <v>83</v>
      </c>
      <c r="AN428" t="s">
        <v>83</v>
      </c>
      <c r="AO428" t="s">
        <v>83</v>
      </c>
      <c r="AP428" t="s">
        <v>83</v>
      </c>
      <c r="AQ428" t="s">
        <v>83</v>
      </c>
      <c r="AR428" t="s">
        <v>83</v>
      </c>
      <c r="AS428">
        <v>0</v>
      </c>
      <c r="AT428" t="s">
        <v>83</v>
      </c>
      <c r="AU428" t="s">
        <v>83</v>
      </c>
      <c r="AV428">
        <v>0</v>
      </c>
      <c r="AW428">
        <v>0</v>
      </c>
      <c r="AX428" t="s">
        <v>83</v>
      </c>
    </row>
    <row r="429" spans="1:50" x14ac:dyDescent="0.15">
      <c r="A429">
        <v>4</v>
      </c>
      <c r="B429">
        <v>103</v>
      </c>
      <c r="C429">
        <v>1</v>
      </c>
      <c r="D429">
        <v>4</v>
      </c>
      <c r="E429">
        <v>0</v>
      </c>
      <c r="F429" t="s">
        <v>83</v>
      </c>
      <c r="G429" t="s">
        <v>83</v>
      </c>
      <c r="H429">
        <v>1035</v>
      </c>
      <c r="I429">
        <v>0</v>
      </c>
      <c r="J429">
        <v>0</v>
      </c>
      <c r="K429">
        <v>0</v>
      </c>
      <c r="L429">
        <v>0</v>
      </c>
      <c r="M429" t="s">
        <v>83</v>
      </c>
      <c r="N429" t="s">
        <v>83</v>
      </c>
      <c r="O429" t="s">
        <v>83</v>
      </c>
      <c r="P429" t="s">
        <v>83</v>
      </c>
      <c r="Q429" t="s">
        <v>83</v>
      </c>
      <c r="R429" t="s">
        <v>1960</v>
      </c>
      <c r="S429" t="s">
        <v>83</v>
      </c>
      <c r="T429">
        <v>0</v>
      </c>
      <c r="U429" t="s">
        <v>83</v>
      </c>
      <c r="V429" t="s">
        <v>83</v>
      </c>
      <c r="W429" t="s">
        <v>83</v>
      </c>
      <c r="X429">
        <v>4</v>
      </c>
      <c r="Y429">
        <v>4</v>
      </c>
      <c r="Z429" t="s">
        <v>83</v>
      </c>
      <c r="AA429" t="s">
        <v>83</v>
      </c>
      <c r="AB429" t="s">
        <v>83</v>
      </c>
      <c r="AC429" t="s">
        <v>83</v>
      </c>
      <c r="AD429" t="s">
        <v>83</v>
      </c>
      <c r="AE429">
        <v>0</v>
      </c>
      <c r="AF429" t="s">
        <v>83</v>
      </c>
      <c r="AG429">
        <v>0</v>
      </c>
      <c r="AH429" t="s">
        <v>83</v>
      </c>
      <c r="AI429" t="s">
        <v>83</v>
      </c>
      <c r="AJ429" t="s">
        <v>83</v>
      </c>
      <c r="AK429" t="s">
        <v>83</v>
      </c>
      <c r="AL429" t="s">
        <v>83</v>
      </c>
      <c r="AM429" t="s">
        <v>83</v>
      </c>
      <c r="AN429" t="s">
        <v>83</v>
      </c>
      <c r="AO429" t="s">
        <v>83</v>
      </c>
      <c r="AP429" t="s">
        <v>83</v>
      </c>
      <c r="AQ429" t="s">
        <v>83</v>
      </c>
      <c r="AR429" t="s">
        <v>83</v>
      </c>
      <c r="AS429">
        <v>0</v>
      </c>
      <c r="AT429" t="s">
        <v>83</v>
      </c>
      <c r="AU429" t="s">
        <v>83</v>
      </c>
      <c r="AV429">
        <v>0</v>
      </c>
      <c r="AW429">
        <v>0</v>
      </c>
      <c r="AX429" t="s">
        <v>83</v>
      </c>
    </row>
    <row r="430" spans="1:50" x14ac:dyDescent="0.15">
      <c r="A430">
        <v>4</v>
      </c>
      <c r="B430">
        <v>103</v>
      </c>
      <c r="C430">
        <v>1</v>
      </c>
      <c r="D430">
        <v>5</v>
      </c>
      <c r="E430">
        <v>0</v>
      </c>
      <c r="F430" t="s">
        <v>83</v>
      </c>
      <c r="G430" t="s">
        <v>83</v>
      </c>
      <c r="H430">
        <v>1159</v>
      </c>
      <c r="I430">
        <v>0</v>
      </c>
      <c r="J430">
        <v>0</v>
      </c>
      <c r="K430">
        <v>0</v>
      </c>
      <c r="L430">
        <v>0</v>
      </c>
      <c r="M430" t="s">
        <v>83</v>
      </c>
      <c r="N430" t="s">
        <v>83</v>
      </c>
      <c r="O430" t="s">
        <v>83</v>
      </c>
      <c r="P430" t="s">
        <v>83</v>
      </c>
      <c r="Q430" t="s">
        <v>83</v>
      </c>
      <c r="R430" t="s">
        <v>1957</v>
      </c>
      <c r="S430" t="s">
        <v>83</v>
      </c>
      <c r="T430">
        <v>0</v>
      </c>
      <c r="U430" t="s">
        <v>83</v>
      </c>
      <c r="V430" t="s">
        <v>83</v>
      </c>
      <c r="W430" t="s">
        <v>83</v>
      </c>
      <c r="X430">
        <v>4</v>
      </c>
      <c r="Y430">
        <v>4</v>
      </c>
      <c r="Z430" t="s">
        <v>83</v>
      </c>
      <c r="AA430" t="s">
        <v>83</v>
      </c>
      <c r="AB430" t="s">
        <v>83</v>
      </c>
      <c r="AC430" t="s">
        <v>83</v>
      </c>
      <c r="AD430" t="s">
        <v>83</v>
      </c>
      <c r="AE430">
        <v>0</v>
      </c>
      <c r="AF430" t="s">
        <v>83</v>
      </c>
      <c r="AG430">
        <v>0</v>
      </c>
      <c r="AH430" t="s">
        <v>83</v>
      </c>
      <c r="AI430" t="s">
        <v>83</v>
      </c>
      <c r="AJ430" t="s">
        <v>83</v>
      </c>
      <c r="AK430" t="s">
        <v>83</v>
      </c>
      <c r="AL430" t="s">
        <v>83</v>
      </c>
      <c r="AM430" t="s">
        <v>83</v>
      </c>
      <c r="AN430" t="s">
        <v>83</v>
      </c>
      <c r="AO430" t="s">
        <v>83</v>
      </c>
      <c r="AP430" t="s">
        <v>83</v>
      </c>
      <c r="AQ430" t="s">
        <v>83</v>
      </c>
      <c r="AR430" t="s">
        <v>83</v>
      </c>
      <c r="AS430">
        <v>0</v>
      </c>
      <c r="AT430" t="s">
        <v>83</v>
      </c>
      <c r="AU430" t="s">
        <v>83</v>
      </c>
      <c r="AV430">
        <v>0</v>
      </c>
      <c r="AW430">
        <v>0</v>
      </c>
      <c r="AX430" t="s">
        <v>83</v>
      </c>
    </row>
    <row r="431" spans="1:50" x14ac:dyDescent="0.15">
      <c r="A431">
        <v>4</v>
      </c>
      <c r="B431">
        <v>103</v>
      </c>
      <c r="C431">
        <v>1</v>
      </c>
      <c r="D431">
        <v>6</v>
      </c>
      <c r="E431">
        <v>0</v>
      </c>
      <c r="F431" t="s">
        <v>83</v>
      </c>
      <c r="G431" t="s">
        <v>83</v>
      </c>
      <c r="H431">
        <v>1049</v>
      </c>
      <c r="I431">
        <v>0</v>
      </c>
      <c r="J431">
        <v>0</v>
      </c>
      <c r="K431">
        <v>0</v>
      </c>
      <c r="L431">
        <v>0</v>
      </c>
      <c r="M431" t="s">
        <v>83</v>
      </c>
      <c r="N431" t="s">
        <v>83</v>
      </c>
      <c r="O431" t="s">
        <v>83</v>
      </c>
      <c r="P431" t="s">
        <v>83</v>
      </c>
      <c r="Q431" t="s">
        <v>83</v>
      </c>
      <c r="R431" t="s">
        <v>1968</v>
      </c>
      <c r="S431" t="s">
        <v>83</v>
      </c>
      <c r="T431">
        <v>0</v>
      </c>
      <c r="U431" t="s">
        <v>83</v>
      </c>
      <c r="V431" t="s">
        <v>83</v>
      </c>
      <c r="W431" t="s">
        <v>83</v>
      </c>
      <c r="X431">
        <v>4</v>
      </c>
      <c r="Y431">
        <v>4</v>
      </c>
      <c r="Z431" t="s">
        <v>83</v>
      </c>
      <c r="AA431" t="s">
        <v>83</v>
      </c>
      <c r="AB431" t="s">
        <v>83</v>
      </c>
      <c r="AC431" t="s">
        <v>83</v>
      </c>
      <c r="AD431" t="s">
        <v>83</v>
      </c>
      <c r="AE431">
        <v>0</v>
      </c>
      <c r="AF431" t="s">
        <v>83</v>
      </c>
      <c r="AG431">
        <v>0</v>
      </c>
      <c r="AH431" t="s">
        <v>83</v>
      </c>
      <c r="AI431" t="s">
        <v>83</v>
      </c>
      <c r="AJ431" t="s">
        <v>83</v>
      </c>
      <c r="AK431" t="s">
        <v>83</v>
      </c>
      <c r="AL431" t="s">
        <v>83</v>
      </c>
      <c r="AM431" t="s">
        <v>83</v>
      </c>
      <c r="AN431" t="s">
        <v>83</v>
      </c>
      <c r="AO431" t="s">
        <v>83</v>
      </c>
      <c r="AP431" t="s">
        <v>83</v>
      </c>
      <c r="AQ431" t="s">
        <v>83</v>
      </c>
      <c r="AR431" t="s">
        <v>83</v>
      </c>
      <c r="AS431">
        <v>0</v>
      </c>
      <c r="AT431" t="s">
        <v>83</v>
      </c>
      <c r="AU431" t="s">
        <v>83</v>
      </c>
      <c r="AV431">
        <v>0</v>
      </c>
      <c r="AW431">
        <v>0</v>
      </c>
      <c r="AX431" t="s">
        <v>83</v>
      </c>
    </row>
    <row r="432" spans="1:50" x14ac:dyDescent="0.15">
      <c r="A432">
        <v>4</v>
      </c>
      <c r="B432">
        <v>103</v>
      </c>
      <c r="C432">
        <v>1</v>
      </c>
      <c r="D432">
        <v>7</v>
      </c>
      <c r="E432">
        <v>0</v>
      </c>
      <c r="F432" t="s">
        <v>83</v>
      </c>
      <c r="G432" t="s">
        <v>83</v>
      </c>
      <c r="H432">
        <v>1114</v>
      </c>
      <c r="I432">
        <v>0</v>
      </c>
      <c r="J432">
        <v>0</v>
      </c>
      <c r="K432">
        <v>0</v>
      </c>
      <c r="L432">
        <v>0</v>
      </c>
      <c r="M432" t="s">
        <v>83</v>
      </c>
      <c r="N432" t="s">
        <v>83</v>
      </c>
      <c r="O432" t="s">
        <v>83</v>
      </c>
      <c r="P432" t="s">
        <v>83</v>
      </c>
      <c r="Q432" t="s">
        <v>83</v>
      </c>
      <c r="R432" t="s">
        <v>2001</v>
      </c>
      <c r="S432" t="s">
        <v>83</v>
      </c>
      <c r="T432">
        <v>0</v>
      </c>
      <c r="U432" t="s">
        <v>83</v>
      </c>
      <c r="V432" t="s">
        <v>83</v>
      </c>
      <c r="W432" t="s">
        <v>83</v>
      </c>
      <c r="X432">
        <v>4</v>
      </c>
      <c r="Y432">
        <v>4</v>
      </c>
      <c r="Z432" t="s">
        <v>83</v>
      </c>
      <c r="AA432" t="s">
        <v>83</v>
      </c>
      <c r="AB432" t="s">
        <v>83</v>
      </c>
      <c r="AC432" t="s">
        <v>83</v>
      </c>
      <c r="AD432" t="s">
        <v>83</v>
      </c>
      <c r="AE432">
        <v>0</v>
      </c>
      <c r="AF432" t="s">
        <v>83</v>
      </c>
      <c r="AG432">
        <v>0</v>
      </c>
      <c r="AH432" t="s">
        <v>83</v>
      </c>
      <c r="AI432" t="s">
        <v>83</v>
      </c>
      <c r="AJ432" t="s">
        <v>83</v>
      </c>
      <c r="AK432" t="s">
        <v>83</v>
      </c>
      <c r="AL432" t="s">
        <v>83</v>
      </c>
      <c r="AM432" t="s">
        <v>83</v>
      </c>
      <c r="AN432" t="s">
        <v>83</v>
      </c>
      <c r="AO432" t="s">
        <v>83</v>
      </c>
      <c r="AP432" t="s">
        <v>83</v>
      </c>
      <c r="AQ432" t="s">
        <v>83</v>
      </c>
      <c r="AR432" t="s">
        <v>83</v>
      </c>
      <c r="AS432">
        <v>0</v>
      </c>
      <c r="AT432" t="s">
        <v>83</v>
      </c>
      <c r="AU432" t="s">
        <v>83</v>
      </c>
      <c r="AV432">
        <v>0</v>
      </c>
      <c r="AW432">
        <v>0</v>
      </c>
      <c r="AX432" t="s">
        <v>83</v>
      </c>
    </row>
    <row r="433" spans="1:50" x14ac:dyDescent="0.15">
      <c r="A433">
        <v>4</v>
      </c>
      <c r="B433">
        <v>103</v>
      </c>
      <c r="C433">
        <v>1</v>
      </c>
      <c r="D433">
        <v>8</v>
      </c>
      <c r="E433">
        <v>0</v>
      </c>
      <c r="F433" t="s">
        <v>83</v>
      </c>
      <c r="G433" t="s">
        <v>83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83</v>
      </c>
      <c r="N433" t="s">
        <v>83</v>
      </c>
      <c r="O433" t="s">
        <v>83</v>
      </c>
      <c r="P433" t="s">
        <v>83</v>
      </c>
      <c r="Q433" t="s">
        <v>83</v>
      </c>
      <c r="R433" t="s">
        <v>83</v>
      </c>
      <c r="S433" t="s">
        <v>83</v>
      </c>
      <c r="T433">
        <v>0</v>
      </c>
      <c r="U433" t="s">
        <v>83</v>
      </c>
      <c r="V433" t="s">
        <v>83</v>
      </c>
      <c r="W433" t="s">
        <v>83</v>
      </c>
      <c r="X433">
        <v>0</v>
      </c>
      <c r="Y433">
        <v>0</v>
      </c>
      <c r="Z433" t="s">
        <v>83</v>
      </c>
      <c r="AA433" t="s">
        <v>83</v>
      </c>
      <c r="AB433" t="s">
        <v>83</v>
      </c>
      <c r="AC433" t="s">
        <v>83</v>
      </c>
      <c r="AD433" t="s">
        <v>83</v>
      </c>
      <c r="AE433">
        <v>0</v>
      </c>
      <c r="AF433" t="s">
        <v>83</v>
      </c>
      <c r="AG433">
        <v>0</v>
      </c>
      <c r="AH433" t="s">
        <v>83</v>
      </c>
      <c r="AI433" t="s">
        <v>83</v>
      </c>
      <c r="AJ433" t="s">
        <v>83</v>
      </c>
      <c r="AK433" t="s">
        <v>83</v>
      </c>
      <c r="AL433" t="s">
        <v>83</v>
      </c>
      <c r="AM433" t="s">
        <v>83</v>
      </c>
      <c r="AN433" t="s">
        <v>83</v>
      </c>
      <c r="AO433" t="s">
        <v>83</v>
      </c>
      <c r="AP433" t="s">
        <v>83</v>
      </c>
      <c r="AQ433" t="s">
        <v>83</v>
      </c>
      <c r="AR433" t="s">
        <v>83</v>
      </c>
      <c r="AS433">
        <v>0</v>
      </c>
      <c r="AT433" t="s">
        <v>83</v>
      </c>
      <c r="AU433" t="s">
        <v>83</v>
      </c>
      <c r="AV433">
        <v>0</v>
      </c>
      <c r="AW433">
        <v>0</v>
      </c>
      <c r="AX433" t="s">
        <v>83</v>
      </c>
    </row>
    <row r="434" spans="1:50" x14ac:dyDescent="0.15">
      <c r="A434">
        <v>4</v>
      </c>
      <c r="B434">
        <v>103</v>
      </c>
      <c r="C434">
        <v>2</v>
      </c>
      <c r="D434">
        <v>1</v>
      </c>
      <c r="E434">
        <v>0</v>
      </c>
      <c r="F434" t="s">
        <v>83</v>
      </c>
      <c r="G434" t="s">
        <v>83</v>
      </c>
      <c r="H434">
        <v>1179</v>
      </c>
      <c r="I434">
        <v>0</v>
      </c>
      <c r="J434">
        <v>0</v>
      </c>
      <c r="K434">
        <v>0</v>
      </c>
      <c r="L434">
        <v>0</v>
      </c>
      <c r="M434" t="s">
        <v>83</v>
      </c>
      <c r="N434" t="s">
        <v>83</v>
      </c>
      <c r="O434" t="s">
        <v>83</v>
      </c>
      <c r="P434" t="s">
        <v>83</v>
      </c>
      <c r="Q434" t="s">
        <v>83</v>
      </c>
      <c r="R434" t="s">
        <v>422</v>
      </c>
      <c r="S434" t="s">
        <v>83</v>
      </c>
      <c r="T434">
        <v>0</v>
      </c>
      <c r="U434" t="s">
        <v>83</v>
      </c>
      <c r="V434" t="s">
        <v>83</v>
      </c>
      <c r="W434" t="s">
        <v>83</v>
      </c>
      <c r="X434">
        <v>4</v>
      </c>
      <c r="Y434">
        <v>4</v>
      </c>
      <c r="Z434" t="s">
        <v>83</v>
      </c>
      <c r="AA434" t="s">
        <v>83</v>
      </c>
      <c r="AB434" t="s">
        <v>83</v>
      </c>
      <c r="AC434" t="s">
        <v>83</v>
      </c>
      <c r="AD434" t="s">
        <v>83</v>
      </c>
      <c r="AE434">
        <v>0</v>
      </c>
      <c r="AF434" t="s">
        <v>83</v>
      </c>
      <c r="AG434">
        <v>0</v>
      </c>
      <c r="AH434" t="s">
        <v>83</v>
      </c>
      <c r="AI434" t="s">
        <v>83</v>
      </c>
      <c r="AJ434" t="s">
        <v>83</v>
      </c>
      <c r="AK434" t="s">
        <v>83</v>
      </c>
      <c r="AL434" t="s">
        <v>83</v>
      </c>
      <c r="AM434" t="s">
        <v>83</v>
      </c>
      <c r="AN434" t="s">
        <v>83</v>
      </c>
      <c r="AO434" t="s">
        <v>83</v>
      </c>
      <c r="AP434" t="s">
        <v>83</v>
      </c>
      <c r="AQ434" t="s">
        <v>83</v>
      </c>
      <c r="AR434" t="s">
        <v>83</v>
      </c>
      <c r="AS434">
        <v>0</v>
      </c>
      <c r="AT434" t="s">
        <v>83</v>
      </c>
      <c r="AU434" t="s">
        <v>83</v>
      </c>
      <c r="AV434">
        <v>0</v>
      </c>
      <c r="AW434">
        <v>0</v>
      </c>
      <c r="AX434" t="s">
        <v>83</v>
      </c>
    </row>
    <row r="435" spans="1:50" x14ac:dyDescent="0.15">
      <c r="A435">
        <v>4</v>
      </c>
      <c r="B435">
        <v>103</v>
      </c>
      <c r="C435">
        <v>2</v>
      </c>
      <c r="D435">
        <v>2</v>
      </c>
      <c r="E435">
        <v>0</v>
      </c>
      <c r="F435" t="s">
        <v>83</v>
      </c>
      <c r="G435" t="s">
        <v>83</v>
      </c>
      <c r="H435">
        <v>1080</v>
      </c>
      <c r="I435">
        <v>0</v>
      </c>
      <c r="J435">
        <v>0</v>
      </c>
      <c r="K435">
        <v>0</v>
      </c>
      <c r="L435">
        <v>0</v>
      </c>
      <c r="M435" t="s">
        <v>83</v>
      </c>
      <c r="N435" t="s">
        <v>83</v>
      </c>
      <c r="O435" t="s">
        <v>83</v>
      </c>
      <c r="P435" t="s">
        <v>83</v>
      </c>
      <c r="Q435" t="s">
        <v>83</v>
      </c>
      <c r="R435" t="s">
        <v>422</v>
      </c>
      <c r="S435" t="s">
        <v>83</v>
      </c>
      <c r="T435">
        <v>0</v>
      </c>
      <c r="U435" t="s">
        <v>83</v>
      </c>
      <c r="V435" t="s">
        <v>83</v>
      </c>
      <c r="W435" t="s">
        <v>83</v>
      </c>
      <c r="X435">
        <v>4</v>
      </c>
      <c r="Y435">
        <v>4</v>
      </c>
      <c r="Z435" t="s">
        <v>83</v>
      </c>
      <c r="AA435" t="s">
        <v>83</v>
      </c>
      <c r="AB435" t="s">
        <v>83</v>
      </c>
      <c r="AC435" t="s">
        <v>83</v>
      </c>
      <c r="AD435" t="s">
        <v>83</v>
      </c>
      <c r="AE435">
        <v>0</v>
      </c>
      <c r="AF435" t="s">
        <v>83</v>
      </c>
      <c r="AG435">
        <v>0</v>
      </c>
      <c r="AH435" t="s">
        <v>83</v>
      </c>
      <c r="AI435" t="s">
        <v>83</v>
      </c>
      <c r="AJ435" t="s">
        <v>83</v>
      </c>
      <c r="AK435" t="s">
        <v>83</v>
      </c>
      <c r="AL435" t="s">
        <v>83</v>
      </c>
      <c r="AM435" t="s">
        <v>83</v>
      </c>
      <c r="AN435" t="s">
        <v>83</v>
      </c>
      <c r="AO435" t="s">
        <v>83</v>
      </c>
      <c r="AP435" t="s">
        <v>83</v>
      </c>
      <c r="AQ435" t="s">
        <v>83</v>
      </c>
      <c r="AR435" t="s">
        <v>83</v>
      </c>
      <c r="AS435">
        <v>0</v>
      </c>
      <c r="AT435" t="s">
        <v>83</v>
      </c>
      <c r="AU435" t="s">
        <v>83</v>
      </c>
      <c r="AV435">
        <v>0</v>
      </c>
      <c r="AW435">
        <v>0</v>
      </c>
      <c r="AX435" t="s">
        <v>83</v>
      </c>
    </row>
    <row r="436" spans="1:50" x14ac:dyDescent="0.15">
      <c r="A436">
        <v>4</v>
      </c>
      <c r="B436">
        <v>103</v>
      </c>
      <c r="C436">
        <v>2</v>
      </c>
      <c r="D436">
        <v>3</v>
      </c>
      <c r="E436">
        <v>0</v>
      </c>
      <c r="F436" t="s">
        <v>83</v>
      </c>
      <c r="G436" t="s">
        <v>83</v>
      </c>
      <c r="H436">
        <v>1008</v>
      </c>
      <c r="I436">
        <v>0</v>
      </c>
      <c r="J436">
        <v>0</v>
      </c>
      <c r="K436">
        <v>0</v>
      </c>
      <c r="L436">
        <v>0</v>
      </c>
      <c r="M436" t="s">
        <v>83</v>
      </c>
      <c r="N436" t="s">
        <v>83</v>
      </c>
      <c r="O436" t="s">
        <v>83</v>
      </c>
      <c r="P436" t="s">
        <v>83</v>
      </c>
      <c r="Q436" t="s">
        <v>83</v>
      </c>
      <c r="R436" t="s">
        <v>426</v>
      </c>
      <c r="S436" t="s">
        <v>83</v>
      </c>
      <c r="T436">
        <v>0</v>
      </c>
      <c r="U436" t="s">
        <v>83</v>
      </c>
      <c r="V436" t="s">
        <v>83</v>
      </c>
      <c r="W436" t="s">
        <v>83</v>
      </c>
      <c r="X436">
        <v>4</v>
      </c>
      <c r="Y436">
        <v>4</v>
      </c>
      <c r="Z436" t="s">
        <v>83</v>
      </c>
      <c r="AA436" t="s">
        <v>83</v>
      </c>
      <c r="AB436" t="s">
        <v>83</v>
      </c>
      <c r="AC436" t="s">
        <v>83</v>
      </c>
      <c r="AD436" t="s">
        <v>83</v>
      </c>
      <c r="AE436">
        <v>0</v>
      </c>
      <c r="AF436" t="s">
        <v>83</v>
      </c>
      <c r="AG436">
        <v>0</v>
      </c>
      <c r="AH436" t="s">
        <v>83</v>
      </c>
      <c r="AI436" t="s">
        <v>83</v>
      </c>
      <c r="AJ436" t="s">
        <v>83</v>
      </c>
      <c r="AK436" t="s">
        <v>83</v>
      </c>
      <c r="AL436" t="s">
        <v>83</v>
      </c>
      <c r="AM436" t="s">
        <v>83</v>
      </c>
      <c r="AN436" t="s">
        <v>83</v>
      </c>
      <c r="AO436" t="s">
        <v>83</v>
      </c>
      <c r="AP436" t="s">
        <v>83</v>
      </c>
      <c r="AQ436" t="s">
        <v>83</v>
      </c>
      <c r="AR436" t="s">
        <v>83</v>
      </c>
      <c r="AS436">
        <v>0</v>
      </c>
      <c r="AT436" t="s">
        <v>83</v>
      </c>
      <c r="AU436" t="s">
        <v>83</v>
      </c>
      <c r="AV436">
        <v>0</v>
      </c>
      <c r="AW436">
        <v>0</v>
      </c>
      <c r="AX436" t="s">
        <v>83</v>
      </c>
    </row>
    <row r="437" spans="1:50" x14ac:dyDescent="0.15">
      <c r="A437">
        <v>4</v>
      </c>
      <c r="B437">
        <v>103</v>
      </c>
      <c r="C437">
        <v>2</v>
      </c>
      <c r="D437">
        <v>4</v>
      </c>
      <c r="E437">
        <v>0</v>
      </c>
      <c r="F437" t="s">
        <v>83</v>
      </c>
      <c r="G437" t="s">
        <v>83</v>
      </c>
      <c r="H437">
        <v>1068</v>
      </c>
      <c r="I437">
        <v>0</v>
      </c>
      <c r="J437">
        <v>0</v>
      </c>
      <c r="K437">
        <v>0</v>
      </c>
      <c r="L437">
        <v>0</v>
      </c>
      <c r="M437" t="s">
        <v>83</v>
      </c>
      <c r="N437" t="s">
        <v>83</v>
      </c>
      <c r="O437" t="s">
        <v>83</v>
      </c>
      <c r="P437" t="s">
        <v>83</v>
      </c>
      <c r="Q437" t="s">
        <v>83</v>
      </c>
      <c r="R437" t="s">
        <v>427</v>
      </c>
      <c r="S437" t="s">
        <v>83</v>
      </c>
      <c r="T437">
        <v>0</v>
      </c>
      <c r="U437" t="s">
        <v>83</v>
      </c>
      <c r="V437" t="s">
        <v>83</v>
      </c>
      <c r="W437" t="s">
        <v>83</v>
      </c>
      <c r="X437">
        <v>4</v>
      </c>
      <c r="Y437">
        <v>4</v>
      </c>
      <c r="Z437" t="s">
        <v>83</v>
      </c>
      <c r="AA437" t="s">
        <v>83</v>
      </c>
      <c r="AB437" t="s">
        <v>83</v>
      </c>
      <c r="AC437" t="s">
        <v>83</v>
      </c>
      <c r="AD437" t="s">
        <v>83</v>
      </c>
      <c r="AE437">
        <v>0</v>
      </c>
      <c r="AF437" t="s">
        <v>83</v>
      </c>
      <c r="AG437">
        <v>0</v>
      </c>
      <c r="AH437" t="s">
        <v>83</v>
      </c>
      <c r="AI437" t="s">
        <v>83</v>
      </c>
      <c r="AJ437" t="s">
        <v>83</v>
      </c>
      <c r="AK437" t="s">
        <v>83</v>
      </c>
      <c r="AL437" t="s">
        <v>83</v>
      </c>
      <c r="AM437" t="s">
        <v>83</v>
      </c>
      <c r="AN437" t="s">
        <v>83</v>
      </c>
      <c r="AO437" t="s">
        <v>83</v>
      </c>
      <c r="AP437" t="s">
        <v>83</v>
      </c>
      <c r="AQ437" t="s">
        <v>83</v>
      </c>
      <c r="AR437" t="s">
        <v>83</v>
      </c>
      <c r="AS437">
        <v>0</v>
      </c>
      <c r="AT437" t="s">
        <v>83</v>
      </c>
      <c r="AU437" t="s">
        <v>83</v>
      </c>
      <c r="AV437">
        <v>0</v>
      </c>
      <c r="AW437">
        <v>0</v>
      </c>
      <c r="AX437" t="s">
        <v>83</v>
      </c>
    </row>
    <row r="438" spans="1:50" x14ac:dyDescent="0.15">
      <c r="A438">
        <v>4</v>
      </c>
      <c r="B438">
        <v>103</v>
      </c>
      <c r="C438">
        <v>2</v>
      </c>
      <c r="D438">
        <v>5</v>
      </c>
      <c r="E438">
        <v>0</v>
      </c>
      <c r="F438" t="s">
        <v>83</v>
      </c>
      <c r="G438" t="s">
        <v>83</v>
      </c>
      <c r="H438">
        <v>1173</v>
      </c>
      <c r="I438">
        <v>0</v>
      </c>
      <c r="J438">
        <v>0</v>
      </c>
      <c r="K438">
        <v>0</v>
      </c>
      <c r="L438">
        <v>0</v>
      </c>
      <c r="M438" t="s">
        <v>83</v>
      </c>
      <c r="N438" t="s">
        <v>83</v>
      </c>
      <c r="O438" t="s">
        <v>83</v>
      </c>
      <c r="P438" t="s">
        <v>83</v>
      </c>
      <c r="Q438" t="s">
        <v>83</v>
      </c>
      <c r="R438" t="s">
        <v>433</v>
      </c>
      <c r="S438" t="s">
        <v>83</v>
      </c>
      <c r="T438">
        <v>0</v>
      </c>
      <c r="U438" t="s">
        <v>83</v>
      </c>
      <c r="V438" t="s">
        <v>83</v>
      </c>
      <c r="W438" t="s">
        <v>83</v>
      </c>
      <c r="X438">
        <v>4</v>
      </c>
      <c r="Y438">
        <v>4</v>
      </c>
      <c r="Z438" t="s">
        <v>83</v>
      </c>
      <c r="AA438" t="s">
        <v>83</v>
      </c>
      <c r="AB438" t="s">
        <v>83</v>
      </c>
      <c r="AC438" t="s">
        <v>83</v>
      </c>
      <c r="AD438" t="s">
        <v>83</v>
      </c>
      <c r="AE438">
        <v>0</v>
      </c>
      <c r="AF438" t="s">
        <v>83</v>
      </c>
      <c r="AG438">
        <v>0</v>
      </c>
      <c r="AH438" t="s">
        <v>83</v>
      </c>
      <c r="AI438" t="s">
        <v>83</v>
      </c>
      <c r="AJ438" t="s">
        <v>83</v>
      </c>
      <c r="AK438" t="s">
        <v>83</v>
      </c>
      <c r="AL438" t="s">
        <v>83</v>
      </c>
      <c r="AM438" t="s">
        <v>83</v>
      </c>
      <c r="AN438" t="s">
        <v>83</v>
      </c>
      <c r="AO438" t="s">
        <v>83</v>
      </c>
      <c r="AP438" t="s">
        <v>83</v>
      </c>
      <c r="AQ438" t="s">
        <v>83</v>
      </c>
      <c r="AR438" t="s">
        <v>83</v>
      </c>
      <c r="AS438">
        <v>0</v>
      </c>
      <c r="AT438" t="s">
        <v>83</v>
      </c>
      <c r="AU438" t="s">
        <v>83</v>
      </c>
      <c r="AV438">
        <v>0</v>
      </c>
      <c r="AW438">
        <v>0</v>
      </c>
      <c r="AX438" t="s">
        <v>83</v>
      </c>
    </row>
    <row r="439" spans="1:50" x14ac:dyDescent="0.15">
      <c r="A439">
        <v>4</v>
      </c>
      <c r="B439">
        <v>103</v>
      </c>
      <c r="C439">
        <v>2</v>
      </c>
      <c r="D439">
        <v>6</v>
      </c>
      <c r="E439">
        <v>0</v>
      </c>
      <c r="F439" t="s">
        <v>83</v>
      </c>
      <c r="G439" t="s">
        <v>83</v>
      </c>
      <c r="H439">
        <v>1102</v>
      </c>
      <c r="I439">
        <v>0</v>
      </c>
      <c r="J439">
        <v>0</v>
      </c>
      <c r="K439">
        <v>0</v>
      </c>
      <c r="L439">
        <v>0</v>
      </c>
      <c r="M439" t="s">
        <v>83</v>
      </c>
      <c r="N439" t="s">
        <v>83</v>
      </c>
      <c r="O439" t="s">
        <v>83</v>
      </c>
      <c r="P439" t="s">
        <v>83</v>
      </c>
      <c r="Q439" t="s">
        <v>83</v>
      </c>
      <c r="R439" t="s">
        <v>1997</v>
      </c>
      <c r="S439" t="s">
        <v>83</v>
      </c>
      <c r="T439">
        <v>0</v>
      </c>
      <c r="U439" t="s">
        <v>83</v>
      </c>
      <c r="V439" t="s">
        <v>83</v>
      </c>
      <c r="W439" t="s">
        <v>83</v>
      </c>
      <c r="X439">
        <v>4</v>
      </c>
      <c r="Y439">
        <v>4</v>
      </c>
      <c r="Z439" t="s">
        <v>83</v>
      </c>
      <c r="AA439" t="s">
        <v>83</v>
      </c>
      <c r="AB439" t="s">
        <v>83</v>
      </c>
      <c r="AC439" t="s">
        <v>83</v>
      </c>
      <c r="AD439" t="s">
        <v>83</v>
      </c>
      <c r="AE439">
        <v>0</v>
      </c>
      <c r="AF439" t="s">
        <v>83</v>
      </c>
      <c r="AG439">
        <v>0</v>
      </c>
      <c r="AH439" t="s">
        <v>83</v>
      </c>
      <c r="AI439" t="s">
        <v>83</v>
      </c>
      <c r="AJ439" t="s">
        <v>83</v>
      </c>
      <c r="AK439" t="s">
        <v>83</v>
      </c>
      <c r="AL439" t="s">
        <v>83</v>
      </c>
      <c r="AM439" t="s">
        <v>83</v>
      </c>
      <c r="AN439" t="s">
        <v>83</v>
      </c>
      <c r="AO439" t="s">
        <v>83</v>
      </c>
      <c r="AP439" t="s">
        <v>83</v>
      </c>
      <c r="AQ439" t="s">
        <v>83</v>
      </c>
      <c r="AR439" t="s">
        <v>83</v>
      </c>
      <c r="AS439">
        <v>0</v>
      </c>
      <c r="AT439" t="s">
        <v>83</v>
      </c>
      <c r="AU439" t="s">
        <v>83</v>
      </c>
      <c r="AV439">
        <v>0</v>
      </c>
      <c r="AW439">
        <v>0</v>
      </c>
      <c r="AX439" t="s">
        <v>83</v>
      </c>
    </row>
    <row r="440" spans="1:50" x14ac:dyDescent="0.15">
      <c r="A440">
        <v>4</v>
      </c>
      <c r="B440">
        <v>103</v>
      </c>
      <c r="C440">
        <v>2</v>
      </c>
      <c r="D440">
        <v>7</v>
      </c>
      <c r="E440">
        <v>0</v>
      </c>
      <c r="F440" t="s">
        <v>83</v>
      </c>
      <c r="G440" t="s">
        <v>83</v>
      </c>
      <c r="H440">
        <v>1096</v>
      </c>
      <c r="I440">
        <v>0</v>
      </c>
      <c r="J440">
        <v>0</v>
      </c>
      <c r="K440">
        <v>0</v>
      </c>
      <c r="L440">
        <v>0</v>
      </c>
      <c r="M440" t="s">
        <v>83</v>
      </c>
      <c r="N440" t="s">
        <v>83</v>
      </c>
      <c r="O440" t="s">
        <v>83</v>
      </c>
      <c r="P440" t="s">
        <v>83</v>
      </c>
      <c r="Q440" t="s">
        <v>83</v>
      </c>
      <c r="R440" t="s">
        <v>422</v>
      </c>
      <c r="S440" t="s">
        <v>83</v>
      </c>
      <c r="T440">
        <v>0</v>
      </c>
      <c r="U440" t="s">
        <v>83</v>
      </c>
      <c r="V440" t="s">
        <v>83</v>
      </c>
      <c r="W440" t="s">
        <v>83</v>
      </c>
      <c r="X440">
        <v>4</v>
      </c>
      <c r="Y440">
        <v>4</v>
      </c>
      <c r="Z440" t="s">
        <v>83</v>
      </c>
      <c r="AA440" t="s">
        <v>83</v>
      </c>
      <c r="AB440" t="s">
        <v>83</v>
      </c>
      <c r="AC440" t="s">
        <v>83</v>
      </c>
      <c r="AD440" t="s">
        <v>83</v>
      </c>
      <c r="AE440">
        <v>0</v>
      </c>
      <c r="AF440" t="s">
        <v>83</v>
      </c>
      <c r="AG440">
        <v>0</v>
      </c>
      <c r="AH440" t="s">
        <v>83</v>
      </c>
      <c r="AI440" t="s">
        <v>83</v>
      </c>
      <c r="AJ440" t="s">
        <v>83</v>
      </c>
      <c r="AK440" t="s">
        <v>83</v>
      </c>
      <c r="AL440" t="s">
        <v>83</v>
      </c>
      <c r="AM440" t="s">
        <v>83</v>
      </c>
      <c r="AN440" t="s">
        <v>83</v>
      </c>
      <c r="AO440" t="s">
        <v>83</v>
      </c>
      <c r="AP440" t="s">
        <v>83</v>
      </c>
      <c r="AQ440" t="s">
        <v>83</v>
      </c>
      <c r="AR440" t="s">
        <v>83</v>
      </c>
      <c r="AS440">
        <v>0</v>
      </c>
      <c r="AT440" t="s">
        <v>83</v>
      </c>
      <c r="AU440" t="s">
        <v>83</v>
      </c>
      <c r="AV440">
        <v>0</v>
      </c>
      <c r="AW440">
        <v>0</v>
      </c>
      <c r="AX440" t="s">
        <v>83</v>
      </c>
    </row>
    <row r="441" spans="1:50" x14ac:dyDescent="0.15">
      <c r="A441">
        <v>4</v>
      </c>
      <c r="B441">
        <v>103</v>
      </c>
      <c r="C441">
        <v>2</v>
      </c>
      <c r="D441">
        <v>8</v>
      </c>
      <c r="E441">
        <v>0</v>
      </c>
      <c r="F441" t="s">
        <v>83</v>
      </c>
      <c r="G441" t="s">
        <v>83</v>
      </c>
      <c r="H441">
        <v>1126</v>
      </c>
      <c r="I441">
        <v>0</v>
      </c>
      <c r="J441">
        <v>0</v>
      </c>
      <c r="K441">
        <v>0</v>
      </c>
      <c r="L441">
        <v>0</v>
      </c>
      <c r="M441" t="s">
        <v>83</v>
      </c>
      <c r="N441" t="s">
        <v>83</v>
      </c>
      <c r="O441" t="s">
        <v>83</v>
      </c>
      <c r="P441" t="s">
        <v>83</v>
      </c>
      <c r="Q441" t="s">
        <v>83</v>
      </c>
      <c r="R441" t="s">
        <v>2006</v>
      </c>
      <c r="S441" t="s">
        <v>83</v>
      </c>
      <c r="T441">
        <v>0</v>
      </c>
      <c r="U441" t="s">
        <v>83</v>
      </c>
      <c r="V441" t="s">
        <v>83</v>
      </c>
      <c r="W441" t="s">
        <v>83</v>
      </c>
      <c r="X441">
        <v>4</v>
      </c>
      <c r="Y441">
        <v>4</v>
      </c>
      <c r="Z441" t="s">
        <v>83</v>
      </c>
      <c r="AA441" t="s">
        <v>83</v>
      </c>
      <c r="AB441" t="s">
        <v>83</v>
      </c>
      <c r="AC441" t="s">
        <v>83</v>
      </c>
      <c r="AD441" t="s">
        <v>83</v>
      </c>
      <c r="AE441">
        <v>0</v>
      </c>
      <c r="AF441" t="s">
        <v>83</v>
      </c>
      <c r="AG441">
        <v>0</v>
      </c>
      <c r="AH441" t="s">
        <v>83</v>
      </c>
      <c r="AI441" t="s">
        <v>83</v>
      </c>
      <c r="AJ441" t="s">
        <v>83</v>
      </c>
      <c r="AK441" t="s">
        <v>83</v>
      </c>
      <c r="AL441" t="s">
        <v>83</v>
      </c>
      <c r="AM441" t="s">
        <v>83</v>
      </c>
      <c r="AN441" t="s">
        <v>83</v>
      </c>
      <c r="AO441" t="s">
        <v>83</v>
      </c>
      <c r="AP441" t="s">
        <v>83</v>
      </c>
      <c r="AQ441" t="s">
        <v>83</v>
      </c>
      <c r="AR441" t="s">
        <v>83</v>
      </c>
      <c r="AS441">
        <v>0</v>
      </c>
      <c r="AT441" t="s">
        <v>83</v>
      </c>
      <c r="AU441" t="s">
        <v>83</v>
      </c>
      <c r="AV441">
        <v>0</v>
      </c>
      <c r="AW441">
        <v>0</v>
      </c>
      <c r="AX441" t="s">
        <v>83</v>
      </c>
    </row>
    <row r="442" spans="1:50" x14ac:dyDescent="0.15">
      <c r="A442">
        <v>4</v>
      </c>
      <c r="B442">
        <v>105</v>
      </c>
      <c r="C442">
        <v>1</v>
      </c>
      <c r="D442">
        <v>1</v>
      </c>
      <c r="E442">
        <v>0</v>
      </c>
      <c r="F442" t="s">
        <v>83</v>
      </c>
      <c r="G442" t="s">
        <v>83</v>
      </c>
      <c r="H442">
        <v>358</v>
      </c>
      <c r="I442">
        <v>0</v>
      </c>
      <c r="J442">
        <v>0</v>
      </c>
      <c r="K442">
        <v>0</v>
      </c>
      <c r="L442">
        <v>0</v>
      </c>
      <c r="M442" t="s">
        <v>83</v>
      </c>
      <c r="N442" t="s">
        <v>83</v>
      </c>
      <c r="O442" t="s">
        <v>83</v>
      </c>
      <c r="P442" t="s">
        <v>83</v>
      </c>
      <c r="Q442" t="s">
        <v>83</v>
      </c>
      <c r="R442" t="s">
        <v>2322</v>
      </c>
      <c r="S442" t="s">
        <v>83</v>
      </c>
      <c r="T442">
        <v>0</v>
      </c>
      <c r="U442" t="s">
        <v>83</v>
      </c>
      <c r="V442" t="s">
        <v>83</v>
      </c>
      <c r="W442" t="s">
        <v>83</v>
      </c>
      <c r="X442">
        <v>1</v>
      </c>
      <c r="Y442">
        <v>1</v>
      </c>
      <c r="Z442" t="s">
        <v>83</v>
      </c>
      <c r="AA442" t="s">
        <v>83</v>
      </c>
      <c r="AB442" t="s">
        <v>83</v>
      </c>
      <c r="AC442" t="s">
        <v>83</v>
      </c>
      <c r="AD442" t="s">
        <v>83</v>
      </c>
      <c r="AE442">
        <v>0</v>
      </c>
      <c r="AF442" t="s">
        <v>83</v>
      </c>
      <c r="AG442">
        <v>0</v>
      </c>
      <c r="AH442" t="s">
        <v>83</v>
      </c>
      <c r="AI442" t="s">
        <v>83</v>
      </c>
      <c r="AJ442" t="s">
        <v>83</v>
      </c>
      <c r="AK442" t="s">
        <v>83</v>
      </c>
      <c r="AL442" t="s">
        <v>83</v>
      </c>
      <c r="AM442" t="s">
        <v>83</v>
      </c>
      <c r="AN442" t="s">
        <v>83</v>
      </c>
      <c r="AO442" t="s">
        <v>83</v>
      </c>
      <c r="AP442" t="s">
        <v>83</v>
      </c>
      <c r="AQ442" t="s">
        <v>83</v>
      </c>
      <c r="AR442" t="s">
        <v>83</v>
      </c>
      <c r="AS442">
        <v>0</v>
      </c>
      <c r="AT442" t="s">
        <v>83</v>
      </c>
      <c r="AU442" t="s">
        <v>83</v>
      </c>
      <c r="AV442">
        <v>0</v>
      </c>
      <c r="AW442">
        <v>0</v>
      </c>
      <c r="AX442" t="s">
        <v>83</v>
      </c>
    </row>
    <row r="443" spans="1:50" x14ac:dyDescent="0.15">
      <c r="A443">
        <v>4</v>
      </c>
      <c r="B443">
        <v>105</v>
      </c>
      <c r="C443">
        <v>1</v>
      </c>
      <c r="D443">
        <v>2</v>
      </c>
      <c r="E443">
        <v>0</v>
      </c>
      <c r="F443" t="s">
        <v>83</v>
      </c>
      <c r="G443" t="s">
        <v>83</v>
      </c>
      <c r="H443">
        <v>19</v>
      </c>
      <c r="I443">
        <v>0</v>
      </c>
      <c r="J443">
        <v>0</v>
      </c>
      <c r="K443">
        <v>0</v>
      </c>
      <c r="L443">
        <v>0</v>
      </c>
      <c r="M443" t="s">
        <v>83</v>
      </c>
      <c r="N443" t="s">
        <v>83</v>
      </c>
      <c r="O443" t="s">
        <v>83</v>
      </c>
      <c r="P443" t="s">
        <v>83</v>
      </c>
      <c r="Q443" t="s">
        <v>83</v>
      </c>
      <c r="R443" t="s">
        <v>2323</v>
      </c>
      <c r="S443" t="s">
        <v>83</v>
      </c>
      <c r="T443">
        <v>0</v>
      </c>
      <c r="U443" t="s">
        <v>83</v>
      </c>
      <c r="V443" t="s">
        <v>83</v>
      </c>
      <c r="W443" t="s">
        <v>83</v>
      </c>
      <c r="X443">
        <v>1</v>
      </c>
      <c r="Y443">
        <v>1</v>
      </c>
      <c r="Z443" t="s">
        <v>83</v>
      </c>
      <c r="AA443" t="s">
        <v>83</v>
      </c>
      <c r="AB443" t="s">
        <v>83</v>
      </c>
      <c r="AC443" t="s">
        <v>83</v>
      </c>
      <c r="AD443" t="s">
        <v>83</v>
      </c>
      <c r="AE443">
        <v>0</v>
      </c>
      <c r="AF443" t="s">
        <v>83</v>
      </c>
      <c r="AG443">
        <v>0</v>
      </c>
      <c r="AH443" t="s">
        <v>83</v>
      </c>
      <c r="AI443" t="s">
        <v>83</v>
      </c>
      <c r="AJ443" t="s">
        <v>83</v>
      </c>
      <c r="AK443" t="s">
        <v>83</v>
      </c>
      <c r="AL443" t="s">
        <v>83</v>
      </c>
      <c r="AM443" t="s">
        <v>83</v>
      </c>
      <c r="AN443" t="s">
        <v>83</v>
      </c>
      <c r="AO443" t="s">
        <v>83</v>
      </c>
      <c r="AP443" t="s">
        <v>83</v>
      </c>
      <c r="AQ443" t="s">
        <v>83</v>
      </c>
      <c r="AR443" t="s">
        <v>83</v>
      </c>
      <c r="AS443">
        <v>0</v>
      </c>
      <c r="AT443" t="s">
        <v>83</v>
      </c>
      <c r="AU443" t="s">
        <v>83</v>
      </c>
      <c r="AV443">
        <v>0</v>
      </c>
      <c r="AW443">
        <v>0</v>
      </c>
      <c r="AX443" t="s">
        <v>83</v>
      </c>
    </row>
    <row r="444" spans="1:50" x14ac:dyDescent="0.15">
      <c r="A444">
        <v>4</v>
      </c>
      <c r="B444">
        <v>105</v>
      </c>
      <c r="C444">
        <v>1</v>
      </c>
      <c r="D444">
        <v>3</v>
      </c>
      <c r="E444">
        <v>0</v>
      </c>
      <c r="F444" t="s">
        <v>83</v>
      </c>
      <c r="G444" t="s">
        <v>83</v>
      </c>
      <c r="H444">
        <v>331</v>
      </c>
      <c r="I444">
        <v>0</v>
      </c>
      <c r="J444">
        <v>0</v>
      </c>
      <c r="K444">
        <v>0</v>
      </c>
      <c r="L444">
        <v>0</v>
      </c>
      <c r="M444" t="s">
        <v>83</v>
      </c>
      <c r="N444" t="s">
        <v>83</v>
      </c>
      <c r="O444" t="s">
        <v>83</v>
      </c>
      <c r="P444" t="s">
        <v>83</v>
      </c>
      <c r="Q444" t="s">
        <v>83</v>
      </c>
      <c r="R444" t="s">
        <v>2324</v>
      </c>
      <c r="S444" t="s">
        <v>83</v>
      </c>
      <c r="T444">
        <v>0</v>
      </c>
      <c r="U444" t="s">
        <v>83</v>
      </c>
      <c r="V444" t="s">
        <v>83</v>
      </c>
      <c r="W444" t="s">
        <v>83</v>
      </c>
      <c r="X444">
        <v>1</v>
      </c>
      <c r="Y444">
        <v>1</v>
      </c>
      <c r="Z444" t="s">
        <v>83</v>
      </c>
      <c r="AA444" t="s">
        <v>83</v>
      </c>
      <c r="AB444" t="s">
        <v>83</v>
      </c>
      <c r="AC444" t="s">
        <v>83</v>
      </c>
      <c r="AD444" t="s">
        <v>83</v>
      </c>
      <c r="AE444">
        <v>0</v>
      </c>
      <c r="AF444" t="s">
        <v>83</v>
      </c>
      <c r="AG444">
        <v>0</v>
      </c>
      <c r="AH444" t="s">
        <v>83</v>
      </c>
      <c r="AI444" t="s">
        <v>83</v>
      </c>
      <c r="AJ444" t="s">
        <v>83</v>
      </c>
      <c r="AK444" t="s">
        <v>83</v>
      </c>
      <c r="AL444" t="s">
        <v>83</v>
      </c>
      <c r="AM444" t="s">
        <v>83</v>
      </c>
      <c r="AN444" t="s">
        <v>83</v>
      </c>
      <c r="AO444" t="s">
        <v>83</v>
      </c>
      <c r="AP444" t="s">
        <v>83</v>
      </c>
      <c r="AQ444" t="s">
        <v>83</v>
      </c>
      <c r="AR444" t="s">
        <v>83</v>
      </c>
      <c r="AS444">
        <v>0</v>
      </c>
      <c r="AT444" t="s">
        <v>83</v>
      </c>
      <c r="AU444" t="s">
        <v>83</v>
      </c>
      <c r="AV444">
        <v>0</v>
      </c>
      <c r="AW444">
        <v>0</v>
      </c>
      <c r="AX444" t="s">
        <v>83</v>
      </c>
    </row>
    <row r="445" spans="1:50" x14ac:dyDescent="0.15">
      <c r="A445">
        <v>4</v>
      </c>
      <c r="B445">
        <v>105</v>
      </c>
      <c r="C445">
        <v>1</v>
      </c>
      <c r="D445">
        <v>4</v>
      </c>
      <c r="E445">
        <v>0</v>
      </c>
      <c r="F445" t="s">
        <v>83</v>
      </c>
      <c r="G445" t="s">
        <v>83</v>
      </c>
      <c r="H445">
        <v>500</v>
      </c>
      <c r="I445">
        <v>0</v>
      </c>
      <c r="J445">
        <v>0</v>
      </c>
      <c r="K445">
        <v>0</v>
      </c>
      <c r="L445">
        <v>0</v>
      </c>
      <c r="M445" t="s">
        <v>83</v>
      </c>
      <c r="N445" t="s">
        <v>83</v>
      </c>
      <c r="O445" t="s">
        <v>83</v>
      </c>
      <c r="P445" t="s">
        <v>83</v>
      </c>
      <c r="Q445" t="s">
        <v>83</v>
      </c>
      <c r="R445" t="s">
        <v>2325</v>
      </c>
      <c r="S445" t="s">
        <v>83</v>
      </c>
      <c r="T445">
        <v>0</v>
      </c>
      <c r="U445" t="s">
        <v>83</v>
      </c>
      <c r="V445" t="s">
        <v>83</v>
      </c>
      <c r="W445" t="s">
        <v>83</v>
      </c>
      <c r="X445">
        <v>1</v>
      </c>
      <c r="Y445">
        <v>1</v>
      </c>
      <c r="Z445" t="s">
        <v>83</v>
      </c>
      <c r="AA445" t="s">
        <v>83</v>
      </c>
      <c r="AB445" t="s">
        <v>83</v>
      </c>
      <c r="AC445" t="s">
        <v>83</v>
      </c>
      <c r="AD445" t="s">
        <v>83</v>
      </c>
      <c r="AE445">
        <v>0</v>
      </c>
      <c r="AF445" t="s">
        <v>83</v>
      </c>
      <c r="AG445">
        <v>0</v>
      </c>
      <c r="AH445" t="s">
        <v>83</v>
      </c>
      <c r="AI445" t="s">
        <v>83</v>
      </c>
      <c r="AJ445" t="s">
        <v>83</v>
      </c>
      <c r="AK445" t="s">
        <v>83</v>
      </c>
      <c r="AL445" t="s">
        <v>83</v>
      </c>
      <c r="AM445" t="s">
        <v>83</v>
      </c>
      <c r="AN445" t="s">
        <v>83</v>
      </c>
      <c r="AO445" t="s">
        <v>83</v>
      </c>
      <c r="AP445" t="s">
        <v>83</v>
      </c>
      <c r="AQ445" t="s">
        <v>83</v>
      </c>
      <c r="AR445" t="s">
        <v>83</v>
      </c>
      <c r="AS445">
        <v>0</v>
      </c>
      <c r="AT445" t="s">
        <v>83</v>
      </c>
      <c r="AU445" t="s">
        <v>83</v>
      </c>
      <c r="AV445">
        <v>0</v>
      </c>
      <c r="AW445">
        <v>0</v>
      </c>
      <c r="AX445" t="s">
        <v>83</v>
      </c>
    </row>
    <row r="446" spans="1:50" x14ac:dyDescent="0.15">
      <c r="A446">
        <v>4</v>
      </c>
      <c r="B446">
        <v>105</v>
      </c>
      <c r="C446">
        <v>1</v>
      </c>
      <c r="D446">
        <v>5</v>
      </c>
      <c r="E446">
        <v>0</v>
      </c>
      <c r="F446" t="s">
        <v>83</v>
      </c>
      <c r="G446" t="s">
        <v>83</v>
      </c>
      <c r="H446">
        <v>188</v>
      </c>
      <c r="I446">
        <v>0</v>
      </c>
      <c r="J446">
        <v>0</v>
      </c>
      <c r="K446">
        <v>0</v>
      </c>
      <c r="L446">
        <v>0</v>
      </c>
      <c r="M446" t="s">
        <v>83</v>
      </c>
      <c r="N446" t="s">
        <v>83</v>
      </c>
      <c r="O446" t="s">
        <v>83</v>
      </c>
      <c r="P446" t="s">
        <v>83</v>
      </c>
      <c r="Q446" t="s">
        <v>83</v>
      </c>
      <c r="R446" t="s">
        <v>2326</v>
      </c>
      <c r="S446" t="s">
        <v>83</v>
      </c>
      <c r="T446">
        <v>0</v>
      </c>
      <c r="U446" t="s">
        <v>83</v>
      </c>
      <c r="V446" t="s">
        <v>83</v>
      </c>
      <c r="W446" t="s">
        <v>83</v>
      </c>
      <c r="X446">
        <v>1</v>
      </c>
      <c r="Y446">
        <v>1</v>
      </c>
      <c r="Z446" t="s">
        <v>83</v>
      </c>
      <c r="AA446" t="s">
        <v>83</v>
      </c>
      <c r="AB446" t="s">
        <v>83</v>
      </c>
      <c r="AC446" t="s">
        <v>83</v>
      </c>
      <c r="AD446" t="s">
        <v>83</v>
      </c>
      <c r="AE446">
        <v>0</v>
      </c>
      <c r="AF446" t="s">
        <v>83</v>
      </c>
      <c r="AG446">
        <v>0</v>
      </c>
      <c r="AH446" t="s">
        <v>83</v>
      </c>
      <c r="AI446" t="s">
        <v>83</v>
      </c>
      <c r="AJ446" t="s">
        <v>83</v>
      </c>
      <c r="AK446" t="s">
        <v>83</v>
      </c>
      <c r="AL446" t="s">
        <v>83</v>
      </c>
      <c r="AM446" t="s">
        <v>83</v>
      </c>
      <c r="AN446" t="s">
        <v>83</v>
      </c>
      <c r="AO446" t="s">
        <v>83</v>
      </c>
      <c r="AP446" t="s">
        <v>83</v>
      </c>
      <c r="AQ446" t="s">
        <v>83</v>
      </c>
      <c r="AR446" t="s">
        <v>83</v>
      </c>
      <c r="AS446">
        <v>0</v>
      </c>
      <c r="AT446" t="s">
        <v>83</v>
      </c>
      <c r="AU446" t="s">
        <v>83</v>
      </c>
      <c r="AV446">
        <v>0</v>
      </c>
      <c r="AW446">
        <v>0</v>
      </c>
      <c r="AX446" t="s">
        <v>83</v>
      </c>
    </row>
    <row r="447" spans="1:50" x14ac:dyDescent="0.15">
      <c r="A447">
        <v>4</v>
      </c>
      <c r="B447">
        <v>105</v>
      </c>
      <c r="C447">
        <v>1</v>
      </c>
      <c r="D447">
        <v>6</v>
      </c>
      <c r="E447">
        <v>0</v>
      </c>
      <c r="F447" t="s">
        <v>83</v>
      </c>
      <c r="G447" t="s">
        <v>83</v>
      </c>
      <c r="H447">
        <v>142</v>
      </c>
      <c r="I447">
        <v>0</v>
      </c>
      <c r="J447">
        <v>0</v>
      </c>
      <c r="K447">
        <v>0</v>
      </c>
      <c r="L447">
        <v>0</v>
      </c>
      <c r="M447" t="s">
        <v>83</v>
      </c>
      <c r="N447" t="s">
        <v>83</v>
      </c>
      <c r="O447" t="s">
        <v>83</v>
      </c>
      <c r="P447" t="s">
        <v>83</v>
      </c>
      <c r="Q447" t="s">
        <v>83</v>
      </c>
      <c r="R447" t="s">
        <v>2327</v>
      </c>
      <c r="S447" t="s">
        <v>83</v>
      </c>
      <c r="T447">
        <v>0</v>
      </c>
      <c r="U447" t="s">
        <v>83</v>
      </c>
      <c r="V447" t="s">
        <v>83</v>
      </c>
      <c r="W447" t="s">
        <v>83</v>
      </c>
      <c r="X447">
        <v>1</v>
      </c>
      <c r="Y447">
        <v>1</v>
      </c>
      <c r="Z447" t="s">
        <v>83</v>
      </c>
      <c r="AA447" t="s">
        <v>83</v>
      </c>
      <c r="AB447" t="s">
        <v>83</v>
      </c>
      <c r="AC447" t="s">
        <v>83</v>
      </c>
      <c r="AD447" t="s">
        <v>83</v>
      </c>
      <c r="AE447">
        <v>0</v>
      </c>
      <c r="AF447" t="s">
        <v>83</v>
      </c>
      <c r="AG447">
        <v>0</v>
      </c>
      <c r="AH447" t="s">
        <v>83</v>
      </c>
      <c r="AI447" t="s">
        <v>83</v>
      </c>
      <c r="AJ447" t="s">
        <v>83</v>
      </c>
      <c r="AK447" t="s">
        <v>83</v>
      </c>
      <c r="AL447" t="s">
        <v>83</v>
      </c>
      <c r="AM447" t="s">
        <v>83</v>
      </c>
      <c r="AN447" t="s">
        <v>83</v>
      </c>
      <c r="AO447" t="s">
        <v>83</v>
      </c>
      <c r="AP447" t="s">
        <v>83</v>
      </c>
      <c r="AQ447" t="s">
        <v>83</v>
      </c>
      <c r="AR447" t="s">
        <v>83</v>
      </c>
      <c r="AS447">
        <v>0</v>
      </c>
      <c r="AT447" t="s">
        <v>83</v>
      </c>
      <c r="AU447" t="s">
        <v>83</v>
      </c>
      <c r="AV447">
        <v>0</v>
      </c>
      <c r="AW447">
        <v>0</v>
      </c>
      <c r="AX447" t="s">
        <v>83</v>
      </c>
    </row>
    <row r="448" spans="1:50" x14ac:dyDescent="0.15">
      <c r="A448">
        <v>4</v>
      </c>
      <c r="B448">
        <v>105</v>
      </c>
      <c r="C448">
        <v>1</v>
      </c>
      <c r="D448">
        <v>7</v>
      </c>
      <c r="E448">
        <v>0</v>
      </c>
      <c r="F448" t="s">
        <v>83</v>
      </c>
      <c r="G448" t="s">
        <v>83</v>
      </c>
      <c r="H448">
        <v>706</v>
      </c>
      <c r="I448">
        <v>0</v>
      </c>
      <c r="J448">
        <v>0</v>
      </c>
      <c r="K448">
        <v>0</v>
      </c>
      <c r="L448">
        <v>0</v>
      </c>
      <c r="M448" t="s">
        <v>83</v>
      </c>
      <c r="N448" t="s">
        <v>83</v>
      </c>
      <c r="O448" t="s">
        <v>83</v>
      </c>
      <c r="P448" t="s">
        <v>83</v>
      </c>
      <c r="Q448" t="s">
        <v>83</v>
      </c>
      <c r="R448" t="s">
        <v>2328</v>
      </c>
      <c r="S448" t="s">
        <v>83</v>
      </c>
      <c r="T448">
        <v>0</v>
      </c>
      <c r="U448" t="s">
        <v>83</v>
      </c>
      <c r="V448" t="s">
        <v>83</v>
      </c>
      <c r="W448" t="s">
        <v>83</v>
      </c>
      <c r="X448">
        <v>1</v>
      </c>
      <c r="Y448">
        <v>1</v>
      </c>
      <c r="Z448" t="s">
        <v>83</v>
      </c>
      <c r="AA448" t="s">
        <v>83</v>
      </c>
      <c r="AB448" t="s">
        <v>83</v>
      </c>
      <c r="AC448" t="s">
        <v>83</v>
      </c>
      <c r="AD448" t="s">
        <v>83</v>
      </c>
      <c r="AE448">
        <v>0</v>
      </c>
      <c r="AF448" t="s">
        <v>83</v>
      </c>
      <c r="AG448">
        <v>0</v>
      </c>
      <c r="AH448" t="s">
        <v>83</v>
      </c>
      <c r="AI448" t="s">
        <v>83</v>
      </c>
      <c r="AJ448" t="s">
        <v>83</v>
      </c>
      <c r="AK448" t="s">
        <v>83</v>
      </c>
      <c r="AL448" t="s">
        <v>83</v>
      </c>
      <c r="AM448" t="s">
        <v>83</v>
      </c>
      <c r="AN448" t="s">
        <v>83</v>
      </c>
      <c r="AO448" t="s">
        <v>83</v>
      </c>
      <c r="AP448" t="s">
        <v>83</v>
      </c>
      <c r="AQ448" t="s">
        <v>83</v>
      </c>
      <c r="AR448" t="s">
        <v>83</v>
      </c>
      <c r="AS448">
        <v>0</v>
      </c>
      <c r="AT448" t="s">
        <v>83</v>
      </c>
      <c r="AU448" t="s">
        <v>83</v>
      </c>
      <c r="AV448">
        <v>0</v>
      </c>
      <c r="AW448">
        <v>0</v>
      </c>
      <c r="AX448" t="s">
        <v>83</v>
      </c>
    </row>
    <row r="449" spans="1:50" x14ac:dyDescent="0.15">
      <c r="A449">
        <v>4</v>
      </c>
      <c r="B449">
        <v>105</v>
      </c>
      <c r="C449">
        <v>1</v>
      </c>
      <c r="D449">
        <v>8</v>
      </c>
      <c r="E449">
        <v>0</v>
      </c>
      <c r="F449" t="s">
        <v>83</v>
      </c>
      <c r="G449" t="s">
        <v>83</v>
      </c>
      <c r="H449">
        <v>122</v>
      </c>
      <c r="I449">
        <v>0</v>
      </c>
      <c r="J449">
        <v>0</v>
      </c>
      <c r="K449">
        <v>0</v>
      </c>
      <c r="L449">
        <v>0</v>
      </c>
      <c r="M449" t="s">
        <v>83</v>
      </c>
      <c r="N449" t="s">
        <v>83</v>
      </c>
      <c r="O449" t="s">
        <v>83</v>
      </c>
      <c r="P449" t="s">
        <v>83</v>
      </c>
      <c r="Q449" t="s">
        <v>83</v>
      </c>
      <c r="R449" t="s">
        <v>2329</v>
      </c>
      <c r="S449" t="s">
        <v>83</v>
      </c>
      <c r="T449">
        <v>0</v>
      </c>
      <c r="U449" t="s">
        <v>83</v>
      </c>
      <c r="V449" t="s">
        <v>83</v>
      </c>
      <c r="W449" t="s">
        <v>83</v>
      </c>
      <c r="X449">
        <v>1</v>
      </c>
      <c r="Y449">
        <v>1</v>
      </c>
      <c r="Z449" t="s">
        <v>83</v>
      </c>
      <c r="AA449" t="s">
        <v>83</v>
      </c>
      <c r="AB449" t="s">
        <v>83</v>
      </c>
      <c r="AC449" t="s">
        <v>83</v>
      </c>
      <c r="AD449" t="s">
        <v>83</v>
      </c>
      <c r="AE449">
        <v>0</v>
      </c>
      <c r="AF449" t="s">
        <v>83</v>
      </c>
      <c r="AG449">
        <v>0</v>
      </c>
      <c r="AH449" t="s">
        <v>83</v>
      </c>
      <c r="AI449" t="s">
        <v>83</v>
      </c>
      <c r="AJ449" t="s">
        <v>83</v>
      </c>
      <c r="AK449" t="s">
        <v>83</v>
      </c>
      <c r="AL449" t="s">
        <v>83</v>
      </c>
      <c r="AM449" t="s">
        <v>83</v>
      </c>
      <c r="AN449" t="s">
        <v>83</v>
      </c>
      <c r="AO449" t="s">
        <v>83</v>
      </c>
      <c r="AP449" t="s">
        <v>83</v>
      </c>
      <c r="AQ449" t="s">
        <v>83</v>
      </c>
      <c r="AR449" t="s">
        <v>83</v>
      </c>
      <c r="AS449">
        <v>0</v>
      </c>
      <c r="AT449" t="s">
        <v>83</v>
      </c>
      <c r="AU449" t="s">
        <v>83</v>
      </c>
      <c r="AV449">
        <v>0</v>
      </c>
      <c r="AW449">
        <v>0</v>
      </c>
      <c r="AX449" t="s">
        <v>83</v>
      </c>
    </row>
    <row r="450" spans="1:50" x14ac:dyDescent="0.15">
      <c r="A450">
        <v>4</v>
      </c>
      <c r="B450">
        <v>107</v>
      </c>
      <c r="C450">
        <v>1</v>
      </c>
      <c r="D450">
        <v>1</v>
      </c>
      <c r="E450">
        <v>0</v>
      </c>
      <c r="F450" t="s">
        <v>83</v>
      </c>
      <c r="G450" t="s">
        <v>83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83</v>
      </c>
      <c r="N450" t="s">
        <v>83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>
        <v>0</v>
      </c>
      <c r="U450" t="s">
        <v>83</v>
      </c>
      <c r="V450" t="s">
        <v>83</v>
      </c>
      <c r="W450" t="s">
        <v>83</v>
      </c>
      <c r="X450">
        <v>0</v>
      </c>
      <c r="Y450">
        <v>0</v>
      </c>
      <c r="Z450" t="s">
        <v>83</v>
      </c>
      <c r="AA450" t="s">
        <v>83</v>
      </c>
      <c r="AB450" t="s">
        <v>83</v>
      </c>
      <c r="AC450" t="s">
        <v>83</v>
      </c>
      <c r="AD450" t="s">
        <v>83</v>
      </c>
      <c r="AE450">
        <v>0</v>
      </c>
      <c r="AF450" t="s">
        <v>83</v>
      </c>
      <c r="AG450">
        <v>0</v>
      </c>
      <c r="AH450" t="s">
        <v>83</v>
      </c>
      <c r="AI450" t="s">
        <v>83</v>
      </c>
      <c r="AJ450" t="s">
        <v>83</v>
      </c>
      <c r="AK450" t="s">
        <v>83</v>
      </c>
      <c r="AL450" t="s">
        <v>83</v>
      </c>
      <c r="AM450" t="s">
        <v>83</v>
      </c>
      <c r="AN450" t="s">
        <v>83</v>
      </c>
      <c r="AO450" t="s">
        <v>83</v>
      </c>
      <c r="AP450" t="s">
        <v>83</v>
      </c>
      <c r="AQ450" t="s">
        <v>83</v>
      </c>
      <c r="AR450" t="s">
        <v>83</v>
      </c>
      <c r="AS450">
        <v>0</v>
      </c>
      <c r="AT450" t="s">
        <v>83</v>
      </c>
      <c r="AU450" t="s">
        <v>83</v>
      </c>
      <c r="AV450">
        <v>0</v>
      </c>
      <c r="AW450">
        <v>0</v>
      </c>
      <c r="AX450" t="s">
        <v>83</v>
      </c>
    </row>
    <row r="451" spans="1:50" x14ac:dyDescent="0.15">
      <c r="A451">
        <v>4</v>
      </c>
      <c r="B451">
        <v>107</v>
      </c>
      <c r="C451">
        <v>1</v>
      </c>
      <c r="D451">
        <v>2</v>
      </c>
      <c r="E451">
        <v>0</v>
      </c>
      <c r="F451" t="s">
        <v>83</v>
      </c>
      <c r="G451" t="s">
        <v>83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83</v>
      </c>
      <c r="N451" t="s">
        <v>83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>
        <v>0</v>
      </c>
      <c r="U451" t="s">
        <v>83</v>
      </c>
      <c r="V451" t="s">
        <v>83</v>
      </c>
      <c r="W451" t="s">
        <v>83</v>
      </c>
      <c r="X451">
        <v>0</v>
      </c>
      <c r="Y451">
        <v>0</v>
      </c>
      <c r="Z451" t="s">
        <v>83</v>
      </c>
      <c r="AA451" t="s">
        <v>83</v>
      </c>
      <c r="AB451" t="s">
        <v>83</v>
      </c>
      <c r="AC451" t="s">
        <v>83</v>
      </c>
      <c r="AD451" t="s">
        <v>83</v>
      </c>
      <c r="AE451">
        <v>0</v>
      </c>
      <c r="AF451" t="s">
        <v>83</v>
      </c>
      <c r="AG451">
        <v>0</v>
      </c>
      <c r="AH451" t="s">
        <v>83</v>
      </c>
      <c r="AI451" t="s">
        <v>83</v>
      </c>
      <c r="AJ451" t="s">
        <v>83</v>
      </c>
      <c r="AK451" t="s">
        <v>83</v>
      </c>
      <c r="AL451" t="s">
        <v>83</v>
      </c>
      <c r="AM451" t="s">
        <v>83</v>
      </c>
      <c r="AN451" t="s">
        <v>83</v>
      </c>
      <c r="AO451" t="s">
        <v>83</v>
      </c>
      <c r="AP451" t="s">
        <v>83</v>
      </c>
      <c r="AQ451" t="s">
        <v>83</v>
      </c>
      <c r="AR451" t="s">
        <v>83</v>
      </c>
      <c r="AS451">
        <v>0</v>
      </c>
      <c r="AT451" t="s">
        <v>83</v>
      </c>
      <c r="AU451" t="s">
        <v>83</v>
      </c>
      <c r="AV451">
        <v>0</v>
      </c>
      <c r="AW451">
        <v>0</v>
      </c>
      <c r="AX451" t="s">
        <v>83</v>
      </c>
    </row>
    <row r="452" spans="1:50" x14ac:dyDescent="0.15">
      <c r="A452">
        <v>4</v>
      </c>
      <c r="B452">
        <v>107</v>
      </c>
      <c r="C452">
        <v>1</v>
      </c>
      <c r="D452">
        <v>3</v>
      </c>
      <c r="E452">
        <v>0</v>
      </c>
      <c r="F452" t="s">
        <v>83</v>
      </c>
      <c r="G452" t="s">
        <v>83</v>
      </c>
      <c r="H452">
        <v>373</v>
      </c>
      <c r="I452">
        <v>0</v>
      </c>
      <c r="J452">
        <v>0</v>
      </c>
      <c r="K452">
        <v>0</v>
      </c>
      <c r="L452">
        <v>0</v>
      </c>
      <c r="M452" t="s">
        <v>83</v>
      </c>
      <c r="N452" t="s">
        <v>83</v>
      </c>
      <c r="O452" t="s">
        <v>83</v>
      </c>
      <c r="P452" t="s">
        <v>83</v>
      </c>
      <c r="Q452" t="s">
        <v>83</v>
      </c>
      <c r="R452" t="s">
        <v>2330</v>
      </c>
      <c r="S452" t="s">
        <v>83</v>
      </c>
      <c r="T452">
        <v>0</v>
      </c>
      <c r="U452" t="s">
        <v>83</v>
      </c>
      <c r="V452" t="s">
        <v>83</v>
      </c>
      <c r="W452" t="s">
        <v>83</v>
      </c>
      <c r="X452">
        <v>2</v>
      </c>
      <c r="Y452">
        <v>2</v>
      </c>
      <c r="Z452" t="s">
        <v>83</v>
      </c>
      <c r="AA452" t="s">
        <v>83</v>
      </c>
      <c r="AB452" t="s">
        <v>83</v>
      </c>
      <c r="AC452" t="s">
        <v>83</v>
      </c>
      <c r="AD452" t="s">
        <v>83</v>
      </c>
      <c r="AE452">
        <v>0</v>
      </c>
      <c r="AF452" t="s">
        <v>83</v>
      </c>
      <c r="AG452">
        <v>0</v>
      </c>
      <c r="AH452" t="s">
        <v>83</v>
      </c>
      <c r="AI452" t="s">
        <v>83</v>
      </c>
      <c r="AJ452" t="s">
        <v>83</v>
      </c>
      <c r="AK452" t="s">
        <v>83</v>
      </c>
      <c r="AL452" t="s">
        <v>83</v>
      </c>
      <c r="AM452" t="s">
        <v>83</v>
      </c>
      <c r="AN452" t="s">
        <v>83</v>
      </c>
      <c r="AO452" t="s">
        <v>83</v>
      </c>
      <c r="AP452" t="s">
        <v>83</v>
      </c>
      <c r="AQ452" t="s">
        <v>83</v>
      </c>
      <c r="AR452" t="s">
        <v>83</v>
      </c>
      <c r="AS452">
        <v>0</v>
      </c>
      <c r="AT452" t="s">
        <v>83</v>
      </c>
      <c r="AU452" t="s">
        <v>83</v>
      </c>
      <c r="AV452">
        <v>0</v>
      </c>
      <c r="AW452">
        <v>0</v>
      </c>
      <c r="AX452" t="s">
        <v>83</v>
      </c>
    </row>
    <row r="453" spans="1:50" x14ac:dyDescent="0.15">
      <c r="A453">
        <v>4</v>
      </c>
      <c r="B453">
        <v>107</v>
      </c>
      <c r="C453">
        <v>1</v>
      </c>
      <c r="D453">
        <v>4</v>
      </c>
      <c r="E453">
        <v>0</v>
      </c>
      <c r="F453" t="s">
        <v>83</v>
      </c>
      <c r="G453" t="s">
        <v>83</v>
      </c>
      <c r="H453">
        <v>205</v>
      </c>
      <c r="I453">
        <v>0</v>
      </c>
      <c r="J453">
        <v>0</v>
      </c>
      <c r="K453">
        <v>0</v>
      </c>
      <c r="L453">
        <v>0</v>
      </c>
      <c r="M453" t="s">
        <v>83</v>
      </c>
      <c r="N453" t="s">
        <v>83</v>
      </c>
      <c r="O453" t="s">
        <v>83</v>
      </c>
      <c r="P453" t="s">
        <v>83</v>
      </c>
      <c r="Q453" t="s">
        <v>83</v>
      </c>
      <c r="R453" t="s">
        <v>2331</v>
      </c>
      <c r="S453" t="s">
        <v>83</v>
      </c>
      <c r="T453">
        <v>0</v>
      </c>
      <c r="U453" t="s">
        <v>83</v>
      </c>
      <c r="V453" t="s">
        <v>83</v>
      </c>
      <c r="W453" t="s">
        <v>83</v>
      </c>
      <c r="X453">
        <v>2</v>
      </c>
      <c r="Y453">
        <v>2</v>
      </c>
      <c r="Z453" t="s">
        <v>83</v>
      </c>
      <c r="AA453" t="s">
        <v>83</v>
      </c>
      <c r="AB453" t="s">
        <v>83</v>
      </c>
      <c r="AC453" t="s">
        <v>83</v>
      </c>
      <c r="AD453" t="s">
        <v>83</v>
      </c>
      <c r="AE453">
        <v>0</v>
      </c>
      <c r="AF453" t="s">
        <v>83</v>
      </c>
      <c r="AG453">
        <v>0</v>
      </c>
      <c r="AH453" t="s">
        <v>83</v>
      </c>
      <c r="AI453" t="s">
        <v>83</v>
      </c>
      <c r="AJ453" t="s">
        <v>83</v>
      </c>
      <c r="AK453" t="s">
        <v>83</v>
      </c>
      <c r="AL453" t="s">
        <v>83</v>
      </c>
      <c r="AM453" t="s">
        <v>83</v>
      </c>
      <c r="AN453" t="s">
        <v>83</v>
      </c>
      <c r="AO453" t="s">
        <v>83</v>
      </c>
      <c r="AP453" t="s">
        <v>83</v>
      </c>
      <c r="AQ453" t="s">
        <v>83</v>
      </c>
      <c r="AR453" t="s">
        <v>83</v>
      </c>
      <c r="AS453">
        <v>0</v>
      </c>
      <c r="AT453" t="s">
        <v>83</v>
      </c>
      <c r="AU453" t="s">
        <v>83</v>
      </c>
      <c r="AV453">
        <v>0</v>
      </c>
      <c r="AW453">
        <v>0</v>
      </c>
      <c r="AX453" t="s">
        <v>83</v>
      </c>
    </row>
    <row r="454" spans="1:50" x14ac:dyDescent="0.15">
      <c r="A454">
        <v>4</v>
      </c>
      <c r="B454">
        <v>107</v>
      </c>
      <c r="C454">
        <v>1</v>
      </c>
      <c r="D454">
        <v>5</v>
      </c>
      <c r="E454">
        <v>0</v>
      </c>
      <c r="F454" t="s">
        <v>83</v>
      </c>
      <c r="G454" t="s">
        <v>83</v>
      </c>
      <c r="H454">
        <v>86</v>
      </c>
      <c r="I454">
        <v>0</v>
      </c>
      <c r="J454">
        <v>0</v>
      </c>
      <c r="K454">
        <v>0</v>
      </c>
      <c r="L454">
        <v>0</v>
      </c>
      <c r="M454" t="s">
        <v>83</v>
      </c>
      <c r="N454" t="s">
        <v>83</v>
      </c>
      <c r="O454" t="s">
        <v>83</v>
      </c>
      <c r="P454" t="s">
        <v>83</v>
      </c>
      <c r="Q454" t="s">
        <v>83</v>
      </c>
      <c r="R454" t="s">
        <v>2332</v>
      </c>
      <c r="S454" t="s">
        <v>83</v>
      </c>
      <c r="T454">
        <v>0</v>
      </c>
      <c r="U454" t="s">
        <v>83</v>
      </c>
      <c r="V454" t="s">
        <v>83</v>
      </c>
      <c r="W454" t="s">
        <v>83</v>
      </c>
      <c r="X454">
        <v>2</v>
      </c>
      <c r="Y454">
        <v>2</v>
      </c>
      <c r="Z454" t="s">
        <v>83</v>
      </c>
      <c r="AA454" t="s">
        <v>83</v>
      </c>
      <c r="AB454" t="s">
        <v>83</v>
      </c>
      <c r="AC454" t="s">
        <v>83</v>
      </c>
      <c r="AD454" t="s">
        <v>83</v>
      </c>
      <c r="AE454">
        <v>0</v>
      </c>
      <c r="AF454" t="s">
        <v>83</v>
      </c>
      <c r="AG454">
        <v>0</v>
      </c>
      <c r="AH454" t="s">
        <v>83</v>
      </c>
      <c r="AI454" t="s">
        <v>83</v>
      </c>
      <c r="AJ454" t="s">
        <v>83</v>
      </c>
      <c r="AK454" t="s">
        <v>83</v>
      </c>
      <c r="AL454" t="s">
        <v>83</v>
      </c>
      <c r="AM454" t="s">
        <v>83</v>
      </c>
      <c r="AN454" t="s">
        <v>83</v>
      </c>
      <c r="AO454" t="s">
        <v>83</v>
      </c>
      <c r="AP454" t="s">
        <v>83</v>
      </c>
      <c r="AQ454" t="s">
        <v>83</v>
      </c>
      <c r="AR454" t="s">
        <v>83</v>
      </c>
      <c r="AS454">
        <v>0</v>
      </c>
      <c r="AT454" t="s">
        <v>83</v>
      </c>
      <c r="AU454" t="s">
        <v>83</v>
      </c>
      <c r="AV454">
        <v>0</v>
      </c>
      <c r="AW454">
        <v>0</v>
      </c>
      <c r="AX454" t="s">
        <v>83</v>
      </c>
    </row>
    <row r="455" spans="1:50" x14ac:dyDescent="0.15">
      <c r="A455">
        <v>4</v>
      </c>
      <c r="B455">
        <v>107</v>
      </c>
      <c r="C455">
        <v>1</v>
      </c>
      <c r="D455">
        <v>6</v>
      </c>
      <c r="E455">
        <v>0</v>
      </c>
      <c r="F455" t="s">
        <v>83</v>
      </c>
      <c r="G455" t="s">
        <v>83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83</v>
      </c>
      <c r="N455" t="s">
        <v>83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>
        <v>0</v>
      </c>
      <c r="U455" t="s">
        <v>83</v>
      </c>
      <c r="V455" t="s">
        <v>83</v>
      </c>
      <c r="W455" t="s">
        <v>83</v>
      </c>
      <c r="X455">
        <v>0</v>
      </c>
      <c r="Y455">
        <v>0</v>
      </c>
      <c r="Z455" t="s">
        <v>83</v>
      </c>
      <c r="AA455" t="s">
        <v>83</v>
      </c>
      <c r="AB455" t="s">
        <v>83</v>
      </c>
      <c r="AC455" t="s">
        <v>83</v>
      </c>
      <c r="AD455" t="s">
        <v>83</v>
      </c>
      <c r="AE455">
        <v>0</v>
      </c>
      <c r="AF455" t="s">
        <v>83</v>
      </c>
      <c r="AG455">
        <v>0</v>
      </c>
      <c r="AH455" t="s">
        <v>83</v>
      </c>
      <c r="AI455" t="s">
        <v>83</v>
      </c>
      <c r="AJ455" t="s">
        <v>83</v>
      </c>
      <c r="AK455" t="s">
        <v>83</v>
      </c>
      <c r="AL455" t="s">
        <v>83</v>
      </c>
      <c r="AM455" t="s">
        <v>83</v>
      </c>
      <c r="AN455" t="s">
        <v>83</v>
      </c>
      <c r="AO455" t="s">
        <v>83</v>
      </c>
      <c r="AP455" t="s">
        <v>83</v>
      </c>
      <c r="AQ455" t="s">
        <v>83</v>
      </c>
      <c r="AR455" t="s">
        <v>83</v>
      </c>
      <c r="AS455">
        <v>0</v>
      </c>
      <c r="AT455" t="s">
        <v>83</v>
      </c>
      <c r="AU455" t="s">
        <v>83</v>
      </c>
      <c r="AV455">
        <v>0</v>
      </c>
      <c r="AW455">
        <v>0</v>
      </c>
      <c r="AX455" t="s">
        <v>83</v>
      </c>
    </row>
    <row r="456" spans="1:50" x14ac:dyDescent="0.15">
      <c r="A456">
        <v>4</v>
      </c>
      <c r="B456">
        <v>107</v>
      </c>
      <c r="C456">
        <v>1</v>
      </c>
      <c r="D456">
        <v>7</v>
      </c>
      <c r="E456">
        <v>0</v>
      </c>
      <c r="F456" t="s">
        <v>83</v>
      </c>
      <c r="G456" t="s">
        <v>83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83</v>
      </c>
      <c r="N456" t="s">
        <v>83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>
        <v>0</v>
      </c>
      <c r="U456" t="s">
        <v>83</v>
      </c>
      <c r="V456" t="s">
        <v>83</v>
      </c>
      <c r="W456" t="s">
        <v>83</v>
      </c>
      <c r="X456">
        <v>0</v>
      </c>
      <c r="Y456">
        <v>0</v>
      </c>
      <c r="Z456" t="s">
        <v>83</v>
      </c>
      <c r="AA456" t="s">
        <v>83</v>
      </c>
      <c r="AB456" t="s">
        <v>83</v>
      </c>
      <c r="AC456" t="s">
        <v>83</v>
      </c>
      <c r="AD456" t="s">
        <v>83</v>
      </c>
      <c r="AE456">
        <v>0</v>
      </c>
      <c r="AF456" t="s">
        <v>83</v>
      </c>
      <c r="AG456">
        <v>0</v>
      </c>
      <c r="AH456" t="s">
        <v>83</v>
      </c>
      <c r="AI456" t="s">
        <v>83</v>
      </c>
      <c r="AJ456" t="s">
        <v>83</v>
      </c>
      <c r="AK456" t="s">
        <v>83</v>
      </c>
      <c r="AL456" t="s">
        <v>83</v>
      </c>
      <c r="AM456" t="s">
        <v>83</v>
      </c>
      <c r="AN456" t="s">
        <v>83</v>
      </c>
      <c r="AO456" t="s">
        <v>83</v>
      </c>
      <c r="AP456" t="s">
        <v>83</v>
      </c>
      <c r="AQ456" t="s">
        <v>83</v>
      </c>
      <c r="AR456" t="s">
        <v>83</v>
      </c>
      <c r="AS456">
        <v>0</v>
      </c>
      <c r="AT456" t="s">
        <v>83</v>
      </c>
      <c r="AU456" t="s">
        <v>83</v>
      </c>
      <c r="AV456">
        <v>0</v>
      </c>
      <c r="AW456">
        <v>0</v>
      </c>
      <c r="AX456" t="s">
        <v>83</v>
      </c>
    </row>
    <row r="457" spans="1:50" x14ac:dyDescent="0.15">
      <c r="A457">
        <v>4</v>
      </c>
      <c r="B457">
        <v>107</v>
      </c>
      <c r="C457">
        <v>1</v>
      </c>
      <c r="D457">
        <v>8</v>
      </c>
      <c r="E457">
        <v>0</v>
      </c>
      <c r="F457" t="s">
        <v>83</v>
      </c>
      <c r="G457" t="s">
        <v>83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83</v>
      </c>
      <c r="N457" t="s">
        <v>83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>
        <v>0</v>
      </c>
      <c r="U457" t="s">
        <v>83</v>
      </c>
      <c r="V457" t="s">
        <v>83</v>
      </c>
      <c r="W457" t="s">
        <v>83</v>
      </c>
      <c r="X457">
        <v>0</v>
      </c>
      <c r="Y457">
        <v>0</v>
      </c>
      <c r="Z457" t="s">
        <v>83</v>
      </c>
      <c r="AA457" t="s">
        <v>83</v>
      </c>
      <c r="AB457" t="s">
        <v>83</v>
      </c>
      <c r="AC457" t="s">
        <v>83</v>
      </c>
      <c r="AD457" t="s">
        <v>83</v>
      </c>
      <c r="AE457">
        <v>0</v>
      </c>
      <c r="AF457" t="s">
        <v>83</v>
      </c>
      <c r="AG457">
        <v>0</v>
      </c>
      <c r="AH457" t="s">
        <v>83</v>
      </c>
      <c r="AI457" t="s">
        <v>83</v>
      </c>
      <c r="AJ457" t="s">
        <v>83</v>
      </c>
      <c r="AK457" t="s">
        <v>83</v>
      </c>
      <c r="AL457" t="s">
        <v>83</v>
      </c>
      <c r="AM457" t="s">
        <v>83</v>
      </c>
      <c r="AN457" t="s">
        <v>83</v>
      </c>
      <c r="AO457" t="s">
        <v>83</v>
      </c>
      <c r="AP457" t="s">
        <v>83</v>
      </c>
      <c r="AQ457" t="s">
        <v>83</v>
      </c>
      <c r="AR457" t="s">
        <v>83</v>
      </c>
      <c r="AS457">
        <v>0</v>
      </c>
      <c r="AT457" t="s">
        <v>83</v>
      </c>
      <c r="AU457" t="s">
        <v>83</v>
      </c>
      <c r="AV457">
        <v>0</v>
      </c>
      <c r="AW457">
        <v>0</v>
      </c>
      <c r="AX457" t="s">
        <v>83</v>
      </c>
    </row>
    <row r="458" spans="1:50" x14ac:dyDescent="0.15">
      <c r="A458">
        <v>4</v>
      </c>
      <c r="B458">
        <v>107</v>
      </c>
      <c r="C458">
        <v>2</v>
      </c>
      <c r="D458">
        <v>1</v>
      </c>
      <c r="E458">
        <v>0</v>
      </c>
      <c r="F458" t="s">
        <v>83</v>
      </c>
      <c r="G458" t="s">
        <v>83</v>
      </c>
      <c r="H458">
        <v>626</v>
      </c>
      <c r="I458">
        <v>0</v>
      </c>
      <c r="J458">
        <v>0</v>
      </c>
      <c r="K458">
        <v>0</v>
      </c>
      <c r="L458">
        <v>0</v>
      </c>
      <c r="M458" t="s">
        <v>83</v>
      </c>
      <c r="N458" t="s">
        <v>83</v>
      </c>
      <c r="O458" t="s">
        <v>83</v>
      </c>
      <c r="P458" t="s">
        <v>83</v>
      </c>
      <c r="Q458" t="s">
        <v>83</v>
      </c>
      <c r="R458" t="s">
        <v>2333</v>
      </c>
      <c r="S458" t="s">
        <v>83</v>
      </c>
      <c r="T458">
        <v>0</v>
      </c>
      <c r="U458" t="s">
        <v>83</v>
      </c>
      <c r="V458" t="s">
        <v>83</v>
      </c>
      <c r="W458" t="s">
        <v>83</v>
      </c>
      <c r="X458">
        <v>2</v>
      </c>
      <c r="Y458">
        <v>2</v>
      </c>
      <c r="Z458" t="s">
        <v>83</v>
      </c>
      <c r="AA458" t="s">
        <v>83</v>
      </c>
      <c r="AB458" t="s">
        <v>83</v>
      </c>
      <c r="AC458" t="s">
        <v>83</v>
      </c>
      <c r="AD458" t="s">
        <v>83</v>
      </c>
      <c r="AE458">
        <v>0</v>
      </c>
      <c r="AF458" t="s">
        <v>83</v>
      </c>
      <c r="AG458">
        <v>0</v>
      </c>
      <c r="AH458" t="s">
        <v>83</v>
      </c>
      <c r="AI458" t="s">
        <v>83</v>
      </c>
      <c r="AJ458" t="s">
        <v>83</v>
      </c>
      <c r="AK458" t="s">
        <v>83</v>
      </c>
      <c r="AL458" t="s">
        <v>83</v>
      </c>
      <c r="AM458" t="s">
        <v>83</v>
      </c>
      <c r="AN458" t="s">
        <v>83</v>
      </c>
      <c r="AO458" t="s">
        <v>83</v>
      </c>
      <c r="AP458" t="s">
        <v>83</v>
      </c>
      <c r="AQ458" t="s">
        <v>83</v>
      </c>
      <c r="AR458" t="s">
        <v>83</v>
      </c>
      <c r="AS458">
        <v>0</v>
      </c>
      <c r="AT458" t="s">
        <v>83</v>
      </c>
      <c r="AU458" t="s">
        <v>83</v>
      </c>
      <c r="AV458">
        <v>0</v>
      </c>
      <c r="AW458">
        <v>0</v>
      </c>
      <c r="AX458" t="s">
        <v>83</v>
      </c>
    </row>
    <row r="459" spans="1:50" x14ac:dyDescent="0.15">
      <c r="A459">
        <v>4</v>
      </c>
      <c r="B459">
        <v>107</v>
      </c>
      <c r="C459">
        <v>2</v>
      </c>
      <c r="D459">
        <v>2</v>
      </c>
      <c r="E459">
        <v>0</v>
      </c>
      <c r="F459" t="s">
        <v>83</v>
      </c>
      <c r="G459" t="s">
        <v>83</v>
      </c>
      <c r="H459">
        <v>479</v>
      </c>
      <c r="I459">
        <v>0</v>
      </c>
      <c r="J459">
        <v>0</v>
      </c>
      <c r="K459">
        <v>0</v>
      </c>
      <c r="L459">
        <v>0</v>
      </c>
      <c r="M459" t="s">
        <v>83</v>
      </c>
      <c r="N459" t="s">
        <v>83</v>
      </c>
      <c r="O459" t="s">
        <v>83</v>
      </c>
      <c r="P459" t="s">
        <v>83</v>
      </c>
      <c r="Q459" t="s">
        <v>83</v>
      </c>
      <c r="R459" t="s">
        <v>2334</v>
      </c>
      <c r="S459" t="s">
        <v>83</v>
      </c>
      <c r="T459">
        <v>0</v>
      </c>
      <c r="U459" t="s">
        <v>83</v>
      </c>
      <c r="V459" t="s">
        <v>83</v>
      </c>
      <c r="W459" t="s">
        <v>83</v>
      </c>
      <c r="X459">
        <v>2</v>
      </c>
      <c r="Y459">
        <v>2</v>
      </c>
      <c r="Z459" t="s">
        <v>83</v>
      </c>
      <c r="AA459" t="s">
        <v>83</v>
      </c>
      <c r="AB459" t="s">
        <v>83</v>
      </c>
      <c r="AC459" t="s">
        <v>83</v>
      </c>
      <c r="AD459" t="s">
        <v>83</v>
      </c>
      <c r="AE459">
        <v>0</v>
      </c>
      <c r="AF459" t="s">
        <v>83</v>
      </c>
      <c r="AG459">
        <v>0</v>
      </c>
      <c r="AH459" t="s">
        <v>83</v>
      </c>
      <c r="AI459" t="s">
        <v>83</v>
      </c>
      <c r="AJ459" t="s">
        <v>83</v>
      </c>
      <c r="AK459" t="s">
        <v>83</v>
      </c>
      <c r="AL459" t="s">
        <v>83</v>
      </c>
      <c r="AM459" t="s">
        <v>83</v>
      </c>
      <c r="AN459" t="s">
        <v>83</v>
      </c>
      <c r="AO459" t="s">
        <v>83</v>
      </c>
      <c r="AP459" t="s">
        <v>83</v>
      </c>
      <c r="AQ459" t="s">
        <v>83</v>
      </c>
      <c r="AR459" t="s">
        <v>83</v>
      </c>
      <c r="AS459">
        <v>0</v>
      </c>
      <c r="AT459" t="s">
        <v>83</v>
      </c>
      <c r="AU459" t="s">
        <v>83</v>
      </c>
      <c r="AV459">
        <v>0</v>
      </c>
      <c r="AW459">
        <v>0</v>
      </c>
      <c r="AX459" t="s">
        <v>83</v>
      </c>
    </row>
    <row r="460" spans="1:50" x14ac:dyDescent="0.15">
      <c r="A460">
        <v>4</v>
      </c>
      <c r="B460">
        <v>107</v>
      </c>
      <c r="C460">
        <v>2</v>
      </c>
      <c r="D460">
        <v>3</v>
      </c>
      <c r="E460">
        <v>0</v>
      </c>
      <c r="F460" t="s">
        <v>83</v>
      </c>
      <c r="G460" t="s">
        <v>83</v>
      </c>
      <c r="H460">
        <v>475</v>
      </c>
      <c r="I460">
        <v>0</v>
      </c>
      <c r="J460">
        <v>0</v>
      </c>
      <c r="K460">
        <v>0</v>
      </c>
      <c r="L460">
        <v>0</v>
      </c>
      <c r="M460" t="s">
        <v>83</v>
      </c>
      <c r="N460" t="s">
        <v>83</v>
      </c>
      <c r="O460" t="s">
        <v>83</v>
      </c>
      <c r="P460" t="s">
        <v>83</v>
      </c>
      <c r="Q460" t="s">
        <v>83</v>
      </c>
      <c r="R460" t="s">
        <v>490</v>
      </c>
      <c r="S460" t="s">
        <v>83</v>
      </c>
      <c r="T460">
        <v>0</v>
      </c>
      <c r="U460" t="s">
        <v>83</v>
      </c>
      <c r="V460" t="s">
        <v>83</v>
      </c>
      <c r="W460" t="s">
        <v>83</v>
      </c>
      <c r="X460">
        <v>2</v>
      </c>
      <c r="Y460">
        <v>2</v>
      </c>
      <c r="Z460" t="s">
        <v>83</v>
      </c>
      <c r="AA460" t="s">
        <v>83</v>
      </c>
      <c r="AB460" t="s">
        <v>83</v>
      </c>
      <c r="AC460" t="s">
        <v>83</v>
      </c>
      <c r="AD460" t="s">
        <v>83</v>
      </c>
      <c r="AE460">
        <v>0</v>
      </c>
      <c r="AF460" t="s">
        <v>83</v>
      </c>
      <c r="AG460">
        <v>0</v>
      </c>
      <c r="AH460" t="s">
        <v>83</v>
      </c>
      <c r="AI460" t="s">
        <v>83</v>
      </c>
      <c r="AJ460" t="s">
        <v>83</v>
      </c>
      <c r="AK460" t="s">
        <v>83</v>
      </c>
      <c r="AL460" t="s">
        <v>83</v>
      </c>
      <c r="AM460" t="s">
        <v>83</v>
      </c>
      <c r="AN460" t="s">
        <v>83</v>
      </c>
      <c r="AO460" t="s">
        <v>83</v>
      </c>
      <c r="AP460" t="s">
        <v>83</v>
      </c>
      <c r="AQ460" t="s">
        <v>83</v>
      </c>
      <c r="AR460" t="s">
        <v>83</v>
      </c>
      <c r="AS460">
        <v>0</v>
      </c>
      <c r="AT460" t="s">
        <v>83</v>
      </c>
      <c r="AU460" t="s">
        <v>83</v>
      </c>
      <c r="AV460">
        <v>0</v>
      </c>
      <c r="AW460">
        <v>0</v>
      </c>
      <c r="AX460" t="s">
        <v>83</v>
      </c>
    </row>
    <row r="461" spans="1:50" x14ac:dyDescent="0.15">
      <c r="A461">
        <v>4</v>
      </c>
      <c r="B461">
        <v>107</v>
      </c>
      <c r="C461">
        <v>2</v>
      </c>
      <c r="D461">
        <v>4</v>
      </c>
      <c r="E461">
        <v>0</v>
      </c>
      <c r="F461" t="s">
        <v>83</v>
      </c>
      <c r="G461" t="s">
        <v>83</v>
      </c>
      <c r="H461">
        <v>569</v>
      </c>
      <c r="I461">
        <v>0</v>
      </c>
      <c r="J461">
        <v>0</v>
      </c>
      <c r="K461">
        <v>0</v>
      </c>
      <c r="L461">
        <v>0</v>
      </c>
      <c r="M461" t="s">
        <v>83</v>
      </c>
      <c r="N461" t="s">
        <v>83</v>
      </c>
      <c r="O461" t="s">
        <v>83</v>
      </c>
      <c r="P461" t="s">
        <v>83</v>
      </c>
      <c r="Q461" t="s">
        <v>83</v>
      </c>
      <c r="R461" t="s">
        <v>2335</v>
      </c>
      <c r="S461" t="s">
        <v>83</v>
      </c>
      <c r="T461">
        <v>0</v>
      </c>
      <c r="U461" t="s">
        <v>83</v>
      </c>
      <c r="V461" t="s">
        <v>83</v>
      </c>
      <c r="W461" t="s">
        <v>83</v>
      </c>
      <c r="X461">
        <v>2</v>
      </c>
      <c r="Y461">
        <v>2</v>
      </c>
      <c r="Z461" t="s">
        <v>83</v>
      </c>
      <c r="AA461" t="s">
        <v>83</v>
      </c>
      <c r="AB461" t="s">
        <v>83</v>
      </c>
      <c r="AC461" t="s">
        <v>83</v>
      </c>
      <c r="AD461" t="s">
        <v>83</v>
      </c>
      <c r="AE461">
        <v>0</v>
      </c>
      <c r="AF461" t="s">
        <v>83</v>
      </c>
      <c r="AG461">
        <v>0</v>
      </c>
      <c r="AH461" t="s">
        <v>83</v>
      </c>
      <c r="AI461" t="s">
        <v>83</v>
      </c>
      <c r="AJ461" t="s">
        <v>83</v>
      </c>
      <c r="AK461" t="s">
        <v>83</v>
      </c>
      <c r="AL461" t="s">
        <v>83</v>
      </c>
      <c r="AM461" t="s">
        <v>83</v>
      </c>
      <c r="AN461" t="s">
        <v>83</v>
      </c>
      <c r="AO461" t="s">
        <v>83</v>
      </c>
      <c r="AP461" t="s">
        <v>83</v>
      </c>
      <c r="AQ461" t="s">
        <v>83</v>
      </c>
      <c r="AR461" t="s">
        <v>83</v>
      </c>
      <c r="AS461">
        <v>0</v>
      </c>
      <c r="AT461" t="s">
        <v>83</v>
      </c>
      <c r="AU461" t="s">
        <v>83</v>
      </c>
      <c r="AV461">
        <v>0</v>
      </c>
      <c r="AW461">
        <v>0</v>
      </c>
      <c r="AX461" t="s">
        <v>83</v>
      </c>
    </row>
    <row r="462" spans="1:50" x14ac:dyDescent="0.15">
      <c r="A462">
        <v>4</v>
      </c>
      <c r="B462">
        <v>107</v>
      </c>
      <c r="C462">
        <v>2</v>
      </c>
      <c r="D462">
        <v>5</v>
      </c>
      <c r="E462">
        <v>0</v>
      </c>
      <c r="F462" t="s">
        <v>83</v>
      </c>
      <c r="G462" t="s">
        <v>83</v>
      </c>
      <c r="H462">
        <v>54</v>
      </c>
      <c r="I462">
        <v>0</v>
      </c>
      <c r="J462">
        <v>0</v>
      </c>
      <c r="K462">
        <v>0</v>
      </c>
      <c r="L462">
        <v>0</v>
      </c>
      <c r="M462" t="s">
        <v>83</v>
      </c>
      <c r="N462" t="s">
        <v>83</v>
      </c>
      <c r="O462" t="s">
        <v>83</v>
      </c>
      <c r="P462" t="s">
        <v>83</v>
      </c>
      <c r="Q462" t="s">
        <v>83</v>
      </c>
      <c r="R462" t="s">
        <v>2336</v>
      </c>
      <c r="S462" t="s">
        <v>83</v>
      </c>
      <c r="T462">
        <v>0</v>
      </c>
      <c r="U462" t="s">
        <v>83</v>
      </c>
      <c r="V462" t="s">
        <v>83</v>
      </c>
      <c r="W462" t="s">
        <v>83</v>
      </c>
      <c r="X462">
        <v>2</v>
      </c>
      <c r="Y462">
        <v>2</v>
      </c>
      <c r="Z462" t="s">
        <v>83</v>
      </c>
      <c r="AA462" t="s">
        <v>83</v>
      </c>
      <c r="AB462" t="s">
        <v>83</v>
      </c>
      <c r="AC462" t="s">
        <v>83</v>
      </c>
      <c r="AD462" t="s">
        <v>83</v>
      </c>
      <c r="AE462">
        <v>0</v>
      </c>
      <c r="AF462" t="s">
        <v>83</v>
      </c>
      <c r="AG462">
        <v>0</v>
      </c>
      <c r="AH462" t="s">
        <v>83</v>
      </c>
      <c r="AI462" t="s">
        <v>83</v>
      </c>
      <c r="AJ462" t="s">
        <v>83</v>
      </c>
      <c r="AK462" t="s">
        <v>83</v>
      </c>
      <c r="AL462" t="s">
        <v>83</v>
      </c>
      <c r="AM462" t="s">
        <v>83</v>
      </c>
      <c r="AN462" t="s">
        <v>83</v>
      </c>
      <c r="AO462" t="s">
        <v>83</v>
      </c>
      <c r="AP462" t="s">
        <v>83</v>
      </c>
      <c r="AQ462" t="s">
        <v>83</v>
      </c>
      <c r="AR462" t="s">
        <v>83</v>
      </c>
      <c r="AS462">
        <v>0</v>
      </c>
      <c r="AT462" t="s">
        <v>83</v>
      </c>
      <c r="AU462" t="s">
        <v>83</v>
      </c>
      <c r="AV462">
        <v>0</v>
      </c>
      <c r="AW462">
        <v>0</v>
      </c>
      <c r="AX462" t="s">
        <v>83</v>
      </c>
    </row>
    <row r="463" spans="1:50" x14ac:dyDescent="0.15">
      <c r="A463">
        <v>4</v>
      </c>
      <c r="B463">
        <v>107</v>
      </c>
      <c r="C463">
        <v>2</v>
      </c>
      <c r="D463">
        <v>6</v>
      </c>
      <c r="E463">
        <v>0</v>
      </c>
      <c r="F463" t="s">
        <v>83</v>
      </c>
      <c r="G463" t="s">
        <v>83</v>
      </c>
      <c r="H463">
        <v>329</v>
      </c>
      <c r="I463">
        <v>0</v>
      </c>
      <c r="J463">
        <v>0</v>
      </c>
      <c r="K463">
        <v>0</v>
      </c>
      <c r="L463">
        <v>0</v>
      </c>
      <c r="M463" t="s">
        <v>83</v>
      </c>
      <c r="N463" t="s">
        <v>83</v>
      </c>
      <c r="O463" t="s">
        <v>83</v>
      </c>
      <c r="P463" t="s">
        <v>83</v>
      </c>
      <c r="Q463" t="s">
        <v>83</v>
      </c>
      <c r="R463" t="s">
        <v>2337</v>
      </c>
      <c r="S463" t="s">
        <v>83</v>
      </c>
      <c r="T463">
        <v>0</v>
      </c>
      <c r="U463" t="s">
        <v>83</v>
      </c>
      <c r="V463" t="s">
        <v>83</v>
      </c>
      <c r="W463" t="s">
        <v>83</v>
      </c>
      <c r="X463">
        <v>2</v>
      </c>
      <c r="Y463">
        <v>2</v>
      </c>
      <c r="Z463" t="s">
        <v>83</v>
      </c>
      <c r="AA463" t="s">
        <v>83</v>
      </c>
      <c r="AB463" t="s">
        <v>83</v>
      </c>
      <c r="AC463" t="s">
        <v>83</v>
      </c>
      <c r="AD463" t="s">
        <v>83</v>
      </c>
      <c r="AE463">
        <v>0</v>
      </c>
      <c r="AF463" t="s">
        <v>83</v>
      </c>
      <c r="AG463">
        <v>0</v>
      </c>
      <c r="AH463" t="s">
        <v>83</v>
      </c>
      <c r="AI463" t="s">
        <v>83</v>
      </c>
      <c r="AJ463" t="s">
        <v>83</v>
      </c>
      <c r="AK463" t="s">
        <v>83</v>
      </c>
      <c r="AL463" t="s">
        <v>83</v>
      </c>
      <c r="AM463" t="s">
        <v>83</v>
      </c>
      <c r="AN463" t="s">
        <v>83</v>
      </c>
      <c r="AO463" t="s">
        <v>83</v>
      </c>
      <c r="AP463" t="s">
        <v>83</v>
      </c>
      <c r="AQ463" t="s">
        <v>83</v>
      </c>
      <c r="AR463" t="s">
        <v>83</v>
      </c>
      <c r="AS463">
        <v>0</v>
      </c>
      <c r="AT463" t="s">
        <v>83</v>
      </c>
      <c r="AU463" t="s">
        <v>83</v>
      </c>
      <c r="AV463">
        <v>0</v>
      </c>
      <c r="AW463">
        <v>0</v>
      </c>
      <c r="AX463" t="s">
        <v>83</v>
      </c>
    </row>
    <row r="464" spans="1:50" x14ac:dyDescent="0.15">
      <c r="A464">
        <v>4</v>
      </c>
      <c r="B464">
        <v>107</v>
      </c>
      <c r="C464">
        <v>2</v>
      </c>
      <c r="D464">
        <v>7</v>
      </c>
      <c r="E464">
        <v>0</v>
      </c>
      <c r="F464" t="s">
        <v>83</v>
      </c>
      <c r="G464" t="s">
        <v>83</v>
      </c>
      <c r="H464">
        <v>556</v>
      </c>
      <c r="I464">
        <v>0</v>
      </c>
      <c r="J464">
        <v>0</v>
      </c>
      <c r="K464">
        <v>0</v>
      </c>
      <c r="L464">
        <v>0</v>
      </c>
      <c r="M464" t="s">
        <v>83</v>
      </c>
      <c r="N464" t="s">
        <v>83</v>
      </c>
      <c r="O464" t="s">
        <v>83</v>
      </c>
      <c r="P464" t="s">
        <v>83</v>
      </c>
      <c r="Q464" t="s">
        <v>83</v>
      </c>
      <c r="R464" t="s">
        <v>2338</v>
      </c>
      <c r="S464" t="s">
        <v>83</v>
      </c>
      <c r="T464">
        <v>0</v>
      </c>
      <c r="U464" t="s">
        <v>83</v>
      </c>
      <c r="V464" t="s">
        <v>83</v>
      </c>
      <c r="W464" t="s">
        <v>83</v>
      </c>
      <c r="X464">
        <v>2</v>
      </c>
      <c r="Y464">
        <v>2</v>
      </c>
      <c r="Z464" t="s">
        <v>83</v>
      </c>
      <c r="AA464" t="s">
        <v>83</v>
      </c>
      <c r="AB464" t="s">
        <v>83</v>
      </c>
      <c r="AC464" t="s">
        <v>83</v>
      </c>
      <c r="AD464" t="s">
        <v>83</v>
      </c>
      <c r="AE464">
        <v>0</v>
      </c>
      <c r="AF464" t="s">
        <v>83</v>
      </c>
      <c r="AG464">
        <v>0</v>
      </c>
      <c r="AH464" t="s">
        <v>83</v>
      </c>
      <c r="AI464" t="s">
        <v>83</v>
      </c>
      <c r="AJ464" t="s">
        <v>83</v>
      </c>
      <c r="AK464" t="s">
        <v>83</v>
      </c>
      <c r="AL464" t="s">
        <v>83</v>
      </c>
      <c r="AM464" t="s">
        <v>83</v>
      </c>
      <c r="AN464" t="s">
        <v>83</v>
      </c>
      <c r="AO464" t="s">
        <v>83</v>
      </c>
      <c r="AP464" t="s">
        <v>83</v>
      </c>
      <c r="AQ464" t="s">
        <v>83</v>
      </c>
      <c r="AR464" t="s">
        <v>83</v>
      </c>
      <c r="AS464">
        <v>0</v>
      </c>
      <c r="AT464" t="s">
        <v>83</v>
      </c>
      <c r="AU464" t="s">
        <v>83</v>
      </c>
      <c r="AV464">
        <v>0</v>
      </c>
      <c r="AW464">
        <v>0</v>
      </c>
      <c r="AX464" t="s">
        <v>83</v>
      </c>
    </row>
    <row r="465" spans="1:50" x14ac:dyDescent="0.15">
      <c r="A465">
        <v>4</v>
      </c>
      <c r="B465">
        <v>107</v>
      </c>
      <c r="C465">
        <v>2</v>
      </c>
      <c r="D465">
        <v>8</v>
      </c>
      <c r="E465">
        <v>0</v>
      </c>
      <c r="F465" t="s">
        <v>83</v>
      </c>
      <c r="G465" t="s">
        <v>83</v>
      </c>
      <c r="H465">
        <v>499</v>
      </c>
      <c r="I465">
        <v>0</v>
      </c>
      <c r="J465">
        <v>0</v>
      </c>
      <c r="K465">
        <v>0</v>
      </c>
      <c r="L465">
        <v>0</v>
      </c>
      <c r="M465" t="s">
        <v>83</v>
      </c>
      <c r="N465" t="s">
        <v>83</v>
      </c>
      <c r="O465" t="s">
        <v>83</v>
      </c>
      <c r="P465" t="s">
        <v>83</v>
      </c>
      <c r="Q465" t="s">
        <v>83</v>
      </c>
      <c r="R465" t="s">
        <v>2339</v>
      </c>
      <c r="S465" t="s">
        <v>83</v>
      </c>
      <c r="T465">
        <v>0</v>
      </c>
      <c r="U465" t="s">
        <v>83</v>
      </c>
      <c r="V465" t="s">
        <v>83</v>
      </c>
      <c r="W465" t="s">
        <v>83</v>
      </c>
      <c r="X465">
        <v>2</v>
      </c>
      <c r="Y465">
        <v>2</v>
      </c>
      <c r="Z465" t="s">
        <v>83</v>
      </c>
      <c r="AA465" t="s">
        <v>83</v>
      </c>
      <c r="AB465" t="s">
        <v>83</v>
      </c>
      <c r="AC465" t="s">
        <v>83</v>
      </c>
      <c r="AD465" t="s">
        <v>83</v>
      </c>
      <c r="AE465">
        <v>0</v>
      </c>
      <c r="AF465" t="s">
        <v>83</v>
      </c>
      <c r="AG465">
        <v>0</v>
      </c>
      <c r="AH465" t="s">
        <v>83</v>
      </c>
      <c r="AI465" t="s">
        <v>83</v>
      </c>
      <c r="AJ465" t="s">
        <v>83</v>
      </c>
      <c r="AK465" t="s">
        <v>83</v>
      </c>
      <c r="AL465" t="s">
        <v>83</v>
      </c>
      <c r="AM465" t="s">
        <v>83</v>
      </c>
      <c r="AN465" t="s">
        <v>83</v>
      </c>
      <c r="AO465" t="s">
        <v>83</v>
      </c>
      <c r="AP465" t="s">
        <v>83</v>
      </c>
      <c r="AQ465" t="s">
        <v>83</v>
      </c>
      <c r="AR465" t="s">
        <v>83</v>
      </c>
      <c r="AS465">
        <v>0</v>
      </c>
      <c r="AT465" t="s">
        <v>83</v>
      </c>
      <c r="AU465" t="s">
        <v>83</v>
      </c>
      <c r="AV465">
        <v>0</v>
      </c>
      <c r="AW465">
        <v>0</v>
      </c>
      <c r="AX465" t="s">
        <v>83</v>
      </c>
    </row>
    <row r="466" spans="1:50" x14ac:dyDescent="0.15">
      <c r="A466">
        <v>4</v>
      </c>
      <c r="B466">
        <v>109</v>
      </c>
      <c r="C466">
        <v>1</v>
      </c>
      <c r="D466">
        <v>1</v>
      </c>
      <c r="E466">
        <v>0</v>
      </c>
      <c r="F466" t="s">
        <v>83</v>
      </c>
      <c r="G466" t="s">
        <v>83</v>
      </c>
      <c r="H466">
        <v>312</v>
      </c>
      <c r="I466">
        <v>0</v>
      </c>
      <c r="J466">
        <v>0</v>
      </c>
      <c r="K466">
        <v>0</v>
      </c>
      <c r="L466">
        <v>0</v>
      </c>
      <c r="M466" t="s">
        <v>83</v>
      </c>
      <c r="N466" t="s">
        <v>83</v>
      </c>
      <c r="O466" t="s">
        <v>83</v>
      </c>
      <c r="P466" t="s">
        <v>83</v>
      </c>
      <c r="Q466" t="s">
        <v>83</v>
      </c>
      <c r="R466" t="s">
        <v>2340</v>
      </c>
      <c r="S466" t="s">
        <v>83</v>
      </c>
      <c r="T466">
        <v>0</v>
      </c>
      <c r="U466" t="s">
        <v>83</v>
      </c>
      <c r="V466" t="s">
        <v>83</v>
      </c>
      <c r="W466" t="s">
        <v>83</v>
      </c>
      <c r="X466">
        <v>3</v>
      </c>
      <c r="Y466">
        <v>3</v>
      </c>
      <c r="Z466" t="s">
        <v>83</v>
      </c>
      <c r="AA466" t="s">
        <v>83</v>
      </c>
      <c r="AB466" t="s">
        <v>83</v>
      </c>
      <c r="AC466" t="s">
        <v>83</v>
      </c>
      <c r="AD466" t="s">
        <v>83</v>
      </c>
      <c r="AE466">
        <v>0</v>
      </c>
      <c r="AF466" t="s">
        <v>83</v>
      </c>
      <c r="AG466">
        <v>0</v>
      </c>
      <c r="AH466" t="s">
        <v>83</v>
      </c>
      <c r="AI466" t="s">
        <v>83</v>
      </c>
      <c r="AJ466" t="s">
        <v>83</v>
      </c>
      <c r="AK466" t="s">
        <v>83</v>
      </c>
      <c r="AL466" t="s">
        <v>83</v>
      </c>
      <c r="AM466" t="s">
        <v>83</v>
      </c>
      <c r="AN466" t="s">
        <v>83</v>
      </c>
      <c r="AO466" t="s">
        <v>83</v>
      </c>
      <c r="AP466" t="s">
        <v>83</v>
      </c>
      <c r="AQ466" t="s">
        <v>83</v>
      </c>
      <c r="AR466" t="s">
        <v>83</v>
      </c>
      <c r="AS466">
        <v>0</v>
      </c>
      <c r="AT466" t="s">
        <v>83</v>
      </c>
      <c r="AU466" t="s">
        <v>83</v>
      </c>
      <c r="AV466">
        <v>0</v>
      </c>
      <c r="AW466">
        <v>0</v>
      </c>
      <c r="AX466" t="s">
        <v>83</v>
      </c>
    </row>
    <row r="467" spans="1:50" x14ac:dyDescent="0.15">
      <c r="A467">
        <v>4</v>
      </c>
      <c r="B467">
        <v>109</v>
      </c>
      <c r="C467">
        <v>1</v>
      </c>
      <c r="D467">
        <v>2</v>
      </c>
      <c r="E467">
        <v>0</v>
      </c>
      <c r="F467" t="s">
        <v>83</v>
      </c>
      <c r="G467" t="s">
        <v>83</v>
      </c>
      <c r="H467">
        <v>139</v>
      </c>
      <c r="I467">
        <v>0</v>
      </c>
      <c r="J467">
        <v>0</v>
      </c>
      <c r="K467">
        <v>0</v>
      </c>
      <c r="L467">
        <v>0</v>
      </c>
      <c r="M467" t="s">
        <v>83</v>
      </c>
      <c r="N467" t="s">
        <v>83</v>
      </c>
      <c r="O467" t="s">
        <v>83</v>
      </c>
      <c r="P467" t="s">
        <v>83</v>
      </c>
      <c r="Q467" t="s">
        <v>83</v>
      </c>
      <c r="R467" t="s">
        <v>2341</v>
      </c>
      <c r="S467" t="s">
        <v>83</v>
      </c>
      <c r="T467">
        <v>0</v>
      </c>
      <c r="U467" t="s">
        <v>83</v>
      </c>
      <c r="V467" t="s">
        <v>83</v>
      </c>
      <c r="W467" t="s">
        <v>83</v>
      </c>
      <c r="X467">
        <v>3</v>
      </c>
      <c r="Y467">
        <v>3</v>
      </c>
      <c r="Z467" t="s">
        <v>83</v>
      </c>
      <c r="AA467" t="s">
        <v>83</v>
      </c>
      <c r="AB467" t="s">
        <v>83</v>
      </c>
      <c r="AC467" t="s">
        <v>83</v>
      </c>
      <c r="AD467" t="s">
        <v>83</v>
      </c>
      <c r="AE467">
        <v>0</v>
      </c>
      <c r="AF467" t="s">
        <v>83</v>
      </c>
      <c r="AG467">
        <v>0</v>
      </c>
      <c r="AH467" t="s">
        <v>83</v>
      </c>
      <c r="AI467" t="s">
        <v>83</v>
      </c>
      <c r="AJ467" t="s">
        <v>83</v>
      </c>
      <c r="AK467" t="s">
        <v>83</v>
      </c>
      <c r="AL467" t="s">
        <v>83</v>
      </c>
      <c r="AM467" t="s">
        <v>83</v>
      </c>
      <c r="AN467" t="s">
        <v>83</v>
      </c>
      <c r="AO467" t="s">
        <v>83</v>
      </c>
      <c r="AP467" t="s">
        <v>83</v>
      </c>
      <c r="AQ467" t="s">
        <v>83</v>
      </c>
      <c r="AR467" t="s">
        <v>83</v>
      </c>
      <c r="AS467">
        <v>0</v>
      </c>
      <c r="AT467" t="s">
        <v>83</v>
      </c>
      <c r="AU467" t="s">
        <v>83</v>
      </c>
      <c r="AV467">
        <v>0</v>
      </c>
      <c r="AW467">
        <v>0</v>
      </c>
      <c r="AX467" t="s">
        <v>83</v>
      </c>
    </row>
    <row r="468" spans="1:50" x14ac:dyDescent="0.15">
      <c r="A468">
        <v>4</v>
      </c>
      <c r="B468">
        <v>109</v>
      </c>
      <c r="C468">
        <v>1</v>
      </c>
      <c r="D468">
        <v>3</v>
      </c>
      <c r="E468">
        <v>0</v>
      </c>
      <c r="F468" t="s">
        <v>83</v>
      </c>
      <c r="G468" t="s">
        <v>83</v>
      </c>
      <c r="H468">
        <v>517</v>
      </c>
      <c r="I468">
        <v>0</v>
      </c>
      <c r="J468">
        <v>0</v>
      </c>
      <c r="K468">
        <v>0</v>
      </c>
      <c r="L468">
        <v>0</v>
      </c>
      <c r="M468" t="s">
        <v>83</v>
      </c>
      <c r="N468" t="s">
        <v>83</v>
      </c>
      <c r="O468" t="s">
        <v>83</v>
      </c>
      <c r="P468" t="s">
        <v>83</v>
      </c>
      <c r="Q468" t="s">
        <v>83</v>
      </c>
      <c r="R468" t="s">
        <v>2342</v>
      </c>
      <c r="S468" t="s">
        <v>83</v>
      </c>
      <c r="T468">
        <v>0</v>
      </c>
      <c r="U468" t="s">
        <v>83</v>
      </c>
      <c r="V468" t="s">
        <v>83</v>
      </c>
      <c r="W468" t="s">
        <v>83</v>
      </c>
      <c r="X468">
        <v>3</v>
      </c>
      <c r="Y468">
        <v>3</v>
      </c>
      <c r="Z468" t="s">
        <v>83</v>
      </c>
      <c r="AA468" t="s">
        <v>83</v>
      </c>
      <c r="AB468" t="s">
        <v>83</v>
      </c>
      <c r="AC468" t="s">
        <v>83</v>
      </c>
      <c r="AD468" t="s">
        <v>83</v>
      </c>
      <c r="AE468">
        <v>0</v>
      </c>
      <c r="AF468" t="s">
        <v>83</v>
      </c>
      <c r="AG468">
        <v>0</v>
      </c>
      <c r="AH468" t="s">
        <v>83</v>
      </c>
      <c r="AI468" t="s">
        <v>83</v>
      </c>
      <c r="AJ468" t="s">
        <v>83</v>
      </c>
      <c r="AK468" t="s">
        <v>83</v>
      </c>
      <c r="AL468" t="s">
        <v>83</v>
      </c>
      <c r="AM468" t="s">
        <v>83</v>
      </c>
      <c r="AN468" t="s">
        <v>83</v>
      </c>
      <c r="AO468" t="s">
        <v>83</v>
      </c>
      <c r="AP468" t="s">
        <v>83</v>
      </c>
      <c r="AQ468" t="s">
        <v>83</v>
      </c>
      <c r="AR468" t="s">
        <v>83</v>
      </c>
      <c r="AS468">
        <v>0</v>
      </c>
      <c r="AT468" t="s">
        <v>83</v>
      </c>
      <c r="AU468" t="s">
        <v>83</v>
      </c>
      <c r="AV468">
        <v>0</v>
      </c>
      <c r="AW468">
        <v>0</v>
      </c>
      <c r="AX468" t="s">
        <v>83</v>
      </c>
    </row>
    <row r="469" spans="1:50" x14ac:dyDescent="0.15">
      <c r="A469">
        <v>4</v>
      </c>
      <c r="B469">
        <v>109</v>
      </c>
      <c r="C469">
        <v>1</v>
      </c>
      <c r="D469">
        <v>4</v>
      </c>
      <c r="E469">
        <v>0</v>
      </c>
      <c r="F469" t="s">
        <v>83</v>
      </c>
      <c r="G469" t="s">
        <v>83</v>
      </c>
      <c r="H469">
        <v>624</v>
      </c>
      <c r="I469">
        <v>0</v>
      </c>
      <c r="J469">
        <v>0</v>
      </c>
      <c r="K469">
        <v>0</v>
      </c>
      <c r="L469">
        <v>0</v>
      </c>
      <c r="M469" t="s">
        <v>83</v>
      </c>
      <c r="N469" t="s">
        <v>83</v>
      </c>
      <c r="O469" t="s">
        <v>83</v>
      </c>
      <c r="P469" t="s">
        <v>83</v>
      </c>
      <c r="Q469" t="s">
        <v>83</v>
      </c>
      <c r="R469" t="s">
        <v>2343</v>
      </c>
      <c r="S469" t="s">
        <v>83</v>
      </c>
      <c r="T469">
        <v>0</v>
      </c>
      <c r="U469" t="s">
        <v>83</v>
      </c>
      <c r="V469" t="s">
        <v>83</v>
      </c>
      <c r="W469" t="s">
        <v>83</v>
      </c>
      <c r="X469">
        <v>3</v>
      </c>
      <c r="Y469">
        <v>3</v>
      </c>
      <c r="Z469" t="s">
        <v>83</v>
      </c>
      <c r="AA469" t="s">
        <v>83</v>
      </c>
      <c r="AB469" t="s">
        <v>83</v>
      </c>
      <c r="AC469" t="s">
        <v>83</v>
      </c>
      <c r="AD469" t="s">
        <v>83</v>
      </c>
      <c r="AE469">
        <v>0</v>
      </c>
      <c r="AF469" t="s">
        <v>83</v>
      </c>
      <c r="AG469">
        <v>0</v>
      </c>
      <c r="AH469" t="s">
        <v>83</v>
      </c>
      <c r="AI469" t="s">
        <v>83</v>
      </c>
      <c r="AJ469" t="s">
        <v>83</v>
      </c>
      <c r="AK469" t="s">
        <v>83</v>
      </c>
      <c r="AL469" t="s">
        <v>83</v>
      </c>
      <c r="AM469" t="s">
        <v>83</v>
      </c>
      <c r="AN469" t="s">
        <v>83</v>
      </c>
      <c r="AO469" t="s">
        <v>83</v>
      </c>
      <c r="AP469" t="s">
        <v>83</v>
      </c>
      <c r="AQ469" t="s">
        <v>83</v>
      </c>
      <c r="AR469" t="s">
        <v>83</v>
      </c>
      <c r="AS469">
        <v>0</v>
      </c>
      <c r="AT469" t="s">
        <v>83</v>
      </c>
      <c r="AU469" t="s">
        <v>83</v>
      </c>
      <c r="AV469">
        <v>0</v>
      </c>
      <c r="AW469">
        <v>0</v>
      </c>
      <c r="AX469" t="s">
        <v>83</v>
      </c>
    </row>
    <row r="470" spans="1:50" x14ac:dyDescent="0.15">
      <c r="A470">
        <v>4</v>
      </c>
      <c r="B470">
        <v>109</v>
      </c>
      <c r="C470">
        <v>1</v>
      </c>
      <c r="D470">
        <v>5</v>
      </c>
      <c r="E470">
        <v>0</v>
      </c>
      <c r="F470" t="s">
        <v>83</v>
      </c>
      <c r="G470" t="s">
        <v>83</v>
      </c>
      <c r="H470">
        <v>201</v>
      </c>
      <c r="I470">
        <v>0</v>
      </c>
      <c r="J470">
        <v>0</v>
      </c>
      <c r="K470">
        <v>0</v>
      </c>
      <c r="L470">
        <v>0</v>
      </c>
      <c r="M470" t="s">
        <v>83</v>
      </c>
      <c r="N470" t="s">
        <v>83</v>
      </c>
      <c r="O470" t="s">
        <v>83</v>
      </c>
      <c r="P470" t="s">
        <v>83</v>
      </c>
      <c r="Q470" t="s">
        <v>83</v>
      </c>
      <c r="R470" t="s">
        <v>2344</v>
      </c>
      <c r="S470" t="s">
        <v>83</v>
      </c>
      <c r="T470">
        <v>0</v>
      </c>
      <c r="U470" t="s">
        <v>83</v>
      </c>
      <c r="V470" t="s">
        <v>83</v>
      </c>
      <c r="W470" t="s">
        <v>83</v>
      </c>
      <c r="X470">
        <v>3</v>
      </c>
      <c r="Y470">
        <v>3</v>
      </c>
      <c r="Z470" t="s">
        <v>83</v>
      </c>
      <c r="AA470" t="s">
        <v>83</v>
      </c>
      <c r="AB470" t="s">
        <v>83</v>
      </c>
      <c r="AC470" t="s">
        <v>83</v>
      </c>
      <c r="AD470" t="s">
        <v>83</v>
      </c>
      <c r="AE470">
        <v>0</v>
      </c>
      <c r="AF470" t="s">
        <v>83</v>
      </c>
      <c r="AG470">
        <v>0</v>
      </c>
      <c r="AH470" t="s">
        <v>83</v>
      </c>
      <c r="AI470" t="s">
        <v>83</v>
      </c>
      <c r="AJ470" t="s">
        <v>83</v>
      </c>
      <c r="AK470" t="s">
        <v>83</v>
      </c>
      <c r="AL470" t="s">
        <v>83</v>
      </c>
      <c r="AM470" t="s">
        <v>83</v>
      </c>
      <c r="AN470" t="s">
        <v>83</v>
      </c>
      <c r="AO470" t="s">
        <v>83</v>
      </c>
      <c r="AP470" t="s">
        <v>83</v>
      </c>
      <c r="AQ470" t="s">
        <v>83</v>
      </c>
      <c r="AR470" t="s">
        <v>83</v>
      </c>
      <c r="AS470">
        <v>0</v>
      </c>
      <c r="AT470" t="s">
        <v>83</v>
      </c>
      <c r="AU470" t="s">
        <v>83</v>
      </c>
      <c r="AV470">
        <v>0</v>
      </c>
      <c r="AW470">
        <v>0</v>
      </c>
      <c r="AX470" t="s">
        <v>83</v>
      </c>
    </row>
    <row r="471" spans="1:50" x14ac:dyDescent="0.15">
      <c r="A471">
        <v>4</v>
      </c>
      <c r="B471">
        <v>109</v>
      </c>
      <c r="C471">
        <v>1</v>
      </c>
      <c r="D471">
        <v>6</v>
      </c>
      <c r="E471">
        <v>0</v>
      </c>
      <c r="F471" t="s">
        <v>83</v>
      </c>
      <c r="G471" t="s">
        <v>83</v>
      </c>
      <c r="H471">
        <v>515</v>
      </c>
      <c r="I471">
        <v>0</v>
      </c>
      <c r="J471">
        <v>0</v>
      </c>
      <c r="K471">
        <v>0</v>
      </c>
      <c r="L471">
        <v>0</v>
      </c>
      <c r="M471" t="s">
        <v>83</v>
      </c>
      <c r="N471" t="s">
        <v>83</v>
      </c>
      <c r="O471" t="s">
        <v>83</v>
      </c>
      <c r="P471" t="s">
        <v>83</v>
      </c>
      <c r="Q471" t="s">
        <v>83</v>
      </c>
      <c r="R471" t="s">
        <v>488</v>
      </c>
      <c r="S471" t="s">
        <v>83</v>
      </c>
      <c r="T471">
        <v>0</v>
      </c>
      <c r="U471" t="s">
        <v>83</v>
      </c>
      <c r="V471" t="s">
        <v>83</v>
      </c>
      <c r="W471" t="s">
        <v>83</v>
      </c>
      <c r="X471">
        <v>3</v>
      </c>
      <c r="Y471">
        <v>3</v>
      </c>
      <c r="Z471" t="s">
        <v>83</v>
      </c>
      <c r="AA471" t="s">
        <v>83</v>
      </c>
      <c r="AB471" t="s">
        <v>83</v>
      </c>
      <c r="AC471" t="s">
        <v>83</v>
      </c>
      <c r="AD471" t="s">
        <v>83</v>
      </c>
      <c r="AE471">
        <v>0</v>
      </c>
      <c r="AF471" t="s">
        <v>83</v>
      </c>
      <c r="AG471">
        <v>0</v>
      </c>
      <c r="AH471" t="s">
        <v>83</v>
      </c>
      <c r="AI471" t="s">
        <v>83</v>
      </c>
      <c r="AJ471" t="s">
        <v>83</v>
      </c>
      <c r="AK471" t="s">
        <v>83</v>
      </c>
      <c r="AL471" t="s">
        <v>83</v>
      </c>
      <c r="AM471" t="s">
        <v>83</v>
      </c>
      <c r="AN471" t="s">
        <v>83</v>
      </c>
      <c r="AO471" t="s">
        <v>83</v>
      </c>
      <c r="AP471" t="s">
        <v>83</v>
      </c>
      <c r="AQ471" t="s">
        <v>83</v>
      </c>
      <c r="AR471" t="s">
        <v>83</v>
      </c>
      <c r="AS471">
        <v>0</v>
      </c>
      <c r="AT471" t="s">
        <v>83</v>
      </c>
      <c r="AU471" t="s">
        <v>83</v>
      </c>
      <c r="AV471">
        <v>0</v>
      </c>
      <c r="AW471">
        <v>0</v>
      </c>
      <c r="AX471" t="s">
        <v>83</v>
      </c>
    </row>
    <row r="472" spans="1:50" x14ac:dyDescent="0.15">
      <c r="A472">
        <v>4</v>
      </c>
      <c r="B472">
        <v>109</v>
      </c>
      <c r="C472">
        <v>1</v>
      </c>
      <c r="D472">
        <v>7</v>
      </c>
      <c r="E472">
        <v>0</v>
      </c>
      <c r="F472" t="s">
        <v>83</v>
      </c>
      <c r="G472" t="s">
        <v>83</v>
      </c>
      <c r="H472">
        <v>114</v>
      </c>
      <c r="I472">
        <v>0</v>
      </c>
      <c r="J472">
        <v>0</v>
      </c>
      <c r="K472">
        <v>0</v>
      </c>
      <c r="L472">
        <v>0</v>
      </c>
      <c r="M472" t="s">
        <v>83</v>
      </c>
      <c r="N472" t="s">
        <v>83</v>
      </c>
      <c r="O472" t="s">
        <v>83</v>
      </c>
      <c r="P472" t="s">
        <v>83</v>
      </c>
      <c r="Q472" t="s">
        <v>83</v>
      </c>
      <c r="R472" t="s">
        <v>2345</v>
      </c>
      <c r="S472" t="s">
        <v>83</v>
      </c>
      <c r="T472">
        <v>0</v>
      </c>
      <c r="U472" t="s">
        <v>83</v>
      </c>
      <c r="V472" t="s">
        <v>83</v>
      </c>
      <c r="W472" t="s">
        <v>83</v>
      </c>
      <c r="X472">
        <v>3</v>
      </c>
      <c r="Y472">
        <v>3</v>
      </c>
      <c r="Z472" t="s">
        <v>83</v>
      </c>
      <c r="AA472" t="s">
        <v>83</v>
      </c>
      <c r="AB472" t="s">
        <v>83</v>
      </c>
      <c r="AC472" t="s">
        <v>83</v>
      </c>
      <c r="AD472" t="s">
        <v>83</v>
      </c>
      <c r="AE472">
        <v>0</v>
      </c>
      <c r="AF472" t="s">
        <v>83</v>
      </c>
      <c r="AG472">
        <v>0</v>
      </c>
      <c r="AH472" t="s">
        <v>83</v>
      </c>
      <c r="AI472" t="s">
        <v>83</v>
      </c>
      <c r="AJ472" t="s">
        <v>83</v>
      </c>
      <c r="AK472" t="s">
        <v>83</v>
      </c>
      <c r="AL472" t="s">
        <v>83</v>
      </c>
      <c r="AM472" t="s">
        <v>83</v>
      </c>
      <c r="AN472" t="s">
        <v>83</v>
      </c>
      <c r="AO472" t="s">
        <v>83</v>
      </c>
      <c r="AP472" t="s">
        <v>83</v>
      </c>
      <c r="AQ472" t="s">
        <v>83</v>
      </c>
      <c r="AR472" t="s">
        <v>83</v>
      </c>
      <c r="AS472">
        <v>0</v>
      </c>
      <c r="AT472" t="s">
        <v>83</v>
      </c>
      <c r="AU472" t="s">
        <v>83</v>
      </c>
      <c r="AV472">
        <v>0</v>
      </c>
      <c r="AW472">
        <v>0</v>
      </c>
      <c r="AX472" t="s">
        <v>83</v>
      </c>
    </row>
    <row r="473" spans="1:50" x14ac:dyDescent="0.15">
      <c r="A473">
        <v>4</v>
      </c>
      <c r="B473">
        <v>109</v>
      </c>
      <c r="C473">
        <v>1</v>
      </c>
      <c r="D473">
        <v>8</v>
      </c>
      <c r="E473">
        <v>0</v>
      </c>
      <c r="F473" t="s">
        <v>83</v>
      </c>
      <c r="G473" t="s">
        <v>83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83</v>
      </c>
      <c r="N473" t="s">
        <v>83</v>
      </c>
      <c r="O473" t="s">
        <v>83</v>
      </c>
      <c r="P473" t="s">
        <v>83</v>
      </c>
      <c r="Q473" t="s">
        <v>83</v>
      </c>
      <c r="R473" t="s">
        <v>83</v>
      </c>
      <c r="S473" t="s">
        <v>83</v>
      </c>
      <c r="T473">
        <v>0</v>
      </c>
      <c r="U473" t="s">
        <v>83</v>
      </c>
      <c r="V473" t="s">
        <v>83</v>
      </c>
      <c r="W473" t="s">
        <v>83</v>
      </c>
      <c r="X473">
        <v>0</v>
      </c>
      <c r="Y473">
        <v>0</v>
      </c>
      <c r="Z473" t="s">
        <v>83</v>
      </c>
      <c r="AA473" t="s">
        <v>83</v>
      </c>
      <c r="AB473" t="s">
        <v>83</v>
      </c>
      <c r="AC473" t="s">
        <v>83</v>
      </c>
      <c r="AD473" t="s">
        <v>83</v>
      </c>
      <c r="AE473">
        <v>0</v>
      </c>
      <c r="AF473" t="s">
        <v>83</v>
      </c>
      <c r="AG473">
        <v>0</v>
      </c>
      <c r="AH473" t="s">
        <v>83</v>
      </c>
      <c r="AI473" t="s">
        <v>83</v>
      </c>
      <c r="AJ473" t="s">
        <v>83</v>
      </c>
      <c r="AK473" t="s">
        <v>83</v>
      </c>
      <c r="AL473" t="s">
        <v>83</v>
      </c>
      <c r="AM473" t="s">
        <v>83</v>
      </c>
      <c r="AN473" t="s">
        <v>83</v>
      </c>
      <c r="AO473" t="s">
        <v>83</v>
      </c>
      <c r="AP473" t="s">
        <v>83</v>
      </c>
      <c r="AQ473" t="s">
        <v>83</v>
      </c>
      <c r="AR473" t="s">
        <v>83</v>
      </c>
      <c r="AS473">
        <v>0</v>
      </c>
      <c r="AT473" t="s">
        <v>83</v>
      </c>
      <c r="AU473" t="s">
        <v>83</v>
      </c>
      <c r="AV473">
        <v>0</v>
      </c>
      <c r="AW473">
        <v>0</v>
      </c>
      <c r="AX473" t="s">
        <v>83</v>
      </c>
    </row>
    <row r="474" spans="1:50" x14ac:dyDescent="0.15">
      <c r="A474">
        <v>4</v>
      </c>
      <c r="B474">
        <v>111</v>
      </c>
      <c r="C474">
        <v>1</v>
      </c>
      <c r="D474">
        <v>1</v>
      </c>
      <c r="E474">
        <v>0</v>
      </c>
      <c r="F474" t="s">
        <v>83</v>
      </c>
      <c r="G474" t="s">
        <v>83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83</v>
      </c>
      <c r="N474" t="s">
        <v>83</v>
      </c>
      <c r="O474" t="s">
        <v>83</v>
      </c>
      <c r="P474" t="s">
        <v>83</v>
      </c>
      <c r="Q474" t="s">
        <v>83</v>
      </c>
      <c r="R474" t="s">
        <v>83</v>
      </c>
      <c r="S474" t="s">
        <v>83</v>
      </c>
      <c r="T474">
        <v>0</v>
      </c>
      <c r="U474" t="s">
        <v>83</v>
      </c>
      <c r="V474" t="s">
        <v>83</v>
      </c>
      <c r="W474" t="s">
        <v>83</v>
      </c>
      <c r="X474">
        <v>0</v>
      </c>
      <c r="Y474">
        <v>0</v>
      </c>
      <c r="Z474" t="s">
        <v>83</v>
      </c>
      <c r="AA474" t="s">
        <v>83</v>
      </c>
      <c r="AB474" t="s">
        <v>83</v>
      </c>
      <c r="AC474" t="s">
        <v>83</v>
      </c>
      <c r="AD474" t="s">
        <v>83</v>
      </c>
      <c r="AE474">
        <v>0</v>
      </c>
      <c r="AF474" t="s">
        <v>83</v>
      </c>
      <c r="AG474">
        <v>0</v>
      </c>
      <c r="AH474" t="s">
        <v>83</v>
      </c>
      <c r="AI474" t="s">
        <v>83</v>
      </c>
      <c r="AJ474" t="s">
        <v>83</v>
      </c>
      <c r="AK474" t="s">
        <v>83</v>
      </c>
      <c r="AL474" t="s">
        <v>83</v>
      </c>
      <c r="AM474" t="s">
        <v>83</v>
      </c>
      <c r="AN474" t="s">
        <v>83</v>
      </c>
      <c r="AO474" t="s">
        <v>83</v>
      </c>
      <c r="AP474" t="s">
        <v>83</v>
      </c>
      <c r="AQ474" t="s">
        <v>83</v>
      </c>
      <c r="AR474" t="s">
        <v>83</v>
      </c>
      <c r="AS474">
        <v>0</v>
      </c>
      <c r="AT474" t="s">
        <v>83</v>
      </c>
      <c r="AU474" t="s">
        <v>83</v>
      </c>
      <c r="AV474">
        <v>0</v>
      </c>
      <c r="AW474">
        <v>0</v>
      </c>
      <c r="AX474" t="s">
        <v>83</v>
      </c>
    </row>
    <row r="475" spans="1:50" x14ac:dyDescent="0.15">
      <c r="A475">
        <v>4</v>
      </c>
      <c r="B475">
        <v>111</v>
      </c>
      <c r="C475">
        <v>1</v>
      </c>
      <c r="D475">
        <v>2</v>
      </c>
      <c r="E475">
        <v>0</v>
      </c>
      <c r="F475" t="s">
        <v>83</v>
      </c>
      <c r="G475" t="s">
        <v>83</v>
      </c>
      <c r="H475">
        <v>525</v>
      </c>
      <c r="I475">
        <v>0</v>
      </c>
      <c r="J475">
        <v>0</v>
      </c>
      <c r="K475">
        <v>0</v>
      </c>
      <c r="L475">
        <v>0</v>
      </c>
      <c r="M475" t="s">
        <v>83</v>
      </c>
      <c r="N475" t="s">
        <v>83</v>
      </c>
      <c r="O475" t="s">
        <v>83</v>
      </c>
      <c r="P475" t="s">
        <v>83</v>
      </c>
      <c r="Q475" t="s">
        <v>83</v>
      </c>
      <c r="R475" t="s">
        <v>2346</v>
      </c>
      <c r="S475" t="s">
        <v>83</v>
      </c>
      <c r="T475">
        <v>0</v>
      </c>
      <c r="U475" t="s">
        <v>83</v>
      </c>
      <c r="V475" t="s">
        <v>83</v>
      </c>
      <c r="W475" t="s">
        <v>83</v>
      </c>
      <c r="X475">
        <v>4</v>
      </c>
      <c r="Y475">
        <v>4</v>
      </c>
      <c r="Z475" t="s">
        <v>83</v>
      </c>
      <c r="AA475" t="s">
        <v>83</v>
      </c>
      <c r="AB475" t="s">
        <v>83</v>
      </c>
      <c r="AC475" t="s">
        <v>83</v>
      </c>
      <c r="AD475" t="s">
        <v>83</v>
      </c>
      <c r="AE475">
        <v>0</v>
      </c>
      <c r="AF475" t="s">
        <v>83</v>
      </c>
      <c r="AG475">
        <v>0</v>
      </c>
      <c r="AH475" t="s">
        <v>83</v>
      </c>
      <c r="AI475" t="s">
        <v>83</v>
      </c>
      <c r="AJ475" t="s">
        <v>83</v>
      </c>
      <c r="AK475" t="s">
        <v>83</v>
      </c>
      <c r="AL475" t="s">
        <v>83</v>
      </c>
      <c r="AM475" t="s">
        <v>83</v>
      </c>
      <c r="AN475" t="s">
        <v>83</v>
      </c>
      <c r="AO475" t="s">
        <v>83</v>
      </c>
      <c r="AP475" t="s">
        <v>83</v>
      </c>
      <c r="AQ475" t="s">
        <v>83</v>
      </c>
      <c r="AR475" t="s">
        <v>83</v>
      </c>
      <c r="AS475">
        <v>0</v>
      </c>
      <c r="AT475" t="s">
        <v>83</v>
      </c>
      <c r="AU475" t="s">
        <v>83</v>
      </c>
      <c r="AV475">
        <v>0</v>
      </c>
      <c r="AW475">
        <v>0</v>
      </c>
      <c r="AX475" t="s">
        <v>83</v>
      </c>
    </row>
    <row r="476" spans="1:50" x14ac:dyDescent="0.15">
      <c r="A476">
        <v>4</v>
      </c>
      <c r="B476">
        <v>111</v>
      </c>
      <c r="C476">
        <v>1</v>
      </c>
      <c r="D476">
        <v>3</v>
      </c>
      <c r="E476">
        <v>0</v>
      </c>
      <c r="F476" t="s">
        <v>83</v>
      </c>
      <c r="G476" t="s">
        <v>83</v>
      </c>
      <c r="H476">
        <v>106</v>
      </c>
      <c r="I476">
        <v>0</v>
      </c>
      <c r="J476">
        <v>0</v>
      </c>
      <c r="K476">
        <v>0</v>
      </c>
      <c r="L476">
        <v>0</v>
      </c>
      <c r="M476" t="s">
        <v>83</v>
      </c>
      <c r="N476" t="s">
        <v>83</v>
      </c>
      <c r="O476" t="s">
        <v>83</v>
      </c>
      <c r="P476" t="s">
        <v>83</v>
      </c>
      <c r="Q476" t="s">
        <v>83</v>
      </c>
      <c r="R476" t="s">
        <v>2347</v>
      </c>
      <c r="S476" t="s">
        <v>83</v>
      </c>
      <c r="T476">
        <v>0</v>
      </c>
      <c r="U476" t="s">
        <v>83</v>
      </c>
      <c r="V476" t="s">
        <v>83</v>
      </c>
      <c r="W476" t="s">
        <v>83</v>
      </c>
      <c r="X476">
        <v>4</v>
      </c>
      <c r="Y476">
        <v>4</v>
      </c>
      <c r="Z476" t="s">
        <v>83</v>
      </c>
      <c r="AA476" t="s">
        <v>83</v>
      </c>
      <c r="AB476" t="s">
        <v>83</v>
      </c>
      <c r="AC476" t="s">
        <v>83</v>
      </c>
      <c r="AD476" t="s">
        <v>83</v>
      </c>
      <c r="AE476">
        <v>0</v>
      </c>
      <c r="AF476" t="s">
        <v>83</v>
      </c>
      <c r="AG476">
        <v>0</v>
      </c>
      <c r="AH476" t="s">
        <v>83</v>
      </c>
      <c r="AI476" t="s">
        <v>83</v>
      </c>
      <c r="AJ476" t="s">
        <v>83</v>
      </c>
      <c r="AK476" t="s">
        <v>83</v>
      </c>
      <c r="AL476" t="s">
        <v>83</v>
      </c>
      <c r="AM476" t="s">
        <v>83</v>
      </c>
      <c r="AN476" t="s">
        <v>83</v>
      </c>
      <c r="AO476" t="s">
        <v>83</v>
      </c>
      <c r="AP476" t="s">
        <v>83</v>
      </c>
      <c r="AQ476" t="s">
        <v>83</v>
      </c>
      <c r="AR476" t="s">
        <v>83</v>
      </c>
      <c r="AS476">
        <v>0</v>
      </c>
      <c r="AT476" t="s">
        <v>83</v>
      </c>
      <c r="AU476" t="s">
        <v>83</v>
      </c>
      <c r="AV476">
        <v>0</v>
      </c>
      <c r="AW476">
        <v>0</v>
      </c>
      <c r="AX476" t="s">
        <v>83</v>
      </c>
    </row>
    <row r="477" spans="1:50" x14ac:dyDescent="0.15">
      <c r="A477">
        <v>4</v>
      </c>
      <c r="B477">
        <v>111</v>
      </c>
      <c r="C477">
        <v>1</v>
      </c>
      <c r="D477">
        <v>4</v>
      </c>
      <c r="E477">
        <v>0</v>
      </c>
      <c r="F477" t="s">
        <v>83</v>
      </c>
      <c r="G477" t="s">
        <v>83</v>
      </c>
      <c r="H477">
        <v>658</v>
      </c>
      <c r="I477">
        <v>0</v>
      </c>
      <c r="J477">
        <v>0</v>
      </c>
      <c r="K477">
        <v>0</v>
      </c>
      <c r="L477">
        <v>0</v>
      </c>
      <c r="M477" t="s">
        <v>83</v>
      </c>
      <c r="N477" t="s">
        <v>83</v>
      </c>
      <c r="O477" t="s">
        <v>83</v>
      </c>
      <c r="P477" t="s">
        <v>83</v>
      </c>
      <c r="Q477" t="s">
        <v>83</v>
      </c>
      <c r="R477" t="s">
        <v>2348</v>
      </c>
      <c r="S477" t="s">
        <v>83</v>
      </c>
      <c r="T477">
        <v>0</v>
      </c>
      <c r="U477" t="s">
        <v>83</v>
      </c>
      <c r="V477" t="s">
        <v>83</v>
      </c>
      <c r="W477" t="s">
        <v>83</v>
      </c>
      <c r="X477">
        <v>4</v>
      </c>
      <c r="Y477">
        <v>4</v>
      </c>
      <c r="Z477" t="s">
        <v>83</v>
      </c>
      <c r="AA477" t="s">
        <v>83</v>
      </c>
      <c r="AB477" t="s">
        <v>83</v>
      </c>
      <c r="AC477" t="s">
        <v>83</v>
      </c>
      <c r="AD477" t="s">
        <v>83</v>
      </c>
      <c r="AE477">
        <v>0</v>
      </c>
      <c r="AF477" t="s">
        <v>83</v>
      </c>
      <c r="AG477">
        <v>0</v>
      </c>
      <c r="AH477" t="s">
        <v>83</v>
      </c>
      <c r="AI477" t="s">
        <v>83</v>
      </c>
      <c r="AJ477" t="s">
        <v>83</v>
      </c>
      <c r="AK477" t="s">
        <v>83</v>
      </c>
      <c r="AL477" t="s">
        <v>83</v>
      </c>
      <c r="AM477" t="s">
        <v>83</v>
      </c>
      <c r="AN477" t="s">
        <v>83</v>
      </c>
      <c r="AO477" t="s">
        <v>83</v>
      </c>
      <c r="AP477" t="s">
        <v>83</v>
      </c>
      <c r="AQ477" t="s">
        <v>83</v>
      </c>
      <c r="AR477" t="s">
        <v>83</v>
      </c>
      <c r="AS477">
        <v>0</v>
      </c>
      <c r="AT477" t="s">
        <v>83</v>
      </c>
      <c r="AU477" t="s">
        <v>83</v>
      </c>
      <c r="AV477">
        <v>0</v>
      </c>
      <c r="AW477">
        <v>0</v>
      </c>
      <c r="AX477" t="s">
        <v>83</v>
      </c>
    </row>
    <row r="478" spans="1:50" x14ac:dyDescent="0.15">
      <c r="A478">
        <v>4</v>
      </c>
      <c r="B478">
        <v>111</v>
      </c>
      <c r="C478">
        <v>1</v>
      </c>
      <c r="D478">
        <v>5</v>
      </c>
      <c r="E478">
        <v>0</v>
      </c>
      <c r="F478" t="s">
        <v>83</v>
      </c>
      <c r="G478" t="s">
        <v>83</v>
      </c>
      <c r="H478">
        <v>493</v>
      </c>
      <c r="I478">
        <v>0</v>
      </c>
      <c r="J478">
        <v>0</v>
      </c>
      <c r="K478">
        <v>0</v>
      </c>
      <c r="L478">
        <v>0</v>
      </c>
      <c r="M478" t="s">
        <v>83</v>
      </c>
      <c r="N478" t="s">
        <v>83</v>
      </c>
      <c r="O478" t="s">
        <v>83</v>
      </c>
      <c r="P478" t="s">
        <v>83</v>
      </c>
      <c r="Q478" t="s">
        <v>83</v>
      </c>
      <c r="R478" t="s">
        <v>2349</v>
      </c>
      <c r="S478" t="s">
        <v>83</v>
      </c>
      <c r="T478">
        <v>0</v>
      </c>
      <c r="U478" t="s">
        <v>83</v>
      </c>
      <c r="V478" t="s">
        <v>83</v>
      </c>
      <c r="W478" t="s">
        <v>83</v>
      </c>
      <c r="X478">
        <v>4</v>
      </c>
      <c r="Y478">
        <v>4</v>
      </c>
      <c r="Z478" t="s">
        <v>83</v>
      </c>
      <c r="AA478" t="s">
        <v>83</v>
      </c>
      <c r="AB478" t="s">
        <v>83</v>
      </c>
      <c r="AC478" t="s">
        <v>83</v>
      </c>
      <c r="AD478" t="s">
        <v>83</v>
      </c>
      <c r="AE478">
        <v>0</v>
      </c>
      <c r="AF478" t="s">
        <v>83</v>
      </c>
      <c r="AG478">
        <v>0</v>
      </c>
      <c r="AH478" t="s">
        <v>83</v>
      </c>
      <c r="AI478" t="s">
        <v>83</v>
      </c>
      <c r="AJ478" t="s">
        <v>83</v>
      </c>
      <c r="AK478" t="s">
        <v>83</v>
      </c>
      <c r="AL478" t="s">
        <v>83</v>
      </c>
      <c r="AM478" t="s">
        <v>83</v>
      </c>
      <c r="AN478" t="s">
        <v>83</v>
      </c>
      <c r="AO478" t="s">
        <v>83</v>
      </c>
      <c r="AP478" t="s">
        <v>83</v>
      </c>
      <c r="AQ478" t="s">
        <v>83</v>
      </c>
      <c r="AR478" t="s">
        <v>83</v>
      </c>
      <c r="AS478">
        <v>0</v>
      </c>
      <c r="AT478" t="s">
        <v>83</v>
      </c>
      <c r="AU478" t="s">
        <v>83</v>
      </c>
      <c r="AV478">
        <v>0</v>
      </c>
      <c r="AW478">
        <v>0</v>
      </c>
      <c r="AX478" t="s">
        <v>83</v>
      </c>
    </row>
    <row r="479" spans="1:50" x14ac:dyDescent="0.15">
      <c r="A479">
        <v>4</v>
      </c>
      <c r="B479">
        <v>111</v>
      </c>
      <c r="C479">
        <v>1</v>
      </c>
      <c r="D479">
        <v>6</v>
      </c>
      <c r="E479">
        <v>0</v>
      </c>
      <c r="F479" t="s">
        <v>83</v>
      </c>
      <c r="G479" t="s">
        <v>83</v>
      </c>
      <c r="H479">
        <v>264</v>
      </c>
      <c r="I479">
        <v>0</v>
      </c>
      <c r="J479">
        <v>0</v>
      </c>
      <c r="K479">
        <v>0</v>
      </c>
      <c r="L479">
        <v>0</v>
      </c>
      <c r="M479" t="s">
        <v>83</v>
      </c>
      <c r="N479" t="s">
        <v>83</v>
      </c>
      <c r="O479" t="s">
        <v>83</v>
      </c>
      <c r="P479" t="s">
        <v>83</v>
      </c>
      <c r="Q479" t="s">
        <v>83</v>
      </c>
      <c r="R479" t="s">
        <v>2347</v>
      </c>
      <c r="S479" t="s">
        <v>83</v>
      </c>
      <c r="T479">
        <v>0</v>
      </c>
      <c r="U479" t="s">
        <v>83</v>
      </c>
      <c r="V479" t="s">
        <v>83</v>
      </c>
      <c r="W479" t="s">
        <v>83</v>
      </c>
      <c r="X479">
        <v>4</v>
      </c>
      <c r="Y479">
        <v>4</v>
      </c>
      <c r="Z479" t="s">
        <v>83</v>
      </c>
      <c r="AA479" t="s">
        <v>83</v>
      </c>
      <c r="AB479" t="s">
        <v>83</v>
      </c>
      <c r="AC479" t="s">
        <v>83</v>
      </c>
      <c r="AD479" t="s">
        <v>83</v>
      </c>
      <c r="AE479">
        <v>0</v>
      </c>
      <c r="AF479" t="s">
        <v>83</v>
      </c>
      <c r="AG479">
        <v>0</v>
      </c>
      <c r="AH479" t="s">
        <v>83</v>
      </c>
      <c r="AI479" t="s">
        <v>83</v>
      </c>
      <c r="AJ479" t="s">
        <v>83</v>
      </c>
      <c r="AK479" t="s">
        <v>83</v>
      </c>
      <c r="AL479" t="s">
        <v>83</v>
      </c>
      <c r="AM479" t="s">
        <v>83</v>
      </c>
      <c r="AN479" t="s">
        <v>83</v>
      </c>
      <c r="AO479" t="s">
        <v>83</v>
      </c>
      <c r="AP479" t="s">
        <v>83</v>
      </c>
      <c r="AQ479" t="s">
        <v>83</v>
      </c>
      <c r="AR479" t="s">
        <v>83</v>
      </c>
      <c r="AS479">
        <v>0</v>
      </c>
      <c r="AT479" t="s">
        <v>83</v>
      </c>
      <c r="AU479" t="s">
        <v>83</v>
      </c>
      <c r="AV479">
        <v>0</v>
      </c>
      <c r="AW479">
        <v>0</v>
      </c>
      <c r="AX479" t="s">
        <v>83</v>
      </c>
    </row>
    <row r="480" spans="1:50" x14ac:dyDescent="0.15">
      <c r="A480">
        <v>4</v>
      </c>
      <c r="B480">
        <v>111</v>
      </c>
      <c r="C480">
        <v>1</v>
      </c>
      <c r="D480">
        <v>7</v>
      </c>
      <c r="E480">
        <v>0</v>
      </c>
      <c r="F480" t="s">
        <v>83</v>
      </c>
      <c r="G480" t="s">
        <v>83</v>
      </c>
      <c r="H480">
        <v>391</v>
      </c>
      <c r="I480">
        <v>0</v>
      </c>
      <c r="J480">
        <v>0</v>
      </c>
      <c r="K480">
        <v>0</v>
      </c>
      <c r="L480">
        <v>0</v>
      </c>
      <c r="M480" t="s">
        <v>83</v>
      </c>
      <c r="N480" t="s">
        <v>83</v>
      </c>
      <c r="O480" t="s">
        <v>83</v>
      </c>
      <c r="P480" t="s">
        <v>83</v>
      </c>
      <c r="Q480" t="s">
        <v>83</v>
      </c>
      <c r="R480" t="s">
        <v>2350</v>
      </c>
      <c r="S480" t="s">
        <v>83</v>
      </c>
      <c r="T480">
        <v>0</v>
      </c>
      <c r="U480" t="s">
        <v>83</v>
      </c>
      <c r="V480" t="s">
        <v>83</v>
      </c>
      <c r="W480" t="s">
        <v>83</v>
      </c>
      <c r="X480">
        <v>4</v>
      </c>
      <c r="Y480">
        <v>4</v>
      </c>
      <c r="Z480" t="s">
        <v>83</v>
      </c>
      <c r="AA480" t="s">
        <v>83</v>
      </c>
      <c r="AB480" t="s">
        <v>83</v>
      </c>
      <c r="AC480" t="s">
        <v>83</v>
      </c>
      <c r="AD480" t="s">
        <v>83</v>
      </c>
      <c r="AE480">
        <v>0</v>
      </c>
      <c r="AF480" t="s">
        <v>83</v>
      </c>
      <c r="AG480">
        <v>0</v>
      </c>
      <c r="AH480" t="s">
        <v>83</v>
      </c>
      <c r="AI480" t="s">
        <v>83</v>
      </c>
      <c r="AJ480" t="s">
        <v>83</v>
      </c>
      <c r="AK480" t="s">
        <v>83</v>
      </c>
      <c r="AL480" t="s">
        <v>83</v>
      </c>
      <c r="AM480" t="s">
        <v>83</v>
      </c>
      <c r="AN480" t="s">
        <v>83</v>
      </c>
      <c r="AO480" t="s">
        <v>83</v>
      </c>
      <c r="AP480" t="s">
        <v>83</v>
      </c>
      <c r="AQ480" t="s">
        <v>83</v>
      </c>
      <c r="AR480" t="s">
        <v>83</v>
      </c>
      <c r="AS480">
        <v>0</v>
      </c>
      <c r="AT480" t="s">
        <v>83</v>
      </c>
      <c r="AU480" t="s">
        <v>83</v>
      </c>
      <c r="AV480">
        <v>0</v>
      </c>
      <c r="AW480">
        <v>0</v>
      </c>
      <c r="AX480" t="s">
        <v>83</v>
      </c>
    </row>
    <row r="481" spans="1:50" x14ac:dyDescent="0.15">
      <c r="A481">
        <v>4</v>
      </c>
      <c r="B481">
        <v>111</v>
      </c>
      <c r="C481">
        <v>1</v>
      </c>
      <c r="D481">
        <v>8</v>
      </c>
      <c r="E481">
        <v>0</v>
      </c>
      <c r="F481" t="s">
        <v>83</v>
      </c>
      <c r="G481" t="s">
        <v>83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83</v>
      </c>
      <c r="N481" t="s">
        <v>83</v>
      </c>
      <c r="O481" t="s">
        <v>83</v>
      </c>
      <c r="P481" t="s">
        <v>83</v>
      </c>
      <c r="Q481" t="s">
        <v>83</v>
      </c>
      <c r="R481" t="s">
        <v>83</v>
      </c>
      <c r="S481" t="s">
        <v>83</v>
      </c>
      <c r="T481">
        <v>0</v>
      </c>
      <c r="U481" t="s">
        <v>83</v>
      </c>
      <c r="V481" t="s">
        <v>83</v>
      </c>
      <c r="W481" t="s">
        <v>83</v>
      </c>
      <c r="X481">
        <v>0</v>
      </c>
      <c r="Y481">
        <v>0</v>
      </c>
      <c r="Z481" t="s">
        <v>83</v>
      </c>
      <c r="AA481" t="s">
        <v>83</v>
      </c>
      <c r="AB481" t="s">
        <v>83</v>
      </c>
      <c r="AC481" t="s">
        <v>83</v>
      </c>
      <c r="AD481" t="s">
        <v>83</v>
      </c>
      <c r="AE481">
        <v>0</v>
      </c>
      <c r="AF481" t="s">
        <v>83</v>
      </c>
      <c r="AG481">
        <v>0</v>
      </c>
      <c r="AH481" t="s">
        <v>83</v>
      </c>
      <c r="AI481" t="s">
        <v>83</v>
      </c>
      <c r="AJ481" t="s">
        <v>83</v>
      </c>
      <c r="AK481" t="s">
        <v>83</v>
      </c>
      <c r="AL481" t="s">
        <v>83</v>
      </c>
      <c r="AM481" t="s">
        <v>83</v>
      </c>
      <c r="AN481" t="s">
        <v>83</v>
      </c>
      <c r="AO481" t="s">
        <v>83</v>
      </c>
      <c r="AP481" t="s">
        <v>83</v>
      </c>
      <c r="AQ481" t="s">
        <v>83</v>
      </c>
      <c r="AR481" t="s">
        <v>83</v>
      </c>
      <c r="AS481">
        <v>0</v>
      </c>
      <c r="AT481" t="s">
        <v>83</v>
      </c>
      <c r="AU481" t="s">
        <v>83</v>
      </c>
      <c r="AV481">
        <v>0</v>
      </c>
      <c r="AW481">
        <v>0</v>
      </c>
      <c r="AX481" t="s">
        <v>83</v>
      </c>
    </row>
    <row r="482" spans="1:50" x14ac:dyDescent="0.15">
      <c r="A482">
        <v>4</v>
      </c>
      <c r="B482">
        <v>111</v>
      </c>
      <c r="C482">
        <v>2</v>
      </c>
      <c r="D482">
        <v>1</v>
      </c>
      <c r="E482">
        <v>0</v>
      </c>
      <c r="F482" t="s">
        <v>83</v>
      </c>
      <c r="G482" t="s">
        <v>83</v>
      </c>
      <c r="H482">
        <v>605</v>
      </c>
      <c r="I482">
        <v>0</v>
      </c>
      <c r="J482">
        <v>0</v>
      </c>
      <c r="K482">
        <v>0</v>
      </c>
      <c r="L482">
        <v>0</v>
      </c>
      <c r="M482" t="s">
        <v>83</v>
      </c>
      <c r="N482" t="s">
        <v>83</v>
      </c>
      <c r="O482" t="s">
        <v>83</v>
      </c>
      <c r="P482" t="s">
        <v>83</v>
      </c>
      <c r="Q482" t="s">
        <v>83</v>
      </c>
      <c r="R482" t="s">
        <v>497</v>
      </c>
      <c r="S482" t="s">
        <v>83</v>
      </c>
      <c r="T482">
        <v>0</v>
      </c>
      <c r="U482" t="s">
        <v>83</v>
      </c>
      <c r="V482" t="s">
        <v>83</v>
      </c>
      <c r="W482" t="s">
        <v>83</v>
      </c>
      <c r="X482">
        <v>4</v>
      </c>
      <c r="Y482">
        <v>4</v>
      </c>
      <c r="Z482" t="s">
        <v>83</v>
      </c>
      <c r="AA482" t="s">
        <v>83</v>
      </c>
      <c r="AB482" t="s">
        <v>83</v>
      </c>
      <c r="AC482" t="s">
        <v>83</v>
      </c>
      <c r="AD482" t="s">
        <v>83</v>
      </c>
      <c r="AE482">
        <v>0</v>
      </c>
      <c r="AF482" t="s">
        <v>83</v>
      </c>
      <c r="AG482">
        <v>0</v>
      </c>
      <c r="AH482" t="s">
        <v>83</v>
      </c>
      <c r="AI482" t="s">
        <v>83</v>
      </c>
      <c r="AJ482" t="s">
        <v>83</v>
      </c>
      <c r="AK482" t="s">
        <v>83</v>
      </c>
      <c r="AL482" t="s">
        <v>83</v>
      </c>
      <c r="AM482" t="s">
        <v>83</v>
      </c>
      <c r="AN482" t="s">
        <v>83</v>
      </c>
      <c r="AO482" t="s">
        <v>83</v>
      </c>
      <c r="AP482" t="s">
        <v>83</v>
      </c>
      <c r="AQ482" t="s">
        <v>83</v>
      </c>
      <c r="AR482" t="s">
        <v>83</v>
      </c>
      <c r="AS482">
        <v>0</v>
      </c>
      <c r="AT482" t="s">
        <v>83</v>
      </c>
      <c r="AU482" t="s">
        <v>83</v>
      </c>
      <c r="AV482">
        <v>0</v>
      </c>
      <c r="AW482">
        <v>0</v>
      </c>
      <c r="AX482" t="s">
        <v>83</v>
      </c>
    </row>
    <row r="483" spans="1:50" x14ac:dyDescent="0.15">
      <c r="A483">
        <v>4</v>
      </c>
      <c r="B483">
        <v>111</v>
      </c>
      <c r="C483">
        <v>2</v>
      </c>
      <c r="D483">
        <v>2</v>
      </c>
      <c r="E483">
        <v>0</v>
      </c>
      <c r="F483" t="s">
        <v>83</v>
      </c>
      <c r="G483" t="s">
        <v>83</v>
      </c>
      <c r="H483">
        <v>266</v>
      </c>
      <c r="I483">
        <v>0</v>
      </c>
      <c r="J483">
        <v>0</v>
      </c>
      <c r="K483">
        <v>0</v>
      </c>
      <c r="L483">
        <v>0</v>
      </c>
      <c r="M483" t="s">
        <v>83</v>
      </c>
      <c r="N483" t="s">
        <v>83</v>
      </c>
      <c r="O483" t="s">
        <v>83</v>
      </c>
      <c r="P483" t="s">
        <v>83</v>
      </c>
      <c r="Q483" t="s">
        <v>83</v>
      </c>
      <c r="R483" t="s">
        <v>2351</v>
      </c>
      <c r="S483" t="s">
        <v>83</v>
      </c>
      <c r="T483">
        <v>0</v>
      </c>
      <c r="U483" t="s">
        <v>83</v>
      </c>
      <c r="V483" t="s">
        <v>83</v>
      </c>
      <c r="W483" t="s">
        <v>83</v>
      </c>
      <c r="X483">
        <v>4</v>
      </c>
      <c r="Y483">
        <v>4</v>
      </c>
      <c r="Z483" t="s">
        <v>83</v>
      </c>
      <c r="AA483" t="s">
        <v>83</v>
      </c>
      <c r="AB483" t="s">
        <v>83</v>
      </c>
      <c r="AC483" t="s">
        <v>83</v>
      </c>
      <c r="AD483" t="s">
        <v>83</v>
      </c>
      <c r="AE483">
        <v>0</v>
      </c>
      <c r="AF483" t="s">
        <v>83</v>
      </c>
      <c r="AG483">
        <v>0</v>
      </c>
      <c r="AH483" t="s">
        <v>83</v>
      </c>
      <c r="AI483" t="s">
        <v>83</v>
      </c>
      <c r="AJ483" t="s">
        <v>83</v>
      </c>
      <c r="AK483" t="s">
        <v>83</v>
      </c>
      <c r="AL483" t="s">
        <v>83</v>
      </c>
      <c r="AM483" t="s">
        <v>83</v>
      </c>
      <c r="AN483" t="s">
        <v>83</v>
      </c>
      <c r="AO483" t="s">
        <v>83</v>
      </c>
      <c r="AP483" t="s">
        <v>83</v>
      </c>
      <c r="AQ483" t="s">
        <v>83</v>
      </c>
      <c r="AR483" t="s">
        <v>83</v>
      </c>
      <c r="AS483">
        <v>0</v>
      </c>
      <c r="AT483" t="s">
        <v>83</v>
      </c>
      <c r="AU483" t="s">
        <v>83</v>
      </c>
      <c r="AV483">
        <v>0</v>
      </c>
      <c r="AW483">
        <v>0</v>
      </c>
      <c r="AX483" t="s">
        <v>83</v>
      </c>
    </row>
    <row r="484" spans="1:50" x14ac:dyDescent="0.15">
      <c r="A484">
        <v>4</v>
      </c>
      <c r="B484">
        <v>111</v>
      </c>
      <c r="C484">
        <v>2</v>
      </c>
      <c r="D484">
        <v>3</v>
      </c>
      <c r="E484">
        <v>0</v>
      </c>
      <c r="F484" t="s">
        <v>83</v>
      </c>
      <c r="G484" t="s">
        <v>83</v>
      </c>
      <c r="H484">
        <v>243</v>
      </c>
      <c r="I484">
        <v>0</v>
      </c>
      <c r="J484">
        <v>0</v>
      </c>
      <c r="K484">
        <v>0</v>
      </c>
      <c r="L484">
        <v>0</v>
      </c>
      <c r="M484" t="s">
        <v>83</v>
      </c>
      <c r="N484" t="s">
        <v>83</v>
      </c>
      <c r="O484" t="s">
        <v>83</v>
      </c>
      <c r="P484" t="s">
        <v>83</v>
      </c>
      <c r="Q484" t="s">
        <v>83</v>
      </c>
      <c r="R484" t="s">
        <v>2300</v>
      </c>
      <c r="S484" t="s">
        <v>83</v>
      </c>
      <c r="T484">
        <v>0</v>
      </c>
      <c r="U484" t="s">
        <v>83</v>
      </c>
      <c r="V484" t="s">
        <v>83</v>
      </c>
      <c r="W484" t="s">
        <v>83</v>
      </c>
      <c r="X484">
        <v>5</v>
      </c>
      <c r="Y484">
        <v>5</v>
      </c>
      <c r="Z484" t="s">
        <v>83</v>
      </c>
      <c r="AA484" t="s">
        <v>83</v>
      </c>
      <c r="AB484" t="s">
        <v>83</v>
      </c>
      <c r="AC484" t="s">
        <v>83</v>
      </c>
      <c r="AD484" t="s">
        <v>83</v>
      </c>
      <c r="AE484">
        <v>0</v>
      </c>
      <c r="AF484" t="s">
        <v>83</v>
      </c>
      <c r="AG484">
        <v>0</v>
      </c>
      <c r="AH484" t="s">
        <v>83</v>
      </c>
      <c r="AI484" t="s">
        <v>83</v>
      </c>
      <c r="AJ484" t="s">
        <v>83</v>
      </c>
      <c r="AK484" t="s">
        <v>83</v>
      </c>
      <c r="AL484" t="s">
        <v>83</v>
      </c>
      <c r="AM484" t="s">
        <v>83</v>
      </c>
      <c r="AN484" t="s">
        <v>83</v>
      </c>
      <c r="AO484" t="s">
        <v>83</v>
      </c>
      <c r="AP484" t="s">
        <v>83</v>
      </c>
      <c r="AQ484" t="s">
        <v>83</v>
      </c>
      <c r="AR484" t="s">
        <v>83</v>
      </c>
      <c r="AS484">
        <v>1</v>
      </c>
      <c r="AT484" t="s">
        <v>83</v>
      </c>
      <c r="AU484" t="s">
        <v>83</v>
      </c>
      <c r="AV484">
        <v>0</v>
      </c>
      <c r="AW484">
        <v>0</v>
      </c>
      <c r="AX484" t="s">
        <v>83</v>
      </c>
    </row>
    <row r="485" spans="1:50" x14ac:dyDescent="0.15">
      <c r="A485">
        <v>4</v>
      </c>
      <c r="B485">
        <v>111</v>
      </c>
      <c r="C485">
        <v>2</v>
      </c>
      <c r="D485">
        <v>4</v>
      </c>
      <c r="E485">
        <v>0</v>
      </c>
      <c r="F485" t="s">
        <v>83</v>
      </c>
      <c r="G485" t="s">
        <v>83</v>
      </c>
      <c r="H485">
        <v>225</v>
      </c>
      <c r="I485">
        <v>0</v>
      </c>
      <c r="J485">
        <v>0</v>
      </c>
      <c r="K485">
        <v>0</v>
      </c>
      <c r="L485">
        <v>0</v>
      </c>
      <c r="M485" t="s">
        <v>83</v>
      </c>
      <c r="N485" t="s">
        <v>83</v>
      </c>
      <c r="O485" t="s">
        <v>83</v>
      </c>
      <c r="P485" t="s">
        <v>83</v>
      </c>
      <c r="Q485" t="s">
        <v>83</v>
      </c>
      <c r="R485" t="s">
        <v>2352</v>
      </c>
      <c r="S485" t="s">
        <v>83</v>
      </c>
      <c r="T485">
        <v>0</v>
      </c>
      <c r="U485" t="s">
        <v>83</v>
      </c>
      <c r="V485" t="s">
        <v>83</v>
      </c>
      <c r="W485" t="s">
        <v>83</v>
      </c>
      <c r="X485">
        <v>4</v>
      </c>
      <c r="Y485">
        <v>4</v>
      </c>
      <c r="Z485" t="s">
        <v>83</v>
      </c>
      <c r="AA485" t="s">
        <v>83</v>
      </c>
      <c r="AB485" t="s">
        <v>83</v>
      </c>
      <c r="AC485" t="s">
        <v>83</v>
      </c>
      <c r="AD485" t="s">
        <v>83</v>
      </c>
      <c r="AE485">
        <v>0</v>
      </c>
      <c r="AF485" t="s">
        <v>83</v>
      </c>
      <c r="AG485">
        <v>0</v>
      </c>
      <c r="AH485" t="s">
        <v>83</v>
      </c>
      <c r="AI485" t="s">
        <v>83</v>
      </c>
      <c r="AJ485" t="s">
        <v>83</v>
      </c>
      <c r="AK485" t="s">
        <v>83</v>
      </c>
      <c r="AL485" t="s">
        <v>83</v>
      </c>
      <c r="AM485" t="s">
        <v>83</v>
      </c>
      <c r="AN485" t="s">
        <v>83</v>
      </c>
      <c r="AO485" t="s">
        <v>83</v>
      </c>
      <c r="AP485" t="s">
        <v>83</v>
      </c>
      <c r="AQ485" t="s">
        <v>83</v>
      </c>
      <c r="AR485" t="s">
        <v>83</v>
      </c>
      <c r="AS485">
        <v>0</v>
      </c>
      <c r="AT485" t="s">
        <v>83</v>
      </c>
      <c r="AU485" t="s">
        <v>83</v>
      </c>
      <c r="AV485">
        <v>0</v>
      </c>
      <c r="AW485">
        <v>0</v>
      </c>
      <c r="AX485" t="s">
        <v>83</v>
      </c>
    </row>
    <row r="486" spans="1:50" x14ac:dyDescent="0.15">
      <c r="A486">
        <v>4</v>
      </c>
      <c r="B486">
        <v>111</v>
      </c>
      <c r="C486">
        <v>2</v>
      </c>
      <c r="D486">
        <v>5</v>
      </c>
      <c r="E486">
        <v>0</v>
      </c>
      <c r="F486" t="s">
        <v>83</v>
      </c>
      <c r="G486" t="s">
        <v>83</v>
      </c>
      <c r="H486">
        <v>301</v>
      </c>
      <c r="I486">
        <v>0</v>
      </c>
      <c r="J486">
        <v>0</v>
      </c>
      <c r="K486">
        <v>0</v>
      </c>
      <c r="L486">
        <v>0</v>
      </c>
      <c r="M486" t="s">
        <v>83</v>
      </c>
      <c r="N486" t="s">
        <v>83</v>
      </c>
      <c r="O486" t="s">
        <v>83</v>
      </c>
      <c r="P486" t="s">
        <v>83</v>
      </c>
      <c r="Q486" t="s">
        <v>83</v>
      </c>
      <c r="R486" t="s">
        <v>2353</v>
      </c>
      <c r="S486" t="s">
        <v>83</v>
      </c>
      <c r="T486">
        <v>0</v>
      </c>
      <c r="U486" t="s">
        <v>83</v>
      </c>
      <c r="V486" t="s">
        <v>83</v>
      </c>
      <c r="W486" t="s">
        <v>83</v>
      </c>
      <c r="X486">
        <v>4</v>
      </c>
      <c r="Y486">
        <v>4</v>
      </c>
      <c r="Z486" t="s">
        <v>83</v>
      </c>
      <c r="AA486" t="s">
        <v>83</v>
      </c>
      <c r="AB486" t="s">
        <v>83</v>
      </c>
      <c r="AC486" t="s">
        <v>83</v>
      </c>
      <c r="AD486" t="s">
        <v>83</v>
      </c>
      <c r="AE486">
        <v>0</v>
      </c>
      <c r="AF486" t="s">
        <v>83</v>
      </c>
      <c r="AG486">
        <v>0</v>
      </c>
      <c r="AH486" t="s">
        <v>83</v>
      </c>
      <c r="AI486" t="s">
        <v>83</v>
      </c>
      <c r="AJ486" t="s">
        <v>83</v>
      </c>
      <c r="AK486" t="s">
        <v>83</v>
      </c>
      <c r="AL486" t="s">
        <v>83</v>
      </c>
      <c r="AM486" t="s">
        <v>83</v>
      </c>
      <c r="AN486" t="s">
        <v>83</v>
      </c>
      <c r="AO486" t="s">
        <v>83</v>
      </c>
      <c r="AP486" t="s">
        <v>83</v>
      </c>
      <c r="AQ486" t="s">
        <v>83</v>
      </c>
      <c r="AR486" t="s">
        <v>83</v>
      </c>
      <c r="AS486">
        <v>0</v>
      </c>
      <c r="AT486" t="s">
        <v>83</v>
      </c>
      <c r="AU486" t="s">
        <v>83</v>
      </c>
      <c r="AV486">
        <v>0</v>
      </c>
      <c r="AW486">
        <v>0</v>
      </c>
      <c r="AX486" t="s">
        <v>83</v>
      </c>
    </row>
    <row r="487" spans="1:50" x14ac:dyDescent="0.15">
      <c r="A487">
        <v>4</v>
      </c>
      <c r="B487">
        <v>111</v>
      </c>
      <c r="C487">
        <v>2</v>
      </c>
      <c r="D487">
        <v>6</v>
      </c>
      <c r="E487">
        <v>0</v>
      </c>
      <c r="F487" t="s">
        <v>83</v>
      </c>
      <c r="G487" t="s">
        <v>83</v>
      </c>
      <c r="H487">
        <v>197</v>
      </c>
      <c r="I487">
        <v>0</v>
      </c>
      <c r="J487">
        <v>0</v>
      </c>
      <c r="K487">
        <v>0</v>
      </c>
      <c r="L487">
        <v>0</v>
      </c>
      <c r="M487" t="s">
        <v>83</v>
      </c>
      <c r="N487" t="s">
        <v>83</v>
      </c>
      <c r="O487" t="s">
        <v>83</v>
      </c>
      <c r="P487" t="s">
        <v>83</v>
      </c>
      <c r="Q487" t="s">
        <v>83</v>
      </c>
      <c r="R487" t="s">
        <v>2354</v>
      </c>
      <c r="S487" t="s">
        <v>83</v>
      </c>
      <c r="T487">
        <v>0</v>
      </c>
      <c r="U487" t="s">
        <v>83</v>
      </c>
      <c r="V487" t="s">
        <v>83</v>
      </c>
      <c r="W487" t="s">
        <v>83</v>
      </c>
      <c r="X487">
        <v>4</v>
      </c>
      <c r="Y487">
        <v>4</v>
      </c>
      <c r="Z487" t="s">
        <v>83</v>
      </c>
      <c r="AA487" t="s">
        <v>83</v>
      </c>
      <c r="AB487" t="s">
        <v>83</v>
      </c>
      <c r="AC487" t="s">
        <v>83</v>
      </c>
      <c r="AD487" t="s">
        <v>83</v>
      </c>
      <c r="AE487">
        <v>0</v>
      </c>
      <c r="AF487" t="s">
        <v>83</v>
      </c>
      <c r="AG487">
        <v>0</v>
      </c>
      <c r="AH487" t="s">
        <v>83</v>
      </c>
      <c r="AI487" t="s">
        <v>83</v>
      </c>
      <c r="AJ487" t="s">
        <v>83</v>
      </c>
      <c r="AK487" t="s">
        <v>83</v>
      </c>
      <c r="AL487" t="s">
        <v>83</v>
      </c>
      <c r="AM487" t="s">
        <v>83</v>
      </c>
      <c r="AN487" t="s">
        <v>83</v>
      </c>
      <c r="AO487" t="s">
        <v>83</v>
      </c>
      <c r="AP487" t="s">
        <v>83</v>
      </c>
      <c r="AQ487" t="s">
        <v>83</v>
      </c>
      <c r="AR487" t="s">
        <v>83</v>
      </c>
      <c r="AS487">
        <v>0</v>
      </c>
      <c r="AT487" t="s">
        <v>83</v>
      </c>
      <c r="AU487" t="s">
        <v>83</v>
      </c>
      <c r="AV487">
        <v>0</v>
      </c>
      <c r="AW487">
        <v>0</v>
      </c>
      <c r="AX487" t="s">
        <v>83</v>
      </c>
    </row>
    <row r="488" spans="1:50" x14ac:dyDescent="0.15">
      <c r="A488">
        <v>4</v>
      </c>
      <c r="B488">
        <v>111</v>
      </c>
      <c r="C488">
        <v>2</v>
      </c>
      <c r="D488">
        <v>7</v>
      </c>
      <c r="E488">
        <v>0</v>
      </c>
      <c r="F488" t="s">
        <v>83</v>
      </c>
      <c r="G488" t="s">
        <v>83</v>
      </c>
      <c r="H488">
        <v>514</v>
      </c>
      <c r="I488">
        <v>0</v>
      </c>
      <c r="J488">
        <v>0</v>
      </c>
      <c r="K488">
        <v>0</v>
      </c>
      <c r="L488">
        <v>0</v>
      </c>
      <c r="M488" t="s">
        <v>83</v>
      </c>
      <c r="N488" t="s">
        <v>83</v>
      </c>
      <c r="O488" t="s">
        <v>83</v>
      </c>
      <c r="P488" t="s">
        <v>83</v>
      </c>
      <c r="Q488" t="s">
        <v>83</v>
      </c>
      <c r="R488" t="s">
        <v>2287</v>
      </c>
      <c r="S488" t="s">
        <v>83</v>
      </c>
      <c r="T488">
        <v>0</v>
      </c>
      <c r="U488" t="s">
        <v>83</v>
      </c>
      <c r="V488" t="s">
        <v>83</v>
      </c>
      <c r="W488" t="s">
        <v>83</v>
      </c>
      <c r="X488">
        <v>4</v>
      </c>
      <c r="Y488">
        <v>4</v>
      </c>
      <c r="Z488" t="s">
        <v>83</v>
      </c>
      <c r="AA488" t="s">
        <v>83</v>
      </c>
      <c r="AB488" t="s">
        <v>83</v>
      </c>
      <c r="AC488" t="s">
        <v>83</v>
      </c>
      <c r="AD488" t="s">
        <v>83</v>
      </c>
      <c r="AE488">
        <v>0</v>
      </c>
      <c r="AF488" t="s">
        <v>83</v>
      </c>
      <c r="AG488">
        <v>0</v>
      </c>
      <c r="AH488" t="s">
        <v>83</v>
      </c>
      <c r="AI488" t="s">
        <v>83</v>
      </c>
      <c r="AJ488" t="s">
        <v>83</v>
      </c>
      <c r="AK488" t="s">
        <v>83</v>
      </c>
      <c r="AL488" t="s">
        <v>83</v>
      </c>
      <c r="AM488" t="s">
        <v>83</v>
      </c>
      <c r="AN488" t="s">
        <v>83</v>
      </c>
      <c r="AO488" t="s">
        <v>83</v>
      </c>
      <c r="AP488" t="s">
        <v>83</v>
      </c>
      <c r="AQ488" t="s">
        <v>83</v>
      </c>
      <c r="AR488" t="s">
        <v>83</v>
      </c>
      <c r="AS488">
        <v>0</v>
      </c>
      <c r="AT488" t="s">
        <v>83</v>
      </c>
      <c r="AU488" t="s">
        <v>83</v>
      </c>
      <c r="AV488">
        <v>0</v>
      </c>
      <c r="AW488">
        <v>0</v>
      </c>
      <c r="AX488" t="s">
        <v>83</v>
      </c>
    </row>
    <row r="489" spans="1:50" x14ac:dyDescent="0.15">
      <c r="A489">
        <v>4</v>
      </c>
      <c r="B489">
        <v>111</v>
      </c>
      <c r="C489">
        <v>2</v>
      </c>
      <c r="D489">
        <v>8</v>
      </c>
      <c r="E489">
        <v>0</v>
      </c>
      <c r="F489" t="s">
        <v>83</v>
      </c>
      <c r="G489" t="s">
        <v>83</v>
      </c>
      <c r="H489">
        <v>135</v>
      </c>
      <c r="I489">
        <v>0</v>
      </c>
      <c r="J489">
        <v>0</v>
      </c>
      <c r="K489">
        <v>0</v>
      </c>
      <c r="L489">
        <v>0</v>
      </c>
      <c r="M489" t="s">
        <v>83</v>
      </c>
      <c r="N489" t="s">
        <v>83</v>
      </c>
      <c r="O489" t="s">
        <v>83</v>
      </c>
      <c r="P489" t="s">
        <v>83</v>
      </c>
      <c r="Q489" t="s">
        <v>83</v>
      </c>
      <c r="R489" t="s">
        <v>2355</v>
      </c>
      <c r="S489" t="s">
        <v>83</v>
      </c>
      <c r="T489">
        <v>0</v>
      </c>
      <c r="U489" t="s">
        <v>83</v>
      </c>
      <c r="V489" t="s">
        <v>83</v>
      </c>
      <c r="W489" t="s">
        <v>83</v>
      </c>
      <c r="X489">
        <v>4</v>
      </c>
      <c r="Y489">
        <v>4</v>
      </c>
      <c r="Z489" t="s">
        <v>83</v>
      </c>
      <c r="AA489" t="s">
        <v>83</v>
      </c>
      <c r="AB489" t="s">
        <v>83</v>
      </c>
      <c r="AC489" t="s">
        <v>83</v>
      </c>
      <c r="AD489" t="s">
        <v>83</v>
      </c>
      <c r="AE489">
        <v>0</v>
      </c>
      <c r="AF489" t="s">
        <v>83</v>
      </c>
      <c r="AG489">
        <v>0</v>
      </c>
      <c r="AH489" t="s">
        <v>83</v>
      </c>
      <c r="AI489" t="s">
        <v>83</v>
      </c>
      <c r="AJ489" t="s">
        <v>83</v>
      </c>
      <c r="AK489" t="s">
        <v>83</v>
      </c>
      <c r="AL489" t="s">
        <v>83</v>
      </c>
      <c r="AM489" t="s">
        <v>83</v>
      </c>
      <c r="AN489" t="s">
        <v>83</v>
      </c>
      <c r="AO489" t="s">
        <v>83</v>
      </c>
      <c r="AP489" t="s">
        <v>83</v>
      </c>
      <c r="AQ489" t="s">
        <v>83</v>
      </c>
      <c r="AR489" t="s">
        <v>83</v>
      </c>
      <c r="AS489">
        <v>0</v>
      </c>
      <c r="AT489" t="s">
        <v>83</v>
      </c>
      <c r="AU489" t="s">
        <v>83</v>
      </c>
      <c r="AV489">
        <v>0</v>
      </c>
      <c r="AW489">
        <v>0</v>
      </c>
      <c r="AX489" t="s">
        <v>83</v>
      </c>
    </row>
    <row r="490" spans="1:50" x14ac:dyDescent="0.15">
      <c r="A490">
        <v>4</v>
      </c>
      <c r="B490">
        <v>113</v>
      </c>
      <c r="C490">
        <v>1</v>
      </c>
      <c r="D490">
        <v>1</v>
      </c>
      <c r="E490">
        <v>0</v>
      </c>
      <c r="F490" t="s">
        <v>83</v>
      </c>
      <c r="G490" t="s">
        <v>83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83</v>
      </c>
      <c r="N490" t="s">
        <v>83</v>
      </c>
      <c r="O490" t="s">
        <v>83</v>
      </c>
      <c r="P490" t="s">
        <v>83</v>
      </c>
      <c r="Q490" t="s">
        <v>83</v>
      </c>
      <c r="R490" t="s">
        <v>83</v>
      </c>
      <c r="S490" t="s">
        <v>83</v>
      </c>
      <c r="T490">
        <v>0</v>
      </c>
      <c r="U490" t="s">
        <v>83</v>
      </c>
      <c r="V490" t="s">
        <v>83</v>
      </c>
      <c r="W490" t="s">
        <v>83</v>
      </c>
      <c r="X490">
        <v>0</v>
      </c>
      <c r="Y490">
        <v>0</v>
      </c>
      <c r="Z490" t="s">
        <v>83</v>
      </c>
      <c r="AA490" t="s">
        <v>83</v>
      </c>
      <c r="AB490" t="s">
        <v>83</v>
      </c>
      <c r="AC490" t="s">
        <v>83</v>
      </c>
      <c r="AD490" t="s">
        <v>83</v>
      </c>
      <c r="AE490">
        <v>0</v>
      </c>
      <c r="AF490" t="s">
        <v>83</v>
      </c>
      <c r="AG490">
        <v>0</v>
      </c>
      <c r="AH490" t="s">
        <v>83</v>
      </c>
      <c r="AI490" t="s">
        <v>83</v>
      </c>
      <c r="AJ490" t="s">
        <v>83</v>
      </c>
      <c r="AK490" t="s">
        <v>83</v>
      </c>
      <c r="AL490" t="s">
        <v>83</v>
      </c>
      <c r="AM490" t="s">
        <v>83</v>
      </c>
      <c r="AN490" t="s">
        <v>83</v>
      </c>
      <c r="AO490" t="s">
        <v>83</v>
      </c>
      <c r="AP490" t="s">
        <v>83</v>
      </c>
      <c r="AQ490" t="s">
        <v>83</v>
      </c>
      <c r="AR490" t="s">
        <v>83</v>
      </c>
      <c r="AS490">
        <v>0</v>
      </c>
      <c r="AT490" t="s">
        <v>83</v>
      </c>
      <c r="AU490" t="s">
        <v>83</v>
      </c>
      <c r="AV490">
        <v>0</v>
      </c>
      <c r="AW490">
        <v>0</v>
      </c>
      <c r="AX490" t="s">
        <v>83</v>
      </c>
    </row>
    <row r="491" spans="1:50" x14ac:dyDescent="0.15">
      <c r="A491">
        <v>4</v>
      </c>
      <c r="B491">
        <v>113</v>
      </c>
      <c r="C491">
        <v>1</v>
      </c>
      <c r="D491">
        <v>2</v>
      </c>
      <c r="E491">
        <v>0</v>
      </c>
      <c r="F491" t="s">
        <v>83</v>
      </c>
      <c r="G491" t="s">
        <v>83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83</v>
      </c>
      <c r="N491" t="s">
        <v>83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>
        <v>0</v>
      </c>
      <c r="U491" t="s">
        <v>83</v>
      </c>
      <c r="V491" t="s">
        <v>83</v>
      </c>
      <c r="W491" t="s">
        <v>83</v>
      </c>
      <c r="X491">
        <v>0</v>
      </c>
      <c r="Y491">
        <v>0</v>
      </c>
      <c r="Z491" t="s">
        <v>83</v>
      </c>
      <c r="AA491" t="s">
        <v>83</v>
      </c>
      <c r="AB491" t="s">
        <v>83</v>
      </c>
      <c r="AC491" t="s">
        <v>83</v>
      </c>
      <c r="AD491" t="s">
        <v>83</v>
      </c>
      <c r="AE491">
        <v>0</v>
      </c>
      <c r="AF491" t="s">
        <v>83</v>
      </c>
      <c r="AG491">
        <v>0</v>
      </c>
      <c r="AH491" t="s">
        <v>83</v>
      </c>
      <c r="AI491" t="s">
        <v>83</v>
      </c>
      <c r="AJ491" t="s">
        <v>83</v>
      </c>
      <c r="AK491" t="s">
        <v>83</v>
      </c>
      <c r="AL491" t="s">
        <v>83</v>
      </c>
      <c r="AM491" t="s">
        <v>83</v>
      </c>
      <c r="AN491" t="s">
        <v>83</v>
      </c>
      <c r="AO491" t="s">
        <v>83</v>
      </c>
      <c r="AP491" t="s">
        <v>83</v>
      </c>
      <c r="AQ491" t="s">
        <v>83</v>
      </c>
      <c r="AR491" t="s">
        <v>83</v>
      </c>
      <c r="AS491">
        <v>0</v>
      </c>
      <c r="AT491" t="s">
        <v>83</v>
      </c>
      <c r="AU491" t="s">
        <v>83</v>
      </c>
      <c r="AV491">
        <v>0</v>
      </c>
      <c r="AW491">
        <v>0</v>
      </c>
      <c r="AX491" t="s">
        <v>83</v>
      </c>
    </row>
    <row r="492" spans="1:50" x14ac:dyDescent="0.15">
      <c r="A492">
        <v>4</v>
      </c>
      <c r="B492">
        <v>113</v>
      </c>
      <c r="C492">
        <v>1</v>
      </c>
      <c r="D492">
        <v>3</v>
      </c>
      <c r="E492">
        <v>0</v>
      </c>
      <c r="F492" t="s">
        <v>83</v>
      </c>
      <c r="G492" t="s">
        <v>83</v>
      </c>
      <c r="H492">
        <v>43</v>
      </c>
      <c r="I492">
        <v>0</v>
      </c>
      <c r="J492">
        <v>0</v>
      </c>
      <c r="K492">
        <v>0</v>
      </c>
      <c r="L492">
        <v>0</v>
      </c>
      <c r="M492" t="s">
        <v>83</v>
      </c>
      <c r="N492" t="s">
        <v>83</v>
      </c>
      <c r="O492" t="s">
        <v>83</v>
      </c>
      <c r="P492" t="s">
        <v>83</v>
      </c>
      <c r="Q492" t="s">
        <v>83</v>
      </c>
      <c r="R492" t="s">
        <v>2356</v>
      </c>
      <c r="S492" t="s">
        <v>83</v>
      </c>
      <c r="T492">
        <v>0</v>
      </c>
      <c r="U492" t="s">
        <v>83</v>
      </c>
      <c r="V492" t="s">
        <v>83</v>
      </c>
      <c r="W492" t="s">
        <v>83</v>
      </c>
      <c r="X492">
        <v>3</v>
      </c>
      <c r="Y492">
        <v>3</v>
      </c>
      <c r="Z492" t="s">
        <v>83</v>
      </c>
      <c r="AA492" t="s">
        <v>83</v>
      </c>
      <c r="AB492" t="s">
        <v>83</v>
      </c>
      <c r="AC492" t="s">
        <v>83</v>
      </c>
      <c r="AD492" t="s">
        <v>83</v>
      </c>
      <c r="AE492">
        <v>0</v>
      </c>
      <c r="AF492" t="s">
        <v>83</v>
      </c>
      <c r="AG492">
        <v>0</v>
      </c>
      <c r="AH492" t="s">
        <v>83</v>
      </c>
      <c r="AI492" t="s">
        <v>83</v>
      </c>
      <c r="AJ492" t="s">
        <v>83</v>
      </c>
      <c r="AK492" t="s">
        <v>83</v>
      </c>
      <c r="AL492" t="s">
        <v>83</v>
      </c>
      <c r="AM492" t="s">
        <v>83</v>
      </c>
      <c r="AN492" t="s">
        <v>83</v>
      </c>
      <c r="AO492" t="s">
        <v>83</v>
      </c>
      <c r="AP492" t="s">
        <v>83</v>
      </c>
      <c r="AQ492" t="s">
        <v>83</v>
      </c>
      <c r="AR492" t="s">
        <v>83</v>
      </c>
      <c r="AS492">
        <v>0</v>
      </c>
      <c r="AT492" t="s">
        <v>83</v>
      </c>
      <c r="AU492" t="s">
        <v>83</v>
      </c>
      <c r="AV492">
        <v>0</v>
      </c>
      <c r="AW492">
        <v>0</v>
      </c>
      <c r="AX492" t="s">
        <v>83</v>
      </c>
    </row>
    <row r="493" spans="1:50" x14ac:dyDescent="0.15">
      <c r="A493">
        <v>4</v>
      </c>
      <c r="B493">
        <v>113</v>
      </c>
      <c r="C493">
        <v>1</v>
      </c>
      <c r="D493">
        <v>4</v>
      </c>
      <c r="E493">
        <v>0</v>
      </c>
      <c r="F493" t="s">
        <v>83</v>
      </c>
      <c r="G493" t="s">
        <v>83</v>
      </c>
      <c r="H493">
        <v>268</v>
      </c>
      <c r="I493">
        <v>0</v>
      </c>
      <c r="J493">
        <v>0</v>
      </c>
      <c r="K493">
        <v>0</v>
      </c>
      <c r="L493">
        <v>0</v>
      </c>
      <c r="M493" t="s">
        <v>83</v>
      </c>
      <c r="N493" t="s">
        <v>83</v>
      </c>
      <c r="O493" t="s">
        <v>83</v>
      </c>
      <c r="P493" t="s">
        <v>83</v>
      </c>
      <c r="Q493" t="s">
        <v>83</v>
      </c>
      <c r="R493" t="s">
        <v>2357</v>
      </c>
      <c r="S493" t="s">
        <v>83</v>
      </c>
      <c r="T493">
        <v>0</v>
      </c>
      <c r="U493" t="s">
        <v>83</v>
      </c>
      <c r="V493" t="s">
        <v>83</v>
      </c>
      <c r="W493" t="s">
        <v>83</v>
      </c>
      <c r="X493">
        <v>3</v>
      </c>
      <c r="Y493">
        <v>3</v>
      </c>
      <c r="Z493" t="s">
        <v>83</v>
      </c>
      <c r="AA493" t="s">
        <v>83</v>
      </c>
      <c r="AB493" t="s">
        <v>83</v>
      </c>
      <c r="AC493" t="s">
        <v>83</v>
      </c>
      <c r="AD493" t="s">
        <v>83</v>
      </c>
      <c r="AE493">
        <v>0</v>
      </c>
      <c r="AF493" t="s">
        <v>83</v>
      </c>
      <c r="AG493">
        <v>0</v>
      </c>
      <c r="AH493" t="s">
        <v>83</v>
      </c>
      <c r="AI493" t="s">
        <v>83</v>
      </c>
      <c r="AJ493" t="s">
        <v>83</v>
      </c>
      <c r="AK493" t="s">
        <v>83</v>
      </c>
      <c r="AL493" t="s">
        <v>83</v>
      </c>
      <c r="AM493" t="s">
        <v>83</v>
      </c>
      <c r="AN493" t="s">
        <v>83</v>
      </c>
      <c r="AO493" t="s">
        <v>83</v>
      </c>
      <c r="AP493" t="s">
        <v>83</v>
      </c>
      <c r="AQ493" t="s">
        <v>83</v>
      </c>
      <c r="AR493" t="s">
        <v>83</v>
      </c>
      <c r="AS493">
        <v>0</v>
      </c>
      <c r="AT493" t="s">
        <v>83</v>
      </c>
      <c r="AU493" t="s">
        <v>83</v>
      </c>
      <c r="AV493">
        <v>0</v>
      </c>
      <c r="AW493">
        <v>0</v>
      </c>
      <c r="AX493" t="s">
        <v>83</v>
      </c>
    </row>
    <row r="494" spans="1:50" x14ac:dyDescent="0.15">
      <c r="A494">
        <v>4</v>
      </c>
      <c r="B494">
        <v>113</v>
      </c>
      <c r="C494">
        <v>1</v>
      </c>
      <c r="D494">
        <v>5</v>
      </c>
      <c r="E494">
        <v>0</v>
      </c>
      <c r="F494" t="s">
        <v>83</v>
      </c>
      <c r="G494" t="s">
        <v>83</v>
      </c>
      <c r="H494">
        <v>562</v>
      </c>
      <c r="I494">
        <v>0</v>
      </c>
      <c r="J494">
        <v>0</v>
      </c>
      <c r="K494">
        <v>0</v>
      </c>
      <c r="L494">
        <v>0</v>
      </c>
      <c r="M494" t="s">
        <v>83</v>
      </c>
      <c r="N494" t="s">
        <v>83</v>
      </c>
      <c r="O494" t="s">
        <v>83</v>
      </c>
      <c r="P494" t="s">
        <v>83</v>
      </c>
      <c r="Q494" t="s">
        <v>83</v>
      </c>
      <c r="R494" t="s">
        <v>2358</v>
      </c>
      <c r="S494" t="s">
        <v>83</v>
      </c>
      <c r="T494">
        <v>0</v>
      </c>
      <c r="U494" t="s">
        <v>83</v>
      </c>
      <c r="V494" t="s">
        <v>83</v>
      </c>
      <c r="W494" t="s">
        <v>83</v>
      </c>
      <c r="X494">
        <v>3</v>
      </c>
      <c r="Y494">
        <v>3</v>
      </c>
      <c r="Z494" t="s">
        <v>83</v>
      </c>
      <c r="AA494" t="s">
        <v>83</v>
      </c>
      <c r="AB494" t="s">
        <v>83</v>
      </c>
      <c r="AC494" t="s">
        <v>83</v>
      </c>
      <c r="AD494" t="s">
        <v>83</v>
      </c>
      <c r="AE494">
        <v>0</v>
      </c>
      <c r="AF494" t="s">
        <v>83</v>
      </c>
      <c r="AG494">
        <v>0</v>
      </c>
      <c r="AH494" t="s">
        <v>83</v>
      </c>
      <c r="AI494" t="s">
        <v>83</v>
      </c>
      <c r="AJ494" t="s">
        <v>83</v>
      </c>
      <c r="AK494" t="s">
        <v>83</v>
      </c>
      <c r="AL494" t="s">
        <v>83</v>
      </c>
      <c r="AM494" t="s">
        <v>83</v>
      </c>
      <c r="AN494" t="s">
        <v>83</v>
      </c>
      <c r="AO494" t="s">
        <v>83</v>
      </c>
      <c r="AP494" t="s">
        <v>83</v>
      </c>
      <c r="AQ494" t="s">
        <v>83</v>
      </c>
      <c r="AR494" t="s">
        <v>83</v>
      </c>
      <c r="AS494">
        <v>0</v>
      </c>
      <c r="AT494" t="s">
        <v>83</v>
      </c>
      <c r="AU494" t="s">
        <v>83</v>
      </c>
      <c r="AV494">
        <v>0</v>
      </c>
      <c r="AW494">
        <v>0</v>
      </c>
      <c r="AX494" t="s">
        <v>83</v>
      </c>
    </row>
    <row r="495" spans="1:50" x14ac:dyDescent="0.15">
      <c r="A495">
        <v>4</v>
      </c>
      <c r="B495">
        <v>113</v>
      </c>
      <c r="C495">
        <v>1</v>
      </c>
      <c r="D495">
        <v>6</v>
      </c>
      <c r="E495">
        <v>0</v>
      </c>
      <c r="F495" t="s">
        <v>83</v>
      </c>
      <c r="G495" t="s">
        <v>83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83</v>
      </c>
      <c r="N495" t="s">
        <v>83</v>
      </c>
      <c r="O495" t="s">
        <v>83</v>
      </c>
      <c r="P495" t="s">
        <v>83</v>
      </c>
      <c r="Q495" t="s">
        <v>83</v>
      </c>
      <c r="R495" t="s">
        <v>83</v>
      </c>
      <c r="S495" t="s">
        <v>83</v>
      </c>
      <c r="T495">
        <v>0</v>
      </c>
      <c r="U495" t="s">
        <v>83</v>
      </c>
      <c r="V495" t="s">
        <v>83</v>
      </c>
      <c r="W495" t="s">
        <v>83</v>
      </c>
      <c r="X495">
        <v>0</v>
      </c>
      <c r="Y495">
        <v>0</v>
      </c>
      <c r="Z495" t="s">
        <v>83</v>
      </c>
      <c r="AA495" t="s">
        <v>83</v>
      </c>
      <c r="AB495" t="s">
        <v>83</v>
      </c>
      <c r="AC495" t="s">
        <v>83</v>
      </c>
      <c r="AD495" t="s">
        <v>83</v>
      </c>
      <c r="AE495">
        <v>0</v>
      </c>
      <c r="AF495" t="s">
        <v>83</v>
      </c>
      <c r="AG495">
        <v>0</v>
      </c>
      <c r="AH495" t="s">
        <v>83</v>
      </c>
      <c r="AI495" t="s">
        <v>83</v>
      </c>
      <c r="AJ495" t="s">
        <v>83</v>
      </c>
      <c r="AK495" t="s">
        <v>83</v>
      </c>
      <c r="AL495" t="s">
        <v>83</v>
      </c>
      <c r="AM495" t="s">
        <v>83</v>
      </c>
      <c r="AN495" t="s">
        <v>83</v>
      </c>
      <c r="AO495" t="s">
        <v>83</v>
      </c>
      <c r="AP495" t="s">
        <v>83</v>
      </c>
      <c r="AQ495" t="s">
        <v>83</v>
      </c>
      <c r="AR495" t="s">
        <v>83</v>
      </c>
      <c r="AS495">
        <v>0</v>
      </c>
      <c r="AT495" t="s">
        <v>83</v>
      </c>
      <c r="AU495" t="s">
        <v>83</v>
      </c>
      <c r="AV495">
        <v>0</v>
      </c>
      <c r="AW495">
        <v>0</v>
      </c>
      <c r="AX495" t="s">
        <v>83</v>
      </c>
    </row>
    <row r="496" spans="1:50" x14ac:dyDescent="0.15">
      <c r="A496">
        <v>4</v>
      </c>
      <c r="B496">
        <v>113</v>
      </c>
      <c r="C496">
        <v>1</v>
      </c>
      <c r="D496">
        <v>7</v>
      </c>
      <c r="E496">
        <v>0</v>
      </c>
      <c r="F496" t="s">
        <v>83</v>
      </c>
      <c r="G496" t="s">
        <v>83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83</v>
      </c>
      <c r="N496" t="s">
        <v>83</v>
      </c>
      <c r="O496" t="s">
        <v>83</v>
      </c>
      <c r="P496" t="s">
        <v>83</v>
      </c>
      <c r="Q496" t="s">
        <v>83</v>
      </c>
      <c r="R496" t="s">
        <v>83</v>
      </c>
      <c r="S496" t="s">
        <v>83</v>
      </c>
      <c r="T496">
        <v>0</v>
      </c>
      <c r="U496" t="s">
        <v>83</v>
      </c>
      <c r="V496" t="s">
        <v>83</v>
      </c>
      <c r="W496" t="s">
        <v>83</v>
      </c>
      <c r="X496">
        <v>0</v>
      </c>
      <c r="Y496">
        <v>0</v>
      </c>
      <c r="Z496" t="s">
        <v>83</v>
      </c>
      <c r="AA496" t="s">
        <v>83</v>
      </c>
      <c r="AB496" t="s">
        <v>83</v>
      </c>
      <c r="AC496" t="s">
        <v>83</v>
      </c>
      <c r="AD496" t="s">
        <v>83</v>
      </c>
      <c r="AE496">
        <v>0</v>
      </c>
      <c r="AF496" t="s">
        <v>83</v>
      </c>
      <c r="AG496">
        <v>0</v>
      </c>
      <c r="AH496" t="s">
        <v>83</v>
      </c>
      <c r="AI496" t="s">
        <v>83</v>
      </c>
      <c r="AJ496" t="s">
        <v>83</v>
      </c>
      <c r="AK496" t="s">
        <v>83</v>
      </c>
      <c r="AL496" t="s">
        <v>83</v>
      </c>
      <c r="AM496" t="s">
        <v>83</v>
      </c>
      <c r="AN496" t="s">
        <v>83</v>
      </c>
      <c r="AO496" t="s">
        <v>83</v>
      </c>
      <c r="AP496" t="s">
        <v>83</v>
      </c>
      <c r="AQ496" t="s">
        <v>83</v>
      </c>
      <c r="AR496" t="s">
        <v>83</v>
      </c>
      <c r="AS496">
        <v>0</v>
      </c>
      <c r="AT496" t="s">
        <v>83</v>
      </c>
      <c r="AU496" t="s">
        <v>83</v>
      </c>
      <c r="AV496">
        <v>0</v>
      </c>
      <c r="AW496">
        <v>0</v>
      </c>
      <c r="AX496" t="s">
        <v>83</v>
      </c>
    </row>
    <row r="497" spans="1:50" x14ac:dyDescent="0.15">
      <c r="A497">
        <v>4</v>
      </c>
      <c r="B497">
        <v>113</v>
      </c>
      <c r="C497">
        <v>1</v>
      </c>
      <c r="D497">
        <v>8</v>
      </c>
      <c r="E497">
        <v>0</v>
      </c>
      <c r="F497" t="s">
        <v>83</v>
      </c>
      <c r="G497" t="s">
        <v>83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83</v>
      </c>
      <c r="N497" t="s">
        <v>83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>
        <v>0</v>
      </c>
      <c r="U497" t="s">
        <v>83</v>
      </c>
      <c r="V497" t="s">
        <v>83</v>
      </c>
      <c r="W497" t="s">
        <v>83</v>
      </c>
      <c r="X497">
        <v>0</v>
      </c>
      <c r="Y497">
        <v>0</v>
      </c>
      <c r="Z497" t="s">
        <v>83</v>
      </c>
      <c r="AA497" t="s">
        <v>83</v>
      </c>
      <c r="AB497" t="s">
        <v>83</v>
      </c>
      <c r="AC497" t="s">
        <v>83</v>
      </c>
      <c r="AD497" t="s">
        <v>83</v>
      </c>
      <c r="AE497">
        <v>0</v>
      </c>
      <c r="AF497" t="s">
        <v>83</v>
      </c>
      <c r="AG497">
        <v>0</v>
      </c>
      <c r="AH497" t="s">
        <v>83</v>
      </c>
      <c r="AI497" t="s">
        <v>83</v>
      </c>
      <c r="AJ497" t="s">
        <v>83</v>
      </c>
      <c r="AK497" t="s">
        <v>83</v>
      </c>
      <c r="AL497" t="s">
        <v>83</v>
      </c>
      <c r="AM497" t="s">
        <v>83</v>
      </c>
      <c r="AN497" t="s">
        <v>83</v>
      </c>
      <c r="AO497" t="s">
        <v>83</v>
      </c>
      <c r="AP497" t="s">
        <v>83</v>
      </c>
      <c r="AQ497" t="s">
        <v>83</v>
      </c>
      <c r="AR497" t="s">
        <v>83</v>
      </c>
      <c r="AS497">
        <v>0</v>
      </c>
      <c r="AT497" t="s">
        <v>83</v>
      </c>
      <c r="AU497" t="s">
        <v>83</v>
      </c>
      <c r="AV497">
        <v>0</v>
      </c>
      <c r="AW497">
        <v>0</v>
      </c>
      <c r="AX497" t="s">
        <v>83</v>
      </c>
    </row>
    <row r="498" spans="1:50" x14ac:dyDescent="0.15">
      <c r="A498">
        <v>4</v>
      </c>
      <c r="B498">
        <v>115</v>
      </c>
      <c r="C498">
        <v>1</v>
      </c>
      <c r="D498">
        <v>1</v>
      </c>
      <c r="E498">
        <v>0</v>
      </c>
      <c r="F498" t="s">
        <v>83</v>
      </c>
      <c r="G498" t="s">
        <v>83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83</v>
      </c>
      <c r="N498" t="s">
        <v>83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>
        <v>0</v>
      </c>
      <c r="U498" t="s">
        <v>83</v>
      </c>
      <c r="V498" t="s">
        <v>83</v>
      </c>
      <c r="W498" t="s">
        <v>83</v>
      </c>
      <c r="X498">
        <v>0</v>
      </c>
      <c r="Y498">
        <v>0</v>
      </c>
      <c r="Z498" t="s">
        <v>83</v>
      </c>
      <c r="AA498" t="s">
        <v>83</v>
      </c>
      <c r="AB498" t="s">
        <v>83</v>
      </c>
      <c r="AC498" t="s">
        <v>83</v>
      </c>
      <c r="AD498" t="s">
        <v>83</v>
      </c>
      <c r="AE498">
        <v>0</v>
      </c>
      <c r="AF498" t="s">
        <v>83</v>
      </c>
      <c r="AG498">
        <v>0</v>
      </c>
      <c r="AH498" t="s">
        <v>83</v>
      </c>
      <c r="AI498" t="s">
        <v>83</v>
      </c>
      <c r="AJ498" t="s">
        <v>83</v>
      </c>
      <c r="AK498" t="s">
        <v>83</v>
      </c>
      <c r="AL498" t="s">
        <v>83</v>
      </c>
      <c r="AM498" t="s">
        <v>83</v>
      </c>
      <c r="AN498" t="s">
        <v>83</v>
      </c>
      <c r="AO498" t="s">
        <v>83</v>
      </c>
      <c r="AP498" t="s">
        <v>83</v>
      </c>
      <c r="AQ498" t="s">
        <v>83</v>
      </c>
      <c r="AR498" t="s">
        <v>83</v>
      </c>
      <c r="AS498">
        <v>0</v>
      </c>
      <c r="AT498" t="s">
        <v>83</v>
      </c>
      <c r="AU498" t="s">
        <v>83</v>
      </c>
      <c r="AV498">
        <v>0</v>
      </c>
      <c r="AW498">
        <v>0</v>
      </c>
      <c r="AX498" t="s">
        <v>83</v>
      </c>
    </row>
    <row r="499" spans="1:50" x14ac:dyDescent="0.15">
      <c r="A499">
        <v>4</v>
      </c>
      <c r="B499">
        <v>115</v>
      </c>
      <c r="C499">
        <v>1</v>
      </c>
      <c r="D499">
        <v>2</v>
      </c>
      <c r="E499">
        <v>0</v>
      </c>
      <c r="F499" t="s">
        <v>83</v>
      </c>
      <c r="G499" t="s">
        <v>83</v>
      </c>
      <c r="H499">
        <v>42</v>
      </c>
      <c r="I499">
        <v>0</v>
      </c>
      <c r="J499">
        <v>0</v>
      </c>
      <c r="K499">
        <v>0</v>
      </c>
      <c r="L499">
        <v>0</v>
      </c>
      <c r="M499" t="s">
        <v>83</v>
      </c>
      <c r="N499" t="s">
        <v>83</v>
      </c>
      <c r="O499" t="s">
        <v>83</v>
      </c>
      <c r="P499" t="s">
        <v>83</v>
      </c>
      <c r="Q499" t="s">
        <v>83</v>
      </c>
      <c r="R499" t="s">
        <v>2359</v>
      </c>
      <c r="S499" t="s">
        <v>83</v>
      </c>
      <c r="T499">
        <v>0</v>
      </c>
      <c r="U499" t="s">
        <v>83</v>
      </c>
      <c r="V499" t="s">
        <v>83</v>
      </c>
      <c r="W499" t="s">
        <v>83</v>
      </c>
      <c r="X499">
        <v>4</v>
      </c>
      <c r="Y499">
        <v>4</v>
      </c>
      <c r="Z499" t="s">
        <v>83</v>
      </c>
      <c r="AA499" t="s">
        <v>83</v>
      </c>
      <c r="AB499" t="s">
        <v>83</v>
      </c>
      <c r="AC499" t="s">
        <v>83</v>
      </c>
      <c r="AD499" t="s">
        <v>83</v>
      </c>
      <c r="AE499">
        <v>0</v>
      </c>
      <c r="AF499" t="s">
        <v>83</v>
      </c>
      <c r="AG499">
        <v>0</v>
      </c>
      <c r="AH499" t="s">
        <v>83</v>
      </c>
      <c r="AI499" t="s">
        <v>83</v>
      </c>
      <c r="AJ499" t="s">
        <v>83</v>
      </c>
      <c r="AK499" t="s">
        <v>83</v>
      </c>
      <c r="AL499" t="s">
        <v>83</v>
      </c>
      <c r="AM499" t="s">
        <v>83</v>
      </c>
      <c r="AN499" t="s">
        <v>83</v>
      </c>
      <c r="AO499" t="s">
        <v>83</v>
      </c>
      <c r="AP499" t="s">
        <v>83</v>
      </c>
      <c r="AQ499" t="s">
        <v>83</v>
      </c>
      <c r="AR499" t="s">
        <v>83</v>
      </c>
      <c r="AS499">
        <v>0</v>
      </c>
      <c r="AT499" t="s">
        <v>83</v>
      </c>
      <c r="AU499" t="s">
        <v>83</v>
      </c>
      <c r="AV499">
        <v>0</v>
      </c>
      <c r="AW499">
        <v>0</v>
      </c>
      <c r="AX499" t="s">
        <v>83</v>
      </c>
    </row>
    <row r="500" spans="1:50" x14ac:dyDescent="0.15">
      <c r="A500">
        <v>4</v>
      </c>
      <c r="B500">
        <v>115</v>
      </c>
      <c r="C500">
        <v>1</v>
      </c>
      <c r="D500">
        <v>3</v>
      </c>
      <c r="E500">
        <v>0</v>
      </c>
      <c r="F500" t="s">
        <v>83</v>
      </c>
      <c r="G500" t="s">
        <v>83</v>
      </c>
      <c r="H500">
        <v>108</v>
      </c>
      <c r="I500">
        <v>0</v>
      </c>
      <c r="J500">
        <v>0</v>
      </c>
      <c r="K500">
        <v>0</v>
      </c>
      <c r="L500">
        <v>0</v>
      </c>
      <c r="M500" t="s">
        <v>83</v>
      </c>
      <c r="N500" t="s">
        <v>83</v>
      </c>
      <c r="O500" t="s">
        <v>83</v>
      </c>
      <c r="P500" t="s">
        <v>83</v>
      </c>
      <c r="Q500" t="s">
        <v>83</v>
      </c>
      <c r="R500" t="s">
        <v>2360</v>
      </c>
      <c r="S500" t="s">
        <v>83</v>
      </c>
      <c r="T500">
        <v>0</v>
      </c>
      <c r="U500" t="s">
        <v>83</v>
      </c>
      <c r="V500" t="s">
        <v>83</v>
      </c>
      <c r="W500" t="s">
        <v>83</v>
      </c>
      <c r="X500">
        <v>4</v>
      </c>
      <c r="Y500">
        <v>4</v>
      </c>
      <c r="Z500" t="s">
        <v>83</v>
      </c>
      <c r="AA500" t="s">
        <v>83</v>
      </c>
      <c r="AB500" t="s">
        <v>83</v>
      </c>
      <c r="AC500" t="s">
        <v>83</v>
      </c>
      <c r="AD500" t="s">
        <v>83</v>
      </c>
      <c r="AE500">
        <v>0</v>
      </c>
      <c r="AF500" t="s">
        <v>83</v>
      </c>
      <c r="AG500">
        <v>0</v>
      </c>
      <c r="AH500" t="s">
        <v>83</v>
      </c>
      <c r="AI500" t="s">
        <v>83</v>
      </c>
      <c r="AJ500" t="s">
        <v>83</v>
      </c>
      <c r="AK500" t="s">
        <v>83</v>
      </c>
      <c r="AL500" t="s">
        <v>83</v>
      </c>
      <c r="AM500" t="s">
        <v>83</v>
      </c>
      <c r="AN500" t="s">
        <v>83</v>
      </c>
      <c r="AO500" t="s">
        <v>83</v>
      </c>
      <c r="AP500" t="s">
        <v>83</v>
      </c>
      <c r="AQ500" t="s">
        <v>83</v>
      </c>
      <c r="AR500" t="s">
        <v>83</v>
      </c>
      <c r="AS500">
        <v>0</v>
      </c>
      <c r="AT500" t="s">
        <v>83</v>
      </c>
      <c r="AU500" t="s">
        <v>83</v>
      </c>
      <c r="AV500">
        <v>0</v>
      </c>
      <c r="AW500">
        <v>0</v>
      </c>
      <c r="AX500" t="s">
        <v>83</v>
      </c>
    </row>
    <row r="501" spans="1:50" x14ac:dyDescent="0.15">
      <c r="A501">
        <v>4</v>
      </c>
      <c r="B501">
        <v>115</v>
      </c>
      <c r="C501">
        <v>1</v>
      </c>
      <c r="D501">
        <v>4</v>
      </c>
      <c r="E501">
        <v>0</v>
      </c>
      <c r="F501" t="s">
        <v>83</v>
      </c>
      <c r="G501" t="s">
        <v>83</v>
      </c>
      <c r="H501">
        <v>389</v>
      </c>
      <c r="I501">
        <v>0</v>
      </c>
      <c r="J501">
        <v>0</v>
      </c>
      <c r="K501">
        <v>0</v>
      </c>
      <c r="L501">
        <v>0</v>
      </c>
      <c r="M501" t="s">
        <v>83</v>
      </c>
      <c r="N501" t="s">
        <v>83</v>
      </c>
      <c r="O501" t="s">
        <v>83</v>
      </c>
      <c r="P501" t="s">
        <v>83</v>
      </c>
      <c r="Q501" t="s">
        <v>83</v>
      </c>
      <c r="R501" t="s">
        <v>2361</v>
      </c>
      <c r="S501" t="s">
        <v>83</v>
      </c>
      <c r="T501">
        <v>0</v>
      </c>
      <c r="U501" t="s">
        <v>83</v>
      </c>
      <c r="V501" t="s">
        <v>83</v>
      </c>
      <c r="W501" t="s">
        <v>83</v>
      </c>
      <c r="X501">
        <v>4</v>
      </c>
      <c r="Y501">
        <v>4</v>
      </c>
      <c r="Z501" t="s">
        <v>83</v>
      </c>
      <c r="AA501" t="s">
        <v>83</v>
      </c>
      <c r="AB501" t="s">
        <v>83</v>
      </c>
      <c r="AC501" t="s">
        <v>83</v>
      </c>
      <c r="AD501" t="s">
        <v>83</v>
      </c>
      <c r="AE501">
        <v>0</v>
      </c>
      <c r="AF501" t="s">
        <v>83</v>
      </c>
      <c r="AG501">
        <v>0</v>
      </c>
      <c r="AH501" t="s">
        <v>83</v>
      </c>
      <c r="AI501" t="s">
        <v>83</v>
      </c>
      <c r="AJ501" t="s">
        <v>83</v>
      </c>
      <c r="AK501" t="s">
        <v>83</v>
      </c>
      <c r="AL501" t="s">
        <v>83</v>
      </c>
      <c r="AM501" t="s">
        <v>83</v>
      </c>
      <c r="AN501" t="s">
        <v>83</v>
      </c>
      <c r="AO501" t="s">
        <v>83</v>
      </c>
      <c r="AP501" t="s">
        <v>83</v>
      </c>
      <c r="AQ501" t="s">
        <v>83</v>
      </c>
      <c r="AR501" t="s">
        <v>83</v>
      </c>
      <c r="AS501">
        <v>0</v>
      </c>
      <c r="AT501" t="s">
        <v>83</v>
      </c>
      <c r="AU501" t="s">
        <v>83</v>
      </c>
      <c r="AV501">
        <v>0</v>
      </c>
      <c r="AW501">
        <v>0</v>
      </c>
      <c r="AX501" t="s">
        <v>83</v>
      </c>
    </row>
    <row r="502" spans="1:50" x14ac:dyDescent="0.15">
      <c r="A502">
        <v>4</v>
      </c>
      <c r="B502">
        <v>115</v>
      </c>
      <c r="C502">
        <v>1</v>
      </c>
      <c r="D502">
        <v>5</v>
      </c>
      <c r="E502">
        <v>0</v>
      </c>
      <c r="F502" t="s">
        <v>83</v>
      </c>
      <c r="G502" t="s">
        <v>83</v>
      </c>
      <c r="H502">
        <v>310</v>
      </c>
      <c r="I502">
        <v>0</v>
      </c>
      <c r="J502">
        <v>0</v>
      </c>
      <c r="K502">
        <v>0</v>
      </c>
      <c r="L502">
        <v>0</v>
      </c>
      <c r="M502" t="s">
        <v>83</v>
      </c>
      <c r="N502" t="s">
        <v>83</v>
      </c>
      <c r="O502" t="s">
        <v>83</v>
      </c>
      <c r="P502" t="s">
        <v>83</v>
      </c>
      <c r="Q502" t="s">
        <v>83</v>
      </c>
      <c r="R502" t="s">
        <v>2362</v>
      </c>
      <c r="S502" t="s">
        <v>83</v>
      </c>
      <c r="T502">
        <v>0</v>
      </c>
      <c r="U502" t="s">
        <v>83</v>
      </c>
      <c r="V502" t="s">
        <v>83</v>
      </c>
      <c r="W502" t="s">
        <v>83</v>
      </c>
      <c r="X502">
        <v>4</v>
      </c>
      <c r="Y502">
        <v>4</v>
      </c>
      <c r="Z502" t="s">
        <v>83</v>
      </c>
      <c r="AA502" t="s">
        <v>83</v>
      </c>
      <c r="AB502" t="s">
        <v>83</v>
      </c>
      <c r="AC502" t="s">
        <v>83</v>
      </c>
      <c r="AD502" t="s">
        <v>83</v>
      </c>
      <c r="AE502">
        <v>0</v>
      </c>
      <c r="AF502" t="s">
        <v>83</v>
      </c>
      <c r="AG502">
        <v>0</v>
      </c>
      <c r="AH502" t="s">
        <v>83</v>
      </c>
      <c r="AI502" t="s">
        <v>83</v>
      </c>
      <c r="AJ502" t="s">
        <v>83</v>
      </c>
      <c r="AK502" t="s">
        <v>83</v>
      </c>
      <c r="AL502" t="s">
        <v>83</v>
      </c>
      <c r="AM502" t="s">
        <v>83</v>
      </c>
      <c r="AN502" t="s">
        <v>83</v>
      </c>
      <c r="AO502" t="s">
        <v>83</v>
      </c>
      <c r="AP502" t="s">
        <v>83</v>
      </c>
      <c r="AQ502" t="s">
        <v>83</v>
      </c>
      <c r="AR502" t="s">
        <v>83</v>
      </c>
      <c r="AS502">
        <v>0</v>
      </c>
      <c r="AT502" t="s">
        <v>83</v>
      </c>
      <c r="AU502" t="s">
        <v>83</v>
      </c>
      <c r="AV502">
        <v>0</v>
      </c>
      <c r="AW502">
        <v>0</v>
      </c>
      <c r="AX502" t="s">
        <v>83</v>
      </c>
    </row>
    <row r="503" spans="1:50" x14ac:dyDescent="0.15">
      <c r="A503">
        <v>4</v>
      </c>
      <c r="B503">
        <v>115</v>
      </c>
      <c r="C503">
        <v>1</v>
      </c>
      <c r="D503">
        <v>6</v>
      </c>
      <c r="E503">
        <v>0</v>
      </c>
      <c r="F503" t="s">
        <v>83</v>
      </c>
      <c r="G503" t="s">
        <v>83</v>
      </c>
      <c r="H503">
        <v>368</v>
      </c>
      <c r="I503">
        <v>0</v>
      </c>
      <c r="J503">
        <v>0</v>
      </c>
      <c r="K503">
        <v>0</v>
      </c>
      <c r="L503">
        <v>0</v>
      </c>
      <c r="M503" t="s">
        <v>83</v>
      </c>
      <c r="N503" t="s">
        <v>83</v>
      </c>
      <c r="O503" t="s">
        <v>83</v>
      </c>
      <c r="P503" t="s">
        <v>83</v>
      </c>
      <c r="Q503" t="s">
        <v>83</v>
      </c>
      <c r="R503" t="s">
        <v>2363</v>
      </c>
      <c r="S503" t="s">
        <v>83</v>
      </c>
      <c r="T503">
        <v>0</v>
      </c>
      <c r="U503" t="s">
        <v>83</v>
      </c>
      <c r="V503" t="s">
        <v>83</v>
      </c>
      <c r="W503" t="s">
        <v>83</v>
      </c>
      <c r="X503">
        <v>4</v>
      </c>
      <c r="Y503">
        <v>4</v>
      </c>
      <c r="Z503" t="s">
        <v>83</v>
      </c>
      <c r="AA503" t="s">
        <v>83</v>
      </c>
      <c r="AB503" t="s">
        <v>83</v>
      </c>
      <c r="AC503" t="s">
        <v>83</v>
      </c>
      <c r="AD503" t="s">
        <v>83</v>
      </c>
      <c r="AE503">
        <v>0</v>
      </c>
      <c r="AF503" t="s">
        <v>83</v>
      </c>
      <c r="AG503">
        <v>0</v>
      </c>
      <c r="AH503" t="s">
        <v>83</v>
      </c>
      <c r="AI503" t="s">
        <v>83</v>
      </c>
      <c r="AJ503" t="s">
        <v>83</v>
      </c>
      <c r="AK503" t="s">
        <v>83</v>
      </c>
      <c r="AL503" t="s">
        <v>83</v>
      </c>
      <c r="AM503" t="s">
        <v>83</v>
      </c>
      <c r="AN503" t="s">
        <v>83</v>
      </c>
      <c r="AO503" t="s">
        <v>83</v>
      </c>
      <c r="AP503" t="s">
        <v>83</v>
      </c>
      <c r="AQ503" t="s">
        <v>83</v>
      </c>
      <c r="AR503" t="s">
        <v>83</v>
      </c>
      <c r="AS503">
        <v>0</v>
      </c>
      <c r="AT503" t="s">
        <v>83</v>
      </c>
      <c r="AU503" t="s">
        <v>83</v>
      </c>
      <c r="AV503">
        <v>0</v>
      </c>
      <c r="AW503">
        <v>0</v>
      </c>
      <c r="AX503" t="s">
        <v>83</v>
      </c>
    </row>
    <row r="504" spans="1:50" x14ac:dyDescent="0.15">
      <c r="A504">
        <v>4</v>
      </c>
      <c r="B504">
        <v>115</v>
      </c>
      <c r="C504">
        <v>1</v>
      </c>
      <c r="D504">
        <v>7</v>
      </c>
      <c r="E504">
        <v>0</v>
      </c>
      <c r="F504" t="s">
        <v>83</v>
      </c>
      <c r="G504" t="s">
        <v>83</v>
      </c>
      <c r="H504">
        <v>678</v>
      </c>
      <c r="I504">
        <v>0</v>
      </c>
      <c r="J504">
        <v>0</v>
      </c>
      <c r="K504">
        <v>0</v>
      </c>
      <c r="L504">
        <v>0</v>
      </c>
      <c r="M504" t="s">
        <v>83</v>
      </c>
      <c r="N504" t="s">
        <v>83</v>
      </c>
      <c r="O504" t="s">
        <v>83</v>
      </c>
      <c r="P504" t="s">
        <v>83</v>
      </c>
      <c r="Q504" t="s">
        <v>83</v>
      </c>
      <c r="R504" t="s">
        <v>2364</v>
      </c>
      <c r="S504" t="s">
        <v>83</v>
      </c>
      <c r="T504">
        <v>0</v>
      </c>
      <c r="U504" t="s">
        <v>83</v>
      </c>
      <c r="V504" t="s">
        <v>83</v>
      </c>
      <c r="W504" t="s">
        <v>83</v>
      </c>
      <c r="X504">
        <v>4</v>
      </c>
      <c r="Y504">
        <v>4</v>
      </c>
      <c r="Z504" t="s">
        <v>83</v>
      </c>
      <c r="AA504" t="s">
        <v>83</v>
      </c>
      <c r="AB504" t="s">
        <v>83</v>
      </c>
      <c r="AC504" t="s">
        <v>83</v>
      </c>
      <c r="AD504" t="s">
        <v>83</v>
      </c>
      <c r="AE504">
        <v>0</v>
      </c>
      <c r="AF504" t="s">
        <v>83</v>
      </c>
      <c r="AG504">
        <v>0</v>
      </c>
      <c r="AH504" t="s">
        <v>83</v>
      </c>
      <c r="AI504" t="s">
        <v>83</v>
      </c>
      <c r="AJ504" t="s">
        <v>83</v>
      </c>
      <c r="AK504" t="s">
        <v>83</v>
      </c>
      <c r="AL504" t="s">
        <v>83</v>
      </c>
      <c r="AM504" t="s">
        <v>83</v>
      </c>
      <c r="AN504" t="s">
        <v>83</v>
      </c>
      <c r="AO504" t="s">
        <v>83</v>
      </c>
      <c r="AP504" t="s">
        <v>83</v>
      </c>
      <c r="AQ504" t="s">
        <v>83</v>
      </c>
      <c r="AR504" t="s">
        <v>83</v>
      </c>
      <c r="AS504">
        <v>0</v>
      </c>
      <c r="AT504" t="s">
        <v>83</v>
      </c>
      <c r="AU504" t="s">
        <v>83</v>
      </c>
      <c r="AV504">
        <v>0</v>
      </c>
      <c r="AW504">
        <v>0</v>
      </c>
      <c r="AX504" t="s">
        <v>83</v>
      </c>
    </row>
    <row r="505" spans="1:50" x14ac:dyDescent="0.15">
      <c r="A505">
        <v>4</v>
      </c>
      <c r="B505">
        <v>115</v>
      </c>
      <c r="C505">
        <v>1</v>
      </c>
      <c r="D505">
        <v>8</v>
      </c>
      <c r="E505">
        <v>0</v>
      </c>
      <c r="F505" t="s">
        <v>83</v>
      </c>
      <c r="G505" t="s">
        <v>83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83</v>
      </c>
      <c r="N505" t="s">
        <v>83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>
        <v>0</v>
      </c>
      <c r="U505" t="s">
        <v>83</v>
      </c>
      <c r="V505" t="s">
        <v>83</v>
      </c>
      <c r="W505" t="s">
        <v>83</v>
      </c>
      <c r="X505">
        <v>0</v>
      </c>
      <c r="Y505">
        <v>0</v>
      </c>
      <c r="Z505" t="s">
        <v>83</v>
      </c>
      <c r="AA505" t="s">
        <v>83</v>
      </c>
      <c r="AB505" t="s">
        <v>83</v>
      </c>
      <c r="AC505" t="s">
        <v>83</v>
      </c>
      <c r="AD505" t="s">
        <v>83</v>
      </c>
      <c r="AE505">
        <v>0</v>
      </c>
      <c r="AF505" t="s">
        <v>83</v>
      </c>
      <c r="AG505">
        <v>0</v>
      </c>
      <c r="AH505" t="s">
        <v>83</v>
      </c>
      <c r="AI505" t="s">
        <v>83</v>
      </c>
      <c r="AJ505" t="s">
        <v>83</v>
      </c>
      <c r="AK505" t="s">
        <v>83</v>
      </c>
      <c r="AL505" t="s">
        <v>83</v>
      </c>
      <c r="AM505" t="s">
        <v>83</v>
      </c>
      <c r="AN505" t="s">
        <v>83</v>
      </c>
      <c r="AO505" t="s">
        <v>83</v>
      </c>
      <c r="AP505" t="s">
        <v>83</v>
      </c>
      <c r="AQ505" t="s">
        <v>83</v>
      </c>
      <c r="AR505" t="s">
        <v>83</v>
      </c>
      <c r="AS505">
        <v>0</v>
      </c>
      <c r="AT505" t="s">
        <v>83</v>
      </c>
      <c r="AU505" t="s">
        <v>83</v>
      </c>
      <c r="AV505">
        <v>0</v>
      </c>
      <c r="AW505">
        <v>0</v>
      </c>
      <c r="AX505" t="s">
        <v>83</v>
      </c>
    </row>
    <row r="506" spans="1:50" x14ac:dyDescent="0.15">
      <c r="A506">
        <v>4</v>
      </c>
      <c r="B506">
        <v>117</v>
      </c>
      <c r="C506">
        <v>1</v>
      </c>
      <c r="D506">
        <v>1</v>
      </c>
      <c r="E506">
        <v>0</v>
      </c>
      <c r="F506" t="s">
        <v>83</v>
      </c>
      <c r="G506" t="s">
        <v>83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83</v>
      </c>
      <c r="N506" t="s">
        <v>83</v>
      </c>
      <c r="O506" t="s">
        <v>83</v>
      </c>
      <c r="P506" t="s">
        <v>83</v>
      </c>
      <c r="Q506" t="s">
        <v>83</v>
      </c>
      <c r="R506" t="s">
        <v>83</v>
      </c>
      <c r="S506" t="s">
        <v>83</v>
      </c>
      <c r="T506">
        <v>0</v>
      </c>
      <c r="U506" t="s">
        <v>83</v>
      </c>
      <c r="V506" t="s">
        <v>83</v>
      </c>
      <c r="W506" t="s">
        <v>83</v>
      </c>
      <c r="X506">
        <v>0</v>
      </c>
      <c r="Y506">
        <v>0</v>
      </c>
      <c r="Z506" t="s">
        <v>83</v>
      </c>
      <c r="AA506" t="s">
        <v>83</v>
      </c>
      <c r="AB506" t="s">
        <v>83</v>
      </c>
      <c r="AC506" t="s">
        <v>83</v>
      </c>
      <c r="AD506" t="s">
        <v>83</v>
      </c>
      <c r="AE506">
        <v>0</v>
      </c>
      <c r="AF506" t="s">
        <v>83</v>
      </c>
      <c r="AG506">
        <v>0</v>
      </c>
      <c r="AH506" t="s">
        <v>83</v>
      </c>
      <c r="AI506" t="s">
        <v>83</v>
      </c>
      <c r="AJ506" t="s">
        <v>83</v>
      </c>
      <c r="AK506" t="s">
        <v>83</v>
      </c>
      <c r="AL506" t="s">
        <v>83</v>
      </c>
      <c r="AM506" t="s">
        <v>83</v>
      </c>
      <c r="AN506" t="s">
        <v>83</v>
      </c>
      <c r="AO506" t="s">
        <v>83</v>
      </c>
      <c r="AP506" t="s">
        <v>83</v>
      </c>
      <c r="AQ506" t="s">
        <v>83</v>
      </c>
      <c r="AR506" t="s">
        <v>83</v>
      </c>
      <c r="AS506">
        <v>0</v>
      </c>
      <c r="AT506" t="s">
        <v>83</v>
      </c>
      <c r="AU506" t="s">
        <v>83</v>
      </c>
      <c r="AV506">
        <v>0</v>
      </c>
      <c r="AW506">
        <v>0</v>
      </c>
      <c r="AX506" t="s">
        <v>83</v>
      </c>
    </row>
    <row r="507" spans="1:50" x14ac:dyDescent="0.15">
      <c r="A507">
        <v>4</v>
      </c>
      <c r="B507">
        <v>117</v>
      </c>
      <c r="C507">
        <v>1</v>
      </c>
      <c r="D507">
        <v>2</v>
      </c>
      <c r="E507">
        <v>0</v>
      </c>
      <c r="F507" t="s">
        <v>83</v>
      </c>
      <c r="G507" t="s">
        <v>83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83</v>
      </c>
      <c r="N507" t="s">
        <v>83</v>
      </c>
      <c r="O507" t="s">
        <v>83</v>
      </c>
      <c r="P507" t="s">
        <v>83</v>
      </c>
      <c r="Q507" t="s">
        <v>83</v>
      </c>
      <c r="R507" t="s">
        <v>83</v>
      </c>
      <c r="S507" t="s">
        <v>83</v>
      </c>
      <c r="T507">
        <v>0</v>
      </c>
      <c r="U507" t="s">
        <v>83</v>
      </c>
      <c r="V507" t="s">
        <v>83</v>
      </c>
      <c r="W507" t="s">
        <v>83</v>
      </c>
      <c r="X507">
        <v>0</v>
      </c>
      <c r="Y507">
        <v>0</v>
      </c>
      <c r="Z507" t="s">
        <v>83</v>
      </c>
      <c r="AA507" t="s">
        <v>83</v>
      </c>
      <c r="AB507" t="s">
        <v>83</v>
      </c>
      <c r="AC507" t="s">
        <v>83</v>
      </c>
      <c r="AD507" t="s">
        <v>83</v>
      </c>
      <c r="AE507">
        <v>0</v>
      </c>
      <c r="AF507" t="s">
        <v>83</v>
      </c>
      <c r="AG507">
        <v>0</v>
      </c>
      <c r="AH507" t="s">
        <v>83</v>
      </c>
      <c r="AI507" t="s">
        <v>83</v>
      </c>
      <c r="AJ507" t="s">
        <v>83</v>
      </c>
      <c r="AK507" t="s">
        <v>83</v>
      </c>
      <c r="AL507" t="s">
        <v>83</v>
      </c>
      <c r="AM507" t="s">
        <v>83</v>
      </c>
      <c r="AN507" t="s">
        <v>83</v>
      </c>
      <c r="AO507" t="s">
        <v>83</v>
      </c>
      <c r="AP507" t="s">
        <v>83</v>
      </c>
      <c r="AQ507" t="s">
        <v>83</v>
      </c>
      <c r="AR507" t="s">
        <v>83</v>
      </c>
      <c r="AS507">
        <v>0</v>
      </c>
      <c r="AT507" t="s">
        <v>83</v>
      </c>
      <c r="AU507" t="s">
        <v>83</v>
      </c>
      <c r="AV507">
        <v>0</v>
      </c>
      <c r="AW507">
        <v>0</v>
      </c>
      <c r="AX507" t="s">
        <v>83</v>
      </c>
    </row>
    <row r="508" spans="1:50" x14ac:dyDescent="0.15">
      <c r="A508">
        <v>4</v>
      </c>
      <c r="B508">
        <v>117</v>
      </c>
      <c r="C508">
        <v>1</v>
      </c>
      <c r="D508">
        <v>3</v>
      </c>
      <c r="E508">
        <v>0</v>
      </c>
      <c r="F508" t="s">
        <v>83</v>
      </c>
      <c r="G508" t="s">
        <v>83</v>
      </c>
      <c r="H508">
        <v>122</v>
      </c>
      <c r="I508">
        <v>0</v>
      </c>
      <c r="J508">
        <v>0</v>
      </c>
      <c r="K508">
        <v>0</v>
      </c>
      <c r="L508">
        <v>0</v>
      </c>
      <c r="M508" t="s">
        <v>83</v>
      </c>
      <c r="N508" t="s">
        <v>83</v>
      </c>
      <c r="O508" t="s">
        <v>83</v>
      </c>
      <c r="P508" t="s">
        <v>83</v>
      </c>
      <c r="Q508" t="s">
        <v>83</v>
      </c>
      <c r="R508" t="s">
        <v>2365</v>
      </c>
      <c r="S508" t="s">
        <v>83</v>
      </c>
      <c r="T508">
        <v>0</v>
      </c>
      <c r="U508" t="s">
        <v>83</v>
      </c>
      <c r="V508" t="s">
        <v>83</v>
      </c>
      <c r="W508" t="s">
        <v>83</v>
      </c>
      <c r="X508">
        <v>1</v>
      </c>
      <c r="Y508">
        <v>1</v>
      </c>
      <c r="Z508" t="s">
        <v>83</v>
      </c>
      <c r="AA508" t="s">
        <v>83</v>
      </c>
      <c r="AB508" t="s">
        <v>83</v>
      </c>
      <c r="AC508" t="s">
        <v>83</v>
      </c>
      <c r="AD508" t="s">
        <v>83</v>
      </c>
      <c r="AE508">
        <v>0</v>
      </c>
      <c r="AF508" t="s">
        <v>83</v>
      </c>
      <c r="AG508">
        <v>0</v>
      </c>
      <c r="AH508" t="s">
        <v>83</v>
      </c>
      <c r="AI508" t="s">
        <v>83</v>
      </c>
      <c r="AJ508" t="s">
        <v>83</v>
      </c>
      <c r="AK508" t="s">
        <v>83</v>
      </c>
      <c r="AL508" t="s">
        <v>83</v>
      </c>
      <c r="AM508" t="s">
        <v>83</v>
      </c>
      <c r="AN508" t="s">
        <v>83</v>
      </c>
      <c r="AO508" t="s">
        <v>83</v>
      </c>
      <c r="AP508" t="s">
        <v>83</v>
      </c>
      <c r="AQ508" t="s">
        <v>83</v>
      </c>
      <c r="AR508" t="s">
        <v>83</v>
      </c>
      <c r="AS508">
        <v>0</v>
      </c>
      <c r="AT508" t="s">
        <v>83</v>
      </c>
      <c r="AU508" t="s">
        <v>83</v>
      </c>
      <c r="AV508">
        <v>0</v>
      </c>
      <c r="AW508">
        <v>0</v>
      </c>
      <c r="AX508" t="s">
        <v>83</v>
      </c>
    </row>
    <row r="509" spans="1:50" x14ac:dyDescent="0.15">
      <c r="A509">
        <v>4</v>
      </c>
      <c r="B509">
        <v>117</v>
      </c>
      <c r="C509">
        <v>1</v>
      </c>
      <c r="D509">
        <v>4</v>
      </c>
      <c r="E509">
        <v>0</v>
      </c>
      <c r="F509" t="s">
        <v>83</v>
      </c>
      <c r="G509" t="s">
        <v>83</v>
      </c>
      <c r="H509">
        <v>332</v>
      </c>
      <c r="I509">
        <v>0</v>
      </c>
      <c r="J509">
        <v>0</v>
      </c>
      <c r="K509">
        <v>0</v>
      </c>
      <c r="L509">
        <v>0</v>
      </c>
      <c r="M509" t="s">
        <v>83</v>
      </c>
      <c r="N509" t="s">
        <v>83</v>
      </c>
      <c r="O509" t="s">
        <v>83</v>
      </c>
      <c r="P509" t="s">
        <v>83</v>
      </c>
      <c r="Q509" t="s">
        <v>83</v>
      </c>
      <c r="R509" t="s">
        <v>2366</v>
      </c>
      <c r="S509" t="s">
        <v>83</v>
      </c>
      <c r="T509">
        <v>0</v>
      </c>
      <c r="U509" t="s">
        <v>83</v>
      </c>
      <c r="V509" t="s">
        <v>83</v>
      </c>
      <c r="W509" t="s">
        <v>83</v>
      </c>
      <c r="X509">
        <v>1</v>
      </c>
      <c r="Y509">
        <v>1</v>
      </c>
      <c r="Z509" t="s">
        <v>83</v>
      </c>
      <c r="AA509" t="s">
        <v>83</v>
      </c>
      <c r="AB509" t="s">
        <v>83</v>
      </c>
      <c r="AC509" t="s">
        <v>83</v>
      </c>
      <c r="AD509" t="s">
        <v>83</v>
      </c>
      <c r="AE509">
        <v>0</v>
      </c>
      <c r="AF509" t="s">
        <v>83</v>
      </c>
      <c r="AG509">
        <v>0</v>
      </c>
      <c r="AH509" t="s">
        <v>83</v>
      </c>
      <c r="AI509" t="s">
        <v>83</v>
      </c>
      <c r="AJ509" t="s">
        <v>83</v>
      </c>
      <c r="AK509" t="s">
        <v>83</v>
      </c>
      <c r="AL509" t="s">
        <v>83</v>
      </c>
      <c r="AM509" t="s">
        <v>83</v>
      </c>
      <c r="AN509" t="s">
        <v>83</v>
      </c>
      <c r="AO509" t="s">
        <v>83</v>
      </c>
      <c r="AP509" t="s">
        <v>83</v>
      </c>
      <c r="AQ509" t="s">
        <v>83</v>
      </c>
      <c r="AR509" t="s">
        <v>83</v>
      </c>
      <c r="AS509">
        <v>0</v>
      </c>
      <c r="AT509" t="s">
        <v>83</v>
      </c>
      <c r="AU509" t="s">
        <v>83</v>
      </c>
      <c r="AV509">
        <v>0</v>
      </c>
      <c r="AW509">
        <v>0</v>
      </c>
      <c r="AX509" t="s">
        <v>83</v>
      </c>
    </row>
    <row r="510" spans="1:50" x14ac:dyDescent="0.15">
      <c r="A510">
        <v>4</v>
      </c>
      <c r="B510">
        <v>117</v>
      </c>
      <c r="C510">
        <v>1</v>
      </c>
      <c r="D510">
        <v>5</v>
      </c>
      <c r="E510">
        <v>0</v>
      </c>
      <c r="F510" t="s">
        <v>83</v>
      </c>
      <c r="G510" t="s">
        <v>83</v>
      </c>
      <c r="H510">
        <v>572</v>
      </c>
      <c r="I510">
        <v>0</v>
      </c>
      <c r="J510">
        <v>0</v>
      </c>
      <c r="K510">
        <v>0</v>
      </c>
      <c r="L510">
        <v>0</v>
      </c>
      <c r="M510" t="s">
        <v>83</v>
      </c>
      <c r="N510" t="s">
        <v>83</v>
      </c>
      <c r="O510" t="s">
        <v>83</v>
      </c>
      <c r="P510" t="s">
        <v>83</v>
      </c>
      <c r="Q510" t="s">
        <v>83</v>
      </c>
      <c r="R510" t="s">
        <v>2367</v>
      </c>
      <c r="S510" t="s">
        <v>83</v>
      </c>
      <c r="T510">
        <v>0</v>
      </c>
      <c r="U510" t="s">
        <v>83</v>
      </c>
      <c r="V510" t="s">
        <v>83</v>
      </c>
      <c r="W510" t="s">
        <v>83</v>
      </c>
      <c r="X510">
        <v>1</v>
      </c>
      <c r="Y510">
        <v>1</v>
      </c>
      <c r="Z510" t="s">
        <v>83</v>
      </c>
      <c r="AA510" t="s">
        <v>83</v>
      </c>
      <c r="AB510" t="s">
        <v>83</v>
      </c>
      <c r="AC510" t="s">
        <v>83</v>
      </c>
      <c r="AD510" t="s">
        <v>83</v>
      </c>
      <c r="AE510">
        <v>0</v>
      </c>
      <c r="AF510" t="s">
        <v>83</v>
      </c>
      <c r="AG510">
        <v>0</v>
      </c>
      <c r="AH510" t="s">
        <v>83</v>
      </c>
      <c r="AI510" t="s">
        <v>83</v>
      </c>
      <c r="AJ510" t="s">
        <v>83</v>
      </c>
      <c r="AK510" t="s">
        <v>83</v>
      </c>
      <c r="AL510" t="s">
        <v>83</v>
      </c>
      <c r="AM510" t="s">
        <v>83</v>
      </c>
      <c r="AN510" t="s">
        <v>83</v>
      </c>
      <c r="AO510" t="s">
        <v>83</v>
      </c>
      <c r="AP510" t="s">
        <v>83</v>
      </c>
      <c r="AQ510" t="s">
        <v>83</v>
      </c>
      <c r="AR510" t="s">
        <v>83</v>
      </c>
      <c r="AS510">
        <v>0</v>
      </c>
      <c r="AT510" t="s">
        <v>83</v>
      </c>
      <c r="AU510" t="s">
        <v>83</v>
      </c>
      <c r="AV510">
        <v>0</v>
      </c>
      <c r="AW510">
        <v>0</v>
      </c>
      <c r="AX510" t="s">
        <v>83</v>
      </c>
    </row>
    <row r="511" spans="1:50" x14ac:dyDescent="0.15">
      <c r="A511">
        <v>4</v>
      </c>
      <c r="B511">
        <v>117</v>
      </c>
      <c r="C511">
        <v>1</v>
      </c>
      <c r="D511">
        <v>6</v>
      </c>
      <c r="E511">
        <v>0</v>
      </c>
      <c r="F511" t="s">
        <v>83</v>
      </c>
      <c r="G511" t="s">
        <v>83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83</v>
      </c>
      <c r="N511" t="s">
        <v>83</v>
      </c>
      <c r="O511" t="s">
        <v>83</v>
      </c>
      <c r="P511" t="s">
        <v>83</v>
      </c>
      <c r="Q511" t="s">
        <v>83</v>
      </c>
      <c r="R511" t="s">
        <v>83</v>
      </c>
      <c r="S511" t="s">
        <v>83</v>
      </c>
      <c r="T511">
        <v>0</v>
      </c>
      <c r="U511" t="s">
        <v>83</v>
      </c>
      <c r="V511" t="s">
        <v>83</v>
      </c>
      <c r="W511" t="s">
        <v>83</v>
      </c>
      <c r="X511">
        <v>0</v>
      </c>
      <c r="Y511">
        <v>0</v>
      </c>
      <c r="Z511" t="s">
        <v>83</v>
      </c>
      <c r="AA511" t="s">
        <v>83</v>
      </c>
      <c r="AB511" t="s">
        <v>83</v>
      </c>
      <c r="AC511" t="s">
        <v>83</v>
      </c>
      <c r="AD511" t="s">
        <v>83</v>
      </c>
      <c r="AE511">
        <v>0</v>
      </c>
      <c r="AF511" t="s">
        <v>83</v>
      </c>
      <c r="AG511">
        <v>0</v>
      </c>
      <c r="AH511" t="s">
        <v>83</v>
      </c>
      <c r="AI511" t="s">
        <v>83</v>
      </c>
      <c r="AJ511" t="s">
        <v>83</v>
      </c>
      <c r="AK511" t="s">
        <v>83</v>
      </c>
      <c r="AL511" t="s">
        <v>83</v>
      </c>
      <c r="AM511" t="s">
        <v>83</v>
      </c>
      <c r="AN511" t="s">
        <v>83</v>
      </c>
      <c r="AO511" t="s">
        <v>83</v>
      </c>
      <c r="AP511" t="s">
        <v>83</v>
      </c>
      <c r="AQ511" t="s">
        <v>83</v>
      </c>
      <c r="AR511" t="s">
        <v>83</v>
      </c>
      <c r="AS511">
        <v>0</v>
      </c>
      <c r="AT511" t="s">
        <v>83</v>
      </c>
      <c r="AU511" t="s">
        <v>83</v>
      </c>
      <c r="AV511">
        <v>0</v>
      </c>
      <c r="AW511">
        <v>0</v>
      </c>
      <c r="AX511" t="s">
        <v>83</v>
      </c>
    </row>
    <row r="512" spans="1:50" x14ac:dyDescent="0.15">
      <c r="A512">
        <v>4</v>
      </c>
      <c r="B512">
        <v>117</v>
      </c>
      <c r="C512">
        <v>1</v>
      </c>
      <c r="D512">
        <v>7</v>
      </c>
      <c r="E512">
        <v>0</v>
      </c>
      <c r="F512" t="s">
        <v>83</v>
      </c>
      <c r="G512" t="s">
        <v>83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83</v>
      </c>
      <c r="N512" t="s">
        <v>83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>
        <v>0</v>
      </c>
      <c r="U512" t="s">
        <v>83</v>
      </c>
      <c r="V512" t="s">
        <v>83</v>
      </c>
      <c r="W512" t="s">
        <v>83</v>
      </c>
      <c r="X512">
        <v>0</v>
      </c>
      <c r="Y512">
        <v>0</v>
      </c>
      <c r="Z512" t="s">
        <v>83</v>
      </c>
      <c r="AA512" t="s">
        <v>83</v>
      </c>
      <c r="AB512" t="s">
        <v>83</v>
      </c>
      <c r="AC512" t="s">
        <v>83</v>
      </c>
      <c r="AD512" t="s">
        <v>83</v>
      </c>
      <c r="AE512">
        <v>0</v>
      </c>
      <c r="AF512" t="s">
        <v>83</v>
      </c>
      <c r="AG512">
        <v>0</v>
      </c>
      <c r="AH512" t="s">
        <v>83</v>
      </c>
      <c r="AI512" t="s">
        <v>83</v>
      </c>
      <c r="AJ512" t="s">
        <v>83</v>
      </c>
      <c r="AK512" t="s">
        <v>83</v>
      </c>
      <c r="AL512" t="s">
        <v>83</v>
      </c>
      <c r="AM512" t="s">
        <v>83</v>
      </c>
      <c r="AN512" t="s">
        <v>83</v>
      </c>
      <c r="AO512" t="s">
        <v>83</v>
      </c>
      <c r="AP512" t="s">
        <v>83</v>
      </c>
      <c r="AQ512" t="s">
        <v>83</v>
      </c>
      <c r="AR512" t="s">
        <v>83</v>
      </c>
      <c r="AS512">
        <v>0</v>
      </c>
      <c r="AT512" t="s">
        <v>83</v>
      </c>
      <c r="AU512" t="s">
        <v>83</v>
      </c>
      <c r="AV512">
        <v>0</v>
      </c>
      <c r="AW512">
        <v>0</v>
      </c>
      <c r="AX512" t="s">
        <v>83</v>
      </c>
    </row>
    <row r="513" spans="1:50" x14ac:dyDescent="0.15">
      <c r="A513">
        <v>4</v>
      </c>
      <c r="B513">
        <v>117</v>
      </c>
      <c r="C513">
        <v>1</v>
      </c>
      <c r="D513">
        <v>8</v>
      </c>
      <c r="E513">
        <v>0</v>
      </c>
      <c r="F513" t="s">
        <v>83</v>
      </c>
      <c r="G513" t="s">
        <v>83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83</v>
      </c>
      <c r="N513" t="s">
        <v>83</v>
      </c>
      <c r="O513" t="s">
        <v>83</v>
      </c>
      <c r="P513" t="s">
        <v>83</v>
      </c>
      <c r="Q513" t="s">
        <v>83</v>
      </c>
      <c r="R513" t="s">
        <v>83</v>
      </c>
      <c r="S513" t="s">
        <v>83</v>
      </c>
      <c r="T513">
        <v>0</v>
      </c>
      <c r="U513" t="s">
        <v>83</v>
      </c>
      <c r="V513" t="s">
        <v>83</v>
      </c>
      <c r="W513" t="s">
        <v>83</v>
      </c>
      <c r="X513">
        <v>0</v>
      </c>
      <c r="Y513">
        <v>0</v>
      </c>
      <c r="Z513" t="s">
        <v>83</v>
      </c>
      <c r="AA513" t="s">
        <v>83</v>
      </c>
      <c r="AB513" t="s">
        <v>83</v>
      </c>
      <c r="AC513" t="s">
        <v>83</v>
      </c>
      <c r="AD513" t="s">
        <v>83</v>
      </c>
      <c r="AE513">
        <v>0</v>
      </c>
      <c r="AF513" t="s">
        <v>83</v>
      </c>
      <c r="AG513">
        <v>0</v>
      </c>
      <c r="AH513" t="s">
        <v>83</v>
      </c>
      <c r="AI513" t="s">
        <v>83</v>
      </c>
      <c r="AJ513" t="s">
        <v>83</v>
      </c>
      <c r="AK513" t="s">
        <v>83</v>
      </c>
      <c r="AL513" t="s">
        <v>83</v>
      </c>
      <c r="AM513" t="s">
        <v>83</v>
      </c>
      <c r="AN513" t="s">
        <v>83</v>
      </c>
      <c r="AO513" t="s">
        <v>83</v>
      </c>
      <c r="AP513" t="s">
        <v>83</v>
      </c>
      <c r="AQ513" t="s">
        <v>83</v>
      </c>
      <c r="AR513" t="s">
        <v>83</v>
      </c>
      <c r="AS513">
        <v>0</v>
      </c>
      <c r="AT513" t="s">
        <v>83</v>
      </c>
      <c r="AU513" t="s">
        <v>83</v>
      </c>
      <c r="AV513">
        <v>0</v>
      </c>
      <c r="AW513">
        <v>0</v>
      </c>
      <c r="AX513" t="s">
        <v>83</v>
      </c>
    </row>
    <row r="514" spans="1:50" x14ac:dyDescent="0.15">
      <c r="A514">
        <v>4</v>
      </c>
      <c r="B514">
        <v>119</v>
      </c>
      <c r="C514">
        <v>1</v>
      </c>
      <c r="D514">
        <v>1</v>
      </c>
      <c r="E514">
        <v>0</v>
      </c>
      <c r="F514" t="s">
        <v>83</v>
      </c>
      <c r="G514" t="s">
        <v>83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83</v>
      </c>
      <c r="N514" t="s">
        <v>83</v>
      </c>
      <c r="O514" t="s">
        <v>83</v>
      </c>
      <c r="P514" t="s">
        <v>83</v>
      </c>
      <c r="Q514" t="s">
        <v>83</v>
      </c>
      <c r="R514" t="s">
        <v>83</v>
      </c>
      <c r="S514" t="s">
        <v>83</v>
      </c>
      <c r="T514">
        <v>0</v>
      </c>
      <c r="U514" t="s">
        <v>83</v>
      </c>
      <c r="V514" t="s">
        <v>83</v>
      </c>
      <c r="W514" t="s">
        <v>83</v>
      </c>
      <c r="X514">
        <v>0</v>
      </c>
      <c r="Y514">
        <v>0</v>
      </c>
      <c r="Z514" t="s">
        <v>83</v>
      </c>
      <c r="AA514" t="s">
        <v>83</v>
      </c>
      <c r="AB514" t="s">
        <v>83</v>
      </c>
      <c r="AC514" t="s">
        <v>83</v>
      </c>
      <c r="AD514" t="s">
        <v>83</v>
      </c>
      <c r="AE514">
        <v>0</v>
      </c>
      <c r="AF514" t="s">
        <v>83</v>
      </c>
      <c r="AG514">
        <v>0</v>
      </c>
      <c r="AH514" t="s">
        <v>83</v>
      </c>
      <c r="AI514" t="s">
        <v>83</v>
      </c>
      <c r="AJ514" t="s">
        <v>83</v>
      </c>
      <c r="AK514" t="s">
        <v>83</v>
      </c>
      <c r="AL514" t="s">
        <v>83</v>
      </c>
      <c r="AM514" t="s">
        <v>83</v>
      </c>
      <c r="AN514" t="s">
        <v>83</v>
      </c>
      <c r="AO514" t="s">
        <v>83</v>
      </c>
      <c r="AP514" t="s">
        <v>83</v>
      </c>
      <c r="AQ514" t="s">
        <v>83</v>
      </c>
      <c r="AR514" t="s">
        <v>83</v>
      </c>
      <c r="AS514">
        <v>0</v>
      </c>
      <c r="AT514" t="s">
        <v>83</v>
      </c>
      <c r="AU514" t="s">
        <v>83</v>
      </c>
      <c r="AV514">
        <v>0</v>
      </c>
      <c r="AW514">
        <v>0</v>
      </c>
      <c r="AX514" t="s">
        <v>83</v>
      </c>
    </row>
    <row r="515" spans="1:50" x14ac:dyDescent="0.15">
      <c r="A515">
        <v>4</v>
      </c>
      <c r="B515">
        <v>119</v>
      </c>
      <c r="C515">
        <v>1</v>
      </c>
      <c r="D515">
        <v>2</v>
      </c>
      <c r="E515">
        <v>0</v>
      </c>
      <c r="F515" t="s">
        <v>83</v>
      </c>
      <c r="G515" t="s">
        <v>83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83</v>
      </c>
      <c r="N515" t="s">
        <v>83</v>
      </c>
      <c r="O515" t="s">
        <v>83</v>
      </c>
      <c r="P515" t="s">
        <v>83</v>
      </c>
      <c r="Q515" t="s">
        <v>83</v>
      </c>
      <c r="R515" t="s">
        <v>83</v>
      </c>
      <c r="S515" t="s">
        <v>83</v>
      </c>
      <c r="T515">
        <v>0</v>
      </c>
      <c r="U515" t="s">
        <v>83</v>
      </c>
      <c r="V515" t="s">
        <v>83</v>
      </c>
      <c r="W515" t="s">
        <v>83</v>
      </c>
      <c r="X515">
        <v>0</v>
      </c>
      <c r="Y515">
        <v>0</v>
      </c>
      <c r="Z515" t="s">
        <v>83</v>
      </c>
      <c r="AA515" t="s">
        <v>83</v>
      </c>
      <c r="AB515" t="s">
        <v>83</v>
      </c>
      <c r="AC515" t="s">
        <v>83</v>
      </c>
      <c r="AD515" t="s">
        <v>83</v>
      </c>
      <c r="AE515">
        <v>0</v>
      </c>
      <c r="AF515" t="s">
        <v>83</v>
      </c>
      <c r="AG515">
        <v>0</v>
      </c>
      <c r="AH515" t="s">
        <v>83</v>
      </c>
      <c r="AI515" t="s">
        <v>83</v>
      </c>
      <c r="AJ515" t="s">
        <v>83</v>
      </c>
      <c r="AK515" t="s">
        <v>83</v>
      </c>
      <c r="AL515" t="s">
        <v>83</v>
      </c>
      <c r="AM515" t="s">
        <v>83</v>
      </c>
      <c r="AN515" t="s">
        <v>83</v>
      </c>
      <c r="AO515" t="s">
        <v>83</v>
      </c>
      <c r="AP515" t="s">
        <v>83</v>
      </c>
      <c r="AQ515" t="s">
        <v>83</v>
      </c>
      <c r="AR515" t="s">
        <v>83</v>
      </c>
      <c r="AS515">
        <v>0</v>
      </c>
      <c r="AT515" t="s">
        <v>83</v>
      </c>
      <c r="AU515" t="s">
        <v>83</v>
      </c>
      <c r="AV515">
        <v>0</v>
      </c>
      <c r="AW515">
        <v>0</v>
      </c>
      <c r="AX515" t="s">
        <v>83</v>
      </c>
    </row>
    <row r="516" spans="1:50" x14ac:dyDescent="0.15">
      <c r="A516">
        <v>4</v>
      </c>
      <c r="B516">
        <v>119</v>
      </c>
      <c r="C516">
        <v>1</v>
      </c>
      <c r="D516">
        <v>3</v>
      </c>
      <c r="E516">
        <v>0</v>
      </c>
      <c r="F516" t="s">
        <v>83</v>
      </c>
      <c r="G516" t="s">
        <v>83</v>
      </c>
      <c r="H516">
        <v>229</v>
      </c>
      <c r="I516">
        <v>0</v>
      </c>
      <c r="J516">
        <v>0</v>
      </c>
      <c r="K516">
        <v>0</v>
      </c>
      <c r="L516">
        <v>0</v>
      </c>
      <c r="M516" t="s">
        <v>83</v>
      </c>
      <c r="N516" t="s">
        <v>83</v>
      </c>
      <c r="O516" t="s">
        <v>83</v>
      </c>
      <c r="P516" t="s">
        <v>83</v>
      </c>
      <c r="Q516" t="s">
        <v>83</v>
      </c>
      <c r="R516" t="s">
        <v>2368</v>
      </c>
      <c r="S516" t="s">
        <v>83</v>
      </c>
      <c r="T516">
        <v>0</v>
      </c>
      <c r="U516" t="s">
        <v>83</v>
      </c>
      <c r="V516" t="s">
        <v>83</v>
      </c>
      <c r="W516" t="s">
        <v>83</v>
      </c>
      <c r="X516">
        <v>2</v>
      </c>
      <c r="Y516">
        <v>2</v>
      </c>
      <c r="Z516" t="s">
        <v>83</v>
      </c>
      <c r="AA516" t="s">
        <v>83</v>
      </c>
      <c r="AB516" t="s">
        <v>83</v>
      </c>
      <c r="AC516" t="s">
        <v>83</v>
      </c>
      <c r="AD516" t="s">
        <v>83</v>
      </c>
      <c r="AE516">
        <v>0</v>
      </c>
      <c r="AF516" t="s">
        <v>83</v>
      </c>
      <c r="AG516">
        <v>0</v>
      </c>
      <c r="AH516" t="s">
        <v>83</v>
      </c>
      <c r="AI516" t="s">
        <v>83</v>
      </c>
      <c r="AJ516" t="s">
        <v>83</v>
      </c>
      <c r="AK516" t="s">
        <v>83</v>
      </c>
      <c r="AL516" t="s">
        <v>83</v>
      </c>
      <c r="AM516" t="s">
        <v>83</v>
      </c>
      <c r="AN516" t="s">
        <v>83</v>
      </c>
      <c r="AO516" t="s">
        <v>83</v>
      </c>
      <c r="AP516" t="s">
        <v>83</v>
      </c>
      <c r="AQ516" t="s">
        <v>83</v>
      </c>
      <c r="AR516" t="s">
        <v>83</v>
      </c>
      <c r="AS516">
        <v>0</v>
      </c>
      <c r="AT516" t="s">
        <v>83</v>
      </c>
      <c r="AU516" t="s">
        <v>83</v>
      </c>
      <c r="AV516">
        <v>0</v>
      </c>
      <c r="AW516">
        <v>0</v>
      </c>
      <c r="AX516" t="s">
        <v>83</v>
      </c>
    </row>
    <row r="517" spans="1:50" x14ac:dyDescent="0.15">
      <c r="A517">
        <v>4</v>
      </c>
      <c r="B517">
        <v>119</v>
      </c>
      <c r="C517">
        <v>1</v>
      </c>
      <c r="D517">
        <v>4</v>
      </c>
      <c r="E517">
        <v>0</v>
      </c>
      <c r="F517" t="s">
        <v>83</v>
      </c>
      <c r="G517" t="s">
        <v>83</v>
      </c>
      <c r="H517">
        <v>272</v>
      </c>
      <c r="I517">
        <v>0</v>
      </c>
      <c r="J517">
        <v>0</v>
      </c>
      <c r="K517">
        <v>0</v>
      </c>
      <c r="L517">
        <v>0</v>
      </c>
      <c r="M517" t="s">
        <v>83</v>
      </c>
      <c r="N517" t="s">
        <v>83</v>
      </c>
      <c r="O517" t="s">
        <v>83</v>
      </c>
      <c r="P517" t="s">
        <v>83</v>
      </c>
      <c r="Q517" t="s">
        <v>83</v>
      </c>
      <c r="R517" t="s">
        <v>2369</v>
      </c>
      <c r="S517" t="s">
        <v>83</v>
      </c>
      <c r="T517">
        <v>0</v>
      </c>
      <c r="U517" t="s">
        <v>83</v>
      </c>
      <c r="V517" t="s">
        <v>83</v>
      </c>
      <c r="W517" t="s">
        <v>83</v>
      </c>
      <c r="X517">
        <v>2</v>
      </c>
      <c r="Y517">
        <v>2</v>
      </c>
      <c r="Z517" t="s">
        <v>83</v>
      </c>
      <c r="AA517" t="s">
        <v>83</v>
      </c>
      <c r="AB517" t="s">
        <v>83</v>
      </c>
      <c r="AC517" t="s">
        <v>83</v>
      </c>
      <c r="AD517" t="s">
        <v>83</v>
      </c>
      <c r="AE517">
        <v>0</v>
      </c>
      <c r="AF517" t="s">
        <v>83</v>
      </c>
      <c r="AG517">
        <v>0</v>
      </c>
      <c r="AH517" t="s">
        <v>83</v>
      </c>
      <c r="AI517" t="s">
        <v>83</v>
      </c>
      <c r="AJ517" t="s">
        <v>83</v>
      </c>
      <c r="AK517" t="s">
        <v>83</v>
      </c>
      <c r="AL517" t="s">
        <v>83</v>
      </c>
      <c r="AM517" t="s">
        <v>83</v>
      </c>
      <c r="AN517" t="s">
        <v>83</v>
      </c>
      <c r="AO517" t="s">
        <v>83</v>
      </c>
      <c r="AP517" t="s">
        <v>83</v>
      </c>
      <c r="AQ517" t="s">
        <v>83</v>
      </c>
      <c r="AR517" t="s">
        <v>83</v>
      </c>
      <c r="AS517">
        <v>0</v>
      </c>
      <c r="AT517" t="s">
        <v>83</v>
      </c>
      <c r="AU517" t="s">
        <v>83</v>
      </c>
      <c r="AV517">
        <v>0</v>
      </c>
      <c r="AW517">
        <v>0</v>
      </c>
      <c r="AX517" t="s">
        <v>83</v>
      </c>
    </row>
    <row r="518" spans="1:50" x14ac:dyDescent="0.15">
      <c r="A518">
        <v>4</v>
      </c>
      <c r="B518">
        <v>119</v>
      </c>
      <c r="C518">
        <v>1</v>
      </c>
      <c r="D518">
        <v>5</v>
      </c>
      <c r="E518">
        <v>0</v>
      </c>
      <c r="F518" t="s">
        <v>83</v>
      </c>
      <c r="G518" t="s">
        <v>83</v>
      </c>
      <c r="H518">
        <v>119</v>
      </c>
      <c r="I518">
        <v>0</v>
      </c>
      <c r="J518">
        <v>0</v>
      </c>
      <c r="K518">
        <v>0</v>
      </c>
      <c r="L518">
        <v>0</v>
      </c>
      <c r="M518" t="s">
        <v>83</v>
      </c>
      <c r="N518" t="s">
        <v>83</v>
      </c>
      <c r="O518" t="s">
        <v>83</v>
      </c>
      <c r="P518" t="s">
        <v>83</v>
      </c>
      <c r="Q518" t="s">
        <v>83</v>
      </c>
      <c r="R518" t="s">
        <v>2243</v>
      </c>
      <c r="S518" t="s">
        <v>83</v>
      </c>
      <c r="T518">
        <v>0</v>
      </c>
      <c r="U518" t="s">
        <v>83</v>
      </c>
      <c r="V518" t="s">
        <v>83</v>
      </c>
      <c r="W518" t="s">
        <v>83</v>
      </c>
      <c r="X518">
        <v>2</v>
      </c>
      <c r="Y518">
        <v>2</v>
      </c>
      <c r="Z518" t="s">
        <v>83</v>
      </c>
      <c r="AA518" t="s">
        <v>83</v>
      </c>
      <c r="AB518" t="s">
        <v>83</v>
      </c>
      <c r="AC518" t="s">
        <v>83</v>
      </c>
      <c r="AD518" t="s">
        <v>83</v>
      </c>
      <c r="AE518">
        <v>0</v>
      </c>
      <c r="AF518" t="s">
        <v>83</v>
      </c>
      <c r="AG518">
        <v>0</v>
      </c>
      <c r="AH518" t="s">
        <v>83</v>
      </c>
      <c r="AI518" t="s">
        <v>83</v>
      </c>
      <c r="AJ518" t="s">
        <v>83</v>
      </c>
      <c r="AK518" t="s">
        <v>83</v>
      </c>
      <c r="AL518" t="s">
        <v>83</v>
      </c>
      <c r="AM518" t="s">
        <v>83</v>
      </c>
      <c r="AN518" t="s">
        <v>83</v>
      </c>
      <c r="AO518" t="s">
        <v>83</v>
      </c>
      <c r="AP518" t="s">
        <v>83</v>
      </c>
      <c r="AQ518" t="s">
        <v>83</v>
      </c>
      <c r="AR518" t="s">
        <v>83</v>
      </c>
      <c r="AS518">
        <v>0</v>
      </c>
      <c r="AT518" t="s">
        <v>83</v>
      </c>
      <c r="AU518" t="s">
        <v>83</v>
      </c>
      <c r="AV518">
        <v>0</v>
      </c>
      <c r="AW518">
        <v>0</v>
      </c>
      <c r="AX518" t="s">
        <v>83</v>
      </c>
    </row>
    <row r="519" spans="1:50" x14ac:dyDescent="0.15">
      <c r="A519">
        <v>4</v>
      </c>
      <c r="B519">
        <v>119</v>
      </c>
      <c r="C519">
        <v>1</v>
      </c>
      <c r="D519">
        <v>6</v>
      </c>
      <c r="E519">
        <v>0</v>
      </c>
      <c r="F519" t="s">
        <v>83</v>
      </c>
      <c r="G519" t="s">
        <v>83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83</v>
      </c>
      <c r="N519" t="s">
        <v>83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>
        <v>0</v>
      </c>
      <c r="U519" t="s">
        <v>83</v>
      </c>
      <c r="V519" t="s">
        <v>83</v>
      </c>
      <c r="W519" t="s">
        <v>83</v>
      </c>
      <c r="X519">
        <v>0</v>
      </c>
      <c r="Y519">
        <v>0</v>
      </c>
      <c r="Z519" t="s">
        <v>83</v>
      </c>
      <c r="AA519" t="s">
        <v>83</v>
      </c>
      <c r="AB519" t="s">
        <v>83</v>
      </c>
      <c r="AC519" t="s">
        <v>83</v>
      </c>
      <c r="AD519" t="s">
        <v>83</v>
      </c>
      <c r="AE519">
        <v>0</v>
      </c>
      <c r="AF519" t="s">
        <v>83</v>
      </c>
      <c r="AG519">
        <v>0</v>
      </c>
      <c r="AH519" t="s">
        <v>83</v>
      </c>
      <c r="AI519" t="s">
        <v>83</v>
      </c>
      <c r="AJ519" t="s">
        <v>83</v>
      </c>
      <c r="AK519" t="s">
        <v>83</v>
      </c>
      <c r="AL519" t="s">
        <v>83</v>
      </c>
      <c r="AM519" t="s">
        <v>83</v>
      </c>
      <c r="AN519" t="s">
        <v>83</v>
      </c>
      <c r="AO519" t="s">
        <v>83</v>
      </c>
      <c r="AP519" t="s">
        <v>83</v>
      </c>
      <c r="AQ519" t="s">
        <v>83</v>
      </c>
      <c r="AR519" t="s">
        <v>83</v>
      </c>
      <c r="AS519">
        <v>0</v>
      </c>
      <c r="AT519" t="s">
        <v>83</v>
      </c>
      <c r="AU519" t="s">
        <v>83</v>
      </c>
      <c r="AV519">
        <v>0</v>
      </c>
      <c r="AW519">
        <v>0</v>
      </c>
      <c r="AX519" t="s">
        <v>83</v>
      </c>
    </row>
    <row r="520" spans="1:50" x14ac:dyDescent="0.15">
      <c r="A520">
        <v>4</v>
      </c>
      <c r="B520">
        <v>119</v>
      </c>
      <c r="C520">
        <v>1</v>
      </c>
      <c r="D520">
        <v>7</v>
      </c>
      <c r="E520">
        <v>0</v>
      </c>
      <c r="F520" t="s">
        <v>83</v>
      </c>
      <c r="G520" t="s">
        <v>83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83</v>
      </c>
      <c r="N520" t="s">
        <v>83</v>
      </c>
      <c r="O520" t="s">
        <v>83</v>
      </c>
      <c r="P520" t="s">
        <v>83</v>
      </c>
      <c r="Q520" t="s">
        <v>83</v>
      </c>
      <c r="R520" t="s">
        <v>83</v>
      </c>
      <c r="S520" t="s">
        <v>83</v>
      </c>
      <c r="T520">
        <v>0</v>
      </c>
      <c r="U520" t="s">
        <v>83</v>
      </c>
      <c r="V520" t="s">
        <v>83</v>
      </c>
      <c r="W520" t="s">
        <v>83</v>
      </c>
      <c r="X520">
        <v>0</v>
      </c>
      <c r="Y520">
        <v>0</v>
      </c>
      <c r="Z520" t="s">
        <v>83</v>
      </c>
      <c r="AA520" t="s">
        <v>83</v>
      </c>
      <c r="AB520" t="s">
        <v>83</v>
      </c>
      <c r="AC520" t="s">
        <v>83</v>
      </c>
      <c r="AD520" t="s">
        <v>83</v>
      </c>
      <c r="AE520">
        <v>0</v>
      </c>
      <c r="AF520" t="s">
        <v>83</v>
      </c>
      <c r="AG520">
        <v>0</v>
      </c>
      <c r="AH520" t="s">
        <v>83</v>
      </c>
      <c r="AI520" t="s">
        <v>83</v>
      </c>
      <c r="AJ520" t="s">
        <v>83</v>
      </c>
      <c r="AK520" t="s">
        <v>83</v>
      </c>
      <c r="AL520" t="s">
        <v>83</v>
      </c>
      <c r="AM520" t="s">
        <v>83</v>
      </c>
      <c r="AN520" t="s">
        <v>83</v>
      </c>
      <c r="AO520" t="s">
        <v>83</v>
      </c>
      <c r="AP520" t="s">
        <v>83</v>
      </c>
      <c r="AQ520" t="s">
        <v>83</v>
      </c>
      <c r="AR520" t="s">
        <v>83</v>
      </c>
      <c r="AS520">
        <v>0</v>
      </c>
      <c r="AT520" t="s">
        <v>83</v>
      </c>
      <c r="AU520" t="s">
        <v>83</v>
      </c>
      <c r="AV520">
        <v>0</v>
      </c>
      <c r="AW520">
        <v>0</v>
      </c>
      <c r="AX520" t="s">
        <v>83</v>
      </c>
    </row>
    <row r="521" spans="1:50" x14ac:dyDescent="0.15">
      <c r="A521">
        <v>4</v>
      </c>
      <c r="B521">
        <v>119</v>
      </c>
      <c r="C521">
        <v>1</v>
      </c>
      <c r="D521">
        <v>8</v>
      </c>
      <c r="E521">
        <v>0</v>
      </c>
      <c r="F521" t="s">
        <v>83</v>
      </c>
      <c r="G521" t="s">
        <v>83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83</v>
      </c>
      <c r="N521" t="s">
        <v>83</v>
      </c>
      <c r="O521" t="s">
        <v>83</v>
      </c>
      <c r="P521" t="s">
        <v>83</v>
      </c>
      <c r="Q521" t="s">
        <v>83</v>
      </c>
      <c r="R521" t="s">
        <v>83</v>
      </c>
      <c r="S521" t="s">
        <v>83</v>
      </c>
      <c r="T521">
        <v>0</v>
      </c>
      <c r="U521" t="s">
        <v>83</v>
      </c>
      <c r="V521" t="s">
        <v>83</v>
      </c>
      <c r="W521" t="s">
        <v>83</v>
      </c>
      <c r="X521">
        <v>0</v>
      </c>
      <c r="Y521">
        <v>0</v>
      </c>
      <c r="Z521" t="s">
        <v>83</v>
      </c>
      <c r="AA521" t="s">
        <v>83</v>
      </c>
      <c r="AB521" t="s">
        <v>83</v>
      </c>
      <c r="AC521" t="s">
        <v>83</v>
      </c>
      <c r="AD521" t="s">
        <v>83</v>
      </c>
      <c r="AE521">
        <v>0</v>
      </c>
      <c r="AF521" t="s">
        <v>83</v>
      </c>
      <c r="AG521">
        <v>0</v>
      </c>
      <c r="AH521" t="s">
        <v>83</v>
      </c>
      <c r="AI521" t="s">
        <v>83</v>
      </c>
      <c r="AJ521" t="s">
        <v>83</v>
      </c>
      <c r="AK521" t="s">
        <v>83</v>
      </c>
      <c r="AL521" t="s">
        <v>83</v>
      </c>
      <c r="AM521" t="s">
        <v>83</v>
      </c>
      <c r="AN521" t="s">
        <v>83</v>
      </c>
      <c r="AO521" t="s">
        <v>83</v>
      </c>
      <c r="AP521" t="s">
        <v>83</v>
      </c>
      <c r="AQ521" t="s">
        <v>83</v>
      </c>
      <c r="AR521" t="s">
        <v>83</v>
      </c>
      <c r="AS521">
        <v>0</v>
      </c>
      <c r="AT521" t="s">
        <v>83</v>
      </c>
      <c r="AU521" t="s">
        <v>83</v>
      </c>
      <c r="AV521">
        <v>0</v>
      </c>
      <c r="AW521">
        <v>0</v>
      </c>
      <c r="AX521" t="s">
        <v>83</v>
      </c>
    </row>
    <row r="522" spans="1:50" x14ac:dyDescent="0.15">
      <c r="A522">
        <v>4</v>
      </c>
      <c r="B522">
        <v>119</v>
      </c>
      <c r="C522">
        <v>2</v>
      </c>
      <c r="D522">
        <v>1</v>
      </c>
      <c r="E522">
        <v>0</v>
      </c>
      <c r="F522" t="s">
        <v>83</v>
      </c>
      <c r="G522" t="s">
        <v>83</v>
      </c>
      <c r="H522">
        <v>330</v>
      </c>
      <c r="I522">
        <v>0</v>
      </c>
      <c r="J522">
        <v>0</v>
      </c>
      <c r="K522">
        <v>0</v>
      </c>
      <c r="L522">
        <v>0</v>
      </c>
      <c r="M522" t="s">
        <v>83</v>
      </c>
      <c r="N522" t="s">
        <v>83</v>
      </c>
      <c r="O522" t="s">
        <v>83</v>
      </c>
      <c r="P522" t="s">
        <v>83</v>
      </c>
      <c r="Q522" t="s">
        <v>83</v>
      </c>
      <c r="R522" t="s">
        <v>2370</v>
      </c>
      <c r="S522" t="s">
        <v>83</v>
      </c>
      <c r="T522">
        <v>0</v>
      </c>
      <c r="U522" t="s">
        <v>83</v>
      </c>
      <c r="V522" t="s">
        <v>83</v>
      </c>
      <c r="W522" t="s">
        <v>83</v>
      </c>
      <c r="X522">
        <v>2</v>
      </c>
      <c r="Y522">
        <v>2</v>
      </c>
      <c r="Z522" t="s">
        <v>83</v>
      </c>
      <c r="AA522" t="s">
        <v>83</v>
      </c>
      <c r="AB522" t="s">
        <v>83</v>
      </c>
      <c r="AC522" t="s">
        <v>83</v>
      </c>
      <c r="AD522" t="s">
        <v>83</v>
      </c>
      <c r="AE522">
        <v>0</v>
      </c>
      <c r="AF522" t="s">
        <v>83</v>
      </c>
      <c r="AG522">
        <v>0</v>
      </c>
      <c r="AH522" t="s">
        <v>83</v>
      </c>
      <c r="AI522" t="s">
        <v>83</v>
      </c>
      <c r="AJ522" t="s">
        <v>83</v>
      </c>
      <c r="AK522" t="s">
        <v>83</v>
      </c>
      <c r="AL522" t="s">
        <v>83</v>
      </c>
      <c r="AM522" t="s">
        <v>83</v>
      </c>
      <c r="AN522" t="s">
        <v>83</v>
      </c>
      <c r="AO522" t="s">
        <v>83</v>
      </c>
      <c r="AP522" t="s">
        <v>83</v>
      </c>
      <c r="AQ522" t="s">
        <v>83</v>
      </c>
      <c r="AR522" t="s">
        <v>83</v>
      </c>
      <c r="AS522">
        <v>0</v>
      </c>
      <c r="AT522" t="s">
        <v>83</v>
      </c>
      <c r="AU522" t="s">
        <v>83</v>
      </c>
      <c r="AV522">
        <v>0</v>
      </c>
      <c r="AW522">
        <v>0</v>
      </c>
      <c r="AX522" t="s">
        <v>83</v>
      </c>
    </row>
    <row r="523" spans="1:50" x14ac:dyDescent="0.15">
      <c r="A523">
        <v>4</v>
      </c>
      <c r="B523">
        <v>119</v>
      </c>
      <c r="C523">
        <v>2</v>
      </c>
      <c r="D523">
        <v>2</v>
      </c>
      <c r="E523">
        <v>0</v>
      </c>
      <c r="F523" t="s">
        <v>83</v>
      </c>
      <c r="G523" t="s">
        <v>83</v>
      </c>
      <c r="H523">
        <v>463</v>
      </c>
      <c r="I523">
        <v>0</v>
      </c>
      <c r="J523">
        <v>0</v>
      </c>
      <c r="K523">
        <v>0</v>
      </c>
      <c r="L523">
        <v>0</v>
      </c>
      <c r="M523" t="s">
        <v>83</v>
      </c>
      <c r="N523" t="s">
        <v>83</v>
      </c>
      <c r="O523" t="s">
        <v>83</v>
      </c>
      <c r="P523" t="s">
        <v>83</v>
      </c>
      <c r="Q523" t="s">
        <v>83</v>
      </c>
      <c r="R523" t="s">
        <v>2371</v>
      </c>
      <c r="S523" t="s">
        <v>83</v>
      </c>
      <c r="T523">
        <v>0</v>
      </c>
      <c r="U523" t="s">
        <v>83</v>
      </c>
      <c r="V523" t="s">
        <v>83</v>
      </c>
      <c r="W523" t="s">
        <v>83</v>
      </c>
      <c r="X523">
        <v>2</v>
      </c>
      <c r="Y523">
        <v>2</v>
      </c>
      <c r="Z523" t="s">
        <v>83</v>
      </c>
      <c r="AA523" t="s">
        <v>83</v>
      </c>
      <c r="AB523" t="s">
        <v>83</v>
      </c>
      <c r="AC523" t="s">
        <v>83</v>
      </c>
      <c r="AD523" t="s">
        <v>83</v>
      </c>
      <c r="AE523">
        <v>0</v>
      </c>
      <c r="AF523" t="s">
        <v>83</v>
      </c>
      <c r="AG523">
        <v>0</v>
      </c>
      <c r="AH523" t="s">
        <v>83</v>
      </c>
      <c r="AI523" t="s">
        <v>83</v>
      </c>
      <c r="AJ523" t="s">
        <v>83</v>
      </c>
      <c r="AK523" t="s">
        <v>83</v>
      </c>
      <c r="AL523" t="s">
        <v>83</v>
      </c>
      <c r="AM523" t="s">
        <v>83</v>
      </c>
      <c r="AN523" t="s">
        <v>83</v>
      </c>
      <c r="AO523" t="s">
        <v>83</v>
      </c>
      <c r="AP523" t="s">
        <v>83</v>
      </c>
      <c r="AQ523" t="s">
        <v>83</v>
      </c>
      <c r="AR523" t="s">
        <v>83</v>
      </c>
      <c r="AS523">
        <v>0</v>
      </c>
      <c r="AT523" t="s">
        <v>83</v>
      </c>
      <c r="AU523" t="s">
        <v>83</v>
      </c>
      <c r="AV523">
        <v>0</v>
      </c>
      <c r="AW523">
        <v>0</v>
      </c>
      <c r="AX523" t="s">
        <v>83</v>
      </c>
    </row>
    <row r="524" spans="1:50" x14ac:dyDescent="0.15">
      <c r="A524">
        <v>4</v>
      </c>
      <c r="B524">
        <v>119</v>
      </c>
      <c r="C524">
        <v>2</v>
      </c>
      <c r="D524">
        <v>3</v>
      </c>
      <c r="E524">
        <v>0</v>
      </c>
      <c r="F524" t="s">
        <v>83</v>
      </c>
      <c r="G524" t="s">
        <v>83</v>
      </c>
      <c r="H524">
        <v>292</v>
      </c>
      <c r="I524">
        <v>0</v>
      </c>
      <c r="J524">
        <v>0</v>
      </c>
      <c r="K524">
        <v>0</v>
      </c>
      <c r="L524">
        <v>0</v>
      </c>
      <c r="M524" t="s">
        <v>83</v>
      </c>
      <c r="N524" t="s">
        <v>83</v>
      </c>
      <c r="O524" t="s">
        <v>83</v>
      </c>
      <c r="P524" t="s">
        <v>83</v>
      </c>
      <c r="Q524" t="s">
        <v>83</v>
      </c>
      <c r="R524" t="s">
        <v>2372</v>
      </c>
      <c r="S524" t="s">
        <v>83</v>
      </c>
      <c r="T524">
        <v>0</v>
      </c>
      <c r="U524" t="s">
        <v>83</v>
      </c>
      <c r="V524" t="s">
        <v>83</v>
      </c>
      <c r="W524" t="s">
        <v>83</v>
      </c>
      <c r="X524">
        <v>2</v>
      </c>
      <c r="Y524">
        <v>2</v>
      </c>
      <c r="Z524" t="s">
        <v>83</v>
      </c>
      <c r="AA524" t="s">
        <v>83</v>
      </c>
      <c r="AB524" t="s">
        <v>83</v>
      </c>
      <c r="AC524" t="s">
        <v>83</v>
      </c>
      <c r="AD524" t="s">
        <v>83</v>
      </c>
      <c r="AE524">
        <v>0</v>
      </c>
      <c r="AF524" t="s">
        <v>83</v>
      </c>
      <c r="AG524">
        <v>0</v>
      </c>
      <c r="AH524" t="s">
        <v>83</v>
      </c>
      <c r="AI524" t="s">
        <v>83</v>
      </c>
      <c r="AJ524" t="s">
        <v>83</v>
      </c>
      <c r="AK524" t="s">
        <v>83</v>
      </c>
      <c r="AL524" t="s">
        <v>83</v>
      </c>
      <c r="AM524" t="s">
        <v>83</v>
      </c>
      <c r="AN524" t="s">
        <v>83</v>
      </c>
      <c r="AO524" t="s">
        <v>83</v>
      </c>
      <c r="AP524" t="s">
        <v>83</v>
      </c>
      <c r="AQ524" t="s">
        <v>83</v>
      </c>
      <c r="AR524" t="s">
        <v>83</v>
      </c>
      <c r="AS524">
        <v>0</v>
      </c>
      <c r="AT524" t="s">
        <v>83</v>
      </c>
      <c r="AU524" t="s">
        <v>83</v>
      </c>
      <c r="AV524">
        <v>0</v>
      </c>
      <c r="AW524">
        <v>0</v>
      </c>
      <c r="AX524" t="s">
        <v>83</v>
      </c>
    </row>
    <row r="525" spans="1:50" x14ac:dyDescent="0.15">
      <c r="A525">
        <v>4</v>
      </c>
      <c r="B525">
        <v>119</v>
      </c>
      <c r="C525">
        <v>2</v>
      </c>
      <c r="D525">
        <v>4</v>
      </c>
      <c r="E525">
        <v>0</v>
      </c>
      <c r="F525" t="s">
        <v>83</v>
      </c>
      <c r="G525" t="s">
        <v>83</v>
      </c>
      <c r="H525">
        <v>478</v>
      </c>
      <c r="I525">
        <v>0</v>
      </c>
      <c r="J525">
        <v>0</v>
      </c>
      <c r="K525">
        <v>0</v>
      </c>
      <c r="L525">
        <v>0</v>
      </c>
      <c r="M525" t="s">
        <v>83</v>
      </c>
      <c r="N525" t="s">
        <v>83</v>
      </c>
      <c r="O525" t="s">
        <v>83</v>
      </c>
      <c r="P525" t="s">
        <v>83</v>
      </c>
      <c r="Q525" t="s">
        <v>83</v>
      </c>
      <c r="R525" t="s">
        <v>2373</v>
      </c>
      <c r="S525" t="s">
        <v>83</v>
      </c>
      <c r="T525">
        <v>0</v>
      </c>
      <c r="U525" t="s">
        <v>83</v>
      </c>
      <c r="V525" t="s">
        <v>83</v>
      </c>
      <c r="W525" t="s">
        <v>83</v>
      </c>
      <c r="X525">
        <v>2</v>
      </c>
      <c r="Y525">
        <v>2</v>
      </c>
      <c r="Z525" t="s">
        <v>83</v>
      </c>
      <c r="AA525" t="s">
        <v>83</v>
      </c>
      <c r="AB525" t="s">
        <v>83</v>
      </c>
      <c r="AC525" t="s">
        <v>83</v>
      </c>
      <c r="AD525" t="s">
        <v>83</v>
      </c>
      <c r="AE525">
        <v>0</v>
      </c>
      <c r="AF525" t="s">
        <v>83</v>
      </c>
      <c r="AG525">
        <v>0</v>
      </c>
      <c r="AH525" t="s">
        <v>83</v>
      </c>
      <c r="AI525" t="s">
        <v>83</v>
      </c>
      <c r="AJ525" t="s">
        <v>83</v>
      </c>
      <c r="AK525" t="s">
        <v>83</v>
      </c>
      <c r="AL525" t="s">
        <v>83</v>
      </c>
      <c r="AM525" t="s">
        <v>83</v>
      </c>
      <c r="AN525" t="s">
        <v>83</v>
      </c>
      <c r="AO525" t="s">
        <v>83</v>
      </c>
      <c r="AP525" t="s">
        <v>83</v>
      </c>
      <c r="AQ525" t="s">
        <v>83</v>
      </c>
      <c r="AR525" t="s">
        <v>83</v>
      </c>
      <c r="AS525">
        <v>0</v>
      </c>
      <c r="AT525" t="s">
        <v>83</v>
      </c>
      <c r="AU525" t="s">
        <v>83</v>
      </c>
      <c r="AV525">
        <v>0</v>
      </c>
      <c r="AW525">
        <v>0</v>
      </c>
      <c r="AX525" t="s">
        <v>83</v>
      </c>
    </row>
    <row r="526" spans="1:50" x14ac:dyDescent="0.15">
      <c r="A526">
        <v>4</v>
      </c>
      <c r="B526">
        <v>119</v>
      </c>
      <c r="C526">
        <v>2</v>
      </c>
      <c r="D526">
        <v>5</v>
      </c>
      <c r="E526">
        <v>0</v>
      </c>
      <c r="F526" t="s">
        <v>83</v>
      </c>
      <c r="G526" t="s">
        <v>83</v>
      </c>
      <c r="H526">
        <v>83</v>
      </c>
      <c r="I526">
        <v>0</v>
      </c>
      <c r="J526">
        <v>0</v>
      </c>
      <c r="K526">
        <v>0</v>
      </c>
      <c r="L526">
        <v>0</v>
      </c>
      <c r="M526" t="s">
        <v>83</v>
      </c>
      <c r="N526" t="s">
        <v>83</v>
      </c>
      <c r="O526" t="s">
        <v>83</v>
      </c>
      <c r="P526" t="s">
        <v>83</v>
      </c>
      <c r="Q526" t="s">
        <v>83</v>
      </c>
      <c r="R526" t="s">
        <v>2374</v>
      </c>
      <c r="S526" t="s">
        <v>83</v>
      </c>
      <c r="T526">
        <v>0</v>
      </c>
      <c r="U526" t="s">
        <v>83</v>
      </c>
      <c r="V526" t="s">
        <v>83</v>
      </c>
      <c r="W526" t="s">
        <v>83</v>
      </c>
      <c r="X526">
        <v>2</v>
      </c>
      <c r="Y526">
        <v>2</v>
      </c>
      <c r="Z526" t="s">
        <v>83</v>
      </c>
      <c r="AA526" t="s">
        <v>83</v>
      </c>
      <c r="AB526" t="s">
        <v>83</v>
      </c>
      <c r="AC526" t="s">
        <v>83</v>
      </c>
      <c r="AD526" t="s">
        <v>83</v>
      </c>
      <c r="AE526">
        <v>0</v>
      </c>
      <c r="AF526" t="s">
        <v>83</v>
      </c>
      <c r="AG526">
        <v>0</v>
      </c>
      <c r="AH526" t="s">
        <v>83</v>
      </c>
      <c r="AI526" t="s">
        <v>83</v>
      </c>
      <c r="AJ526" t="s">
        <v>83</v>
      </c>
      <c r="AK526" t="s">
        <v>83</v>
      </c>
      <c r="AL526" t="s">
        <v>83</v>
      </c>
      <c r="AM526" t="s">
        <v>83</v>
      </c>
      <c r="AN526" t="s">
        <v>83</v>
      </c>
      <c r="AO526" t="s">
        <v>83</v>
      </c>
      <c r="AP526" t="s">
        <v>83</v>
      </c>
      <c r="AQ526" t="s">
        <v>83</v>
      </c>
      <c r="AR526" t="s">
        <v>83</v>
      </c>
      <c r="AS526">
        <v>0</v>
      </c>
      <c r="AT526" t="s">
        <v>83</v>
      </c>
      <c r="AU526" t="s">
        <v>83</v>
      </c>
      <c r="AV526">
        <v>0</v>
      </c>
      <c r="AW526">
        <v>0</v>
      </c>
      <c r="AX526" t="s">
        <v>83</v>
      </c>
    </row>
    <row r="527" spans="1:50" x14ac:dyDescent="0.15">
      <c r="A527">
        <v>4</v>
      </c>
      <c r="B527">
        <v>119</v>
      </c>
      <c r="C527">
        <v>2</v>
      </c>
      <c r="D527">
        <v>6</v>
      </c>
      <c r="E527">
        <v>0</v>
      </c>
      <c r="F527" t="s">
        <v>83</v>
      </c>
      <c r="G527" t="s">
        <v>83</v>
      </c>
      <c r="H527">
        <v>374</v>
      </c>
      <c r="I527">
        <v>0</v>
      </c>
      <c r="J527">
        <v>0</v>
      </c>
      <c r="K527">
        <v>0</v>
      </c>
      <c r="L527">
        <v>0</v>
      </c>
      <c r="M527" t="s">
        <v>83</v>
      </c>
      <c r="N527" t="s">
        <v>83</v>
      </c>
      <c r="O527" t="s">
        <v>83</v>
      </c>
      <c r="P527" t="s">
        <v>83</v>
      </c>
      <c r="Q527" t="s">
        <v>83</v>
      </c>
      <c r="R527" t="s">
        <v>2375</v>
      </c>
      <c r="S527" t="s">
        <v>83</v>
      </c>
      <c r="T527">
        <v>0</v>
      </c>
      <c r="U527" t="s">
        <v>83</v>
      </c>
      <c r="V527" t="s">
        <v>83</v>
      </c>
      <c r="W527" t="s">
        <v>83</v>
      </c>
      <c r="X527">
        <v>2</v>
      </c>
      <c r="Y527">
        <v>2</v>
      </c>
      <c r="Z527" t="s">
        <v>83</v>
      </c>
      <c r="AA527" t="s">
        <v>83</v>
      </c>
      <c r="AB527" t="s">
        <v>83</v>
      </c>
      <c r="AC527" t="s">
        <v>83</v>
      </c>
      <c r="AD527" t="s">
        <v>83</v>
      </c>
      <c r="AE527">
        <v>0</v>
      </c>
      <c r="AF527" t="s">
        <v>83</v>
      </c>
      <c r="AG527">
        <v>0</v>
      </c>
      <c r="AH527" t="s">
        <v>83</v>
      </c>
      <c r="AI527" t="s">
        <v>83</v>
      </c>
      <c r="AJ527" t="s">
        <v>83</v>
      </c>
      <c r="AK527" t="s">
        <v>83</v>
      </c>
      <c r="AL527" t="s">
        <v>83</v>
      </c>
      <c r="AM527" t="s">
        <v>83</v>
      </c>
      <c r="AN527" t="s">
        <v>83</v>
      </c>
      <c r="AO527" t="s">
        <v>83</v>
      </c>
      <c r="AP527" t="s">
        <v>83</v>
      </c>
      <c r="AQ527" t="s">
        <v>83</v>
      </c>
      <c r="AR527" t="s">
        <v>83</v>
      </c>
      <c r="AS527">
        <v>0</v>
      </c>
      <c r="AT527" t="s">
        <v>83</v>
      </c>
      <c r="AU527" t="s">
        <v>83</v>
      </c>
      <c r="AV527">
        <v>0</v>
      </c>
      <c r="AW527">
        <v>0</v>
      </c>
      <c r="AX527" t="s">
        <v>83</v>
      </c>
    </row>
    <row r="528" spans="1:50" x14ac:dyDescent="0.15">
      <c r="A528">
        <v>4</v>
      </c>
      <c r="B528">
        <v>119</v>
      </c>
      <c r="C528">
        <v>2</v>
      </c>
      <c r="D528">
        <v>7</v>
      </c>
      <c r="E528">
        <v>0</v>
      </c>
      <c r="F528" t="s">
        <v>83</v>
      </c>
      <c r="G528" t="s">
        <v>83</v>
      </c>
      <c r="H528">
        <v>627</v>
      </c>
      <c r="I528">
        <v>0</v>
      </c>
      <c r="J528">
        <v>0</v>
      </c>
      <c r="K528">
        <v>0</v>
      </c>
      <c r="L528">
        <v>0</v>
      </c>
      <c r="M528" t="s">
        <v>83</v>
      </c>
      <c r="N528" t="s">
        <v>83</v>
      </c>
      <c r="O528" t="s">
        <v>83</v>
      </c>
      <c r="P528" t="s">
        <v>83</v>
      </c>
      <c r="Q528" t="s">
        <v>83</v>
      </c>
      <c r="R528" t="s">
        <v>2376</v>
      </c>
      <c r="S528" t="s">
        <v>83</v>
      </c>
      <c r="T528">
        <v>0</v>
      </c>
      <c r="U528" t="s">
        <v>83</v>
      </c>
      <c r="V528" t="s">
        <v>83</v>
      </c>
      <c r="W528" t="s">
        <v>83</v>
      </c>
      <c r="X528">
        <v>2</v>
      </c>
      <c r="Y528">
        <v>2</v>
      </c>
      <c r="Z528" t="s">
        <v>83</v>
      </c>
      <c r="AA528" t="s">
        <v>83</v>
      </c>
      <c r="AB528" t="s">
        <v>83</v>
      </c>
      <c r="AC528" t="s">
        <v>83</v>
      </c>
      <c r="AD528" t="s">
        <v>83</v>
      </c>
      <c r="AE528">
        <v>0</v>
      </c>
      <c r="AF528" t="s">
        <v>83</v>
      </c>
      <c r="AG528">
        <v>0</v>
      </c>
      <c r="AH528" t="s">
        <v>83</v>
      </c>
      <c r="AI528" t="s">
        <v>83</v>
      </c>
      <c r="AJ528" t="s">
        <v>83</v>
      </c>
      <c r="AK528" t="s">
        <v>83</v>
      </c>
      <c r="AL528" t="s">
        <v>83</v>
      </c>
      <c r="AM528" t="s">
        <v>83</v>
      </c>
      <c r="AN528" t="s">
        <v>83</v>
      </c>
      <c r="AO528" t="s">
        <v>83</v>
      </c>
      <c r="AP528" t="s">
        <v>83</v>
      </c>
      <c r="AQ528" t="s">
        <v>83</v>
      </c>
      <c r="AR528" t="s">
        <v>83</v>
      </c>
      <c r="AS528">
        <v>0</v>
      </c>
      <c r="AT528" t="s">
        <v>83</v>
      </c>
      <c r="AU528" t="s">
        <v>83</v>
      </c>
      <c r="AV528">
        <v>0</v>
      </c>
      <c r="AW528">
        <v>0</v>
      </c>
      <c r="AX528" t="s">
        <v>83</v>
      </c>
    </row>
    <row r="529" spans="1:50" x14ac:dyDescent="0.15">
      <c r="A529">
        <v>4</v>
      </c>
      <c r="B529">
        <v>119</v>
      </c>
      <c r="C529">
        <v>2</v>
      </c>
      <c r="D529">
        <v>8</v>
      </c>
      <c r="E529">
        <v>0</v>
      </c>
      <c r="F529" t="s">
        <v>83</v>
      </c>
      <c r="G529" t="s">
        <v>83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83</v>
      </c>
      <c r="N529" t="s">
        <v>83</v>
      </c>
      <c r="O529" t="s">
        <v>83</v>
      </c>
      <c r="P529" t="s">
        <v>83</v>
      </c>
      <c r="Q529" t="s">
        <v>83</v>
      </c>
      <c r="R529" t="s">
        <v>83</v>
      </c>
      <c r="S529" t="s">
        <v>83</v>
      </c>
      <c r="T529">
        <v>0</v>
      </c>
      <c r="U529" t="s">
        <v>83</v>
      </c>
      <c r="V529" t="s">
        <v>83</v>
      </c>
      <c r="W529" t="s">
        <v>83</v>
      </c>
      <c r="X529">
        <v>0</v>
      </c>
      <c r="Y529">
        <v>0</v>
      </c>
      <c r="Z529" t="s">
        <v>83</v>
      </c>
      <c r="AA529" t="s">
        <v>83</v>
      </c>
      <c r="AB529" t="s">
        <v>83</v>
      </c>
      <c r="AC529" t="s">
        <v>83</v>
      </c>
      <c r="AD529" t="s">
        <v>83</v>
      </c>
      <c r="AE529">
        <v>0</v>
      </c>
      <c r="AF529" t="s">
        <v>83</v>
      </c>
      <c r="AG529">
        <v>0</v>
      </c>
      <c r="AH529" t="s">
        <v>83</v>
      </c>
      <c r="AI529" t="s">
        <v>83</v>
      </c>
      <c r="AJ529" t="s">
        <v>83</v>
      </c>
      <c r="AK529" t="s">
        <v>83</v>
      </c>
      <c r="AL529" t="s">
        <v>83</v>
      </c>
      <c r="AM529" t="s">
        <v>83</v>
      </c>
      <c r="AN529" t="s">
        <v>83</v>
      </c>
      <c r="AO529" t="s">
        <v>83</v>
      </c>
      <c r="AP529" t="s">
        <v>83</v>
      </c>
      <c r="AQ529" t="s">
        <v>83</v>
      </c>
      <c r="AR529" t="s">
        <v>83</v>
      </c>
      <c r="AS529">
        <v>0</v>
      </c>
      <c r="AT529" t="s">
        <v>83</v>
      </c>
      <c r="AU529" t="s">
        <v>83</v>
      </c>
      <c r="AV529">
        <v>0</v>
      </c>
      <c r="AW529">
        <v>0</v>
      </c>
      <c r="AX529" t="s">
        <v>83</v>
      </c>
    </row>
    <row r="530" spans="1:50" x14ac:dyDescent="0.15">
      <c r="A530">
        <v>4</v>
      </c>
      <c r="B530">
        <v>121</v>
      </c>
      <c r="C530">
        <v>1</v>
      </c>
      <c r="D530">
        <v>1</v>
      </c>
      <c r="E530">
        <v>0</v>
      </c>
      <c r="F530" t="s">
        <v>83</v>
      </c>
      <c r="G530" t="s">
        <v>83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83</v>
      </c>
      <c r="N530" t="s">
        <v>83</v>
      </c>
      <c r="O530" t="s">
        <v>83</v>
      </c>
      <c r="P530" t="s">
        <v>83</v>
      </c>
      <c r="Q530" t="s">
        <v>83</v>
      </c>
      <c r="R530" t="s">
        <v>83</v>
      </c>
      <c r="S530" t="s">
        <v>83</v>
      </c>
      <c r="T530">
        <v>0</v>
      </c>
      <c r="U530" t="s">
        <v>83</v>
      </c>
      <c r="V530" t="s">
        <v>83</v>
      </c>
      <c r="W530" t="s">
        <v>83</v>
      </c>
      <c r="X530">
        <v>0</v>
      </c>
      <c r="Y530">
        <v>0</v>
      </c>
      <c r="Z530" t="s">
        <v>83</v>
      </c>
      <c r="AA530" t="s">
        <v>83</v>
      </c>
      <c r="AB530" t="s">
        <v>83</v>
      </c>
      <c r="AC530" t="s">
        <v>83</v>
      </c>
      <c r="AD530" t="s">
        <v>83</v>
      </c>
      <c r="AE530">
        <v>0</v>
      </c>
      <c r="AF530" t="s">
        <v>83</v>
      </c>
      <c r="AG530">
        <v>0</v>
      </c>
      <c r="AH530" t="s">
        <v>83</v>
      </c>
      <c r="AI530" t="s">
        <v>83</v>
      </c>
      <c r="AJ530" t="s">
        <v>83</v>
      </c>
      <c r="AK530" t="s">
        <v>83</v>
      </c>
      <c r="AL530" t="s">
        <v>83</v>
      </c>
      <c r="AM530" t="s">
        <v>83</v>
      </c>
      <c r="AN530" t="s">
        <v>83</v>
      </c>
      <c r="AO530" t="s">
        <v>83</v>
      </c>
      <c r="AP530" t="s">
        <v>83</v>
      </c>
      <c r="AQ530" t="s">
        <v>83</v>
      </c>
      <c r="AR530" t="s">
        <v>83</v>
      </c>
      <c r="AS530">
        <v>0</v>
      </c>
      <c r="AT530" t="s">
        <v>83</v>
      </c>
      <c r="AU530" t="s">
        <v>83</v>
      </c>
      <c r="AV530">
        <v>0</v>
      </c>
      <c r="AW530">
        <v>0</v>
      </c>
      <c r="AX530" t="s">
        <v>83</v>
      </c>
    </row>
    <row r="531" spans="1:50" x14ac:dyDescent="0.15">
      <c r="A531">
        <v>4</v>
      </c>
      <c r="B531">
        <v>121</v>
      </c>
      <c r="C531">
        <v>1</v>
      </c>
      <c r="D531">
        <v>2</v>
      </c>
      <c r="E531">
        <v>0</v>
      </c>
      <c r="F531" t="s">
        <v>83</v>
      </c>
      <c r="G531" t="s">
        <v>83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83</v>
      </c>
      <c r="N531" t="s">
        <v>83</v>
      </c>
      <c r="O531" t="s">
        <v>83</v>
      </c>
      <c r="P531" t="s">
        <v>83</v>
      </c>
      <c r="Q531" t="s">
        <v>83</v>
      </c>
      <c r="R531" t="s">
        <v>83</v>
      </c>
      <c r="S531" t="s">
        <v>83</v>
      </c>
      <c r="T531">
        <v>0</v>
      </c>
      <c r="U531" t="s">
        <v>83</v>
      </c>
      <c r="V531" t="s">
        <v>83</v>
      </c>
      <c r="W531" t="s">
        <v>83</v>
      </c>
      <c r="X531">
        <v>0</v>
      </c>
      <c r="Y531">
        <v>0</v>
      </c>
      <c r="Z531" t="s">
        <v>83</v>
      </c>
      <c r="AA531" t="s">
        <v>83</v>
      </c>
      <c r="AB531" t="s">
        <v>83</v>
      </c>
      <c r="AC531" t="s">
        <v>83</v>
      </c>
      <c r="AD531" t="s">
        <v>83</v>
      </c>
      <c r="AE531">
        <v>0</v>
      </c>
      <c r="AF531" t="s">
        <v>83</v>
      </c>
      <c r="AG531">
        <v>0</v>
      </c>
      <c r="AH531" t="s">
        <v>83</v>
      </c>
      <c r="AI531" t="s">
        <v>83</v>
      </c>
      <c r="AJ531" t="s">
        <v>83</v>
      </c>
      <c r="AK531" t="s">
        <v>83</v>
      </c>
      <c r="AL531" t="s">
        <v>83</v>
      </c>
      <c r="AM531" t="s">
        <v>83</v>
      </c>
      <c r="AN531" t="s">
        <v>83</v>
      </c>
      <c r="AO531" t="s">
        <v>83</v>
      </c>
      <c r="AP531" t="s">
        <v>83</v>
      </c>
      <c r="AQ531" t="s">
        <v>83</v>
      </c>
      <c r="AR531" t="s">
        <v>83</v>
      </c>
      <c r="AS531">
        <v>0</v>
      </c>
      <c r="AT531" t="s">
        <v>83</v>
      </c>
      <c r="AU531" t="s">
        <v>83</v>
      </c>
      <c r="AV531">
        <v>0</v>
      </c>
      <c r="AW531">
        <v>0</v>
      </c>
      <c r="AX531" t="s">
        <v>83</v>
      </c>
    </row>
    <row r="532" spans="1:50" x14ac:dyDescent="0.15">
      <c r="A532">
        <v>4</v>
      </c>
      <c r="B532">
        <v>121</v>
      </c>
      <c r="C532">
        <v>1</v>
      </c>
      <c r="D532">
        <v>3</v>
      </c>
      <c r="E532">
        <v>0</v>
      </c>
      <c r="F532" t="s">
        <v>83</v>
      </c>
      <c r="G532" t="s">
        <v>83</v>
      </c>
      <c r="H532">
        <v>290</v>
      </c>
      <c r="I532">
        <v>0</v>
      </c>
      <c r="J532">
        <v>0</v>
      </c>
      <c r="K532">
        <v>0</v>
      </c>
      <c r="L532">
        <v>0</v>
      </c>
      <c r="M532" t="s">
        <v>83</v>
      </c>
      <c r="N532" t="s">
        <v>83</v>
      </c>
      <c r="O532" t="s">
        <v>83</v>
      </c>
      <c r="P532" t="s">
        <v>83</v>
      </c>
      <c r="Q532" t="s">
        <v>83</v>
      </c>
      <c r="R532" t="s">
        <v>487</v>
      </c>
      <c r="S532" t="s">
        <v>83</v>
      </c>
      <c r="T532">
        <v>0</v>
      </c>
      <c r="U532" t="s">
        <v>83</v>
      </c>
      <c r="V532" t="s">
        <v>83</v>
      </c>
      <c r="W532" t="s">
        <v>83</v>
      </c>
      <c r="X532">
        <v>3</v>
      </c>
      <c r="Y532">
        <v>3</v>
      </c>
      <c r="Z532" t="s">
        <v>83</v>
      </c>
      <c r="AA532" t="s">
        <v>83</v>
      </c>
      <c r="AB532" t="s">
        <v>83</v>
      </c>
      <c r="AC532" t="s">
        <v>83</v>
      </c>
      <c r="AD532" t="s">
        <v>83</v>
      </c>
      <c r="AE532">
        <v>0</v>
      </c>
      <c r="AF532" t="s">
        <v>83</v>
      </c>
      <c r="AG532">
        <v>0</v>
      </c>
      <c r="AH532" t="s">
        <v>83</v>
      </c>
      <c r="AI532" t="s">
        <v>83</v>
      </c>
      <c r="AJ532" t="s">
        <v>83</v>
      </c>
      <c r="AK532" t="s">
        <v>83</v>
      </c>
      <c r="AL532" t="s">
        <v>83</v>
      </c>
      <c r="AM532" t="s">
        <v>83</v>
      </c>
      <c r="AN532" t="s">
        <v>83</v>
      </c>
      <c r="AO532" t="s">
        <v>83</v>
      </c>
      <c r="AP532" t="s">
        <v>83</v>
      </c>
      <c r="AQ532" t="s">
        <v>83</v>
      </c>
      <c r="AR532" t="s">
        <v>83</v>
      </c>
      <c r="AS532">
        <v>0</v>
      </c>
      <c r="AT532" t="s">
        <v>83</v>
      </c>
      <c r="AU532" t="s">
        <v>83</v>
      </c>
      <c r="AV532">
        <v>0</v>
      </c>
      <c r="AW532">
        <v>0</v>
      </c>
      <c r="AX532" t="s">
        <v>83</v>
      </c>
    </row>
    <row r="533" spans="1:50" x14ac:dyDescent="0.15">
      <c r="A533">
        <v>4</v>
      </c>
      <c r="B533">
        <v>121</v>
      </c>
      <c r="C533">
        <v>1</v>
      </c>
      <c r="D533">
        <v>4</v>
      </c>
      <c r="E533">
        <v>0</v>
      </c>
      <c r="F533" t="s">
        <v>83</v>
      </c>
      <c r="G533" t="s">
        <v>83</v>
      </c>
      <c r="H533">
        <v>140</v>
      </c>
      <c r="I533">
        <v>0</v>
      </c>
      <c r="J533">
        <v>0</v>
      </c>
      <c r="K533">
        <v>0</v>
      </c>
      <c r="L533">
        <v>0</v>
      </c>
      <c r="M533" t="s">
        <v>83</v>
      </c>
      <c r="N533" t="s">
        <v>83</v>
      </c>
      <c r="O533" t="s">
        <v>83</v>
      </c>
      <c r="P533" t="s">
        <v>83</v>
      </c>
      <c r="Q533" t="s">
        <v>83</v>
      </c>
      <c r="R533" t="s">
        <v>2377</v>
      </c>
      <c r="S533" t="s">
        <v>83</v>
      </c>
      <c r="T533">
        <v>0</v>
      </c>
      <c r="U533" t="s">
        <v>83</v>
      </c>
      <c r="V533" t="s">
        <v>83</v>
      </c>
      <c r="W533" t="s">
        <v>83</v>
      </c>
      <c r="X533">
        <v>3</v>
      </c>
      <c r="Y533">
        <v>3</v>
      </c>
      <c r="Z533" t="s">
        <v>83</v>
      </c>
      <c r="AA533" t="s">
        <v>83</v>
      </c>
      <c r="AB533" t="s">
        <v>83</v>
      </c>
      <c r="AC533" t="s">
        <v>83</v>
      </c>
      <c r="AD533" t="s">
        <v>83</v>
      </c>
      <c r="AE533">
        <v>0</v>
      </c>
      <c r="AF533" t="s">
        <v>83</v>
      </c>
      <c r="AG533">
        <v>0</v>
      </c>
      <c r="AH533" t="s">
        <v>83</v>
      </c>
      <c r="AI533" t="s">
        <v>83</v>
      </c>
      <c r="AJ533" t="s">
        <v>83</v>
      </c>
      <c r="AK533" t="s">
        <v>83</v>
      </c>
      <c r="AL533" t="s">
        <v>83</v>
      </c>
      <c r="AM533" t="s">
        <v>83</v>
      </c>
      <c r="AN533" t="s">
        <v>83</v>
      </c>
      <c r="AO533" t="s">
        <v>83</v>
      </c>
      <c r="AP533" t="s">
        <v>83</v>
      </c>
      <c r="AQ533" t="s">
        <v>83</v>
      </c>
      <c r="AR533" t="s">
        <v>83</v>
      </c>
      <c r="AS533">
        <v>0</v>
      </c>
      <c r="AT533" t="s">
        <v>83</v>
      </c>
      <c r="AU533" t="s">
        <v>83</v>
      </c>
      <c r="AV533">
        <v>0</v>
      </c>
      <c r="AW533">
        <v>0</v>
      </c>
      <c r="AX533" t="s">
        <v>83</v>
      </c>
    </row>
    <row r="534" spans="1:50" x14ac:dyDescent="0.15">
      <c r="A534">
        <v>4</v>
      </c>
      <c r="B534">
        <v>121</v>
      </c>
      <c r="C534">
        <v>1</v>
      </c>
      <c r="D534">
        <v>5</v>
      </c>
      <c r="E534">
        <v>0</v>
      </c>
      <c r="F534" t="s">
        <v>83</v>
      </c>
      <c r="G534" t="s">
        <v>83</v>
      </c>
      <c r="H534">
        <v>111</v>
      </c>
      <c r="I534">
        <v>0</v>
      </c>
      <c r="J534">
        <v>0</v>
      </c>
      <c r="K534">
        <v>0</v>
      </c>
      <c r="L534">
        <v>0</v>
      </c>
      <c r="M534" t="s">
        <v>83</v>
      </c>
      <c r="N534" t="s">
        <v>83</v>
      </c>
      <c r="O534" t="s">
        <v>83</v>
      </c>
      <c r="P534" t="s">
        <v>83</v>
      </c>
      <c r="Q534" t="s">
        <v>83</v>
      </c>
      <c r="R534" t="s">
        <v>2378</v>
      </c>
      <c r="S534" t="s">
        <v>83</v>
      </c>
      <c r="T534">
        <v>0</v>
      </c>
      <c r="U534" t="s">
        <v>83</v>
      </c>
      <c r="V534" t="s">
        <v>83</v>
      </c>
      <c r="W534" t="s">
        <v>83</v>
      </c>
      <c r="X534">
        <v>3</v>
      </c>
      <c r="Y534">
        <v>3</v>
      </c>
      <c r="Z534" t="s">
        <v>83</v>
      </c>
      <c r="AA534" t="s">
        <v>83</v>
      </c>
      <c r="AB534" t="s">
        <v>83</v>
      </c>
      <c r="AC534" t="s">
        <v>83</v>
      </c>
      <c r="AD534" t="s">
        <v>83</v>
      </c>
      <c r="AE534">
        <v>0</v>
      </c>
      <c r="AF534" t="s">
        <v>83</v>
      </c>
      <c r="AG534">
        <v>0</v>
      </c>
      <c r="AH534" t="s">
        <v>83</v>
      </c>
      <c r="AI534" t="s">
        <v>83</v>
      </c>
      <c r="AJ534" t="s">
        <v>83</v>
      </c>
      <c r="AK534" t="s">
        <v>83</v>
      </c>
      <c r="AL534" t="s">
        <v>83</v>
      </c>
      <c r="AM534" t="s">
        <v>83</v>
      </c>
      <c r="AN534" t="s">
        <v>83</v>
      </c>
      <c r="AO534" t="s">
        <v>83</v>
      </c>
      <c r="AP534" t="s">
        <v>83</v>
      </c>
      <c r="AQ534" t="s">
        <v>83</v>
      </c>
      <c r="AR534" t="s">
        <v>83</v>
      </c>
      <c r="AS534">
        <v>0</v>
      </c>
      <c r="AT534" t="s">
        <v>83</v>
      </c>
      <c r="AU534" t="s">
        <v>83</v>
      </c>
      <c r="AV534">
        <v>0</v>
      </c>
      <c r="AW534">
        <v>0</v>
      </c>
      <c r="AX534" t="s">
        <v>83</v>
      </c>
    </row>
    <row r="535" spans="1:50" x14ac:dyDescent="0.15">
      <c r="A535">
        <v>4</v>
      </c>
      <c r="B535">
        <v>121</v>
      </c>
      <c r="C535">
        <v>1</v>
      </c>
      <c r="D535">
        <v>6</v>
      </c>
      <c r="E535">
        <v>0</v>
      </c>
      <c r="F535" t="s">
        <v>83</v>
      </c>
      <c r="G535" t="s">
        <v>83</v>
      </c>
      <c r="H535">
        <v>515</v>
      </c>
      <c r="I535">
        <v>0</v>
      </c>
      <c r="J535">
        <v>0</v>
      </c>
      <c r="K535">
        <v>0</v>
      </c>
      <c r="L535">
        <v>0</v>
      </c>
      <c r="M535" t="s">
        <v>83</v>
      </c>
      <c r="N535" t="s">
        <v>83</v>
      </c>
      <c r="O535" t="s">
        <v>83</v>
      </c>
      <c r="P535" t="s">
        <v>83</v>
      </c>
      <c r="Q535" t="s">
        <v>83</v>
      </c>
      <c r="R535" t="s">
        <v>2379</v>
      </c>
      <c r="S535" t="s">
        <v>83</v>
      </c>
      <c r="T535">
        <v>0</v>
      </c>
      <c r="U535" t="s">
        <v>83</v>
      </c>
      <c r="V535" t="s">
        <v>83</v>
      </c>
      <c r="W535" t="s">
        <v>83</v>
      </c>
      <c r="X535">
        <v>3</v>
      </c>
      <c r="Y535">
        <v>3</v>
      </c>
      <c r="Z535" t="s">
        <v>83</v>
      </c>
      <c r="AA535" t="s">
        <v>83</v>
      </c>
      <c r="AB535" t="s">
        <v>83</v>
      </c>
      <c r="AC535" t="s">
        <v>83</v>
      </c>
      <c r="AD535" t="s">
        <v>83</v>
      </c>
      <c r="AE535">
        <v>0</v>
      </c>
      <c r="AF535" t="s">
        <v>83</v>
      </c>
      <c r="AG535">
        <v>0</v>
      </c>
      <c r="AH535" t="s">
        <v>83</v>
      </c>
      <c r="AI535" t="s">
        <v>83</v>
      </c>
      <c r="AJ535" t="s">
        <v>83</v>
      </c>
      <c r="AK535" t="s">
        <v>83</v>
      </c>
      <c r="AL535" t="s">
        <v>83</v>
      </c>
      <c r="AM535" t="s">
        <v>83</v>
      </c>
      <c r="AN535" t="s">
        <v>83</v>
      </c>
      <c r="AO535" t="s">
        <v>83</v>
      </c>
      <c r="AP535" t="s">
        <v>83</v>
      </c>
      <c r="AQ535" t="s">
        <v>83</v>
      </c>
      <c r="AR535" t="s">
        <v>83</v>
      </c>
      <c r="AS535">
        <v>0</v>
      </c>
      <c r="AT535" t="s">
        <v>83</v>
      </c>
      <c r="AU535" t="s">
        <v>83</v>
      </c>
      <c r="AV535">
        <v>0</v>
      </c>
      <c r="AW535">
        <v>0</v>
      </c>
      <c r="AX535" t="s">
        <v>83</v>
      </c>
    </row>
    <row r="536" spans="1:50" x14ac:dyDescent="0.15">
      <c r="A536">
        <v>4</v>
      </c>
      <c r="B536">
        <v>121</v>
      </c>
      <c r="C536">
        <v>1</v>
      </c>
      <c r="D536">
        <v>7</v>
      </c>
      <c r="E536">
        <v>0</v>
      </c>
      <c r="F536" t="s">
        <v>83</v>
      </c>
      <c r="G536" t="s">
        <v>83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83</v>
      </c>
      <c r="N536" t="s">
        <v>83</v>
      </c>
      <c r="O536" t="s">
        <v>83</v>
      </c>
      <c r="P536" t="s">
        <v>83</v>
      </c>
      <c r="Q536" t="s">
        <v>83</v>
      </c>
      <c r="R536" t="s">
        <v>83</v>
      </c>
      <c r="S536" t="s">
        <v>83</v>
      </c>
      <c r="T536">
        <v>0</v>
      </c>
      <c r="U536" t="s">
        <v>83</v>
      </c>
      <c r="V536" t="s">
        <v>83</v>
      </c>
      <c r="W536" t="s">
        <v>83</v>
      </c>
      <c r="X536">
        <v>0</v>
      </c>
      <c r="Y536">
        <v>0</v>
      </c>
      <c r="Z536" t="s">
        <v>83</v>
      </c>
      <c r="AA536" t="s">
        <v>83</v>
      </c>
      <c r="AB536" t="s">
        <v>83</v>
      </c>
      <c r="AC536" t="s">
        <v>83</v>
      </c>
      <c r="AD536" t="s">
        <v>83</v>
      </c>
      <c r="AE536">
        <v>0</v>
      </c>
      <c r="AF536" t="s">
        <v>83</v>
      </c>
      <c r="AG536">
        <v>0</v>
      </c>
      <c r="AH536" t="s">
        <v>83</v>
      </c>
      <c r="AI536" t="s">
        <v>83</v>
      </c>
      <c r="AJ536" t="s">
        <v>83</v>
      </c>
      <c r="AK536" t="s">
        <v>83</v>
      </c>
      <c r="AL536" t="s">
        <v>83</v>
      </c>
      <c r="AM536" t="s">
        <v>83</v>
      </c>
      <c r="AN536" t="s">
        <v>83</v>
      </c>
      <c r="AO536" t="s">
        <v>83</v>
      </c>
      <c r="AP536" t="s">
        <v>83</v>
      </c>
      <c r="AQ536" t="s">
        <v>83</v>
      </c>
      <c r="AR536" t="s">
        <v>83</v>
      </c>
      <c r="AS536">
        <v>0</v>
      </c>
      <c r="AT536" t="s">
        <v>83</v>
      </c>
      <c r="AU536" t="s">
        <v>83</v>
      </c>
      <c r="AV536">
        <v>0</v>
      </c>
      <c r="AW536">
        <v>0</v>
      </c>
      <c r="AX536" t="s">
        <v>83</v>
      </c>
    </row>
    <row r="537" spans="1:50" x14ac:dyDescent="0.15">
      <c r="A537">
        <v>4</v>
      </c>
      <c r="B537">
        <v>121</v>
      </c>
      <c r="C537">
        <v>1</v>
      </c>
      <c r="D537">
        <v>8</v>
      </c>
      <c r="E537">
        <v>0</v>
      </c>
      <c r="F537" t="s">
        <v>83</v>
      </c>
      <c r="G537" t="s">
        <v>83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83</v>
      </c>
      <c r="N537" t="s">
        <v>83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>
        <v>0</v>
      </c>
      <c r="U537" t="s">
        <v>83</v>
      </c>
      <c r="V537" t="s">
        <v>83</v>
      </c>
      <c r="W537" t="s">
        <v>83</v>
      </c>
      <c r="X537">
        <v>0</v>
      </c>
      <c r="Y537">
        <v>0</v>
      </c>
      <c r="Z537" t="s">
        <v>83</v>
      </c>
      <c r="AA537" t="s">
        <v>83</v>
      </c>
      <c r="AB537" t="s">
        <v>83</v>
      </c>
      <c r="AC537" t="s">
        <v>83</v>
      </c>
      <c r="AD537" t="s">
        <v>83</v>
      </c>
      <c r="AE537">
        <v>0</v>
      </c>
      <c r="AF537" t="s">
        <v>83</v>
      </c>
      <c r="AG537">
        <v>0</v>
      </c>
      <c r="AH537" t="s">
        <v>83</v>
      </c>
      <c r="AI537" t="s">
        <v>83</v>
      </c>
      <c r="AJ537" t="s">
        <v>83</v>
      </c>
      <c r="AK537" t="s">
        <v>83</v>
      </c>
      <c r="AL537" t="s">
        <v>83</v>
      </c>
      <c r="AM537" t="s">
        <v>83</v>
      </c>
      <c r="AN537" t="s">
        <v>83</v>
      </c>
      <c r="AO537" t="s">
        <v>83</v>
      </c>
      <c r="AP537" t="s">
        <v>83</v>
      </c>
      <c r="AQ537" t="s">
        <v>83</v>
      </c>
      <c r="AR537" t="s">
        <v>83</v>
      </c>
      <c r="AS537">
        <v>0</v>
      </c>
      <c r="AT537" t="s">
        <v>83</v>
      </c>
      <c r="AU537" t="s">
        <v>83</v>
      </c>
      <c r="AV537">
        <v>0</v>
      </c>
      <c r="AW537">
        <v>0</v>
      </c>
      <c r="AX537" t="s">
        <v>83</v>
      </c>
    </row>
    <row r="538" spans="1:50" x14ac:dyDescent="0.15">
      <c r="A538">
        <v>4</v>
      </c>
      <c r="B538">
        <v>123</v>
      </c>
      <c r="C538">
        <v>1</v>
      </c>
      <c r="D538">
        <v>1</v>
      </c>
      <c r="E538">
        <v>0</v>
      </c>
      <c r="F538" t="s">
        <v>83</v>
      </c>
      <c r="G538" t="s">
        <v>83</v>
      </c>
      <c r="H538">
        <v>468</v>
      </c>
      <c r="I538">
        <v>0</v>
      </c>
      <c r="J538">
        <v>0</v>
      </c>
      <c r="K538">
        <v>0</v>
      </c>
      <c r="L538">
        <v>0</v>
      </c>
      <c r="M538" t="s">
        <v>83</v>
      </c>
      <c r="N538" t="s">
        <v>83</v>
      </c>
      <c r="O538" t="s">
        <v>83</v>
      </c>
      <c r="P538" t="s">
        <v>83</v>
      </c>
      <c r="Q538" t="s">
        <v>83</v>
      </c>
      <c r="R538" t="s">
        <v>2380</v>
      </c>
      <c r="S538" t="s">
        <v>83</v>
      </c>
      <c r="T538">
        <v>0</v>
      </c>
      <c r="U538" t="s">
        <v>83</v>
      </c>
      <c r="V538" t="s">
        <v>83</v>
      </c>
      <c r="W538" t="s">
        <v>83</v>
      </c>
      <c r="X538">
        <v>4</v>
      </c>
      <c r="Y538">
        <v>4</v>
      </c>
      <c r="Z538" t="s">
        <v>83</v>
      </c>
      <c r="AA538" t="s">
        <v>83</v>
      </c>
      <c r="AB538" t="s">
        <v>83</v>
      </c>
      <c r="AC538" t="s">
        <v>83</v>
      </c>
      <c r="AD538" t="s">
        <v>83</v>
      </c>
      <c r="AE538">
        <v>0</v>
      </c>
      <c r="AF538" t="s">
        <v>83</v>
      </c>
      <c r="AG538">
        <v>0</v>
      </c>
      <c r="AH538" t="s">
        <v>83</v>
      </c>
      <c r="AI538" t="s">
        <v>83</v>
      </c>
      <c r="AJ538" t="s">
        <v>83</v>
      </c>
      <c r="AK538" t="s">
        <v>83</v>
      </c>
      <c r="AL538" t="s">
        <v>83</v>
      </c>
      <c r="AM538" t="s">
        <v>83</v>
      </c>
      <c r="AN538" t="s">
        <v>83</v>
      </c>
      <c r="AO538" t="s">
        <v>83</v>
      </c>
      <c r="AP538" t="s">
        <v>83</v>
      </c>
      <c r="AQ538" t="s">
        <v>83</v>
      </c>
      <c r="AR538" t="s">
        <v>83</v>
      </c>
      <c r="AS538">
        <v>0</v>
      </c>
      <c r="AT538" t="s">
        <v>83</v>
      </c>
      <c r="AU538" t="s">
        <v>83</v>
      </c>
      <c r="AV538">
        <v>0</v>
      </c>
      <c r="AW538">
        <v>0</v>
      </c>
      <c r="AX538" t="s">
        <v>83</v>
      </c>
    </row>
    <row r="539" spans="1:50" x14ac:dyDescent="0.15">
      <c r="A539">
        <v>4</v>
      </c>
      <c r="B539">
        <v>123</v>
      </c>
      <c r="C539">
        <v>1</v>
      </c>
      <c r="D539">
        <v>2</v>
      </c>
      <c r="E539">
        <v>0</v>
      </c>
      <c r="F539" t="s">
        <v>83</v>
      </c>
      <c r="G539" t="s">
        <v>83</v>
      </c>
      <c r="H539">
        <v>159</v>
      </c>
      <c r="I539">
        <v>0</v>
      </c>
      <c r="J539">
        <v>0</v>
      </c>
      <c r="K539">
        <v>0</v>
      </c>
      <c r="L539">
        <v>0</v>
      </c>
      <c r="M539" t="s">
        <v>83</v>
      </c>
      <c r="N539" t="s">
        <v>83</v>
      </c>
      <c r="O539" t="s">
        <v>83</v>
      </c>
      <c r="P539" t="s">
        <v>83</v>
      </c>
      <c r="Q539" t="s">
        <v>83</v>
      </c>
      <c r="R539" t="s">
        <v>2381</v>
      </c>
      <c r="S539" t="s">
        <v>83</v>
      </c>
      <c r="T539">
        <v>0</v>
      </c>
      <c r="U539" t="s">
        <v>83</v>
      </c>
      <c r="V539" t="s">
        <v>83</v>
      </c>
      <c r="W539" t="s">
        <v>83</v>
      </c>
      <c r="X539">
        <v>4</v>
      </c>
      <c r="Y539">
        <v>4</v>
      </c>
      <c r="Z539" t="s">
        <v>83</v>
      </c>
      <c r="AA539" t="s">
        <v>83</v>
      </c>
      <c r="AB539" t="s">
        <v>83</v>
      </c>
      <c r="AC539" t="s">
        <v>83</v>
      </c>
      <c r="AD539" t="s">
        <v>83</v>
      </c>
      <c r="AE539">
        <v>0</v>
      </c>
      <c r="AF539" t="s">
        <v>83</v>
      </c>
      <c r="AG539">
        <v>0</v>
      </c>
      <c r="AH539" t="s">
        <v>83</v>
      </c>
      <c r="AI539" t="s">
        <v>83</v>
      </c>
      <c r="AJ539" t="s">
        <v>83</v>
      </c>
      <c r="AK539" t="s">
        <v>83</v>
      </c>
      <c r="AL539" t="s">
        <v>83</v>
      </c>
      <c r="AM539" t="s">
        <v>83</v>
      </c>
      <c r="AN539" t="s">
        <v>83</v>
      </c>
      <c r="AO539" t="s">
        <v>83</v>
      </c>
      <c r="AP539" t="s">
        <v>83</v>
      </c>
      <c r="AQ539" t="s">
        <v>83</v>
      </c>
      <c r="AR539" t="s">
        <v>83</v>
      </c>
      <c r="AS539">
        <v>0</v>
      </c>
      <c r="AT539" t="s">
        <v>83</v>
      </c>
      <c r="AU539" t="s">
        <v>83</v>
      </c>
      <c r="AV539">
        <v>0</v>
      </c>
      <c r="AW539">
        <v>0</v>
      </c>
      <c r="AX539" t="s">
        <v>83</v>
      </c>
    </row>
    <row r="540" spans="1:50" x14ac:dyDescent="0.15">
      <c r="A540">
        <v>4</v>
      </c>
      <c r="B540">
        <v>123</v>
      </c>
      <c r="C540">
        <v>1</v>
      </c>
      <c r="D540">
        <v>3</v>
      </c>
      <c r="E540">
        <v>0</v>
      </c>
      <c r="F540" t="s">
        <v>83</v>
      </c>
      <c r="G540" t="s">
        <v>83</v>
      </c>
      <c r="H540">
        <v>199</v>
      </c>
      <c r="I540">
        <v>0</v>
      </c>
      <c r="J540">
        <v>0</v>
      </c>
      <c r="K540">
        <v>0</v>
      </c>
      <c r="L540">
        <v>0</v>
      </c>
      <c r="M540" t="s">
        <v>83</v>
      </c>
      <c r="N540" t="s">
        <v>83</v>
      </c>
      <c r="O540" t="s">
        <v>83</v>
      </c>
      <c r="P540" t="s">
        <v>83</v>
      </c>
      <c r="Q540" t="s">
        <v>83</v>
      </c>
      <c r="R540" t="s">
        <v>2382</v>
      </c>
      <c r="S540" t="s">
        <v>83</v>
      </c>
      <c r="T540">
        <v>0</v>
      </c>
      <c r="U540" t="s">
        <v>83</v>
      </c>
      <c r="V540" t="s">
        <v>83</v>
      </c>
      <c r="W540" t="s">
        <v>83</v>
      </c>
      <c r="X540">
        <v>4</v>
      </c>
      <c r="Y540">
        <v>4</v>
      </c>
      <c r="Z540" t="s">
        <v>83</v>
      </c>
      <c r="AA540" t="s">
        <v>83</v>
      </c>
      <c r="AB540" t="s">
        <v>83</v>
      </c>
      <c r="AC540" t="s">
        <v>83</v>
      </c>
      <c r="AD540" t="s">
        <v>83</v>
      </c>
      <c r="AE540">
        <v>0</v>
      </c>
      <c r="AF540" t="s">
        <v>83</v>
      </c>
      <c r="AG540">
        <v>0</v>
      </c>
      <c r="AH540" t="s">
        <v>83</v>
      </c>
      <c r="AI540" t="s">
        <v>83</v>
      </c>
      <c r="AJ540" t="s">
        <v>83</v>
      </c>
      <c r="AK540" t="s">
        <v>83</v>
      </c>
      <c r="AL540" t="s">
        <v>83</v>
      </c>
      <c r="AM540" t="s">
        <v>83</v>
      </c>
      <c r="AN540" t="s">
        <v>83</v>
      </c>
      <c r="AO540" t="s">
        <v>83</v>
      </c>
      <c r="AP540" t="s">
        <v>83</v>
      </c>
      <c r="AQ540" t="s">
        <v>83</v>
      </c>
      <c r="AR540" t="s">
        <v>83</v>
      </c>
      <c r="AS540">
        <v>0</v>
      </c>
      <c r="AT540" t="s">
        <v>83</v>
      </c>
      <c r="AU540" t="s">
        <v>83</v>
      </c>
      <c r="AV540">
        <v>0</v>
      </c>
      <c r="AW540">
        <v>0</v>
      </c>
      <c r="AX540" t="s">
        <v>83</v>
      </c>
    </row>
    <row r="541" spans="1:50" x14ac:dyDescent="0.15">
      <c r="A541">
        <v>4</v>
      </c>
      <c r="B541">
        <v>123</v>
      </c>
      <c r="C541">
        <v>1</v>
      </c>
      <c r="D541">
        <v>4</v>
      </c>
      <c r="E541">
        <v>0</v>
      </c>
      <c r="F541" t="s">
        <v>83</v>
      </c>
      <c r="G541" t="s">
        <v>83</v>
      </c>
      <c r="H541">
        <v>299</v>
      </c>
      <c r="I541">
        <v>0</v>
      </c>
      <c r="J541">
        <v>0</v>
      </c>
      <c r="K541">
        <v>0</v>
      </c>
      <c r="L541">
        <v>0</v>
      </c>
      <c r="M541" t="s">
        <v>83</v>
      </c>
      <c r="N541" t="s">
        <v>83</v>
      </c>
      <c r="O541" t="s">
        <v>83</v>
      </c>
      <c r="P541" t="s">
        <v>83</v>
      </c>
      <c r="Q541" t="s">
        <v>83</v>
      </c>
      <c r="R541" t="s">
        <v>2293</v>
      </c>
      <c r="S541" t="s">
        <v>83</v>
      </c>
      <c r="T541">
        <v>0</v>
      </c>
      <c r="U541" t="s">
        <v>83</v>
      </c>
      <c r="V541" t="s">
        <v>83</v>
      </c>
      <c r="W541" t="s">
        <v>83</v>
      </c>
      <c r="X541">
        <v>4</v>
      </c>
      <c r="Y541">
        <v>4</v>
      </c>
      <c r="Z541" t="s">
        <v>83</v>
      </c>
      <c r="AA541" t="s">
        <v>83</v>
      </c>
      <c r="AB541" t="s">
        <v>83</v>
      </c>
      <c r="AC541" t="s">
        <v>83</v>
      </c>
      <c r="AD541" t="s">
        <v>83</v>
      </c>
      <c r="AE541">
        <v>0</v>
      </c>
      <c r="AF541" t="s">
        <v>83</v>
      </c>
      <c r="AG541">
        <v>0</v>
      </c>
      <c r="AH541" t="s">
        <v>83</v>
      </c>
      <c r="AI541" t="s">
        <v>83</v>
      </c>
      <c r="AJ541" t="s">
        <v>83</v>
      </c>
      <c r="AK541" t="s">
        <v>83</v>
      </c>
      <c r="AL541" t="s">
        <v>83</v>
      </c>
      <c r="AM541" t="s">
        <v>83</v>
      </c>
      <c r="AN541" t="s">
        <v>83</v>
      </c>
      <c r="AO541" t="s">
        <v>83</v>
      </c>
      <c r="AP541" t="s">
        <v>83</v>
      </c>
      <c r="AQ541" t="s">
        <v>83</v>
      </c>
      <c r="AR541" t="s">
        <v>83</v>
      </c>
      <c r="AS541">
        <v>0</v>
      </c>
      <c r="AT541" t="s">
        <v>83</v>
      </c>
      <c r="AU541" t="s">
        <v>83</v>
      </c>
      <c r="AV541">
        <v>0</v>
      </c>
      <c r="AW541">
        <v>0</v>
      </c>
      <c r="AX541" t="s">
        <v>83</v>
      </c>
    </row>
    <row r="542" spans="1:50" x14ac:dyDescent="0.15">
      <c r="A542">
        <v>4</v>
      </c>
      <c r="B542">
        <v>123</v>
      </c>
      <c r="C542">
        <v>1</v>
      </c>
      <c r="D542">
        <v>5</v>
      </c>
      <c r="E542">
        <v>0</v>
      </c>
      <c r="F542" t="s">
        <v>83</v>
      </c>
      <c r="G542" t="s">
        <v>83</v>
      </c>
      <c r="H542">
        <v>5</v>
      </c>
      <c r="I542">
        <v>0</v>
      </c>
      <c r="J542">
        <v>0</v>
      </c>
      <c r="K542">
        <v>0</v>
      </c>
      <c r="L542">
        <v>0</v>
      </c>
      <c r="M542" t="s">
        <v>83</v>
      </c>
      <c r="N542" t="s">
        <v>83</v>
      </c>
      <c r="O542" t="s">
        <v>83</v>
      </c>
      <c r="P542" t="s">
        <v>83</v>
      </c>
      <c r="Q542" t="s">
        <v>83</v>
      </c>
      <c r="R542" t="s">
        <v>2383</v>
      </c>
      <c r="S542" t="s">
        <v>83</v>
      </c>
      <c r="T542">
        <v>0</v>
      </c>
      <c r="U542" t="s">
        <v>83</v>
      </c>
      <c r="V542" t="s">
        <v>83</v>
      </c>
      <c r="W542" t="s">
        <v>83</v>
      </c>
      <c r="X542">
        <v>4</v>
      </c>
      <c r="Y542">
        <v>4</v>
      </c>
      <c r="Z542" t="s">
        <v>83</v>
      </c>
      <c r="AA542" t="s">
        <v>83</v>
      </c>
      <c r="AB542" t="s">
        <v>83</v>
      </c>
      <c r="AC542" t="s">
        <v>83</v>
      </c>
      <c r="AD542" t="s">
        <v>83</v>
      </c>
      <c r="AE542">
        <v>0</v>
      </c>
      <c r="AF542" t="s">
        <v>83</v>
      </c>
      <c r="AG542">
        <v>0</v>
      </c>
      <c r="AH542" t="s">
        <v>83</v>
      </c>
      <c r="AI542" t="s">
        <v>83</v>
      </c>
      <c r="AJ542" t="s">
        <v>83</v>
      </c>
      <c r="AK542" t="s">
        <v>83</v>
      </c>
      <c r="AL542" t="s">
        <v>83</v>
      </c>
      <c r="AM542" t="s">
        <v>83</v>
      </c>
      <c r="AN542" t="s">
        <v>83</v>
      </c>
      <c r="AO542" t="s">
        <v>83</v>
      </c>
      <c r="AP542" t="s">
        <v>83</v>
      </c>
      <c r="AQ542" t="s">
        <v>83</v>
      </c>
      <c r="AR542" t="s">
        <v>83</v>
      </c>
      <c r="AS542">
        <v>0</v>
      </c>
      <c r="AT542" t="s">
        <v>83</v>
      </c>
      <c r="AU542" t="s">
        <v>83</v>
      </c>
      <c r="AV542">
        <v>0</v>
      </c>
      <c r="AW542">
        <v>0</v>
      </c>
      <c r="AX542" t="s">
        <v>83</v>
      </c>
    </row>
    <row r="543" spans="1:50" x14ac:dyDescent="0.15">
      <c r="A543">
        <v>4</v>
      </c>
      <c r="B543">
        <v>123</v>
      </c>
      <c r="C543">
        <v>1</v>
      </c>
      <c r="D543">
        <v>6</v>
      </c>
      <c r="E543">
        <v>0</v>
      </c>
      <c r="F543" t="s">
        <v>83</v>
      </c>
      <c r="G543" t="s">
        <v>83</v>
      </c>
      <c r="H543">
        <v>528</v>
      </c>
      <c r="I543">
        <v>0</v>
      </c>
      <c r="J543">
        <v>0</v>
      </c>
      <c r="K543">
        <v>0</v>
      </c>
      <c r="L543">
        <v>0</v>
      </c>
      <c r="M543" t="s">
        <v>83</v>
      </c>
      <c r="N543" t="s">
        <v>83</v>
      </c>
      <c r="O543" t="s">
        <v>83</v>
      </c>
      <c r="P543" t="s">
        <v>83</v>
      </c>
      <c r="Q543" t="s">
        <v>83</v>
      </c>
      <c r="R543" t="s">
        <v>2384</v>
      </c>
      <c r="S543" t="s">
        <v>83</v>
      </c>
      <c r="T543">
        <v>0</v>
      </c>
      <c r="U543" t="s">
        <v>83</v>
      </c>
      <c r="V543" t="s">
        <v>83</v>
      </c>
      <c r="W543" t="s">
        <v>83</v>
      </c>
      <c r="X543">
        <v>4</v>
      </c>
      <c r="Y543">
        <v>4</v>
      </c>
      <c r="Z543" t="s">
        <v>83</v>
      </c>
      <c r="AA543" t="s">
        <v>83</v>
      </c>
      <c r="AB543" t="s">
        <v>83</v>
      </c>
      <c r="AC543" t="s">
        <v>83</v>
      </c>
      <c r="AD543" t="s">
        <v>83</v>
      </c>
      <c r="AE543">
        <v>0</v>
      </c>
      <c r="AF543" t="s">
        <v>83</v>
      </c>
      <c r="AG543">
        <v>0</v>
      </c>
      <c r="AH543" t="s">
        <v>83</v>
      </c>
      <c r="AI543" t="s">
        <v>83</v>
      </c>
      <c r="AJ543" t="s">
        <v>83</v>
      </c>
      <c r="AK543" t="s">
        <v>83</v>
      </c>
      <c r="AL543" t="s">
        <v>83</v>
      </c>
      <c r="AM543" t="s">
        <v>83</v>
      </c>
      <c r="AN543" t="s">
        <v>83</v>
      </c>
      <c r="AO543" t="s">
        <v>83</v>
      </c>
      <c r="AP543" t="s">
        <v>83</v>
      </c>
      <c r="AQ543" t="s">
        <v>83</v>
      </c>
      <c r="AR543" t="s">
        <v>83</v>
      </c>
      <c r="AS543">
        <v>0</v>
      </c>
      <c r="AT543" t="s">
        <v>83</v>
      </c>
      <c r="AU543" t="s">
        <v>83</v>
      </c>
      <c r="AV543">
        <v>0</v>
      </c>
      <c r="AW543">
        <v>0</v>
      </c>
      <c r="AX543" t="s">
        <v>83</v>
      </c>
    </row>
    <row r="544" spans="1:50" x14ac:dyDescent="0.15">
      <c r="A544">
        <v>4</v>
      </c>
      <c r="B544">
        <v>123</v>
      </c>
      <c r="C544">
        <v>1</v>
      </c>
      <c r="D544">
        <v>7</v>
      </c>
      <c r="E544">
        <v>0</v>
      </c>
      <c r="F544" t="s">
        <v>83</v>
      </c>
      <c r="G544" t="s">
        <v>83</v>
      </c>
      <c r="H544">
        <v>390</v>
      </c>
      <c r="I544">
        <v>0</v>
      </c>
      <c r="J544">
        <v>0</v>
      </c>
      <c r="K544">
        <v>0</v>
      </c>
      <c r="L544">
        <v>0</v>
      </c>
      <c r="M544" t="s">
        <v>83</v>
      </c>
      <c r="N544" t="s">
        <v>83</v>
      </c>
      <c r="O544" t="s">
        <v>83</v>
      </c>
      <c r="P544" t="s">
        <v>83</v>
      </c>
      <c r="Q544" t="s">
        <v>83</v>
      </c>
      <c r="R544" t="s">
        <v>2385</v>
      </c>
      <c r="S544" t="s">
        <v>83</v>
      </c>
      <c r="T544">
        <v>0</v>
      </c>
      <c r="U544" t="s">
        <v>83</v>
      </c>
      <c r="V544" t="s">
        <v>83</v>
      </c>
      <c r="W544" t="s">
        <v>83</v>
      </c>
      <c r="X544">
        <v>4</v>
      </c>
      <c r="Y544">
        <v>4</v>
      </c>
      <c r="Z544" t="s">
        <v>83</v>
      </c>
      <c r="AA544" t="s">
        <v>83</v>
      </c>
      <c r="AB544" t="s">
        <v>83</v>
      </c>
      <c r="AC544" t="s">
        <v>83</v>
      </c>
      <c r="AD544" t="s">
        <v>83</v>
      </c>
      <c r="AE544">
        <v>0</v>
      </c>
      <c r="AF544" t="s">
        <v>83</v>
      </c>
      <c r="AG544">
        <v>0</v>
      </c>
      <c r="AH544" t="s">
        <v>83</v>
      </c>
      <c r="AI544" t="s">
        <v>83</v>
      </c>
      <c r="AJ544" t="s">
        <v>83</v>
      </c>
      <c r="AK544" t="s">
        <v>83</v>
      </c>
      <c r="AL544" t="s">
        <v>83</v>
      </c>
      <c r="AM544" t="s">
        <v>83</v>
      </c>
      <c r="AN544" t="s">
        <v>83</v>
      </c>
      <c r="AO544" t="s">
        <v>83</v>
      </c>
      <c r="AP544" t="s">
        <v>83</v>
      </c>
      <c r="AQ544" t="s">
        <v>83</v>
      </c>
      <c r="AR544" t="s">
        <v>83</v>
      </c>
      <c r="AS544">
        <v>0</v>
      </c>
      <c r="AT544" t="s">
        <v>83</v>
      </c>
      <c r="AU544" t="s">
        <v>83</v>
      </c>
      <c r="AV544">
        <v>0</v>
      </c>
      <c r="AW544">
        <v>0</v>
      </c>
      <c r="AX544" t="s">
        <v>83</v>
      </c>
    </row>
    <row r="545" spans="1:50" x14ac:dyDescent="0.15">
      <c r="A545">
        <v>4</v>
      </c>
      <c r="B545">
        <v>123</v>
      </c>
      <c r="C545">
        <v>1</v>
      </c>
      <c r="D545">
        <v>8</v>
      </c>
      <c r="E545">
        <v>0</v>
      </c>
      <c r="F545" t="s">
        <v>83</v>
      </c>
      <c r="G545" t="s">
        <v>83</v>
      </c>
      <c r="H545">
        <v>303</v>
      </c>
      <c r="I545">
        <v>0</v>
      </c>
      <c r="J545">
        <v>0</v>
      </c>
      <c r="K545">
        <v>0</v>
      </c>
      <c r="L545">
        <v>0</v>
      </c>
      <c r="M545" t="s">
        <v>83</v>
      </c>
      <c r="N545" t="s">
        <v>83</v>
      </c>
      <c r="O545" t="s">
        <v>83</v>
      </c>
      <c r="P545" t="s">
        <v>83</v>
      </c>
      <c r="Q545" t="s">
        <v>83</v>
      </c>
      <c r="R545" t="s">
        <v>2386</v>
      </c>
      <c r="S545" t="s">
        <v>83</v>
      </c>
      <c r="T545">
        <v>0</v>
      </c>
      <c r="U545" t="s">
        <v>83</v>
      </c>
      <c r="V545" t="s">
        <v>83</v>
      </c>
      <c r="W545" t="s">
        <v>83</v>
      </c>
      <c r="X545">
        <v>4</v>
      </c>
      <c r="Y545">
        <v>4</v>
      </c>
      <c r="Z545" t="s">
        <v>83</v>
      </c>
      <c r="AA545" t="s">
        <v>83</v>
      </c>
      <c r="AB545" t="s">
        <v>83</v>
      </c>
      <c r="AC545" t="s">
        <v>83</v>
      </c>
      <c r="AD545" t="s">
        <v>83</v>
      </c>
      <c r="AE545">
        <v>0</v>
      </c>
      <c r="AF545" t="s">
        <v>83</v>
      </c>
      <c r="AG545">
        <v>0</v>
      </c>
      <c r="AH545" t="s">
        <v>83</v>
      </c>
      <c r="AI545" t="s">
        <v>83</v>
      </c>
      <c r="AJ545" t="s">
        <v>83</v>
      </c>
      <c r="AK545" t="s">
        <v>83</v>
      </c>
      <c r="AL545" t="s">
        <v>83</v>
      </c>
      <c r="AM545" t="s">
        <v>83</v>
      </c>
      <c r="AN545" t="s">
        <v>83</v>
      </c>
      <c r="AO545" t="s">
        <v>83</v>
      </c>
      <c r="AP545" t="s">
        <v>83</v>
      </c>
      <c r="AQ545" t="s">
        <v>83</v>
      </c>
      <c r="AR545" t="s">
        <v>83</v>
      </c>
      <c r="AS545">
        <v>0</v>
      </c>
      <c r="AT545" t="s">
        <v>83</v>
      </c>
      <c r="AU545" t="s">
        <v>83</v>
      </c>
      <c r="AV545">
        <v>0</v>
      </c>
      <c r="AW545">
        <v>0</v>
      </c>
      <c r="AX545" t="s">
        <v>83</v>
      </c>
    </row>
    <row r="546" spans="1:50" x14ac:dyDescent="0.15">
      <c r="A546">
        <v>4</v>
      </c>
      <c r="B546">
        <v>125</v>
      </c>
      <c r="C546">
        <v>1</v>
      </c>
      <c r="D546">
        <v>1</v>
      </c>
      <c r="E546">
        <v>0</v>
      </c>
      <c r="F546" t="s">
        <v>83</v>
      </c>
      <c r="G546" t="s">
        <v>83</v>
      </c>
      <c r="H546">
        <v>203</v>
      </c>
      <c r="I546">
        <v>0</v>
      </c>
      <c r="J546">
        <v>0</v>
      </c>
      <c r="K546">
        <v>0</v>
      </c>
      <c r="L546">
        <v>0</v>
      </c>
      <c r="M546" t="s">
        <v>83</v>
      </c>
      <c r="N546" t="s">
        <v>83</v>
      </c>
      <c r="O546" t="s">
        <v>83</v>
      </c>
      <c r="P546" t="s">
        <v>83</v>
      </c>
      <c r="Q546" t="s">
        <v>83</v>
      </c>
      <c r="R546" t="s">
        <v>2387</v>
      </c>
      <c r="S546" t="s">
        <v>83</v>
      </c>
      <c r="T546">
        <v>0</v>
      </c>
      <c r="U546" t="s">
        <v>83</v>
      </c>
      <c r="V546" t="s">
        <v>83</v>
      </c>
      <c r="W546" t="s">
        <v>83</v>
      </c>
      <c r="X546">
        <v>3</v>
      </c>
      <c r="Y546">
        <v>3</v>
      </c>
      <c r="Z546" t="s">
        <v>83</v>
      </c>
      <c r="AA546" t="s">
        <v>83</v>
      </c>
      <c r="AB546" t="s">
        <v>83</v>
      </c>
      <c r="AC546" t="s">
        <v>83</v>
      </c>
      <c r="AD546" t="s">
        <v>83</v>
      </c>
      <c r="AE546">
        <v>0</v>
      </c>
      <c r="AF546" t="s">
        <v>83</v>
      </c>
      <c r="AG546">
        <v>0</v>
      </c>
      <c r="AH546" t="s">
        <v>83</v>
      </c>
      <c r="AI546" t="s">
        <v>83</v>
      </c>
      <c r="AJ546" t="s">
        <v>83</v>
      </c>
      <c r="AK546" t="s">
        <v>83</v>
      </c>
      <c r="AL546" t="s">
        <v>83</v>
      </c>
      <c r="AM546" t="s">
        <v>83</v>
      </c>
      <c r="AN546" t="s">
        <v>83</v>
      </c>
      <c r="AO546" t="s">
        <v>83</v>
      </c>
      <c r="AP546" t="s">
        <v>83</v>
      </c>
      <c r="AQ546" t="s">
        <v>83</v>
      </c>
      <c r="AR546" t="s">
        <v>83</v>
      </c>
      <c r="AS546">
        <v>0</v>
      </c>
      <c r="AT546" t="s">
        <v>83</v>
      </c>
      <c r="AU546" t="s">
        <v>83</v>
      </c>
      <c r="AV546">
        <v>0</v>
      </c>
      <c r="AW546">
        <v>0</v>
      </c>
      <c r="AX546" t="s">
        <v>83</v>
      </c>
    </row>
    <row r="547" spans="1:50" x14ac:dyDescent="0.15">
      <c r="A547">
        <v>4</v>
      </c>
      <c r="B547">
        <v>125</v>
      </c>
      <c r="C547">
        <v>1</v>
      </c>
      <c r="D547">
        <v>2</v>
      </c>
      <c r="E547">
        <v>0</v>
      </c>
      <c r="F547" t="s">
        <v>83</v>
      </c>
      <c r="G547" t="s">
        <v>83</v>
      </c>
      <c r="H547">
        <v>327</v>
      </c>
      <c r="I547">
        <v>0</v>
      </c>
      <c r="J547">
        <v>0</v>
      </c>
      <c r="K547">
        <v>0</v>
      </c>
      <c r="L547">
        <v>0</v>
      </c>
      <c r="M547" t="s">
        <v>83</v>
      </c>
      <c r="N547" t="s">
        <v>83</v>
      </c>
      <c r="O547" t="s">
        <v>83</v>
      </c>
      <c r="P547" t="s">
        <v>83</v>
      </c>
      <c r="Q547" t="s">
        <v>83</v>
      </c>
      <c r="R547" t="s">
        <v>2388</v>
      </c>
      <c r="S547" t="s">
        <v>83</v>
      </c>
      <c r="T547">
        <v>0</v>
      </c>
      <c r="U547" t="s">
        <v>83</v>
      </c>
      <c r="V547" t="s">
        <v>83</v>
      </c>
      <c r="W547" t="s">
        <v>83</v>
      </c>
      <c r="X547">
        <v>3</v>
      </c>
      <c r="Y547">
        <v>3</v>
      </c>
      <c r="Z547" t="s">
        <v>83</v>
      </c>
      <c r="AA547" t="s">
        <v>83</v>
      </c>
      <c r="AB547" t="s">
        <v>83</v>
      </c>
      <c r="AC547" t="s">
        <v>83</v>
      </c>
      <c r="AD547" t="s">
        <v>83</v>
      </c>
      <c r="AE547">
        <v>0</v>
      </c>
      <c r="AF547" t="s">
        <v>83</v>
      </c>
      <c r="AG547">
        <v>0</v>
      </c>
      <c r="AH547" t="s">
        <v>83</v>
      </c>
      <c r="AI547" t="s">
        <v>83</v>
      </c>
      <c r="AJ547" t="s">
        <v>83</v>
      </c>
      <c r="AK547" t="s">
        <v>83</v>
      </c>
      <c r="AL547" t="s">
        <v>83</v>
      </c>
      <c r="AM547" t="s">
        <v>83</v>
      </c>
      <c r="AN547" t="s">
        <v>83</v>
      </c>
      <c r="AO547" t="s">
        <v>83</v>
      </c>
      <c r="AP547" t="s">
        <v>83</v>
      </c>
      <c r="AQ547" t="s">
        <v>83</v>
      </c>
      <c r="AR547" t="s">
        <v>83</v>
      </c>
      <c r="AS547">
        <v>0</v>
      </c>
      <c r="AT547" t="s">
        <v>83</v>
      </c>
      <c r="AU547" t="s">
        <v>83</v>
      </c>
      <c r="AV547">
        <v>0</v>
      </c>
      <c r="AW547">
        <v>0</v>
      </c>
      <c r="AX547" t="s">
        <v>83</v>
      </c>
    </row>
    <row r="548" spans="1:50" x14ac:dyDescent="0.15">
      <c r="A548">
        <v>4</v>
      </c>
      <c r="B548">
        <v>125</v>
      </c>
      <c r="C548">
        <v>1</v>
      </c>
      <c r="D548">
        <v>3</v>
      </c>
      <c r="E548">
        <v>0</v>
      </c>
      <c r="F548" t="s">
        <v>83</v>
      </c>
      <c r="G548" t="s">
        <v>83</v>
      </c>
      <c r="H548">
        <v>474</v>
      </c>
      <c r="I548">
        <v>0</v>
      </c>
      <c r="J548">
        <v>0</v>
      </c>
      <c r="K548">
        <v>0</v>
      </c>
      <c r="L548">
        <v>0</v>
      </c>
      <c r="M548" t="s">
        <v>83</v>
      </c>
      <c r="N548" t="s">
        <v>83</v>
      </c>
      <c r="O548" t="s">
        <v>83</v>
      </c>
      <c r="P548" t="s">
        <v>83</v>
      </c>
      <c r="Q548" t="s">
        <v>83</v>
      </c>
      <c r="R548" t="s">
        <v>2389</v>
      </c>
      <c r="S548" t="s">
        <v>83</v>
      </c>
      <c r="T548">
        <v>0</v>
      </c>
      <c r="U548" t="s">
        <v>83</v>
      </c>
      <c r="V548" t="s">
        <v>83</v>
      </c>
      <c r="W548" t="s">
        <v>83</v>
      </c>
      <c r="X548">
        <v>3</v>
      </c>
      <c r="Y548">
        <v>3</v>
      </c>
      <c r="Z548" t="s">
        <v>83</v>
      </c>
      <c r="AA548" t="s">
        <v>83</v>
      </c>
      <c r="AB548" t="s">
        <v>83</v>
      </c>
      <c r="AC548" t="s">
        <v>83</v>
      </c>
      <c r="AD548" t="s">
        <v>83</v>
      </c>
      <c r="AE548">
        <v>0</v>
      </c>
      <c r="AF548" t="s">
        <v>83</v>
      </c>
      <c r="AG548">
        <v>0</v>
      </c>
      <c r="AH548" t="s">
        <v>83</v>
      </c>
      <c r="AI548" t="s">
        <v>83</v>
      </c>
      <c r="AJ548" t="s">
        <v>83</v>
      </c>
      <c r="AK548" t="s">
        <v>83</v>
      </c>
      <c r="AL548" t="s">
        <v>83</v>
      </c>
      <c r="AM548" t="s">
        <v>83</v>
      </c>
      <c r="AN548" t="s">
        <v>83</v>
      </c>
      <c r="AO548" t="s">
        <v>83</v>
      </c>
      <c r="AP548" t="s">
        <v>83</v>
      </c>
      <c r="AQ548" t="s">
        <v>83</v>
      </c>
      <c r="AR548" t="s">
        <v>83</v>
      </c>
      <c r="AS548">
        <v>0</v>
      </c>
      <c r="AT548" t="s">
        <v>83</v>
      </c>
      <c r="AU548" t="s">
        <v>83</v>
      </c>
      <c r="AV548">
        <v>0</v>
      </c>
      <c r="AW548">
        <v>0</v>
      </c>
      <c r="AX548" t="s">
        <v>83</v>
      </c>
    </row>
    <row r="549" spans="1:50" x14ac:dyDescent="0.15">
      <c r="A549">
        <v>4</v>
      </c>
      <c r="B549">
        <v>125</v>
      </c>
      <c r="C549">
        <v>1</v>
      </c>
      <c r="D549">
        <v>4</v>
      </c>
      <c r="E549">
        <v>0</v>
      </c>
      <c r="F549" t="s">
        <v>83</v>
      </c>
      <c r="G549" t="s">
        <v>83</v>
      </c>
      <c r="H549">
        <v>47</v>
      </c>
      <c r="I549">
        <v>0</v>
      </c>
      <c r="J549">
        <v>0</v>
      </c>
      <c r="K549">
        <v>0</v>
      </c>
      <c r="L549">
        <v>0</v>
      </c>
      <c r="M549" t="s">
        <v>83</v>
      </c>
      <c r="N549" t="s">
        <v>83</v>
      </c>
      <c r="O549" t="s">
        <v>83</v>
      </c>
      <c r="P549" t="s">
        <v>83</v>
      </c>
      <c r="Q549" t="s">
        <v>83</v>
      </c>
      <c r="R549" t="s">
        <v>2390</v>
      </c>
      <c r="S549" t="s">
        <v>83</v>
      </c>
      <c r="T549">
        <v>0</v>
      </c>
      <c r="U549" t="s">
        <v>83</v>
      </c>
      <c r="V549" t="s">
        <v>83</v>
      </c>
      <c r="W549" t="s">
        <v>83</v>
      </c>
      <c r="X549">
        <v>3</v>
      </c>
      <c r="Y549">
        <v>3</v>
      </c>
      <c r="Z549" t="s">
        <v>83</v>
      </c>
      <c r="AA549" t="s">
        <v>83</v>
      </c>
      <c r="AB549" t="s">
        <v>83</v>
      </c>
      <c r="AC549" t="s">
        <v>83</v>
      </c>
      <c r="AD549" t="s">
        <v>83</v>
      </c>
      <c r="AE549">
        <v>0</v>
      </c>
      <c r="AF549" t="s">
        <v>83</v>
      </c>
      <c r="AG549">
        <v>0</v>
      </c>
      <c r="AH549" t="s">
        <v>83</v>
      </c>
      <c r="AI549" t="s">
        <v>83</v>
      </c>
      <c r="AJ549" t="s">
        <v>83</v>
      </c>
      <c r="AK549" t="s">
        <v>83</v>
      </c>
      <c r="AL549" t="s">
        <v>83</v>
      </c>
      <c r="AM549" t="s">
        <v>83</v>
      </c>
      <c r="AN549" t="s">
        <v>83</v>
      </c>
      <c r="AO549" t="s">
        <v>83</v>
      </c>
      <c r="AP549" t="s">
        <v>83</v>
      </c>
      <c r="AQ549" t="s">
        <v>83</v>
      </c>
      <c r="AR549" t="s">
        <v>83</v>
      </c>
      <c r="AS549">
        <v>0</v>
      </c>
      <c r="AT549" t="s">
        <v>83</v>
      </c>
      <c r="AU549" t="s">
        <v>83</v>
      </c>
      <c r="AV549">
        <v>0</v>
      </c>
      <c r="AW549">
        <v>0</v>
      </c>
      <c r="AX549" t="s">
        <v>83</v>
      </c>
    </row>
    <row r="550" spans="1:50" x14ac:dyDescent="0.15">
      <c r="A550">
        <v>4</v>
      </c>
      <c r="B550">
        <v>125</v>
      </c>
      <c r="C550">
        <v>1</v>
      </c>
      <c r="D550">
        <v>5</v>
      </c>
      <c r="E550">
        <v>0</v>
      </c>
      <c r="F550" t="s">
        <v>83</v>
      </c>
      <c r="G550" t="s">
        <v>83</v>
      </c>
      <c r="H550">
        <v>11</v>
      </c>
      <c r="I550">
        <v>0</v>
      </c>
      <c r="J550">
        <v>0</v>
      </c>
      <c r="K550">
        <v>0</v>
      </c>
      <c r="L550">
        <v>0</v>
      </c>
      <c r="M550" t="s">
        <v>83</v>
      </c>
      <c r="N550" t="s">
        <v>83</v>
      </c>
      <c r="O550" t="s">
        <v>83</v>
      </c>
      <c r="P550" t="s">
        <v>83</v>
      </c>
      <c r="Q550" t="s">
        <v>83</v>
      </c>
      <c r="R550" t="s">
        <v>2391</v>
      </c>
      <c r="S550" t="s">
        <v>83</v>
      </c>
      <c r="T550">
        <v>0</v>
      </c>
      <c r="U550" t="s">
        <v>83</v>
      </c>
      <c r="V550" t="s">
        <v>83</v>
      </c>
      <c r="W550" t="s">
        <v>83</v>
      </c>
      <c r="X550">
        <v>3</v>
      </c>
      <c r="Y550">
        <v>3</v>
      </c>
      <c r="Z550" t="s">
        <v>83</v>
      </c>
      <c r="AA550" t="s">
        <v>83</v>
      </c>
      <c r="AB550" t="s">
        <v>83</v>
      </c>
      <c r="AC550" t="s">
        <v>83</v>
      </c>
      <c r="AD550" t="s">
        <v>83</v>
      </c>
      <c r="AE550">
        <v>0</v>
      </c>
      <c r="AF550" t="s">
        <v>83</v>
      </c>
      <c r="AG550">
        <v>0</v>
      </c>
      <c r="AH550" t="s">
        <v>83</v>
      </c>
      <c r="AI550" t="s">
        <v>83</v>
      </c>
      <c r="AJ550" t="s">
        <v>83</v>
      </c>
      <c r="AK550" t="s">
        <v>83</v>
      </c>
      <c r="AL550" t="s">
        <v>83</v>
      </c>
      <c r="AM550" t="s">
        <v>83</v>
      </c>
      <c r="AN550" t="s">
        <v>83</v>
      </c>
      <c r="AO550" t="s">
        <v>83</v>
      </c>
      <c r="AP550" t="s">
        <v>83</v>
      </c>
      <c r="AQ550" t="s">
        <v>83</v>
      </c>
      <c r="AR550" t="s">
        <v>83</v>
      </c>
      <c r="AS550">
        <v>0</v>
      </c>
      <c r="AT550" t="s">
        <v>83</v>
      </c>
      <c r="AU550" t="s">
        <v>83</v>
      </c>
      <c r="AV550">
        <v>0</v>
      </c>
      <c r="AW550">
        <v>0</v>
      </c>
      <c r="AX550" t="s">
        <v>83</v>
      </c>
    </row>
    <row r="551" spans="1:50" x14ac:dyDescent="0.15">
      <c r="A551">
        <v>4</v>
      </c>
      <c r="B551">
        <v>125</v>
      </c>
      <c r="C551">
        <v>1</v>
      </c>
      <c r="D551">
        <v>6</v>
      </c>
      <c r="E551">
        <v>0</v>
      </c>
      <c r="F551" t="s">
        <v>83</v>
      </c>
      <c r="G551" t="s">
        <v>83</v>
      </c>
      <c r="H551">
        <v>269</v>
      </c>
      <c r="I551">
        <v>0</v>
      </c>
      <c r="J551">
        <v>0</v>
      </c>
      <c r="K551">
        <v>0</v>
      </c>
      <c r="L551">
        <v>0</v>
      </c>
      <c r="M551" t="s">
        <v>83</v>
      </c>
      <c r="N551" t="s">
        <v>83</v>
      </c>
      <c r="O551" t="s">
        <v>83</v>
      </c>
      <c r="P551" t="s">
        <v>83</v>
      </c>
      <c r="Q551" t="s">
        <v>83</v>
      </c>
      <c r="R551" t="s">
        <v>2392</v>
      </c>
      <c r="S551" t="s">
        <v>83</v>
      </c>
      <c r="T551">
        <v>0</v>
      </c>
      <c r="U551" t="s">
        <v>83</v>
      </c>
      <c r="V551" t="s">
        <v>83</v>
      </c>
      <c r="W551" t="s">
        <v>83</v>
      </c>
      <c r="X551">
        <v>3</v>
      </c>
      <c r="Y551">
        <v>3</v>
      </c>
      <c r="Z551" t="s">
        <v>83</v>
      </c>
      <c r="AA551" t="s">
        <v>83</v>
      </c>
      <c r="AB551" t="s">
        <v>83</v>
      </c>
      <c r="AC551" t="s">
        <v>83</v>
      </c>
      <c r="AD551" t="s">
        <v>83</v>
      </c>
      <c r="AE551">
        <v>0</v>
      </c>
      <c r="AF551" t="s">
        <v>83</v>
      </c>
      <c r="AG551">
        <v>0</v>
      </c>
      <c r="AH551" t="s">
        <v>83</v>
      </c>
      <c r="AI551" t="s">
        <v>83</v>
      </c>
      <c r="AJ551" t="s">
        <v>83</v>
      </c>
      <c r="AK551" t="s">
        <v>83</v>
      </c>
      <c r="AL551" t="s">
        <v>83</v>
      </c>
      <c r="AM551" t="s">
        <v>83</v>
      </c>
      <c r="AN551" t="s">
        <v>83</v>
      </c>
      <c r="AO551" t="s">
        <v>83</v>
      </c>
      <c r="AP551" t="s">
        <v>83</v>
      </c>
      <c r="AQ551" t="s">
        <v>83</v>
      </c>
      <c r="AR551" t="s">
        <v>83</v>
      </c>
      <c r="AS551">
        <v>0</v>
      </c>
      <c r="AT551" t="s">
        <v>83</v>
      </c>
      <c r="AU551" t="s">
        <v>83</v>
      </c>
      <c r="AV551">
        <v>0</v>
      </c>
      <c r="AW551">
        <v>0</v>
      </c>
      <c r="AX551" t="s">
        <v>83</v>
      </c>
    </row>
    <row r="552" spans="1:50" x14ac:dyDescent="0.15">
      <c r="A552">
        <v>4</v>
      </c>
      <c r="B552">
        <v>125</v>
      </c>
      <c r="C552">
        <v>1</v>
      </c>
      <c r="D552">
        <v>7</v>
      </c>
      <c r="E552">
        <v>0</v>
      </c>
      <c r="F552" t="s">
        <v>83</v>
      </c>
      <c r="G552" t="s">
        <v>83</v>
      </c>
      <c r="H552">
        <v>187</v>
      </c>
      <c r="I552">
        <v>0</v>
      </c>
      <c r="J552">
        <v>0</v>
      </c>
      <c r="K552">
        <v>0</v>
      </c>
      <c r="L552">
        <v>0</v>
      </c>
      <c r="M552" t="s">
        <v>83</v>
      </c>
      <c r="N552" t="s">
        <v>83</v>
      </c>
      <c r="O552" t="s">
        <v>83</v>
      </c>
      <c r="P552" t="s">
        <v>83</v>
      </c>
      <c r="Q552" t="s">
        <v>83</v>
      </c>
      <c r="R552" t="s">
        <v>2393</v>
      </c>
      <c r="S552" t="s">
        <v>83</v>
      </c>
      <c r="T552">
        <v>0</v>
      </c>
      <c r="U552" t="s">
        <v>83</v>
      </c>
      <c r="V552" t="s">
        <v>83</v>
      </c>
      <c r="W552" t="s">
        <v>83</v>
      </c>
      <c r="X552">
        <v>3</v>
      </c>
      <c r="Y552">
        <v>3</v>
      </c>
      <c r="Z552" t="s">
        <v>83</v>
      </c>
      <c r="AA552" t="s">
        <v>83</v>
      </c>
      <c r="AB552" t="s">
        <v>83</v>
      </c>
      <c r="AC552" t="s">
        <v>83</v>
      </c>
      <c r="AD552" t="s">
        <v>83</v>
      </c>
      <c r="AE552">
        <v>0</v>
      </c>
      <c r="AF552" t="s">
        <v>83</v>
      </c>
      <c r="AG552">
        <v>0</v>
      </c>
      <c r="AH552" t="s">
        <v>83</v>
      </c>
      <c r="AI552" t="s">
        <v>83</v>
      </c>
      <c r="AJ552" t="s">
        <v>83</v>
      </c>
      <c r="AK552" t="s">
        <v>83</v>
      </c>
      <c r="AL552" t="s">
        <v>83</v>
      </c>
      <c r="AM552" t="s">
        <v>83</v>
      </c>
      <c r="AN552" t="s">
        <v>83</v>
      </c>
      <c r="AO552" t="s">
        <v>83</v>
      </c>
      <c r="AP552" t="s">
        <v>83</v>
      </c>
      <c r="AQ552" t="s">
        <v>83</v>
      </c>
      <c r="AR552" t="s">
        <v>83</v>
      </c>
      <c r="AS552">
        <v>0</v>
      </c>
      <c r="AT552" t="s">
        <v>83</v>
      </c>
      <c r="AU552" t="s">
        <v>83</v>
      </c>
      <c r="AV552">
        <v>0</v>
      </c>
      <c r="AW552">
        <v>0</v>
      </c>
      <c r="AX552" t="s">
        <v>83</v>
      </c>
    </row>
    <row r="553" spans="1:50" x14ac:dyDescent="0.15">
      <c r="A553">
        <v>4</v>
      </c>
      <c r="B553">
        <v>125</v>
      </c>
      <c r="C553">
        <v>1</v>
      </c>
      <c r="D553">
        <v>8</v>
      </c>
      <c r="E553">
        <v>0</v>
      </c>
      <c r="F553" t="s">
        <v>83</v>
      </c>
      <c r="G553" t="s">
        <v>83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83</v>
      </c>
      <c r="N553" t="s">
        <v>83</v>
      </c>
      <c r="O553" t="s">
        <v>83</v>
      </c>
      <c r="P553" t="s">
        <v>83</v>
      </c>
      <c r="Q553" t="s">
        <v>83</v>
      </c>
      <c r="R553" t="s">
        <v>83</v>
      </c>
      <c r="S553" t="s">
        <v>83</v>
      </c>
      <c r="T553">
        <v>0</v>
      </c>
      <c r="U553" t="s">
        <v>83</v>
      </c>
      <c r="V553" t="s">
        <v>83</v>
      </c>
      <c r="W553" t="s">
        <v>83</v>
      </c>
      <c r="X553">
        <v>0</v>
      </c>
      <c r="Y553">
        <v>0</v>
      </c>
      <c r="Z553" t="s">
        <v>83</v>
      </c>
      <c r="AA553" t="s">
        <v>83</v>
      </c>
      <c r="AB553" t="s">
        <v>83</v>
      </c>
      <c r="AC553" t="s">
        <v>83</v>
      </c>
      <c r="AD553" t="s">
        <v>83</v>
      </c>
      <c r="AE553">
        <v>0</v>
      </c>
      <c r="AF553" t="s">
        <v>83</v>
      </c>
      <c r="AG553">
        <v>0</v>
      </c>
      <c r="AH553" t="s">
        <v>83</v>
      </c>
      <c r="AI553" t="s">
        <v>83</v>
      </c>
      <c r="AJ553" t="s">
        <v>83</v>
      </c>
      <c r="AK553" t="s">
        <v>83</v>
      </c>
      <c r="AL553" t="s">
        <v>83</v>
      </c>
      <c r="AM553" t="s">
        <v>83</v>
      </c>
      <c r="AN553" t="s">
        <v>83</v>
      </c>
      <c r="AO553" t="s">
        <v>83</v>
      </c>
      <c r="AP553" t="s">
        <v>83</v>
      </c>
      <c r="AQ553" t="s">
        <v>83</v>
      </c>
      <c r="AR553" t="s">
        <v>83</v>
      </c>
      <c r="AS553">
        <v>0</v>
      </c>
      <c r="AT553" t="s">
        <v>83</v>
      </c>
      <c r="AU553" t="s">
        <v>83</v>
      </c>
      <c r="AV553">
        <v>0</v>
      </c>
      <c r="AW553">
        <v>0</v>
      </c>
      <c r="AX553" t="s">
        <v>83</v>
      </c>
    </row>
    <row r="554" spans="1:50" x14ac:dyDescent="0.15">
      <c r="A554">
        <v>4</v>
      </c>
      <c r="B554">
        <v>127</v>
      </c>
      <c r="C554">
        <v>1</v>
      </c>
      <c r="D554">
        <v>1</v>
      </c>
      <c r="E554">
        <v>0</v>
      </c>
      <c r="F554" t="s">
        <v>83</v>
      </c>
      <c r="G554" t="s">
        <v>83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83</v>
      </c>
      <c r="N554" t="s">
        <v>83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>
        <v>0</v>
      </c>
      <c r="U554" t="s">
        <v>83</v>
      </c>
      <c r="V554" t="s">
        <v>83</v>
      </c>
      <c r="W554" t="s">
        <v>83</v>
      </c>
      <c r="X554">
        <v>0</v>
      </c>
      <c r="Y554">
        <v>0</v>
      </c>
      <c r="Z554" t="s">
        <v>83</v>
      </c>
      <c r="AA554" t="s">
        <v>83</v>
      </c>
      <c r="AB554" t="s">
        <v>83</v>
      </c>
      <c r="AC554" t="s">
        <v>83</v>
      </c>
      <c r="AD554" t="s">
        <v>83</v>
      </c>
      <c r="AE554">
        <v>0</v>
      </c>
      <c r="AF554" t="s">
        <v>83</v>
      </c>
      <c r="AG554">
        <v>0</v>
      </c>
      <c r="AH554" t="s">
        <v>83</v>
      </c>
      <c r="AI554" t="s">
        <v>83</v>
      </c>
      <c r="AJ554" t="s">
        <v>83</v>
      </c>
      <c r="AK554" t="s">
        <v>83</v>
      </c>
      <c r="AL554" t="s">
        <v>83</v>
      </c>
      <c r="AM554" t="s">
        <v>83</v>
      </c>
      <c r="AN554" t="s">
        <v>83</v>
      </c>
      <c r="AO554" t="s">
        <v>83</v>
      </c>
      <c r="AP554" t="s">
        <v>83</v>
      </c>
      <c r="AQ554" t="s">
        <v>83</v>
      </c>
      <c r="AR554" t="s">
        <v>83</v>
      </c>
      <c r="AS554">
        <v>0</v>
      </c>
      <c r="AT554" t="s">
        <v>83</v>
      </c>
      <c r="AU554" t="s">
        <v>83</v>
      </c>
      <c r="AV554">
        <v>0</v>
      </c>
      <c r="AW554">
        <v>0</v>
      </c>
      <c r="AX554" t="s">
        <v>83</v>
      </c>
    </row>
    <row r="555" spans="1:50" x14ac:dyDescent="0.15">
      <c r="A555">
        <v>4</v>
      </c>
      <c r="B555">
        <v>127</v>
      </c>
      <c r="C555">
        <v>1</v>
      </c>
      <c r="D555">
        <v>2</v>
      </c>
      <c r="E555">
        <v>0</v>
      </c>
      <c r="F555" t="s">
        <v>83</v>
      </c>
      <c r="G555" t="s">
        <v>83</v>
      </c>
      <c r="H555">
        <v>403</v>
      </c>
      <c r="I555">
        <v>0</v>
      </c>
      <c r="J555">
        <v>0</v>
      </c>
      <c r="K555">
        <v>0</v>
      </c>
      <c r="L555">
        <v>0</v>
      </c>
      <c r="M555" t="s">
        <v>83</v>
      </c>
      <c r="N555" t="s">
        <v>83</v>
      </c>
      <c r="O555" t="s">
        <v>83</v>
      </c>
      <c r="P555" t="s">
        <v>83</v>
      </c>
      <c r="Q555" t="s">
        <v>83</v>
      </c>
      <c r="R555" t="s">
        <v>2394</v>
      </c>
      <c r="S555" t="s">
        <v>83</v>
      </c>
      <c r="T555">
        <v>0</v>
      </c>
      <c r="U555" t="s">
        <v>83</v>
      </c>
      <c r="V555" t="s">
        <v>83</v>
      </c>
      <c r="W555" t="s">
        <v>83</v>
      </c>
      <c r="X555">
        <v>4</v>
      </c>
      <c r="Y555">
        <v>4</v>
      </c>
      <c r="Z555" t="s">
        <v>83</v>
      </c>
      <c r="AA555" t="s">
        <v>83</v>
      </c>
      <c r="AB555" t="s">
        <v>83</v>
      </c>
      <c r="AC555" t="s">
        <v>83</v>
      </c>
      <c r="AD555" t="s">
        <v>83</v>
      </c>
      <c r="AE555">
        <v>0</v>
      </c>
      <c r="AF555" t="s">
        <v>83</v>
      </c>
      <c r="AG555">
        <v>0</v>
      </c>
      <c r="AH555" t="s">
        <v>83</v>
      </c>
      <c r="AI555" t="s">
        <v>83</v>
      </c>
      <c r="AJ555" t="s">
        <v>83</v>
      </c>
      <c r="AK555" t="s">
        <v>83</v>
      </c>
      <c r="AL555" t="s">
        <v>83</v>
      </c>
      <c r="AM555" t="s">
        <v>83</v>
      </c>
      <c r="AN555" t="s">
        <v>83</v>
      </c>
      <c r="AO555" t="s">
        <v>83</v>
      </c>
      <c r="AP555" t="s">
        <v>83</v>
      </c>
      <c r="AQ555" t="s">
        <v>83</v>
      </c>
      <c r="AR555" t="s">
        <v>83</v>
      </c>
      <c r="AS555">
        <v>0</v>
      </c>
      <c r="AT555" t="s">
        <v>83</v>
      </c>
      <c r="AU555" t="s">
        <v>83</v>
      </c>
      <c r="AV555">
        <v>0</v>
      </c>
      <c r="AW555">
        <v>0</v>
      </c>
      <c r="AX555" t="s">
        <v>83</v>
      </c>
    </row>
    <row r="556" spans="1:50" x14ac:dyDescent="0.15">
      <c r="A556">
        <v>4</v>
      </c>
      <c r="B556">
        <v>127</v>
      </c>
      <c r="C556">
        <v>1</v>
      </c>
      <c r="D556">
        <v>3</v>
      </c>
      <c r="E556">
        <v>0</v>
      </c>
      <c r="F556" t="s">
        <v>83</v>
      </c>
      <c r="G556" t="s">
        <v>83</v>
      </c>
      <c r="H556">
        <v>677</v>
      </c>
      <c r="I556">
        <v>0</v>
      </c>
      <c r="J556">
        <v>0</v>
      </c>
      <c r="K556">
        <v>0</v>
      </c>
      <c r="L556">
        <v>0</v>
      </c>
      <c r="M556" t="s">
        <v>83</v>
      </c>
      <c r="N556" t="s">
        <v>83</v>
      </c>
      <c r="O556" t="s">
        <v>83</v>
      </c>
      <c r="P556" t="s">
        <v>83</v>
      </c>
      <c r="Q556" t="s">
        <v>83</v>
      </c>
      <c r="R556" t="s">
        <v>2395</v>
      </c>
      <c r="S556" t="s">
        <v>83</v>
      </c>
      <c r="T556">
        <v>0</v>
      </c>
      <c r="U556" t="s">
        <v>83</v>
      </c>
      <c r="V556" t="s">
        <v>83</v>
      </c>
      <c r="W556" t="s">
        <v>83</v>
      </c>
      <c r="X556">
        <v>4</v>
      </c>
      <c r="Y556">
        <v>4</v>
      </c>
      <c r="Z556" t="s">
        <v>83</v>
      </c>
      <c r="AA556" t="s">
        <v>83</v>
      </c>
      <c r="AB556" t="s">
        <v>83</v>
      </c>
      <c r="AC556" t="s">
        <v>83</v>
      </c>
      <c r="AD556" t="s">
        <v>83</v>
      </c>
      <c r="AE556">
        <v>0</v>
      </c>
      <c r="AF556" t="s">
        <v>83</v>
      </c>
      <c r="AG556">
        <v>0</v>
      </c>
      <c r="AH556" t="s">
        <v>83</v>
      </c>
      <c r="AI556" t="s">
        <v>83</v>
      </c>
      <c r="AJ556" t="s">
        <v>83</v>
      </c>
      <c r="AK556" t="s">
        <v>83</v>
      </c>
      <c r="AL556" t="s">
        <v>83</v>
      </c>
      <c r="AM556" t="s">
        <v>83</v>
      </c>
      <c r="AN556" t="s">
        <v>83</v>
      </c>
      <c r="AO556" t="s">
        <v>83</v>
      </c>
      <c r="AP556" t="s">
        <v>83</v>
      </c>
      <c r="AQ556" t="s">
        <v>83</v>
      </c>
      <c r="AR556" t="s">
        <v>83</v>
      </c>
      <c r="AS556">
        <v>0</v>
      </c>
      <c r="AT556" t="s">
        <v>83</v>
      </c>
      <c r="AU556" t="s">
        <v>83</v>
      </c>
      <c r="AV556">
        <v>0</v>
      </c>
      <c r="AW556">
        <v>0</v>
      </c>
      <c r="AX556" t="s">
        <v>83</v>
      </c>
    </row>
    <row r="557" spans="1:50" x14ac:dyDescent="0.15">
      <c r="A557">
        <v>4</v>
      </c>
      <c r="B557">
        <v>127</v>
      </c>
      <c r="C557">
        <v>1</v>
      </c>
      <c r="D557">
        <v>4</v>
      </c>
      <c r="E557">
        <v>0</v>
      </c>
      <c r="F557" t="s">
        <v>83</v>
      </c>
      <c r="G557" t="s">
        <v>83</v>
      </c>
      <c r="H557">
        <v>223</v>
      </c>
      <c r="I557">
        <v>0</v>
      </c>
      <c r="J557">
        <v>0</v>
      </c>
      <c r="K557">
        <v>0</v>
      </c>
      <c r="L557">
        <v>0</v>
      </c>
      <c r="M557" t="s">
        <v>83</v>
      </c>
      <c r="N557" t="s">
        <v>83</v>
      </c>
      <c r="O557" t="s">
        <v>83</v>
      </c>
      <c r="P557" t="s">
        <v>83</v>
      </c>
      <c r="Q557" t="s">
        <v>83</v>
      </c>
      <c r="R557" t="s">
        <v>2396</v>
      </c>
      <c r="S557" t="s">
        <v>83</v>
      </c>
      <c r="T557">
        <v>0</v>
      </c>
      <c r="U557" t="s">
        <v>83</v>
      </c>
      <c r="V557" t="s">
        <v>83</v>
      </c>
      <c r="W557" t="s">
        <v>83</v>
      </c>
      <c r="X557">
        <v>4</v>
      </c>
      <c r="Y557">
        <v>4</v>
      </c>
      <c r="Z557" t="s">
        <v>83</v>
      </c>
      <c r="AA557" t="s">
        <v>83</v>
      </c>
      <c r="AB557" t="s">
        <v>83</v>
      </c>
      <c r="AC557" t="s">
        <v>83</v>
      </c>
      <c r="AD557" t="s">
        <v>83</v>
      </c>
      <c r="AE557">
        <v>0</v>
      </c>
      <c r="AF557" t="s">
        <v>83</v>
      </c>
      <c r="AG557">
        <v>0</v>
      </c>
      <c r="AH557" t="s">
        <v>83</v>
      </c>
      <c r="AI557" t="s">
        <v>83</v>
      </c>
      <c r="AJ557" t="s">
        <v>83</v>
      </c>
      <c r="AK557" t="s">
        <v>83</v>
      </c>
      <c r="AL557" t="s">
        <v>83</v>
      </c>
      <c r="AM557" t="s">
        <v>83</v>
      </c>
      <c r="AN557" t="s">
        <v>83</v>
      </c>
      <c r="AO557" t="s">
        <v>83</v>
      </c>
      <c r="AP557" t="s">
        <v>83</v>
      </c>
      <c r="AQ557" t="s">
        <v>83</v>
      </c>
      <c r="AR557" t="s">
        <v>83</v>
      </c>
      <c r="AS557">
        <v>0</v>
      </c>
      <c r="AT557" t="s">
        <v>83</v>
      </c>
      <c r="AU557" t="s">
        <v>83</v>
      </c>
      <c r="AV557">
        <v>0</v>
      </c>
      <c r="AW557">
        <v>0</v>
      </c>
      <c r="AX557" t="s">
        <v>83</v>
      </c>
    </row>
    <row r="558" spans="1:50" x14ac:dyDescent="0.15">
      <c r="A558">
        <v>4</v>
      </c>
      <c r="B558">
        <v>127</v>
      </c>
      <c r="C558">
        <v>1</v>
      </c>
      <c r="D558">
        <v>5</v>
      </c>
      <c r="E558">
        <v>0</v>
      </c>
      <c r="F558" t="s">
        <v>83</v>
      </c>
      <c r="G558" t="s">
        <v>83</v>
      </c>
      <c r="H558">
        <v>467</v>
      </c>
      <c r="I558">
        <v>0</v>
      </c>
      <c r="J558">
        <v>0</v>
      </c>
      <c r="K558">
        <v>0</v>
      </c>
      <c r="L558">
        <v>0</v>
      </c>
      <c r="M558" t="s">
        <v>83</v>
      </c>
      <c r="N558" t="s">
        <v>83</v>
      </c>
      <c r="O558" t="s">
        <v>83</v>
      </c>
      <c r="P558" t="s">
        <v>83</v>
      </c>
      <c r="Q558" t="s">
        <v>83</v>
      </c>
      <c r="R558" t="s">
        <v>2397</v>
      </c>
      <c r="S558" t="s">
        <v>83</v>
      </c>
      <c r="T558">
        <v>0</v>
      </c>
      <c r="U558" t="s">
        <v>83</v>
      </c>
      <c r="V558" t="s">
        <v>83</v>
      </c>
      <c r="W558" t="s">
        <v>83</v>
      </c>
      <c r="X558">
        <v>4</v>
      </c>
      <c r="Y558">
        <v>4</v>
      </c>
      <c r="Z558" t="s">
        <v>83</v>
      </c>
      <c r="AA558" t="s">
        <v>83</v>
      </c>
      <c r="AB558" t="s">
        <v>83</v>
      </c>
      <c r="AC558" t="s">
        <v>83</v>
      </c>
      <c r="AD558" t="s">
        <v>83</v>
      </c>
      <c r="AE558">
        <v>0</v>
      </c>
      <c r="AF558" t="s">
        <v>83</v>
      </c>
      <c r="AG558">
        <v>0</v>
      </c>
      <c r="AH558" t="s">
        <v>83</v>
      </c>
      <c r="AI558" t="s">
        <v>83</v>
      </c>
      <c r="AJ558" t="s">
        <v>83</v>
      </c>
      <c r="AK558" t="s">
        <v>83</v>
      </c>
      <c r="AL558" t="s">
        <v>83</v>
      </c>
      <c r="AM558" t="s">
        <v>83</v>
      </c>
      <c r="AN558" t="s">
        <v>83</v>
      </c>
      <c r="AO558" t="s">
        <v>83</v>
      </c>
      <c r="AP558" t="s">
        <v>83</v>
      </c>
      <c r="AQ558" t="s">
        <v>83</v>
      </c>
      <c r="AR558" t="s">
        <v>83</v>
      </c>
      <c r="AS558">
        <v>0</v>
      </c>
      <c r="AT558" t="s">
        <v>83</v>
      </c>
      <c r="AU558" t="s">
        <v>83</v>
      </c>
      <c r="AV558">
        <v>0</v>
      </c>
      <c r="AW558">
        <v>0</v>
      </c>
      <c r="AX558" t="s">
        <v>83</v>
      </c>
    </row>
    <row r="559" spans="1:50" x14ac:dyDescent="0.15">
      <c r="A559">
        <v>4</v>
      </c>
      <c r="B559">
        <v>127</v>
      </c>
      <c r="C559">
        <v>1</v>
      </c>
      <c r="D559">
        <v>6</v>
      </c>
      <c r="E559">
        <v>0</v>
      </c>
      <c r="F559" t="s">
        <v>83</v>
      </c>
      <c r="G559" t="s">
        <v>83</v>
      </c>
      <c r="H559">
        <v>660</v>
      </c>
      <c r="I559">
        <v>0</v>
      </c>
      <c r="J559">
        <v>0</v>
      </c>
      <c r="K559">
        <v>0</v>
      </c>
      <c r="L559">
        <v>0</v>
      </c>
      <c r="M559" t="s">
        <v>83</v>
      </c>
      <c r="N559" t="s">
        <v>83</v>
      </c>
      <c r="O559" t="s">
        <v>83</v>
      </c>
      <c r="P559" t="s">
        <v>83</v>
      </c>
      <c r="Q559" t="s">
        <v>83</v>
      </c>
      <c r="R559" t="s">
        <v>2398</v>
      </c>
      <c r="S559" t="s">
        <v>83</v>
      </c>
      <c r="T559">
        <v>0</v>
      </c>
      <c r="U559" t="s">
        <v>83</v>
      </c>
      <c r="V559" t="s">
        <v>83</v>
      </c>
      <c r="W559" t="s">
        <v>83</v>
      </c>
      <c r="X559">
        <v>4</v>
      </c>
      <c r="Y559">
        <v>4</v>
      </c>
      <c r="Z559" t="s">
        <v>83</v>
      </c>
      <c r="AA559" t="s">
        <v>83</v>
      </c>
      <c r="AB559" t="s">
        <v>83</v>
      </c>
      <c r="AC559" t="s">
        <v>83</v>
      </c>
      <c r="AD559" t="s">
        <v>83</v>
      </c>
      <c r="AE559">
        <v>0</v>
      </c>
      <c r="AF559" t="s">
        <v>83</v>
      </c>
      <c r="AG559">
        <v>0</v>
      </c>
      <c r="AH559" t="s">
        <v>83</v>
      </c>
      <c r="AI559" t="s">
        <v>83</v>
      </c>
      <c r="AJ559" t="s">
        <v>83</v>
      </c>
      <c r="AK559" t="s">
        <v>83</v>
      </c>
      <c r="AL559" t="s">
        <v>83</v>
      </c>
      <c r="AM559" t="s">
        <v>83</v>
      </c>
      <c r="AN559" t="s">
        <v>83</v>
      </c>
      <c r="AO559" t="s">
        <v>83</v>
      </c>
      <c r="AP559" t="s">
        <v>83</v>
      </c>
      <c r="AQ559" t="s">
        <v>83</v>
      </c>
      <c r="AR559" t="s">
        <v>83</v>
      </c>
      <c r="AS559">
        <v>0</v>
      </c>
      <c r="AT559" t="s">
        <v>83</v>
      </c>
      <c r="AU559" t="s">
        <v>83</v>
      </c>
      <c r="AV559">
        <v>0</v>
      </c>
      <c r="AW559">
        <v>0</v>
      </c>
      <c r="AX559" t="s">
        <v>83</v>
      </c>
    </row>
    <row r="560" spans="1:50" x14ac:dyDescent="0.15">
      <c r="A560">
        <v>4</v>
      </c>
      <c r="B560">
        <v>127</v>
      </c>
      <c r="C560">
        <v>1</v>
      </c>
      <c r="D560">
        <v>7</v>
      </c>
      <c r="E560">
        <v>0</v>
      </c>
      <c r="F560" t="s">
        <v>83</v>
      </c>
      <c r="G560" t="s">
        <v>83</v>
      </c>
      <c r="H560">
        <v>526</v>
      </c>
      <c r="I560">
        <v>0</v>
      </c>
      <c r="J560">
        <v>0</v>
      </c>
      <c r="K560">
        <v>0</v>
      </c>
      <c r="L560">
        <v>0</v>
      </c>
      <c r="M560" t="s">
        <v>83</v>
      </c>
      <c r="N560" t="s">
        <v>83</v>
      </c>
      <c r="O560" t="s">
        <v>83</v>
      </c>
      <c r="P560" t="s">
        <v>83</v>
      </c>
      <c r="Q560" t="s">
        <v>83</v>
      </c>
      <c r="R560" t="s">
        <v>2399</v>
      </c>
      <c r="S560" t="s">
        <v>83</v>
      </c>
      <c r="T560">
        <v>0</v>
      </c>
      <c r="U560" t="s">
        <v>83</v>
      </c>
      <c r="V560" t="s">
        <v>83</v>
      </c>
      <c r="W560" t="s">
        <v>83</v>
      </c>
      <c r="X560">
        <v>4</v>
      </c>
      <c r="Y560">
        <v>4</v>
      </c>
      <c r="Z560" t="s">
        <v>83</v>
      </c>
      <c r="AA560" t="s">
        <v>83</v>
      </c>
      <c r="AB560" t="s">
        <v>83</v>
      </c>
      <c r="AC560" t="s">
        <v>83</v>
      </c>
      <c r="AD560" t="s">
        <v>83</v>
      </c>
      <c r="AE560">
        <v>0</v>
      </c>
      <c r="AF560" t="s">
        <v>83</v>
      </c>
      <c r="AG560">
        <v>0</v>
      </c>
      <c r="AH560" t="s">
        <v>83</v>
      </c>
      <c r="AI560" t="s">
        <v>83</v>
      </c>
      <c r="AJ560" t="s">
        <v>83</v>
      </c>
      <c r="AK560" t="s">
        <v>83</v>
      </c>
      <c r="AL560" t="s">
        <v>83</v>
      </c>
      <c r="AM560" t="s">
        <v>83</v>
      </c>
      <c r="AN560" t="s">
        <v>83</v>
      </c>
      <c r="AO560" t="s">
        <v>83</v>
      </c>
      <c r="AP560" t="s">
        <v>83</v>
      </c>
      <c r="AQ560" t="s">
        <v>83</v>
      </c>
      <c r="AR560" t="s">
        <v>83</v>
      </c>
      <c r="AS560">
        <v>0</v>
      </c>
      <c r="AT560" t="s">
        <v>83</v>
      </c>
      <c r="AU560" t="s">
        <v>83</v>
      </c>
      <c r="AV560">
        <v>0</v>
      </c>
      <c r="AW560">
        <v>0</v>
      </c>
      <c r="AX560" t="s">
        <v>83</v>
      </c>
    </row>
    <row r="561" spans="1:50" x14ac:dyDescent="0.15">
      <c r="A561">
        <v>4</v>
      </c>
      <c r="B561">
        <v>127</v>
      </c>
      <c r="C561">
        <v>1</v>
      </c>
      <c r="D561">
        <v>8</v>
      </c>
      <c r="E561">
        <v>0</v>
      </c>
      <c r="F561" t="s">
        <v>83</v>
      </c>
      <c r="G561" t="s">
        <v>83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83</v>
      </c>
      <c r="N561" t="s">
        <v>83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>
        <v>0</v>
      </c>
      <c r="U561" t="s">
        <v>83</v>
      </c>
      <c r="V561" t="s">
        <v>83</v>
      </c>
      <c r="W561" t="s">
        <v>83</v>
      </c>
      <c r="X561">
        <v>0</v>
      </c>
      <c r="Y561">
        <v>0</v>
      </c>
      <c r="Z561" t="s">
        <v>83</v>
      </c>
      <c r="AA561" t="s">
        <v>83</v>
      </c>
      <c r="AB561" t="s">
        <v>83</v>
      </c>
      <c r="AC561" t="s">
        <v>83</v>
      </c>
      <c r="AD561" t="s">
        <v>83</v>
      </c>
      <c r="AE561">
        <v>0</v>
      </c>
      <c r="AF561" t="s">
        <v>83</v>
      </c>
      <c r="AG561">
        <v>0</v>
      </c>
      <c r="AH561" t="s">
        <v>83</v>
      </c>
      <c r="AI561" t="s">
        <v>83</v>
      </c>
      <c r="AJ561" t="s">
        <v>83</v>
      </c>
      <c r="AK561" t="s">
        <v>83</v>
      </c>
      <c r="AL561" t="s">
        <v>83</v>
      </c>
      <c r="AM561" t="s">
        <v>83</v>
      </c>
      <c r="AN561" t="s">
        <v>83</v>
      </c>
      <c r="AO561" t="s">
        <v>83</v>
      </c>
      <c r="AP561" t="s">
        <v>83</v>
      </c>
      <c r="AQ561" t="s">
        <v>83</v>
      </c>
      <c r="AR561" t="s">
        <v>83</v>
      </c>
      <c r="AS561">
        <v>0</v>
      </c>
      <c r="AT561" t="s">
        <v>83</v>
      </c>
      <c r="AU561" t="s">
        <v>83</v>
      </c>
      <c r="AV561">
        <v>0</v>
      </c>
      <c r="AW561">
        <v>0</v>
      </c>
      <c r="AX561" t="s">
        <v>83</v>
      </c>
    </row>
    <row r="562" spans="1:50" x14ac:dyDescent="0.15">
      <c r="A562">
        <v>4</v>
      </c>
      <c r="B562">
        <v>129</v>
      </c>
      <c r="C562">
        <v>1</v>
      </c>
      <c r="D562">
        <v>1</v>
      </c>
      <c r="E562">
        <v>0</v>
      </c>
      <c r="F562" t="s">
        <v>83</v>
      </c>
      <c r="G562" t="s">
        <v>83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83</v>
      </c>
      <c r="N562" t="s">
        <v>83</v>
      </c>
      <c r="O562" t="s">
        <v>83</v>
      </c>
      <c r="P562" t="s">
        <v>83</v>
      </c>
      <c r="Q562" t="s">
        <v>83</v>
      </c>
      <c r="R562" t="s">
        <v>83</v>
      </c>
      <c r="S562" t="s">
        <v>83</v>
      </c>
      <c r="T562">
        <v>0</v>
      </c>
      <c r="U562" t="s">
        <v>83</v>
      </c>
      <c r="V562" t="s">
        <v>83</v>
      </c>
      <c r="W562" t="s">
        <v>83</v>
      </c>
      <c r="X562">
        <v>0</v>
      </c>
      <c r="Y562">
        <v>0</v>
      </c>
      <c r="Z562" t="s">
        <v>83</v>
      </c>
      <c r="AA562" t="s">
        <v>83</v>
      </c>
      <c r="AB562" t="s">
        <v>83</v>
      </c>
      <c r="AC562" t="s">
        <v>83</v>
      </c>
      <c r="AD562" t="s">
        <v>83</v>
      </c>
      <c r="AE562">
        <v>0</v>
      </c>
      <c r="AF562" t="s">
        <v>83</v>
      </c>
      <c r="AG562">
        <v>0</v>
      </c>
      <c r="AH562" t="s">
        <v>83</v>
      </c>
      <c r="AI562" t="s">
        <v>83</v>
      </c>
      <c r="AJ562" t="s">
        <v>83</v>
      </c>
      <c r="AK562" t="s">
        <v>83</v>
      </c>
      <c r="AL562" t="s">
        <v>83</v>
      </c>
      <c r="AM562" t="s">
        <v>83</v>
      </c>
      <c r="AN562" t="s">
        <v>83</v>
      </c>
      <c r="AO562" t="s">
        <v>83</v>
      </c>
      <c r="AP562" t="s">
        <v>83</v>
      </c>
      <c r="AQ562" t="s">
        <v>83</v>
      </c>
      <c r="AR562" t="s">
        <v>83</v>
      </c>
      <c r="AS562">
        <v>0</v>
      </c>
      <c r="AT562" t="s">
        <v>83</v>
      </c>
      <c r="AU562" t="s">
        <v>83</v>
      </c>
      <c r="AV562">
        <v>0</v>
      </c>
      <c r="AW562">
        <v>0</v>
      </c>
      <c r="AX562" t="s">
        <v>83</v>
      </c>
    </row>
    <row r="563" spans="1:50" x14ac:dyDescent="0.15">
      <c r="A563">
        <v>4</v>
      </c>
      <c r="B563">
        <v>129</v>
      </c>
      <c r="C563">
        <v>1</v>
      </c>
      <c r="D563">
        <v>2</v>
      </c>
      <c r="E563">
        <v>0</v>
      </c>
      <c r="F563" t="s">
        <v>83</v>
      </c>
      <c r="G563" t="s">
        <v>83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83</v>
      </c>
      <c r="N563" t="s">
        <v>83</v>
      </c>
      <c r="O563" t="s">
        <v>83</v>
      </c>
      <c r="P563" t="s">
        <v>83</v>
      </c>
      <c r="Q563" t="s">
        <v>83</v>
      </c>
      <c r="R563" t="s">
        <v>83</v>
      </c>
      <c r="S563" t="s">
        <v>83</v>
      </c>
      <c r="T563">
        <v>0</v>
      </c>
      <c r="U563" t="s">
        <v>83</v>
      </c>
      <c r="V563" t="s">
        <v>83</v>
      </c>
      <c r="W563" t="s">
        <v>83</v>
      </c>
      <c r="X563">
        <v>0</v>
      </c>
      <c r="Y563">
        <v>0</v>
      </c>
      <c r="Z563" t="s">
        <v>83</v>
      </c>
      <c r="AA563" t="s">
        <v>83</v>
      </c>
      <c r="AB563" t="s">
        <v>83</v>
      </c>
      <c r="AC563" t="s">
        <v>83</v>
      </c>
      <c r="AD563" t="s">
        <v>83</v>
      </c>
      <c r="AE563">
        <v>0</v>
      </c>
      <c r="AF563" t="s">
        <v>83</v>
      </c>
      <c r="AG563">
        <v>0</v>
      </c>
      <c r="AH563" t="s">
        <v>83</v>
      </c>
      <c r="AI563" t="s">
        <v>83</v>
      </c>
      <c r="AJ563" t="s">
        <v>83</v>
      </c>
      <c r="AK563" t="s">
        <v>83</v>
      </c>
      <c r="AL563" t="s">
        <v>83</v>
      </c>
      <c r="AM563" t="s">
        <v>83</v>
      </c>
      <c r="AN563" t="s">
        <v>83</v>
      </c>
      <c r="AO563" t="s">
        <v>83</v>
      </c>
      <c r="AP563" t="s">
        <v>83</v>
      </c>
      <c r="AQ563" t="s">
        <v>83</v>
      </c>
      <c r="AR563" t="s">
        <v>83</v>
      </c>
      <c r="AS563">
        <v>0</v>
      </c>
      <c r="AT563" t="s">
        <v>83</v>
      </c>
      <c r="AU563" t="s">
        <v>83</v>
      </c>
      <c r="AV563">
        <v>0</v>
      </c>
      <c r="AW563">
        <v>0</v>
      </c>
      <c r="AX563" t="s">
        <v>83</v>
      </c>
    </row>
    <row r="564" spans="1:50" x14ac:dyDescent="0.15">
      <c r="A564">
        <v>4</v>
      </c>
      <c r="B564">
        <v>129</v>
      </c>
      <c r="C564">
        <v>1</v>
      </c>
      <c r="D564">
        <v>3</v>
      </c>
      <c r="E564">
        <v>0</v>
      </c>
      <c r="F564" t="s">
        <v>83</v>
      </c>
      <c r="G564" t="s">
        <v>83</v>
      </c>
      <c r="H564">
        <v>482</v>
      </c>
      <c r="I564">
        <v>0</v>
      </c>
      <c r="J564">
        <v>0</v>
      </c>
      <c r="K564">
        <v>0</v>
      </c>
      <c r="L564">
        <v>0</v>
      </c>
      <c r="M564" t="s">
        <v>83</v>
      </c>
      <c r="N564" t="s">
        <v>83</v>
      </c>
      <c r="O564" t="s">
        <v>83</v>
      </c>
      <c r="P564" t="s">
        <v>83</v>
      </c>
      <c r="Q564" t="s">
        <v>83</v>
      </c>
      <c r="R564" t="s">
        <v>2400</v>
      </c>
      <c r="S564" t="s">
        <v>83</v>
      </c>
      <c r="T564">
        <v>0</v>
      </c>
      <c r="U564" t="s">
        <v>83</v>
      </c>
      <c r="V564" t="s">
        <v>83</v>
      </c>
      <c r="W564" t="s">
        <v>83</v>
      </c>
      <c r="X564">
        <v>1</v>
      </c>
      <c r="Y564">
        <v>1</v>
      </c>
      <c r="Z564" t="s">
        <v>83</v>
      </c>
      <c r="AA564" t="s">
        <v>83</v>
      </c>
      <c r="AB564" t="s">
        <v>83</v>
      </c>
      <c r="AC564" t="s">
        <v>83</v>
      </c>
      <c r="AD564" t="s">
        <v>83</v>
      </c>
      <c r="AE564">
        <v>0</v>
      </c>
      <c r="AF564" t="s">
        <v>83</v>
      </c>
      <c r="AG564">
        <v>0</v>
      </c>
      <c r="AH564" t="s">
        <v>83</v>
      </c>
      <c r="AI564" t="s">
        <v>83</v>
      </c>
      <c r="AJ564" t="s">
        <v>83</v>
      </c>
      <c r="AK564" t="s">
        <v>83</v>
      </c>
      <c r="AL564" t="s">
        <v>83</v>
      </c>
      <c r="AM564" t="s">
        <v>83</v>
      </c>
      <c r="AN564" t="s">
        <v>83</v>
      </c>
      <c r="AO564" t="s">
        <v>83</v>
      </c>
      <c r="AP564" t="s">
        <v>83</v>
      </c>
      <c r="AQ564" t="s">
        <v>83</v>
      </c>
      <c r="AR564" t="s">
        <v>83</v>
      </c>
      <c r="AS564">
        <v>0</v>
      </c>
      <c r="AT564" t="s">
        <v>83</v>
      </c>
      <c r="AU564" t="s">
        <v>83</v>
      </c>
      <c r="AV564">
        <v>0</v>
      </c>
      <c r="AW564">
        <v>0</v>
      </c>
      <c r="AX564" t="s">
        <v>83</v>
      </c>
    </row>
    <row r="565" spans="1:50" x14ac:dyDescent="0.15">
      <c r="A565">
        <v>4</v>
      </c>
      <c r="B565">
        <v>129</v>
      </c>
      <c r="C565">
        <v>1</v>
      </c>
      <c r="D565">
        <v>4</v>
      </c>
      <c r="E565">
        <v>0</v>
      </c>
      <c r="F565" t="s">
        <v>83</v>
      </c>
      <c r="G565" t="s">
        <v>83</v>
      </c>
      <c r="H565">
        <v>709</v>
      </c>
      <c r="I565">
        <v>0</v>
      </c>
      <c r="J565">
        <v>0</v>
      </c>
      <c r="K565">
        <v>0</v>
      </c>
      <c r="L565">
        <v>0</v>
      </c>
      <c r="M565" t="s">
        <v>83</v>
      </c>
      <c r="N565" t="s">
        <v>83</v>
      </c>
      <c r="O565" t="s">
        <v>83</v>
      </c>
      <c r="P565" t="s">
        <v>83</v>
      </c>
      <c r="Q565" t="s">
        <v>83</v>
      </c>
      <c r="R565" t="s">
        <v>2401</v>
      </c>
      <c r="S565" t="s">
        <v>83</v>
      </c>
      <c r="T565">
        <v>0</v>
      </c>
      <c r="U565" t="s">
        <v>83</v>
      </c>
      <c r="V565" t="s">
        <v>83</v>
      </c>
      <c r="W565" t="s">
        <v>83</v>
      </c>
      <c r="X565">
        <v>1</v>
      </c>
      <c r="Y565">
        <v>1</v>
      </c>
      <c r="Z565" t="s">
        <v>83</v>
      </c>
      <c r="AA565" t="s">
        <v>83</v>
      </c>
      <c r="AB565" t="s">
        <v>83</v>
      </c>
      <c r="AC565" t="s">
        <v>83</v>
      </c>
      <c r="AD565" t="s">
        <v>83</v>
      </c>
      <c r="AE565">
        <v>0</v>
      </c>
      <c r="AF565" t="s">
        <v>83</v>
      </c>
      <c r="AG565">
        <v>0</v>
      </c>
      <c r="AH565" t="s">
        <v>83</v>
      </c>
      <c r="AI565" t="s">
        <v>83</v>
      </c>
      <c r="AJ565" t="s">
        <v>83</v>
      </c>
      <c r="AK565" t="s">
        <v>83</v>
      </c>
      <c r="AL565" t="s">
        <v>83</v>
      </c>
      <c r="AM565" t="s">
        <v>83</v>
      </c>
      <c r="AN565" t="s">
        <v>83</v>
      </c>
      <c r="AO565" t="s">
        <v>83</v>
      </c>
      <c r="AP565" t="s">
        <v>83</v>
      </c>
      <c r="AQ565" t="s">
        <v>83</v>
      </c>
      <c r="AR565" t="s">
        <v>83</v>
      </c>
      <c r="AS565">
        <v>0</v>
      </c>
      <c r="AT565" t="s">
        <v>83</v>
      </c>
      <c r="AU565" t="s">
        <v>83</v>
      </c>
      <c r="AV565">
        <v>0</v>
      </c>
      <c r="AW565">
        <v>0</v>
      </c>
      <c r="AX565" t="s">
        <v>83</v>
      </c>
    </row>
    <row r="566" spans="1:50" x14ac:dyDescent="0.15">
      <c r="A566">
        <v>4</v>
      </c>
      <c r="B566">
        <v>129</v>
      </c>
      <c r="C566">
        <v>1</v>
      </c>
      <c r="D566">
        <v>5</v>
      </c>
      <c r="E566">
        <v>0</v>
      </c>
      <c r="F566" t="s">
        <v>83</v>
      </c>
      <c r="G566" t="s">
        <v>83</v>
      </c>
      <c r="H566">
        <v>384</v>
      </c>
      <c r="I566">
        <v>0</v>
      </c>
      <c r="J566">
        <v>0</v>
      </c>
      <c r="K566">
        <v>0</v>
      </c>
      <c r="L566">
        <v>0</v>
      </c>
      <c r="M566" t="s">
        <v>83</v>
      </c>
      <c r="N566" t="s">
        <v>83</v>
      </c>
      <c r="O566" t="s">
        <v>83</v>
      </c>
      <c r="P566" t="s">
        <v>83</v>
      </c>
      <c r="Q566" t="s">
        <v>83</v>
      </c>
      <c r="R566" t="s">
        <v>2402</v>
      </c>
      <c r="S566" t="s">
        <v>83</v>
      </c>
      <c r="T566">
        <v>0</v>
      </c>
      <c r="U566" t="s">
        <v>83</v>
      </c>
      <c r="V566" t="s">
        <v>83</v>
      </c>
      <c r="W566" t="s">
        <v>83</v>
      </c>
      <c r="X566">
        <v>1</v>
      </c>
      <c r="Y566">
        <v>1</v>
      </c>
      <c r="Z566" t="s">
        <v>83</v>
      </c>
      <c r="AA566" t="s">
        <v>83</v>
      </c>
      <c r="AB566" t="s">
        <v>83</v>
      </c>
      <c r="AC566" t="s">
        <v>83</v>
      </c>
      <c r="AD566" t="s">
        <v>83</v>
      </c>
      <c r="AE566">
        <v>0</v>
      </c>
      <c r="AF566" t="s">
        <v>83</v>
      </c>
      <c r="AG566">
        <v>0</v>
      </c>
      <c r="AH566" t="s">
        <v>83</v>
      </c>
      <c r="AI566" t="s">
        <v>83</v>
      </c>
      <c r="AJ566" t="s">
        <v>83</v>
      </c>
      <c r="AK566" t="s">
        <v>83</v>
      </c>
      <c r="AL566" t="s">
        <v>83</v>
      </c>
      <c r="AM566" t="s">
        <v>83</v>
      </c>
      <c r="AN566" t="s">
        <v>83</v>
      </c>
      <c r="AO566" t="s">
        <v>83</v>
      </c>
      <c r="AP566" t="s">
        <v>83</v>
      </c>
      <c r="AQ566" t="s">
        <v>83</v>
      </c>
      <c r="AR566" t="s">
        <v>83</v>
      </c>
      <c r="AS566">
        <v>0</v>
      </c>
      <c r="AT566" t="s">
        <v>83</v>
      </c>
      <c r="AU566" t="s">
        <v>83</v>
      </c>
      <c r="AV566">
        <v>0</v>
      </c>
      <c r="AW566">
        <v>0</v>
      </c>
      <c r="AX566" t="s">
        <v>83</v>
      </c>
    </row>
    <row r="567" spans="1:50" x14ac:dyDescent="0.15">
      <c r="A567">
        <v>4</v>
      </c>
      <c r="B567">
        <v>129</v>
      </c>
      <c r="C567">
        <v>1</v>
      </c>
      <c r="D567">
        <v>6</v>
      </c>
      <c r="E567">
        <v>0</v>
      </c>
      <c r="F567" t="s">
        <v>83</v>
      </c>
      <c r="G567" t="s">
        <v>83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83</v>
      </c>
      <c r="N567" t="s">
        <v>83</v>
      </c>
      <c r="O567" t="s">
        <v>83</v>
      </c>
      <c r="P567" t="s">
        <v>83</v>
      </c>
      <c r="Q567" t="s">
        <v>83</v>
      </c>
      <c r="R567" t="s">
        <v>83</v>
      </c>
      <c r="S567" t="s">
        <v>83</v>
      </c>
      <c r="T567">
        <v>0</v>
      </c>
      <c r="U567" t="s">
        <v>83</v>
      </c>
      <c r="V567" t="s">
        <v>83</v>
      </c>
      <c r="W567" t="s">
        <v>83</v>
      </c>
      <c r="X567">
        <v>0</v>
      </c>
      <c r="Y567">
        <v>0</v>
      </c>
      <c r="Z567" t="s">
        <v>83</v>
      </c>
      <c r="AA567" t="s">
        <v>83</v>
      </c>
      <c r="AB567" t="s">
        <v>83</v>
      </c>
      <c r="AC567" t="s">
        <v>83</v>
      </c>
      <c r="AD567" t="s">
        <v>83</v>
      </c>
      <c r="AE567">
        <v>0</v>
      </c>
      <c r="AF567" t="s">
        <v>83</v>
      </c>
      <c r="AG567">
        <v>0</v>
      </c>
      <c r="AH567" t="s">
        <v>83</v>
      </c>
      <c r="AI567" t="s">
        <v>83</v>
      </c>
      <c r="AJ567" t="s">
        <v>83</v>
      </c>
      <c r="AK567" t="s">
        <v>83</v>
      </c>
      <c r="AL567" t="s">
        <v>83</v>
      </c>
      <c r="AM567" t="s">
        <v>83</v>
      </c>
      <c r="AN567" t="s">
        <v>83</v>
      </c>
      <c r="AO567" t="s">
        <v>83</v>
      </c>
      <c r="AP567" t="s">
        <v>83</v>
      </c>
      <c r="AQ567" t="s">
        <v>83</v>
      </c>
      <c r="AR567" t="s">
        <v>83</v>
      </c>
      <c r="AS567">
        <v>0</v>
      </c>
      <c r="AT567" t="s">
        <v>83</v>
      </c>
      <c r="AU567" t="s">
        <v>83</v>
      </c>
      <c r="AV567">
        <v>0</v>
      </c>
      <c r="AW567">
        <v>0</v>
      </c>
      <c r="AX567" t="s">
        <v>83</v>
      </c>
    </row>
    <row r="568" spans="1:50" x14ac:dyDescent="0.15">
      <c r="A568">
        <v>4</v>
      </c>
      <c r="B568">
        <v>129</v>
      </c>
      <c r="C568">
        <v>1</v>
      </c>
      <c r="D568">
        <v>7</v>
      </c>
      <c r="E568">
        <v>0</v>
      </c>
      <c r="F568" t="s">
        <v>83</v>
      </c>
      <c r="G568" t="s">
        <v>83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83</v>
      </c>
      <c r="N568" t="s">
        <v>83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>
        <v>0</v>
      </c>
      <c r="U568" t="s">
        <v>83</v>
      </c>
      <c r="V568" t="s">
        <v>83</v>
      </c>
      <c r="W568" t="s">
        <v>83</v>
      </c>
      <c r="X568">
        <v>0</v>
      </c>
      <c r="Y568">
        <v>0</v>
      </c>
      <c r="Z568" t="s">
        <v>83</v>
      </c>
      <c r="AA568" t="s">
        <v>83</v>
      </c>
      <c r="AB568" t="s">
        <v>83</v>
      </c>
      <c r="AC568" t="s">
        <v>83</v>
      </c>
      <c r="AD568" t="s">
        <v>83</v>
      </c>
      <c r="AE568">
        <v>0</v>
      </c>
      <c r="AF568" t="s">
        <v>83</v>
      </c>
      <c r="AG568">
        <v>0</v>
      </c>
      <c r="AH568" t="s">
        <v>83</v>
      </c>
      <c r="AI568" t="s">
        <v>83</v>
      </c>
      <c r="AJ568" t="s">
        <v>83</v>
      </c>
      <c r="AK568" t="s">
        <v>83</v>
      </c>
      <c r="AL568" t="s">
        <v>83</v>
      </c>
      <c r="AM568" t="s">
        <v>83</v>
      </c>
      <c r="AN568" t="s">
        <v>83</v>
      </c>
      <c r="AO568" t="s">
        <v>83</v>
      </c>
      <c r="AP568" t="s">
        <v>83</v>
      </c>
      <c r="AQ568" t="s">
        <v>83</v>
      </c>
      <c r="AR568" t="s">
        <v>83</v>
      </c>
      <c r="AS568">
        <v>0</v>
      </c>
      <c r="AT568" t="s">
        <v>83</v>
      </c>
      <c r="AU568" t="s">
        <v>83</v>
      </c>
      <c r="AV568">
        <v>0</v>
      </c>
      <c r="AW568">
        <v>0</v>
      </c>
      <c r="AX568" t="s">
        <v>83</v>
      </c>
    </row>
    <row r="569" spans="1:50" x14ac:dyDescent="0.15">
      <c r="A569">
        <v>4</v>
      </c>
      <c r="B569">
        <v>129</v>
      </c>
      <c r="C569">
        <v>1</v>
      </c>
      <c r="D569">
        <v>8</v>
      </c>
      <c r="E569">
        <v>0</v>
      </c>
      <c r="F569" t="s">
        <v>83</v>
      </c>
      <c r="G569" t="s">
        <v>83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83</v>
      </c>
      <c r="N569" t="s">
        <v>83</v>
      </c>
      <c r="O569" t="s">
        <v>83</v>
      </c>
      <c r="P569" t="s">
        <v>83</v>
      </c>
      <c r="Q569" t="s">
        <v>83</v>
      </c>
      <c r="R569" t="s">
        <v>83</v>
      </c>
      <c r="S569" t="s">
        <v>83</v>
      </c>
      <c r="T569">
        <v>0</v>
      </c>
      <c r="U569" t="s">
        <v>83</v>
      </c>
      <c r="V569" t="s">
        <v>83</v>
      </c>
      <c r="W569" t="s">
        <v>83</v>
      </c>
      <c r="X569">
        <v>0</v>
      </c>
      <c r="Y569">
        <v>0</v>
      </c>
      <c r="Z569" t="s">
        <v>83</v>
      </c>
      <c r="AA569" t="s">
        <v>83</v>
      </c>
      <c r="AB569" t="s">
        <v>83</v>
      </c>
      <c r="AC569" t="s">
        <v>83</v>
      </c>
      <c r="AD569" t="s">
        <v>83</v>
      </c>
      <c r="AE569">
        <v>0</v>
      </c>
      <c r="AF569" t="s">
        <v>83</v>
      </c>
      <c r="AG569">
        <v>0</v>
      </c>
      <c r="AH569" t="s">
        <v>83</v>
      </c>
      <c r="AI569" t="s">
        <v>83</v>
      </c>
      <c r="AJ569" t="s">
        <v>83</v>
      </c>
      <c r="AK569" t="s">
        <v>83</v>
      </c>
      <c r="AL569" t="s">
        <v>83</v>
      </c>
      <c r="AM569" t="s">
        <v>83</v>
      </c>
      <c r="AN569" t="s">
        <v>83</v>
      </c>
      <c r="AO569" t="s">
        <v>83</v>
      </c>
      <c r="AP569" t="s">
        <v>83</v>
      </c>
      <c r="AQ569" t="s">
        <v>83</v>
      </c>
      <c r="AR569" t="s">
        <v>83</v>
      </c>
      <c r="AS569">
        <v>0</v>
      </c>
      <c r="AT569" t="s">
        <v>83</v>
      </c>
      <c r="AU569" t="s">
        <v>83</v>
      </c>
      <c r="AV569">
        <v>0</v>
      </c>
      <c r="AW569">
        <v>0</v>
      </c>
      <c r="AX569" t="s">
        <v>83</v>
      </c>
    </row>
    <row r="570" spans="1:50" x14ac:dyDescent="0.15">
      <c r="A570">
        <v>4</v>
      </c>
      <c r="B570">
        <v>129</v>
      </c>
      <c r="C570">
        <v>2</v>
      </c>
      <c r="D570">
        <v>1</v>
      </c>
      <c r="E570">
        <v>0</v>
      </c>
      <c r="F570" t="s">
        <v>83</v>
      </c>
      <c r="G570" t="s">
        <v>83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83</v>
      </c>
      <c r="N570" t="s">
        <v>83</v>
      </c>
      <c r="O570" t="s">
        <v>83</v>
      </c>
      <c r="P570" t="s">
        <v>83</v>
      </c>
      <c r="Q570" t="s">
        <v>83</v>
      </c>
      <c r="R570" t="s">
        <v>83</v>
      </c>
      <c r="S570" t="s">
        <v>83</v>
      </c>
      <c r="T570">
        <v>0</v>
      </c>
      <c r="U570" t="s">
        <v>83</v>
      </c>
      <c r="V570" t="s">
        <v>83</v>
      </c>
      <c r="W570" t="s">
        <v>83</v>
      </c>
      <c r="X570">
        <v>0</v>
      </c>
      <c r="Y570">
        <v>0</v>
      </c>
      <c r="Z570" t="s">
        <v>83</v>
      </c>
      <c r="AA570" t="s">
        <v>83</v>
      </c>
      <c r="AB570" t="s">
        <v>83</v>
      </c>
      <c r="AC570" t="s">
        <v>83</v>
      </c>
      <c r="AD570" t="s">
        <v>83</v>
      </c>
      <c r="AE570">
        <v>0</v>
      </c>
      <c r="AF570" t="s">
        <v>83</v>
      </c>
      <c r="AG570">
        <v>0</v>
      </c>
      <c r="AH570" t="s">
        <v>83</v>
      </c>
      <c r="AI570" t="s">
        <v>83</v>
      </c>
      <c r="AJ570" t="s">
        <v>83</v>
      </c>
      <c r="AK570" t="s">
        <v>83</v>
      </c>
      <c r="AL570" t="s">
        <v>83</v>
      </c>
      <c r="AM570" t="s">
        <v>83</v>
      </c>
      <c r="AN570" t="s">
        <v>83</v>
      </c>
      <c r="AO570" t="s">
        <v>83</v>
      </c>
      <c r="AP570" t="s">
        <v>83</v>
      </c>
      <c r="AQ570" t="s">
        <v>83</v>
      </c>
      <c r="AR570" t="s">
        <v>83</v>
      </c>
      <c r="AS570">
        <v>0</v>
      </c>
      <c r="AT570" t="s">
        <v>83</v>
      </c>
      <c r="AU570" t="s">
        <v>83</v>
      </c>
      <c r="AV570">
        <v>0</v>
      </c>
      <c r="AW570">
        <v>0</v>
      </c>
      <c r="AX570" t="s">
        <v>83</v>
      </c>
    </row>
    <row r="571" spans="1:50" x14ac:dyDescent="0.15">
      <c r="A571">
        <v>4</v>
      </c>
      <c r="B571">
        <v>129</v>
      </c>
      <c r="C571">
        <v>2</v>
      </c>
      <c r="D571">
        <v>2</v>
      </c>
      <c r="E571">
        <v>0</v>
      </c>
      <c r="F571" t="s">
        <v>83</v>
      </c>
      <c r="G571" t="s">
        <v>83</v>
      </c>
      <c r="H571">
        <v>708</v>
      </c>
      <c r="I571">
        <v>0</v>
      </c>
      <c r="J571">
        <v>0</v>
      </c>
      <c r="K571">
        <v>0</v>
      </c>
      <c r="L571">
        <v>0</v>
      </c>
      <c r="M571" t="s">
        <v>83</v>
      </c>
      <c r="N571" t="s">
        <v>83</v>
      </c>
      <c r="O571" t="s">
        <v>83</v>
      </c>
      <c r="P571" t="s">
        <v>83</v>
      </c>
      <c r="Q571" t="s">
        <v>83</v>
      </c>
      <c r="R571" t="s">
        <v>2403</v>
      </c>
      <c r="S571" t="s">
        <v>83</v>
      </c>
      <c r="T571">
        <v>0</v>
      </c>
      <c r="U571" t="s">
        <v>83</v>
      </c>
      <c r="V571" t="s">
        <v>83</v>
      </c>
      <c r="W571" t="s">
        <v>83</v>
      </c>
      <c r="X571">
        <v>1</v>
      </c>
      <c r="Y571">
        <v>1</v>
      </c>
      <c r="Z571" t="s">
        <v>83</v>
      </c>
      <c r="AA571" t="s">
        <v>83</v>
      </c>
      <c r="AB571" t="s">
        <v>83</v>
      </c>
      <c r="AC571" t="s">
        <v>83</v>
      </c>
      <c r="AD571" t="s">
        <v>83</v>
      </c>
      <c r="AE571">
        <v>0</v>
      </c>
      <c r="AF571" t="s">
        <v>83</v>
      </c>
      <c r="AG571">
        <v>0</v>
      </c>
      <c r="AH571" t="s">
        <v>83</v>
      </c>
      <c r="AI571" t="s">
        <v>83</v>
      </c>
      <c r="AJ571" t="s">
        <v>83</v>
      </c>
      <c r="AK571" t="s">
        <v>83</v>
      </c>
      <c r="AL571" t="s">
        <v>83</v>
      </c>
      <c r="AM571" t="s">
        <v>83</v>
      </c>
      <c r="AN571" t="s">
        <v>83</v>
      </c>
      <c r="AO571" t="s">
        <v>83</v>
      </c>
      <c r="AP571" t="s">
        <v>83</v>
      </c>
      <c r="AQ571" t="s">
        <v>83</v>
      </c>
      <c r="AR571" t="s">
        <v>83</v>
      </c>
      <c r="AS571">
        <v>0</v>
      </c>
      <c r="AT571" t="s">
        <v>83</v>
      </c>
      <c r="AU571" t="s">
        <v>83</v>
      </c>
      <c r="AV571">
        <v>0</v>
      </c>
      <c r="AW571">
        <v>0</v>
      </c>
      <c r="AX571" t="s">
        <v>83</v>
      </c>
    </row>
    <row r="572" spans="1:50" x14ac:dyDescent="0.15">
      <c r="A572">
        <v>4</v>
      </c>
      <c r="B572">
        <v>129</v>
      </c>
      <c r="C572">
        <v>2</v>
      </c>
      <c r="D572">
        <v>3</v>
      </c>
      <c r="E572">
        <v>0</v>
      </c>
      <c r="F572" t="s">
        <v>83</v>
      </c>
      <c r="G572" t="s">
        <v>83</v>
      </c>
      <c r="H572">
        <v>412</v>
      </c>
      <c r="I572">
        <v>0</v>
      </c>
      <c r="J572">
        <v>0</v>
      </c>
      <c r="K572">
        <v>0</v>
      </c>
      <c r="L572">
        <v>0</v>
      </c>
      <c r="M572" t="s">
        <v>83</v>
      </c>
      <c r="N572" t="s">
        <v>83</v>
      </c>
      <c r="O572" t="s">
        <v>83</v>
      </c>
      <c r="P572" t="s">
        <v>83</v>
      </c>
      <c r="Q572" t="s">
        <v>83</v>
      </c>
      <c r="R572" t="s">
        <v>2404</v>
      </c>
      <c r="S572" t="s">
        <v>83</v>
      </c>
      <c r="T572">
        <v>0</v>
      </c>
      <c r="U572" t="s">
        <v>83</v>
      </c>
      <c r="V572" t="s">
        <v>83</v>
      </c>
      <c r="W572" t="s">
        <v>83</v>
      </c>
      <c r="X572">
        <v>1</v>
      </c>
      <c r="Y572">
        <v>1</v>
      </c>
      <c r="Z572" t="s">
        <v>83</v>
      </c>
      <c r="AA572" t="s">
        <v>83</v>
      </c>
      <c r="AB572" t="s">
        <v>83</v>
      </c>
      <c r="AC572" t="s">
        <v>83</v>
      </c>
      <c r="AD572" t="s">
        <v>83</v>
      </c>
      <c r="AE572">
        <v>0</v>
      </c>
      <c r="AF572" t="s">
        <v>83</v>
      </c>
      <c r="AG572">
        <v>0</v>
      </c>
      <c r="AH572" t="s">
        <v>83</v>
      </c>
      <c r="AI572" t="s">
        <v>83</v>
      </c>
      <c r="AJ572" t="s">
        <v>83</v>
      </c>
      <c r="AK572" t="s">
        <v>83</v>
      </c>
      <c r="AL572" t="s">
        <v>83</v>
      </c>
      <c r="AM572" t="s">
        <v>83</v>
      </c>
      <c r="AN572" t="s">
        <v>83</v>
      </c>
      <c r="AO572" t="s">
        <v>83</v>
      </c>
      <c r="AP572" t="s">
        <v>83</v>
      </c>
      <c r="AQ572" t="s">
        <v>83</v>
      </c>
      <c r="AR572" t="s">
        <v>83</v>
      </c>
      <c r="AS572">
        <v>0</v>
      </c>
      <c r="AT572" t="s">
        <v>83</v>
      </c>
      <c r="AU572" t="s">
        <v>83</v>
      </c>
      <c r="AV572">
        <v>0</v>
      </c>
      <c r="AW572">
        <v>0</v>
      </c>
      <c r="AX572" t="s">
        <v>83</v>
      </c>
    </row>
    <row r="573" spans="1:50" x14ac:dyDescent="0.15">
      <c r="A573">
        <v>4</v>
      </c>
      <c r="B573">
        <v>129</v>
      </c>
      <c r="C573">
        <v>2</v>
      </c>
      <c r="D573">
        <v>4</v>
      </c>
      <c r="E573">
        <v>0</v>
      </c>
      <c r="F573" t="s">
        <v>83</v>
      </c>
      <c r="G573" t="s">
        <v>83</v>
      </c>
      <c r="H573">
        <v>238</v>
      </c>
      <c r="I573">
        <v>0</v>
      </c>
      <c r="J573">
        <v>0</v>
      </c>
      <c r="K573">
        <v>0</v>
      </c>
      <c r="L573">
        <v>0</v>
      </c>
      <c r="M573" t="s">
        <v>83</v>
      </c>
      <c r="N573" t="s">
        <v>83</v>
      </c>
      <c r="O573" t="s">
        <v>83</v>
      </c>
      <c r="P573" t="s">
        <v>83</v>
      </c>
      <c r="Q573" t="s">
        <v>83</v>
      </c>
      <c r="R573" t="s">
        <v>2405</v>
      </c>
      <c r="S573" t="s">
        <v>83</v>
      </c>
      <c r="T573">
        <v>0</v>
      </c>
      <c r="U573" t="s">
        <v>83</v>
      </c>
      <c r="V573" t="s">
        <v>83</v>
      </c>
      <c r="W573" t="s">
        <v>83</v>
      </c>
      <c r="X573">
        <v>1</v>
      </c>
      <c r="Y573">
        <v>1</v>
      </c>
      <c r="Z573" t="s">
        <v>83</v>
      </c>
      <c r="AA573" t="s">
        <v>83</v>
      </c>
      <c r="AB573" t="s">
        <v>83</v>
      </c>
      <c r="AC573" t="s">
        <v>83</v>
      </c>
      <c r="AD573" t="s">
        <v>83</v>
      </c>
      <c r="AE573">
        <v>0</v>
      </c>
      <c r="AF573" t="s">
        <v>83</v>
      </c>
      <c r="AG573">
        <v>0</v>
      </c>
      <c r="AH573" t="s">
        <v>83</v>
      </c>
      <c r="AI573" t="s">
        <v>83</v>
      </c>
      <c r="AJ573" t="s">
        <v>83</v>
      </c>
      <c r="AK573" t="s">
        <v>83</v>
      </c>
      <c r="AL573" t="s">
        <v>83</v>
      </c>
      <c r="AM573" t="s">
        <v>83</v>
      </c>
      <c r="AN573" t="s">
        <v>83</v>
      </c>
      <c r="AO573" t="s">
        <v>83</v>
      </c>
      <c r="AP573" t="s">
        <v>83</v>
      </c>
      <c r="AQ573" t="s">
        <v>83</v>
      </c>
      <c r="AR573" t="s">
        <v>83</v>
      </c>
      <c r="AS573">
        <v>0</v>
      </c>
      <c r="AT573" t="s">
        <v>83</v>
      </c>
      <c r="AU573" t="s">
        <v>83</v>
      </c>
      <c r="AV573">
        <v>0</v>
      </c>
      <c r="AW573">
        <v>0</v>
      </c>
      <c r="AX573" t="s">
        <v>83</v>
      </c>
    </row>
    <row r="574" spans="1:50" x14ac:dyDescent="0.15">
      <c r="A574">
        <v>4</v>
      </c>
      <c r="B574">
        <v>129</v>
      </c>
      <c r="C574">
        <v>2</v>
      </c>
      <c r="D574">
        <v>5</v>
      </c>
      <c r="E574">
        <v>0</v>
      </c>
      <c r="F574" t="s">
        <v>83</v>
      </c>
      <c r="G574" t="s">
        <v>83</v>
      </c>
      <c r="H574">
        <v>255</v>
      </c>
      <c r="I574">
        <v>0</v>
      </c>
      <c r="J574">
        <v>0</v>
      </c>
      <c r="K574">
        <v>0</v>
      </c>
      <c r="L574">
        <v>0</v>
      </c>
      <c r="M574" t="s">
        <v>83</v>
      </c>
      <c r="N574" t="s">
        <v>83</v>
      </c>
      <c r="O574" t="s">
        <v>83</v>
      </c>
      <c r="P574" t="s">
        <v>83</v>
      </c>
      <c r="Q574" t="s">
        <v>83</v>
      </c>
      <c r="R574" t="s">
        <v>2406</v>
      </c>
      <c r="S574" t="s">
        <v>83</v>
      </c>
      <c r="T574">
        <v>0</v>
      </c>
      <c r="U574" t="s">
        <v>83</v>
      </c>
      <c r="V574" t="s">
        <v>83</v>
      </c>
      <c r="W574" t="s">
        <v>83</v>
      </c>
      <c r="X574">
        <v>1</v>
      </c>
      <c r="Y574">
        <v>1</v>
      </c>
      <c r="Z574" t="s">
        <v>83</v>
      </c>
      <c r="AA574" t="s">
        <v>83</v>
      </c>
      <c r="AB574" t="s">
        <v>83</v>
      </c>
      <c r="AC574" t="s">
        <v>83</v>
      </c>
      <c r="AD574" t="s">
        <v>83</v>
      </c>
      <c r="AE574">
        <v>0</v>
      </c>
      <c r="AF574" t="s">
        <v>83</v>
      </c>
      <c r="AG574">
        <v>0</v>
      </c>
      <c r="AH574" t="s">
        <v>83</v>
      </c>
      <c r="AI574" t="s">
        <v>83</v>
      </c>
      <c r="AJ574" t="s">
        <v>83</v>
      </c>
      <c r="AK574" t="s">
        <v>83</v>
      </c>
      <c r="AL574" t="s">
        <v>83</v>
      </c>
      <c r="AM574" t="s">
        <v>83</v>
      </c>
      <c r="AN574" t="s">
        <v>83</v>
      </c>
      <c r="AO574" t="s">
        <v>83</v>
      </c>
      <c r="AP574" t="s">
        <v>83</v>
      </c>
      <c r="AQ574" t="s">
        <v>83</v>
      </c>
      <c r="AR574" t="s">
        <v>83</v>
      </c>
      <c r="AS574">
        <v>0</v>
      </c>
      <c r="AT574" t="s">
        <v>83</v>
      </c>
      <c r="AU574" t="s">
        <v>83</v>
      </c>
      <c r="AV574">
        <v>0</v>
      </c>
      <c r="AW574">
        <v>0</v>
      </c>
      <c r="AX574" t="s">
        <v>83</v>
      </c>
    </row>
    <row r="575" spans="1:50" x14ac:dyDescent="0.15">
      <c r="A575">
        <v>4</v>
      </c>
      <c r="B575">
        <v>129</v>
      </c>
      <c r="C575">
        <v>2</v>
      </c>
      <c r="D575">
        <v>6</v>
      </c>
      <c r="E575">
        <v>0</v>
      </c>
      <c r="F575" t="s">
        <v>83</v>
      </c>
      <c r="G575" t="s">
        <v>83</v>
      </c>
      <c r="H575">
        <v>571</v>
      </c>
      <c r="I575">
        <v>0</v>
      </c>
      <c r="J575">
        <v>0</v>
      </c>
      <c r="K575">
        <v>0</v>
      </c>
      <c r="L575">
        <v>0</v>
      </c>
      <c r="M575" t="s">
        <v>83</v>
      </c>
      <c r="N575" t="s">
        <v>83</v>
      </c>
      <c r="O575" t="s">
        <v>83</v>
      </c>
      <c r="P575" t="s">
        <v>83</v>
      </c>
      <c r="Q575" t="s">
        <v>83</v>
      </c>
      <c r="R575" t="s">
        <v>2407</v>
      </c>
      <c r="S575" t="s">
        <v>83</v>
      </c>
      <c r="T575">
        <v>0</v>
      </c>
      <c r="U575" t="s">
        <v>83</v>
      </c>
      <c r="V575" t="s">
        <v>83</v>
      </c>
      <c r="W575" t="s">
        <v>83</v>
      </c>
      <c r="X575">
        <v>1</v>
      </c>
      <c r="Y575">
        <v>1</v>
      </c>
      <c r="Z575" t="s">
        <v>83</v>
      </c>
      <c r="AA575" t="s">
        <v>83</v>
      </c>
      <c r="AB575" t="s">
        <v>83</v>
      </c>
      <c r="AC575" t="s">
        <v>83</v>
      </c>
      <c r="AD575" t="s">
        <v>83</v>
      </c>
      <c r="AE575">
        <v>0</v>
      </c>
      <c r="AF575" t="s">
        <v>83</v>
      </c>
      <c r="AG575">
        <v>0</v>
      </c>
      <c r="AH575" t="s">
        <v>83</v>
      </c>
      <c r="AI575" t="s">
        <v>83</v>
      </c>
      <c r="AJ575" t="s">
        <v>83</v>
      </c>
      <c r="AK575" t="s">
        <v>83</v>
      </c>
      <c r="AL575" t="s">
        <v>83</v>
      </c>
      <c r="AM575" t="s">
        <v>83</v>
      </c>
      <c r="AN575" t="s">
        <v>83</v>
      </c>
      <c r="AO575" t="s">
        <v>83</v>
      </c>
      <c r="AP575" t="s">
        <v>83</v>
      </c>
      <c r="AQ575" t="s">
        <v>83</v>
      </c>
      <c r="AR575" t="s">
        <v>83</v>
      </c>
      <c r="AS575">
        <v>0</v>
      </c>
      <c r="AT575" t="s">
        <v>83</v>
      </c>
      <c r="AU575" t="s">
        <v>83</v>
      </c>
      <c r="AV575">
        <v>0</v>
      </c>
      <c r="AW575">
        <v>0</v>
      </c>
      <c r="AX575" t="s">
        <v>83</v>
      </c>
    </row>
    <row r="576" spans="1:50" x14ac:dyDescent="0.15">
      <c r="A576">
        <v>4</v>
      </c>
      <c r="B576">
        <v>129</v>
      </c>
      <c r="C576">
        <v>2</v>
      </c>
      <c r="D576">
        <v>7</v>
      </c>
      <c r="E576">
        <v>0</v>
      </c>
      <c r="F576" t="s">
        <v>83</v>
      </c>
      <c r="G576" t="s">
        <v>83</v>
      </c>
      <c r="H576">
        <v>385</v>
      </c>
      <c r="I576">
        <v>0</v>
      </c>
      <c r="J576">
        <v>0</v>
      </c>
      <c r="K576">
        <v>0</v>
      </c>
      <c r="L576">
        <v>0</v>
      </c>
      <c r="M576" t="s">
        <v>83</v>
      </c>
      <c r="N576" t="s">
        <v>83</v>
      </c>
      <c r="O576" t="s">
        <v>83</v>
      </c>
      <c r="P576" t="s">
        <v>83</v>
      </c>
      <c r="Q576" t="s">
        <v>83</v>
      </c>
      <c r="R576" t="s">
        <v>2408</v>
      </c>
      <c r="S576" t="s">
        <v>83</v>
      </c>
      <c r="T576">
        <v>0</v>
      </c>
      <c r="U576" t="s">
        <v>83</v>
      </c>
      <c r="V576" t="s">
        <v>83</v>
      </c>
      <c r="W576" t="s">
        <v>83</v>
      </c>
      <c r="X576">
        <v>1</v>
      </c>
      <c r="Y576">
        <v>1</v>
      </c>
      <c r="Z576" t="s">
        <v>83</v>
      </c>
      <c r="AA576" t="s">
        <v>83</v>
      </c>
      <c r="AB576" t="s">
        <v>83</v>
      </c>
      <c r="AC576" t="s">
        <v>83</v>
      </c>
      <c r="AD576" t="s">
        <v>83</v>
      </c>
      <c r="AE576">
        <v>0</v>
      </c>
      <c r="AF576" t="s">
        <v>83</v>
      </c>
      <c r="AG576">
        <v>0</v>
      </c>
      <c r="AH576" t="s">
        <v>83</v>
      </c>
      <c r="AI576" t="s">
        <v>83</v>
      </c>
      <c r="AJ576" t="s">
        <v>83</v>
      </c>
      <c r="AK576" t="s">
        <v>83</v>
      </c>
      <c r="AL576" t="s">
        <v>83</v>
      </c>
      <c r="AM576" t="s">
        <v>83</v>
      </c>
      <c r="AN576" t="s">
        <v>83</v>
      </c>
      <c r="AO576" t="s">
        <v>83</v>
      </c>
      <c r="AP576" t="s">
        <v>83</v>
      </c>
      <c r="AQ576" t="s">
        <v>83</v>
      </c>
      <c r="AR576" t="s">
        <v>83</v>
      </c>
      <c r="AS576">
        <v>0</v>
      </c>
      <c r="AT576" t="s">
        <v>83</v>
      </c>
      <c r="AU576" t="s">
        <v>83</v>
      </c>
      <c r="AV576">
        <v>0</v>
      </c>
      <c r="AW576">
        <v>0</v>
      </c>
      <c r="AX576" t="s">
        <v>83</v>
      </c>
    </row>
    <row r="577" spans="1:50" x14ac:dyDescent="0.15">
      <c r="A577">
        <v>4</v>
      </c>
      <c r="B577">
        <v>129</v>
      </c>
      <c r="C577">
        <v>2</v>
      </c>
      <c r="D577">
        <v>8</v>
      </c>
      <c r="E577">
        <v>0</v>
      </c>
      <c r="F577" t="s">
        <v>83</v>
      </c>
      <c r="G577" t="s">
        <v>83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83</v>
      </c>
      <c r="N577" t="s">
        <v>83</v>
      </c>
      <c r="O577" t="s">
        <v>83</v>
      </c>
      <c r="P577" t="s">
        <v>83</v>
      </c>
      <c r="Q577" t="s">
        <v>83</v>
      </c>
      <c r="R577" t="s">
        <v>83</v>
      </c>
      <c r="S577" t="s">
        <v>83</v>
      </c>
      <c r="T577">
        <v>0</v>
      </c>
      <c r="U577" t="s">
        <v>83</v>
      </c>
      <c r="V577" t="s">
        <v>83</v>
      </c>
      <c r="W577" t="s">
        <v>83</v>
      </c>
      <c r="X577">
        <v>0</v>
      </c>
      <c r="Y577">
        <v>0</v>
      </c>
      <c r="Z577" t="s">
        <v>83</v>
      </c>
      <c r="AA577" t="s">
        <v>83</v>
      </c>
      <c r="AB577" t="s">
        <v>83</v>
      </c>
      <c r="AC577" t="s">
        <v>83</v>
      </c>
      <c r="AD577" t="s">
        <v>83</v>
      </c>
      <c r="AE577">
        <v>0</v>
      </c>
      <c r="AF577" t="s">
        <v>83</v>
      </c>
      <c r="AG577">
        <v>0</v>
      </c>
      <c r="AH577" t="s">
        <v>83</v>
      </c>
      <c r="AI577" t="s">
        <v>83</v>
      </c>
      <c r="AJ577" t="s">
        <v>83</v>
      </c>
      <c r="AK577" t="s">
        <v>83</v>
      </c>
      <c r="AL577" t="s">
        <v>83</v>
      </c>
      <c r="AM577" t="s">
        <v>83</v>
      </c>
      <c r="AN577" t="s">
        <v>83</v>
      </c>
      <c r="AO577" t="s">
        <v>83</v>
      </c>
      <c r="AP577" t="s">
        <v>83</v>
      </c>
      <c r="AQ577" t="s">
        <v>83</v>
      </c>
      <c r="AR577" t="s">
        <v>83</v>
      </c>
      <c r="AS577">
        <v>0</v>
      </c>
      <c r="AT577" t="s">
        <v>83</v>
      </c>
      <c r="AU577" t="s">
        <v>83</v>
      </c>
      <c r="AV577">
        <v>0</v>
      </c>
      <c r="AW577">
        <v>0</v>
      </c>
      <c r="AX577" t="s">
        <v>83</v>
      </c>
    </row>
    <row r="578" spans="1:50" x14ac:dyDescent="0.15">
      <c r="A578">
        <v>4</v>
      </c>
      <c r="B578">
        <v>131</v>
      </c>
      <c r="C578">
        <v>1</v>
      </c>
      <c r="D578">
        <v>1</v>
      </c>
      <c r="E578">
        <v>0</v>
      </c>
      <c r="F578" t="s">
        <v>83</v>
      </c>
      <c r="G578" t="s">
        <v>83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83</v>
      </c>
      <c r="N578" t="s">
        <v>83</v>
      </c>
      <c r="O578" t="s">
        <v>83</v>
      </c>
      <c r="P578" t="s">
        <v>83</v>
      </c>
      <c r="Q578" t="s">
        <v>83</v>
      </c>
      <c r="R578" t="s">
        <v>83</v>
      </c>
      <c r="S578" t="s">
        <v>83</v>
      </c>
      <c r="T578">
        <v>0</v>
      </c>
      <c r="U578" t="s">
        <v>83</v>
      </c>
      <c r="V578" t="s">
        <v>83</v>
      </c>
      <c r="W578" t="s">
        <v>83</v>
      </c>
      <c r="X578">
        <v>0</v>
      </c>
      <c r="Y578">
        <v>0</v>
      </c>
      <c r="Z578" t="s">
        <v>83</v>
      </c>
      <c r="AA578" t="s">
        <v>83</v>
      </c>
      <c r="AB578" t="s">
        <v>83</v>
      </c>
      <c r="AC578" t="s">
        <v>83</v>
      </c>
      <c r="AD578" t="s">
        <v>83</v>
      </c>
      <c r="AE578">
        <v>0</v>
      </c>
      <c r="AF578" t="s">
        <v>83</v>
      </c>
      <c r="AG578">
        <v>0</v>
      </c>
      <c r="AH578" t="s">
        <v>83</v>
      </c>
      <c r="AI578" t="s">
        <v>83</v>
      </c>
      <c r="AJ578" t="s">
        <v>83</v>
      </c>
      <c r="AK578" t="s">
        <v>83</v>
      </c>
      <c r="AL578" t="s">
        <v>83</v>
      </c>
      <c r="AM578" t="s">
        <v>83</v>
      </c>
      <c r="AN578" t="s">
        <v>83</v>
      </c>
      <c r="AO578" t="s">
        <v>83</v>
      </c>
      <c r="AP578" t="s">
        <v>83</v>
      </c>
      <c r="AQ578" t="s">
        <v>83</v>
      </c>
      <c r="AR578" t="s">
        <v>83</v>
      </c>
      <c r="AS578">
        <v>0</v>
      </c>
      <c r="AT578" t="s">
        <v>83</v>
      </c>
      <c r="AU578" t="s">
        <v>83</v>
      </c>
      <c r="AV578">
        <v>0</v>
      </c>
      <c r="AW578">
        <v>0</v>
      </c>
      <c r="AX578" t="s">
        <v>83</v>
      </c>
    </row>
    <row r="579" spans="1:50" x14ac:dyDescent="0.15">
      <c r="A579">
        <v>4</v>
      </c>
      <c r="B579">
        <v>131</v>
      </c>
      <c r="C579">
        <v>1</v>
      </c>
      <c r="D579">
        <v>2</v>
      </c>
      <c r="E579">
        <v>0</v>
      </c>
      <c r="F579" t="s">
        <v>83</v>
      </c>
      <c r="G579" t="s">
        <v>83</v>
      </c>
      <c r="H579">
        <v>442</v>
      </c>
      <c r="I579">
        <v>0</v>
      </c>
      <c r="J579">
        <v>0</v>
      </c>
      <c r="K579">
        <v>0</v>
      </c>
      <c r="L579">
        <v>0</v>
      </c>
      <c r="M579" t="s">
        <v>83</v>
      </c>
      <c r="N579" t="s">
        <v>83</v>
      </c>
      <c r="O579" t="s">
        <v>83</v>
      </c>
      <c r="P579" t="s">
        <v>83</v>
      </c>
      <c r="Q579" t="s">
        <v>83</v>
      </c>
      <c r="R579" t="s">
        <v>2409</v>
      </c>
      <c r="S579" t="s">
        <v>83</v>
      </c>
      <c r="T579">
        <v>0</v>
      </c>
      <c r="U579" t="s">
        <v>83</v>
      </c>
      <c r="V579" t="s">
        <v>83</v>
      </c>
      <c r="W579" t="s">
        <v>83</v>
      </c>
      <c r="X579">
        <v>2</v>
      </c>
      <c r="Y579">
        <v>2</v>
      </c>
      <c r="Z579" t="s">
        <v>83</v>
      </c>
      <c r="AA579" t="s">
        <v>83</v>
      </c>
      <c r="AB579" t="s">
        <v>83</v>
      </c>
      <c r="AC579" t="s">
        <v>83</v>
      </c>
      <c r="AD579" t="s">
        <v>83</v>
      </c>
      <c r="AE579">
        <v>0</v>
      </c>
      <c r="AF579" t="s">
        <v>83</v>
      </c>
      <c r="AG579">
        <v>0</v>
      </c>
      <c r="AH579" t="s">
        <v>83</v>
      </c>
      <c r="AI579" t="s">
        <v>83</v>
      </c>
      <c r="AJ579" t="s">
        <v>83</v>
      </c>
      <c r="AK579" t="s">
        <v>83</v>
      </c>
      <c r="AL579" t="s">
        <v>83</v>
      </c>
      <c r="AM579" t="s">
        <v>83</v>
      </c>
      <c r="AN579" t="s">
        <v>83</v>
      </c>
      <c r="AO579" t="s">
        <v>83</v>
      </c>
      <c r="AP579" t="s">
        <v>83</v>
      </c>
      <c r="AQ579" t="s">
        <v>83</v>
      </c>
      <c r="AR579" t="s">
        <v>83</v>
      </c>
      <c r="AS579">
        <v>0</v>
      </c>
      <c r="AT579" t="s">
        <v>83</v>
      </c>
      <c r="AU579" t="s">
        <v>83</v>
      </c>
      <c r="AV579">
        <v>0</v>
      </c>
      <c r="AW579">
        <v>0</v>
      </c>
      <c r="AX579" t="s">
        <v>83</v>
      </c>
    </row>
    <row r="580" spans="1:50" x14ac:dyDescent="0.15">
      <c r="A580">
        <v>4</v>
      </c>
      <c r="B580">
        <v>131</v>
      </c>
      <c r="C580">
        <v>1</v>
      </c>
      <c r="D580">
        <v>3</v>
      </c>
      <c r="E580">
        <v>0</v>
      </c>
      <c r="F580" t="s">
        <v>83</v>
      </c>
      <c r="G580" t="s">
        <v>83</v>
      </c>
      <c r="H580">
        <v>689</v>
      </c>
      <c r="I580">
        <v>0</v>
      </c>
      <c r="J580">
        <v>0</v>
      </c>
      <c r="K580">
        <v>0</v>
      </c>
      <c r="L580">
        <v>0</v>
      </c>
      <c r="M580" t="s">
        <v>83</v>
      </c>
      <c r="N580" t="s">
        <v>83</v>
      </c>
      <c r="O580" t="s">
        <v>83</v>
      </c>
      <c r="P580" t="s">
        <v>83</v>
      </c>
      <c r="Q580" t="s">
        <v>83</v>
      </c>
      <c r="R580" t="s">
        <v>2410</v>
      </c>
      <c r="S580" t="s">
        <v>83</v>
      </c>
      <c r="T580">
        <v>0</v>
      </c>
      <c r="U580" t="s">
        <v>83</v>
      </c>
      <c r="V580" t="s">
        <v>83</v>
      </c>
      <c r="W580" t="s">
        <v>83</v>
      </c>
      <c r="X580">
        <v>2</v>
      </c>
      <c r="Y580">
        <v>2</v>
      </c>
      <c r="Z580" t="s">
        <v>83</v>
      </c>
      <c r="AA580" t="s">
        <v>83</v>
      </c>
      <c r="AB580" t="s">
        <v>83</v>
      </c>
      <c r="AC580" t="s">
        <v>83</v>
      </c>
      <c r="AD580" t="s">
        <v>83</v>
      </c>
      <c r="AE580">
        <v>0</v>
      </c>
      <c r="AF580" t="s">
        <v>83</v>
      </c>
      <c r="AG580">
        <v>0</v>
      </c>
      <c r="AH580" t="s">
        <v>83</v>
      </c>
      <c r="AI580" t="s">
        <v>83</v>
      </c>
      <c r="AJ580" t="s">
        <v>83</v>
      </c>
      <c r="AK580" t="s">
        <v>83</v>
      </c>
      <c r="AL580" t="s">
        <v>83</v>
      </c>
      <c r="AM580" t="s">
        <v>83</v>
      </c>
      <c r="AN580" t="s">
        <v>83</v>
      </c>
      <c r="AO580" t="s">
        <v>83</v>
      </c>
      <c r="AP580" t="s">
        <v>83</v>
      </c>
      <c r="AQ580" t="s">
        <v>83</v>
      </c>
      <c r="AR580" t="s">
        <v>83</v>
      </c>
      <c r="AS580">
        <v>0</v>
      </c>
      <c r="AT580" t="s">
        <v>83</v>
      </c>
      <c r="AU580" t="s">
        <v>83</v>
      </c>
      <c r="AV580">
        <v>0</v>
      </c>
      <c r="AW580">
        <v>0</v>
      </c>
      <c r="AX580" t="s">
        <v>83</v>
      </c>
    </row>
    <row r="581" spans="1:50" x14ac:dyDescent="0.15">
      <c r="A581">
        <v>4</v>
      </c>
      <c r="B581">
        <v>131</v>
      </c>
      <c r="C581">
        <v>1</v>
      </c>
      <c r="D581">
        <v>4</v>
      </c>
      <c r="E581">
        <v>0</v>
      </c>
      <c r="F581" t="s">
        <v>83</v>
      </c>
      <c r="G581" t="s">
        <v>83</v>
      </c>
      <c r="H581">
        <v>308</v>
      </c>
      <c r="I581">
        <v>0</v>
      </c>
      <c r="J581">
        <v>0</v>
      </c>
      <c r="K581">
        <v>0</v>
      </c>
      <c r="L581">
        <v>0</v>
      </c>
      <c r="M581" t="s">
        <v>83</v>
      </c>
      <c r="N581" t="s">
        <v>83</v>
      </c>
      <c r="O581" t="s">
        <v>83</v>
      </c>
      <c r="P581" t="s">
        <v>83</v>
      </c>
      <c r="Q581" t="s">
        <v>83</v>
      </c>
      <c r="R581" t="s">
        <v>2411</v>
      </c>
      <c r="S581" t="s">
        <v>83</v>
      </c>
      <c r="T581">
        <v>0</v>
      </c>
      <c r="U581" t="s">
        <v>83</v>
      </c>
      <c r="V581" t="s">
        <v>83</v>
      </c>
      <c r="W581" t="s">
        <v>83</v>
      </c>
      <c r="X581">
        <v>2</v>
      </c>
      <c r="Y581">
        <v>2</v>
      </c>
      <c r="Z581" t="s">
        <v>83</v>
      </c>
      <c r="AA581" t="s">
        <v>83</v>
      </c>
      <c r="AB581" t="s">
        <v>83</v>
      </c>
      <c r="AC581" t="s">
        <v>83</v>
      </c>
      <c r="AD581" t="s">
        <v>83</v>
      </c>
      <c r="AE581">
        <v>0</v>
      </c>
      <c r="AF581" t="s">
        <v>83</v>
      </c>
      <c r="AG581">
        <v>0</v>
      </c>
      <c r="AH581" t="s">
        <v>83</v>
      </c>
      <c r="AI581" t="s">
        <v>83</v>
      </c>
      <c r="AJ581" t="s">
        <v>83</v>
      </c>
      <c r="AK581" t="s">
        <v>83</v>
      </c>
      <c r="AL581" t="s">
        <v>83</v>
      </c>
      <c r="AM581" t="s">
        <v>83</v>
      </c>
      <c r="AN581" t="s">
        <v>83</v>
      </c>
      <c r="AO581" t="s">
        <v>83</v>
      </c>
      <c r="AP581" t="s">
        <v>83</v>
      </c>
      <c r="AQ581" t="s">
        <v>83</v>
      </c>
      <c r="AR581" t="s">
        <v>83</v>
      </c>
      <c r="AS581">
        <v>0</v>
      </c>
      <c r="AT581" t="s">
        <v>83</v>
      </c>
      <c r="AU581" t="s">
        <v>83</v>
      </c>
      <c r="AV581">
        <v>0</v>
      </c>
      <c r="AW581">
        <v>0</v>
      </c>
      <c r="AX581" t="s">
        <v>83</v>
      </c>
    </row>
    <row r="582" spans="1:50" x14ac:dyDescent="0.15">
      <c r="A582">
        <v>4</v>
      </c>
      <c r="B582">
        <v>131</v>
      </c>
      <c r="C582">
        <v>1</v>
      </c>
      <c r="D582">
        <v>5</v>
      </c>
      <c r="E582">
        <v>0</v>
      </c>
      <c r="F582" t="s">
        <v>83</v>
      </c>
      <c r="G582" t="s">
        <v>83</v>
      </c>
      <c r="H582">
        <v>273</v>
      </c>
      <c r="I582">
        <v>0</v>
      </c>
      <c r="J582">
        <v>0</v>
      </c>
      <c r="K582">
        <v>0</v>
      </c>
      <c r="L582">
        <v>0</v>
      </c>
      <c r="M582" t="s">
        <v>83</v>
      </c>
      <c r="N582" t="s">
        <v>83</v>
      </c>
      <c r="O582" t="s">
        <v>83</v>
      </c>
      <c r="P582" t="s">
        <v>83</v>
      </c>
      <c r="Q582" t="s">
        <v>83</v>
      </c>
      <c r="R582" t="s">
        <v>2412</v>
      </c>
      <c r="S582" t="s">
        <v>83</v>
      </c>
      <c r="T582">
        <v>0</v>
      </c>
      <c r="U582" t="s">
        <v>83</v>
      </c>
      <c r="V582" t="s">
        <v>83</v>
      </c>
      <c r="W582" t="s">
        <v>83</v>
      </c>
      <c r="X582">
        <v>2</v>
      </c>
      <c r="Y582">
        <v>2</v>
      </c>
      <c r="Z582" t="s">
        <v>83</v>
      </c>
      <c r="AA582" t="s">
        <v>83</v>
      </c>
      <c r="AB582" t="s">
        <v>83</v>
      </c>
      <c r="AC582" t="s">
        <v>83</v>
      </c>
      <c r="AD582" t="s">
        <v>83</v>
      </c>
      <c r="AE582">
        <v>0</v>
      </c>
      <c r="AF582" t="s">
        <v>83</v>
      </c>
      <c r="AG582">
        <v>0</v>
      </c>
      <c r="AH582" t="s">
        <v>83</v>
      </c>
      <c r="AI582" t="s">
        <v>83</v>
      </c>
      <c r="AJ582" t="s">
        <v>83</v>
      </c>
      <c r="AK582" t="s">
        <v>83</v>
      </c>
      <c r="AL582" t="s">
        <v>83</v>
      </c>
      <c r="AM582" t="s">
        <v>83</v>
      </c>
      <c r="AN582" t="s">
        <v>83</v>
      </c>
      <c r="AO582" t="s">
        <v>83</v>
      </c>
      <c r="AP582" t="s">
        <v>83</v>
      </c>
      <c r="AQ582" t="s">
        <v>83</v>
      </c>
      <c r="AR582" t="s">
        <v>83</v>
      </c>
      <c r="AS582">
        <v>0</v>
      </c>
      <c r="AT582" t="s">
        <v>83</v>
      </c>
      <c r="AU582" t="s">
        <v>83</v>
      </c>
      <c r="AV582">
        <v>0</v>
      </c>
      <c r="AW582">
        <v>0</v>
      </c>
      <c r="AX582" t="s">
        <v>83</v>
      </c>
    </row>
    <row r="583" spans="1:50" x14ac:dyDescent="0.15">
      <c r="A583">
        <v>4</v>
      </c>
      <c r="B583">
        <v>131</v>
      </c>
      <c r="C583">
        <v>1</v>
      </c>
      <c r="D583">
        <v>6</v>
      </c>
      <c r="E583">
        <v>0</v>
      </c>
      <c r="F583" t="s">
        <v>83</v>
      </c>
      <c r="G583" t="s">
        <v>83</v>
      </c>
      <c r="H583">
        <v>85</v>
      </c>
      <c r="I583">
        <v>0</v>
      </c>
      <c r="J583">
        <v>0</v>
      </c>
      <c r="K583">
        <v>0</v>
      </c>
      <c r="L583">
        <v>0</v>
      </c>
      <c r="M583" t="s">
        <v>83</v>
      </c>
      <c r="N583" t="s">
        <v>83</v>
      </c>
      <c r="O583" t="s">
        <v>83</v>
      </c>
      <c r="P583" t="s">
        <v>83</v>
      </c>
      <c r="Q583" t="s">
        <v>83</v>
      </c>
      <c r="R583" t="s">
        <v>2413</v>
      </c>
      <c r="S583" t="s">
        <v>83</v>
      </c>
      <c r="T583">
        <v>0</v>
      </c>
      <c r="U583" t="s">
        <v>83</v>
      </c>
      <c r="V583" t="s">
        <v>83</v>
      </c>
      <c r="W583" t="s">
        <v>83</v>
      </c>
      <c r="X583">
        <v>2</v>
      </c>
      <c r="Y583">
        <v>2</v>
      </c>
      <c r="Z583" t="s">
        <v>83</v>
      </c>
      <c r="AA583" t="s">
        <v>83</v>
      </c>
      <c r="AB583" t="s">
        <v>83</v>
      </c>
      <c r="AC583" t="s">
        <v>83</v>
      </c>
      <c r="AD583" t="s">
        <v>83</v>
      </c>
      <c r="AE583">
        <v>0</v>
      </c>
      <c r="AF583" t="s">
        <v>83</v>
      </c>
      <c r="AG583">
        <v>0</v>
      </c>
      <c r="AH583" t="s">
        <v>83</v>
      </c>
      <c r="AI583" t="s">
        <v>83</v>
      </c>
      <c r="AJ583" t="s">
        <v>83</v>
      </c>
      <c r="AK583" t="s">
        <v>83</v>
      </c>
      <c r="AL583" t="s">
        <v>83</v>
      </c>
      <c r="AM583" t="s">
        <v>83</v>
      </c>
      <c r="AN583" t="s">
        <v>83</v>
      </c>
      <c r="AO583" t="s">
        <v>83</v>
      </c>
      <c r="AP583" t="s">
        <v>83</v>
      </c>
      <c r="AQ583" t="s">
        <v>83</v>
      </c>
      <c r="AR583" t="s">
        <v>83</v>
      </c>
      <c r="AS583">
        <v>0</v>
      </c>
      <c r="AT583" t="s">
        <v>83</v>
      </c>
      <c r="AU583" t="s">
        <v>83</v>
      </c>
      <c r="AV583">
        <v>0</v>
      </c>
      <c r="AW583">
        <v>0</v>
      </c>
      <c r="AX583" t="s">
        <v>83</v>
      </c>
    </row>
    <row r="584" spans="1:50" x14ac:dyDescent="0.15">
      <c r="A584">
        <v>4</v>
      </c>
      <c r="B584">
        <v>131</v>
      </c>
      <c r="C584">
        <v>1</v>
      </c>
      <c r="D584">
        <v>7</v>
      </c>
      <c r="E584">
        <v>0</v>
      </c>
      <c r="F584" t="s">
        <v>83</v>
      </c>
      <c r="G584" t="s">
        <v>83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83</v>
      </c>
      <c r="N584" t="s">
        <v>83</v>
      </c>
      <c r="O584" t="s">
        <v>83</v>
      </c>
      <c r="P584" t="s">
        <v>83</v>
      </c>
      <c r="Q584" t="s">
        <v>83</v>
      </c>
      <c r="R584" t="s">
        <v>83</v>
      </c>
      <c r="S584" t="s">
        <v>83</v>
      </c>
      <c r="T584">
        <v>0</v>
      </c>
      <c r="U584" t="s">
        <v>83</v>
      </c>
      <c r="V584" t="s">
        <v>83</v>
      </c>
      <c r="W584" t="s">
        <v>83</v>
      </c>
      <c r="X584">
        <v>0</v>
      </c>
      <c r="Y584">
        <v>0</v>
      </c>
      <c r="Z584" t="s">
        <v>83</v>
      </c>
      <c r="AA584" t="s">
        <v>83</v>
      </c>
      <c r="AB584" t="s">
        <v>83</v>
      </c>
      <c r="AC584" t="s">
        <v>83</v>
      </c>
      <c r="AD584" t="s">
        <v>83</v>
      </c>
      <c r="AE584">
        <v>0</v>
      </c>
      <c r="AF584" t="s">
        <v>83</v>
      </c>
      <c r="AG584">
        <v>0</v>
      </c>
      <c r="AH584" t="s">
        <v>83</v>
      </c>
      <c r="AI584" t="s">
        <v>83</v>
      </c>
      <c r="AJ584" t="s">
        <v>83</v>
      </c>
      <c r="AK584" t="s">
        <v>83</v>
      </c>
      <c r="AL584" t="s">
        <v>83</v>
      </c>
      <c r="AM584" t="s">
        <v>83</v>
      </c>
      <c r="AN584" t="s">
        <v>83</v>
      </c>
      <c r="AO584" t="s">
        <v>83</v>
      </c>
      <c r="AP584" t="s">
        <v>83</v>
      </c>
      <c r="AQ584" t="s">
        <v>83</v>
      </c>
      <c r="AR584" t="s">
        <v>83</v>
      </c>
      <c r="AS584">
        <v>0</v>
      </c>
      <c r="AT584" t="s">
        <v>83</v>
      </c>
      <c r="AU584" t="s">
        <v>83</v>
      </c>
      <c r="AV584">
        <v>0</v>
      </c>
      <c r="AW584">
        <v>0</v>
      </c>
      <c r="AX584" t="s">
        <v>83</v>
      </c>
    </row>
    <row r="585" spans="1:50" x14ac:dyDescent="0.15">
      <c r="A585">
        <v>4</v>
      </c>
      <c r="B585">
        <v>131</v>
      </c>
      <c r="C585">
        <v>1</v>
      </c>
      <c r="D585">
        <v>8</v>
      </c>
      <c r="E585">
        <v>0</v>
      </c>
      <c r="F585" t="s">
        <v>83</v>
      </c>
      <c r="G585" t="s">
        <v>83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83</v>
      </c>
      <c r="N585" t="s">
        <v>83</v>
      </c>
      <c r="O585" t="s">
        <v>83</v>
      </c>
      <c r="P585" t="s">
        <v>83</v>
      </c>
      <c r="Q585" t="s">
        <v>83</v>
      </c>
      <c r="R585" t="s">
        <v>83</v>
      </c>
      <c r="S585" t="s">
        <v>83</v>
      </c>
      <c r="T585">
        <v>0</v>
      </c>
      <c r="U585" t="s">
        <v>83</v>
      </c>
      <c r="V585" t="s">
        <v>83</v>
      </c>
      <c r="W585" t="s">
        <v>83</v>
      </c>
      <c r="X585">
        <v>0</v>
      </c>
      <c r="Y585">
        <v>0</v>
      </c>
      <c r="Z585" t="s">
        <v>83</v>
      </c>
      <c r="AA585" t="s">
        <v>83</v>
      </c>
      <c r="AB585" t="s">
        <v>83</v>
      </c>
      <c r="AC585" t="s">
        <v>83</v>
      </c>
      <c r="AD585" t="s">
        <v>83</v>
      </c>
      <c r="AE585">
        <v>0</v>
      </c>
      <c r="AF585" t="s">
        <v>83</v>
      </c>
      <c r="AG585">
        <v>0</v>
      </c>
      <c r="AH585" t="s">
        <v>83</v>
      </c>
      <c r="AI585" t="s">
        <v>83</v>
      </c>
      <c r="AJ585" t="s">
        <v>83</v>
      </c>
      <c r="AK585" t="s">
        <v>83</v>
      </c>
      <c r="AL585" t="s">
        <v>83</v>
      </c>
      <c r="AM585" t="s">
        <v>83</v>
      </c>
      <c r="AN585" t="s">
        <v>83</v>
      </c>
      <c r="AO585" t="s">
        <v>83</v>
      </c>
      <c r="AP585" t="s">
        <v>83</v>
      </c>
      <c r="AQ585" t="s">
        <v>83</v>
      </c>
      <c r="AR585" t="s">
        <v>83</v>
      </c>
      <c r="AS585">
        <v>0</v>
      </c>
      <c r="AT585" t="s">
        <v>83</v>
      </c>
      <c r="AU585" t="s">
        <v>83</v>
      </c>
      <c r="AV585">
        <v>0</v>
      </c>
      <c r="AW585">
        <v>0</v>
      </c>
      <c r="AX585" t="s">
        <v>83</v>
      </c>
    </row>
    <row r="586" spans="1:50" x14ac:dyDescent="0.15">
      <c r="A586">
        <v>4</v>
      </c>
      <c r="B586">
        <v>131</v>
      </c>
      <c r="C586">
        <v>2</v>
      </c>
      <c r="D586">
        <v>1</v>
      </c>
      <c r="E586">
        <v>0</v>
      </c>
      <c r="F586" t="s">
        <v>83</v>
      </c>
      <c r="G586" t="s">
        <v>83</v>
      </c>
      <c r="H586">
        <v>410</v>
      </c>
      <c r="I586">
        <v>0</v>
      </c>
      <c r="J586">
        <v>0</v>
      </c>
      <c r="K586">
        <v>0</v>
      </c>
      <c r="L586">
        <v>0</v>
      </c>
      <c r="M586" t="s">
        <v>83</v>
      </c>
      <c r="N586" t="s">
        <v>83</v>
      </c>
      <c r="O586" t="s">
        <v>83</v>
      </c>
      <c r="P586" t="s">
        <v>83</v>
      </c>
      <c r="Q586" t="s">
        <v>83</v>
      </c>
      <c r="R586" t="s">
        <v>2414</v>
      </c>
      <c r="S586" t="s">
        <v>83</v>
      </c>
      <c r="T586">
        <v>0</v>
      </c>
      <c r="U586" t="s">
        <v>83</v>
      </c>
      <c r="V586" t="s">
        <v>83</v>
      </c>
      <c r="W586" t="s">
        <v>83</v>
      </c>
      <c r="X586">
        <v>2</v>
      </c>
      <c r="Y586">
        <v>2</v>
      </c>
      <c r="Z586" t="s">
        <v>83</v>
      </c>
      <c r="AA586" t="s">
        <v>83</v>
      </c>
      <c r="AB586" t="s">
        <v>83</v>
      </c>
      <c r="AC586" t="s">
        <v>83</v>
      </c>
      <c r="AD586" t="s">
        <v>83</v>
      </c>
      <c r="AE586">
        <v>0</v>
      </c>
      <c r="AF586" t="s">
        <v>83</v>
      </c>
      <c r="AG586">
        <v>0</v>
      </c>
      <c r="AH586" t="s">
        <v>83</v>
      </c>
      <c r="AI586" t="s">
        <v>83</v>
      </c>
      <c r="AJ586" t="s">
        <v>83</v>
      </c>
      <c r="AK586" t="s">
        <v>83</v>
      </c>
      <c r="AL586" t="s">
        <v>83</v>
      </c>
      <c r="AM586" t="s">
        <v>83</v>
      </c>
      <c r="AN586" t="s">
        <v>83</v>
      </c>
      <c r="AO586" t="s">
        <v>83</v>
      </c>
      <c r="AP586" t="s">
        <v>83</v>
      </c>
      <c r="AQ586" t="s">
        <v>83</v>
      </c>
      <c r="AR586" t="s">
        <v>83</v>
      </c>
      <c r="AS586">
        <v>0</v>
      </c>
      <c r="AT586" t="s">
        <v>83</v>
      </c>
      <c r="AU586" t="s">
        <v>83</v>
      </c>
      <c r="AV586">
        <v>0</v>
      </c>
      <c r="AW586">
        <v>0</v>
      </c>
      <c r="AX586" t="s">
        <v>83</v>
      </c>
    </row>
    <row r="587" spans="1:50" x14ac:dyDescent="0.15">
      <c r="A587">
        <v>4</v>
      </c>
      <c r="B587">
        <v>131</v>
      </c>
      <c r="C587">
        <v>2</v>
      </c>
      <c r="D587">
        <v>2</v>
      </c>
      <c r="E587">
        <v>0</v>
      </c>
      <c r="F587" t="s">
        <v>83</v>
      </c>
      <c r="G587" t="s">
        <v>83</v>
      </c>
      <c r="H587">
        <v>409</v>
      </c>
      <c r="I587">
        <v>0</v>
      </c>
      <c r="J587">
        <v>0</v>
      </c>
      <c r="K587">
        <v>0</v>
      </c>
      <c r="L587">
        <v>0</v>
      </c>
      <c r="M587" t="s">
        <v>83</v>
      </c>
      <c r="N587" t="s">
        <v>83</v>
      </c>
      <c r="O587" t="s">
        <v>83</v>
      </c>
      <c r="P587" t="s">
        <v>83</v>
      </c>
      <c r="Q587" t="s">
        <v>83</v>
      </c>
      <c r="R587" t="s">
        <v>2415</v>
      </c>
      <c r="S587" t="s">
        <v>83</v>
      </c>
      <c r="T587">
        <v>0</v>
      </c>
      <c r="U587" t="s">
        <v>83</v>
      </c>
      <c r="V587" t="s">
        <v>83</v>
      </c>
      <c r="W587" t="s">
        <v>83</v>
      </c>
      <c r="X587">
        <v>2</v>
      </c>
      <c r="Y587">
        <v>2</v>
      </c>
      <c r="Z587" t="s">
        <v>83</v>
      </c>
      <c r="AA587" t="s">
        <v>83</v>
      </c>
      <c r="AB587" t="s">
        <v>83</v>
      </c>
      <c r="AC587" t="s">
        <v>83</v>
      </c>
      <c r="AD587" t="s">
        <v>83</v>
      </c>
      <c r="AE587">
        <v>0</v>
      </c>
      <c r="AF587" t="s">
        <v>83</v>
      </c>
      <c r="AG587">
        <v>0</v>
      </c>
      <c r="AH587" t="s">
        <v>83</v>
      </c>
      <c r="AI587" t="s">
        <v>83</v>
      </c>
      <c r="AJ587" t="s">
        <v>83</v>
      </c>
      <c r="AK587" t="s">
        <v>83</v>
      </c>
      <c r="AL587" t="s">
        <v>83</v>
      </c>
      <c r="AM587" t="s">
        <v>83</v>
      </c>
      <c r="AN587" t="s">
        <v>83</v>
      </c>
      <c r="AO587" t="s">
        <v>83</v>
      </c>
      <c r="AP587" t="s">
        <v>83</v>
      </c>
      <c r="AQ587" t="s">
        <v>83</v>
      </c>
      <c r="AR587" t="s">
        <v>83</v>
      </c>
      <c r="AS587">
        <v>0</v>
      </c>
      <c r="AT587" t="s">
        <v>83</v>
      </c>
      <c r="AU587" t="s">
        <v>83</v>
      </c>
      <c r="AV587">
        <v>0</v>
      </c>
      <c r="AW587">
        <v>0</v>
      </c>
      <c r="AX587" t="s">
        <v>83</v>
      </c>
    </row>
    <row r="588" spans="1:50" x14ac:dyDescent="0.15">
      <c r="A588">
        <v>4</v>
      </c>
      <c r="B588">
        <v>131</v>
      </c>
      <c r="C588">
        <v>2</v>
      </c>
      <c r="D588">
        <v>3</v>
      </c>
      <c r="E588">
        <v>0</v>
      </c>
      <c r="F588" t="s">
        <v>83</v>
      </c>
      <c r="G588" t="s">
        <v>83</v>
      </c>
      <c r="H588">
        <v>169</v>
      </c>
      <c r="I588">
        <v>0</v>
      </c>
      <c r="J588">
        <v>0</v>
      </c>
      <c r="K588">
        <v>0</v>
      </c>
      <c r="L588">
        <v>0</v>
      </c>
      <c r="M588" t="s">
        <v>83</v>
      </c>
      <c r="N588" t="s">
        <v>83</v>
      </c>
      <c r="O588" t="s">
        <v>83</v>
      </c>
      <c r="P588" t="s">
        <v>83</v>
      </c>
      <c r="Q588" t="s">
        <v>83</v>
      </c>
      <c r="R588" t="s">
        <v>2416</v>
      </c>
      <c r="S588" t="s">
        <v>83</v>
      </c>
      <c r="T588">
        <v>0</v>
      </c>
      <c r="U588" t="s">
        <v>83</v>
      </c>
      <c r="V588" t="s">
        <v>83</v>
      </c>
      <c r="W588" t="s">
        <v>83</v>
      </c>
      <c r="X588">
        <v>2</v>
      </c>
      <c r="Y588">
        <v>2</v>
      </c>
      <c r="Z588" t="s">
        <v>83</v>
      </c>
      <c r="AA588" t="s">
        <v>83</v>
      </c>
      <c r="AB588" t="s">
        <v>83</v>
      </c>
      <c r="AC588" t="s">
        <v>83</v>
      </c>
      <c r="AD588" t="s">
        <v>83</v>
      </c>
      <c r="AE588">
        <v>0</v>
      </c>
      <c r="AF588" t="s">
        <v>83</v>
      </c>
      <c r="AG588">
        <v>0</v>
      </c>
      <c r="AH588" t="s">
        <v>83</v>
      </c>
      <c r="AI588" t="s">
        <v>83</v>
      </c>
      <c r="AJ588" t="s">
        <v>83</v>
      </c>
      <c r="AK588" t="s">
        <v>83</v>
      </c>
      <c r="AL588" t="s">
        <v>83</v>
      </c>
      <c r="AM588" t="s">
        <v>83</v>
      </c>
      <c r="AN588" t="s">
        <v>83</v>
      </c>
      <c r="AO588" t="s">
        <v>83</v>
      </c>
      <c r="AP588" t="s">
        <v>83</v>
      </c>
      <c r="AQ588" t="s">
        <v>83</v>
      </c>
      <c r="AR588" t="s">
        <v>83</v>
      </c>
      <c r="AS588">
        <v>0</v>
      </c>
      <c r="AT588" t="s">
        <v>83</v>
      </c>
      <c r="AU588" t="s">
        <v>83</v>
      </c>
      <c r="AV588">
        <v>0</v>
      </c>
      <c r="AW588">
        <v>0</v>
      </c>
      <c r="AX588" t="s">
        <v>83</v>
      </c>
    </row>
    <row r="589" spans="1:50" x14ac:dyDescent="0.15">
      <c r="A589">
        <v>4</v>
      </c>
      <c r="B589">
        <v>131</v>
      </c>
      <c r="C589">
        <v>2</v>
      </c>
      <c r="D589">
        <v>4</v>
      </c>
      <c r="E589">
        <v>0</v>
      </c>
      <c r="F589" t="s">
        <v>83</v>
      </c>
      <c r="G589" t="s">
        <v>83</v>
      </c>
      <c r="H589">
        <v>166</v>
      </c>
      <c r="I589">
        <v>0</v>
      </c>
      <c r="J589">
        <v>0</v>
      </c>
      <c r="K589">
        <v>0</v>
      </c>
      <c r="L589">
        <v>0</v>
      </c>
      <c r="M589" t="s">
        <v>83</v>
      </c>
      <c r="N589" t="s">
        <v>83</v>
      </c>
      <c r="O589" t="s">
        <v>83</v>
      </c>
      <c r="P589" t="s">
        <v>83</v>
      </c>
      <c r="Q589" t="s">
        <v>83</v>
      </c>
      <c r="R589" t="s">
        <v>2417</v>
      </c>
      <c r="S589" t="s">
        <v>83</v>
      </c>
      <c r="T589">
        <v>0</v>
      </c>
      <c r="U589" t="s">
        <v>83</v>
      </c>
      <c r="V589" t="s">
        <v>83</v>
      </c>
      <c r="W589" t="s">
        <v>83</v>
      </c>
      <c r="X589">
        <v>2</v>
      </c>
      <c r="Y589">
        <v>2</v>
      </c>
      <c r="Z589" t="s">
        <v>83</v>
      </c>
      <c r="AA589" t="s">
        <v>83</v>
      </c>
      <c r="AB589" t="s">
        <v>83</v>
      </c>
      <c r="AC589" t="s">
        <v>83</v>
      </c>
      <c r="AD589" t="s">
        <v>83</v>
      </c>
      <c r="AE589">
        <v>0</v>
      </c>
      <c r="AF589" t="s">
        <v>83</v>
      </c>
      <c r="AG589">
        <v>0</v>
      </c>
      <c r="AH589" t="s">
        <v>83</v>
      </c>
      <c r="AI589" t="s">
        <v>83</v>
      </c>
      <c r="AJ589" t="s">
        <v>83</v>
      </c>
      <c r="AK589" t="s">
        <v>83</v>
      </c>
      <c r="AL589" t="s">
        <v>83</v>
      </c>
      <c r="AM589" t="s">
        <v>83</v>
      </c>
      <c r="AN589" t="s">
        <v>83</v>
      </c>
      <c r="AO589" t="s">
        <v>83</v>
      </c>
      <c r="AP589" t="s">
        <v>83</v>
      </c>
      <c r="AQ589" t="s">
        <v>83</v>
      </c>
      <c r="AR589" t="s">
        <v>83</v>
      </c>
      <c r="AS589">
        <v>0</v>
      </c>
      <c r="AT589" t="s">
        <v>83</v>
      </c>
      <c r="AU589" t="s">
        <v>83</v>
      </c>
      <c r="AV589">
        <v>0</v>
      </c>
      <c r="AW589">
        <v>0</v>
      </c>
      <c r="AX589" t="s">
        <v>83</v>
      </c>
    </row>
    <row r="590" spans="1:50" x14ac:dyDescent="0.15">
      <c r="A590">
        <v>4</v>
      </c>
      <c r="B590">
        <v>131</v>
      </c>
      <c r="C590">
        <v>2</v>
      </c>
      <c r="D590">
        <v>5</v>
      </c>
      <c r="E590">
        <v>0</v>
      </c>
      <c r="F590" t="s">
        <v>83</v>
      </c>
      <c r="G590" t="s">
        <v>83</v>
      </c>
      <c r="H590">
        <v>451</v>
      </c>
      <c r="I590">
        <v>0</v>
      </c>
      <c r="J590">
        <v>0</v>
      </c>
      <c r="K590">
        <v>0</v>
      </c>
      <c r="L590">
        <v>0</v>
      </c>
      <c r="M590" t="s">
        <v>83</v>
      </c>
      <c r="N590" t="s">
        <v>83</v>
      </c>
      <c r="O590" t="s">
        <v>83</v>
      </c>
      <c r="P590" t="s">
        <v>83</v>
      </c>
      <c r="Q590" t="s">
        <v>83</v>
      </c>
      <c r="R590" t="s">
        <v>2418</v>
      </c>
      <c r="S590" t="s">
        <v>83</v>
      </c>
      <c r="T590">
        <v>0</v>
      </c>
      <c r="U590" t="s">
        <v>83</v>
      </c>
      <c r="V590" t="s">
        <v>83</v>
      </c>
      <c r="W590" t="s">
        <v>83</v>
      </c>
      <c r="X590">
        <v>2</v>
      </c>
      <c r="Y590">
        <v>2</v>
      </c>
      <c r="Z590" t="s">
        <v>83</v>
      </c>
      <c r="AA590" t="s">
        <v>83</v>
      </c>
      <c r="AB590" t="s">
        <v>83</v>
      </c>
      <c r="AC590" t="s">
        <v>83</v>
      </c>
      <c r="AD590" t="s">
        <v>83</v>
      </c>
      <c r="AE590">
        <v>0</v>
      </c>
      <c r="AF590" t="s">
        <v>83</v>
      </c>
      <c r="AG590">
        <v>0</v>
      </c>
      <c r="AH590" t="s">
        <v>83</v>
      </c>
      <c r="AI590" t="s">
        <v>83</v>
      </c>
      <c r="AJ590" t="s">
        <v>83</v>
      </c>
      <c r="AK590" t="s">
        <v>83</v>
      </c>
      <c r="AL590" t="s">
        <v>83</v>
      </c>
      <c r="AM590" t="s">
        <v>83</v>
      </c>
      <c r="AN590" t="s">
        <v>83</v>
      </c>
      <c r="AO590" t="s">
        <v>83</v>
      </c>
      <c r="AP590" t="s">
        <v>83</v>
      </c>
      <c r="AQ590" t="s">
        <v>83</v>
      </c>
      <c r="AR590" t="s">
        <v>83</v>
      </c>
      <c r="AS590">
        <v>0</v>
      </c>
      <c r="AT590" t="s">
        <v>83</v>
      </c>
      <c r="AU590" t="s">
        <v>83</v>
      </c>
      <c r="AV590">
        <v>0</v>
      </c>
      <c r="AW590">
        <v>0</v>
      </c>
      <c r="AX590" t="s">
        <v>83</v>
      </c>
    </row>
    <row r="591" spans="1:50" x14ac:dyDescent="0.15">
      <c r="A591">
        <v>4</v>
      </c>
      <c r="B591">
        <v>131</v>
      </c>
      <c r="C591">
        <v>2</v>
      </c>
      <c r="D591">
        <v>6</v>
      </c>
      <c r="E591">
        <v>0</v>
      </c>
      <c r="F591" t="s">
        <v>83</v>
      </c>
      <c r="G591" t="s">
        <v>83</v>
      </c>
      <c r="H591">
        <v>49</v>
      </c>
      <c r="I591">
        <v>0</v>
      </c>
      <c r="J591">
        <v>0</v>
      </c>
      <c r="K591">
        <v>0</v>
      </c>
      <c r="L591">
        <v>0</v>
      </c>
      <c r="M591" t="s">
        <v>83</v>
      </c>
      <c r="N591" t="s">
        <v>83</v>
      </c>
      <c r="O591" t="s">
        <v>83</v>
      </c>
      <c r="P591" t="s">
        <v>83</v>
      </c>
      <c r="Q591" t="s">
        <v>83</v>
      </c>
      <c r="R591" t="s">
        <v>2419</v>
      </c>
      <c r="S591" t="s">
        <v>83</v>
      </c>
      <c r="T591">
        <v>0</v>
      </c>
      <c r="U591" t="s">
        <v>83</v>
      </c>
      <c r="V591" t="s">
        <v>83</v>
      </c>
      <c r="W591" t="s">
        <v>83</v>
      </c>
      <c r="X591">
        <v>2</v>
      </c>
      <c r="Y591">
        <v>2</v>
      </c>
      <c r="Z591" t="s">
        <v>83</v>
      </c>
      <c r="AA591" t="s">
        <v>83</v>
      </c>
      <c r="AB591" t="s">
        <v>83</v>
      </c>
      <c r="AC591" t="s">
        <v>83</v>
      </c>
      <c r="AD591" t="s">
        <v>83</v>
      </c>
      <c r="AE591">
        <v>0</v>
      </c>
      <c r="AF591" t="s">
        <v>83</v>
      </c>
      <c r="AG591">
        <v>0</v>
      </c>
      <c r="AH591" t="s">
        <v>83</v>
      </c>
      <c r="AI591" t="s">
        <v>83</v>
      </c>
      <c r="AJ591" t="s">
        <v>83</v>
      </c>
      <c r="AK591" t="s">
        <v>83</v>
      </c>
      <c r="AL591" t="s">
        <v>83</v>
      </c>
      <c r="AM591" t="s">
        <v>83</v>
      </c>
      <c r="AN591" t="s">
        <v>83</v>
      </c>
      <c r="AO591" t="s">
        <v>83</v>
      </c>
      <c r="AP591" t="s">
        <v>83</v>
      </c>
      <c r="AQ591" t="s">
        <v>83</v>
      </c>
      <c r="AR591" t="s">
        <v>83</v>
      </c>
      <c r="AS591">
        <v>0</v>
      </c>
      <c r="AT591" t="s">
        <v>83</v>
      </c>
      <c r="AU591" t="s">
        <v>83</v>
      </c>
      <c r="AV591">
        <v>0</v>
      </c>
      <c r="AW591">
        <v>0</v>
      </c>
      <c r="AX591" t="s">
        <v>83</v>
      </c>
    </row>
    <row r="592" spans="1:50" x14ac:dyDescent="0.15">
      <c r="A592">
        <v>4</v>
      </c>
      <c r="B592">
        <v>131</v>
      </c>
      <c r="C592">
        <v>2</v>
      </c>
      <c r="D592">
        <v>7</v>
      </c>
      <c r="E592">
        <v>0</v>
      </c>
      <c r="F592" t="s">
        <v>83</v>
      </c>
      <c r="G592" t="s">
        <v>83</v>
      </c>
      <c r="H592">
        <v>477</v>
      </c>
      <c r="I592">
        <v>0</v>
      </c>
      <c r="J592">
        <v>0</v>
      </c>
      <c r="K592">
        <v>0</v>
      </c>
      <c r="L592">
        <v>0</v>
      </c>
      <c r="M592" t="s">
        <v>83</v>
      </c>
      <c r="N592" t="s">
        <v>83</v>
      </c>
      <c r="O592" t="s">
        <v>83</v>
      </c>
      <c r="P592" t="s">
        <v>83</v>
      </c>
      <c r="Q592" t="s">
        <v>83</v>
      </c>
      <c r="R592" t="s">
        <v>2420</v>
      </c>
      <c r="S592" t="s">
        <v>83</v>
      </c>
      <c r="T592">
        <v>0</v>
      </c>
      <c r="U592" t="s">
        <v>83</v>
      </c>
      <c r="V592" t="s">
        <v>83</v>
      </c>
      <c r="W592" t="s">
        <v>83</v>
      </c>
      <c r="X592">
        <v>2</v>
      </c>
      <c r="Y592">
        <v>2</v>
      </c>
      <c r="Z592" t="s">
        <v>83</v>
      </c>
      <c r="AA592" t="s">
        <v>83</v>
      </c>
      <c r="AB592" t="s">
        <v>83</v>
      </c>
      <c r="AC592" t="s">
        <v>83</v>
      </c>
      <c r="AD592" t="s">
        <v>83</v>
      </c>
      <c r="AE592">
        <v>0</v>
      </c>
      <c r="AF592" t="s">
        <v>83</v>
      </c>
      <c r="AG592">
        <v>0</v>
      </c>
      <c r="AH592" t="s">
        <v>83</v>
      </c>
      <c r="AI592" t="s">
        <v>83</v>
      </c>
      <c r="AJ592" t="s">
        <v>83</v>
      </c>
      <c r="AK592" t="s">
        <v>83</v>
      </c>
      <c r="AL592" t="s">
        <v>83</v>
      </c>
      <c r="AM592" t="s">
        <v>83</v>
      </c>
      <c r="AN592" t="s">
        <v>83</v>
      </c>
      <c r="AO592" t="s">
        <v>83</v>
      </c>
      <c r="AP592" t="s">
        <v>83</v>
      </c>
      <c r="AQ592" t="s">
        <v>83</v>
      </c>
      <c r="AR592" t="s">
        <v>83</v>
      </c>
      <c r="AS592">
        <v>0</v>
      </c>
      <c r="AT592" t="s">
        <v>83</v>
      </c>
      <c r="AU592" t="s">
        <v>83</v>
      </c>
      <c r="AV592">
        <v>0</v>
      </c>
      <c r="AW592">
        <v>0</v>
      </c>
      <c r="AX592" t="s">
        <v>83</v>
      </c>
    </row>
    <row r="593" spans="1:50" x14ac:dyDescent="0.15">
      <c r="A593">
        <v>4</v>
      </c>
      <c r="B593">
        <v>131</v>
      </c>
      <c r="C593">
        <v>2</v>
      </c>
      <c r="D593">
        <v>8</v>
      </c>
      <c r="E593">
        <v>0</v>
      </c>
      <c r="F593" t="s">
        <v>83</v>
      </c>
      <c r="G593" t="s">
        <v>83</v>
      </c>
      <c r="H593">
        <v>228</v>
      </c>
      <c r="I593">
        <v>0</v>
      </c>
      <c r="J593">
        <v>0</v>
      </c>
      <c r="K593">
        <v>0</v>
      </c>
      <c r="L593">
        <v>0</v>
      </c>
      <c r="M593" t="s">
        <v>83</v>
      </c>
      <c r="N593" t="s">
        <v>83</v>
      </c>
      <c r="O593" t="s">
        <v>83</v>
      </c>
      <c r="P593" t="s">
        <v>83</v>
      </c>
      <c r="Q593" t="s">
        <v>83</v>
      </c>
      <c r="R593" t="s">
        <v>2421</v>
      </c>
      <c r="S593" t="s">
        <v>83</v>
      </c>
      <c r="T593">
        <v>0</v>
      </c>
      <c r="U593" t="s">
        <v>83</v>
      </c>
      <c r="V593" t="s">
        <v>83</v>
      </c>
      <c r="W593" t="s">
        <v>83</v>
      </c>
      <c r="X593">
        <v>2</v>
      </c>
      <c r="Y593">
        <v>2</v>
      </c>
      <c r="Z593" t="s">
        <v>83</v>
      </c>
      <c r="AA593" t="s">
        <v>83</v>
      </c>
      <c r="AB593" t="s">
        <v>83</v>
      </c>
      <c r="AC593" t="s">
        <v>83</v>
      </c>
      <c r="AD593" t="s">
        <v>83</v>
      </c>
      <c r="AE593">
        <v>0</v>
      </c>
      <c r="AF593" t="s">
        <v>83</v>
      </c>
      <c r="AG593">
        <v>0</v>
      </c>
      <c r="AH593" t="s">
        <v>83</v>
      </c>
      <c r="AI593" t="s">
        <v>83</v>
      </c>
      <c r="AJ593" t="s">
        <v>83</v>
      </c>
      <c r="AK593" t="s">
        <v>83</v>
      </c>
      <c r="AL593" t="s">
        <v>83</v>
      </c>
      <c r="AM593" t="s">
        <v>83</v>
      </c>
      <c r="AN593" t="s">
        <v>83</v>
      </c>
      <c r="AO593" t="s">
        <v>83</v>
      </c>
      <c r="AP593" t="s">
        <v>83</v>
      </c>
      <c r="AQ593" t="s">
        <v>83</v>
      </c>
      <c r="AR593" t="s">
        <v>83</v>
      </c>
      <c r="AS593">
        <v>0</v>
      </c>
      <c r="AT593" t="s">
        <v>83</v>
      </c>
      <c r="AU593" t="s">
        <v>83</v>
      </c>
      <c r="AV593">
        <v>0</v>
      </c>
      <c r="AW593">
        <v>0</v>
      </c>
      <c r="AX593" t="s">
        <v>83</v>
      </c>
    </row>
    <row r="594" spans="1:50" x14ac:dyDescent="0.15">
      <c r="A594">
        <v>4</v>
      </c>
      <c r="B594">
        <v>131</v>
      </c>
      <c r="C594">
        <v>3</v>
      </c>
      <c r="D594">
        <v>1</v>
      </c>
      <c r="E594">
        <v>0</v>
      </c>
      <c r="F594" t="s">
        <v>83</v>
      </c>
      <c r="G594" t="s">
        <v>83</v>
      </c>
      <c r="H594">
        <v>15</v>
      </c>
      <c r="I594">
        <v>0</v>
      </c>
      <c r="J594">
        <v>0</v>
      </c>
      <c r="K594">
        <v>0</v>
      </c>
      <c r="L594">
        <v>0</v>
      </c>
      <c r="M594" t="s">
        <v>83</v>
      </c>
      <c r="N594" t="s">
        <v>83</v>
      </c>
      <c r="O594" t="s">
        <v>83</v>
      </c>
      <c r="P594" t="s">
        <v>83</v>
      </c>
      <c r="Q594" t="s">
        <v>83</v>
      </c>
      <c r="R594" t="s">
        <v>2422</v>
      </c>
      <c r="S594" t="s">
        <v>83</v>
      </c>
      <c r="T594">
        <v>0</v>
      </c>
      <c r="U594" t="s">
        <v>83</v>
      </c>
      <c r="V594" t="s">
        <v>83</v>
      </c>
      <c r="W594" t="s">
        <v>83</v>
      </c>
      <c r="X594">
        <v>2</v>
      </c>
      <c r="Y594">
        <v>2</v>
      </c>
      <c r="Z594" t="s">
        <v>83</v>
      </c>
      <c r="AA594" t="s">
        <v>83</v>
      </c>
      <c r="AB594" t="s">
        <v>83</v>
      </c>
      <c r="AC594" t="s">
        <v>83</v>
      </c>
      <c r="AD594" t="s">
        <v>83</v>
      </c>
      <c r="AE594">
        <v>0</v>
      </c>
      <c r="AF594" t="s">
        <v>83</v>
      </c>
      <c r="AG594">
        <v>0</v>
      </c>
      <c r="AH594" t="s">
        <v>83</v>
      </c>
      <c r="AI594" t="s">
        <v>83</v>
      </c>
      <c r="AJ594" t="s">
        <v>83</v>
      </c>
      <c r="AK594" t="s">
        <v>83</v>
      </c>
      <c r="AL594" t="s">
        <v>83</v>
      </c>
      <c r="AM594" t="s">
        <v>83</v>
      </c>
      <c r="AN594" t="s">
        <v>83</v>
      </c>
      <c r="AO594" t="s">
        <v>83</v>
      </c>
      <c r="AP594" t="s">
        <v>83</v>
      </c>
      <c r="AQ594" t="s">
        <v>83</v>
      </c>
      <c r="AR594" t="s">
        <v>83</v>
      </c>
      <c r="AS594">
        <v>0</v>
      </c>
      <c r="AT594" t="s">
        <v>83</v>
      </c>
      <c r="AU594" t="s">
        <v>83</v>
      </c>
      <c r="AV594">
        <v>0</v>
      </c>
      <c r="AW594">
        <v>0</v>
      </c>
      <c r="AX594" t="s">
        <v>83</v>
      </c>
    </row>
    <row r="595" spans="1:50" x14ac:dyDescent="0.15">
      <c r="A595">
        <v>4</v>
      </c>
      <c r="B595">
        <v>131</v>
      </c>
      <c r="C595">
        <v>3</v>
      </c>
      <c r="D595">
        <v>2</v>
      </c>
      <c r="E595">
        <v>0</v>
      </c>
      <c r="F595" t="s">
        <v>83</v>
      </c>
      <c r="G595" t="s">
        <v>83</v>
      </c>
      <c r="H595">
        <v>50</v>
      </c>
      <c r="I595">
        <v>0</v>
      </c>
      <c r="J595">
        <v>0</v>
      </c>
      <c r="K595">
        <v>0</v>
      </c>
      <c r="L595">
        <v>0</v>
      </c>
      <c r="M595" t="s">
        <v>83</v>
      </c>
      <c r="N595" t="s">
        <v>83</v>
      </c>
      <c r="O595" t="s">
        <v>83</v>
      </c>
      <c r="P595" t="s">
        <v>83</v>
      </c>
      <c r="Q595" t="s">
        <v>83</v>
      </c>
      <c r="R595" t="s">
        <v>2175</v>
      </c>
      <c r="S595" t="s">
        <v>83</v>
      </c>
      <c r="T595">
        <v>0</v>
      </c>
      <c r="U595" t="s">
        <v>83</v>
      </c>
      <c r="V595" t="s">
        <v>83</v>
      </c>
      <c r="W595" t="s">
        <v>83</v>
      </c>
      <c r="X595">
        <v>2</v>
      </c>
      <c r="Y595">
        <v>2</v>
      </c>
      <c r="Z595" t="s">
        <v>83</v>
      </c>
      <c r="AA595" t="s">
        <v>83</v>
      </c>
      <c r="AB595" t="s">
        <v>83</v>
      </c>
      <c r="AC595" t="s">
        <v>83</v>
      </c>
      <c r="AD595" t="s">
        <v>83</v>
      </c>
      <c r="AE595">
        <v>0</v>
      </c>
      <c r="AF595" t="s">
        <v>83</v>
      </c>
      <c r="AG595">
        <v>0</v>
      </c>
      <c r="AH595" t="s">
        <v>83</v>
      </c>
      <c r="AI595" t="s">
        <v>83</v>
      </c>
      <c r="AJ595" t="s">
        <v>83</v>
      </c>
      <c r="AK595" t="s">
        <v>83</v>
      </c>
      <c r="AL595" t="s">
        <v>83</v>
      </c>
      <c r="AM595" t="s">
        <v>83</v>
      </c>
      <c r="AN595" t="s">
        <v>83</v>
      </c>
      <c r="AO595" t="s">
        <v>83</v>
      </c>
      <c r="AP595" t="s">
        <v>83</v>
      </c>
      <c r="AQ595" t="s">
        <v>83</v>
      </c>
      <c r="AR595" t="s">
        <v>83</v>
      </c>
      <c r="AS595">
        <v>0</v>
      </c>
      <c r="AT595" t="s">
        <v>83</v>
      </c>
      <c r="AU595" t="s">
        <v>83</v>
      </c>
      <c r="AV595">
        <v>0</v>
      </c>
      <c r="AW595">
        <v>0</v>
      </c>
      <c r="AX595" t="s">
        <v>83</v>
      </c>
    </row>
    <row r="596" spans="1:50" x14ac:dyDescent="0.15">
      <c r="A596">
        <v>4</v>
      </c>
      <c r="B596">
        <v>131</v>
      </c>
      <c r="C596">
        <v>3</v>
      </c>
      <c r="D596">
        <v>3</v>
      </c>
      <c r="E596">
        <v>0</v>
      </c>
      <c r="F596" t="s">
        <v>83</v>
      </c>
      <c r="G596" t="s">
        <v>83</v>
      </c>
      <c r="H596">
        <v>615</v>
      </c>
      <c r="I596">
        <v>0</v>
      </c>
      <c r="J596">
        <v>0</v>
      </c>
      <c r="K596">
        <v>0</v>
      </c>
      <c r="L596">
        <v>0</v>
      </c>
      <c r="M596" t="s">
        <v>83</v>
      </c>
      <c r="N596" t="s">
        <v>83</v>
      </c>
      <c r="O596" t="s">
        <v>83</v>
      </c>
      <c r="P596" t="s">
        <v>83</v>
      </c>
      <c r="Q596" t="s">
        <v>83</v>
      </c>
      <c r="R596" t="s">
        <v>2423</v>
      </c>
      <c r="S596" t="s">
        <v>83</v>
      </c>
      <c r="T596">
        <v>0</v>
      </c>
      <c r="U596" t="s">
        <v>83</v>
      </c>
      <c r="V596" t="s">
        <v>83</v>
      </c>
      <c r="W596" t="s">
        <v>83</v>
      </c>
      <c r="X596">
        <v>2</v>
      </c>
      <c r="Y596">
        <v>2</v>
      </c>
      <c r="Z596" t="s">
        <v>83</v>
      </c>
      <c r="AA596" t="s">
        <v>83</v>
      </c>
      <c r="AB596" t="s">
        <v>83</v>
      </c>
      <c r="AC596" t="s">
        <v>83</v>
      </c>
      <c r="AD596" t="s">
        <v>83</v>
      </c>
      <c r="AE596">
        <v>0</v>
      </c>
      <c r="AF596" t="s">
        <v>83</v>
      </c>
      <c r="AG596">
        <v>0</v>
      </c>
      <c r="AH596" t="s">
        <v>83</v>
      </c>
      <c r="AI596" t="s">
        <v>83</v>
      </c>
      <c r="AJ596" t="s">
        <v>83</v>
      </c>
      <c r="AK596" t="s">
        <v>83</v>
      </c>
      <c r="AL596" t="s">
        <v>83</v>
      </c>
      <c r="AM596" t="s">
        <v>83</v>
      </c>
      <c r="AN596" t="s">
        <v>83</v>
      </c>
      <c r="AO596" t="s">
        <v>83</v>
      </c>
      <c r="AP596" t="s">
        <v>83</v>
      </c>
      <c r="AQ596" t="s">
        <v>83</v>
      </c>
      <c r="AR596" t="s">
        <v>83</v>
      </c>
      <c r="AS596">
        <v>0</v>
      </c>
      <c r="AT596" t="s">
        <v>83</v>
      </c>
      <c r="AU596" t="s">
        <v>83</v>
      </c>
      <c r="AV596">
        <v>0</v>
      </c>
      <c r="AW596">
        <v>0</v>
      </c>
      <c r="AX596" t="s">
        <v>83</v>
      </c>
    </row>
    <row r="597" spans="1:50" x14ac:dyDescent="0.15">
      <c r="A597">
        <v>4</v>
      </c>
      <c r="B597">
        <v>131</v>
      </c>
      <c r="C597">
        <v>3</v>
      </c>
      <c r="D597">
        <v>4</v>
      </c>
      <c r="E597">
        <v>0</v>
      </c>
      <c r="F597" t="s">
        <v>83</v>
      </c>
      <c r="G597" t="s">
        <v>83</v>
      </c>
      <c r="H597">
        <v>441</v>
      </c>
      <c r="I597">
        <v>0</v>
      </c>
      <c r="J597">
        <v>0</v>
      </c>
      <c r="K597">
        <v>0</v>
      </c>
      <c r="L597">
        <v>0</v>
      </c>
      <c r="M597" t="s">
        <v>83</v>
      </c>
      <c r="N597" t="s">
        <v>83</v>
      </c>
      <c r="O597" t="s">
        <v>83</v>
      </c>
      <c r="P597" t="s">
        <v>83</v>
      </c>
      <c r="Q597" t="s">
        <v>83</v>
      </c>
      <c r="R597" t="s">
        <v>2424</v>
      </c>
      <c r="S597" t="s">
        <v>83</v>
      </c>
      <c r="T597">
        <v>0</v>
      </c>
      <c r="U597" t="s">
        <v>83</v>
      </c>
      <c r="V597" t="s">
        <v>83</v>
      </c>
      <c r="W597" t="s">
        <v>83</v>
      </c>
      <c r="X597">
        <v>2</v>
      </c>
      <c r="Y597">
        <v>2</v>
      </c>
      <c r="Z597" t="s">
        <v>83</v>
      </c>
      <c r="AA597" t="s">
        <v>83</v>
      </c>
      <c r="AB597" t="s">
        <v>83</v>
      </c>
      <c r="AC597" t="s">
        <v>83</v>
      </c>
      <c r="AD597" t="s">
        <v>83</v>
      </c>
      <c r="AE597">
        <v>0</v>
      </c>
      <c r="AF597" t="s">
        <v>83</v>
      </c>
      <c r="AG597">
        <v>0</v>
      </c>
      <c r="AH597" t="s">
        <v>83</v>
      </c>
      <c r="AI597" t="s">
        <v>83</v>
      </c>
      <c r="AJ597" t="s">
        <v>83</v>
      </c>
      <c r="AK597" t="s">
        <v>83</v>
      </c>
      <c r="AL597" t="s">
        <v>83</v>
      </c>
      <c r="AM597" t="s">
        <v>83</v>
      </c>
      <c r="AN597" t="s">
        <v>83</v>
      </c>
      <c r="AO597" t="s">
        <v>83</v>
      </c>
      <c r="AP597" t="s">
        <v>83</v>
      </c>
      <c r="AQ597" t="s">
        <v>83</v>
      </c>
      <c r="AR597" t="s">
        <v>83</v>
      </c>
      <c r="AS597">
        <v>0</v>
      </c>
      <c r="AT597" t="s">
        <v>83</v>
      </c>
      <c r="AU597" t="s">
        <v>83</v>
      </c>
      <c r="AV597">
        <v>0</v>
      </c>
      <c r="AW597">
        <v>0</v>
      </c>
      <c r="AX597" t="s">
        <v>83</v>
      </c>
    </row>
    <row r="598" spans="1:50" x14ac:dyDescent="0.15">
      <c r="A598">
        <v>4</v>
      </c>
      <c r="B598">
        <v>131</v>
      </c>
      <c r="C598">
        <v>3</v>
      </c>
      <c r="D598">
        <v>5</v>
      </c>
      <c r="E598">
        <v>0</v>
      </c>
      <c r="F598" t="s">
        <v>83</v>
      </c>
      <c r="G598" t="s">
        <v>83</v>
      </c>
      <c r="H598">
        <v>606</v>
      </c>
      <c r="I598">
        <v>0</v>
      </c>
      <c r="J598">
        <v>0</v>
      </c>
      <c r="K598">
        <v>0</v>
      </c>
      <c r="L598">
        <v>0</v>
      </c>
      <c r="M598" t="s">
        <v>83</v>
      </c>
      <c r="N598" t="s">
        <v>83</v>
      </c>
      <c r="O598" t="s">
        <v>83</v>
      </c>
      <c r="P598" t="s">
        <v>83</v>
      </c>
      <c r="Q598" t="s">
        <v>83</v>
      </c>
      <c r="R598" t="s">
        <v>2425</v>
      </c>
      <c r="S598" t="s">
        <v>83</v>
      </c>
      <c r="T598">
        <v>0</v>
      </c>
      <c r="U598" t="s">
        <v>83</v>
      </c>
      <c r="V598" t="s">
        <v>83</v>
      </c>
      <c r="W598" t="s">
        <v>83</v>
      </c>
      <c r="X598">
        <v>2</v>
      </c>
      <c r="Y598">
        <v>2</v>
      </c>
      <c r="Z598" t="s">
        <v>83</v>
      </c>
      <c r="AA598" t="s">
        <v>83</v>
      </c>
      <c r="AB598" t="s">
        <v>83</v>
      </c>
      <c r="AC598" t="s">
        <v>83</v>
      </c>
      <c r="AD598" t="s">
        <v>83</v>
      </c>
      <c r="AE598">
        <v>0</v>
      </c>
      <c r="AF598" t="s">
        <v>83</v>
      </c>
      <c r="AG598">
        <v>0</v>
      </c>
      <c r="AH598" t="s">
        <v>83</v>
      </c>
      <c r="AI598" t="s">
        <v>83</v>
      </c>
      <c r="AJ598" t="s">
        <v>83</v>
      </c>
      <c r="AK598" t="s">
        <v>83</v>
      </c>
      <c r="AL598" t="s">
        <v>83</v>
      </c>
      <c r="AM598" t="s">
        <v>83</v>
      </c>
      <c r="AN598" t="s">
        <v>83</v>
      </c>
      <c r="AO598" t="s">
        <v>83</v>
      </c>
      <c r="AP598" t="s">
        <v>83</v>
      </c>
      <c r="AQ598" t="s">
        <v>83</v>
      </c>
      <c r="AR598" t="s">
        <v>83</v>
      </c>
      <c r="AS598">
        <v>0</v>
      </c>
      <c r="AT598" t="s">
        <v>83</v>
      </c>
      <c r="AU598" t="s">
        <v>83</v>
      </c>
      <c r="AV598">
        <v>0</v>
      </c>
      <c r="AW598">
        <v>0</v>
      </c>
      <c r="AX598" t="s">
        <v>83</v>
      </c>
    </row>
    <row r="599" spans="1:50" x14ac:dyDescent="0.15">
      <c r="A599">
        <v>4</v>
      </c>
      <c r="B599">
        <v>131</v>
      </c>
      <c r="C599">
        <v>3</v>
      </c>
      <c r="D599">
        <v>6</v>
      </c>
      <c r="E599">
        <v>0</v>
      </c>
      <c r="F599" t="s">
        <v>83</v>
      </c>
      <c r="G599" t="s">
        <v>83</v>
      </c>
      <c r="H599">
        <v>13</v>
      </c>
      <c r="I599">
        <v>0</v>
      </c>
      <c r="J599">
        <v>0</v>
      </c>
      <c r="K599">
        <v>0</v>
      </c>
      <c r="L599">
        <v>0</v>
      </c>
      <c r="M599" t="s">
        <v>83</v>
      </c>
      <c r="N599" t="s">
        <v>83</v>
      </c>
      <c r="O599" t="s">
        <v>83</v>
      </c>
      <c r="P599" t="s">
        <v>83</v>
      </c>
      <c r="Q599" t="s">
        <v>83</v>
      </c>
      <c r="R599" t="s">
        <v>2426</v>
      </c>
      <c r="S599" t="s">
        <v>83</v>
      </c>
      <c r="T599">
        <v>0</v>
      </c>
      <c r="U599" t="s">
        <v>83</v>
      </c>
      <c r="V599" t="s">
        <v>83</v>
      </c>
      <c r="W599" t="s">
        <v>83</v>
      </c>
      <c r="X599">
        <v>2</v>
      </c>
      <c r="Y599">
        <v>2</v>
      </c>
      <c r="Z599" t="s">
        <v>83</v>
      </c>
      <c r="AA599" t="s">
        <v>83</v>
      </c>
      <c r="AB599" t="s">
        <v>83</v>
      </c>
      <c r="AC599" t="s">
        <v>83</v>
      </c>
      <c r="AD599" t="s">
        <v>83</v>
      </c>
      <c r="AE599">
        <v>0</v>
      </c>
      <c r="AF599" t="s">
        <v>83</v>
      </c>
      <c r="AG599">
        <v>0</v>
      </c>
      <c r="AH599" t="s">
        <v>83</v>
      </c>
      <c r="AI599" t="s">
        <v>83</v>
      </c>
      <c r="AJ599" t="s">
        <v>83</v>
      </c>
      <c r="AK599" t="s">
        <v>83</v>
      </c>
      <c r="AL599" t="s">
        <v>83</v>
      </c>
      <c r="AM599" t="s">
        <v>83</v>
      </c>
      <c r="AN599" t="s">
        <v>83</v>
      </c>
      <c r="AO599" t="s">
        <v>83</v>
      </c>
      <c r="AP599" t="s">
        <v>83</v>
      </c>
      <c r="AQ599" t="s">
        <v>83</v>
      </c>
      <c r="AR599" t="s">
        <v>83</v>
      </c>
      <c r="AS599">
        <v>0</v>
      </c>
      <c r="AT599" t="s">
        <v>83</v>
      </c>
      <c r="AU599" t="s">
        <v>83</v>
      </c>
      <c r="AV599">
        <v>0</v>
      </c>
      <c r="AW599">
        <v>0</v>
      </c>
      <c r="AX599" t="s">
        <v>83</v>
      </c>
    </row>
    <row r="600" spans="1:50" x14ac:dyDescent="0.15">
      <c r="A600">
        <v>4</v>
      </c>
      <c r="B600">
        <v>131</v>
      </c>
      <c r="C600">
        <v>3</v>
      </c>
      <c r="D600">
        <v>7</v>
      </c>
      <c r="E600">
        <v>0</v>
      </c>
      <c r="F600" t="s">
        <v>83</v>
      </c>
      <c r="G600" t="s">
        <v>83</v>
      </c>
      <c r="H600">
        <v>48</v>
      </c>
      <c r="I600">
        <v>0</v>
      </c>
      <c r="J600">
        <v>0</v>
      </c>
      <c r="K600">
        <v>0</v>
      </c>
      <c r="L600">
        <v>0</v>
      </c>
      <c r="M600" t="s">
        <v>83</v>
      </c>
      <c r="N600" t="s">
        <v>83</v>
      </c>
      <c r="O600" t="s">
        <v>83</v>
      </c>
      <c r="P600" t="s">
        <v>83</v>
      </c>
      <c r="Q600" t="s">
        <v>83</v>
      </c>
      <c r="R600" t="s">
        <v>2427</v>
      </c>
      <c r="S600" t="s">
        <v>83</v>
      </c>
      <c r="T600">
        <v>0</v>
      </c>
      <c r="U600" t="s">
        <v>83</v>
      </c>
      <c r="V600" t="s">
        <v>83</v>
      </c>
      <c r="W600" t="s">
        <v>83</v>
      </c>
      <c r="X600">
        <v>2</v>
      </c>
      <c r="Y600">
        <v>2</v>
      </c>
      <c r="Z600" t="s">
        <v>83</v>
      </c>
      <c r="AA600" t="s">
        <v>83</v>
      </c>
      <c r="AB600" t="s">
        <v>83</v>
      </c>
      <c r="AC600" t="s">
        <v>83</v>
      </c>
      <c r="AD600" t="s">
        <v>83</v>
      </c>
      <c r="AE600">
        <v>0</v>
      </c>
      <c r="AF600" t="s">
        <v>83</v>
      </c>
      <c r="AG600">
        <v>0</v>
      </c>
      <c r="AH600" t="s">
        <v>83</v>
      </c>
      <c r="AI600" t="s">
        <v>83</v>
      </c>
      <c r="AJ600" t="s">
        <v>83</v>
      </c>
      <c r="AK600" t="s">
        <v>83</v>
      </c>
      <c r="AL600" t="s">
        <v>83</v>
      </c>
      <c r="AM600" t="s">
        <v>83</v>
      </c>
      <c r="AN600" t="s">
        <v>83</v>
      </c>
      <c r="AO600" t="s">
        <v>83</v>
      </c>
      <c r="AP600" t="s">
        <v>83</v>
      </c>
      <c r="AQ600" t="s">
        <v>83</v>
      </c>
      <c r="AR600" t="s">
        <v>83</v>
      </c>
      <c r="AS600">
        <v>0</v>
      </c>
      <c r="AT600" t="s">
        <v>83</v>
      </c>
      <c r="AU600" t="s">
        <v>83</v>
      </c>
      <c r="AV600">
        <v>0</v>
      </c>
      <c r="AW600">
        <v>0</v>
      </c>
      <c r="AX600" t="s">
        <v>83</v>
      </c>
    </row>
    <row r="601" spans="1:50" x14ac:dyDescent="0.15">
      <c r="A601">
        <v>4</v>
      </c>
      <c r="B601">
        <v>131</v>
      </c>
      <c r="C601">
        <v>3</v>
      </c>
      <c r="D601">
        <v>8</v>
      </c>
      <c r="E601">
        <v>0</v>
      </c>
      <c r="F601" t="s">
        <v>83</v>
      </c>
      <c r="G601" t="s">
        <v>83</v>
      </c>
      <c r="H601">
        <v>452</v>
      </c>
      <c r="I601">
        <v>0</v>
      </c>
      <c r="J601">
        <v>0</v>
      </c>
      <c r="K601">
        <v>0</v>
      </c>
      <c r="L601">
        <v>0</v>
      </c>
      <c r="M601" t="s">
        <v>83</v>
      </c>
      <c r="N601" t="s">
        <v>83</v>
      </c>
      <c r="O601" t="s">
        <v>83</v>
      </c>
      <c r="P601" t="s">
        <v>83</v>
      </c>
      <c r="Q601" t="s">
        <v>83</v>
      </c>
      <c r="R601" t="s">
        <v>2428</v>
      </c>
      <c r="S601" t="s">
        <v>83</v>
      </c>
      <c r="T601">
        <v>0</v>
      </c>
      <c r="U601" t="s">
        <v>83</v>
      </c>
      <c r="V601" t="s">
        <v>83</v>
      </c>
      <c r="W601" t="s">
        <v>83</v>
      </c>
      <c r="X601">
        <v>2</v>
      </c>
      <c r="Y601">
        <v>2</v>
      </c>
      <c r="Z601" t="s">
        <v>83</v>
      </c>
      <c r="AA601" t="s">
        <v>83</v>
      </c>
      <c r="AB601" t="s">
        <v>83</v>
      </c>
      <c r="AC601" t="s">
        <v>83</v>
      </c>
      <c r="AD601" t="s">
        <v>83</v>
      </c>
      <c r="AE601">
        <v>0</v>
      </c>
      <c r="AF601" t="s">
        <v>83</v>
      </c>
      <c r="AG601">
        <v>0</v>
      </c>
      <c r="AH601" t="s">
        <v>83</v>
      </c>
      <c r="AI601" t="s">
        <v>83</v>
      </c>
      <c r="AJ601" t="s">
        <v>83</v>
      </c>
      <c r="AK601" t="s">
        <v>83</v>
      </c>
      <c r="AL601" t="s">
        <v>83</v>
      </c>
      <c r="AM601" t="s">
        <v>83</v>
      </c>
      <c r="AN601" t="s">
        <v>83</v>
      </c>
      <c r="AO601" t="s">
        <v>83</v>
      </c>
      <c r="AP601" t="s">
        <v>83</v>
      </c>
      <c r="AQ601" t="s">
        <v>83</v>
      </c>
      <c r="AR601" t="s">
        <v>83</v>
      </c>
      <c r="AS601">
        <v>0</v>
      </c>
      <c r="AT601" t="s">
        <v>83</v>
      </c>
      <c r="AU601" t="s">
        <v>83</v>
      </c>
      <c r="AV601">
        <v>0</v>
      </c>
      <c r="AW601">
        <v>0</v>
      </c>
      <c r="AX601" t="s">
        <v>83</v>
      </c>
    </row>
    <row r="602" spans="1:50" x14ac:dyDescent="0.15">
      <c r="A602">
        <v>4</v>
      </c>
      <c r="B602">
        <v>133</v>
      </c>
      <c r="C602">
        <v>1</v>
      </c>
      <c r="D602">
        <v>1</v>
      </c>
      <c r="E602">
        <v>0</v>
      </c>
      <c r="F602" t="s">
        <v>83</v>
      </c>
      <c r="G602" t="s">
        <v>83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83</v>
      </c>
      <c r="N602" t="s">
        <v>83</v>
      </c>
      <c r="O602" t="s">
        <v>83</v>
      </c>
      <c r="P602" t="s">
        <v>83</v>
      </c>
      <c r="Q602" t="s">
        <v>83</v>
      </c>
      <c r="R602" t="s">
        <v>83</v>
      </c>
      <c r="S602" t="s">
        <v>83</v>
      </c>
      <c r="T602">
        <v>0</v>
      </c>
      <c r="U602" t="s">
        <v>83</v>
      </c>
      <c r="V602" t="s">
        <v>83</v>
      </c>
      <c r="W602" t="s">
        <v>83</v>
      </c>
      <c r="X602">
        <v>0</v>
      </c>
      <c r="Y602">
        <v>0</v>
      </c>
      <c r="Z602" t="s">
        <v>83</v>
      </c>
      <c r="AA602" t="s">
        <v>83</v>
      </c>
      <c r="AB602" t="s">
        <v>83</v>
      </c>
      <c r="AC602" t="s">
        <v>83</v>
      </c>
      <c r="AD602" t="s">
        <v>83</v>
      </c>
      <c r="AE602">
        <v>0</v>
      </c>
      <c r="AF602" t="s">
        <v>83</v>
      </c>
      <c r="AG602">
        <v>0</v>
      </c>
      <c r="AH602" t="s">
        <v>83</v>
      </c>
      <c r="AI602" t="s">
        <v>83</v>
      </c>
      <c r="AJ602" t="s">
        <v>83</v>
      </c>
      <c r="AK602" t="s">
        <v>83</v>
      </c>
      <c r="AL602" t="s">
        <v>83</v>
      </c>
      <c r="AM602" t="s">
        <v>83</v>
      </c>
      <c r="AN602" t="s">
        <v>83</v>
      </c>
      <c r="AO602" t="s">
        <v>83</v>
      </c>
      <c r="AP602" t="s">
        <v>83</v>
      </c>
      <c r="AQ602" t="s">
        <v>83</v>
      </c>
      <c r="AR602" t="s">
        <v>83</v>
      </c>
      <c r="AS602">
        <v>0</v>
      </c>
      <c r="AT602" t="s">
        <v>83</v>
      </c>
      <c r="AU602" t="s">
        <v>83</v>
      </c>
      <c r="AV602">
        <v>0</v>
      </c>
      <c r="AW602">
        <v>0</v>
      </c>
      <c r="AX602" t="s">
        <v>83</v>
      </c>
    </row>
    <row r="603" spans="1:50" x14ac:dyDescent="0.15">
      <c r="A603">
        <v>4</v>
      </c>
      <c r="B603">
        <v>133</v>
      </c>
      <c r="C603">
        <v>1</v>
      </c>
      <c r="D603">
        <v>2</v>
      </c>
      <c r="E603">
        <v>0</v>
      </c>
      <c r="F603" t="s">
        <v>83</v>
      </c>
      <c r="G603" t="s">
        <v>83</v>
      </c>
      <c r="H603">
        <v>82</v>
      </c>
      <c r="I603">
        <v>0</v>
      </c>
      <c r="J603">
        <v>0</v>
      </c>
      <c r="K603">
        <v>0</v>
      </c>
      <c r="L603">
        <v>0</v>
      </c>
      <c r="M603" t="s">
        <v>83</v>
      </c>
      <c r="N603" t="s">
        <v>83</v>
      </c>
      <c r="O603" t="s">
        <v>83</v>
      </c>
      <c r="P603" t="s">
        <v>83</v>
      </c>
      <c r="Q603" t="s">
        <v>83</v>
      </c>
      <c r="R603" t="s">
        <v>2429</v>
      </c>
      <c r="S603" t="s">
        <v>83</v>
      </c>
      <c r="T603">
        <v>0</v>
      </c>
      <c r="U603" t="s">
        <v>83</v>
      </c>
      <c r="V603" t="s">
        <v>83</v>
      </c>
      <c r="W603" t="s">
        <v>83</v>
      </c>
      <c r="X603">
        <v>3</v>
      </c>
      <c r="Y603">
        <v>3</v>
      </c>
      <c r="Z603" t="s">
        <v>83</v>
      </c>
      <c r="AA603" t="s">
        <v>83</v>
      </c>
      <c r="AB603" t="s">
        <v>83</v>
      </c>
      <c r="AC603" t="s">
        <v>83</v>
      </c>
      <c r="AD603" t="s">
        <v>83</v>
      </c>
      <c r="AE603">
        <v>0</v>
      </c>
      <c r="AF603" t="s">
        <v>83</v>
      </c>
      <c r="AG603">
        <v>0</v>
      </c>
      <c r="AH603" t="s">
        <v>83</v>
      </c>
      <c r="AI603" t="s">
        <v>83</v>
      </c>
      <c r="AJ603" t="s">
        <v>83</v>
      </c>
      <c r="AK603" t="s">
        <v>83</v>
      </c>
      <c r="AL603" t="s">
        <v>83</v>
      </c>
      <c r="AM603" t="s">
        <v>83</v>
      </c>
      <c r="AN603" t="s">
        <v>83</v>
      </c>
      <c r="AO603" t="s">
        <v>83</v>
      </c>
      <c r="AP603" t="s">
        <v>83</v>
      </c>
      <c r="AQ603" t="s">
        <v>83</v>
      </c>
      <c r="AR603" t="s">
        <v>83</v>
      </c>
      <c r="AS603">
        <v>0</v>
      </c>
      <c r="AT603" t="s">
        <v>83</v>
      </c>
      <c r="AU603" t="s">
        <v>83</v>
      </c>
      <c r="AV603">
        <v>0</v>
      </c>
      <c r="AW603">
        <v>0</v>
      </c>
      <c r="AX603" t="s">
        <v>83</v>
      </c>
    </row>
    <row r="604" spans="1:50" x14ac:dyDescent="0.15">
      <c r="A604">
        <v>4</v>
      </c>
      <c r="B604">
        <v>133</v>
      </c>
      <c r="C604">
        <v>1</v>
      </c>
      <c r="D604">
        <v>3</v>
      </c>
      <c r="E604">
        <v>0</v>
      </c>
      <c r="F604" t="s">
        <v>83</v>
      </c>
      <c r="G604" t="s">
        <v>83</v>
      </c>
      <c r="H604">
        <v>703</v>
      </c>
      <c r="I604">
        <v>0</v>
      </c>
      <c r="J604">
        <v>0</v>
      </c>
      <c r="K604">
        <v>0</v>
      </c>
      <c r="L604">
        <v>0</v>
      </c>
      <c r="M604" t="s">
        <v>83</v>
      </c>
      <c r="N604" t="s">
        <v>83</v>
      </c>
      <c r="O604" t="s">
        <v>83</v>
      </c>
      <c r="P604" t="s">
        <v>83</v>
      </c>
      <c r="Q604" t="s">
        <v>83</v>
      </c>
      <c r="R604" t="s">
        <v>2430</v>
      </c>
      <c r="S604" t="s">
        <v>83</v>
      </c>
      <c r="T604">
        <v>0</v>
      </c>
      <c r="U604" t="s">
        <v>83</v>
      </c>
      <c r="V604" t="s">
        <v>83</v>
      </c>
      <c r="W604" t="s">
        <v>83</v>
      </c>
      <c r="X604">
        <v>3</v>
      </c>
      <c r="Y604">
        <v>3</v>
      </c>
      <c r="Z604" t="s">
        <v>83</v>
      </c>
      <c r="AA604" t="s">
        <v>83</v>
      </c>
      <c r="AB604" t="s">
        <v>83</v>
      </c>
      <c r="AC604" t="s">
        <v>83</v>
      </c>
      <c r="AD604" t="s">
        <v>83</v>
      </c>
      <c r="AE604">
        <v>0</v>
      </c>
      <c r="AF604" t="s">
        <v>83</v>
      </c>
      <c r="AG604">
        <v>0</v>
      </c>
      <c r="AH604" t="s">
        <v>83</v>
      </c>
      <c r="AI604" t="s">
        <v>83</v>
      </c>
      <c r="AJ604" t="s">
        <v>83</v>
      </c>
      <c r="AK604" t="s">
        <v>83</v>
      </c>
      <c r="AL604" t="s">
        <v>83</v>
      </c>
      <c r="AM604" t="s">
        <v>83</v>
      </c>
      <c r="AN604" t="s">
        <v>83</v>
      </c>
      <c r="AO604" t="s">
        <v>83</v>
      </c>
      <c r="AP604" t="s">
        <v>83</v>
      </c>
      <c r="AQ604" t="s">
        <v>83</v>
      </c>
      <c r="AR604" t="s">
        <v>83</v>
      </c>
      <c r="AS604">
        <v>0</v>
      </c>
      <c r="AT604" t="s">
        <v>83</v>
      </c>
      <c r="AU604" t="s">
        <v>83</v>
      </c>
      <c r="AV604">
        <v>0</v>
      </c>
      <c r="AW604">
        <v>0</v>
      </c>
      <c r="AX604" t="s">
        <v>83</v>
      </c>
    </row>
    <row r="605" spans="1:50" x14ac:dyDescent="0.15">
      <c r="A605">
        <v>4</v>
      </c>
      <c r="B605">
        <v>133</v>
      </c>
      <c r="C605">
        <v>1</v>
      </c>
      <c r="D605">
        <v>4</v>
      </c>
      <c r="E605">
        <v>0</v>
      </c>
      <c r="F605" t="s">
        <v>83</v>
      </c>
      <c r="G605" t="s">
        <v>83</v>
      </c>
      <c r="H605">
        <v>227</v>
      </c>
      <c r="I605">
        <v>0</v>
      </c>
      <c r="J605">
        <v>0</v>
      </c>
      <c r="K605">
        <v>0</v>
      </c>
      <c r="L605">
        <v>0</v>
      </c>
      <c r="M605" t="s">
        <v>83</v>
      </c>
      <c r="N605" t="s">
        <v>83</v>
      </c>
      <c r="O605" t="s">
        <v>83</v>
      </c>
      <c r="P605" t="s">
        <v>83</v>
      </c>
      <c r="Q605" t="s">
        <v>83</v>
      </c>
      <c r="R605" t="s">
        <v>2431</v>
      </c>
      <c r="S605" t="s">
        <v>83</v>
      </c>
      <c r="T605">
        <v>0</v>
      </c>
      <c r="U605" t="s">
        <v>83</v>
      </c>
      <c r="V605" t="s">
        <v>83</v>
      </c>
      <c r="W605" t="s">
        <v>83</v>
      </c>
      <c r="X605">
        <v>3</v>
      </c>
      <c r="Y605">
        <v>3</v>
      </c>
      <c r="Z605" t="s">
        <v>83</v>
      </c>
      <c r="AA605" t="s">
        <v>83</v>
      </c>
      <c r="AB605" t="s">
        <v>83</v>
      </c>
      <c r="AC605" t="s">
        <v>83</v>
      </c>
      <c r="AD605" t="s">
        <v>83</v>
      </c>
      <c r="AE605">
        <v>0</v>
      </c>
      <c r="AF605" t="s">
        <v>83</v>
      </c>
      <c r="AG605">
        <v>0</v>
      </c>
      <c r="AH605" t="s">
        <v>83</v>
      </c>
      <c r="AI605" t="s">
        <v>83</v>
      </c>
      <c r="AJ605" t="s">
        <v>83</v>
      </c>
      <c r="AK605" t="s">
        <v>83</v>
      </c>
      <c r="AL605" t="s">
        <v>83</v>
      </c>
      <c r="AM605" t="s">
        <v>83</v>
      </c>
      <c r="AN605" t="s">
        <v>83</v>
      </c>
      <c r="AO605" t="s">
        <v>83</v>
      </c>
      <c r="AP605" t="s">
        <v>83</v>
      </c>
      <c r="AQ605" t="s">
        <v>83</v>
      </c>
      <c r="AR605" t="s">
        <v>83</v>
      </c>
      <c r="AS605">
        <v>0</v>
      </c>
      <c r="AT605" t="s">
        <v>83</v>
      </c>
      <c r="AU605" t="s">
        <v>83</v>
      </c>
      <c r="AV605">
        <v>0</v>
      </c>
      <c r="AW605">
        <v>0</v>
      </c>
      <c r="AX605" t="s">
        <v>83</v>
      </c>
    </row>
    <row r="606" spans="1:50" x14ac:dyDescent="0.15">
      <c r="A606">
        <v>4</v>
      </c>
      <c r="B606">
        <v>133</v>
      </c>
      <c r="C606">
        <v>1</v>
      </c>
      <c r="D606">
        <v>5</v>
      </c>
      <c r="E606">
        <v>0</v>
      </c>
      <c r="F606" t="s">
        <v>83</v>
      </c>
      <c r="G606" t="s">
        <v>83</v>
      </c>
      <c r="H606">
        <v>202</v>
      </c>
      <c r="I606">
        <v>0</v>
      </c>
      <c r="J606">
        <v>0</v>
      </c>
      <c r="K606">
        <v>0</v>
      </c>
      <c r="L606">
        <v>0</v>
      </c>
      <c r="M606" t="s">
        <v>83</v>
      </c>
      <c r="N606" t="s">
        <v>83</v>
      </c>
      <c r="O606" t="s">
        <v>83</v>
      </c>
      <c r="P606" t="s">
        <v>83</v>
      </c>
      <c r="Q606" t="s">
        <v>83</v>
      </c>
      <c r="R606" t="s">
        <v>2432</v>
      </c>
      <c r="S606" t="s">
        <v>83</v>
      </c>
      <c r="T606">
        <v>0</v>
      </c>
      <c r="U606" t="s">
        <v>83</v>
      </c>
      <c r="V606" t="s">
        <v>83</v>
      </c>
      <c r="W606" t="s">
        <v>83</v>
      </c>
      <c r="X606">
        <v>3</v>
      </c>
      <c r="Y606">
        <v>3</v>
      </c>
      <c r="Z606" t="s">
        <v>83</v>
      </c>
      <c r="AA606" t="s">
        <v>83</v>
      </c>
      <c r="AB606" t="s">
        <v>83</v>
      </c>
      <c r="AC606" t="s">
        <v>83</v>
      </c>
      <c r="AD606" t="s">
        <v>83</v>
      </c>
      <c r="AE606">
        <v>0</v>
      </c>
      <c r="AF606" t="s">
        <v>83</v>
      </c>
      <c r="AG606">
        <v>0</v>
      </c>
      <c r="AH606" t="s">
        <v>83</v>
      </c>
      <c r="AI606" t="s">
        <v>83</v>
      </c>
      <c r="AJ606" t="s">
        <v>83</v>
      </c>
      <c r="AK606" t="s">
        <v>83</v>
      </c>
      <c r="AL606" t="s">
        <v>83</v>
      </c>
      <c r="AM606" t="s">
        <v>83</v>
      </c>
      <c r="AN606" t="s">
        <v>83</v>
      </c>
      <c r="AO606" t="s">
        <v>83</v>
      </c>
      <c r="AP606" t="s">
        <v>83</v>
      </c>
      <c r="AQ606" t="s">
        <v>83</v>
      </c>
      <c r="AR606" t="s">
        <v>83</v>
      </c>
      <c r="AS606">
        <v>0</v>
      </c>
      <c r="AT606" t="s">
        <v>83</v>
      </c>
      <c r="AU606" t="s">
        <v>83</v>
      </c>
      <c r="AV606">
        <v>0</v>
      </c>
      <c r="AW606">
        <v>0</v>
      </c>
      <c r="AX606" t="s">
        <v>83</v>
      </c>
    </row>
    <row r="607" spans="1:50" x14ac:dyDescent="0.15">
      <c r="A607">
        <v>4</v>
      </c>
      <c r="B607">
        <v>133</v>
      </c>
      <c r="C607">
        <v>1</v>
      </c>
      <c r="D607">
        <v>6</v>
      </c>
      <c r="E607">
        <v>0</v>
      </c>
      <c r="F607" t="s">
        <v>83</v>
      </c>
      <c r="G607" t="s">
        <v>83</v>
      </c>
      <c r="H607">
        <v>307</v>
      </c>
      <c r="I607">
        <v>0</v>
      </c>
      <c r="J607">
        <v>0</v>
      </c>
      <c r="K607">
        <v>0</v>
      </c>
      <c r="L607">
        <v>0</v>
      </c>
      <c r="M607" t="s">
        <v>83</v>
      </c>
      <c r="N607" t="s">
        <v>83</v>
      </c>
      <c r="O607" t="s">
        <v>83</v>
      </c>
      <c r="P607" t="s">
        <v>83</v>
      </c>
      <c r="Q607" t="s">
        <v>83</v>
      </c>
      <c r="R607" t="s">
        <v>2433</v>
      </c>
      <c r="S607" t="s">
        <v>83</v>
      </c>
      <c r="T607">
        <v>0</v>
      </c>
      <c r="U607" t="s">
        <v>83</v>
      </c>
      <c r="V607" t="s">
        <v>83</v>
      </c>
      <c r="W607" t="s">
        <v>83</v>
      </c>
      <c r="X607">
        <v>3</v>
      </c>
      <c r="Y607">
        <v>3</v>
      </c>
      <c r="Z607" t="s">
        <v>83</v>
      </c>
      <c r="AA607" t="s">
        <v>83</v>
      </c>
      <c r="AB607" t="s">
        <v>83</v>
      </c>
      <c r="AC607" t="s">
        <v>83</v>
      </c>
      <c r="AD607" t="s">
        <v>83</v>
      </c>
      <c r="AE607">
        <v>0</v>
      </c>
      <c r="AF607" t="s">
        <v>83</v>
      </c>
      <c r="AG607">
        <v>0</v>
      </c>
      <c r="AH607" t="s">
        <v>83</v>
      </c>
      <c r="AI607" t="s">
        <v>83</v>
      </c>
      <c r="AJ607" t="s">
        <v>83</v>
      </c>
      <c r="AK607" t="s">
        <v>83</v>
      </c>
      <c r="AL607" t="s">
        <v>83</v>
      </c>
      <c r="AM607" t="s">
        <v>83</v>
      </c>
      <c r="AN607" t="s">
        <v>83</v>
      </c>
      <c r="AO607" t="s">
        <v>83</v>
      </c>
      <c r="AP607" t="s">
        <v>83</v>
      </c>
      <c r="AQ607" t="s">
        <v>83</v>
      </c>
      <c r="AR607" t="s">
        <v>83</v>
      </c>
      <c r="AS607">
        <v>0</v>
      </c>
      <c r="AT607" t="s">
        <v>83</v>
      </c>
      <c r="AU607" t="s">
        <v>83</v>
      </c>
      <c r="AV607">
        <v>0</v>
      </c>
      <c r="AW607">
        <v>0</v>
      </c>
      <c r="AX607" t="s">
        <v>83</v>
      </c>
    </row>
    <row r="608" spans="1:50" x14ac:dyDescent="0.15">
      <c r="A608">
        <v>4</v>
      </c>
      <c r="B608">
        <v>133</v>
      </c>
      <c r="C608">
        <v>1</v>
      </c>
      <c r="D608">
        <v>7</v>
      </c>
      <c r="E608">
        <v>0</v>
      </c>
      <c r="F608" t="s">
        <v>83</v>
      </c>
      <c r="G608" t="s">
        <v>83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83</v>
      </c>
      <c r="N608" t="s">
        <v>83</v>
      </c>
      <c r="O608" t="s">
        <v>83</v>
      </c>
      <c r="P608" t="s">
        <v>83</v>
      </c>
      <c r="Q608" t="s">
        <v>83</v>
      </c>
      <c r="R608" t="s">
        <v>83</v>
      </c>
      <c r="S608" t="s">
        <v>83</v>
      </c>
      <c r="T608">
        <v>0</v>
      </c>
      <c r="U608" t="s">
        <v>83</v>
      </c>
      <c r="V608" t="s">
        <v>83</v>
      </c>
      <c r="W608" t="s">
        <v>83</v>
      </c>
      <c r="X608">
        <v>0</v>
      </c>
      <c r="Y608">
        <v>0</v>
      </c>
      <c r="Z608" t="s">
        <v>83</v>
      </c>
      <c r="AA608" t="s">
        <v>83</v>
      </c>
      <c r="AB608" t="s">
        <v>83</v>
      </c>
      <c r="AC608" t="s">
        <v>83</v>
      </c>
      <c r="AD608" t="s">
        <v>83</v>
      </c>
      <c r="AE608">
        <v>0</v>
      </c>
      <c r="AF608" t="s">
        <v>83</v>
      </c>
      <c r="AG608">
        <v>0</v>
      </c>
      <c r="AH608" t="s">
        <v>83</v>
      </c>
      <c r="AI608" t="s">
        <v>83</v>
      </c>
      <c r="AJ608" t="s">
        <v>83</v>
      </c>
      <c r="AK608" t="s">
        <v>83</v>
      </c>
      <c r="AL608" t="s">
        <v>83</v>
      </c>
      <c r="AM608" t="s">
        <v>83</v>
      </c>
      <c r="AN608" t="s">
        <v>83</v>
      </c>
      <c r="AO608" t="s">
        <v>83</v>
      </c>
      <c r="AP608" t="s">
        <v>83</v>
      </c>
      <c r="AQ608" t="s">
        <v>83</v>
      </c>
      <c r="AR608" t="s">
        <v>83</v>
      </c>
      <c r="AS608">
        <v>0</v>
      </c>
      <c r="AT608" t="s">
        <v>83</v>
      </c>
      <c r="AU608" t="s">
        <v>83</v>
      </c>
      <c r="AV608">
        <v>0</v>
      </c>
      <c r="AW608">
        <v>0</v>
      </c>
      <c r="AX608" t="s">
        <v>83</v>
      </c>
    </row>
    <row r="609" spans="1:50" x14ac:dyDescent="0.15">
      <c r="A609">
        <v>4</v>
      </c>
      <c r="B609">
        <v>133</v>
      </c>
      <c r="C609">
        <v>1</v>
      </c>
      <c r="D609">
        <v>8</v>
      </c>
      <c r="E609">
        <v>0</v>
      </c>
      <c r="F609" t="s">
        <v>83</v>
      </c>
      <c r="G609" t="s">
        <v>83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83</v>
      </c>
      <c r="N609" t="s">
        <v>83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>
        <v>0</v>
      </c>
      <c r="U609" t="s">
        <v>83</v>
      </c>
      <c r="V609" t="s">
        <v>83</v>
      </c>
      <c r="W609" t="s">
        <v>83</v>
      </c>
      <c r="X609">
        <v>0</v>
      </c>
      <c r="Y609">
        <v>0</v>
      </c>
      <c r="Z609" t="s">
        <v>83</v>
      </c>
      <c r="AA609" t="s">
        <v>83</v>
      </c>
      <c r="AB609" t="s">
        <v>83</v>
      </c>
      <c r="AC609" t="s">
        <v>83</v>
      </c>
      <c r="AD609" t="s">
        <v>83</v>
      </c>
      <c r="AE609">
        <v>0</v>
      </c>
      <c r="AF609" t="s">
        <v>83</v>
      </c>
      <c r="AG609">
        <v>0</v>
      </c>
      <c r="AH609" t="s">
        <v>83</v>
      </c>
      <c r="AI609" t="s">
        <v>83</v>
      </c>
      <c r="AJ609" t="s">
        <v>83</v>
      </c>
      <c r="AK609" t="s">
        <v>83</v>
      </c>
      <c r="AL609" t="s">
        <v>83</v>
      </c>
      <c r="AM609" t="s">
        <v>83</v>
      </c>
      <c r="AN609" t="s">
        <v>83</v>
      </c>
      <c r="AO609" t="s">
        <v>83</v>
      </c>
      <c r="AP609" t="s">
        <v>83</v>
      </c>
      <c r="AQ609" t="s">
        <v>83</v>
      </c>
      <c r="AR609" t="s">
        <v>83</v>
      </c>
      <c r="AS609">
        <v>0</v>
      </c>
      <c r="AT609" t="s">
        <v>83</v>
      </c>
      <c r="AU609" t="s">
        <v>83</v>
      </c>
      <c r="AV609">
        <v>0</v>
      </c>
      <c r="AW609">
        <v>0</v>
      </c>
      <c r="AX609" t="s">
        <v>83</v>
      </c>
    </row>
    <row r="610" spans="1:50" x14ac:dyDescent="0.15">
      <c r="A610">
        <v>4</v>
      </c>
      <c r="B610">
        <v>133</v>
      </c>
      <c r="C610">
        <v>2</v>
      </c>
      <c r="D610">
        <v>1</v>
      </c>
      <c r="E610">
        <v>0</v>
      </c>
      <c r="F610" t="s">
        <v>83</v>
      </c>
      <c r="G610" t="s">
        <v>83</v>
      </c>
      <c r="H610">
        <v>591</v>
      </c>
      <c r="I610">
        <v>0</v>
      </c>
      <c r="J610">
        <v>0</v>
      </c>
      <c r="K610">
        <v>0</v>
      </c>
      <c r="L610">
        <v>0</v>
      </c>
      <c r="M610" t="s">
        <v>83</v>
      </c>
      <c r="N610" t="s">
        <v>83</v>
      </c>
      <c r="O610" t="s">
        <v>83</v>
      </c>
      <c r="P610" t="s">
        <v>83</v>
      </c>
      <c r="Q610" t="s">
        <v>83</v>
      </c>
      <c r="R610" t="s">
        <v>2434</v>
      </c>
      <c r="S610" t="s">
        <v>83</v>
      </c>
      <c r="T610">
        <v>0</v>
      </c>
      <c r="U610" t="s">
        <v>83</v>
      </c>
      <c r="V610" t="s">
        <v>83</v>
      </c>
      <c r="W610" t="s">
        <v>83</v>
      </c>
      <c r="X610">
        <v>3</v>
      </c>
      <c r="Y610">
        <v>3</v>
      </c>
      <c r="Z610" t="s">
        <v>83</v>
      </c>
      <c r="AA610" t="s">
        <v>83</v>
      </c>
      <c r="AB610" t="s">
        <v>83</v>
      </c>
      <c r="AC610" t="s">
        <v>83</v>
      </c>
      <c r="AD610" t="s">
        <v>83</v>
      </c>
      <c r="AE610">
        <v>0</v>
      </c>
      <c r="AF610" t="s">
        <v>83</v>
      </c>
      <c r="AG610">
        <v>0</v>
      </c>
      <c r="AH610" t="s">
        <v>83</v>
      </c>
      <c r="AI610" t="s">
        <v>83</v>
      </c>
      <c r="AJ610" t="s">
        <v>83</v>
      </c>
      <c r="AK610" t="s">
        <v>83</v>
      </c>
      <c r="AL610" t="s">
        <v>83</v>
      </c>
      <c r="AM610" t="s">
        <v>83</v>
      </c>
      <c r="AN610" t="s">
        <v>83</v>
      </c>
      <c r="AO610" t="s">
        <v>83</v>
      </c>
      <c r="AP610" t="s">
        <v>83</v>
      </c>
      <c r="AQ610" t="s">
        <v>83</v>
      </c>
      <c r="AR610" t="s">
        <v>83</v>
      </c>
      <c r="AS610">
        <v>0</v>
      </c>
      <c r="AT610" t="s">
        <v>83</v>
      </c>
      <c r="AU610" t="s">
        <v>83</v>
      </c>
      <c r="AV610">
        <v>0</v>
      </c>
      <c r="AW610">
        <v>0</v>
      </c>
      <c r="AX610" t="s">
        <v>83</v>
      </c>
    </row>
    <row r="611" spans="1:50" x14ac:dyDescent="0.15">
      <c r="A611">
        <v>4</v>
      </c>
      <c r="B611">
        <v>133</v>
      </c>
      <c r="C611">
        <v>2</v>
      </c>
      <c r="D611">
        <v>2</v>
      </c>
      <c r="E611">
        <v>0</v>
      </c>
      <c r="F611" t="s">
        <v>83</v>
      </c>
      <c r="G611" t="s">
        <v>83</v>
      </c>
      <c r="H611">
        <v>162</v>
      </c>
      <c r="I611">
        <v>0</v>
      </c>
      <c r="J611">
        <v>0</v>
      </c>
      <c r="K611">
        <v>0</v>
      </c>
      <c r="L611">
        <v>0</v>
      </c>
      <c r="M611" t="s">
        <v>83</v>
      </c>
      <c r="N611" t="s">
        <v>83</v>
      </c>
      <c r="O611" t="s">
        <v>83</v>
      </c>
      <c r="P611" t="s">
        <v>83</v>
      </c>
      <c r="Q611" t="s">
        <v>83</v>
      </c>
      <c r="R611" t="s">
        <v>2435</v>
      </c>
      <c r="S611" t="s">
        <v>83</v>
      </c>
      <c r="T611">
        <v>0</v>
      </c>
      <c r="U611" t="s">
        <v>83</v>
      </c>
      <c r="V611" t="s">
        <v>83</v>
      </c>
      <c r="W611" t="s">
        <v>83</v>
      </c>
      <c r="X611">
        <v>3</v>
      </c>
      <c r="Y611">
        <v>3</v>
      </c>
      <c r="Z611" t="s">
        <v>83</v>
      </c>
      <c r="AA611" t="s">
        <v>83</v>
      </c>
      <c r="AB611" t="s">
        <v>83</v>
      </c>
      <c r="AC611" t="s">
        <v>83</v>
      </c>
      <c r="AD611" t="s">
        <v>83</v>
      </c>
      <c r="AE611">
        <v>0</v>
      </c>
      <c r="AF611" t="s">
        <v>83</v>
      </c>
      <c r="AG611">
        <v>0</v>
      </c>
      <c r="AH611" t="s">
        <v>83</v>
      </c>
      <c r="AI611" t="s">
        <v>83</v>
      </c>
      <c r="AJ611" t="s">
        <v>83</v>
      </c>
      <c r="AK611" t="s">
        <v>83</v>
      </c>
      <c r="AL611" t="s">
        <v>83</v>
      </c>
      <c r="AM611" t="s">
        <v>83</v>
      </c>
      <c r="AN611" t="s">
        <v>83</v>
      </c>
      <c r="AO611" t="s">
        <v>83</v>
      </c>
      <c r="AP611" t="s">
        <v>83</v>
      </c>
      <c r="AQ611" t="s">
        <v>83</v>
      </c>
      <c r="AR611" t="s">
        <v>83</v>
      </c>
      <c r="AS611">
        <v>0</v>
      </c>
      <c r="AT611" t="s">
        <v>83</v>
      </c>
      <c r="AU611" t="s">
        <v>83</v>
      </c>
      <c r="AV611">
        <v>0</v>
      </c>
      <c r="AW611">
        <v>0</v>
      </c>
      <c r="AX611" t="s">
        <v>83</v>
      </c>
    </row>
    <row r="612" spans="1:50" x14ac:dyDescent="0.15">
      <c r="A612">
        <v>4</v>
      </c>
      <c r="B612">
        <v>133</v>
      </c>
      <c r="C612">
        <v>2</v>
      </c>
      <c r="D612">
        <v>3</v>
      </c>
      <c r="E612">
        <v>0</v>
      </c>
      <c r="F612" t="s">
        <v>83</v>
      </c>
      <c r="G612" t="s">
        <v>83</v>
      </c>
      <c r="H612">
        <v>251</v>
      </c>
      <c r="I612">
        <v>0</v>
      </c>
      <c r="J612">
        <v>0</v>
      </c>
      <c r="K612">
        <v>0</v>
      </c>
      <c r="L612">
        <v>0</v>
      </c>
      <c r="M612" t="s">
        <v>83</v>
      </c>
      <c r="N612" t="s">
        <v>83</v>
      </c>
      <c r="O612" t="s">
        <v>83</v>
      </c>
      <c r="P612" t="s">
        <v>83</v>
      </c>
      <c r="Q612" t="s">
        <v>83</v>
      </c>
      <c r="R612" t="s">
        <v>2436</v>
      </c>
      <c r="S612" t="s">
        <v>83</v>
      </c>
      <c r="T612">
        <v>0</v>
      </c>
      <c r="U612" t="s">
        <v>83</v>
      </c>
      <c r="V612" t="s">
        <v>83</v>
      </c>
      <c r="W612" t="s">
        <v>83</v>
      </c>
      <c r="X612">
        <v>3</v>
      </c>
      <c r="Y612">
        <v>3</v>
      </c>
      <c r="Z612" t="s">
        <v>83</v>
      </c>
      <c r="AA612" t="s">
        <v>83</v>
      </c>
      <c r="AB612" t="s">
        <v>83</v>
      </c>
      <c r="AC612" t="s">
        <v>83</v>
      </c>
      <c r="AD612" t="s">
        <v>83</v>
      </c>
      <c r="AE612">
        <v>0</v>
      </c>
      <c r="AF612" t="s">
        <v>83</v>
      </c>
      <c r="AG612">
        <v>0</v>
      </c>
      <c r="AH612" t="s">
        <v>83</v>
      </c>
      <c r="AI612" t="s">
        <v>83</v>
      </c>
      <c r="AJ612" t="s">
        <v>83</v>
      </c>
      <c r="AK612" t="s">
        <v>83</v>
      </c>
      <c r="AL612" t="s">
        <v>83</v>
      </c>
      <c r="AM612" t="s">
        <v>83</v>
      </c>
      <c r="AN612" t="s">
        <v>83</v>
      </c>
      <c r="AO612" t="s">
        <v>83</v>
      </c>
      <c r="AP612" t="s">
        <v>83</v>
      </c>
      <c r="AQ612" t="s">
        <v>83</v>
      </c>
      <c r="AR612" t="s">
        <v>83</v>
      </c>
      <c r="AS612">
        <v>0</v>
      </c>
      <c r="AT612" t="s">
        <v>83</v>
      </c>
      <c r="AU612" t="s">
        <v>83</v>
      </c>
      <c r="AV612">
        <v>0</v>
      </c>
      <c r="AW612">
        <v>0</v>
      </c>
      <c r="AX612" t="s">
        <v>83</v>
      </c>
    </row>
    <row r="613" spans="1:50" x14ac:dyDescent="0.15">
      <c r="A613">
        <v>4</v>
      </c>
      <c r="B613">
        <v>133</v>
      </c>
      <c r="C613">
        <v>2</v>
      </c>
      <c r="D613">
        <v>4</v>
      </c>
      <c r="E613">
        <v>0</v>
      </c>
      <c r="F613" t="s">
        <v>83</v>
      </c>
      <c r="G613" t="s">
        <v>83</v>
      </c>
      <c r="H613">
        <v>9</v>
      </c>
      <c r="I613">
        <v>0</v>
      </c>
      <c r="J613">
        <v>0</v>
      </c>
      <c r="K613">
        <v>0</v>
      </c>
      <c r="L613">
        <v>0</v>
      </c>
      <c r="M613" t="s">
        <v>83</v>
      </c>
      <c r="N613" t="s">
        <v>83</v>
      </c>
      <c r="O613" t="s">
        <v>83</v>
      </c>
      <c r="P613" t="s">
        <v>83</v>
      </c>
      <c r="Q613" t="s">
        <v>83</v>
      </c>
      <c r="R613" t="s">
        <v>2437</v>
      </c>
      <c r="S613" t="s">
        <v>83</v>
      </c>
      <c r="T613">
        <v>0</v>
      </c>
      <c r="U613" t="s">
        <v>83</v>
      </c>
      <c r="V613" t="s">
        <v>83</v>
      </c>
      <c r="W613" t="s">
        <v>83</v>
      </c>
      <c r="X613">
        <v>3</v>
      </c>
      <c r="Y613">
        <v>3</v>
      </c>
      <c r="Z613" t="s">
        <v>83</v>
      </c>
      <c r="AA613" t="s">
        <v>83</v>
      </c>
      <c r="AB613" t="s">
        <v>83</v>
      </c>
      <c r="AC613" t="s">
        <v>83</v>
      </c>
      <c r="AD613" t="s">
        <v>83</v>
      </c>
      <c r="AE613">
        <v>0</v>
      </c>
      <c r="AF613" t="s">
        <v>83</v>
      </c>
      <c r="AG613">
        <v>0</v>
      </c>
      <c r="AH613" t="s">
        <v>83</v>
      </c>
      <c r="AI613" t="s">
        <v>83</v>
      </c>
      <c r="AJ613" t="s">
        <v>83</v>
      </c>
      <c r="AK613" t="s">
        <v>83</v>
      </c>
      <c r="AL613" t="s">
        <v>83</v>
      </c>
      <c r="AM613" t="s">
        <v>83</v>
      </c>
      <c r="AN613" t="s">
        <v>83</v>
      </c>
      <c r="AO613" t="s">
        <v>83</v>
      </c>
      <c r="AP613" t="s">
        <v>83</v>
      </c>
      <c r="AQ613" t="s">
        <v>83</v>
      </c>
      <c r="AR613" t="s">
        <v>83</v>
      </c>
      <c r="AS613">
        <v>0</v>
      </c>
      <c r="AT613" t="s">
        <v>83</v>
      </c>
      <c r="AU613" t="s">
        <v>83</v>
      </c>
      <c r="AV613">
        <v>0</v>
      </c>
      <c r="AW613">
        <v>0</v>
      </c>
      <c r="AX613" t="s">
        <v>83</v>
      </c>
    </row>
    <row r="614" spans="1:50" x14ac:dyDescent="0.15">
      <c r="A614">
        <v>4</v>
      </c>
      <c r="B614">
        <v>133</v>
      </c>
      <c r="C614">
        <v>2</v>
      </c>
      <c r="D614">
        <v>5</v>
      </c>
      <c r="E614">
        <v>0</v>
      </c>
      <c r="F614" t="s">
        <v>83</v>
      </c>
      <c r="G614" t="s">
        <v>83</v>
      </c>
      <c r="H614">
        <v>440</v>
      </c>
      <c r="I614">
        <v>0</v>
      </c>
      <c r="J614">
        <v>0</v>
      </c>
      <c r="K614">
        <v>0</v>
      </c>
      <c r="L614">
        <v>0</v>
      </c>
      <c r="M614" t="s">
        <v>83</v>
      </c>
      <c r="N614" t="s">
        <v>83</v>
      </c>
      <c r="O614" t="s">
        <v>83</v>
      </c>
      <c r="P614" t="s">
        <v>83</v>
      </c>
      <c r="Q614" t="s">
        <v>83</v>
      </c>
      <c r="R614" t="s">
        <v>2438</v>
      </c>
      <c r="S614" t="s">
        <v>83</v>
      </c>
      <c r="T614">
        <v>0</v>
      </c>
      <c r="U614" t="s">
        <v>83</v>
      </c>
      <c r="V614" t="s">
        <v>83</v>
      </c>
      <c r="W614" t="s">
        <v>83</v>
      </c>
      <c r="X614">
        <v>3</v>
      </c>
      <c r="Y614">
        <v>3</v>
      </c>
      <c r="Z614" t="s">
        <v>83</v>
      </c>
      <c r="AA614" t="s">
        <v>83</v>
      </c>
      <c r="AB614" t="s">
        <v>83</v>
      </c>
      <c r="AC614" t="s">
        <v>83</v>
      </c>
      <c r="AD614" t="s">
        <v>83</v>
      </c>
      <c r="AE614">
        <v>0</v>
      </c>
      <c r="AF614" t="s">
        <v>83</v>
      </c>
      <c r="AG614">
        <v>0</v>
      </c>
      <c r="AH614" t="s">
        <v>83</v>
      </c>
      <c r="AI614" t="s">
        <v>83</v>
      </c>
      <c r="AJ614" t="s">
        <v>83</v>
      </c>
      <c r="AK614" t="s">
        <v>83</v>
      </c>
      <c r="AL614" t="s">
        <v>83</v>
      </c>
      <c r="AM614" t="s">
        <v>83</v>
      </c>
      <c r="AN614" t="s">
        <v>83</v>
      </c>
      <c r="AO614" t="s">
        <v>83</v>
      </c>
      <c r="AP614" t="s">
        <v>83</v>
      </c>
      <c r="AQ614" t="s">
        <v>83</v>
      </c>
      <c r="AR614" t="s">
        <v>83</v>
      </c>
      <c r="AS614">
        <v>0</v>
      </c>
      <c r="AT614" t="s">
        <v>83</v>
      </c>
      <c r="AU614" t="s">
        <v>83</v>
      </c>
      <c r="AV614">
        <v>0</v>
      </c>
      <c r="AW614">
        <v>0</v>
      </c>
      <c r="AX614" t="s">
        <v>83</v>
      </c>
    </row>
    <row r="615" spans="1:50" x14ac:dyDescent="0.15">
      <c r="A615">
        <v>4</v>
      </c>
      <c r="B615">
        <v>133</v>
      </c>
      <c r="C615">
        <v>2</v>
      </c>
      <c r="D615">
        <v>6</v>
      </c>
      <c r="E615">
        <v>0</v>
      </c>
      <c r="F615" t="s">
        <v>83</v>
      </c>
      <c r="G615" t="s">
        <v>83</v>
      </c>
      <c r="H615">
        <v>544</v>
      </c>
      <c r="I615">
        <v>0</v>
      </c>
      <c r="J615">
        <v>0</v>
      </c>
      <c r="K615">
        <v>0</v>
      </c>
      <c r="L615">
        <v>0</v>
      </c>
      <c r="M615" t="s">
        <v>83</v>
      </c>
      <c r="N615" t="s">
        <v>83</v>
      </c>
      <c r="O615" t="s">
        <v>83</v>
      </c>
      <c r="P615" t="s">
        <v>83</v>
      </c>
      <c r="Q615" t="s">
        <v>83</v>
      </c>
      <c r="R615" t="s">
        <v>2439</v>
      </c>
      <c r="S615" t="s">
        <v>83</v>
      </c>
      <c r="T615">
        <v>0</v>
      </c>
      <c r="U615" t="s">
        <v>83</v>
      </c>
      <c r="V615" t="s">
        <v>83</v>
      </c>
      <c r="W615" t="s">
        <v>83</v>
      </c>
      <c r="X615">
        <v>3</v>
      </c>
      <c r="Y615">
        <v>3</v>
      </c>
      <c r="Z615" t="s">
        <v>83</v>
      </c>
      <c r="AA615" t="s">
        <v>83</v>
      </c>
      <c r="AB615" t="s">
        <v>83</v>
      </c>
      <c r="AC615" t="s">
        <v>83</v>
      </c>
      <c r="AD615" t="s">
        <v>83</v>
      </c>
      <c r="AE615">
        <v>0</v>
      </c>
      <c r="AF615" t="s">
        <v>83</v>
      </c>
      <c r="AG615">
        <v>0</v>
      </c>
      <c r="AH615" t="s">
        <v>83</v>
      </c>
      <c r="AI615" t="s">
        <v>83</v>
      </c>
      <c r="AJ615" t="s">
        <v>83</v>
      </c>
      <c r="AK615" t="s">
        <v>83</v>
      </c>
      <c r="AL615" t="s">
        <v>83</v>
      </c>
      <c r="AM615" t="s">
        <v>83</v>
      </c>
      <c r="AN615" t="s">
        <v>83</v>
      </c>
      <c r="AO615" t="s">
        <v>83</v>
      </c>
      <c r="AP615" t="s">
        <v>83</v>
      </c>
      <c r="AQ615" t="s">
        <v>83</v>
      </c>
      <c r="AR615" t="s">
        <v>83</v>
      </c>
      <c r="AS615">
        <v>0</v>
      </c>
      <c r="AT615" t="s">
        <v>83</v>
      </c>
      <c r="AU615" t="s">
        <v>83</v>
      </c>
      <c r="AV615">
        <v>0</v>
      </c>
      <c r="AW615">
        <v>0</v>
      </c>
      <c r="AX615" t="s">
        <v>83</v>
      </c>
    </row>
    <row r="616" spans="1:50" x14ac:dyDescent="0.15">
      <c r="A616">
        <v>4</v>
      </c>
      <c r="B616">
        <v>133</v>
      </c>
      <c r="C616">
        <v>2</v>
      </c>
      <c r="D616">
        <v>7</v>
      </c>
      <c r="E616">
        <v>0</v>
      </c>
      <c r="F616" t="s">
        <v>83</v>
      </c>
      <c r="G616" t="s">
        <v>83</v>
      </c>
      <c r="H616">
        <v>392</v>
      </c>
      <c r="I616">
        <v>0</v>
      </c>
      <c r="J616">
        <v>0</v>
      </c>
      <c r="K616">
        <v>0</v>
      </c>
      <c r="L616">
        <v>0</v>
      </c>
      <c r="M616" t="s">
        <v>83</v>
      </c>
      <c r="N616" t="s">
        <v>83</v>
      </c>
      <c r="O616" t="s">
        <v>83</v>
      </c>
      <c r="P616" t="s">
        <v>83</v>
      </c>
      <c r="Q616" t="s">
        <v>83</v>
      </c>
      <c r="R616" t="s">
        <v>2440</v>
      </c>
      <c r="S616" t="s">
        <v>83</v>
      </c>
      <c r="T616">
        <v>0</v>
      </c>
      <c r="U616" t="s">
        <v>83</v>
      </c>
      <c r="V616" t="s">
        <v>83</v>
      </c>
      <c r="W616" t="s">
        <v>83</v>
      </c>
      <c r="X616">
        <v>3</v>
      </c>
      <c r="Y616">
        <v>3</v>
      </c>
      <c r="Z616" t="s">
        <v>83</v>
      </c>
      <c r="AA616" t="s">
        <v>83</v>
      </c>
      <c r="AB616" t="s">
        <v>83</v>
      </c>
      <c r="AC616" t="s">
        <v>83</v>
      </c>
      <c r="AD616" t="s">
        <v>83</v>
      </c>
      <c r="AE616">
        <v>0</v>
      </c>
      <c r="AF616" t="s">
        <v>83</v>
      </c>
      <c r="AG616">
        <v>0</v>
      </c>
      <c r="AH616" t="s">
        <v>83</v>
      </c>
      <c r="AI616" t="s">
        <v>83</v>
      </c>
      <c r="AJ616" t="s">
        <v>83</v>
      </c>
      <c r="AK616" t="s">
        <v>83</v>
      </c>
      <c r="AL616" t="s">
        <v>83</v>
      </c>
      <c r="AM616" t="s">
        <v>83</v>
      </c>
      <c r="AN616" t="s">
        <v>83</v>
      </c>
      <c r="AO616" t="s">
        <v>83</v>
      </c>
      <c r="AP616" t="s">
        <v>83</v>
      </c>
      <c r="AQ616" t="s">
        <v>83</v>
      </c>
      <c r="AR616" t="s">
        <v>83</v>
      </c>
      <c r="AS616">
        <v>0</v>
      </c>
      <c r="AT616" t="s">
        <v>83</v>
      </c>
      <c r="AU616" t="s">
        <v>83</v>
      </c>
      <c r="AV616">
        <v>0</v>
      </c>
      <c r="AW616">
        <v>0</v>
      </c>
      <c r="AX616" t="s">
        <v>83</v>
      </c>
    </row>
    <row r="617" spans="1:50" x14ac:dyDescent="0.15">
      <c r="A617">
        <v>4</v>
      </c>
      <c r="B617">
        <v>133</v>
      </c>
      <c r="C617">
        <v>2</v>
      </c>
      <c r="D617">
        <v>8</v>
      </c>
      <c r="E617">
        <v>0</v>
      </c>
      <c r="F617" t="s">
        <v>83</v>
      </c>
      <c r="G617" t="s">
        <v>83</v>
      </c>
      <c r="H617">
        <v>663</v>
      </c>
      <c r="I617">
        <v>0</v>
      </c>
      <c r="J617">
        <v>0</v>
      </c>
      <c r="K617">
        <v>0</v>
      </c>
      <c r="L617">
        <v>0</v>
      </c>
      <c r="M617" t="s">
        <v>83</v>
      </c>
      <c r="N617" t="s">
        <v>83</v>
      </c>
      <c r="O617" t="s">
        <v>83</v>
      </c>
      <c r="P617" t="s">
        <v>83</v>
      </c>
      <c r="Q617" t="s">
        <v>83</v>
      </c>
      <c r="R617" t="s">
        <v>2441</v>
      </c>
      <c r="S617" t="s">
        <v>83</v>
      </c>
      <c r="T617">
        <v>0</v>
      </c>
      <c r="U617" t="s">
        <v>83</v>
      </c>
      <c r="V617" t="s">
        <v>83</v>
      </c>
      <c r="W617" t="s">
        <v>83</v>
      </c>
      <c r="X617">
        <v>3</v>
      </c>
      <c r="Y617">
        <v>3</v>
      </c>
      <c r="Z617" t="s">
        <v>83</v>
      </c>
      <c r="AA617" t="s">
        <v>83</v>
      </c>
      <c r="AB617" t="s">
        <v>83</v>
      </c>
      <c r="AC617" t="s">
        <v>83</v>
      </c>
      <c r="AD617" t="s">
        <v>83</v>
      </c>
      <c r="AE617">
        <v>0</v>
      </c>
      <c r="AF617" t="s">
        <v>83</v>
      </c>
      <c r="AG617">
        <v>0</v>
      </c>
      <c r="AH617" t="s">
        <v>83</v>
      </c>
      <c r="AI617" t="s">
        <v>83</v>
      </c>
      <c r="AJ617" t="s">
        <v>83</v>
      </c>
      <c r="AK617" t="s">
        <v>83</v>
      </c>
      <c r="AL617" t="s">
        <v>83</v>
      </c>
      <c r="AM617" t="s">
        <v>83</v>
      </c>
      <c r="AN617" t="s">
        <v>83</v>
      </c>
      <c r="AO617" t="s">
        <v>83</v>
      </c>
      <c r="AP617" t="s">
        <v>83</v>
      </c>
      <c r="AQ617" t="s">
        <v>83</v>
      </c>
      <c r="AR617" t="s">
        <v>83</v>
      </c>
      <c r="AS617">
        <v>0</v>
      </c>
      <c r="AT617" t="s">
        <v>83</v>
      </c>
      <c r="AU617" t="s">
        <v>83</v>
      </c>
      <c r="AV617">
        <v>0</v>
      </c>
      <c r="AW617">
        <v>0</v>
      </c>
      <c r="AX617" t="s">
        <v>83</v>
      </c>
    </row>
    <row r="618" spans="1:50" x14ac:dyDescent="0.15">
      <c r="A618">
        <v>4</v>
      </c>
      <c r="B618">
        <v>133</v>
      </c>
      <c r="C618">
        <v>3</v>
      </c>
      <c r="D618">
        <v>1</v>
      </c>
      <c r="E618">
        <v>0</v>
      </c>
      <c r="F618" t="s">
        <v>83</v>
      </c>
      <c r="G618" t="s">
        <v>83</v>
      </c>
      <c r="H618">
        <v>201</v>
      </c>
      <c r="I618">
        <v>0</v>
      </c>
      <c r="J618">
        <v>0</v>
      </c>
      <c r="K618">
        <v>0</v>
      </c>
      <c r="L618">
        <v>0</v>
      </c>
      <c r="M618" t="s">
        <v>83</v>
      </c>
      <c r="N618" t="s">
        <v>83</v>
      </c>
      <c r="O618" t="s">
        <v>83</v>
      </c>
      <c r="P618" t="s">
        <v>83</v>
      </c>
      <c r="Q618" t="s">
        <v>83</v>
      </c>
      <c r="R618" t="s">
        <v>2442</v>
      </c>
      <c r="S618" t="s">
        <v>83</v>
      </c>
      <c r="T618">
        <v>0</v>
      </c>
      <c r="U618" t="s">
        <v>83</v>
      </c>
      <c r="V618" t="s">
        <v>83</v>
      </c>
      <c r="W618" t="s">
        <v>83</v>
      </c>
      <c r="X618">
        <v>3</v>
      </c>
      <c r="Y618">
        <v>3</v>
      </c>
      <c r="Z618" t="s">
        <v>83</v>
      </c>
      <c r="AA618" t="s">
        <v>83</v>
      </c>
      <c r="AB618" t="s">
        <v>83</v>
      </c>
      <c r="AC618" t="s">
        <v>83</v>
      </c>
      <c r="AD618" t="s">
        <v>83</v>
      </c>
      <c r="AE618">
        <v>0</v>
      </c>
      <c r="AF618" t="s">
        <v>83</v>
      </c>
      <c r="AG618">
        <v>0</v>
      </c>
      <c r="AH618" t="s">
        <v>83</v>
      </c>
      <c r="AI618" t="s">
        <v>83</v>
      </c>
      <c r="AJ618" t="s">
        <v>83</v>
      </c>
      <c r="AK618" t="s">
        <v>83</v>
      </c>
      <c r="AL618" t="s">
        <v>83</v>
      </c>
      <c r="AM618" t="s">
        <v>83</v>
      </c>
      <c r="AN618" t="s">
        <v>83</v>
      </c>
      <c r="AO618" t="s">
        <v>83</v>
      </c>
      <c r="AP618" t="s">
        <v>83</v>
      </c>
      <c r="AQ618" t="s">
        <v>83</v>
      </c>
      <c r="AR618" t="s">
        <v>83</v>
      </c>
      <c r="AS618">
        <v>0</v>
      </c>
      <c r="AT618" t="s">
        <v>83</v>
      </c>
      <c r="AU618" t="s">
        <v>83</v>
      </c>
      <c r="AV618">
        <v>0</v>
      </c>
      <c r="AW618">
        <v>0</v>
      </c>
      <c r="AX618" t="s">
        <v>83</v>
      </c>
    </row>
    <row r="619" spans="1:50" x14ac:dyDescent="0.15">
      <c r="A619">
        <v>4</v>
      </c>
      <c r="B619">
        <v>133</v>
      </c>
      <c r="C619">
        <v>3</v>
      </c>
      <c r="D619">
        <v>2</v>
      </c>
      <c r="E619">
        <v>0</v>
      </c>
      <c r="F619" t="s">
        <v>83</v>
      </c>
      <c r="G619" t="s">
        <v>83</v>
      </c>
      <c r="H619">
        <v>81</v>
      </c>
      <c r="I619">
        <v>0</v>
      </c>
      <c r="J619">
        <v>0</v>
      </c>
      <c r="K619">
        <v>0</v>
      </c>
      <c r="L619">
        <v>0</v>
      </c>
      <c r="M619" t="s">
        <v>83</v>
      </c>
      <c r="N619" t="s">
        <v>83</v>
      </c>
      <c r="O619" t="s">
        <v>83</v>
      </c>
      <c r="P619" t="s">
        <v>83</v>
      </c>
      <c r="Q619" t="s">
        <v>83</v>
      </c>
      <c r="R619" t="s">
        <v>2443</v>
      </c>
      <c r="S619" t="s">
        <v>83</v>
      </c>
      <c r="T619">
        <v>0</v>
      </c>
      <c r="U619" t="s">
        <v>83</v>
      </c>
      <c r="V619" t="s">
        <v>83</v>
      </c>
      <c r="W619" t="s">
        <v>83</v>
      </c>
      <c r="X619">
        <v>3</v>
      </c>
      <c r="Y619">
        <v>3</v>
      </c>
      <c r="Z619" t="s">
        <v>83</v>
      </c>
      <c r="AA619" t="s">
        <v>83</v>
      </c>
      <c r="AB619" t="s">
        <v>83</v>
      </c>
      <c r="AC619" t="s">
        <v>83</v>
      </c>
      <c r="AD619" t="s">
        <v>83</v>
      </c>
      <c r="AE619">
        <v>0</v>
      </c>
      <c r="AF619" t="s">
        <v>83</v>
      </c>
      <c r="AG619">
        <v>0</v>
      </c>
      <c r="AH619" t="s">
        <v>83</v>
      </c>
      <c r="AI619" t="s">
        <v>83</v>
      </c>
      <c r="AJ619" t="s">
        <v>83</v>
      </c>
      <c r="AK619" t="s">
        <v>83</v>
      </c>
      <c r="AL619" t="s">
        <v>83</v>
      </c>
      <c r="AM619" t="s">
        <v>83</v>
      </c>
      <c r="AN619" t="s">
        <v>83</v>
      </c>
      <c r="AO619" t="s">
        <v>83</v>
      </c>
      <c r="AP619" t="s">
        <v>83</v>
      </c>
      <c r="AQ619" t="s">
        <v>83</v>
      </c>
      <c r="AR619" t="s">
        <v>83</v>
      </c>
      <c r="AS619">
        <v>0</v>
      </c>
      <c r="AT619" t="s">
        <v>83</v>
      </c>
      <c r="AU619" t="s">
        <v>83</v>
      </c>
      <c r="AV619">
        <v>0</v>
      </c>
      <c r="AW619">
        <v>0</v>
      </c>
      <c r="AX619" t="s">
        <v>83</v>
      </c>
    </row>
    <row r="620" spans="1:50" x14ac:dyDescent="0.15">
      <c r="A620">
        <v>4</v>
      </c>
      <c r="B620">
        <v>133</v>
      </c>
      <c r="C620">
        <v>3</v>
      </c>
      <c r="D620">
        <v>3</v>
      </c>
      <c r="E620">
        <v>0</v>
      </c>
      <c r="F620" t="s">
        <v>83</v>
      </c>
      <c r="G620" t="s">
        <v>83</v>
      </c>
      <c r="H620">
        <v>406</v>
      </c>
      <c r="I620">
        <v>0</v>
      </c>
      <c r="J620">
        <v>0</v>
      </c>
      <c r="K620">
        <v>0</v>
      </c>
      <c r="L620">
        <v>0</v>
      </c>
      <c r="M620" t="s">
        <v>83</v>
      </c>
      <c r="N620" t="s">
        <v>83</v>
      </c>
      <c r="O620" t="s">
        <v>83</v>
      </c>
      <c r="P620" t="s">
        <v>83</v>
      </c>
      <c r="Q620" t="s">
        <v>83</v>
      </c>
      <c r="R620" t="s">
        <v>2155</v>
      </c>
      <c r="S620" t="s">
        <v>83</v>
      </c>
      <c r="T620">
        <v>0</v>
      </c>
      <c r="U620" t="s">
        <v>83</v>
      </c>
      <c r="V620" t="s">
        <v>83</v>
      </c>
      <c r="W620" t="s">
        <v>83</v>
      </c>
      <c r="X620">
        <v>3</v>
      </c>
      <c r="Y620">
        <v>3</v>
      </c>
      <c r="Z620" t="s">
        <v>83</v>
      </c>
      <c r="AA620" t="s">
        <v>83</v>
      </c>
      <c r="AB620" t="s">
        <v>83</v>
      </c>
      <c r="AC620" t="s">
        <v>83</v>
      </c>
      <c r="AD620" t="s">
        <v>83</v>
      </c>
      <c r="AE620">
        <v>0</v>
      </c>
      <c r="AF620" t="s">
        <v>83</v>
      </c>
      <c r="AG620">
        <v>0</v>
      </c>
      <c r="AH620" t="s">
        <v>83</v>
      </c>
      <c r="AI620" t="s">
        <v>83</v>
      </c>
      <c r="AJ620" t="s">
        <v>83</v>
      </c>
      <c r="AK620" t="s">
        <v>83</v>
      </c>
      <c r="AL620" t="s">
        <v>83</v>
      </c>
      <c r="AM620" t="s">
        <v>83</v>
      </c>
      <c r="AN620" t="s">
        <v>83</v>
      </c>
      <c r="AO620" t="s">
        <v>83</v>
      </c>
      <c r="AP620" t="s">
        <v>83</v>
      </c>
      <c r="AQ620" t="s">
        <v>83</v>
      </c>
      <c r="AR620" t="s">
        <v>83</v>
      </c>
      <c r="AS620">
        <v>0</v>
      </c>
      <c r="AT620" t="s">
        <v>83</v>
      </c>
      <c r="AU620" t="s">
        <v>83</v>
      </c>
      <c r="AV620">
        <v>0</v>
      </c>
      <c r="AW620">
        <v>0</v>
      </c>
      <c r="AX620" t="s">
        <v>83</v>
      </c>
    </row>
    <row r="621" spans="1:50" x14ac:dyDescent="0.15">
      <c r="A621">
        <v>4</v>
      </c>
      <c r="B621">
        <v>133</v>
      </c>
      <c r="C621">
        <v>3</v>
      </c>
      <c r="D621">
        <v>4</v>
      </c>
      <c r="E621">
        <v>0</v>
      </c>
      <c r="F621" t="s">
        <v>83</v>
      </c>
      <c r="G621" t="s">
        <v>83</v>
      </c>
      <c r="H621">
        <v>622</v>
      </c>
      <c r="I621">
        <v>0</v>
      </c>
      <c r="J621">
        <v>0</v>
      </c>
      <c r="K621">
        <v>0</v>
      </c>
      <c r="L621">
        <v>0</v>
      </c>
      <c r="M621" t="s">
        <v>83</v>
      </c>
      <c r="N621" t="s">
        <v>83</v>
      </c>
      <c r="O621" t="s">
        <v>83</v>
      </c>
      <c r="P621" t="s">
        <v>83</v>
      </c>
      <c r="Q621" t="s">
        <v>83</v>
      </c>
      <c r="R621" t="s">
        <v>2444</v>
      </c>
      <c r="S621" t="s">
        <v>83</v>
      </c>
      <c r="T621">
        <v>0</v>
      </c>
      <c r="U621" t="s">
        <v>83</v>
      </c>
      <c r="V621" t="s">
        <v>83</v>
      </c>
      <c r="W621" t="s">
        <v>83</v>
      </c>
      <c r="X621">
        <v>3</v>
      </c>
      <c r="Y621">
        <v>3</v>
      </c>
      <c r="Z621" t="s">
        <v>83</v>
      </c>
      <c r="AA621" t="s">
        <v>83</v>
      </c>
      <c r="AB621" t="s">
        <v>83</v>
      </c>
      <c r="AC621" t="s">
        <v>83</v>
      </c>
      <c r="AD621" t="s">
        <v>83</v>
      </c>
      <c r="AE621">
        <v>0</v>
      </c>
      <c r="AF621" t="s">
        <v>83</v>
      </c>
      <c r="AG621">
        <v>0</v>
      </c>
      <c r="AH621" t="s">
        <v>83</v>
      </c>
      <c r="AI621" t="s">
        <v>83</v>
      </c>
      <c r="AJ621" t="s">
        <v>83</v>
      </c>
      <c r="AK621" t="s">
        <v>83</v>
      </c>
      <c r="AL621" t="s">
        <v>83</v>
      </c>
      <c r="AM621" t="s">
        <v>83</v>
      </c>
      <c r="AN621" t="s">
        <v>83</v>
      </c>
      <c r="AO621" t="s">
        <v>83</v>
      </c>
      <c r="AP621" t="s">
        <v>83</v>
      </c>
      <c r="AQ621" t="s">
        <v>83</v>
      </c>
      <c r="AR621" t="s">
        <v>83</v>
      </c>
      <c r="AS621">
        <v>0</v>
      </c>
      <c r="AT621" t="s">
        <v>83</v>
      </c>
      <c r="AU621" t="s">
        <v>83</v>
      </c>
      <c r="AV621">
        <v>0</v>
      </c>
      <c r="AW621">
        <v>0</v>
      </c>
      <c r="AX621" t="s">
        <v>83</v>
      </c>
    </row>
    <row r="622" spans="1:50" x14ac:dyDescent="0.15">
      <c r="A622">
        <v>4</v>
      </c>
      <c r="B622">
        <v>133</v>
      </c>
      <c r="C622">
        <v>3</v>
      </c>
      <c r="D622">
        <v>5</v>
      </c>
      <c r="E622">
        <v>0</v>
      </c>
      <c r="F622" t="s">
        <v>83</v>
      </c>
      <c r="G622" t="s">
        <v>83</v>
      </c>
      <c r="H622">
        <v>110</v>
      </c>
      <c r="I622">
        <v>0</v>
      </c>
      <c r="J622">
        <v>0</v>
      </c>
      <c r="K622">
        <v>0</v>
      </c>
      <c r="L622">
        <v>0</v>
      </c>
      <c r="M622" t="s">
        <v>83</v>
      </c>
      <c r="N622" t="s">
        <v>83</v>
      </c>
      <c r="O622" t="s">
        <v>83</v>
      </c>
      <c r="P622" t="s">
        <v>83</v>
      </c>
      <c r="Q622" t="s">
        <v>83</v>
      </c>
      <c r="R622" t="s">
        <v>2445</v>
      </c>
      <c r="S622" t="s">
        <v>83</v>
      </c>
      <c r="T622">
        <v>0</v>
      </c>
      <c r="U622" t="s">
        <v>83</v>
      </c>
      <c r="V622" t="s">
        <v>83</v>
      </c>
      <c r="W622" t="s">
        <v>83</v>
      </c>
      <c r="X622">
        <v>3</v>
      </c>
      <c r="Y622">
        <v>3</v>
      </c>
      <c r="Z622" t="s">
        <v>83</v>
      </c>
      <c r="AA622" t="s">
        <v>83</v>
      </c>
      <c r="AB622" t="s">
        <v>83</v>
      </c>
      <c r="AC622" t="s">
        <v>83</v>
      </c>
      <c r="AD622" t="s">
        <v>83</v>
      </c>
      <c r="AE622">
        <v>0</v>
      </c>
      <c r="AF622" t="s">
        <v>83</v>
      </c>
      <c r="AG622">
        <v>0</v>
      </c>
      <c r="AH622" t="s">
        <v>83</v>
      </c>
      <c r="AI622" t="s">
        <v>83</v>
      </c>
      <c r="AJ622" t="s">
        <v>83</v>
      </c>
      <c r="AK622" t="s">
        <v>83</v>
      </c>
      <c r="AL622" t="s">
        <v>83</v>
      </c>
      <c r="AM622" t="s">
        <v>83</v>
      </c>
      <c r="AN622" t="s">
        <v>83</v>
      </c>
      <c r="AO622" t="s">
        <v>83</v>
      </c>
      <c r="AP622" t="s">
        <v>83</v>
      </c>
      <c r="AQ622" t="s">
        <v>83</v>
      </c>
      <c r="AR622" t="s">
        <v>83</v>
      </c>
      <c r="AS622">
        <v>0</v>
      </c>
      <c r="AT622" t="s">
        <v>83</v>
      </c>
      <c r="AU622" t="s">
        <v>83</v>
      </c>
      <c r="AV622">
        <v>0</v>
      </c>
      <c r="AW622">
        <v>0</v>
      </c>
      <c r="AX622" t="s">
        <v>83</v>
      </c>
    </row>
    <row r="623" spans="1:50" x14ac:dyDescent="0.15">
      <c r="A623">
        <v>4</v>
      </c>
      <c r="B623">
        <v>133</v>
      </c>
      <c r="C623">
        <v>3</v>
      </c>
      <c r="D623">
        <v>6</v>
      </c>
      <c r="E623">
        <v>0</v>
      </c>
      <c r="F623" t="s">
        <v>83</v>
      </c>
      <c r="G623" t="s">
        <v>83</v>
      </c>
      <c r="H623">
        <v>448</v>
      </c>
      <c r="I623">
        <v>0</v>
      </c>
      <c r="J623">
        <v>0</v>
      </c>
      <c r="K623">
        <v>0</v>
      </c>
      <c r="L623">
        <v>0</v>
      </c>
      <c r="M623" t="s">
        <v>83</v>
      </c>
      <c r="N623" t="s">
        <v>83</v>
      </c>
      <c r="O623" t="s">
        <v>83</v>
      </c>
      <c r="P623" t="s">
        <v>83</v>
      </c>
      <c r="Q623" t="s">
        <v>83</v>
      </c>
      <c r="R623" t="s">
        <v>2446</v>
      </c>
      <c r="S623" t="s">
        <v>83</v>
      </c>
      <c r="T623">
        <v>0</v>
      </c>
      <c r="U623" t="s">
        <v>83</v>
      </c>
      <c r="V623" t="s">
        <v>83</v>
      </c>
      <c r="W623" t="s">
        <v>83</v>
      </c>
      <c r="X623">
        <v>3</v>
      </c>
      <c r="Y623">
        <v>3</v>
      </c>
      <c r="Z623" t="s">
        <v>83</v>
      </c>
      <c r="AA623" t="s">
        <v>83</v>
      </c>
      <c r="AB623" t="s">
        <v>83</v>
      </c>
      <c r="AC623" t="s">
        <v>83</v>
      </c>
      <c r="AD623" t="s">
        <v>83</v>
      </c>
      <c r="AE623">
        <v>0</v>
      </c>
      <c r="AF623" t="s">
        <v>83</v>
      </c>
      <c r="AG623">
        <v>0</v>
      </c>
      <c r="AH623" t="s">
        <v>83</v>
      </c>
      <c r="AI623" t="s">
        <v>83</v>
      </c>
      <c r="AJ623" t="s">
        <v>83</v>
      </c>
      <c r="AK623" t="s">
        <v>83</v>
      </c>
      <c r="AL623" t="s">
        <v>83</v>
      </c>
      <c r="AM623" t="s">
        <v>83</v>
      </c>
      <c r="AN623" t="s">
        <v>83</v>
      </c>
      <c r="AO623" t="s">
        <v>83</v>
      </c>
      <c r="AP623" t="s">
        <v>83</v>
      </c>
      <c r="AQ623" t="s">
        <v>83</v>
      </c>
      <c r="AR623" t="s">
        <v>83</v>
      </c>
      <c r="AS623">
        <v>0</v>
      </c>
      <c r="AT623" t="s">
        <v>83</v>
      </c>
      <c r="AU623" t="s">
        <v>83</v>
      </c>
      <c r="AV623">
        <v>0</v>
      </c>
      <c r="AW623">
        <v>0</v>
      </c>
      <c r="AX623" t="s">
        <v>83</v>
      </c>
    </row>
    <row r="624" spans="1:50" x14ac:dyDescent="0.15">
      <c r="A624">
        <v>4</v>
      </c>
      <c r="B624">
        <v>133</v>
      </c>
      <c r="C624">
        <v>3</v>
      </c>
      <c r="D624">
        <v>7</v>
      </c>
      <c r="E624">
        <v>0</v>
      </c>
      <c r="F624" t="s">
        <v>83</v>
      </c>
      <c r="G624" t="s">
        <v>83</v>
      </c>
      <c r="H624">
        <v>715</v>
      </c>
      <c r="I624">
        <v>0</v>
      </c>
      <c r="J624">
        <v>0</v>
      </c>
      <c r="K624">
        <v>0</v>
      </c>
      <c r="L624">
        <v>0</v>
      </c>
      <c r="M624" t="s">
        <v>83</v>
      </c>
      <c r="N624" t="s">
        <v>83</v>
      </c>
      <c r="O624" t="s">
        <v>83</v>
      </c>
      <c r="P624" t="s">
        <v>83</v>
      </c>
      <c r="Q624" t="s">
        <v>83</v>
      </c>
      <c r="R624" t="s">
        <v>2447</v>
      </c>
      <c r="S624" t="s">
        <v>83</v>
      </c>
      <c r="T624">
        <v>0</v>
      </c>
      <c r="U624" t="s">
        <v>83</v>
      </c>
      <c r="V624" t="s">
        <v>83</v>
      </c>
      <c r="W624" t="s">
        <v>83</v>
      </c>
      <c r="X624">
        <v>3</v>
      </c>
      <c r="Y624">
        <v>3</v>
      </c>
      <c r="Z624" t="s">
        <v>83</v>
      </c>
      <c r="AA624" t="s">
        <v>83</v>
      </c>
      <c r="AB624" t="s">
        <v>83</v>
      </c>
      <c r="AC624" t="s">
        <v>83</v>
      </c>
      <c r="AD624" t="s">
        <v>83</v>
      </c>
      <c r="AE624">
        <v>0</v>
      </c>
      <c r="AF624" t="s">
        <v>83</v>
      </c>
      <c r="AG624">
        <v>0</v>
      </c>
      <c r="AH624" t="s">
        <v>83</v>
      </c>
      <c r="AI624" t="s">
        <v>83</v>
      </c>
      <c r="AJ624" t="s">
        <v>83</v>
      </c>
      <c r="AK624" t="s">
        <v>83</v>
      </c>
      <c r="AL624" t="s">
        <v>83</v>
      </c>
      <c r="AM624" t="s">
        <v>83</v>
      </c>
      <c r="AN624" t="s">
        <v>83</v>
      </c>
      <c r="AO624" t="s">
        <v>83</v>
      </c>
      <c r="AP624" t="s">
        <v>83</v>
      </c>
      <c r="AQ624" t="s">
        <v>83</v>
      </c>
      <c r="AR624" t="s">
        <v>83</v>
      </c>
      <c r="AS624">
        <v>0</v>
      </c>
      <c r="AT624" t="s">
        <v>83</v>
      </c>
      <c r="AU624" t="s">
        <v>83</v>
      </c>
      <c r="AV624">
        <v>0</v>
      </c>
      <c r="AW624">
        <v>0</v>
      </c>
      <c r="AX624" t="s">
        <v>83</v>
      </c>
    </row>
    <row r="625" spans="1:50" x14ac:dyDescent="0.15">
      <c r="A625">
        <v>4</v>
      </c>
      <c r="B625">
        <v>133</v>
      </c>
      <c r="C625">
        <v>3</v>
      </c>
      <c r="D625">
        <v>8</v>
      </c>
      <c r="E625">
        <v>0</v>
      </c>
      <c r="F625" t="s">
        <v>83</v>
      </c>
      <c r="G625" t="s">
        <v>83</v>
      </c>
      <c r="H625">
        <v>623</v>
      </c>
      <c r="I625">
        <v>0</v>
      </c>
      <c r="J625">
        <v>0</v>
      </c>
      <c r="K625">
        <v>0</v>
      </c>
      <c r="L625">
        <v>0</v>
      </c>
      <c r="M625" t="s">
        <v>83</v>
      </c>
      <c r="N625" t="s">
        <v>83</v>
      </c>
      <c r="O625" t="s">
        <v>83</v>
      </c>
      <c r="P625" t="s">
        <v>83</v>
      </c>
      <c r="Q625" t="s">
        <v>83</v>
      </c>
      <c r="R625" t="s">
        <v>2448</v>
      </c>
      <c r="S625" t="s">
        <v>83</v>
      </c>
      <c r="T625">
        <v>0</v>
      </c>
      <c r="U625" t="s">
        <v>83</v>
      </c>
      <c r="V625" t="s">
        <v>83</v>
      </c>
      <c r="W625" t="s">
        <v>83</v>
      </c>
      <c r="X625">
        <v>3</v>
      </c>
      <c r="Y625">
        <v>3</v>
      </c>
      <c r="Z625" t="s">
        <v>83</v>
      </c>
      <c r="AA625" t="s">
        <v>83</v>
      </c>
      <c r="AB625" t="s">
        <v>83</v>
      </c>
      <c r="AC625" t="s">
        <v>83</v>
      </c>
      <c r="AD625" t="s">
        <v>83</v>
      </c>
      <c r="AE625">
        <v>0</v>
      </c>
      <c r="AF625" t="s">
        <v>83</v>
      </c>
      <c r="AG625">
        <v>0</v>
      </c>
      <c r="AH625" t="s">
        <v>83</v>
      </c>
      <c r="AI625" t="s">
        <v>83</v>
      </c>
      <c r="AJ625" t="s">
        <v>83</v>
      </c>
      <c r="AK625" t="s">
        <v>83</v>
      </c>
      <c r="AL625" t="s">
        <v>83</v>
      </c>
      <c r="AM625" t="s">
        <v>83</v>
      </c>
      <c r="AN625" t="s">
        <v>83</v>
      </c>
      <c r="AO625" t="s">
        <v>83</v>
      </c>
      <c r="AP625" t="s">
        <v>83</v>
      </c>
      <c r="AQ625" t="s">
        <v>83</v>
      </c>
      <c r="AR625" t="s">
        <v>83</v>
      </c>
      <c r="AS625">
        <v>0</v>
      </c>
      <c r="AT625" t="s">
        <v>83</v>
      </c>
      <c r="AU625" t="s">
        <v>83</v>
      </c>
      <c r="AV625">
        <v>0</v>
      </c>
      <c r="AW625">
        <v>0</v>
      </c>
      <c r="AX625" t="s">
        <v>83</v>
      </c>
    </row>
    <row r="626" spans="1:50" x14ac:dyDescent="0.15">
      <c r="A626">
        <v>4</v>
      </c>
      <c r="B626">
        <v>133</v>
      </c>
      <c r="C626">
        <v>4</v>
      </c>
      <c r="D626">
        <v>1</v>
      </c>
      <c r="E626">
        <v>0</v>
      </c>
      <c r="F626" t="s">
        <v>83</v>
      </c>
      <c r="G626" t="s">
        <v>83</v>
      </c>
      <c r="H626">
        <v>450</v>
      </c>
      <c r="I626">
        <v>0</v>
      </c>
      <c r="J626">
        <v>0</v>
      </c>
      <c r="K626">
        <v>0</v>
      </c>
      <c r="L626">
        <v>0</v>
      </c>
      <c r="M626" t="s">
        <v>83</v>
      </c>
      <c r="N626" t="s">
        <v>83</v>
      </c>
      <c r="O626" t="s">
        <v>83</v>
      </c>
      <c r="P626" t="s">
        <v>83</v>
      </c>
      <c r="Q626" t="s">
        <v>83</v>
      </c>
      <c r="R626" t="s">
        <v>2449</v>
      </c>
      <c r="S626" t="s">
        <v>83</v>
      </c>
      <c r="T626">
        <v>0</v>
      </c>
      <c r="U626" t="s">
        <v>83</v>
      </c>
      <c r="V626" t="s">
        <v>83</v>
      </c>
      <c r="W626" t="s">
        <v>83</v>
      </c>
      <c r="X626">
        <v>3</v>
      </c>
      <c r="Y626">
        <v>3</v>
      </c>
      <c r="Z626" t="s">
        <v>83</v>
      </c>
      <c r="AA626" t="s">
        <v>83</v>
      </c>
      <c r="AB626" t="s">
        <v>83</v>
      </c>
      <c r="AC626" t="s">
        <v>83</v>
      </c>
      <c r="AD626" t="s">
        <v>83</v>
      </c>
      <c r="AE626">
        <v>0</v>
      </c>
      <c r="AF626" t="s">
        <v>83</v>
      </c>
      <c r="AG626">
        <v>0</v>
      </c>
      <c r="AH626" t="s">
        <v>83</v>
      </c>
      <c r="AI626" t="s">
        <v>83</v>
      </c>
      <c r="AJ626" t="s">
        <v>83</v>
      </c>
      <c r="AK626" t="s">
        <v>83</v>
      </c>
      <c r="AL626" t="s">
        <v>83</v>
      </c>
      <c r="AM626" t="s">
        <v>83</v>
      </c>
      <c r="AN626" t="s">
        <v>83</v>
      </c>
      <c r="AO626" t="s">
        <v>83</v>
      </c>
      <c r="AP626" t="s">
        <v>83</v>
      </c>
      <c r="AQ626" t="s">
        <v>83</v>
      </c>
      <c r="AR626" t="s">
        <v>83</v>
      </c>
      <c r="AS626">
        <v>0</v>
      </c>
      <c r="AT626" t="s">
        <v>83</v>
      </c>
      <c r="AU626" t="s">
        <v>83</v>
      </c>
      <c r="AV626">
        <v>0</v>
      </c>
      <c r="AW626">
        <v>0</v>
      </c>
      <c r="AX626" t="s">
        <v>83</v>
      </c>
    </row>
    <row r="627" spans="1:50" x14ac:dyDescent="0.15">
      <c r="A627">
        <v>4</v>
      </c>
      <c r="B627">
        <v>133</v>
      </c>
      <c r="C627">
        <v>4</v>
      </c>
      <c r="D627">
        <v>2</v>
      </c>
      <c r="E627">
        <v>0</v>
      </c>
      <c r="F627" t="s">
        <v>83</v>
      </c>
      <c r="G627" t="s">
        <v>83</v>
      </c>
      <c r="H627">
        <v>370</v>
      </c>
      <c r="I627">
        <v>0</v>
      </c>
      <c r="J627">
        <v>0</v>
      </c>
      <c r="K627">
        <v>0</v>
      </c>
      <c r="L627">
        <v>0</v>
      </c>
      <c r="M627" t="s">
        <v>83</v>
      </c>
      <c r="N627" t="s">
        <v>83</v>
      </c>
      <c r="O627" t="s">
        <v>83</v>
      </c>
      <c r="P627" t="s">
        <v>83</v>
      </c>
      <c r="Q627" t="s">
        <v>83</v>
      </c>
      <c r="R627" t="s">
        <v>2450</v>
      </c>
      <c r="S627" t="s">
        <v>83</v>
      </c>
      <c r="T627">
        <v>0</v>
      </c>
      <c r="U627" t="s">
        <v>83</v>
      </c>
      <c r="V627" t="s">
        <v>83</v>
      </c>
      <c r="W627" t="s">
        <v>83</v>
      </c>
      <c r="X627">
        <v>3</v>
      </c>
      <c r="Y627">
        <v>3</v>
      </c>
      <c r="Z627" t="s">
        <v>83</v>
      </c>
      <c r="AA627" t="s">
        <v>83</v>
      </c>
      <c r="AB627" t="s">
        <v>83</v>
      </c>
      <c r="AC627" t="s">
        <v>83</v>
      </c>
      <c r="AD627" t="s">
        <v>83</v>
      </c>
      <c r="AE627">
        <v>0</v>
      </c>
      <c r="AF627" t="s">
        <v>83</v>
      </c>
      <c r="AG627">
        <v>0</v>
      </c>
      <c r="AH627" t="s">
        <v>83</v>
      </c>
      <c r="AI627" t="s">
        <v>83</v>
      </c>
      <c r="AJ627" t="s">
        <v>83</v>
      </c>
      <c r="AK627" t="s">
        <v>83</v>
      </c>
      <c r="AL627" t="s">
        <v>83</v>
      </c>
      <c r="AM627" t="s">
        <v>83</v>
      </c>
      <c r="AN627" t="s">
        <v>83</v>
      </c>
      <c r="AO627" t="s">
        <v>83</v>
      </c>
      <c r="AP627" t="s">
        <v>83</v>
      </c>
      <c r="AQ627" t="s">
        <v>83</v>
      </c>
      <c r="AR627" t="s">
        <v>83</v>
      </c>
      <c r="AS627">
        <v>0</v>
      </c>
      <c r="AT627" t="s">
        <v>83</v>
      </c>
      <c r="AU627" t="s">
        <v>83</v>
      </c>
      <c r="AV627">
        <v>0</v>
      </c>
      <c r="AW627">
        <v>0</v>
      </c>
      <c r="AX627" t="s">
        <v>83</v>
      </c>
    </row>
    <row r="628" spans="1:50" x14ac:dyDescent="0.15">
      <c r="A628">
        <v>4</v>
      </c>
      <c r="B628">
        <v>133</v>
      </c>
      <c r="C628">
        <v>4</v>
      </c>
      <c r="D628">
        <v>3</v>
      </c>
      <c r="E628">
        <v>0</v>
      </c>
      <c r="F628" t="s">
        <v>83</v>
      </c>
      <c r="G628" t="s">
        <v>83</v>
      </c>
      <c r="H628">
        <v>46</v>
      </c>
      <c r="I628">
        <v>0</v>
      </c>
      <c r="J628">
        <v>0</v>
      </c>
      <c r="K628">
        <v>0</v>
      </c>
      <c r="L628">
        <v>0</v>
      </c>
      <c r="M628" t="s">
        <v>83</v>
      </c>
      <c r="N628" t="s">
        <v>83</v>
      </c>
      <c r="O628" t="s">
        <v>83</v>
      </c>
      <c r="P628" t="s">
        <v>83</v>
      </c>
      <c r="Q628" t="s">
        <v>83</v>
      </c>
      <c r="R628" t="s">
        <v>2451</v>
      </c>
      <c r="S628" t="s">
        <v>83</v>
      </c>
      <c r="T628">
        <v>0</v>
      </c>
      <c r="U628" t="s">
        <v>83</v>
      </c>
      <c r="V628" t="s">
        <v>83</v>
      </c>
      <c r="W628" t="s">
        <v>83</v>
      </c>
      <c r="X628">
        <v>3</v>
      </c>
      <c r="Y628">
        <v>3</v>
      </c>
      <c r="Z628" t="s">
        <v>83</v>
      </c>
      <c r="AA628" t="s">
        <v>83</v>
      </c>
      <c r="AB628" t="s">
        <v>83</v>
      </c>
      <c r="AC628" t="s">
        <v>83</v>
      </c>
      <c r="AD628" t="s">
        <v>83</v>
      </c>
      <c r="AE628">
        <v>0</v>
      </c>
      <c r="AF628" t="s">
        <v>83</v>
      </c>
      <c r="AG628">
        <v>0</v>
      </c>
      <c r="AH628" t="s">
        <v>83</v>
      </c>
      <c r="AI628" t="s">
        <v>83</v>
      </c>
      <c r="AJ628" t="s">
        <v>83</v>
      </c>
      <c r="AK628" t="s">
        <v>83</v>
      </c>
      <c r="AL628" t="s">
        <v>83</v>
      </c>
      <c r="AM628" t="s">
        <v>83</v>
      </c>
      <c r="AN628" t="s">
        <v>83</v>
      </c>
      <c r="AO628" t="s">
        <v>83</v>
      </c>
      <c r="AP628" t="s">
        <v>83</v>
      </c>
      <c r="AQ628" t="s">
        <v>83</v>
      </c>
      <c r="AR628" t="s">
        <v>83</v>
      </c>
      <c r="AS628">
        <v>0</v>
      </c>
      <c r="AT628" t="s">
        <v>83</v>
      </c>
      <c r="AU628" t="s">
        <v>83</v>
      </c>
      <c r="AV628">
        <v>0</v>
      </c>
      <c r="AW628">
        <v>0</v>
      </c>
      <c r="AX628" t="s">
        <v>83</v>
      </c>
    </row>
    <row r="629" spans="1:50" x14ac:dyDescent="0.15">
      <c r="A629">
        <v>4</v>
      </c>
      <c r="B629">
        <v>133</v>
      </c>
      <c r="C629">
        <v>4</v>
      </c>
      <c r="D629">
        <v>4</v>
      </c>
      <c r="E629">
        <v>0</v>
      </c>
      <c r="F629" t="s">
        <v>83</v>
      </c>
      <c r="G629" t="s">
        <v>83</v>
      </c>
      <c r="H629">
        <v>80</v>
      </c>
      <c r="I629">
        <v>0</v>
      </c>
      <c r="J629">
        <v>0</v>
      </c>
      <c r="K629">
        <v>0</v>
      </c>
      <c r="L629">
        <v>0</v>
      </c>
      <c r="M629" t="s">
        <v>83</v>
      </c>
      <c r="N629" t="s">
        <v>83</v>
      </c>
      <c r="O629" t="s">
        <v>83</v>
      </c>
      <c r="P629" t="s">
        <v>83</v>
      </c>
      <c r="Q629" t="s">
        <v>83</v>
      </c>
      <c r="R629" t="s">
        <v>2452</v>
      </c>
      <c r="S629" t="s">
        <v>83</v>
      </c>
      <c r="T629">
        <v>0</v>
      </c>
      <c r="U629" t="s">
        <v>83</v>
      </c>
      <c r="V629" t="s">
        <v>83</v>
      </c>
      <c r="W629" t="s">
        <v>83</v>
      </c>
      <c r="X629">
        <v>3</v>
      </c>
      <c r="Y629">
        <v>3</v>
      </c>
      <c r="Z629" t="s">
        <v>83</v>
      </c>
      <c r="AA629" t="s">
        <v>83</v>
      </c>
      <c r="AB629" t="s">
        <v>83</v>
      </c>
      <c r="AC629" t="s">
        <v>83</v>
      </c>
      <c r="AD629" t="s">
        <v>83</v>
      </c>
      <c r="AE629">
        <v>0</v>
      </c>
      <c r="AF629" t="s">
        <v>83</v>
      </c>
      <c r="AG629">
        <v>0</v>
      </c>
      <c r="AH629" t="s">
        <v>83</v>
      </c>
      <c r="AI629" t="s">
        <v>83</v>
      </c>
      <c r="AJ629" t="s">
        <v>83</v>
      </c>
      <c r="AK629" t="s">
        <v>83</v>
      </c>
      <c r="AL629" t="s">
        <v>83</v>
      </c>
      <c r="AM629" t="s">
        <v>83</v>
      </c>
      <c r="AN629" t="s">
        <v>83</v>
      </c>
      <c r="AO629" t="s">
        <v>83</v>
      </c>
      <c r="AP629" t="s">
        <v>83</v>
      </c>
      <c r="AQ629" t="s">
        <v>83</v>
      </c>
      <c r="AR629" t="s">
        <v>83</v>
      </c>
      <c r="AS629">
        <v>0</v>
      </c>
      <c r="AT629" t="s">
        <v>83</v>
      </c>
      <c r="AU629" t="s">
        <v>83</v>
      </c>
      <c r="AV629">
        <v>0</v>
      </c>
      <c r="AW629">
        <v>0</v>
      </c>
      <c r="AX629" t="s">
        <v>83</v>
      </c>
    </row>
    <row r="630" spans="1:50" x14ac:dyDescent="0.15">
      <c r="A630">
        <v>4</v>
      </c>
      <c r="B630">
        <v>133</v>
      </c>
      <c r="C630">
        <v>4</v>
      </c>
      <c r="D630">
        <v>5</v>
      </c>
      <c r="E630">
        <v>0</v>
      </c>
      <c r="F630" t="s">
        <v>83</v>
      </c>
      <c r="G630" t="s">
        <v>83</v>
      </c>
      <c r="H630">
        <v>693</v>
      </c>
      <c r="I630">
        <v>0</v>
      </c>
      <c r="J630">
        <v>0</v>
      </c>
      <c r="K630">
        <v>0</v>
      </c>
      <c r="L630">
        <v>0</v>
      </c>
      <c r="M630" t="s">
        <v>83</v>
      </c>
      <c r="N630" t="s">
        <v>83</v>
      </c>
      <c r="O630" t="s">
        <v>83</v>
      </c>
      <c r="P630" t="s">
        <v>83</v>
      </c>
      <c r="Q630" t="s">
        <v>83</v>
      </c>
      <c r="R630" t="s">
        <v>2453</v>
      </c>
      <c r="S630" t="s">
        <v>83</v>
      </c>
      <c r="T630">
        <v>0</v>
      </c>
      <c r="U630" t="s">
        <v>83</v>
      </c>
      <c r="V630" t="s">
        <v>83</v>
      </c>
      <c r="W630" t="s">
        <v>83</v>
      </c>
      <c r="X630">
        <v>3</v>
      </c>
      <c r="Y630">
        <v>3</v>
      </c>
      <c r="Z630" t="s">
        <v>83</v>
      </c>
      <c r="AA630" t="s">
        <v>83</v>
      </c>
      <c r="AB630" t="s">
        <v>83</v>
      </c>
      <c r="AC630" t="s">
        <v>83</v>
      </c>
      <c r="AD630" t="s">
        <v>83</v>
      </c>
      <c r="AE630">
        <v>0</v>
      </c>
      <c r="AF630" t="s">
        <v>83</v>
      </c>
      <c r="AG630">
        <v>0</v>
      </c>
      <c r="AH630" t="s">
        <v>83</v>
      </c>
      <c r="AI630" t="s">
        <v>83</v>
      </c>
      <c r="AJ630" t="s">
        <v>83</v>
      </c>
      <c r="AK630" t="s">
        <v>83</v>
      </c>
      <c r="AL630" t="s">
        <v>83</v>
      </c>
      <c r="AM630" t="s">
        <v>83</v>
      </c>
      <c r="AN630" t="s">
        <v>83</v>
      </c>
      <c r="AO630" t="s">
        <v>83</v>
      </c>
      <c r="AP630" t="s">
        <v>83</v>
      </c>
      <c r="AQ630" t="s">
        <v>83</v>
      </c>
      <c r="AR630" t="s">
        <v>83</v>
      </c>
      <c r="AS630">
        <v>0</v>
      </c>
      <c r="AT630" t="s">
        <v>83</v>
      </c>
      <c r="AU630" t="s">
        <v>83</v>
      </c>
      <c r="AV630">
        <v>0</v>
      </c>
      <c r="AW630">
        <v>0</v>
      </c>
      <c r="AX630" t="s">
        <v>83</v>
      </c>
    </row>
    <row r="631" spans="1:50" x14ac:dyDescent="0.15">
      <c r="A631">
        <v>4</v>
      </c>
      <c r="B631">
        <v>133</v>
      </c>
      <c r="C631">
        <v>4</v>
      </c>
      <c r="D631">
        <v>6</v>
      </c>
      <c r="E631">
        <v>0</v>
      </c>
      <c r="F631" t="s">
        <v>83</v>
      </c>
      <c r="G631" t="s">
        <v>83</v>
      </c>
      <c r="H631">
        <v>137</v>
      </c>
      <c r="I631">
        <v>0</v>
      </c>
      <c r="J631">
        <v>0</v>
      </c>
      <c r="K631">
        <v>0</v>
      </c>
      <c r="L631">
        <v>0</v>
      </c>
      <c r="M631" t="s">
        <v>83</v>
      </c>
      <c r="N631" t="s">
        <v>83</v>
      </c>
      <c r="O631" t="s">
        <v>83</v>
      </c>
      <c r="P631" t="s">
        <v>83</v>
      </c>
      <c r="Q631" t="s">
        <v>83</v>
      </c>
      <c r="R631" t="s">
        <v>2450</v>
      </c>
      <c r="S631" t="s">
        <v>83</v>
      </c>
      <c r="T631">
        <v>0</v>
      </c>
      <c r="U631" t="s">
        <v>83</v>
      </c>
      <c r="V631" t="s">
        <v>83</v>
      </c>
      <c r="W631" t="s">
        <v>83</v>
      </c>
      <c r="X631">
        <v>3</v>
      </c>
      <c r="Y631">
        <v>3</v>
      </c>
      <c r="Z631" t="s">
        <v>83</v>
      </c>
      <c r="AA631" t="s">
        <v>83</v>
      </c>
      <c r="AB631" t="s">
        <v>83</v>
      </c>
      <c r="AC631" t="s">
        <v>83</v>
      </c>
      <c r="AD631" t="s">
        <v>83</v>
      </c>
      <c r="AE631">
        <v>0</v>
      </c>
      <c r="AF631" t="s">
        <v>83</v>
      </c>
      <c r="AG631">
        <v>0</v>
      </c>
      <c r="AH631" t="s">
        <v>83</v>
      </c>
      <c r="AI631" t="s">
        <v>83</v>
      </c>
      <c r="AJ631" t="s">
        <v>83</v>
      </c>
      <c r="AK631" t="s">
        <v>83</v>
      </c>
      <c r="AL631" t="s">
        <v>83</v>
      </c>
      <c r="AM631" t="s">
        <v>83</v>
      </c>
      <c r="AN631" t="s">
        <v>83</v>
      </c>
      <c r="AO631" t="s">
        <v>83</v>
      </c>
      <c r="AP631" t="s">
        <v>83</v>
      </c>
      <c r="AQ631" t="s">
        <v>83</v>
      </c>
      <c r="AR631" t="s">
        <v>83</v>
      </c>
      <c r="AS631">
        <v>0</v>
      </c>
      <c r="AT631" t="s">
        <v>83</v>
      </c>
      <c r="AU631" t="s">
        <v>83</v>
      </c>
      <c r="AV631">
        <v>0</v>
      </c>
      <c r="AW631">
        <v>0</v>
      </c>
      <c r="AX631" t="s">
        <v>83</v>
      </c>
    </row>
    <row r="632" spans="1:50" x14ac:dyDescent="0.15">
      <c r="A632">
        <v>4</v>
      </c>
      <c r="B632">
        <v>133</v>
      </c>
      <c r="C632">
        <v>4</v>
      </c>
      <c r="D632">
        <v>7</v>
      </c>
      <c r="E632">
        <v>0</v>
      </c>
      <c r="F632" t="s">
        <v>83</v>
      </c>
      <c r="G632" t="s">
        <v>83</v>
      </c>
      <c r="H632">
        <v>79</v>
      </c>
      <c r="I632">
        <v>0</v>
      </c>
      <c r="J632">
        <v>0</v>
      </c>
      <c r="K632">
        <v>0</v>
      </c>
      <c r="L632">
        <v>0</v>
      </c>
      <c r="M632" t="s">
        <v>83</v>
      </c>
      <c r="N632" t="s">
        <v>83</v>
      </c>
      <c r="O632" t="s">
        <v>83</v>
      </c>
      <c r="P632" t="s">
        <v>83</v>
      </c>
      <c r="Q632" t="s">
        <v>83</v>
      </c>
      <c r="R632" t="s">
        <v>2454</v>
      </c>
      <c r="S632" t="s">
        <v>83</v>
      </c>
      <c r="T632">
        <v>0</v>
      </c>
      <c r="U632" t="s">
        <v>83</v>
      </c>
      <c r="V632" t="s">
        <v>83</v>
      </c>
      <c r="W632" t="s">
        <v>83</v>
      </c>
      <c r="X632">
        <v>3</v>
      </c>
      <c r="Y632">
        <v>3</v>
      </c>
      <c r="Z632" t="s">
        <v>83</v>
      </c>
      <c r="AA632" t="s">
        <v>83</v>
      </c>
      <c r="AB632" t="s">
        <v>83</v>
      </c>
      <c r="AC632" t="s">
        <v>83</v>
      </c>
      <c r="AD632" t="s">
        <v>83</v>
      </c>
      <c r="AE632">
        <v>0</v>
      </c>
      <c r="AF632" t="s">
        <v>83</v>
      </c>
      <c r="AG632">
        <v>0</v>
      </c>
      <c r="AH632" t="s">
        <v>83</v>
      </c>
      <c r="AI632" t="s">
        <v>83</v>
      </c>
      <c r="AJ632" t="s">
        <v>83</v>
      </c>
      <c r="AK632" t="s">
        <v>83</v>
      </c>
      <c r="AL632" t="s">
        <v>83</v>
      </c>
      <c r="AM632" t="s">
        <v>83</v>
      </c>
      <c r="AN632" t="s">
        <v>83</v>
      </c>
      <c r="AO632" t="s">
        <v>83</v>
      </c>
      <c r="AP632" t="s">
        <v>83</v>
      </c>
      <c r="AQ632" t="s">
        <v>83</v>
      </c>
      <c r="AR632" t="s">
        <v>83</v>
      </c>
      <c r="AS632">
        <v>0</v>
      </c>
      <c r="AT632" t="s">
        <v>83</v>
      </c>
      <c r="AU632" t="s">
        <v>83</v>
      </c>
      <c r="AV632">
        <v>0</v>
      </c>
      <c r="AW632">
        <v>0</v>
      </c>
      <c r="AX632" t="s">
        <v>83</v>
      </c>
    </row>
    <row r="633" spans="1:50" x14ac:dyDescent="0.15">
      <c r="A633">
        <v>4</v>
      </c>
      <c r="B633">
        <v>133</v>
      </c>
      <c r="C633">
        <v>4</v>
      </c>
      <c r="D633">
        <v>8</v>
      </c>
      <c r="E633">
        <v>0</v>
      </c>
      <c r="F633" t="s">
        <v>83</v>
      </c>
      <c r="G633" t="s">
        <v>83</v>
      </c>
      <c r="H633">
        <v>306</v>
      </c>
      <c r="I633">
        <v>0</v>
      </c>
      <c r="J633">
        <v>0</v>
      </c>
      <c r="K633">
        <v>0</v>
      </c>
      <c r="L633">
        <v>0</v>
      </c>
      <c r="M633" t="s">
        <v>83</v>
      </c>
      <c r="N633" t="s">
        <v>83</v>
      </c>
      <c r="O633" t="s">
        <v>83</v>
      </c>
      <c r="P633" t="s">
        <v>83</v>
      </c>
      <c r="Q633" t="s">
        <v>83</v>
      </c>
      <c r="R633" t="s">
        <v>2455</v>
      </c>
      <c r="S633" t="s">
        <v>83</v>
      </c>
      <c r="T633">
        <v>0</v>
      </c>
      <c r="U633" t="s">
        <v>83</v>
      </c>
      <c r="V633" t="s">
        <v>83</v>
      </c>
      <c r="W633" t="s">
        <v>83</v>
      </c>
      <c r="X633">
        <v>3</v>
      </c>
      <c r="Y633">
        <v>3</v>
      </c>
      <c r="Z633" t="s">
        <v>83</v>
      </c>
      <c r="AA633" t="s">
        <v>83</v>
      </c>
      <c r="AB633" t="s">
        <v>83</v>
      </c>
      <c r="AC633" t="s">
        <v>83</v>
      </c>
      <c r="AD633" t="s">
        <v>83</v>
      </c>
      <c r="AE633">
        <v>0</v>
      </c>
      <c r="AF633" t="s">
        <v>83</v>
      </c>
      <c r="AG633">
        <v>0</v>
      </c>
      <c r="AH633" t="s">
        <v>83</v>
      </c>
      <c r="AI633" t="s">
        <v>83</v>
      </c>
      <c r="AJ633" t="s">
        <v>83</v>
      </c>
      <c r="AK633" t="s">
        <v>83</v>
      </c>
      <c r="AL633" t="s">
        <v>83</v>
      </c>
      <c r="AM633" t="s">
        <v>83</v>
      </c>
      <c r="AN633" t="s">
        <v>83</v>
      </c>
      <c r="AO633" t="s">
        <v>83</v>
      </c>
      <c r="AP633" t="s">
        <v>83</v>
      </c>
      <c r="AQ633" t="s">
        <v>83</v>
      </c>
      <c r="AR633" t="s">
        <v>83</v>
      </c>
      <c r="AS633">
        <v>0</v>
      </c>
      <c r="AT633" t="s">
        <v>83</v>
      </c>
      <c r="AU633" t="s">
        <v>83</v>
      </c>
      <c r="AV633">
        <v>0</v>
      </c>
      <c r="AW633">
        <v>0</v>
      </c>
      <c r="AX633" t="s">
        <v>83</v>
      </c>
    </row>
    <row r="634" spans="1:50" x14ac:dyDescent="0.15">
      <c r="A634">
        <v>4</v>
      </c>
      <c r="B634">
        <v>135</v>
      </c>
      <c r="C634">
        <v>1</v>
      </c>
      <c r="D634">
        <v>1</v>
      </c>
      <c r="E634">
        <v>0</v>
      </c>
      <c r="F634" t="s">
        <v>83</v>
      </c>
      <c r="G634" t="s">
        <v>83</v>
      </c>
      <c r="H634">
        <v>472</v>
      </c>
      <c r="I634">
        <v>0</v>
      </c>
      <c r="J634">
        <v>0</v>
      </c>
      <c r="K634">
        <v>0</v>
      </c>
      <c r="L634">
        <v>0</v>
      </c>
      <c r="M634" t="s">
        <v>83</v>
      </c>
      <c r="N634" t="s">
        <v>83</v>
      </c>
      <c r="O634" t="s">
        <v>83</v>
      </c>
      <c r="P634" t="s">
        <v>83</v>
      </c>
      <c r="Q634" t="s">
        <v>83</v>
      </c>
      <c r="R634" t="s">
        <v>2456</v>
      </c>
      <c r="S634" t="s">
        <v>83</v>
      </c>
      <c r="T634">
        <v>0</v>
      </c>
      <c r="U634" t="s">
        <v>83</v>
      </c>
      <c r="V634" t="s">
        <v>83</v>
      </c>
      <c r="W634" t="s">
        <v>83</v>
      </c>
      <c r="X634">
        <v>4</v>
      </c>
      <c r="Y634">
        <v>4</v>
      </c>
      <c r="Z634" t="s">
        <v>83</v>
      </c>
      <c r="AA634" t="s">
        <v>83</v>
      </c>
      <c r="AB634" t="s">
        <v>83</v>
      </c>
      <c r="AC634" t="s">
        <v>83</v>
      </c>
      <c r="AD634" t="s">
        <v>83</v>
      </c>
      <c r="AE634">
        <v>0</v>
      </c>
      <c r="AF634" t="s">
        <v>83</v>
      </c>
      <c r="AG634">
        <v>0</v>
      </c>
      <c r="AH634" t="s">
        <v>83</v>
      </c>
      <c r="AI634" t="s">
        <v>83</v>
      </c>
      <c r="AJ634" t="s">
        <v>83</v>
      </c>
      <c r="AK634" t="s">
        <v>83</v>
      </c>
      <c r="AL634" t="s">
        <v>83</v>
      </c>
      <c r="AM634" t="s">
        <v>83</v>
      </c>
      <c r="AN634" t="s">
        <v>83</v>
      </c>
      <c r="AO634" t="s">
        <v>83</v>
      </c>
      <c r="AP634" t="s">
        <v>83</v>
      </c>
      <c r="AQ634" t="s">
        <v>83</v>
      </c>
      <c r="AR634" t="s">
        <v>83</v>
      </c>
      <c r="AS634">
        <v>0</v>
      </c>
      <c r="AT634" t="s">
        <v>83</v>
      </c>
      <c r="AU634" t="s">
        <v>83</v>
      </c>
      <c r="AV634">
        <v>0</v>
      </c>
      <c r="AW634">
        <v>0</v>
      </c>
      <c r="AX634" t="s">
        <v>83</v>
      </c>
    </row>
    <row r="635" spans="1:50" x14ac:dyDescent="0.15">
      <c r="A635">
        <v>4</v>
      </c>
      <c r="B635">
        <v>135</v>
      </c>
      <c r="C635">
        <v>1</v>
      </c>
      <c r="D635">
        <v>2</v>
      </c>
      <c r="E635">
        <v>0</v>
      </c>
      <c r="F635" t="s">
        <v>83</v>
      </c>
      <c r="G635" t="s">
        <v>83</v>
      </c>
      <c r="H635">
        <v>429</v>
      </c>
      <c r="I635">
        <v>0</v>
      </c>
      <c r="J635">
        <v>0</v>
      </c>
      <c r="K635">
        <v>0</v>
      </c>
      <c r="L635">
        <v>0</v>
      </c>
      <c r="M635" t="s">
        <v>83</v>
      </c>
      <c r="N635" t="s">
        <v>83</v>
      </c>
      <c r="O635" t="s">
        <v>83</v>
      </c>
      <c r="P635" t="s">
        <v>83</v>
      </c>
      <c r="Q635" t="s">
        <v>83</v>
      </c>
      <c r="R635" t="s">
        <v>2457</v>
      </c>
      <c r="S635" t="s">
        <v>83</v>
      </c>
      <c r="T635">
        <v>0</v>
      </c>
      <c r="U635" t="s">
        <v>83</v>
      </c>
      <c r="V635" t="s">
        <v>83</v>
      </c>
      <c r="W635" t="s">
        <v>83</v>
      </c>
      <c r="X635">
        <v>4</v>
      </c>
      <c r="Y635">
        <v>4</v>
      </c>
      <c r="Z635" t="s">
        <v>83</v>
      </c>
      <c r="AA635" t="s">
        <v>83</v>
      </c>
      <c r="AB635" t="s">
        <v>83</v>
      </c>
      <c r="AC635" t="s">
        <v>83</v>
      </c>
      <c r="AD635" t="s">
        <v>83</v>
      </c>
      <c r="AE635">
        <v>0</v>
      </c>
      <c r="AF635" t="s">
        <v>83</v>
      </c>
      <c r="AG635">
        <v>0</v>
      </c>
      <c r="AH635" t="s">
        <v>83</v>
      </c>
      <c r="AI635" t="s">
        <v>83</v>
      </c>
      <c r="AJ635" t="s">
        <v>83</v>
      </c>
      <c r="AK635" t="s">
        <v>83</v>
      </c>
      <c r="AL635" t="s">
        <v>83</v>
      </c>
      <c r="AM635" t="s">
        <v>83</v>
      </c>
      <c r="AN635" t="s">
        <v>83</v>
      </c>
      <c r="AO635" t="s">
        <v>83</v>
      </c>
      <c r="AP635" t="s">
        <v>83</v>
      </c>
      <c r="AQ635" t="s">
        <v>83</v>
      </c>
      <c r="AR635" t="s">
        <v>83</v>
      </c>
      <c r="AS635">
        <v>0</v>
      </c>
      <c r="AT635" t="s">
        <v>83</v>
      </c>
      <c r="AU635" t="s">
        <v>83</v>
      </c>
      <c r="AV635">
        <v>0</v>
      </c>
      <c r="AW635">
        <v>0</v>
      </c>
      <c r="AX635" t="s">
        <v>83</v>
      </c>
    </row>
    <row r="636" spans="1:50" x14ac:dyDescent="0.15">
      <c r="A636">
        <v>4</v>
      </c>
      <c r="B636">
        <v>135</v>
      </c>
      <c r="C636">
        <v>1</v>
      </c>
      <c r="D636">
        <v>3</v>
      </c>
      <c r="E636">
        <v>0</v>
      </c>
      <c r="F636" t="s">
        <v>83</v>
      </c>
      <c r="G636" t="s">
        <v>83</v>
      </c>
      <c r="H636">
        <v>686</v>
      </c>
      <c r="I636">
        <v>0</v>
      </c>
      <c r="J636">
        <v>0</v>
      </c>
      <c r="K636">
        <v>0</v>
      </c>
      <c r="L636">
        <v>0</v>
      </c>
      <c r="M636" t="s">
        <v>83</v>
      </c>
      <c r="N636" t="s">
        <v>83</v>
      </c>
      <c r="O636" t="s">
        <v>83</v>
      </c>
      <c r="P636" t="s">
        <v>83</v>
      </c>
      <c r="Q636" t="s">
        <v>83</v>
      </c>
      <c r="R636" t="s">
        <v>2458</v>
      </c>
      <c r="S636" t="s">
        <v>83</v>
      </c>
      <c r="T636">
        <v>0</v>
      </c>
      <c r="U636" t="s">
        <v>83</v>
      </c>
      <c r="V636" t="s">
        <v>83</v>
      </c>
      <c r="W636" t="s">
        <v>83</v>
      </c>
      <c r="X636">
        <v>4</v>
      </c>
      <c r="Y636">
        <v>4</v>
      </c>
      <c r="Z636" t="s">
        <v>83</v>
      </c>
      <c r="AA636" t="s">
        <v>83</v>
      </c>
      <c r="AB636" t="s">
        <v>83</v>
      </c>
      <c r="AC636" t="s">
        <v>83</v>
      </c>
      <c r="AD636" t="s">
        <v>83</v>
      </c>
      <c r="AE636">
        <v>0</v>
      </c>
      <c r="AF636" t="s">
        <v>83</v>
      </c>
      <c r="AG636">
        <v>0</v>
      </c>
      <c r="AH636" t="s">
        <v>83</v>
      </c>
      <c r="AI636" t="s">
        <v>83</v>
      </c>
      <c r="AJ636" t="s">
        <v>83</v>
      </c>
      <c r="AK636" t="s">
        <v>83</v>
      </c>
      <c r="AL636" t="s">
        <v>83</v>
      </c>
      <c r="AM636" t="s">
        <v>83</v>
      </c>
      <c r="AN636" t="s">
        <v>83</v>
      </c>
      <c r="AO636" t="s">
        <v>83</v>
      </c>
      <c r="AP636" t="s">
        <v>83</v>
      </c>
      <c r="AQ636" t="s">
        <v>83</v>
      </c>
      <c r="AR636" t="s">
        <v>83</v>
      </c>
      <c r="AS636">
        <v>0</v>
      </c>
      <c r="AT636" t="s">
        <v>83</v>
      </c>
      <c r="AU636" t="s">
        <v>83</v>
      </c>
      <c r="AV636">
        <v>0</v>
      </c>
      <c r="AW636">
        <v>0</v>
      </c>
      <c r="AX636" t="s">
        <v>83</v>
      </c>
    </row>
    <row r="637" spans="1:50" x14ac:dyDescent="0.15">
      <c r="A637">
        <v>4</v>
      </c>
      <c r="B637">
        <v>135</v>
      </c>
      <c r="C637">
        <v>1</v>
      </c>
      <c r="D637">
        <v>4</v>
      </c>
      <c r="E637">
        <v>0</v>
      </c>
      <c r="F637" t="s">
        <v>83</v>
      </c>
      <c r="G637" t="s">
        <v>83</v>
      </c>
      <c r="H637">
        <v>222</v>
      </c>
      <c r="I637">
        <v>0</v>
      </c>
      <c r="J637">
        <v>0</v>
      </c>
      <c r="K637">
        <v>0</v>
      </c>
      <c r="L637">
        <v>0</v>
      </c>
      <c r="M637" t="s">
        <v>83</v>
      </c>
      <c r="N637" t="s">
        <v>83</v>
      </c>
      <c r="O637" t="s">
        <v>83</v>
      </c>
      <c r="P637" t="s">
        <v>83</v>
      </c>
      <c r="Q637" t="s">
        <v>83</v>
      </c>
      <c r="R637" t="s">
        <v>2459</v>
      </c>
      <c r="S637" t="s">
        <v>83</v>
      </c>
      <c r="T637">
        <v>0</v>
      </c>
      <c r="U637" t="s">
        <v>83</v>
      </c>
      <c r="V637" t="s">
        <v>83</v>
      </c>
      <c r="W637" t="s">
        <v>83</v>
      </c>
      <c r="X637">
        <v>4</v>
      </c>
      <c r="Y637">
        <v>4</v>
      </c>
      <c r="Z637" t="s">
        <v>83</v>
      </c>
      <c r="AA637" t="s">
        <v>83</v>
      </c>
      <c r="AB637" t="s">
        <v>83</v>
      </c>
      <c r="AC637" t="s">
        <v>83</v>
      </c>
      <c r="AD637" t="s">
        <v>83</v>
      </c>
      <c r="AE637">
        <v>0</v>
      </c>
      <c r="AF637" t="s">
        <v>83</v>
      </c>
      <c r="AG637">
        <v>0</v>
      </c>
      <c r="AH637" t="s">
        <v>83</v>
      </c>
      <c r="AI637" t="s">
        <v>83</v>
      </c>
      <c r="AJ637" t="s">
        <v>83</v>
      </c>
      <c r="AK637" t="s">
        <v>83</v>
      </c>
      <c r="AL637" t="s">
        <v>83</v>
      </c>
      <c r="AM637" t="s">
        <v>83</v>
      </c>
      <c r="AN637" t="s">
        <v>83</v>
      </c>
      <c r="AO637" t="s">
        <v>83</v>
      </c>
      <c r="AP637" t="s">
        <v>83</v>
      </c>
      <c r="AQ637" t="s">
        <v>83</v>
      </c>
      <c r="AR637" t="s">
        <v>83</v>
      </c>
      <c r="AS637">
        <v>0</v>
      </c>
      <c r="AT637" t="s">
        <v>83</v>
      </c>
      <c r="AU637" t="s">
        <v>83</v>
      </c>
      <c r="AV637">
        <v>0</v>
      </c>
      <c r="AW637">
        <v>0</v>
      </c>
      <c r="AX637" t="s">
        <v>83</v>
      </c>
    </row>
    <row r="638" spans="1:50" x14ac:dyDescent="0.15">
      <c r="A638">
        <v>4</v>
      </c>
      <c r="B638">
        <v>135</v>
      </c>
      <c r="C638">
        <v>1</v>
      </c>
      <c r="D638">
        <v>5</v>
      </c>
      <c r="E638">
        <v>0</v>
      </c>
      <c r="F638" t="s">
        <v>83</v>
      </c>
      <c r="G638" t="s">
        <v>83</v>
      </c>
      <c r="H638">
        <v>698</v>
      </c>
      <c r="I638">
        <v>0</v>
      </c>
      <c r="J638">
        <v>0</v>
      </c>
      <c r="K638">
        <v>0</v>
      </c>
      <c r="L638">
        <v>0</v>
      </c>
      <c r="M638" t="s">
        <v>83</v>
      </c>
      <c r="N638" t="s">
        <v>83</v>
      </c>
      <c r="O638" t="s">
        <v>83</v>
      </c>
      <c r="P638" t="s">
        <v>83</v>
      </c>
      <c r="Q638" t="s">
        <v>83</v>
      </c>
      <c r="R638" t="s">
        <v>2183</v>
      </c>
      <c r="S638" t="s">
        <v>83</v>
      </c>
      <c r="T638">
        <v>0</v>
      </c>
      <c r="U638" t="s">
        <v>83</v>
      </c>
      <c r="V638" t="s">
        <v>83</v>
      </c>
      <c r="W638" t="s">
        <v>83</v>
      </c>
      <c r="X638">
        <v>4</v>
      </c>
      <c r="Y638">
        <v>4</v>
      </c>
      <c r="Z638" t="s">
        <v>83</v>
      </c>
      <c r="AA638" t="s">
        <v>83</v>
      </c>
      <c r="AB638" t="s">
        <v>83</v>
      </c>
      <c r="AC638" t="s">
        <v>83</v>
      </c>
      <c r="AD638" t="s">
        <v>83</v>
      </c>
      <c r="AE638">
        <v>0</v>
      </c>
      <c r="AF638" t="s">
        <v>83</v>
      </c>
      <c r="AG638">
        <v>0</v>
      </c>
      <c r="AH638" t="s">
        <v>83</v>
      </c>
      <c r="AI638" t="s">
        <v>83</v>
      </c>
      <c r="AJ638" t="s">
        <v>83</v>
      </c>
      <c r="AK638" t="s">
        <v>83</v>
      </c>
      <c r="AL638" t="s">
        <v>83</v>
      </c>
      <c r="AM638" t="s">
        <v>83</v>
      </c>
      <c r="AN638" t="s">
        <v>83</v>
      </c>
      <c r="AO638" t="s">
        <v>83</v>
      </c>
      <c r="AP638" t="s">
        <v>83</v>
      </c>
      <c r="AQ638" t="s">
        <v>83</v>
      </c>
      <c r="AR638" t="s">
        <v>83</v>
      </c>
      <c r="AS638">
        <v>0</v>
      </c>
      <c r="AT638" t="s">
        <v>83</v>
      </c>
      <c r="AU638" t="s">
        <v>83</v>
      </c>
      <c r="AV638">
        <v>0</v>
      </c>
      <c r="AW638">
        <v>0</v>
      </c>
      <c r="AX638" t="s">
        <v>83</v>
      </c>
    </row>
    <row r="639" spans="1:50" x14ac:dyDescent="0.15">
      <c r="A639">
        <v>4</v>
      </c>
      <c r="B639">
        <v>135</v>
      </c>
      <c r="C639">
        <v>1</v>
      </c>
      <c r="D639">
        <v>6</v>
      </c>
      <c r="E639">
        <v>0</v>
      </c>
      <c r="F639" t="s">
        <v>83</v>
      </c>
      <c r="G639" t="s">
        <v>83</v>
      </c>
      <c r="H639">
        <v>701</v>
      </c>
      <c r="I639">
        <v>0</v>
      </c>
      <c r="J639">
        <v>0</v>
      </c>
      <c r="K639">
        <v>0</v>
      </c>
      <c r="L639">
        <v>0</v>
      </c>
      <c r="M639" t="s">
        <v>83</v>
      </c>
      <c r="N639" t="s">
        <v>83</v>
      </c>
      <c r="O639" t="s">
        <v>83</v>
      </c>
      <c r="P639" t="s">
        <v>83</v>
      </c>
      <c r="Q639" t="s">
        <v>83</v>
      </c>
      <c r="R639" t="s">
        <v>2460</v>
      </c>
      <c r="S639" t="s">
        <v>83</v>
      </c>
      <c r="T639">
        <v>0</v>
      </c>
      <c r="U639" t="s">
        <v>83</v>
      </c>
      <c r="V639" t="s">
        <v>83</v>
      </c>
      <c r="W639" t="s">
        <v>83</v>
      </c>
      <c r="X639">
        <v>4</v>
      </c>
      <c r="Y639">
        <v>4</v>
      </c>
      <c r="Z639" t="s">
        <v>83</v>
      </c>
      <c r="AA639" t="s">
        <v>83</v>
      </c>
      <c r="AB639" t="s">
        <v>83</v>
      </c>
      <c r="AC639" t="s">
        <v>83</v>
      </c>
      <c r="AD639" t="s">
        <v>83</v>
      </c>
      <c r="AE639">
        <v>0</v>
      </c>
      <c r="AF639" t="s">
        <v>83</v>
      </c>
      <c r="AG639">
        <v>0</v>
      </c>
      <c r="AH639" t="s">
        <v>83</v>
      </c>
      <c r="AI639" t="s">
        <v>83</v>
      </c>
      <c r="AJ639" t="s">
        <v>83</v>
      </c>
      <c r="AK639" t="s">
        <v>83</v>
      </c>
      <c r="AL639" t="s">
        <v>83</v>
      </c>
      <c r="AM639" t="s">
        <v>83</v>
      </c>
      <c r="AN639" t="s">
        <v>83</v>
      </c>
      <c r="AO639" t="s">
        <v>83</v>
      </c>
      <c r="AP639" t="s">
        <v>83</v>
      </c>
      <c r="AQ639" t="s">
        <v>83</v>
      </c>
      <c r="AR639" t="s">
        <v>83</v>
      </c>
      <c r="AS639">
        <v>0</v>
      </c>
      <c r="AT639" t="s">
        <v>83</v>
      </c>
      <c r="AU639" t="s">
        <v>83</v>
      </c>
      <c r="AV639">
        <v>0</v>
      </c>
      <c r="AW639">
        <v>0</v>
      </c>
      <c r="AX639" t="s">
        <v>83</v>
      </c>
    </row>
    <row r="640" spans="1:50" x14ac:dyDescent="0.15">
      <c r="A640">
        <v>4</v>
      </c>
      <c r="B640">
        <v>135</v>
      </c>
      <c r="C640">
        <v>1</v>
      </c>
      <c r="D640">
        <v>7</v>
      </c>
      <c r="E640">
        <v>0</v>
      </c>
      <c r="F640" t="s">
        <v>83</v>
      </c>
      <c r="G640" t="s">
        <v>83</v>
      </c>
      <c r="H640">
        <v>226</v>
      </c>
      <c r="I640">
        <v>0</v>
      </c>
      <c r="J640">
        <v>0</v>
      </c>
      <c r="K640">
        <v>0</v>
      </c>
      <c r="L640">
        <v>0</v>
      </c>
      <c r="M640" t="s">
        <v>83</v>
      </c>
      <c r="N640" t="s">
        <v>83</v>
      </c>
      <c r="O640" t="s">
        <v>83</v>
      </c>
      <c r="P640" t="s">
        <v>83</v>
      </c>
      <c r="Q640" t="s">
        <v>83</v>
      </c>
      <c r="R640" t="s">
        <v>2461</v>
      </c>
      <c r="S640" t="s">
        <v>83</v>
      </c>
      <c r="T640">
        <v>0</v>
      </c>
      <c r="U640" t="s">
        <v>83</v>
      </c>
      <c r="V640" t="s">
        <v>83</v>
      </c>
      <c r="W640" t="s">
        <v>83</v>
      </c>
      <c r="X640">
        <v>4</v>
      </c>
      <c r="Y640">
        <v>4</v>
      </c>
      <c r="Z640" t="s">
        <v>83</v>
      </c>
      <c r="AA640" t="s">
        <v>83</v>
      </c>
      <c r="AB640" t="s">
        <v>83</v>
      </c>
      <c r="AC640" t="s">
        <v>83</v>
      </c>
      <c r="AD640" t="s">
        <v>83</v>
      </c>
      <c r="AE640">
        <v>0</v>
      </c>
      <c r="AF640" t="s">
        <v>83</v>
      </c>
      <c r="AG640">
        <v>0</v>
      </c>
      <c r="AH640" t="s">
        <v>83</v>
      </c>
      <c r="AI640" t="s">
        <v>83</v>
      </c>
      <c r="AJ640" t="s">
        <v>83</v>
      </c>
      <c r="AK640" t="s">
        <v>83</v>
      </c>
      <c r="AL640" t="s">
        <v>83</v>
      </c>
      <c r="AM640" t="s">
        <v>83</v>
      </c>
      <c r="AN640" t="s">
        <v>83</v>
      </c>
      <c r="AO640" t="s">
        <v>83</v>
      </c>
      <c r="AP640" t="s">
        <v>83</v>
      </c>
      <c r="AQ640" t="s">
        <v>83</v>
      </c>
      <c r="AR640" t="s">
        <v>83</v>
      </c>
      <c r="AS640">
        <v>0</v>
      </c>
      <c r="AT640" t="s">
        <v>83</v>
      </c>
      <c r="AU640" t="s">
        <v>83</v>
      </c>
      <c r="AV640">
        <v>0</v>
      </c>
      <c r="AW640">
        <v>0</v>
      </c>
      <c r="AX640" t="s">
        <v>83</v>
      </c>
    </row>
    <row r="641" spans="1:50" x14ac:dyDescent="0.15">
      <c r="A641">
        <v>4</v>
      </c>
      <c r="B641">
        <v>135</v>
      </c>
      <c r="C641">
        <v>1</v>
      </c>
      <c r="D641">
        <v>8</v>
      </c>
      <c r="E641">
        <v>0</v>
      </c>
      <c r="F641" t="s">
        <v>83</v>
      </c>
      <c r="G641" t="s">
        <v>83</v>
      </c>
      <c r="H641">
        <v>157</v>
      </c>
      <c r="I641">
        <v>0</v>
      </c>
      <c r="J641">
        <v>0</v>
      </c>
      <c r="K641">
        <v>0</v>
      </c>
      <c r="L641">
        <v>0</v>
      </c>
      <c r="M641" t="s">
        <v>83</v>
      </c>
      <c r="N641" t="s">
        <v>83</v>
      </c>
      <c r="O641" t="s">
        <v>83</v>
      </c>
      <c r="P641" t="s">
        <v>83</v>
      </c>
      <c r="Q641" t="s">
        <v>83</v>
      </c>
      <c r="R641" t="s">
        <v>2462</v>
      </c>
      <c r="S641" t="s">
        <v>83</v>
      </c>
      <c r="T641">
        <v>0</v>
      </c>
      <c r="U641" t="s">
        <v>83</v>
      </c>
      <c r="V641" t="s">
        <v>83</v>
      </c>
      <c r="W641" t="s">
        <v>83</v>
      </c>
      <c r="X641">
        <v>4</v>
      </c>
      <c r="Y641">
        <v>4</v>
      </c>
      <c r="Z641" t="s">
        <v>83</v>
      </c>
      <c r="AA641" t="s">
        <v>83</v>
      </c>
      <c r="AB641" t="s">
        <v>83</v>
      </c>
      <c r="AC641" t="s">
        <v>83</v>
      </c>
      <c r="AD641" t="s">
        <v>83</v>
      </c>
      <c r="AE641">
        <v>0</v>
      </c>
      <c r="AF641" t="s">
        <v>83</v>
      </c>
      <c r="AG641">
        <v>0</v>
      </c>
      <c r="AH641" t="s">
        <v>83</v>
      </c>
      <c r="AI641" t="s">
        <v>83</v>
      </c>
      <c r="AJ641" t="s">
        <v>83</v>
      </c>
      <c r="AK641" t="s">
        <v>83</v>
      </c>
      <c r="AL641" t="s">
        <v>83</v>
      </c>
      <c r="AM641" t="s">
        <v>83</v>
      </c>
      <c r="AN641" t="s">
        <v>83</v>
      </c>
      <c r="AO641" t="s">
        <v>83</v>
      </c>
      <c r="AP641" t="s">
        <v>83</v>
      </c>
      <c r="AQ641" t="s">
        <v>83</v>
      </c>
      <c r="AR641" t="s">
        <v>83</v>
      </c>
      <c r="AS641">
        <v>0</v>
      </c>
      <c r="AT641" t="s">
        <v>83</v>
      </c>
      <c r="AU641" t="s">
        <v>83</v>
      </c>
      <c r="AV641">
        <v>0</v>
      </c>
      <c r="AW641">
        <v>0</v>
      </c>
      <c r="AX641" t="s">
        <v>83</v>
      </c>
    </row>
    <row r="642" spans="1:50" x14ac:dyDescent="0.15">
      <c r="A642">
        <v>4</v>
      </c>
      <c r="B642">
        <v>135</v>
      </c>
      <c r="C642">
        <v>2</v>
      </c>
      <c r="D642">
        <v>1</v>
      </c>
      <c r="E642">
        <v>0</v>
      </c>
      <c r="F642" t="s">
        <v>83</v>
      </c>
      <c r="G642" t="s">
        <v>83</v>
      </c>
      <c r="H642">
        <v>437</v>
      </c>
      <c r="I642">
        <v>0</v>
      </c>
      <c r="J642">
        <v>0</v>
      </c>
      <c r="K642">
        <v>0</v>
      </c>
      <c r="L642">
        <v>0</v>
      </c>
      <c r="M642" t="s">
        <v>83</v>
      </c>
      <c r="N642" t="s">
        <v>83</v>
      </c>
      <c r="O642" t="s">
        <v>83</v>
      </c>
      <c r="P642" t="s">
        <v>83</v>
      </c>
      <c r="Q642" t="s">
        <v>83</v>
      </c>
      <c r="R642" t="s">
        <v>2463</v>
      </c>
      <c r="S642" t="s">
        <v>83</v>
      </c>
      <c r="T642">
        <v>0</v>
      </c>
      <c r="U642" t="s">
        <v>83</v>
      </c>
      <c r="V642" t="s">
        <v>83</v>
      </c>
      <c r="W642" t="s">
        <v>83</v>
      </c>
      <c r="X642">
        <v>4</v>
      </c>
      <c r="Y642">
        <v>4</v>
      </c>
      <c r="Z642" t="s">
        <v>83</v>
      </c>
      <c r="AA642" t="s">
        <v>83</v>
      </c>
      <c r="AB642" t="s">
        <v>83</v>
      </c>
      <c r="AC642" t="s">
        <v>83</v>
      </c>
      <c r="AD642" t="s">
        <v>83</v>
      </c>
      <c r="AE642">
        <v>0</v>
      </c>
      <c r="AF642" t="s">
        <v>83</v>
      </c>
      <c r="AG642">
        <v>0</v>
      </c>
      <c r="AH642" t="s">
        <v>83</v>
      </c>
      <c r="AI642" t="s">
        <v>83</v>
      </c>
      <c r="AJ642" t="s">
        <v>83</v>
      </c>
      <c r="AK642" t="s">
        <v>83</v>
      </c>
      <c r="AL642" t="s">
        <v>83</v>
      </c>
      <c r="AM642" t="s">
        <v>83</v>
      </c>
      <c r="AN642" t="s">
        <v>83</v>
      </c>
      <c r="AO642" t="s">
        <v>83</v>
      </c>
      <c r="AP642" t="s">
        <v>83</v>
      </c>
      <c r="AQ642" t="s">
        <v>83</v>
      </c>
      <c r="AR642" t="s">
        <v>83</v>
      </c>
      <c r="AS642">
        <v>0</v>
      </c>
      <c r="AT642" t="s">
        <v>83</v>
      </c>
      <c r="AU642" t="s">
        <v>83</v>
      </c>
      <c r="AV642">
        <v>0</v>
      </c>
      <c r="AW642">
        <v>0</v>
      </c>
      <c r="AX642" t="s">
        <v>83</v>
      </c>
    </row>
    <row r="643" spans="1:50" x14ac:dyDescent="0.15">
      <c r="A643">
        <v>4</v>
      </c>
      <c r="B643">
        <v>135</v>
      </c>
      <c r="C643">
        <v>2</v>
      </c>
      <c r="D643">
        <v>2</v>
      </c>
      <c r="E643">
        <v>0</v>
      </c>
      <c r="F643" t="s">
        <v>83</v>
      </c>
      <c r="G643" t="s">
        <v>83</v>
      </c>
      <c r="H643">
        <v>466</v>
      </c>
      <c r="I643">
        <v>0</v>
      </c>
      <c r="J643">
        <v>0</v>
      </c>
      <c r="K643">
        <v>0</v>
      </c>
      <c r="L643">
        <v>0</v>
      </c>
      <c r="M643" t="s">
        <v>83</v>
      </c>
      <c r="N643" t="s">
        <v>83</v>
      </c>
      <c r="O643" t="s">
        <v>83</v>
      </c>
      <c r="P643" t="s">
        <v>83</v>
      </c>
      <c r="Q643" t="s">
        <v>83</v>
      </c>
      <c r="R643" t="s">
        <v>2464</v>
      </c>
      <c r="S643" t="s">
        <v>83</v>
      </c>
      <c r="T643">
        <v>0</v>
      </c>
      <c r="U643" t="s">
        <v>83</v>
      </c>
      <c r="V643" t="s">
        <v>83</v>
      </c>
      <c r="W643" t="s">
        <v>83</v>
      </c>
      <c r="X643">
        <v>5</v>
      </c>
      <c r="Y643">
        <v>5</v>
      </c>
      <c r="Z643" t="s">
        <v>83</v>
      </c>
      <c r="AA643" t="s">
        <v>83</v>
      </c>
      <c r="AB643" t="s">
        <v>83</v>
      </c>
      <c r="AC643" t="s">
        <v>83</v>
      </c>
      <c r="AD643" t="s">
        <v>83</v>
      </c>
      <c r="AE643">
        <v>0</v>
      </c>
      <c r="AF643" t="s">
        <v>83</v>
      </c>
      <c r="AG643">
        <v>0</v>
      </c>
      <c r="AH643" t="s">
        <v>83</v>
      </c>
      <c r="AI643" t="s">
        <v>83</v>
      </c>
      <c r="AJ643" t="s">
        <v>83</v>
      </c>
      <c r="AK643" t="s">
        <v>83</v>
      </c>
      <c r="AL643" t="s">
        <v>83</v>
      </c>
      <c r="AM643" t="s">
        <v>83</v>
      </c>
      <c r="AN643" t="s">
        <v>83</v>
      </c>
      <c r="AO643" t="s">
        <v>83</v>
      </c>
      <c r="AP643" t="s">
        <v>83</v>
      </c>
      <c r="AQ643" t="s">
        <v>83</v>
      </c>
      <c r="AR643" t="s">
        <v>83</v>
      </c>
      <c r="AS643">
        <v>1</v>
      </c>
      <c r="AT643" t="s">
        <v>83</v>
      </c>
      <c r="AU643" t="s">
        <v>83</v>
      </c>
      <c r="AV643">
        <v>0</v>
      </c>
      <c r="AW643">
        <v>0</v>
      </c>
      <c r="AX643" t="s">
        <v>83</v>
      </c>
    </row>
    <row r="644" spans="1:50" x14ac:dyDescent="0.15">
      <c r="A644">
        <v>4</v>
      </c>
      <c r="B644">
        <v>135</v>
      </c>
      <c r="C644">
        <v>2</v>
      </c>
      <c r="D644">
        <v>3</v>
      </c>
      <c r="E644">
        <v>0</v>
      </c>
      <c r="F644" t="s">
        <v>83</v>
      </c>
      <c r="G644" t="s">
        <v>83</v>
      </c>
      <c r="H644">
        <v>687</v>
      </c>
      <c r="I644">
        <v>0</v>
      </c>
      <c r="J644">
        <v>0</v>
      </c>
      <c r="K644">
        <v>0</v>
      </c>
      <c r="L644">
        <v>0</v>
      </c>
      <c r="M644" t="s">
        <v>83</v>
      </c>
      <c r="N644" t="s">
        <v>83</v>
      </c>
      <c r="O644" t="s">
        <v>83</v>
      </c>
      <c r="P644" t="s">
        <v>83</v>
      </c>
      <c r="Q644" t="s">
        <v>83</v>
      </c>
      <c r="R644" t="s">
        <v>2465</v>
      </c>
      <c r="S644" t="s">
        <v>83</v>
      </c>
      <c r="T644">
        <v>0</v>
      </c>
      <c r="U644" t="s">
        <v>83</v>
      </c>
      <c r="V644" t="s">
        <v>83</v>
      </c>
      <c r="W644" t="s">
        <v>83</v>
      </c>
      <c r="X644">
        <v>4</v>
      </c>
      <c r="Y644">
        <v>4</v>
      </c>
      <c r="Z644" t="s">
        <v>83</v>
      </c>
      <c r="AA644" t="s">
        <v>83</v>
      </c>
      <c r="AB644" t="s">
        <v>83</v>
      </c>
      <c r="AC644" t="s">
        <v>83</v>
      </c>
      <c r="AD644" t="s">
        <v>83</v>
      </c>
      <c r="AE644">
        <v>0</v>
      </c>
      <c r="AF644" t="s">
        <v>83</v>
      </c>
      <c r="AG644">
        <v>0</v>
      </c>
      <c r="AH644" t="s">
        <v>83</v>
      </c>
      <c r="AI644" t="s">
        <v>83</v>
      </c>
      <c r="AJ644" t="s">
        <v>83</v>
      </c>
      <c r="AK644" t="s">
        <v>83</v>
      </c>
      <c r="AL644" t="s">
        <v>83</v>
      </c>
      <c r="AM644" t="s">
        <v>83</v>
      </c>
      <c r="AN644" t="s">
        <v>83</v>
      </c>
      <c r="AO644" t="s">
        <v>83</v>
      </c>
      <c r="AP644" t="s">
        <v>83</v>
      </c>
      <c r="AQ644" t="s">
        <v>83</v>
      </c>
      <c r="AR644" t="s">
        <v>83</v>
      </c>
      <c r="AS644">
        <v>0</v>
      </c>
      <c r="AT644" t="s">
        <v>83</v>
      </c>
      <c r="AU644" t="s">
        <v>83</v>
      </c>
      <c r="AV644">
        <v>0</v>
      </c>
      <c r="AW644">
        <v>0</v>
      </c>
      <c r="AX644" t="s">
        <v>83</v>
      </c>
    </row>
    <row r="645" spans="1:50" x14ac:dyDescent="0.15">
      <c r="A645">
        <v>4</v>
      </c>
      <c r="B645">
        <v>135</v>
      </c>
      <c r="C645">
        <v>2</v>
      </c>
      <c r="D645">
        <v>4</v>
      </c>
      <c r="E645">
        <v>0</v>
      </c>
      <c r="F645" t="s">
        <v>83</v>
      </c>
      <c r="G645" t="s">
        <v>83</v>
      </c>
      <c r="H645">
        <v>561</v>
      </c>
      <c r="I645">
        <v>0</v>
      </c>
      <c r="J645">
        <v>0</v>
      </c>
      <c r="K645">
        <v>0</v>
      </c>
      <c r="L645">
        <v>0</v>
      </c>
      <c r="M645" t="s">
        <v>83</v>
      </c>
      <c r="N645" t="s">
        <v>83</v>
      </c>
      <c r="O645" t="s">
        <v>83</v>
      </c>
      <c r="P645" t="s">
        <v>83</v>
      </c>
      <c r="Q645" t="s">
        <v>83</v>
      </c>
      <c r="R645" t="s">
        <v>2466</v>
      </c>
      <c r="S645" t="s">
        <v>83</v>
      </c>
      <c r="T645">
        <v>0</v>
      </c>
      <c r="U645" t="s">
        <v>83</v>
      </c>
      <c r="V645" t="s">
        <v>83</v>
      </c>
      <c r="W645" t="s">
        <v>83</v>
      </c>
      <c r="X645">
        <v>4</v>
      </c>
      <c r="Y645">
        <v>4</v>
      </c>
      <c r="Z645" t="s">
        <v>83</v>
      </c>
      <c r="AA645" t="s">
        <v>83</v>
      </c>
      <c r="AB645" t="s">
        <v>83</v>
      </c>
      <c r="AC645" t="s">
        <v>83</v>
      </c>
      <c r="AD645" t="s">
        <v>83</v>
      </c>
      <c r="AE645">
        <v>0</v>
      </c>
      <c r="AF645" t="s">
        <v>83</v>
      </c>
      <c r="AG645">
        <v>0</v>
      </c>
      <c r="AH645" t="s">
        <v>83</v>
      </c>
      <c r="AI645" t="s">
        <v>83</v>
      </c>
      <c r="AJ645" t="s">
        <v>83</v>
      </c>
      <c r="AK645" t="s">
        <v>83</v>
      </c>
      <c r="AL645" t="s">
        <v>83</v>
      </c>
      <c r="AM645" t="s">
        <v>83</v>
      </c>
      <c r="AN645" t="s">
        <v>83</v>
      </c>
      <c r="AO645" t="s">
        <v>83</v>
      </c>
      <c r="AP645" t="s">
        <v>83</v>
      </c>
      <c r="AQ645" t="s">
        <v>83</v>
      </c>
      <c r="AR645" t="s">
        <v>83</v>
      </c>
      <c r="AS645">
        <v>0</v>
      </c>
      <c r="AT645" t="s">
        <v>83</v>
      </c>
      <c r="AU645" t="s">
        <v>83</v>
      </c>
      <c r="AV645">
        <v>0</v>
      </c>
      <c r="AW645">
        <v>0</v>
      </c>
      <c r="AX645" t="s">
        <v>83</v>
      </c>
    </row>
    <row r="646" spans="1:50" x14ac:dyDescent="0.15">
      <c r="A646">
        <v>4</v>
      </c>
      <c r="B646">
        <v>135</v>
      </c>
      <c r="C646">
        <v>2</v>
      </c>
      <c r="D646">
        <v>5</v>
      </c>
      <c r="E646">
        <v>0</v>
      </c>
      <c r="F646" t="s">
        <v>83</v>
      </c>
      <c r="G646" t="s">
        <v>83</v>
      </c>
      <c r="H646">
        <v>696</v>
      </c>
      <c r="I646">
        <v>0</v>
      </c>
      <c r="J646">
        <v>0</v>
      </c>
      <c r="K646">
        <v>0</v>
      </c>
      <c r="L646">
        <v>0</v>
      </c>
      <c r="M646" t="s">
        <v>83</v>
      </c>
      <c r="N646" t="s">
        <v>83</v>
      </c>
      <c r="O646" t="s">
        <v>83</v>
      </c>
      <c r="P646" t="s">
        <v>83</v>
      </c>
      <c r="Q646" t="s">
        <v>83</v>
      </c>
      <c r="R646" t="s">
        <v>2467</v>
      </c>
      <c r="S646" t="s">
        <v>83</v>
      </c>
      <c r="T646">
        <v>0</v>
      </c>
      <c r="U646" t="s">
        <v>83</v>
      </c>
      <c r="V646" t="s">
        <v>83</v>
      </c>
      <c r="W646" t="s">
        <v>83</v>
      </c>
      <c r="X646">
        <v>4</v>
      </c>
      <c r="Y646">
        <v>4</v>
      </c>
      <c r="Z646" t="s">
        <v>83</v>
      </c>
      <c r="AA646" t="s">
        <v>83</v>
      </c>
      <c r="AB646" t="s">
        <v>83</v>
      </c>
      <c r="AC646" t="s">
        <v>83</v>
      </c>
      <c r="AD646" t="s">
        <v>83</v>
      </c>
      <c r="AE646">
        <v>0</v>
      </c>
      <c r="AF646" t="s">
        <v>83</v>
      </c>
      <c r="AG646">
        <v>0</v>
      </c>
      <c r="AH646" t="s">
        <v>83</v>
      </c>
      <c r="AI646" t="s">
        <v>83</v>
      </c>
      <c r="AJ646" t="s">
        <v>83</v>
      </c>
      <c r="AK646" t="s">
        <v>83</v>
      </c>
      <c r="AL646" t="s">
        <v>83</v>
      </c>
      <c r="AM646" t="s">
        <v>83</v>
      </c>
      <c r="AN646" t="s">
        <v>83</v>
      </c>
      <c r="AO646" t="s">
        <v>83</v>
      </c>
      <c r="AP646" t="s">
        <v>83</v>
      </c>
      <c r="AQ646" t="s">
        <v>83</v>
      </c>
      <c r="AR646" t="s">
        <v>83</v>
      </c>
      <c r="AS646">
        <v>0</v>
      </c>
      <c r="AT646" t="s">
        <v>83</v>
      </c>
      <c r="AU646" t="s">
        <v>83</v>
      </c>
      <c r="AV646">
        <v>0</v>
      </c>
      <c r="AW646">
        <v>0</v>
      </c>
      <c r="AX646" t="s">
        <v>83</v>
      </c>
    </row>
    <row r="647" spans="1:50" x14ac:dyDescent="0.15">
      <c r="A647">
        <v>4</v>
      </c>
      <c r="B647">
        <v>135</v>
      </c>
      <c r="C647">
        <v>2</v>
      </c>
      <c r="D647">
        <v>6</v>
      </c>
      <c r="E647">
        <v>0</v>
      </c>
      <c r="F647" t="s">
        <v>83</v>
      </c>
      <c r="G647" t="s">
        <v>83</v>
      </c>
      <c r="H647">
        <v>659</v>
      </c>
      <c r="I647">
        <v>0</v>
      </c>
      <c r="J647">
        <v>0</v>
      </c>
      <c r="K647">
        <v>0</v>
      </c>
      <c r="L647">
        <v>0</v>
      </c>
      <c r="M647" t="s">
        <v>83</v>
      </c>
      <c r="N647" t="s">
        <v>83</v>
      </c>
      <c r="O647" t="s">
        <v>83</v>
      </c>
      <c r="P647" t="s">
        <v>83</v>
      </c>
      <c r="Q647" t="s">
        <v>83</v>
      </c>
      <c r="R647" t="s">
        <v>2468</v>
      </c>
      <c r="S647" t="s">
        <v>83</v>
      </c>
      <c r="T647">
        <v>0</v>
      </c>
      <c r="U647" t="s">
        <v>83</v>
      </c>
      <c r="V647" t="s">
        <v>83</v>
      </c>
      <c r="W647" t="s">
        <v>83</v>
      </c>
      <c r="X647">
        <v>4</v>
      </c>
      <c r="Y647">
        <v>4</v>
      </c>
      <c r="Z647" t="s">
        <v>83</v>
      </c>
      <c r="AA647" t="s">
        <v>83</v>
      </c>
      <c r="AB647" t="s">
        <v>83</v>
      </c>
      <c r="AC647" t="s">
        <v>83</v>
      </c>
      <c r="AD647" t="s">
        <v>83</v>
      </c>
      <c r="AE647">
        <v>0</v>
      </c>
      <c r="AF647" t="s">
        <v>83</v>
      </c>
      <c r="AG647">
        <v>0</v>
      </c>
      <c r="AH647" t="s">
        <v>83</v>
      </c>
      <c r="AI647" t="s">
        <v>83</v>
      </c>
      <c r="AJ647" t="s">
        <v>83</v>
      </c>
      <c r="AK647" t="s">
        <v>83</v>
      </c>
      <c r="AL647" t="s">
        <v>83</v>
      </c>
      <c r="AM647" t="s">
        <v>83</v>
      </c>
      <c r="AN647" t="s">
        <v>83</v>
      </c>
      <c r="AO647" t="s">
        <v>83</v>
      </c>
      <c r="AP647" t="s">
        <v>83</v>
      </c>
      <c r="AQ647" t="s">
        <v>83</v>
      </c>
      <c r="AR647" t="s">
        <v>83</v>
      </c>
      <c r="AS647">
        <v>0</v>
      </c>
      <c r="AT647" t="s">
        <v>83</v>
      </c>
      <c r="AU647" t="s">
        <v>83</v>
      </c>
      <c r="AV647">
        <v>0</v>
      </c>
      <c r="AW647">
        <v>0</v>
      </c>
      <c r="AX647" t="s">
        <v>83</v>
      </c>
    </row>
    <row r="648" spans="1:50" x14ac:dyDescent="0.15">
      <c r="A648">
        <v>4</v>
      </c>
      <c r="B648">
        <v>135</v>
      </c>
      <c r="C648">
        <v>2</v>
      </c>
      <c r="D648">
        <v>7</v>
      </c>
      <c r="E648">
        <v>0</v>
      </c>
      <c r="F648" t="s">
        <v>83</v>
      </c>
      <c r="G648" t="s">
        <v>83</v>
      </c>
      <c r="H648">
        <v>196</v>
      </c>
      <c r="I648">
        <v>0</v>
      </c>
      <c r="J648">
        <v>0</v>
      </c>
      <c r="K648">
        <v>0</v>
      </c>
      <c r="L648">
        <v>0</v>
      </c>
      <c r="M648" t="s">
        <v>83</v>
      </c>
      <c r="N648" t="s">
        <v>83</v>
      </c>
      <c r="O648" t="s">
        <v>83</v>
      </c>
      <c r="P648" t="s">
        <v>83</v>
      </c>
      <c r="Q648" t="s">
        <v>83</v>
      </c>
      <c r="R648" t="s">
        <v>2469</v>
      </c>
      <c r="S648" t="s">
        <v>83</v>
      </c>
      <c r="T648">
        <v>0</v>
      </c>
      <c r="U648" t="s">
        <v>83</v>
      </c>
      <c r="V648" t="s">
        <v>83</v>
      </c>
      <c r="W648" t="s">
        <v>83</v>
      </c>
      <c r="X648">
        <v>4</v>
      </c>
      <c r="Y648">
        <v>4</v>
      </c>
      <c r="Z648" t="s">
        <v>83</v>
      </c>
      <c r="AA648" t="s">
        <v>83</v>
      </c>
      <c r="AB648" t="s">
        <v>83</v>
      </c>
      <c r="AC648" t="s">
        <v>83</v>
      </c>
      <c r="AD648" t="s">
        <v>83</v>
      </c>
      <c r="AE648">
        <v>0</v>
      </c>
      <c r="AF648" t="s">
        <v>83</v>
      </c>
      <c r="AG648">
        <v>0</v>
      </c>
      <c r="AH648" t="s">
        <v>83</v>
      </c>
      <c r="AI648" t="s">
        <v>83</v>
      </c>
      <c r="AJ648" t="s">
        <v>83</v>
      </c>
      <c r="AK648" t="s">
        <v>83</v>
      </c>
      <c r="AL648" t="s">
        <v>83</v>
      </c>
      <c r="AM648" t="s">
        <v>83</v>
      </c>
      <c r="AN648" t="s">
        <v>83</v>
      </c>
      <c r="AO648" t="s">
        <v>83</v>
      </c>
      <c r="AP648" t="s">
        <v>83</v>
      </c>
      <c r="AQ648" t="s">
        <v>83</v>
      </c>
      <c r="AR648" t="s">
        <v>83</v>
      </c>
      <c r="AS648">
        <v>0</v>
      </c>
      <c r="AT648" t="s">
        <v>83</v>
      </c>
      <c r="AU648" t="s">
        <v>83</v>
      </c>
      <c r="AV648">
        <v>0</v>
      </c>
      <c r="AW648">
        <v>0</v>
      </c>
      <c r="AX648" t="s">
        <v>83</v>
      </c>
    </row>
    <row r="649" spans="1:50" x14ac:dyDescent="0.15">
      <c r="A649">
        <v>4</v>
      </c>
      <c r="B649">
        <v>135</v>
      </c>
      <c r="C649">
        <v>2</v>
      </c>
      <c r="D649">
        <v>8</v>
      </c>
      <c r="E649">
        <v>0</v>
      </c>
      <c r="F649" t="s">
        <v>83</v>
      </c>
      <c r="G649" t="s">
        <v>83</v>
      </c>
      <c r="H649">
        <v>304</v>
      </c>
      <c r="I649">
        <v>0</v>
      </c>
      <c r="J649">
        <v>0</v>
      </c>
      <c r="K649">
        <v>0</v>
      </c>
      <c r="L649">
        <v>0</v>
      </c>
      <c r="M649" t="s">
        <v>83</v>
      </c>
      <c r="N649" t="s">
        <v>83</v>
      </c>
      <c r="O649" t="s">
        <v>83</v>
      </c>
      <c r="P649" t="s">
        <v>83</v>
      </c>
      <c r="Q649" t="s">
        <v>83</v>
      </c>
      <c r="R649" t="s">
        <v>2470</v>
      </c>
      <c r="S649" t="s">
        <v>83</v>
      </c>
      <c r="T649">
        <v>0</v>
      </c>
      <c r="U649" t="s">
        <v>83</v>
      </c>
      <c r="V649" t="s">
        <v>83</v>
      </c>
      <c r="W649" t="s">
        <v>83</v>
      </c>
      <c r="X649">
        <v>4</v>
      </c>
      <c r="Y649">
        <v>4</v>
      </c>
      <c r="Z649" t="s">
        <v>83</v>
      </c>
      <c r="AA649" t="s">
        <v>83</v>
      </c>
      <c r="AB649" t="s">
        <v>83</v>
      </c>
      <c r="AC649" t="s">
        <v>83</v>
      </c>
      <c r="AD649" t="s">
        <v>83</v>
      </c>
      <c r="AE649">
        <v>0</v>
      </c>
      <c r="AF649" t="s">
        <v>83</v>
      </c>
      <c r="AG649">
        <v>0</v>
      </c>
      <c r="AH649" t="s">
        <v>83</v>
      </c>
      <c r="AI649" t="s">
        <v>83</v>
      </c>
      <c r="AJ649" t="s">
        <v>83</v>
      </c>
      <c r="AK649" t="s">
        <v>83</v>
      </c>
      <c r="AL649" t="s">
        <v>83</v>
      </c>
      <c r="AM649" t="s">
        <v>83</v>
      </c>
      <c r="AN649" t="s">
        <v>83</v>
      </c>
      <c r="AO649" t="s">
        <v>83</v>
      </c>
      <c r="AP649" t="s">
        <v>83</v>
      </c>
      <c r="AQ649" t="s">
        <v>83</v>
      </c>
      <c r="AR649" t="s">
        <v>83</v>
      </c>
      <c r="AS649">
        <v>0</v>
      </c>
      <c r="AT649" t="s">
        <v>83</v>
      </c>
      <c r="AU649" t="s">
        <v>83</v>
      </c>
      <c r="AV649">
        <v>0</v>
      </c>
      <c r="AW649">
        <v>0</v>
      </c>
      <c r="AX649" t="s">
        <v>83</v>
      </c>
    </row>
    <row r="650" spans="1:50" x14ac:dyDescent="0.15">
      <c r="A650">
        <v>4</v>
      </c>
      <c r="B650">
        <v>135</v>
      </c>
      <c r="C650">
        <v>3</v>
      </c>
      <c r="D650">
        <v>1</v>
      </c>
      <c r="E650">
        <v>0</v>
      </c>
      <c r="F650" t="s">
        <v>83</v>
      </c>
      <c r="G650" t="s">
        <v>83</v>
      </c>
      <c r="H650">
        <v>621</v>
      </c>
      <c r="I650">
        <v>0</v>
      </c>
      <c r="J650">
        <v>0</v>
      </c>
      <c r="K650">
        <v>0</v>
      </c>
      <c r="L650">
        <v>0</v>
      </c>
      <c r="M650" t="s">
        <v>83</v>
      </c>
      <c r="N650" t="s">
        <v>83</v>
      </c>
      <c r="O650" t="s">
        <v>83</v>
      </c>
      <c r="P650" t="s">
        <v>83</v>
      </c>
      <c r="Q650" t="s">
        <v>83</v>
      </c>
      <c r="R650" t="s">
        <v>2471</v>
      </c>
      <c r="S650" t="s">
        <v>83</v>
      </c>
      <c r="T650">
        <v>0</v>
      </c>
      <c r="U650" t="s">
        <v>83</v>
      </c>
      <c r="V650" t="s">
        <v>83</v>
      </c>
      <c r="W650" t="s">
        <v>83</v>
      </c>
      <c r="X650">
        <v>4</v>
      </c>
      <c r="Y650">
        <v>4</v>
      </c>
      <c r="Z650" t="s">
        <v>83</v>
      </c>
      <c r="AA650" t="s">
        <v>83</v>
      </c>
      <c r="AB650" t="s">
        <v>83</v>
      </c>
      <c r="AC650" t="s">
        <v>83</v>
      </c>
      <c r="AD650" t="s">
        <v>83</v>
      </c>
      <c r="AE650">
        <v>0</v>
      </c>
      <c r="AF650" t="s">
        <v>83</v>
      </c>
      <c r="AG650">
        <v>0</v>
      </c>
      <c r="AH650" t="s">
        <v>83</v>
      </c>
      <c r="AI650" t="s">
        <v>83</v>
      </c>
      <c r="AJ650" t="s">
        <v>83</v>
      </c>
      <c r="AK650" t="s">
        <v>83</v>
      </c>
      <c r="AL650" t="s">
        <v>83</v>
      </c>
      <c r="AM650" t="s">
        <v>83</v>
      </c>
      <c r="AN650" t="s">
        <v>83</v>
      </c>
      <c r="AO650" t="s">
        <v>83</v>
      </c>
      <c r="AP650" t="s">
        <v>83</v>
      </c>
      <c r="AQ650" t="s">
        <v>83</v>
      </c>
      <c r="AR650" t="s">
        <v>83</v>
      </c>
      <c r="AS650">
        <v>0</v>
      </c>
      <c r="AT650" t="s">
        <v>83</v>
      </c>
      <c r="AU650" t="s">
        <v>83</v>
      </c>
      <c r="AV650">
        <v>0</v>
      </c>
      <c r="AW650">
        <v>0</v>
      </c>
      <c r="AX650" t="s">
        <v>83</v>
      </c>
    </row>
    <row r="651" spans="1:50" x14ac:dyDescent="0.15">
      <c r="A651">
        <v>4</v>
      </c>
      <c r="B651">
        <v>135</v>
      </c>
      <c r="C651">
        <v>3</v>
      </c>
      <c r="D651">
        <v>2</v>
      </c>
      <c r="E651">
        <v>0</v>
      </c>
      <c r="F651" t="s">
        <v>83</v>
      </c>
      <c r="G651" t="s">
        <v>83</v>
      </c>
      <c r="H651">
        <v>461</v>
      </c>
      <c r="I651">
        <v>0</v>
      </c>
      <c r="J651">
        <v>0</v>
      </c>
      <c r="K651">
        <v>0</v>
      </c>
      <c r="L651">
        <v>0</v>
      </c>
      <c r="M651" t="s">
        <v>83</v>
      </c>
      <c r="N651" t="s">
        <v>83</v>
      </c>
      <c r="O651" t="s">
        <v>83</v>
      </c>
      <c r="P651" t="s">
        <v>83</v>
      </c>
      <c r="Q651" t="s">
        <v>83</v>
      </c>
      <c r="R651" t="s">
        <v>2472</v>
      </c>
      <c r="S651" t="s">
        <v>83</v>
      </c>
      <c r="T651">
        <v>0</v>
      </c>
      <c r="U651" t="s">
        <v>83</v>
      </c>
      <c r="V651" t="s">
        <v>83</v>
      </c>
      <c r="W651" t="s">
        <v>83</v>
      </c>
      <c r="X651">
        <v>4</v>
      </c>
      <c r="Y651">
        <v>4</v>
      </c>
      <c r="Z651" t="s">
        <v>83</v>
      </c>
      <c r="AA651" t="s">
        <v>83</v>
      </c>
      <c r="AB651" t="s">
        <v>83</v>
      </c>
      <c r="AC651" t="s">
        <v>83</v>
      </c>
      <c r="AD651" t="s">
        <v>83</v>
      </c>
      <c r="AE651">
        <v>0</v>
      </c>
      <c r="AF651" t="s">
        <v>83</v>
      </c>
      <c r="AG651">
        <v>0</v>
      </c>
      <c r="AH651" t="s">
        <v>83</v>
      </c>
      <c r="AI651" t="s">
        <v>83</v>
      </c>
      <c r="AJ651" t="s">
        <v>83</v>
      </c>
      <c r="AK651" t="s">
        <v>83</v>
      </c>
      <c r="AL651" t="s">
        <v>83</v>
      </c>
      <c r="AM651" t="s">
        <v>83</v>
      </c>
      <c r="AN651" t="s">
        <v>83</v>
      </c>
      <c r="AO651" t="s">
        <v>83</v>
      </c>
      <c r="AP651" t="s">
        <v>83</v>
      </c>
      <c r="AQ651" t="s">
        <v>83</v>
      </c>
      <c r="AR651" t="s">
        <v>83</v>
      </c>
      <c r="AS651">
        <v>0</v>
      </c>
      <c r="AT651" t="s">
        <v>83</v>
      </c>
      <c r="AU651" t="s">
        <v>83</v>
      </c>
      <c r="AV651">
        <v>0</v>
      </c>
      <c r="AW651">
        <v>0</v>
      </c>
      <c r="AX651" t="s">
        <v>83</v>
      </c>
    </row>
    <row r="652" spans="1:50" x14ac:dyDescent="0.15">
      <c r="A652">
        <v>4</v>
      </c>
      <c r="B652">
        <v>135</v>
      </c>
      <c r="C652">
        <v>3</v>
      </c>
      <c r="D652">
        <v>3</v>
      </c>
      <c r="E652">
        <v>0</v>
      </c>
      <c r="F652" t="s">
        <v>83</v>
      </c>
      <c r="G652" t="s">
        <v>83</v>
      </c>
      <c r="H652">
        <v>76</v>
      </c>
      <c r="I652">
        <v>0</v>
      </c>
      <c r="J652">
        <v>0</v>
      </c>
      <c r="K652">
        <v>0</v>
      </c>
      <c r="L652">
        <v>0</v>
      </c>
      <c r="M652" t="s">
        <v>83</v>
      </c>
      <c r="N652" t="s">
        <v>83</v>
      </c>
      <c r="O652" t="s">
        <v>83</v>
      </c>
      <c r="P652" t="s">
        <v>83</v>
      </c>
      <c r="Q652" t="s">
        <v>83</v>
      </c>
      <c r="R652" t="s">
        <v>2473</v>
      </c>
      <c r="S652" t="s">
        <v>83</v>
      </c>
      <c r="T652">
        <v>0</v>
      </c>
      <c r="U652" t="s">
        <v>83</v>
      </c>
      <c r="V652" t="s">
        <v>83</v>
      </c>
      <c r="W652" t="s">
        <v>83</v>
      </c>
      <c r="X652">
        <v>4</v>
      </c>
      <c r="Y652">
        <v>4</v>
      </c>
      <c r="Z652" t="s">
        <v>83</v>
      </c>
      <c r="AA652" t="s">
        <v>83</v>
      </c>
      <c r="AB652" t="s">
        <v>83</v>
      </c>
      <c r="AC652" t="s">
        <v>83</v>
      </c>
      <c r="AD652" t="s">
        <v>83</v>
      </c>
      <c r="AE652">
        <v>0</v>
      </c>
      <c r="AF652" t="s">
        <v>83</v>
      </c>
      <c r="AG652">
        <v>0</v>
      </c>
      <c r="AH652" t="s">
        <v>83</v>
      </c>
      <c r="AI652" t="s">
        <v>83</v>
      </c>
      <c r="AJ652" t="s">
        <v>83</v>
      </c>
      <c r="AK652" t="s">
        <v>83</v>
      </c>
      <c r="AL652" t="s">
        <v>83</v>
      </c>
      <c r="AM652" t="s">
        <v>83</v>
      </c>
      <c r="AN652" t="s">
        <v>83</v>
      </c>
      <c r="AO652" t="s">
        <v>83</v>
      </c>
      <c r="AP652" t="s">
        <v>83</v>
      </c>
      <c r="AQ652" t="s">
        <v>83</v>
      </c>
      <c r="AR652" t="s">
        <v>83</v>
      </c>
      <c r="AS652">
        <v>0</v>
      </c>
      <c r="AT652" t="s">
        <v>83</v>
      </c>
      <c r="AU652" t="s">
        <v>83</v>
      </c>
      <c r="AV652">
        <v>0</v>
      </c>
      <c r="AW652">
        <v>0</v>
      </c>
      <c r="AX652" t="s">
        <v>83</v>
      </c>
    </row>
    <row r="653" spans="1:50" x14ac:dyDescent="0.15">
      <c r="A653">
        <v>4</v>
      </c>
      <c r="B653">
        <v>135</v>
      </c>
      <c r="C653">
        <v>3</v>
      </c>
      <c r="D653">
        <v>4</v>
      </c>
      <c r="E653">
        <v>0</v>
      </c>
      <c r="F653" t="s">
        <v>83</v>
      </c>
      <c r="G653" t="s">
        <v>83</v>
      </c>
      <c r="H653">
        <v>402</v>
      </c>
      <c r="I653">
        <v>0</v>
      </c>
      <c r="J653">
        <v>0</v>
      </c>
      <c r="K653">
        <v>0</v>
      </c>
      <c r="L653">
        <v>0</v>
      </c>
      <c r="M653" t="s">
        <v>83</v>
      </c>
      <c r="N653" t="s">
        <v>83</v>
      </c>
      <c r="O653" t="s">
        <v>83</v>
      </c>
      <c r="P653" t="s">
        <v>83</v>
      </c>
      <c r="Q653" t="s">
        <v>83</v>
      </c>
      <c r="R653" t="s">
        <v>2474</v>
      </c>
      <c r="S653" t="s">
        <v>83</v>
      </c>
      <c r="T653">
        <v>0</v>
      </c>
      <c r="U653" t="s">
        <v>83</v>
      </c>
      <c r="V653" t="s">
        <v>83</v>
      </c>
      <c r="W653" t="s">
        <v>83</v>
      </c>
      <c r="X653">
        <v>4</v>
      </c>
      <c r="Y653">
        <v>4</v>
      </c>
      <c r="Z653" t="s">
        <v>83</v>
      </c>
      <c r="AA653" t="s">
        <v>83</v>
      </c>
      <c r="AB653" t="s">
        <v>83</v>
      </c>
      <c r="AC653" t="s">
        <v>83</v>
      </c>
      <c r="AD653" t="s">
        <v>83</v>
      </c>
      <c r="AE653">
        <v>0</v>
      </c>
      <c r="AF653" t="s">
        <v>83</v>
      </c>
      <c r="AG653">
        <v>0</v>
      </c>
      <c r="AH653" t="s">
        <v>83</v>
      </c>
      <c r="AI653" t="s">
        <v>83</v>
      </c>
      <c r="AJ653" t="s">
        <v>83</v>
      </c>
      <c r="AK653" t="s">
        <v>83</v>
      </c>
      <c r="AL653" t="s">
        <v>83</v>
      </c>
      <c r="AM653" t="s">
        <v>83</v>
      </c>
      <c r="AN653" t="s">
        <v>83</v>
      </c>
      <c r="AO653" t="s">
        <v>83</v>
      </c>
      <c r="AP653" t="s">
        <v>83</v>
      </c>
      <c r="AQ653" t="s">
        <v>83</v>
      </c>
      <c r="AR653" t="s">
        <v>83</v>
      </c>
      <c r="AS653">
        <v>0</v>
      </c>
      <c r="AT653" t="s">
        <v>83</v>
      </c>
      <c r="AU653" t="s">
        <v>83</v>
      </c>
      <c r="AV653">
        <v>0</v>
      </c>
      <c r="AW653">
        <v>0</v>
      </c>
      <c r="AX653" t="s">
        <v>83</v>
      </c>
    </row>
    <row r="654" spans="1:50" x14ac:dyDescent="0.15">
      <c r="A654">
        <v>4</v>
      </c>
      <c r="B654">
        <v>135</v>
      </c>
      <c r="C654">
        <v>3</v>
      </c>
      <c r="D654">
        <v>5</v>
      </c>
      <c r="E654">
        <v>0</v>
      </c>
      <c r="F654" t="s">
        <v>83</v>
      </c>
      <c r="G654" t="s">
        <v>83</v>
      </c>
      <c r="H654">
        <v>352</v>
      </c>
      <c r="I654">
        <v>0</v>
      </c>
      <c r="J654">
        <v>0</v>
      </c>
      <c r="K654">
        <v>0</v>
      </c>
      <c r="L654">
        <v>0</v>
      </c>
      <c r="M654" t="s">
        <v>83</v>
      </c>
      <c r="N654" t="s">
        <v>83</v>
      </c>
      <c r="O654" t="s">
        <v>83</v>
      </c>
      <c r="P654" t="s">
        <v>83</v>
      </c>
      <c r="Q654" t="s">
        <v>83</v>
      </c>
      <c r="R654" t="s">
        <v>2475</v>
      </c>
      <c r="S654" t="s">
        <v>83</v>
      </c>
      <c r="T654">
        <v>0</v>
      </c>
      <c r="U654" t="s">
        <v>83</v>
      </c>
      <c r="V654" t="s">
        <v>83</v>
      </c>
      <c r="W654" t="s">
        <v>83</v>
      </c>
      <c r="X654">
        <v>4</v>
      </c>
      <c r="Y654">
        <v>4</v>
      </c>
      <c r="Z654" t="s">
        <v>83</v>
      </c>
      <c r="AA654" t="s">
        <v>83</v>
      </c>
      <c r="AB654" t="s">
        <v>83</v>
      </c>
      <c r="AC654" t="s">
        <v>83</v>
      </c>
      <c r="AD654" t="s">
        <v>83</v>
      </c>
      <c r="AE654">
        <v>0</v>
      </c>
      <c r="AF654" t="s">
        <v>83</v>
      </c>
      <c r="AG654">
        <v>0</v>
      </c>
      <c r="AH654" t="s">
        <v>83</v>
      </c>
      <c r="AI654" t="s">
        <v>83</v>
      </c>
      <c r="AJ654" t="s">
        <v>83</v>
      </c>
      <c r="AK654" t="s">
        <v>83</v>
      </c>
      <c r="AL654" t="s">
        <v>83</v>
      </c>
      <c r="AM654" t="s">
        <v>83</v>
      </c>
      <c r="AN654" t="s">
        <v>83</v>
      </c>
      <c r="AO654" t="s">
        <v>83</v>
      </c>
      <c r="AP654" t="s">
        <v>83</v>
      </c>
      <c r="AQ654" t="s">
        <v>83</v>
      </c>
      <c r="AR654" t="s">
        <v>83</v>
      </c>
      <c r="AS654">
        <v>0</v>
      </c>
      <c r="AT654" t="s">
        <v>83</v>
      </c>
      <c r="AU654" t="s">
        <v>83</v>
      </c>
      <c r="AV654">
        <v>0</v>
      </c>
      <c r="AW654">
        <v>0</v>
      </c>
      <c r="AX654" t="s">
        <v>83</v>
      </c>
    </row>
    <row r="655" spans="1:50" x14ac:dyDescent="0.15">
      <c r="A655">
        <v>4</v>
      </c>
      <c r="B655">
        <v>135</v>
      </c>
      <c r="C655">
        <v>3</v>
      </c>
      <c r="D655">
        <v>6</v>
      </c>
      <c r="E655">
        <v>0</v>
      </c>
      <c r="F655" t="s">
        <v>83</v>
      </c>
      <c r="G655" t="s">
        <v>83</v>
      </c>
      <c r="H655">
        <v>107</v>
      </c>
      <c r="I655">
        <v>0</v>
      </c>
      <c r="J655">
        <v>0</v>
      </c>
      <c r="K655">
        <v>0</v>
      </c>
      <c r="L655">
        <v>0</v>
      </c>
      <c r="M655" t="s">
        <v>83</v>
      </c>
      <c r="N655" t="s">
        <v>83</v>
      </c>
      <c r="O655" t="s">
        <v>83</v>
      </c>
      <c r="P655" t="s">
        <v>83</v>
      </c>
      <c r="Q655" t="s">
        <v>83</v>
      </c>
      <c r="R655" t="s">
        <v>2476</v>
      </c>
      <c r="S655" t="s">
        <v>83</v>
      </c>
      <c r="T655">
        <v>0</v>
      </c>
      <c r="U655" t="s">
        <v>83</v>
      </c>
      <c r="V655" t="s">
        <v>83</v>
      </c>
      <c r="W655" t="s">
        <v>83</v>
      </c>
      <c r="X655">
        <v>4</v>
      </c>
      <c r="Y655">
        <v>4</v>
      </c>
      <c r="Z655" t="s">
        <v>83</v>
      </c>
      <c r="AA655" t="s">
        <v>83</v>
      </c>
      <c r="AB655" t="s">
        <v>83</v>
      </c>
      <c r="AC655" t="s">
        <v>83</v>
      </c>
      <c r="AD655" t="s">
        <v>83</v>
      </c>
      <c r="AE655">
        <v>0</v>
      </c>
      <c r="AF655" t="s">
        <v>83</v>
      </c>
      <c r="AG655">
        <v>0</v>
      </c>
      <c r="AH655" t="s">
        <v>83</v>
      </c>
      <c r="AI655" t="s">
        <v>83</v>
      </c>
      <c r="AJ655" t="s">
        <v>83</v>
      </c>
      <c r="AK655" t="s">
        <v>83</v>
      </c>
      <c r="AL655" t="s">
        <v>83</v>
      </c>
      <c r="AM655" t="s">
        <v>83</v>
      </c>
      <c r="AN655" t="s">
        <v>83</v>
      </c>
      <c r="AO655" t="s">
        <v>83</v>
      </c>
      <c r="AP655" t="s">
        <v>83</v>
      </c>
      <c r="AQ655" t="s">
        <v>83</v>
      </c>
      <c r="AR655" t="s">
        <v>83</v>
      </c>
      <c r="AS655">
        <v>0</v>
      </c>
      <c r="AT655" t="s">
        <v>83</v>
      </c>
      <c r="AU655" t="s">
        <v>83</v>
      </c>
      <c r="AV655">
        <v>0</v>
      </c>
      <c r="AW655">
        <v>0</v>
      </c>
      <c r="AX655" t="s">
        <v>83</v>
      </c>
    </row>
    <row r="656" spans="1:50" x14ac:dyDescent="0.15">
      <c r="A656">
        <v>4</v>
      </c>
      <c r="B656">
        <v>135</v>
      </c>
      <c r="C656">
        <v>3</v>
      </c>
      <c r="D656">
        <v>7</v>
      </c>
      <c r="E656">
        <v>0</v>
      </c>
      <c r="F656" t="s">
        <v>83</v>
      </c>
      <c r="G656" t="s">
        <v>83</v>
      </c>
      <c r="H656">
        <v>198</v>
      </c>
      <c r="I656">
        <v>0</v>
      </c>
      <c r="J656">
        <v>0</v>
      </c>
      <c r="K656">
        <v>0</v>
      </c>
      <c r="L656">
        <v>0</v>
      </c>
      <c r="M656" t="s">
        <v>83</v>
      </c>
      <c r="N656" t="s">
        <v>83</v>
      </c>
      <c r="O656" t="s">
        <v>83</v>
      </c>
      <c r="P656" t="s">
        <v>83</v>
      </c>
      <c r="Q656" t="s">
        <v>83</v>
      </c>
      <c r="R656" t="s">
        <v>2477</v>
      </c>
      <c r="S656" t="s">
        <v>83</v>
      </c>
      <c r="T656">
        <v>0</v>
      </c>
      <c r="U656" t="s">
        <v>83</v>
      </c>
      <c r="V656" t="s">
        <v>83</v>
      </c>
      <c r="W656" t="s">
        <v>83</v>
      </c>
      <c r="X656">
        <v>4</v>
      </c>
      <c r="Y656">
        <v>4</v>
      </c>
      <c r="Z656" t="s">
        <v>83</v>
      </c>
      <c r="AA656" t="s">
        <v>83</v>
      </c>
      <c r="AB656" t="s">
        <v>83</v>
      </c>
      <c r="AC656" t="s">
        <v>83</v>
      </c>
      <c r="AD656" t="s">
        <v>83</v>
      </c>
      <c r="AE656">
        <v>0</v>
      </c>
      <c r="AF656" t="s">
        <v>83</v>
      </c>
      <c r="AG656">
        <v>0</v>
      </c>
      <c r="AH656" t="s">
        <v>83</v>
      </c>
      <c r="AI656" t="s">
        <v>83</v>
      </c>
      <c r="AJ656" t="s">
        <v>83</v>
      </c>
      <c r="AK656" t="s">
        <v>83</v>
      </c>
      <c r="AL656" t="s">
        <v>83</v>
      </c>
      <c r="AM656" t="s">
        <v>83</v>
      </c>
      <c r="AN656" t="s">
        <v>83</v>
      </c>
      <c r="AO656" t="s">
        <v>83</v>
      </c>
      <c r="AP656" t="s">
        <v>83</v>
      </c>
      <c r="AQ656" t="s">
        <v>83</v>
      </c>
      <c r="AR656" t="s">
        <v>83</v>
      </c>
      <c r="AS656">
        <v>0</v>
      </c>
      <c r="AT656" t="s">
        <v>83</v>
      </c>
      <c r="AU656" t="s">
        <v>83</v>
      </c>
      <c r="AV656">
        <v>0</v>
      </c>
      <c r="AW656">
        <v>0</v>
      </c>
      <c r="AX656" t="s">
        <v>83</v>
      </c>
    </row>
    <row r="657" spans="1:50" x14ac:dyDescent="0.15">
      <c r="A657">
        <v>4</v>
      </c>
      <c r="B657">
        <v>135</v>
      </c>
      <c r="C657">
        <v>3</v>
      </c>
      <c r="D657">
        <v>8</v>
      </c>
      <c r="E657">
        <v>0</v>
      </c>
      <c r="F657" t="s">
        <v>83</v>
      </c>
      <c r="G657" t="s">
        <v>83</v>
      </c>
      <c r="H657">
        <v>697</v>
      </c>
      <c r="I657">
        <v>0</v>
      </c>
      <c r="J657">
        <v>0</v>
      </c>
      <c r="K657">
        <v>0</v>
      </c>
      <c r="L657">
        <v>0</v>
      </c>
      <c r="M657" t="s">
        <v>83</v>
      </c>
      <c r="N657" t="s">
        <v>83</v>
      </c>
      <c r="O657" t="s">
        <v>83</v>
      </c>
      <c r="P657" t="s">
        <v>83</v>
      </c>
      <c r="Q657" t="s">
        <v>83</v>
      </c>
      <c r="R657" t="s">
        <v>2478</v>
      </c>
      <c r="S657" t="s">
        <v>83</v>
      </c>
      <c r="T657">
        <v>0</v>
      </c>
      <c r="U657" t="s">
        <v>83</v>
      </c>
      <c r="V657" t="s">
        <v>83</v>
      </c>
      <c r="W657" t="s">
        <v>83</v>
      </c>
      <c r="X657">
        <v>4</v>
      </c>
      <c r="Y657">
        <v>4</v>
      </c>
      <c r="Z657" t="s">
        <v>83</v>
      </c>
      <c r="AA657" t="s">
        <v>83</v>
      </c>
      <c r="AB657" t="s">
        <v>83</v>
      </c>
      <c r="AC657" t="s">
        <v>83</v>
      </c>
      <c r="AD657" t="s">
        <v>83</v>
      </c>
      <c r="AE657">
        <v>0</v>
      </c>
      <c r="AF657" t="s">
        <v>83</v>
      </c>
      <c r="AG657">
        <v>0</v>
      </c>
      <c r="AH657" t="s">
        <v>83</v>
      </c>
      <c r="AI657" t="s">
        <v>83</v>
      </c>
      <c r="AJ657" t="s">
        <v>83</v>
      </c>
      <c r="AK657" t="s">
        <v>83</v>
      </c>
      <c r="AL657" t="s">
        <v>83</v>
      </c>
      <c r="AM657" t="s">
        <v>83</v>
      </c>
      <c r="AN657" t="s">
        <v>83</v>
      </c>
      <c r="AO657" t="s">
        <v>83</v>
      </c>
      <c r="AP657" t="s">
        <v>83</v>
      </c>
      <c r="AQ657" t="s">
        <v>83</v>
      </c>
      <c r="AR657" t="s">
        <v>83</v>
      </c>
      <c r="AS657">
        <v>0</v>
      </c>
      <c r="AT657" t="s">
        <v>83</v>
      </c>
      <c r="AU657" t="s">
        <v>83</v>
      </c>
      <c r="AV657">
        <v>0</v>
      </c>
      <c r="AW657">
        <v>0</v>
      </c>
      <c r="AX657" t="s">
        <v>83</v>
      </c>
    </row>
    <row r="658" spans="1:50" x14ac:dyDescent="0.15">
      <c r="A658">
        <v>4</v>
      </c>
      <c r="B658">
        <v>135</v>
      </c>
      <c r="C658">
        <v>4</v>
      </c>
      <c r="D658">
        <v>1</v>
      </c>
      <c r="E658">
        <v>0</v>
      </c>
      <c r="F658" t="s">
        <v>83</v>
      </c>
      <c r="G658" t="s">
        <v>83</v>
      </c>
      <c r="H658">
        <v>300</v>
      </c>
      <c r="I658">
        <v>0</v>
      </c>
      <c r="J658">
        <v>0</v>
      </c>
      <c r="K658">
        <v>0</v>
      </c>
      <c r="L658">
        <v>0</v>
      </c>
      <c r="M658" t="s">
        <v>83</v>
      </c>
      <c r="N658" t="s">
        <v>83</v>
      </c>
      <c r="O658" t="s">
        <v>83</v>
      </c>
      <c r="P658" t="s">
        <v>83</v>
      </c>
      <c r="Q658" t="s">
        <v>83</v>
      </c>
      <c r="R658" t="s">
        <v>2479</v>
      </c>
      <c r="S658" t="s">
        <v>83</v>
      </c>
      <c r="T658">
        <v>0</v>
      </c>
      <c r="U658" t="s">
        <v>83</v>
      </c>
      <c r="V658" t="s">
        <v>83</v>
      </c>
      <c r="W658" t="s">
        <v>83</v>
      </c>
      <c r="X658">
        <v>4</v>
      </c>
      <c r="Y658">
        <v>4</v>
      </c>
      <c r="Z658" t="s">
        <v>83</v>
      </c>
      <c r="AA658" t="s">
        <v>83</v>
      </c>
      <c r="AB658" t="s">
        <v>83</v>
      </c>
      <c r="AC658" t="s">
        <v>83</v>
      </c>
      <c r="AD658" t="s">
        <v>83</v>
      </c>
      <c r="AE658">
        <v>0</v>
      </c>
      <c r="AF658" t="s">
        <v>83</v>
      </c>
      <c r="AG658">
        <v>0</v>
      </c>
      <c r="AH658" t="s">
        <v>83</v>
      </c>
      <c r="AI658" t="s">
        <v>83</v>
      </c>
      <c r="AJ658" t="s">
        <v>83</v>
      </c>
      <c r="AK658" t="s">
        <v>83</v>
      </c>
      <c r="AL658" t="s">
        <v>83</v>
      </c>
      <c r="AM658" t="s">
        <v>83</v>
      </c>
      <c r="AN658" t="s">
        <v>83</v>
      </c>
      <c r="AO658" t="s">
        <v>83</v>
      </c>
      <c r="AP658" t="s">
        <v>83</v>
      </c>
      <c r="AQ658" t="s">
        <v>83</v>
      </c>
      <c r="AR658" t="s">
        <v>83</v>
      </c>
      <c r="AS658">
        <v>0</v>
      </c>
      <c r="AT658" t="s">
        <v>83</v>
      </c>
      <c r="AU658" t="s">
        <v>83</v>
      </c>
      <c r="AV658">
        <v>0</v>
      </c>
      <c r="AW658">
        <v>0</v>
      </c>
      <c r="AX658" t="s">
        <v>83</v>
      </c>
    </row>
    <row r="659" spans="1:50" x14ac:dyDescent="0.15">
      <c r="A659">
        <v>4</v>
      </c>
      <c r="B659">
        <v>135</v>
      </c>
      <c r="C659">
        <v>4</v>
      </c>
      <c r="D659">
        <v>2</v>
      </c>
      <c r="E659">
        <v>0</v>
      </c>
      <c r="F659" t="s">
        <v>83</v>
      </c>
      <c r="G659" t="s">
        <v>83</v>
      </c>
      <c r="H659">
        <v>194</v>
      </c>
      <c r="I659">
        <v>0</v>
      </c>
      <c r="J659">
        <v>0</v>
      </c>
      <c r="K659">
        <v>0</v>
      </c>
      <c r="L659">
        <v>0</v>
      </c>
      <c r="M659" t="s">
        <v>83</v>
      </c>
      <c r="N659" t="s">
        <v>83</v>
      </c>
      <c r="O659" t="s">
        <v>83</v>
      </c>
      <c r="P659" t="s">
        <v>83</v>
      </c>
      <c r="Q659" t="s">
        <v>83</v>
      </c>
      <c r="R659" t="s">
        <v>2480</v>
      </c>
      <c r="S659" t="s">
        <v>83</v>
      </c>
      <c r="T659">
        <v>0</v>
      </c>
      <c r="U659" t="s">
        <v>83</v>
      </c>
      <c r="V659" t="s">
        <v>83</v>
      </c>
      <c r="W659" t="s">
        <v>83</v>
      </c>
      <c r="X659">
        <v>4</v>
      </c>
      <c r="Y659">
        <v>4</v>
      </c>
      <c r="Z659" t="s">
        <v>83</v>
      </c>
      <c r="AA659" t="s">
        <v>83</v>
      </c>
      <c r="AB659" t="s">
        <v>83</v>
      </c>
      <c r="AC659" t="s">
        <v>83</v>
      </c>
      <c r="AD659" t="s">
        <v>83</v>
      </c>
      <c r="AE659">
        <v>0</v>
      </c>
      <c r="AF659" t="s">
        <v>83</v>
      </c>
      <c r="AG659">
        <v>0</v>
      </c>
      <c r="AH659" t="s">
        <v>83</v>
      </c>
      <c r="AI659" t="s">
        <v>83</v>
      </c>
      <c r="AJ659" t="s">
        <v>83</v>
      </c>
      <c r="AK659" t="s">
        <v>83</v>
      </c>
      <c r="AL659" t="s">
        <v>83</v>
      </c>
      <c r="AM659" t="s">
        <v>83</v>
      </c>
      <c r="AN659" t="s">
        <v>83</v>
      </c>
      <c r="AO659" t="s">
        <v>83</v>
      </c>
      <c r="AP659" t="s">
        <v>83</v>
      </c>
      <c r="AQ659" t="s">
        <v>83</v>
      </c>
      <c r="AR659" t="s">
        <v>83</v>
      </c>
      <c r="AS659">
        <v>0</v>
      </c>
      <c r="AT659" t="s">
        <v>83</v>
      </c>
      <c r="AU659" t="s">
        <v>83</v>
      </c>
      <c r="AV659">
        <v>0</v>
      </c>
      <c r="AW659">
        <v>0</v>
      </c>
      <c r="AX659" t="s">
        <v>83</v>
      </c>
    </row>
    <row r="660" spans="1:50" x14ac:dyDescent="0.15">
      <c r="A660">
        <v>4</v>
      </c>
      <c r="B660">
        <v>135</v>
      </c>
      <c r="C660">
        <v>4</v>
      </c>
      <c r="D660">
        <v>3</v>
      </c>
      <c r="E660">
        <v>0</v>
      </c>
      <c r="F660" t="s">
        <v>83</v>
      </c>
      <c r="G660" t="s">
        <v>83</v>
      </c>
      <c r="H660">
        <v>560</v>
      </c>
      <c r="I660">
        <v>0</v>
      </c>
      <c r="J660">
        <v>0</v>
      </c>
      <c r="K660">
        <v>0</v>
      </c>
      <c r="L660">
        <v>0</v>
      </c>
      <c r="M660" t="s">
        <v>83</v>
      </c>
      <c r="N660" t="s">
        <v>83</v>
      </c>
      <c r="O660" t="s">
        <v>83</v>
      </c>
      <c r="P660" t="s">
        <v>83</v>
      </c>
      <c r="Q660" t="s">
        <v>83</v>
      </c>
      <c r="R660" t="s">
        <v>2481</v>
      </c>
      <c r="S660" t="s">
        <v>83</v>
      </c>
      <c r="T660">
        <v>0</v>
      </c>
      <c r="U660" t="s">
        <v>83</v>
      </c>
      <c r="V660" t="s">
        <v>83</v>
      </c>
      <c r="W660" t="s">
        <v>83</v>
      </c>
      <c r="X660">
        <v>4</v>
      </c>
      <c r="Y660">
        <v>4</v>
      </c>
      <c r="Z660" t="s">
        <v>83</v>
      </c>
      <c r="AA660" t="s">
        <v>83</v>
      </c>
      <c r="AB660" t="s">
        <v>83</v>
      </c>
      <c r="AC660" t="s">
        <v>83</v>
      </c>
      <c r="AD660" t="s">
        <v>83</v>
      </c>
      <c r="AE660">
        <v>0</v>
      </c>
      <c r="AF660" t="s">
        <v>83</v>
      </c>
      <c r="AG660">
        <v>0</v>
      </c>
      <c r="AH660" t="s">
        <v>83</v>
      </c>
      <c r="AI660" t="s">
        <v>83</v>
      </c>
      <c r="AJ660" t="s">
        <v>83</v>
      </c>
      <c r="AK660" t="s">
        <v>83</v>
      </c>
      <c r="AL660" t="s">
        <v>83</v>
      </c>
      <c r="AM660" t="s">
        <v>83</v>
      </c>
      <c r="AN660" t="s">
        <v>83</v>
      </c>
      <c r="AO660" t="s">
        <v>83</v>
      </c>
      <c r="AP660" t="s">
        <v>83</v>
      </c>
      <c r="AQ660" t="s">
        <v>83</v>
      </c>
      <c r="AR660" t="s">
        <v>83</v>
      </c>
      <c r="AS660">
        <v>0</v>
      </c>
      <c r="AT660" t="s">
        <v>83</v>
      </c>
      <c r="AU660" t="s">
        <v>83</v>
      </c>
      <c r="AV660">
        <v>0</v>
      </c>
      <c r="AW660">
        <v>0</v>
      </c>
      <c r="AX660" t="s">
        <v>83</v>
      </c>
    </row>
    <row r="661" spans="1:50" x14ac:dyDescent="0.15">
      <c r="A661">
        <v>4</v>
      </c>
      <c r="B661">
        <v>135</v>
      </c>
      <c r="C661">
        <v>4</v>
      </c>
      <c r="D661">
        <v>4</v>
      </c>
      <c r="E661">
        <v>0</v>
      </c>
      <c r="F661" t="s">
        <v>83</v>
      </c>
      <c r="G661" t="s">
        <v>83</v>
      </c>
      <c r="H661">
        <v>543</v>
      </c>
      <c r="I661">
        <v>0</v>
      </c>
      <c r="J661">
        <v>0</v>
      </c>
      <c r="K661">
        <v>0</v>
      </c>
      <c r="L661">
        <v>0</v>
      </c>
      <c r="M661" t="s">
        <v>83</v>
      </c>
      <c r="N661" t="s">
        <v>83</v>
      </c>
      <c r="O661" t="s">
        <v>83</v>
      </c>
      <c r="P661" t="s">
        <v>83</v>
      </c>
      <c r="Q661" t="s">
        <v>83</v>
      </c>
      <c r="R661" t="s">
        <v>2482</v>
      </c>
      <c r="S661" t="s">
        <v>83</v>
      </c>
      <c r="T661">
        <v>0</v>
      </c>
      <c r="U661" t="s">
        <v>83</v>
      </c>
      <c r="V661" t="s">
        <v>83</v>
      </c>
      <c r="W661" t="s">
        <v>83</v>
      </c>
      <c r="X661">
        <v>4</v>
      </c>
      <c r="Y661">
        <v>4</v>
      </c>
      <c r="Z661" t="s">
        <v>83</v>
      </c>
      <c r="AA661" t="s">
        <v>83</v>
      </c>
      <c r="AB661" t="s">
        <v>83</v>
      </c>
      <c r="AC661" t="s">
        <v>83</v>
      </c>
      <c r="AD661" t="s">
        <v>83</v>
      </c>
      <c r="AE661">
        <v>0</v>
      </c>
      <c r="AF661" t="s">
        <v>83</v>
      </c>
      <c r="AG661">
        <v>0</v>
      </c>
      <c r="AH661" t="s">
        <v>83</v>
      </c>
      <c r="AI661" t="s">
        <v>83</v>
      </c>
      <c r="AJ661" t="s">
        <v>83</v>
      </c>
      <c r="AK661" t="s">
        <v>83</v>
      </c>
      <c r="AL661" t="s">
        <v>83</v>
      </c>
      <c r="AM661" t="s">
        <v>83</v>
      </c>
      <c r="AN661" t="s">
        <v>83</v>
      </c>
      <c r="AO661" t="s">
        <v>83</v>
      </c>
      <c r="AP661" t="s">
        <v>83</v>
      </c>
      <c r="AQ661" t="s">
        <v>83</v>
      </c>
      <c r="AR661" t="s">
        <v>83</v>
      </c>
      <c r="AS661">
        <v>0</v>
      </c>
      <c r="AT661" t="s">
        <v>83</v>
      </c>
      <c r="AU661" t="s">
        <v>83</v>
      </c>
      <c r="AV661">
        <v>0</v>
      </c>
      <c r="AW661">
        <v>0</v>
      </c>
      <c r="AX661" t="s">
        <v>83</v>
      </c>
    </row>
    <row r="662" spans="1:50" x14ac:dyDescent="0.15">
      <c r="A662">
        <v>4</v>
      </c>
      <c r="B662">
        <v>135</v>
      </c>
      <c r="C662">
        <v>4</v>
      </c>
      <c r="D662">
        <v>5</v>
      </c>
      <c r="E662">
        <v>0</v>
      </c>
      <c r="F662" t="s">
        <v>83</v>
      </c>
      <c r="G662" t="s">
        <v>83</v>
      </c>
      <c r="H662">
        <v>156</v>
      </c>
      <c r="I662">
        <v>0</v>
      </c>
      <c r="J662">
        <v>0</v>
      </c>
      <c r="K662">
        <v>0</v>
      </c>
      <c r="L662">
        <v>0</v>
      </c>
      <c r="M662" t="s">
        <v>83</v>
      </c>
      <c r="N662" t="s">
        <v>83</v>
      </c>
      <c r="O662" t="s">
        <v>83</v>
      </c>
      <c r="P662" t="s">
        <v>83</v>
      </c>
      <c r="Q662" t="s">
        <v>83</v>
      </c>
      <c r="R662" t="s">
        <v>2483</v>
      </c>
      <c r="S662" t="s">
        <v>83</v>
      </c>
      <c r="T662">
        <v>0</v>
      </c>
      <c r="U662" t="s">
        <v>83</v>
      </c>
      <c r="V662" t="s">
        <v>83</v>
      </c>
      <c r="W662" t="s">
        <v>83</v>
      </c>
      <c r="X662">
        <v>4</v>
      </c>
      <c r="Y662">
        <v>4</v>
      </c>
      <c r="Z662" t="s">
        <v>83</v>
      </c>
      <c r="AA662" t="s">
        <v>83</v>
      </c>
      <c r="AB662" t="s">
        <v>83</v>
      </c>
      <c r="AC662" t="s">
        <v>83</v>
      </c>
      <c r="AD662" t="s">
        <v>83</v>
      </c>
      <c r="AE662">
        <v>0</v>
      </c>
      <c r="AF662" t="s">
        <v>83</v>
      </c>
      <c r="AG662">
        <v>0</v>
      </c>
      <c r="AH662" t="s">
        <v>83</v>
      </c>
      <c r="AI662" t="s">
        <v>83</v>
      </c>
      <c r="AJ662" t="s">
        <v>83</v>
      </c>
      <c r="AK662" t="s">
        <v>83</v>
      </c>
      <c r="AL662" t="s">
        <v>83</v>
      </c>
      <c r="AM662" t="s">
        <v>83</v>
      </c>
      <c r="AN662" t="s">
        <v>83</v>
      </c>
      <c r="AO662" t="s">
        <v>83</v>
      </c>
      <c r="AP662" t="s">
        <v>83</v>
      </c>
      <c r="AQ662" t="s">
        <v>83</v>
      </c>
      <c r="AR662" t="s">
        <v>83</v>
      </c>
      <c r="AS662">
        <v>0</v>
      </c>
      <c r="AT662" t="s">
        <v>83</v>
      </c>
      <c r="AU662" t="s">
        <v>83</v>
      </c>
      <c r="AV662">
        <v>0</v>
      </c>
      <c r="AW662">
        <v>0</v>
      </c>
      <c r="AX662" t="s">
        <v>83</v>
      </c>
    </row>
    <row r="663" spans="1:50" x14ac:dyDescent="0.15">
      <c r="A663">
        <v>4</v>
      </c>
      <c r="B663">
        <v>135</v>
      </c>
      <c r="C663">
        <v>4</v>
      </c>
      <c r="D663">
        <v>6</v>
      </c>
      <c r="E663">
        <v>0</v>
      </c>
      <c r="F663" t="s">
        <v>83</v>
      </c>
      <c r="G663" t="s">
        <v>83</v>
      </c>
      <c r="H663">
        <v>400</v>
      </c>
      <c r="I663">
        <v>0</v>
      </c>
      <c r="J663">
        <v>0</v>
      </c>
      <c r="K663">
        <v>0</v>
      </c>
      <c r="L663">
        <v>0</v>
      </c>
      <c r="M663" t="s">
        <v>83</v>
      </c>
      <c r="N663" t="s">
        <v>83</v>
      </c>
      <c r="O663" t="s">
        <v>83</v>
      </c>
      <c r="P663" t="s">
        <v>83</v>
      </c>
      <c r="Q663" t="s">
        <v>83</v>
      </c>
      <c r="R663" t="s">
        <v>2484</v>
      </c>
      <c r="S663" t="s">
        <v>83</v>
      </c>
      <c r="T663">
        <v>0</v>
      </c>
      <c r="U663" t="s">
        <v>83</v>
      </c>
      <c r="V663" t="s">
        <v>83</v>
      </c>
      <c r="W663" t="s">
        <v>83</v>
      </c>
      <c r="X663">
        <v>4</v>
      </c>
      <c r="Y663">
        <v>4</v>
      </c>
      <c r="Z663" t="s">
        <v>83</v>
      </c>
      <c r="AA663" t="s">
        <v>83</v>
      </c>
      <c r="AB663" t="s">
        <v>83</v>
      </c>
      <c r="AC663" t="s">
        <v>83</v>
      </c>
      <c r="AD663" t="s">
        <v>83</v>
      </c>
      <c r="AE663">
        <v>0</v>
      </c>
      <c r="AF663" t="s">
        <v>83</v>
      </c>
      <c r="AG663">
        <v>0</v>
      </c>
      <c r="AH663" t="s">
        <v>83</v>
      </c>
      <c r="AI663" t="s">
        <v>83</v>
      </c>
      <c r="AJ663" t="s">
        <v>83</v>
      </c>
      <c r="AK663" t="s">
        <v>83</v>
      </c>
      <c r="AL663" t="s">
        <v>83</v>
      </c>
      <c r="AM663" t="s">
        <v>83</v>
      </c>
      <c r="AN663" t="s">
        <v>83</v>
      </c>
      <c r="AO663" t="s">
        <v>83</v>
      </c>
      <c r="AP663" t="s">
        <v>83</v>
      </c>
      <c r="AQ663" t="s">
        <v>83</v>
      </c>
      <c r="AR663" t="s">
        <v>83</v>
      </c>
      <c r="AS663">
        <v>0</v>
      </c>
      <c r="AT663" t="s">
        <v>83</v>
      </c>
      <c r="AU663" t="s">
        <v>83</v>
      </c>
      <c r="AV663">
        <v>0</v>
      </c>
      <c r="AW663">
        <v>0</v>
      </c>
      <c r="AX663" t="s">
        <v>83</v>
      </c>
    </row>
    <row r="664" spans="1:50" x14ac:dyDescent="0.15">
      <c r="A664">
        <v>4</v>
      </c>
      <c r="B664">
        <v>135</v>
      </c>
      <c r="C664">
        <v>4</v>
      </c>
      <c r="D664">
        <v>7</v>
      </c>
      <c r="E664">
        <v>0</v>
      </c>
      <c r="F664" t="s">
        <v>83</v>
      </c>
      <c r="G664" t="s">
        <v>83</v>
      </c>
      <c r="H664">
        <v>603</v>
      </c>
      <c r="I664">
        <v>0</v>
      </c>
      <c r="J664">
        <v>0</v>
      </c>
      <c r="K664">
        <v>0</v>
      </c>
      <c r="L664">
        <v>0</v>
      </c>
      <c r="M664" t="s">
        <v>83</v>
      </c>
      <c r="N664" t="s">
        <v>83</v>
      </c>
      <c r="O664" t="s">
        <v>83</v>
      </c>
      <c r="P664" t="s">
        <v>83</v>
      </c>
      <c r="Q664" t="s">
        <v>83</v>
      </c>
      <c r="R664" t="s">
        <v>2485</v>
      </c>
      <c r="S664" t="s">
        <v>83</v>
      </c>
      <c r="T664">
        <v>0</v>
      </c>
      <c r="U664" t="s">
        <v>83</v>
      </c>
      <c r="V664" t="s">
        <v>83</v>
      </c>
      <c r="W664" t="s">
        <v>83</v>
      </c>
      <c r="X664">
        <v>4</v>
      </c>
      <c r="Y664">
        <v>4</v>
      </c>
      <c r="Z664" t="s">
        <v>83</v>
      </c>
      <c r="AA664" t="s">
        <v>83</v>
      </c>
      <c r="AB664" t="s">
        <v>83</v>
      </c>
      <c r="AC664" t="s">
        <v>83</v>
      </c>
      <c r="AD664" t="s">
        <v>83</v>
      </c>
      <c r="AE664">
        <v>0</v>
      </c>
      <c r="AF664" t="s">
        <v>83</v>
      </c>
      <c r="AG664">
        <v>0</v>
      </c>
      <c r="AH664" t="s">
        <v>83</v>
      </c>
      <c r="AI664" t="s">
        <v>83</v>
      </c>
      <c r="AJ664" t="s">
        <v>83</v>
      </c>
      <c r="AK664" t="s">
        <v>83</v>
      </c>
      <c r="AL664" t="s">
        <v>83</v>
      </c>
      <c r="AM664" t="s">
        <v>83</v>
      </c>
      <c r="AN664" t="s">
        <v>83</v>
      </c>
      <c r="AO664" t="s">
        <v>83</v>
      </c>
      <c r="AP664" t="s">
        <v>83</v>
      </c>
      <c r="AQ664" t="s">
        <v>83</v>
      </c>
      <c r="AR664" t="s">
        <v>83</v>
      </c>
      <c r="AS664">
        <v>0</v>
      </c>
      <c r="AT664" t="s">
        <v>83</v>
      </c>
      <c r="AU664" t="s">
        <v>83</v>
      </c>
      <c r="AV664">
        <v>0</v>
      </c>
      <c r="AW664">
        <v>0</v>
      </c>
      <c r="AX664" t="s">
        <v>83</v>
      </c>
    </row>
    <row r="665" spans="1:50" x14ac:dyDescent="0.15">
      <c r="A665">
        <v>4</v>
      </c>
      <c r="B665">
        <v>135</v>
      </c>
      <c r="C665">
        <v>4</v>
      </c>
      <c r="D665">
        <v>8</v>
      </c>
      <c r="E665">
        <v>0</v>
      </c>
      <c r="F665" t="s">
        <v>83</v>
      </c>
      <c r="G665" t="s">
        <v>83</v>
      </c>
      <c r="H665">
        <v>265</v>
      </c>
      <c r="I665">
        <v>0</v>
      </c>
      <c r="J665">
        <v>0</v>
      </c>
      <c r="K665">
        <v>0</v>
      </c>
      <c r="L665">
        <v>0</v>
      </c>
      <c r="M665" t="s">
        <v>83</v>
      </c>
      <c r="N665" t="s">
        <v>83</v>
      </c>
      <c r="O665" t="s">
        <v>83</v>
      </c>
      <c r="P665" t="s">
        <v>83</v>
      </c>
      <c r="Q665" t="s">
        <v>83</v>
      </c>
      <c r="R665" t="s">
        <v>2486</v>
      </c>
      <c r="S665" t="s">
        <v>83</v>
      </c>
      <c r="T665">
        <v>0</v>
      </c>
      <c r="U665" t="s">
        <v>83</v>
      </c>
      <c r="V665" t="s">
        <v>83</v>
      </c>
      <c r="W665" t="s">
        <v>83</v>
      </c>
      <c r="X665">
        <v>4</v>
      </c>
      <c r="Y665">
        <v>4</v>
      </c>
      <c r="Z665" t="s">
        <v>83</v>
      </c>
      <c r="AA665" t="s">
        <v>83</v>
      </c>
      <c r="AB665" t="s">
        <v>83</v>
      </c>
      <c r="AC665" t="s">
        <v>83</v>
      </c>
      <c r="AD665" t="s">
        <v>83</v>
      </c>
      <c r="AE665">
        <v>0</v>
      </c>
      <c r="AF665" t="s">
        <v>83</v>
      </c>
      <c r="AG665">
        <v>0</v>
      </c>
      <c r="AH665" t="s">
        <v>83</v>
      </c>
      <c r="AI665" t="s">
        <v>83</v>
      </c>
      <c r="AJ665" t="s">
        <v>83</v>
      </c>
      <c r="AK665" t="s">
        <v>83</v>
      </c>
      <c r="AL665" t="s">
        <v>83</v>
      </c>
      <c r="AM665" t="s">
        <v>83</v>
      </c>
      <c r="AN665" t="s">
        <v>83</v>
      </c>
      <c r="AO665" t="s">
        <v>83</v>
      </c>
      <c r="AP665" t="s">
        <v>83</v>
      </c>
      <c r="AQ665" t="s">
        <v>83</v>
      </c>
      <c r="AR665" t="s">
        <v>83</v>
      </c>
      <c r="AS665">
        <v>0</v>
      </c>
      <c r="AT665" t="s">
        <v>83</v>
      </c>
      <c r="AU665" t="s">
        <v>83</v>
      </c>
      <c r="AV665">
        <v>0</v>
      </c>
      <c r="AW665">
        <v>0</v>
      </c>
      <c r="AX665" t="s">
        <v>83</v>
      </c>
    </row>
    <row r="666" spans="1:50" x14ac:dyDescent="0.15">
      <c r="A666">
        <v>4</v>
      </c>
      <c r="B666">
        <v>137</v>
      </c>
      <c r="C666">
        <v>1</v>
      </c>
      <c r="D666">
        <v>1</v>
      </c>
      <c r="E666">
        <v>0</v>
      </c>
      <c r="F666" t="s">
        <v>83</v>
      </c>
      <c r="G666" t="s">
        <v>83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83</v>
      </c>
      <c r="N666" t="s">
        <v>83</v>
      </c>
      <c r="O666" t="s">
        <v>83</v>
      </c>
      <c r="P666" t="s">
        <v>83</v>
      </c>
      <c r="Q666" t="s">
        <v>83</v>
      </c>
      <c r="R666" t="s">
        <v>83</v>
      </c>
      <c r="S666" t="s">
        <v>83</v>
      </c>
      <c r="T666">
        <v>0</v>
      </c>
      <c r="U666" t="s">
        <v>83</v>
      </c>
      <c r="V666" t="s">
        <v>83</v>
      </c>
      <c r="W666" t="s">
        <v>83</v>
      </c>
      <c r="X666">
        <v>0</v>
      </c>
      <c r="Y666">
        <v>0</v>
      </c>
      <c r="Z666" t="s">
        <v>83</v>
      </c>
      <c r="AA666" t="s">
        <v>83</v>
      </c>
      <c r="AB666" t="s">
        <v>83</v>
      </c>
      <c r="AC666" t="s">
        <v>83</v>
      </c>
      <c r="AD666" t="s">
        <v>83</v>
      </c>
      <c r="AE666">
        <v>0</v>
      </c>
      <c r="AF666" t="s">
        <v>83</v>
      </c>
      <c r="AG666">
        <v>0</v>
      </c>
      <c r="AH666" t="s">
        <v>83</v>
      </c>
      <c r="AI666" t="s">
        <v>83</v>
      </c>
      <c r="AJ666" t="s">
        <v>83</v>
      </c>
      <c r="AK666" t="s">
        <v>83</v>
      </c>
      <c r="AL666" t="s">
        <v>83</v>
      </c>
      <c r="AM666" t="s">
        <v>83</v>
      </c>
      <c r="AN666" t="s">
        <v>83</v>
      </c>
      <c r="AO666" t="s">
        <v>83</v>
      </c>
      <c r="AP666" t="s">
        <v>83</v>
      </c>
      <c r="AQ666" t="s">
        <v>83</v>
      </c>
      <c r="AR666" t="s">
        <v>83</v>
      </c>
      <c r="AS666">
        <v>0</v>
      </c>
      <c r="AT666" t="s">
        <v>83</v>
      </c>
      <c r="AU666" t="s">
        <v>83</v>
      </c>
      <c r="AV666">
        <v>0</v>
      </c>
      <c r="AW666">
        <v>0</v>
      </c>
      <c r="AX666" t="s">
        <v>83</v>
      </c>
    </row>
    <row r="667" spans="1:50" x14ac:dyDescent="0.15">
      <c r="A667">
        <v>4</v>
      </c>
      <c r="B667">
        <v>137</v>
      </c>
      <c r="C667">
        <v>1</v>
      </c>
      <c r="D667">
        <v>2</v>
      </c>
      <c r="E667">
        <v>0</v>
      </c>
      <c r="F667" t="s">
        <v>83</v>
      </c>
      <c r="G667" t="s">
        <v>83</v>
      </c>
      <c r="H667">
        <v>18</v>
      </c>
      <c r="I667">
        <v>0</v>
      </c>
      <c r="J667">
        <v>0</v>
      </c>
      <c r="K667">
        <v>0</v>
      </c>
      <c r="L667">
        <v>0</v>
      </c>
      <c r="M667" t="s">
        <v>83</v>
      </c>
      <c r="N667" t="s">
        <v>83</v>
      </c>
      <c r="O667" t="s">
        <v>83</v>
      </c>
      <c r="P667" t="s">
        <v>83</v>
      </c>
      <c r="Q667" t="s">
        <v>83</v>
      </c>
      <c r="R667" t="s">
        <v>2487</v>
      </c>
      <c r="S667" t="s">
        <v>83</v>
      </c>
      <c r="T667">
        <v>0</v>
      </c>
      <c r="U667" t="s">
        <v>83</v>
      </c>
      <c r="V667" t="s">
        <v>83</v>
      </c>
      <c r="W667" t="s">
        <v>83</v>
      </c>
      <c r="X667">
        <v>1</v>
      </c>
      <c r="Y667">
        <v>1</v>
      </c>
      <c r="Z667" t="s">
        <v>83</v>
      </c>
      <c r="AA667" t="s">
        <v>83</v>
      </c>
      <c r="AB667" t="s">
        <v>83</v>
      </c>
      <c r="AC667" t="s">
        <v>83</v>
      </c>
      <c r="AD667" t="s">
        <v>83</v>
      </c>
      <c r="AE667">
        <v>0</v>
      </c>
      <c r="AF667" t="s">
        <v>83</v>
      </c>
      <c r="AG667">
        <v>0</v>
      </c>
      <c r="AH667" t="s">
        <v>83</v>
      </c>
      <c r="AI667" t="s">
        <v>83</v>
      </c>
      <c r="AJ667" t="s">
        <v>83</v>
      </c>
      <c r="AK667" t="s">
        <v>83</v>
      </c>
      <c r="AL667" t="s">
        <v>83</v>
      </c>
      <c r="AM667" t="s">
        <v>83</v>
      </c>
      <c r="AN667" t="s">
        <v>83</v>
      </c>
      <c r="AO667" t="s">
        <v>83</v>
      </c>
      <c r="AP667" t="s">
        <v>83</v>
      </c>
      <c r="AQ667" t="s">
        <v>83</v>
      </c>
      <c r="AR667" t="s">
        <v>83</v>
      </c>
      <c r="AS667">
        <v>0</v>
      </c>
      <c r="AT667" t="s">
        <v>83</v>
      </c>
      <c r="AU667" t="s">
        <v>83</v>
      </c>
      <c r="AV667">
        <v>0</v>
      </c>
      <c r="AW667">
        <v>0</v>
      </c>
      <c r="AX667" t="s">
        <v>83</v>
      </c>
    </row>
    <row r="668" spans="1:50" x14ac:dyDescent="0.15">
      <c r="A668">
        <v>4</v>
      </c>
      <c r="B668">
        <v>137</v>
      </c>
      <c r="C668">
        <v>1</v>
      </c>
      <c r="D668">
        <v>3</v>
      </c>
      <c r="E668">
        <v>0</v>
      </c>
      <c r="F668" t="s">
        <v>83</v>
      </c>
      <c r="G668" t="s">
        <v>83</v>
      </c>
      <c r="H668">
        <v>481</v>
      </c>
      <c r="I668">
        <v>0</v>
      </c>
      <c r="J668">
        <v>0</v>
      </c>
      <c r="K668">
        <v>0</v>
      </c>
      <c r="L668">
        <v>0</v>
      </c>
      <c r="M668" t="s">
        <v>83</v>
      </c>
      <c r="N668" t="s">
        <v>83</v>
      </c>
      <c r="O668" t="s">
        <v>83</v>
      </c>
      <c r="P668" t="s">
        <v>83</v>
      </c>
      <c r="Q668" t="s">
        <v>83</v>
      </c>
      <c r="R668" t="s">
        <v>2488</v>
      </c>
      <c r="S668" t="s">
        <v>83</v>
      </c>
      <c r="T668">
        <v>0</v>
      </c>
      <c r="U668" t="s">
        <v>83</v>
      </c>
      <c r="V668" t="s">
        <v>83</v>
      </c>
      <c r="W668" t="s">
        <v>83</v>
      </c>
      <c r="X668">
        <v>1</v>
      </c>
      <c r="Y668">
        <v>1</v>
      </c>
      <c r="Z668" t="s">
        <v>83</v>
      </c>
      <c r="AA668" t="s">
        <v>83</v>
      </c>
      <c r="AB668" t="s">
        <v>83</v>
      </c>
      <c r="AC668" t="s">
        <v>83</v>
      </c>
      <c r="AD668" t="s">
        <v>83</v>
      </c>
      <c r="AE668">
        <v>0</v>
      </c>
      <c r="AF668" t="s">
        <v>83</v>
      </c>
      <c r="AG668">
        <v>0</v>
      </c>
      <c r="AH668" t="s">
        <v>83</v>
      </c>
      <c r="AI668" t="s">
        <v>83</v>
      </c>
      <c r="AJ668" t="s">
        <v>83</v>
      </c>
      <c r="AK668" t="s">
        <v>83</v>
      </c>
      <c r="AL668" t="s">
        <v>83</v>
      </c>
      <c r="AM668" t="s">
        <v>83</v>
      </c>
      <c r="AN668" t="s">
        <v>83</v>
      </c>
      <c r="AO668" t="s">
        <v>83</v>
      </c>
      <c r="AP668" t="s">
        <v>83</v>
      </c>
      <c r="AQ668" t="s">
        <v>83</v>
      </c>
      <c r="AR668" t="s">
        <v>83</v>
      </c>
      <c r="AS668">
        <v>0</v>
      </c>
      <c r="AT668" t="s">
        <v>83</v>
      </c>
      <c r="AU668" t="s">
        <v>83</v>
      </c>
      <c r="AV668">
        <v>0</v>
      </c>
      <c r="AW668">
        <v>0</v>
      </c>
      <c r="AX668" t="s">
        <v>83</v>
      </c>
    </row>
    <row r="669" spans="1:50" x14ac:dyDescent="0.15">
      <c r="A669">
        <v>4</v>
      </c>
      <c r="B669">
        <v>137</v>
      </c>
      <c r="C669">
        <v>1</v>
      </c>
      <c r="D669">
        <v>4</v>
      </c>
      <c r="E669">
        <v>0</v>
      </c>
      <c r="F669" t="s">
        <v>83</v>
      </c>
      <c r="G669" t="s">
        <v>83</v>
      </c>
      <c r="H669">
        <v>333</v>
      </c>
      <c r="I669">
        <v>0</v>
      </c>
      <c r="J669">
        <v>0</v>
      </c>
      <c r="K669">
        <v>0</v>
      </c>
      <c r="L669">
        <v>0</v>
      </c>
      <c r="M669" t="s">
        <v>83</v>
      </c>
      <c r="N669" t="s">
        <v>83</v>
      </c>
      <c r="O669" t="s">
        <v>83</v>
      </c>
      <c r="P669" t="s">
        <v>83</v>
      </c>
      <c r="Q669" t="s">
        <v>83</v>
      </c>
      <c r="R669" t="s">
        <v>2489</v>
      </c>
      <c r="S669" t="s">
        <v>83</v>
      </c>
      <c r="T669">
        <v>0</v>
      </c>
      <c r="U669" t="s">
        <v>83</v>
      </c>
      <c r="V669" t="s">
        <v>83</v>
      </c>
      <c r="W669" t="s">
        <v>83</v>
      </c>
      <c r="X669">
        <v>1</v>
      </c>
      <c r="Y669">
        <v>1</v>
      </c>
      <c r="Z669" t="s">
        <v>83</v>
      </c>
      <c r="AA669" t="s">
        <v>83</v>
      </c>
      <c r="AB669" t="s">
        <v>83</v>
      </c>
      <c r="AC669" t="s">
        <v>83</v>
      </c>
      <c r="AD669" t="s">
        <v>83</v>
      </c>
      <c r="AE669">
        <v>0</v>
      </c>
      <c r="AF669" t="s">
        <v>83</v>
      </c>
      <c r="AG669">
        <v>0</v>
      </c>
      <c r="AH669" t="s">
        <v>83</v>
      </c>
      <c r="AI669" t="s">
        <v>83</v>
      </c>
      <c r="AJ669" t="s">
        <v>83</v>
      </c>
      <c r="AK669" t="s">
        <v>83</v>
      </c>
      <c r="AL669" t="s">
        <v>83</v>
      </c>
      <c r="AM669" t="s">
        <v>83</v>
      </c>
      <c r="AN669" t="s">
        <v>83</v>
      </c>
      <c r="AO669" t="s">
        <v>83</v>
      </c>
      <c r="AP669" t="s">
        <v>83</v>
      </c>
      <c r="AQ669" t="s">
        <v>83</v>
      </c>
      <c r="AR669" t="s">
        <v>83</v>
      </c>
      <c r="AS669">
        <v>0</v>
      </c>
      <c r="AT669" t="s">
        <v>83</v>
      </c>
      <c r="AU669" t="s">
        <v>83</v>
      </c>
      <c r="AV669">
        <v>0</v>
      </c>
      <c r="AW669">
        <v>0</v>
      </c>
      <c r="AX669" t="s">
        <v>83</v>
      </c>
    </row>
    <row r="670" spans="1:50" x14ac:dyDescent="0.15">
      <c r="A670">
        <v>4</v>
      </c>
      <c r="B670">
        <v>137</v>
      </c>
      <c r="C670">
        <v>1</v>
      </c>
      <c r="D670">
        <v>5</v>
      </c>
      <c r="E670">
        <v>0</v>
      </c>
      <c r="F670" t="s">
        <v>83</v>
      </c>
      <c r="G670" t="s">
        <v>83</v>
      </c>
      <c r="H670">
        <v>375</v>
      </c>
      <c r="I670">
        <v>0</v>
      </c>
      <c r="J670">
        <v>0</v>
      </c>
      <c r="K670">
        <v>0</v>
      </c>
      <c r="L670">
        <v>0</v>
      </c>
      <c r="M670" t="s">
        <v>83</v>
      </c>
      <c r="N670" t="s">
        <v>83</v>
      </c>
      <c r="O670" t="s">
        <v>83</v>
      </c>
      <c r="P670" t="s">
        <v>83</v>
      </c>
      <c r="Q670" t="s">
        <v>83</v>
      </c>
      <c r="R670" t="s">
        <v>2490</v>
      </c>
      <c r="S670" t="s">
        <v>83</v>
      </c>
      <c r="T670">
        <v>0</v>
      </c>
      <c r="U670" t="s">
        <v>83</v>
      </c>
      <c r="V670" t="s">
        <v>83</v>
      </c>
      <c r="W670" t="s">
        <v>83</v>
      </c>
      <c r="X670">
        <v>1</v>
      </c>
      <c r="Y670">
        <v>1</v>
      </c>
      <c r="Z670" t="s">
        <v>83</v>
      </c>
      <c r="AA670" t="s">
        <v>83</v>
      </c>
      <c r="AB670" t="s">
        <v>83</v>
      </c>
      <c r="AC670" t="s">
        <v>83</v>
      </c>
      <c r="AD670" t="s">
        <v>83</v>
      </c>
      <c r="AE670">
        <v>0</v>
      </c>
      <c r="AF670" t="s">
        <v>83</v>
      </c>
      <c r="AG670">
        <v>0</v>
      </c>
      <c r="AH670" t="s">
        <v>83</v>
      </c>
      <c r="AI670" t="s">
        <v>83</v>
      </c>
      <c r="AJ670" t="s">
        <v>83</v>
      </c>
      <c r="AK670" t="s">
        <v>83</v>
      </c>
      <c r="AL670" t="s">
        <v>83</v>
      </c>
      <c r="AM670" t="s">
        <v>83</v>
      </c>
      <c r="AN670" t="s">
        <v>83</v>
      </c>
      <c r="AO670" t="s">
        <v>83</v>
      </c>
      <c r="AP670" t="s">
        <v>83</v>
      </c>
      <c r="AQ670" t="s">
        <v>83</v>
      </c>
      <c r="AR670" t="s">
        <v>83</v>
      </c>
      <c r="AS670">
        <v>0</v>
      </c>
      <c r="AT670" t="s">
        <v>83</v>
      </c>
      <c r="AU670" t="s">
        <v>83</v>
      </c>
      <c r="AV670">
        <v>0</v>
      </c>
      <c r="AW670">
        <v>0</v>
      </c>
      <c r="AX670" t="s">
        <v>83</v>
      </c>
    </row>
    <row r="671" spans="1:50" x14ac:dyDescent="0.15">
      <c r="A671">
        <v>4</v>
      </c>
      <c r="B671">
        <v>137</v>
      </c>
      <c r="C671">
        <v>1</v>
      </c>
      <c r="D671">
        <v>6</v>
      </c>
      <c r="E671">
        <v>0</v>
      </c>
      <c r="F671" t="s">
        <v>83</v>
      </c>
      <c r="G671" t="s">
        <v>83</v>
      </c>
      <c r="H671">
        <v>293</v>
      </c>
      <c r="I671">
        <v>0</v>
      </c>
      <c r="J671">
        <v>0</v>
      </c>
      <c r="K671">
        <v>0</v>
      </c>
      <c r="L671">
        <v>0</v>
      </c>
      <c r="M671" t="s">
        <v>83</v>
      </c>
      <c r="N671" t="s">
        <v>83</v>
      </c>
      <c r="O671" t="s">
        <v>83</v>
      </c>
      <c r="P671" t="s">
        <v>83</v>
      </c>
      <c r="Q671" t="s">
        <v>83</v>
      </c>
      <c r="R671" t="s">
        <v>2491</v>
      </c>
      <c r="S671" t="s">
        <v>83</v>
      </c>
      <c r="T671">
        <v>0</v>
      </c>
      <c r="U671" t="s">
        <v>83</v>
      </c>
      <c r="V671" t="s">
        <v>83</v>
      </c>
      <c r="W671" t="s">
        <v>83</v>
      </c>
      <c r="X671">
        <v>1</v>
      </c>
      <c r="Y671">
        <v>1</v>
      </c>
      <c r="Z671" t="s">
        <v>83</v>
      </c>
      <c r="AA671" t="s">
        <v>83</v>
      </c>
      <c r="AB671" t="s">
        <v>83</v>
      </c>
      <c r="AC671" t="s">
        <v>83</v>
      </c>
      <c r="AD671" t="s">
        <v>83</v>
      </c>
      <c r="AE671">
        <v>0</v>
      </c>
      <c r="AF671" t="s">
        <v>83</v>
      </c>
      <c r="AG671">
        <v>0</v>
      </c>
      <c r="AH671" t="s">
        <v>83</v>
      </c>
      <c r="AI671" t="s">
        <v>83</v>
      </c>
      <c r="AJ671" t="s">
        <v>83</v>
      </c>
      <c r="AK671" t="s">
        <v>83</v>
      </c>
      <c r="AL671" t="s">
        <v>83</v>
      </c>
      <c r="AM671" t="s">
        <v>83</v>
      </c>
      <c r="AN671" t="s">
        <v>83</v>
      </c>
      <c r="AO671" t="s">
        <v>83</v>
      </c>
      <c r="AP671" t="s">
        <v>83</v>
      </c>
      <c r="AQ671" t="s">
        <v>83</v>
      </c>
      <c r="AR671" t="s">
        <v>83</v>
      </c>
      <c r="AS671">
        <v>0</v>
      </c>
      <c r="AT671" t="s">
        <v>83</v>
      </c>
      <c r="AU671" t="s">
        <v>83</v>
      </c>
      <c r="AV671">
        <v>0</v>
      </c>
      <c r="AW671">
        <v>0</v>
      </c>
      <c r="AX671" t="s">
        <v>83</v>
      </c>
    </row>
    <row r="672" spans="1:50" x14ac:dyDescent="0.15">
      <c r="A672">
        <v>4</v>
      </c>
      <c r="B672">
        <v>137</v>
      </c>
      <c r="C672">
        <v>1</v>
      </c>
      <c r="D672">
        <v>7</v>
      </c>
      <c r="E672">
        <v>0</v>
      </c>
      <c r="F672" t="s">
        <v>83</v>
      </c>
      <c r="G672" t="s">
        <v>83</v>
      </c>
      <c r="H672">
        <v>239</v>
      </c>
      <c r="I672">
        <v>0</v>
      </c>
      <c r="J672">
        <v>0</v>
      </c>
      <c r="K672">
        <v>0</v>
      </c>
      <c r="L672">
        <v>0</v>
      </c>
      <c r="M672" t="s">
        <v>83</v>
      </c>
      <c r="N672" t="s">
        <v>83</v>
      </c>
      <c r="O672" t="s">
        <v>83</v>
      </c>
      <c r="P672" t="s">
        <v>83</v>
      </c>
      <c r="Q672" t="s">
        <v>83</v>
      </c>
      <c r="R672" t="s">
        <v>2492</v>
      </c>
      <c r="S672" t="s">
        <v>83</v>
      </c>
      <c r="T672">
        <v>0</v>
      </c>
      <c r="U672" t="s">
        <v>83</v>
      </c>
      <c r="V672" t="s">
        <v>83</v>
      </c>
      <c r="W672" t="s">
        <v>83</v>
      </c>
      <c r="X672">
        <v>1</v>
      </c>
      <c r="Y672">
        <v>1</v>
      </c>
      <c r="Z672" t="s">
        <v>83</v>
      </c>
      <c r="AA672" t="s">
        <v>83</v>
      </c>
      <c r="AB672" t="s">
        <v>83</v>
      </c>
      <c r="AC672" t="s">
        <v>83</v>
      </c>
      <c r="AD672" t="s">
        <v>83</v>
      </c>
      <c r="AE672">
        <v>0</v>
      </c>
      <c r="AF672" t="s">
        <v>83</v>
      </c>
      <c r="AG672">
        <v>0</v>
      </c>
      <c r="AH672" t="s">
        <v>83</v>
      </c>
      <c r="AI672" t="s">
        <v>83</v>
      </c>
      <c r="AJ672" t="s">
        <v>83</v>
      </c>
      <c r="AK672" t="s">
        <v>83</v>
      </c>
      <c r="AL672" t="s">
        <v>83</v>
      </c>
      <c r="AM672" t="s">
        <v>83</v>
      </c>
      <c r="AN672" t="s">
        <v>83</v>
      </c>
      <c r="AO672" t="s">
        <v>83</v>
      </c>
      <c r="AP672" t="s">
        <v>83</v>
      </c>
      <c r="AQ672" t="s">
        <v>83</v>
      </c>
      <c r="AR672" t="s">
        <v>83</v>
      </c>
      <c r="AS672">
        <v>0</v>
      </c>
      <c r="AT672" t="s">
        <v>83</v>
      </c>
      <c r="AU672" t="s">
        <v>83</v>
      </c>
      <c r="AV672">
        <v>0</v>
      </c>
      <c r="AW672">
        <v>0</v>
      </c>
      <c r="AX672" t="s">
        <v>83</v>
      </c>
    </row>
    <row r="673" spans="1:50" x14ac:dyDescent="0.15">
      <c r="A673">
        <v>4</v>
      </c>
      <c r="B673">
        <v>137</v>
      </c>
      <c r="C673">
        <v>1</v>
      </c>
      <c r="D673">
        <v>8</v>
      </c>
      <c r="E673">
        <v>0</v>
      </c>
      <c r="F673" t="s">
        <v>83</v>
      </c>
      <c r="G673" t="s">
        <v>83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83</v>
      </c>
      <c r="N673" t="s">
        <v>83</v>
      </c>
      <c r="O673" t="s">
        <v>83</v>
      </c>
      <c r="P673" t="s">
        <v>83</v>
      </c>
      <c r="Q673" t="s">
        <v>83</v>
      </c>
      <c r="R673" t="s">
        <v>83</v>
      </c>
      <c r="S673" t="s">
        <v>83</v>
      </c>
      <c r="T673">
        <v>0</v>
      </c>
      <c r="U673" t="s">
        <v>83</v>
      </c>
      <c r="V673" t="s">
        <v>83</v>
      </c>
      <c r="W673" t="s">
        <v>83</v>
      </c>
      <c r="X673">
        <v>0</v>
      </c>
      <c r="Y673">
        <v>0</v>
      </c>
      <c r="Z673" t="s">
        <v>83</v>
      </c>
      <c r="AA673" t="s">
        <v>83</v>
      </c>
      <c r="AB673" t="s">
        <v>83</v>
      </c>
      <c r="AC673" t="s">
        <v>83</v>
      </c>
      <c r="AD673" t="s">
        <v>83</v>
      </c>
      <c r="AE673">
        <v>0</v>
      </c>
      <c r="AF673" t="s">
        <v>83</v>
      </c>
      <c r="AG673">
        <v>0</v>
      </c>
      <c r="AH673" t="s">
        <v>83</v>
      </c>
      <c r="AI673" t="s">
        <v>83</v>
      </c>
      <c r="AJ673" t="s">
        <v>83</v>
      </c>
      <c r="AK673" t="s">
        <v>83</v>
      </c>
      <c r="AL673" t="s">
        <v>83</v>
      </c>
      <c r="AM673" t="s">
        <v>83</v>
      </c>
      <c r="AN673" t="s">
        <v>83</v>
      </c>
      <c r="AO673" t="s">
        <v>83</v>
      </c>
      <c r="AP673" t="s">
        <v>83</v>
      </c>
      <c r="AQ673" t="s">
        <v>83</v>
      </c>
      <c r="AR673" t="s">
        <v>83</v>
      </c>
      <c r="AS673">
        <v>0</v>
      </c>
      <c r="AT673" t="s">
        <v>83</v>
      </c>
      <c r="AU673" t="s">
        <v>83</v>
      </c>
      <c r="AV673">
        <v>0</v>
      </c>
      <c r="AW673">
        <v>0</v>
      </c>
      <c r="AX673" t="s">
        <v>83</v>
      </c>
    </row>
    <row r="674" spans="1:50" x14ac:dyDescent="0.15">
      <c r="A674">
        <v>4</v>
      </c>
      <c r="B674">
        <v>139</v>
      </c>
      <c r="C674">
        <v>1</v>
      </c>
      <c r="D674">
        <v>1</v>
      </c>
      <c r="E674">
        <v>0</v>
      </c>
      <c r="F674" t="s">
        <v>83</v>
      </c>
      <c r="G674" t="s">
        <v>83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83</v>
      </c>
      <c r="N674" t="s">
        <v>83</v>
      </c>
      <c r="O674" t="s">
        <v>83</v>
      </c>
      <c r="P674" t="s">
        <v>83</v>
      </c>
      <c r="Q674" t="s">
        <v>83</v>
      </c>
      <c r="R674" t="s">
        <v>83</v>
      </c>
      <c r="S674" t="s">
        <v>83</v>
      </c>
      <c r="T674">
        <v>0</v>
      </c>
      <c r="U674" t="s">
        <v>83</v>
      </c>
      <c r="V674" t="s">
        <v>83</v>
      </c>
      <c r="W674" t="s">
        <v>83</v>
      </c>
      <c r="X674">
        <v>0</v>
      </c>
      <c r="Y674">
        <v>0</v>
      </c>
      <c r="Z674" t="s">
        <v>83</v>
      </c>
      <c r="AA674" t="s">
        <v>83</v>
      </c>
      <c r="AB674" t="s">
        <v>83</v>
      </c>
      <c r="AC674" t="s">
        <v>83</v>
      </c>
      <c r="AD674" t="s">
        <v>83</v>
      </c>
      <c r="AE674">
        <v>0</v>
      </c>
      <c r="AF674" t="s">
        <v>83</v>
      </c>
      <c r="AG674">
        <v>0</v>
      </c>
      <c r="AH674" t="s">
        <v>83</v>
      </c>
      <c r="AI674" t="s">
        <v>83</v>
      </c>
      <c r="AJ674" t="s">
        <v>83</v>
      </c>
      <c r="AK674" t="s">
        <v>83</v>
      </c>
      <c r="AL674" t="s">
        <v>83</v>
      </c>
      <c r="AM674" t="s">
        <v>83</v>
      </c>
      <c r="AN674" t="s">
        <v>83</v>
      </c>
      <c r="AO674" t="s">
        <v>83</v>
      </c>
      <c r="AP674" t="s">
        <v>83</v>
      </c>
      <c r="AQ674" t="s">
        <v>83</v>
      </c>
      <c r="AR674" t="s">
        <v>83</v>
      </c>
      <c r="AS674">
        <v>0</v>
      </c>
      <c r="AT674" t="s">
        <v>83</v>
      </c>
      <c r="AU674" t="s">
        <v>83</v>
      </c>
      <c r="AV674">
        <v>0</v>
      </c>
      <c r="AW674">
        <v>0</v>
      </c>
      <c r="AX674" t="s">
        <v>83</v>
      </c>
    </row>
    <row r="675" spans="1:50" x14ac:dyDescent="0.15">
      <c r="A675">
        <v>4</v>
      </c>
      <c r="B675">
        <v>139</v>
      </c>
      <c r="C675">
        <v>1</v>
      </c>
      <c r="D675">
        <v>2</v>
      </c>
      <c r="E675">
        <v>0</v>
      </c>
      <c r="F675" t="s">
        <v>83</v>
      </c>
      <c r="G675" t="s">
        <v>83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83</v>
      </c>
      <c r="N675" t="s">
        <v>83</v>
      </c>
      <c r="O675" t="s">
        <v>83</v>
      </c>
      <c r="P675" t="s">
        <v>83</v>
      </c>
      <c r="Q675" t="s">
        <v>83</v>
      </c>
      <c r="R675" t="s">
        <v>83</v>
      </c>
      <c r="S675" t="s">
        <v>83</v>
      </c>
      <c r="T675">
        <v>0</v>
      </c>
      <c r="U675" t="s">
        <v>83</v>
      </c>
      <c r="V675" t="s">
        <v>83</v>
      </c>
      <c r="W675" t="s">
        <v>83</v>
      </c>
      <c r="X675">
        <v>0</v>
      </c>
      <c r="Y675">
        <v>0</v>
      </c>
      <c r="Z675" t="s">
        <v>83</v>
      </c>
      <c r="AA675" t="s">
        <v>83</v>
      </c>
      <c r="AB675" t="s">
        <v>83</v>
      </c>
      <c r="AC675" t="s">
        <v>83</v>
      </c>
      <c r="AD675" t="s">
        <v>83</v>
      </c>
      <c r="AE675">
        <v>0</v>
      </c>
      <c r="AF675" t="s">
        <v>83</v>
      </c>
      <c r="AG675">
        <v>0</v>
      </c>
      <c r="AH675" t="s">
        <v>83</v>
      </c>
      <c r="AI675" t="s">
        <v>83</v>
      </c>
      <c r="AJ675" t="s">
        <v>83</v>
      </c>
      <c r="AK675" t="s">
        <v>83</v>
      </c>
      <c r="AL675" t="s">
        <v>83</v>
      </c>
      <c r="AM675" t="s">
        <v>83</v>
      </c>
      <c r="AN675" t="s">
        <v>83</v>
      </c>
      <c r="AO675" t="s">
        <v>83</v>
      </c>
      <c r="AP675" t="s">
        <v>83</v>
      </c>
      <c r="AQ675" t="s">
        <v>83</v>
      </c>
      <c r="AR675" t="s">
        <v>83</v>
      </c>
      <c r="AS675">
        <v>0</v>
      </c>
      <c r="AT675" t="s">
        <v>83</v>
      </c>
      <c r="AU675" t="s">
        <v>83</v>
      </c>
      <c r="AV675">
        <v>0</v>
      </c>
      <c r="AW675">
        <v>0</v>
      </c>
      <c r="AX675" t="s">
        <v>83</v>
      </c>
    </row>
    <row r="676" spans="1:50" x14ac:dyDescent="0.15">
      <c r="A676">
        <v>4</v>
      </c>
      <c r="B676">
        <v>139</v>
      </c>
      <c r="C676">
        <v>1</v>
      </c>
      <c r="D676">
        <v>3</v>
      </c>
      <c r="E676">
        <v>0</v>
      </c>
      <c r="F676" t="s">
        <v>83</v>
      </c>
      <c r="G676" t="s">
        <v>83</v>
      </c>
      <c r="H676">
        <v>274</v>
      </c>
      <c r="I676">
        <v>0</v>
      </c>
      <c r="J676">
        <v>0</v>
      </c>
      <c r="K676">
        <v>0</v>
      </c>
      <c r="L676">
        <v>0</v>
      </c>
      <c r="M676" t="s">
        <v>83</v>
      </c>
      <c r="N676" t="s">
        <v>83</v>
      </c>
      <c r="O676" t="s">
        <v>83</v>
      </c>
      <c r="P676" t="s">
        <v>83</v>
      </c>
      <c r="Q676" t="s">
        <v>83</v>
      </c>
      <c r="R676" t="s">
        <v>2493</v>
      </c>
      <c r="S676" t="s">
        <v>83</v>
      </c>
      <c r="T676">
        <v>0</v>
      </c>
      <c r="U676" t="s">
        <v>83</v>
      </c>
      <c r="V676" t="s">
        <v>83</v>
      </c>
      <c r="W676" t="s">
        <v>83</v>
      </c>
      <c r="X676">
        <v>2</v>
      </c>
      <c r="Y676">
        <v>2</v>
      </c>
      <c r="Z676" t="s">
        <v>83</v>
      </c>
      <c r="AA676" t="s">
        <v>83</v>
      </c>
      <c r="AB676" t="s">
        <v>83</v>
      </c>
      <c r="AC676" t="s">
        <v>83</v>
      </c>
      <c r="AD676" t="s">
        <v>83</v>
      </c>
      <c r="AE676">
        <v>0</v>
      </c>
      <c r="AF676" t="s">
        <v>83</v>
      </c>
      <c r="AG676">
        <v>0</v>
      </c>
      <c r="AH676" t="s">
        <v>83</v>
      </c>
      <c r="AI676" t="s">
        <v>83</v>
      </c>
      <c r="AJ676" t="s">
        <v>83</v>
      </c>
      <c r="AK676" t="s">
        <v>83</v>
      </c>
      <c r="AL676" t="s">
        <v>83</v>
      </c>
      <c r="AM676" t="s">
        <v>83</v>
      </c>
      <c r="AN676" t="s">
        <v>83</v>
      </c>
      <c r="AO676" t="s">
        <v>83</v>
      </c>
      <c r="AP676" t="s">
        <v>83</v>
      </c>
      <c r="AQ676" t="s">
        <v>83</v>
      </c>
      <c r="AR676" t="s">
        <v>83</v>
      </c>
      <c r="AS676">
        <v>0</v>
      </c>
      <c r="AT676" t="s">
        <v>83</v>
      </c>
      <c r="AU676" t="s">
        <v>83</v>
      </c>
      <c r="AV676">
        <v>0</v>
      </c>
      <c r="AW676">
        <v>0</v>
      </c>
      <c r="AX676" t="s">
        <v>83</v>
      </c>
    </row>
    <row r="677" spans="1:50" x14ac:dyDescent="0.15">
      <c r="A677">
        <v>4</v>
      </c>
      <c r="B677">
        <v>139</v>
      </c>
      <c r="C677">
        <v>1</v>
      </c>
      <c r="D677">
        <v>4</v>
      </c>
      <c r="E677">
        <v>0</v>
      </c>
      <c r="F677" t="s">
        <v>83</v>
      </c>
      <c r="G677" t="s">
        <v>83</v>
      </c>
      <c r="H677">
        <v>629</v>
      </c>
      <c r="I677">
        <v>0</v>
      </c>
      <c r="J677">
        <v>0</v>
      </c>
      <c r="K677">
        <v>0</v>
      </c>
      <c r="L677">
        <v>0</v>
      </c>
      <c r="M677" t="s">
        <v>83</v>
      </c>
      <c r="N677" t="s">
        <v>83</v>
      </c>
      <c r="O677" t="s">
        <v>83</v>
      </c>
      <c r="P677" t="s">
        <v>83</v>
      </c>
      <c r="Q677" t="s">
        <v>83</v>
      </c>
      <c r="R677" t="s">
        <v>2494</v>
      </c>
      <c r="S677" t="s">
        <v>83</v>
      </c>
      <c r="T677">
        <v>0</v>
      </c>
      <c r="U677" t="s">
        <v>83</v>
      </c>
      <c r="V677" t="s">
        <v>83</v>
      </c>
      <c r="W677" t="s">
        <v>83</v>
      </c>
      <c r="X677">
        <v>2</v>
      </c>
      <c r="Y677">
        <v>2</v>
      </c>
      <c r="Z677" t="s">
        <v>83</v>
      </c>
      <c r="AA677" t="s">
        <v>83</v>
      </c>
      <c r="AB677" t="s">
        <v>83</v>
      </c>
      <c r="AC677" t="s">
        <v>83</v>
      </c>
      <c r="AD677" t="s">
        <v>83</v>
      </c>
      <c r="AE677">
        <v>0</v>
      </c>
      <c r="AF677" t="s">
        <v>83</v>
      </c>
      <c r="AG677">
        <v>0</v>
      </c>
      <c r="AH677" t="s">
        <v>83</v>
      </c>
      <c r="AI677" t="s">
        <v>83</v>
      </c>
      <c r="AJ677" t="s">
        <v>83</v>
      </c>
      <c r="AK677" t="s">
        <v>83</v>
      </c>
      <c r="AL677" t="s">
        <v>83</v>
      </c>
      <c r="AM677" t="s">
        <v>83</v>
      </c>
      <c r="AN677" t="s">
        <v>83</v>
      </c>
      <c r="AO677" t="s">
        <v>83</v>
      </c>
      <c r="AP677" t="s">
        <v>83</v>
      </c>
      <c r="AQ677" t="s">
        <v>83</v>
      </c>
      <c r="AR677" t="s">
        <v>83</v>
      </c>
      <c r="AS677">
        <v>0</v>
      </c>
      <c r="AT677" t="s">
        <v>83</v>
      </c>
      <c r="AU677" t="s">
        <v>83</v>
      </c>
      <c r="AV677">
        <v>0</v>
      </c>
      <c r="AW677">
        <v>0</v>
      </c>
      <c r="AX677" t="s">
        <v>83</v>
      </c>
    </row>
    <row r="678" spans="1:50" x14ac:dyDescent="0.15">
      <c r="A678">
        <v>4</v>
      </c>
      <c r="B678">
        <v>139</v>
      </c>
      <c r="C678">
        <v>1</v>
      </c>
      <c r="D678">
        <v>5</v>
      </c>
      <c r="E678">
        <v>0</v>
      </c>
      <c r="F678" t="s">
        <v>83</v>
      </c>
      <c r="G678" t="s">
        <v>83</v>
      </c>
      <c r="H678">
        <v>476</v>
      </c>
      <c r="I678">
        <v>0</v>
      </c>
      <c r="J678">
        <v>0</v>
      </c>
      <c r="K678">
        <v>0</v>
      </c>
      <c r="L678">
        <v>0</v>
      </c>
      <c r="M678" t="s">
        <v>83</v>
      </c>
      <c r="N678" t="s">
        <v>83</v>
      </c>
      <c r="O678" t="s">
        <v>83</v>
      </c>
      <c r="P678" t="s">
        <v>83</v>
      </c>
      <c r="Q678" t="s">
        <v>83</v>
      </c>
      <c r="R678" t="s">
        <v>2495</v>
      </c>
      <c r="S678" t="s">
        <v>83</v>
      </c>
      <c r="T678">
        <v>0</v>
      </c>
      <c r="U678" t="s">
        <v>83</v>
      </c>
      <c r="V678" t="s">
        <v>83</v>
      </c>
      <c r="W678" t="s">
        <v>83</v>
      </c>
      <c r="X678">
        <v>2</v>
      </c>
      <c r="Y678">
        <v>2</v>
      </c>
      <c r="Z678" t="s">
        <v>83</v>
      </c>
      <c r="AA678" t="s">
        <v>83</v>
      </c>
      <c r="AB678" t="s">
        <v>83</v>
      </c>
      <c r="AC678" t="s">
        <v>83</v>
      </c>
      <c r="AD678" t="s">
        <v>83</v>
      </c>
      <c r="AE678">
        <v>0</v>
      </c>
      <c r="AF678" t="s">
        <v>83</v>
      </c>
      <c r="AG678">
        <v>0</v>
      </c>
      <c r="AH678" t="s">
        <v>83</v>
      </c>
      <c r="AI678" t="s">
        <v>83</v>
      </c>
      <c r="AJ678" t="s">
        <v>83</v>
      </c>
      <c r="AK678" t="s">
        <v>83</v>
      </c>
      <c r="AL678" t="s">
        <v>83</v>
      </c>
      <c r="AM678" t="s">
        <v>83</v>
      </c>
      <c r="AN678" t="s">
        <v>83</v>
      </c>
      <c r="AO678" t="s">
        <v>83</v>
      </c>
      <c r="AP678" t="s">
        <v>83</v>
      </c>
      <c r="AQ678" t="s">
        <v>83</v>
      </c>
      <c r="AR678" t="s">
        <v>83</v>
      </c>
      <c r="AS678">
        <v>0</v>
      </c>
      <c r="AT678" t="s">
        <v>83</v>
      </c>
      <c r="AU678" t="s">
        <v>83</v>
      </c>
      <c r="AV678">
        <v>0</v>
      </c>
      <c r="AW678">
        <v>0</v>
      </c>
      <c r="AX678" t="s">
        <v>83</v>
      </c>
    </row>
    <row r="679" spans="1:50" x14ac:dyDescent="0.15">
      <c r="A679">
        <v>4</v>
      </c>
      <c r="B679">
        <v>139</v>
      </c>
      <c r="C679">
        <v>1</v>
      </c>
      <c r="D679">
        <v>6</v>
      </c>
      <c r="E679">
        <v>0</v>
      </c>
      <c r="F679" t="s">
        <v>83</v>
      </c>
      <c r="G679" t="s">
        <v>83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83</v>
      </c>
      <c r="N679" t="s">
        <v>83</v>
      </c>
      <c r="O679" t="s">
        <v>83</v>
      </c>
      <c r="P679" t="s">
        <v>83</v>
      </c>
      <c r="Q679" t="s">
        <v>83</v>
      </c>
      <c r="R679" t="s">
        <v>83</v>
      </c>
      <c r="S679" t="s">
        <v>83</v>
      </c>
      <c r="T679">
        <v>0</v>
      </c>
      <c r="U679" t="s">
        <v>83</v>
      </c>
      <c r="V679" t="s">
        <v>83</v>
      </c>
      <c r="W679" t="s">
        <v>83</v>
      </c>
      <c r="X679">
        <v>0</v>
      </c>
      <c r="Y679">
        <v>0</v>
      </c>
      <c r="Z679" t="s">
        <v>83</v>
      </c>
      <c r="AA679" t="s">
        <v>83</v>
      </c>
      <c r="AB679" t="s">
        <v>83</v>
      </c>
      <c r="AC679" t="s">
        <v>83</v>
      </c>
      <c r="AD679" t="s">
        <v>83</v>
      </c>
      <c r="AE679">
        <v>0</v>
      </c>
      <c r="AF679" t="s">
        <v>83</v>
      </c>
      <c r="AG679">
        <v>0</v>
      </c>
      <c r="AH679" t="s">
        <v>83</v>
      </c>
      <c r="AI679" t="s">
        <v>83</v>
      </c>
      <c r="AJ679" t="s">
        <v>83</v>
      </c>
      <c r="AK679" t="s">
        <v>83</v>
      </c>
      <c r="AL679" t="s">
        <v>83</v>
      </c>
      <c r="AM679" t="s">
        <v>83</v>
      </c>
      <c r="AN679" t="s">
        <v>83</v>
      </c>
      <c r="AO679" t="s">
        <v>83</v>
      </c>
      <c r="AP679" t="s">
        <v>83</v>
      </c>
      <c r="AQ679" t="s">
        <v>83</v>
      </c>
      <c r="AR679" t="s">
        <v>83</v>
      </c>
      <c r="AS679">
        <v>0</v>
      </c>
      <c r="AT679" t="s">
        <v>83</v>
      </c>
      <c r="AU679" t="s">
        <v>83</v>
      </c>
      <c r="AV679">
        <v>0</v>
      </c>
      <c r="AW679">
        <v>0</v>
      </c>
      <c r="AX679" t="s">
        <v>83</v>
      </c>
    </row>
    <row r="680" spans="1:50" x14ac:dyDescent="0.15">
      <c r="A680">
        <v>4</v>
      </c>
      <c r="B680">
        <v>139</v>
      </c>
      <c r="C680">
        <v>1</v>
      </c>
      <c r="D680">
        <v>7</v>
      </c>
      <c r="E680">
        <v>0</v>
      </c>
      <c r="F680" t="s">
        <v>83</v>
      </c>
      <c r="G680" t="s">
        <v>83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83</v>
      </c>
      <c r="N680" t="s">
        <v>83</v>
      </c>
      <c r="O680" t="s">
        <v>83</v>
      </c>
      <c r="P680" t="s">
        <v>83</v>
      </c>
      <c r="Q680" t="s">
        <v>83</v>
      </c>
      <c r="R680" t="s">
        <v>83</v>
      </c>
      <c r="S680" t="s">
        <v>83</v>
      </c>
      <c r="T680">
        <v>0</v>
      </c>
      <c r="U680" t="s">
        <v>83</v>
      </c>
      <c r="V680" t="s">
        <v>83</v>
      </c>
      <c r="W680" t="s">
        <v>83</v>
      </c>
      <c r="X680">
        <v>0</v>
      </c>
      <c r="Y680">
        <v>0</v>
      </c>
      <c r="Z680" t="s">
        <v>83</v>
      </c>
      <c r="AA680" t="s">
        <v>83</v>
      </c>
      <c r="AB680" t="s">
        <v>83</v>
      </c>
      <c r="AC680" t="s">
        <v>83</v>
      </c>
      <c r="AD680" t="s">
        <v>83</v>
      </c>
      <c r="AE680">
        <v>0</v>
      </c>
      <c r="AF680" t="s">
        <v>83</v>
      </c>
      <c r="AG680">
        <v>0</v>
      </c>
      <c r="AH680" t="s">
        <v>83</v>
      </c>
      <c r="AI680" t="s">
        <v>83</v>
      </c>
      <c r="AJ680" t="s">
        <v>83</v>
      </c>
      <c r="AK680" t="s">
        <v>83</v>
      </c>
      <c r="AL680" t="s">
        <v>83</v>
      </c>
      <c r="AM680" t="s">
        <v>83</v>
      </c>
      <c r="AN680" t="s">
        <v>83</v>
      </c>
      <c r="AO680" t="s">
        <v>83</v>
      </c>
      <c r="AP680" t="s">
        <v>83</v>
      </c>
      <c r="AQ680" t="s">
        <v>83</v>
      </c>
      <c r="AR680" t="s">
        <v>83</v>
      </c>
      <c r="AS680">
        <v>0</v>
      </c>
      <c r="AT680" t="s">
        <v>83</v>
      </c>
      <c r="AU680" t="s">
        <v>83</v>
      </c>
      <c r="AV680">
        <v>0</v>
      </c>
      <c r="AW680">
        <v>0</v>
      </c>
      <c r="AX680" t="s">
        <v>83</v>
      </c>
    </row>
    <row r="681" spans="1:50" x14ac:dyDescent="0.15">
      <c r="A681">
        <v>4</v>
      </c>
      <c r="B681">
        <v>139</v>
      </c>
      <c r="C681">
        <v>1</v>
      </c>
      <c r="D681">
        <v>8</v>
      </c>
      <c r="E681">
        <v>0</v>
      </c>
      <c r="F681" t="s">
        <v>83</v>
      </c>
      <c r="G681" t="s">
        <v>83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83</v>
      </c>
      <c r="N681" t="s">
        <v>83</v>
      </c>
      <c r="O681" t="s">
        <v>83</v>
      </c>
      <c r="P681" t="s">
        <v>83</v>
      </c>
      <c r="Q681" t="s">
        <v>83</v>
      </c>
      <c r="R681" t="s">
        <v>83</v>
      </c>
      <c r="S681" t="s">
        <v>83</v>
      </c>
      <c r="T681">
        <v>0</v>
      </c>
      <c r="U681" t="s">
        <v>83</v>
      </c>
      <c r="V681" t="s">
        <v>83</v>
      </c>
      <c r="W681" t="s">
        <v>83</v>
      </c>
      <c r="X681">
        <v>0</v>
      </c>
      <c r="Y681">
        <v>0</v>
      </c>
      <c r="Z681" t="s">
        <v>83</v>
      </c>
      <c r="AA681" t="s">
        <v>83</v>
      </c>
      <c r="AB681" t="s">
        <v>83</v>
      </c>
      <c r="AC681" t="s">
        <v>83</v>
      </c>
      <c r="AD681" t="s">
        <v>83</v>
      </c>
      <c r="AE681">
        <v>0</v>
      </c>
      <c r="AF681" t="s">
        <v>83</v>
      </c>
      <c r="AG681">
        <v>0</v>
      </c>
      <c r="AH681" t="s">
        <v>83</v>
      </c>
      <c r="AI681" t="s">
        <v>83</v>
      </c>
      <c r="AJ681" t="s">
        <v>83</v>
      </c>
      <c r="AK681" t="s">
        <v>83</v>
      </c>
      <c r="AL681" t="s">
        <v>83</v>
      </c>
      <c r="AM681" t="s">
        <v>83</v>
      </c>
      <c r="AN681" t="s">
        <v>83</v>
      </c>
      <c r="AO681" t="s">
        <v>83</v>
      </c>
      <c r="AP681" t="s">
        <v>83</v>
      </c>
      <c r="AQ681" t="s">
        <v>83</v>
      </c>
      <c r="AR681" t="s">
        <v>83</v>
      </c>
      <c r="AS681">
        <v>0</v>
      </c>
      <c r="AT681" t="s">
        <v>83</v>
      </c>
      <c r="AU681" t="s">
        <v>83</v>
      </c>
      <c r="AV681">
        <v>0</v>
      </c>
      <c r="AW681">
        <v>0</v>
      </c>
      <c r="AX681" t="s">
        <v>83</v>
      </c>
    </row>
    <row r="682" spans="1:50" x14ac:dyDescent="0.15">
      <c r="A682">
        <v>4</v>
      </c>
      <c r="B682">
        <v>139</v>
      </c>
      <c r="C682">
        <v>2</v>
      </c>
      <c r="D682">
        <v>1</v>
      </c>
      <c r="E682">
        <v>0</v>
      </c>
      <c r="F682" t="s">
        <v>83</v>
      </c>
      <c r="G682" t="s">
        <v>83</v>
      </c>
      <c r="H682">
        <v>372</v>
      </c>
      <c r="I682">
        <v>0</v>
      </c>
      <c r="J682">
        <v>0</v>
      </c>
      <c r="K682">
        <v>0</v>
      </c>
      <c r="L682">
        <v>0</v>
      </c>
      <c r="M682" t="s">
        <v>83</v>
      </c>
      <c r="N682" t="s">
        <v>83</v>
      </c>
      <c r="O682" t="s">
        <v>83</v>
      </c>
      <c r="P682" t="s">
        <v>83</v>
      </c>
      <c r="Q682" t="s">
        <v>83</v>
      </c>
      <c r="R682" t="s">
        <v>2496</v>
      </c>
      <c r="S682" t="s">
        <v>83</v>
      </c>
      <c r="T682">
        <v>0</v>
      </c>
      <c r="U682" t="s">
        <v>83</v>
      </c>
      <c r="V682" t="s">
        <v>83</v>
      </c>
      <c r="W682" t="s">
        <v>83</v>
      </c>
      <c r="X682">
        <v>2</v>
      </c>
      <c r="Y682">
        <v>2</v>
      </c>
      <c r="Z682" t="s">
        <v>83</v>
      </c>
      <c r="AA682" t="s">
        <v>83</v>
      </c>
      <c r="AB682" t="s">
        <v>83</v>
      </c>
      <c r="AC682" t="s">
        <v>83</v>
      </c>
      <c r="AD682" t="s">
        <v>83</v>
      </c>
      <c r="AE682">
        <v>0</v>
      </c>
      <c r="AF682" t="s">
        <v>83</v>
      </c>
      <c r="AG682">
        <v>0</v>
      </c>
      <c r="AH682" t="s">
        <v>83</v>
      </c>
      <c r="AI682" t="s">
        <v>83</v>
      </c>
      <c r="AJ682" t="s">
        <v>83</v>
      </c>
      <c r="AK682" t="s">
        <v>83</v>
      </c>
      <c r="AL682" t="s">
        <v>83</v>
      </c>
      <c r="AM682" t="s">
        <v>83</v>
      </c>
      <c r="AN682" t="s">
        <v>83</v>
      </c>
      <c r="AO682" t="s">
        <v>83</v>
      </c>
      <c r="AP682" t="s">
        <v>83</v>
      </c>
      <c r="AQ682" t="s">
        <v>83</v>
      </c>
      <c r="AR682" t="s">
        <v>83</v>
      </c>
      <c r="AS682">
        <v>0</v>
      </c>
      <c r="AT682" t="s">
        <v>83</v>
      </c>
      <c r="AU682" t="s">
        <v>83</v>
      </c>
      <c r="AV682">
        <v>0</v>
      </c>
      <c r="AW682">
        <v>0</v>
      </c>
      <c r="AX682" t="s">
        <v>83</v>
      </c>
    </row>
    <row r="683" spans="1:50" x14ac:dyDescent="0.15">
      <c r="A683">
        <v>4</v>
      </c>
      <c r="B683">
        <v>139</v>
      </c>
      <c r="C683">
        <v>2</v>
      </c>
      <c r="D683">
        <v>2</v>
      </c>
      <c r="E683">
        <v>0</v>
      </c>
      <c r="F683" t="s">
        <v>83</v>
      </c>
      <c r="G683" t="s">
        <v>83</v>
      </c>
      <c r="H683">
        <v>357</v>
      </c>
      <c r="I683">
        <v>0</v>
      </c>
      <c r="J683">
        <v>0</v>
      </c>
      <c r="K683">
        <v>0</v>
      </c>
      <c r="L683">
        <v>0</v>
      </c>
      <c r="M683" t="s">
        <v>83</v>
      </c>
      <c r="N683" t="s">
        <v>83</v>
      </c>
      <c r="O683" t="s">
        <v>83</v>
      </c>
      <c r="P683" t="s">
        <v>83</v>
      </c>
      <c r="Q683" t="s">
        <v>83</v>
      </c>
      <c r="R683" t="s">
        <v>2497</v>
      </c>
      <c r="S683" t="s">
        <v>83</v>
      </c>
      <c r="T683">
        <v>0</v>
      </c>
      <c r="U683" t="s">
        <v>83</v>
      </c>
      <c r="V683" t="s">
        <v>83</v>
      </c>
      <c r="W683" t="s">
        <v>83</v>
      </c>
      <c r="X683">
        <v>2</v>
      </c>
      <c r="Y683">
        <v>2</v>
      </c>
      <c r="Z683" t="s">
        <v>83</v>
      </c>
      <c r="AA683" t="s">
        <v>83</v>
      </c>
      <c r="AB683" t="s">
        <v>83</v>
      </c>
      <c r="AC683" t="s">
        <v>83</v>
      </c>
      <c r="AD683" t="s">
        <v>83</v>
      </c>
      <c r="AE683">
        <v>0</v>
      </c>
      <c r="AF683" t="s">
        <v>83</v>
      </c>
      <c r="AG683">
        <v>0</v>
      </c>
      <c r="AH683" t="s">
        <v>83</v>
      </c>
      <c r="AI683" t="s">
        <v>83</v>
      </c>
      <c r="AJ683" t="s">
        <v>83</v>
      </c>
      <c r="AK683" t="s">
        <v>83</v>
      </c>
      <c r="AL683" t="s">
        <v>83</v>
      </c>
      <c r="AM683" t="s">
        <v>83</v>
      </c>
      <c r="AN683" t="s">
        <v>83</v>
      </c>
      <c r="AO683" t="s">
        <v>83</v>
      </c>
      <c r="AP683" t="s">
        <v>83</v>
      </c>
      <c r="AQ683" t="s">
        <v>83</v>
      </c>
      <c r="AR683" t="s">
        <v>83</v>
      </c>
      <c r="AS683">
        <v>0</v>
      </c>
      <c r="AT683" t="s">
        <v>83</v>
      </c>
      <c r="AU683" t="s">
        <v>83</v>
      </c>
      <c r="AV683">
        <v>0</v>
      </c>
      <c r="AW683">
        <v>0</v>
      </c>
      <c r="AX683" t="s">
        <v>83</v>
      </c>
    </row>
    <row r="684" spans="1:50" x14ac:dyDescent="0.15">
      <c r="A684">
        <v>4</v>
      </c>
      <c r="B684">
        <v>139</v>
      </c>
      <c r="C684">
        <v>2</v>
      </c>
      <c r="D684">
        <v>3</v>
      </c>
      <c r="E684">
        <v>0</v>
      </c>
      <c r="F684" t="s">
        <v>83</v>
      </c>
      <c r="G684" t="s">
        <v>83</v>
      </c>
      <c r="H684">
        <v>52</v>
      </c>
      <c r="I684">
        <v>0</v>
      </c>
      <c r="J684">
        <v>0</v>
      </c>
      <c r="K684">
        <v>0</v>
      </c>
      <c r="L684">
        <v>0</v>
      </c>
      <c r="M684" t="s">
        <v>83</v>
      </c>
      <c r="N684" t="s">
        <v>83</v>
      </c>
      <c r="O684" t="s">
        <v>83</v>
      </c>
      <c r="P684" t="s">
        <v>83</v>
      </c>
      <c r="Q684" t="s">
        <v>83</v>
      </c>
      <c r="R684" t="s">
        <v>2498</v>
      </c>
      <c r="S684" t="s">
        <v>83</v>
      </c>
      <c r="T684">
        <v>0</v>
      </c>
      <c r="U684" t="s">
        <v>83</v>
      </c>
      <c r="V684" t="s">
        <v>83</v>
      </c>
      <c r="W684" t="s">
        <v>83</v>
      </c>
      <c r="X684">
        <v>2</v>
      </c>
      <c r="Y684">
        <v>2</v>
      </c>
      <c r="Z684" t="s">
        <v>83</v>
      </c>
      <c r="AA684" t="s">
        <v>83</v>
      </c>
      <c r="AB684" t="s">
        <v>83</v>
      </c>
      <c r="AC684" t="s">
        <v>83</v>
      </c>
      <c r="AD684" t="s">
        <v>83</v>
      </c>
      <c r="AE684">
        <v>0</v>
      </c>
      <c r="AF684" t="s">
        <v>83</v>
      </c>
      <c r="AG684">
        <v>0</v>
      </c>
      <c r="AH684" t="s">
        <v>83</v>
      </c>
      <c r="AI684" t="s">
        <v>83</v>
      </c>
      <c r="AJ684" t="s">
        <v>83</v>
      </c>
      <c r="AK684" t="s">
        <v>83</v>
      </c>
      <c r="AL684" t="s">
        <v>83</v>
      </c>
      <c r="AM684" t="s">
        <v>83</v>
      </c>
      <c r="AN684" t="s">
        <v>83</v>
      </c>
      <c r="AO684" t="s">
        <v>83</v>
      </c>
      <c r="AP684" t="s">
        <v>83</v>
      </c>
      <c r="AQ684" t="s">
        <v>83</v>
      </c>
      <c r="AR684" t="s">
        <v>83</v>
      </c>
      <c r="AS684">
        <v>0</v>
      </c>
      <c r="AT684" t="s">
        <v>83</v>
      </c>
      <c r="AU684" t="s">
        <v>83</v>
      </c>
      <c r="AV684">
        <v>0</v>
      </c>
      <c r="AW684">
        <v>0</v>
      </c>
      <c r="AX684" t="s">
        <v>83</v>
      </c>
    </row>
    <row r="685" spans="1:50" x14ac:dyDescent="0.15">
      <c r="A685">
        <v>4</v>
      </c>
      <c r="B685">
        <v>139</v>
      </c>
      <c r="C685">
        <v>2</v>
      </c>
      <c r="D685">
        <v>4</v>
      </c>
      <c r="E685">
        <v>0</v>
      </c>
      <c r="F685" t="s">
        <v>83</v>
      </c>
      <c r="G685" t="s">
        <v>83</v>
      </c>
      <c r="H685">
        <v>567</v>
      </c>
      <c r="I685">
        <v>0</v>
      </c>
      <c r="J685">
        <v>0</v>
      </c>
      <c r="K685">
        <v>0</v>
      </c>
      <c r="L685">
        <v>0</v>
      </c>
      <c r="M685" t="s">
        <v>83</v>
      </c>
      <c r="N685" t="s">
        <v>83</v>
      </c>
      <c r="O685" t="s">
        <v>83</v>
      </c>
      <c r="P685" t="s">
        <v>83</v>
      </c>
      <c r="Q685" t="s">
        <v>83</v>
      </c>
      <c r="R685" t="s">
        <v>2499</v>
      </c>
      <c r="S685" t="s">
        <v>83</v>
      </c>
      <c r="T685">
        <v>0</v>
      </c>
      <c r="U685" t="s">
        <v>83</v>
      </c>
      <c r="V685" t="s">
        <v>83</v>
      </c>
      <c r="W685" t="s">
        <v>83</v>
      </c>
      <c r="X685">
        <v>2</v>
      </c>
      <c r="Y685">
        <v>2</v>
      </c>
      <c r="Z685" t="s">
        <v>83</v>
      </c>
      <c r="AA685" t="s">
        <v>83</v>
      </c>
      <c r="AB685" t="s">
        <v>83</v>
      </c>
      <c r="AC685" t="s">
        <v>83</v>
      </c>
      <c r="AD685" t="s">
        <v>83</v>
      </c>
      <c r="AE685">
        <v>0</v>
      </c>
      <c r="AF685" t="s">
        <v>83</v>
      </c>
      <c r="AG685">
        <v>0</v>
      </c>
      <c r="AH685" t="s">
        <v>83</v>
      </c>
      <c r="AI685" t="s">
        <v>83</v>
      </c>
      <c r="AJ685" t="s">
        <v>83</v>
      </c>
      <c r="AK685" t="s">
        <v>83</v>
      </c>
      <c r="AL685" t="s">
        <v>83</v>
      </c>
      <c r="AM685" t="s">
        <v>83</v>
      </c>
      <c r="AN685" t="s">
        <v>83</v>
      </c>
      <c r="AO685" t="s">
        <v>83</v>
      </c>
      <c r="AP685" t="s">
        <v>83</v>
      </c>
      <c r="AQ685" t="s">
        <v>83</v>
      </c>
      <c r="AR685" t="s">
        <v>83</v>
      </c>
      <c r="AS685">
        <v>0</v>
      </c>
      <c r="AT685" t="s">
        <v>83</v>
      </c>
      <c r="AU685" t="s">
        <v>83</v>
      </c>
      <c r="AV685">
        <v>0</v>
      </c>
      <c r="AW685">
        <v>0</v>
      </c>
      <c r="AX685" t="s">
        <v>83</v>
      </c>
    </row>
    <row r="686" spans="1:50" x14ac:dyDescent="0.15">
      <c r="A686">
        <v>4</v>
      </c>
      <c r="B686">
        <v>139</v>
      </c>
      <c r="C686">
        <v>2</v>
      </c>
      <c r="D686">
        <v>5</v>
      </c>
      <c r="E686">
        <v>0</v>
      </c>
      <c r="F686" t="s">
        <v>83</v>
      </c>
      <c r="G686" t="s">
        <v>83</v>
      </c>
      <c r="H686">
        <v>408</v>
      </c>
      <c r="I686">
        <v>0</v>
      </c>
      <c r="J686">
        <v>0</v>
      </c>
      <c r="K686">
        <v>0</v>
      </c>
      <c r="L686">
        <v>0</v>
      </c>
      <c r="M686" t="s">
        <v>83</v>
      </c>
      <c r="N686" t="s">
        <v>83</v>
      </c>
      <c r="O686" t="s">
        <v>83</v>
      </c>
      <c r="P686" t="s">
        <v>83</v>
      </c>
      <c r="Q686" t="s">
        <v>83</v>
      </c>
      <c r="R686" t="s">
        <v>2500</v>
      </c>
      <c r="S686" t="s">
        <v>83</v>
      </c>
      <c r="T686">
        <v>0</v>
      </c>
      <c r="U686" t="s">
        <v>83</v>
      </c>
      <c r="V686" t="s">
        <v>83</v>
      </c>
      <c r="W686" t="s">
        <v>83</v>
      </c>
      <c r="X686">
        <v>2</v>
      </c>
      <c r="Y686">
        <v>2</v>
      </c>
      <c r="Z686" t="s">
        <v>83</v>
      </c>
      <c r="AA686" t="s">
        <v>83</v>
      </c>
      <c r="AB686" t="s">
        <v>83</v>
      </c>
      <c r="AC686" t="s">
        <v>83</v>
      </c>
      <c r="AD686" t="s">
        <v>83</v>
      </c>
      <c r="AE686">
        <v>0</v>
      </c>
      <c r="AF686" t="s">
        <v>83</v>
      </c>
      <c r="AG686">
        <v>0</v>
      </c>
      <c r="AH686" t="s">
        <v>83</v>
      </c>
      <c r="AI686" t="s">
        <v>83</v>
      </c>
      <c r="AJ686" t="s">
        <v>83</v>
      </c>
      <c r="AK686" t="s">
        <v>83</v>
      </c>
      <c r="AL686" t="s">
        <v>83</v>
      </c>
      <c r="AM686" t="s">
        <v>83</v>
      </c>
      <c r="AN686" t="s">
        <v>83</v>
      </c>
      <c r="AO686" t="s">
        <v>83</v>
      </c>
      <c r="AP686" t="s">
        <v>83</v>
      </c>
      <c r="AQ686" t="s">
        <v>83</v>
      </c>
      <c r="AR686" t="s">
        <v>83</v>
      </c>
      <c r="AS686">
        <v>0</v>
      </c>
      <c r="AT686" t="s">
        <v>83</v>
      </c>
      <c r="AU686" t="s">
        <v>83</v>
      </c>
      <c r="AV686">
        <v>0</v>
      </c>
      <c r="AW686">
        <v>0</v>
      </c>
      <c r="AX686" t="s">
        <v>83</v>
      </c>
    </row>
    <row r="687" spans="1:50" x14ac:dyDescent="0.15">
      <c r="A687">
        <v>4</v>
      </c>
      <c r="B687">
        <v>139</v>
      </c>
      <c r="C687">
        <v>2</v>
      </c>
      <c r="D687">
        <v>6</v>
      </c>
      <c r="E687">
        <v>0</v>
      </c>
      <c r="F687" t="s">
        <v>83</v>
      </c>
      <c r="G687" t="s">
        <v>83</v>
      </c>
      <c r="H687">
        <v>51</v>
      </c>
      <c r="I687">
        <v>0</v>
      </c>
      <c r="J687">
        <v>0</v>
      </c>
      <c r="K687">
        <v>0</v>
      </c>
      <c r="L687">
        <v>0</v>
      </c>
      <c r="M687" t="s">
        <v>83</v>
      </c>
      <c r="N687" t="s">
        <v>83</v>
      </c>
      <c r="O687" t="s">
        <v>83</v>
      </c>
      <c r="P687" t="s">
        <v>83</v>
      </c>
      <c r="Q687" t="s">
        <v>83</v>
      </c>
      <c r="R687" t="s">
        <v>2501</v>
      </c>
      <c r="S687" t="s">
        <v>83</v>
      </c>
      <c r="T687">
        <v>0</v>
      </c>
      <c r="U687" t="s">
        <v>83</v>
      </c>
      <c r="V687" t="s">
        <v>83</v>
      </c>
      <c r="W687" t="s">
        <v>83</v>
      </c>
      <c r="X687">
        <v>2</v>
      </c>
      <c r="Y687">
        <v>2</v>
      </c>
      <c r="Z687" t="s">
        <v>83</v>
      </c>
      <c r="AA687" t="s">
        <v>83</v>
      </c>
      <c r="AB687" t="s">
        <v>83</v>
      </c>
      <c r="AC687" t="s">
        <v>83</v>
      </c>
      <c r="AD687" t="s">
        <v>83</v>
      </c>
      <c r="AE687">
        <v>0</v>
      </c>
      <c r="AF687" t="s">
        <v>83</v>
      </c>
      <c r="AG687">
        <v>0</v>
      </c>
      <c r="AH687" t="s">
        <v>83</v>
      </c>
      <c r="AI687" t="s">
        <v>83</v>
      </c>
      <c r="AJ687" t="s">
        <v>83</v>
      </c>
      <c r="AK687" t="s">
        <v>83</v>
      </c>
      <c r="AL687" t="s">
        <v>83</v>
      </c>
      <c r="AM687" t="s">
        <v>83</v>
      </c>
      <c r="AN687" t="s">
        <v>83</v>
      </c>
      <c r="AO687" t="s">
        <v>83</v>
      </c>
      <c r="AP687" t="s">
        <v>83</v>
      </c>
      <c r="AQ687" t="s">
        <v>83</v>
      </c>
      <c r="AR687" t="s">
        <v>83</v>
      </c>
      <c r="AS687">
        <v>0</v>
      </c>
      <c r="AT687" t="s">
        <v>83</v>
      </c>
      <c r="AU687" t="s">
        <v>83</v>
      </c>
      <c r="AV687">
        <v>0</v>
      </c>
      <c r="AW687">
        <v>0</v>
      </c>
      <c r="AX687" t="s">
        <v>83</v>
      </c>
    </row>
    <row r="688" spans="1:50" x14ac:dyDescent="0.15">
      <c r="A688">
        <v>4</v>
      </c>
      <c r="B688">
        <v>139</v>
      </c>
      <c r="C688">
        <v>2</v>
      </c>
      <c r="D688">
        <v>7</v>
      </c>
      <c r="E688">
        <v>0</v>
      </c>
      <c r="F688" t="s">
        <v>83</v>
      </c>
      <c r="G688" t="s">
        <v>83</v>
      </c>
      <c r="H688">
        <v>291</v>
      </c>
      <c r="I688">
        <v>0</v>
      </c>
      <c r="J688">
        <v>0</v>
      </c>
      <c r="K688">
        <v>0</v>
      </c>
      <c r="L688">
        <v>0</v>
      </c>
      <c r="M688" t="s">
        <v>83</v>
      </c>
      <c r="N688" t="s">
        <v>83</v>
      </c>
      <c r="O688" t="s">
        <v>83</v>
      </c>
      <c r="P688" t="s">
        <v>83</v>
      </c>
      <c r="Q688" t="s">
        <v>83</v>
      </c>
      <c r="R688" t="s">
        <v>2502</v>
      </c>
      <c r="S688" t="s">
        <v>83</v>
      </c>
      <c r="T688">
        <v>0</v>
      </c>
      <c r="U688" t="s">
        <v>83</v>
      </c>
      <c r="V688" t="s">
        <v>83</v>
      </c>
      <c r="W688" t="s">
        <v>83</v>
      </c>
      <c r="X688">
        <v>2</v>
      </c>
      <c r="Y688">
        <v>2</v>
      </c>
      <c r="Z688" t="s">
        <v>83</v>
      </c>
      <c r="AA688" t="s">
        <v>83</v>
      </c>
      <c r="AB688" t="s">
        <v>83</v>
      </c>
      <c r="AC688" t="s">
        <v>83</v>
      </c>
      <c r="AD688" t="s">
        <v>83</v>
      </c>
      <c r="AE688">
        <v>0</v>
      </c>
      <c r="AF688" t="s">
        <v>83</v>
      </c>
      <c r="AG688">
        <v>0</v>
      </c>
      <c r="AH688" t="s">
        <v>83</v>
      </c>
      <c r="AI688" t="s">
        <v>83</v>
      </c>
      <c r="AJ688" t="s">
        <v>83</v>
      </c>
      <c r="AK688" t="s">
        <v>83</v>
      </c>
      <c r="AL688" t="s">
        <v>83</v>
      </c>
      <c r="AM688" t="s">
        <v>83</v>
      </c>
      <c r="AN688" t="s">
        <v>83</v>
      </c>
      <c r="AO688" t="s">
        <v>83</v>
      </c>
      <c r="AP688" t="s">
        <v>83</v>
      </c>
      <c r="AQ688" t="s">
        <v>83</v>
      </c>
      <c r="AR688" t="s">
        <v>83</v>
      </c>
      <c r="AS688">
        <v>0</v>
      </c>
      <c r="AT688" t="s">
        <v>83</v>
      </c>
      <c r="AU688" t="s">
        <v>83</v>
      </c>
      <c r="AV688">
        <v>0</v>
      </c>
      <c r="AW688">
        <v>0</v>
      </c>
      <c r="AX688" t="s">
        <v>83</v>
      </c>
    </row>
    <row r="689" spans="1:50" x14ac:dyDescent="0.15">
      <c r="A689">
        <v>4</v>
      </c>
      <c r="B689">
        <v>139</v>
      </c>
      <c r="C689">
        <v>2</v>
      </c>
      <c r="D689">
        <v>8</v>
      </c>
      <c r="E689">
        <v>0</v>
      </c>
      <c r="F689" t="s">
        <v>83</v>
      </c>
      <c r="G689" t="s">
        <v>83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83</v>
      </c>
      <c r="N689" t="s">
        <v>83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>
        <v>0</v>
      </c>
      <c r="U689" t="s">
        <v>83</v>
      </c>
      <c r="V689" t="s">
        <v>83</v>
      </c>
      <c r="W689" t="s">
        <v>83</v>
      </c>
      <c r="X689">
        <v>0</v>
      </c>
      <c r="Y689">
        <v>0</v>
      </c>
      <c r="Z689" t="s">
        <v>83</v>
      </c>
      <c r="AA689" t="s">
        <v>83</v>
      </c>
      <c r="AB689" t="s">
        <v>83</v>
      </c>
      <c r="AC689" t="s">
        <v>83</v>
      </c>
      <c r="AD689" t="s">
        <v>83</v>
      </c>
      <c r="AE689">
        <v>0</v>
      </c>
      <c r="AF689" t="s">
        <v>83</v>
      </c>
      <c r="AG689">
        <v>0</v>
      </c>
      <c r="AH689" t="s">
        <v>83</v>
      </c>
      <c r="AI689" t="s">
        <v>83</v>
      </c>
      <c r="AJ689" t="s">
        <v>83</v>
      </c>
      <c r="AK689" t="s">
        <v>83</v>
      </c>
      <c r="AL689" t="s">
        <v>83</v>
      </c>
      <c r="AM689" t="s">
        <v>83</v>
      </c>
      <c r="AN689" t="s">
        <v>83</v>
      </c>
      <c r="AO689" t="s">
        <v>83</v>
      </c>
      <c r="AP689" t="s">
        <v>83</v>
      </c>
      <c r="AQ689" t="s">
        <v>83</v>
      </c>
      <c r="AR689" t="s">
        <v>83</v>
      </c>
      <c r="AS689">
        <v>0</v>
      </c>
      <c r="AT689" t="s">
        <v>83</v>
      </c>
      <c r="AU689" t="s">
        <v>83</v>
      </c>
      <c r="AV689">
        <v>0</v>
      </c>
      <c r="AW689">
        <v>0</v>
      </c>
      <c r="AX689" t="s">
        <v>83</v>
      </c>
    </row>
    <row r="690" spans="1:50" x14ac:dyDescent="0.15">
      <c r="A690">
        <v>4</v>
      </c>
      <c r="B690">
        <v>141</v>
      </c>
      <c r="C690">
        <v>1</v>
      </c>
      <c r="D690">
        <v>1</v>
      </c>
      <c r="E690">
        <v>0</v>
      </c>
      <c r="F690" t="s">
        <v>83</v>
      </c>
      <c r="G690" t="s">
        <v>83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83</v>
      </c>
      <c r="N690" t="s">
        <v>83</v>
      </c>
      <c r="O690" t="s">
        <v>83</v>
      </c>
      <c r="P690" t="s">
        <v>83</v>
      </c>
      <c r="Q690" t="s">
        <v>83</v>
      </c>
      <c r="R690" t="s">
        <v>83</v>
      </c>
      <c r="S690" t="s">
        <v>83</v>
      </c>
      <c r="T690">
        <v>0</v>
      </c>
      <c r="U690" t="s">
        <v>83</v>
      </c>
      <c r="V690" t="s">
        <v>83</v>
      </c>
      <c r="W690" t="s">
        <v>83</v>
      </c>
      <c r="X690">
        <v>0</v>
      </c>
      <c r="Y690">
        <v>0</v>
      </c>
      <c r="Z690" t="s">
        <v>83</v>
      </c>
      <c r="AA690" t="s">
        <v>83</v>
      </c>
      <c r="AB690" t="s">
        <v>83</v>
      </c>
      <c r="AC690" t="s">
        <v>83</v>
      </c>
      <c r="AD690" t="s">
        <v>83</v>
      </c>
      <c r="AE690">
        <v>0</v>
      </c>
      <c r="AF690" t="s">
        <v>83</v>
      </c>
      <c r="AG690">
        <v>0</v>
      </c>
      <c r="AH690" t="s">
        <v>83</v>
      </c>
      <c r="AI690" t="s">
        <v>83</v>
      </c>
      <c r="AJ690" t="s">
        <v>83</v>
      </c>
      <c r="AK690" t="s">
        <v>83</v>
      </c>
      <c r="AL690" t="s">
        <v>83</v>
      </c>
      <c r="AM690" t="s">
        <v>83</v>
      </c>
      <c r="AN690" t="s">
        <v>83</v>
      </c>
      <c r="AO690" t="s">
        <v>83</v>
      </c>
      <c r="AP690" t="s">
        <v>83</v>
      </c>
      <c r="AQ690" t="s">
        <v>83</v>
      </c>
      <c r="AR690" t="s">
        <v>83</v>
      </c>
      <c r="AS690">
        <v>0</v>
      </c>
      <c r="AT690" t="s">
        <v>83</v>
      </c>
      <c r="AU690" t="s">
        <v>83</v>
      </c>
      <c r="AV690">
        <v>0</v>
      </c>
      <c r="AW690">
        <v>0</v>
      </c>
      <c r="AX690" t="s">
        <v>83</v>
      </c>
    </row>
    <row r="691" spans="1:50" x14ac:dyDescent="0.15">
      <c r="A691">
        <v>4</v>
      </c>
      <c r="B691">
        <v>141</v>
      </c>
      <c r="C691">
        <v>1</v>
      </c>
      <c r="D691">
        <v>2</v>
      </c>
      <c r="E691">
        <v>0</v>
      </c>
      <c r="F691" t="s">
        <v>83</v>
      </c>
      <c r="G691" t="s">
        <v>83</v>
      </c>
      <c r="H691">
        <v>113</v>
      </c>
      <c r="I691">
        <v>0</v>
      </c>
      <c r="J691">
        <v>0</v>
      </c>
      <c r="K691">
        <v>0</v>
      </c>
      <c r="L691">
        <v>0</v>
      </c>
      <c r="M691" t="s">
        <v>83</v>
      </c>
      <c r="N691" t="s">
        <v>83</v>
      </c>
      <c r="O691" t="s">
        <v>83</v>
      </c>
      <c r="P691" t="s">
        <v>83</v>
      </c>
      <c r="Q691" t="s">
        <v>83</v>
      </c>
      <c r="R691" t="s">
        <v>2503</v>
      </c>
      <c r="S691" t="s">
        <v>83</v>
      </c>
      <c r="T691">
        <v>0</v>
      </c>
      <c r="U691" t="s">
        <v>83</v>
      </c>
      <c r="V691" t="s">
        <v>83</v>
      </c>
      <c r="W691" t="s">
        <v>83</v>
      </c>
      <c r="X691">
        <v>3</v>
      </c>
      <c r="Y691">
        <v>3</v>
      </c>
      <c r="Z691" t="s">
        <v>83</v>
      </c>
      <c r="AA691" t="s">
        <v>83</v>
      </c>
      <c r="AB691" t="s">
        <v>83</v>
      </c>
      <c r="AC691" t="s">
        <v>83</v>
      </c>
      <c r="AD691" t="s">
        <v>83</v>
      </c>
      <c r="AE691">
        <v>0</v>
      </c>
      <c r="AF691" t="s">
        <v>83</v>
      </c>
      <c r="AG691">
        <v>0</v>
      </c>
      <c r="AH691" t="s">
        <v>83</v>
      </c>
      <c r="AI691" t="s">
        <v>83</v>
      </c>
      <c r="AJ691" t="s">
        <v>83</v>
      </c>
      <c r="AK691" t="s">
        <v>83</v>
      </c>
      <c r="AL691" t="s">
        <v>83</v>
      </c>
      <c r="AM691" t="s">
        <v>83</v>
      </c>
      <c r="AN691" t="s">
        <v>83</v>
      </c>
      <c r="AO691" t="s">
        <v>83</v>
      </c>
      <c r="AP691" t="s">
        <v>83</v>
      </c>
      <c r="AQ691" t="s">
        <v>83</v>
      </c>
      <c r="AR691" t="s">
        <v>83</v>
      </c>
      <c r="AS691">
        <v>0</v>
      </c>
      <c r="AT691" t="s">
        <v>83</v>
      </c>
      <c r="AU691" t="s">
        <v>83</v>
      </c>
      <c r="AV691">
        <v>0</v>
      </c>
      <c r="AW691">
        <v>0</v>
      </c>
      <c r="AX691" t="s">
        <v>83</v>
      </c>
    </row>
    <row r="692" spans="1:50" x14ac:dyDescent="0.15">
      <c r="A692">
        <v>4</v>
      </c>
      <c r="B692">
        <v>141</v>
      </c>
      <c r="C692">
        <v>1</v>
      </c>
      <c r="D692">
        <v>3</v>
      </c>
      <c r="E692">
        <v>0</v>
      </c>
      <c r="F692" t="s">
        <v>83</v>
      </c>
      <c r="G692" t="s">
        <v>83</v>
      </c>
      <c r="H692">
        <v>138</v>
      </c>
      <c r="I692">
        <v>0</v>
      </c>
      <c r="J692">
        <v>0</v>
      </c>
      <c r="K692">
        <v>0</v>
      </c>
      <c r="L692">
        <v>0</v>
      </c>
      <c r="M692" t="s">
        <v>83</v>
      </c>
      <c r="N692" t="s">
        <v>83</v>
      </c>
      <c r="O692" t="s">
        <v>83</v>
      </c>
      <c r="P692" t="s">
        <v>83</v>
      </c>
      <c r="Q692" t="s">
        <v>83</v>
      </c>
      <c r="R692" t="s">
        <v>2504</v>
      </c>
      <c r="S692" t="s">
        <v>83</v>
      </c>
      <c r="T692">
        <v>0</v>
      </c>
      <c r="U692" t="s">
        <v>83</v>
      </c>
      <c r="V692" t="s">
        <v>83</v>
      </c>
      <c r="W692" t="s">
        <v>83</v>
      </c>
      <c r="X692">
        <v>3</v>
      </c>
      <c r="Y692">
        <v>3</v>
      </c>
      <c r="Z692" t="s">
        <v>83</v>
      </c>
      <c r="AA692" t="s">
        <v>83</v>
      </c>
      <c r="AB692" t="s">
        <v>83</v>
      </c>
      <c r="AC692" t="s">
        <v>83</v>
      </c>
      <c r="AD692" t="s">
        <v>83</v>
      </c>
      <c r="AE692">
        <v>0</v>
      </c>
      <c r="AF692" t="s">
        <v>83</v>
      </c>
      <c r="AG692">
        <v>0</v>
      </c>
      <c r="AH692" t="s">
        <v>83</v>
      </c>
      <c r="AI692" t="s">
        <v>83</v>
      </c>
      <c r="AJ692" t="s">
        <v>83</v>
      </c>
      <c r="AK692" t="s">
        <v>83</v>
      </c>
      <c r="AL692" t="s">
        <v>83</v>
      </c>
      <c r="AM692" t="s">
        <v>83</v>
      </c>
      <c r="AN692" t="s">
        <v>83</v>
      </c>
      <c r="AO692" t="s">
        <v>83</v>
      </c>
      <c r="AP692" t="s">
        <v>83</v>
      </c>
      <c r="AQ692" t="s">
        <v>83</v>
      </c>
      <c r="AR692" t="s">
        <v>83</v>
      </c>
      <c r="AS692">
        <v>0</v>
      </c>
      <c r="AT692" t="s">
        <v>83</v>
      </c>
      <c r="AU692" t="s">
        <v>83</v>
      </c>
      <c r="AV692">
        <v>0</v>
      </c>
      <c r="AW692">
        <v>0</v>
      </c>
      <c r="AX692" t="s">
        <v>83</v>
      </c>
    </row>
    <row r="693" spans="1:50" x14ac:dyDescent="0.15">
      <c r="A693">
        <v>4</v>
      </c>
      <c r="B693">
        <v>141</v>
      </c>
      <c r="C693">
        <v>1</v>
      </c>
      <c r="D693">
        <v>4</v>
      </c>
      <c r="E693">
        <v>0</v>
      </c>
      <c r="F693" t="s">
        <v>83</v>
      </c>
      <c r="G693" t="s">
        <v>83</v>
      </c>
      <c r="H693">
        <v>200</v>
      </c>
      <c r="I693">
        <v>0</v>
      </c>
      <c r="J693">
        <v>0</v>
      </c>
      <c r="K693">
        <v>0</v>
      </c>
      <c r="L693">
        <v>0</v>
      </c>
      <c r="M693" t="s">
        <v>83</v>
      </c>
      <c r="N693" t="s">
        <v>83</v>
      </c>
      <c r="O693" t="s">
        <v>83</v>
      </c>
      <c r="P693" t="s">
        <v>83</v>
      </c>
      <c r="Q693" t="s">
        <v>83</v>
      </c>
      <c r="R693" t="s">
        <v>2505</v>
      </c>
      <c r="S693" t="s">
        <v>83</v>
      </c>
      <c r="T693">
        <v>0</v>
      </c>
      <c r="U693" t="s">
        <v>83</v>
      </c>
      <c r="V693" t="s">
        <v>83</v>
      </c>
      <c r="W693" t="s">
        <v>83</v>
      </c>
      <c r="X693">
        <v>3</v>
      </c>
      <c r="Y693">
        <v>3</v>
      </c>
      <c r="Z693" t="s">
        <v>83</v>
      </c>
      <c r="AA693" t="s">
        <v>83</v>
      </c>
      <c r="AB693" t="s">
        <v>83</v>
      </c>
      <c r="AC693" t="s">
        <v>83</v>
      </c>
      <c r="AD693" t="s">
        <v>83</v>
      </c>
      <c r="AE693">
        <v>0</v>
      </c>
      <c r="AF693" t="s">
        <v>83</v>
      </c>
      <c r="AG693">
        <v>0</v>
      </c>
      <c r="AH693" t="s">
        <v>83</v>
      </c>
      <c r="AI693" t="s">
        <v>83</v>
      </c>
      <c r="AJ693" t="s">
        <v>83</v>
      </c>
      <c r="AK693" t="s">
        <v>83</v>
      </c>
      <c r="AL693" t="s">
        <v>83</v>
      </c>
      <c r="AM693" t="s">
        <v>83</v>
      </c>
      <c r="AN693" t="s">
        <v>83</v>
      </c>
      <c r="AO693" t="s">
        <v>83</v>
      </c>
      <c r="AP693" t="s">
        <v>83</v>
      </c>
      <c r="AQ693" t="s">
        <v>83</v>
      </c>
      <c r="AR693" t="s">
        <v>83</v>
      </c>
      <c r="AS693">
        <v>0</v>
      </c>
      <c r="AT693" t="s">
        <v>83</v>
      </c>
      <c r="AU693" t="s">
        <v>83</v>
      </c>
      <c r="AV693">
        <v>0</v>
      </c>
      <c r="AW693">
        <v>0</v>
      </c>
      <c r="AX693" t="s">
        <v>83</v>
      </c>
    </row>
    <row r="694" spans="1:50" x14ac:dyDescent="0.15">
      <c r="A694">
        <v>4</v>
      </c>
      <c r="B694">
        <v>141</v>
      </c>
      <c r="C694">
        <v>1</v>
      </c>
      <c r="D694">
        <v>5</v>
      </c>
      <c r="E694">
        <v>0</v>
      </c>
      <c r="F694" t="s">
        <v>83</v>
      </c>
      <c r="G694" t="s">
        <v>83</v>
      </c>
      <c r="H694">
        <v>328</v>
      </c>
      <c r="I694">
        <v>0</v>
      </c>
      <c r="J694">
        <v>0</v>
      </c>
      <c r="K694">
        <v>0</v>
      </c>
      <c r="L694">
        <v>0</v>
      </c>
      <c r="M694" t="s">
        <v>83</v>
      </c>
      <c r="N694" t="s">
        <v>83</v>
      </c>
      <c r="O694" t="s">
        <v>83</v>
      </c>
      <c r="P694" t="s">
        <v>83</v>
      </c>
      <c r="Q694" t="s">
        <v>83</v>
      </c>
      <c r="R694" t="s">
        <v>2506</v>
      </c>
      <c r="S694" t="s">
        <v>83</v>
      </c>
      <c r="T694">
        <v>0</v>
      </c>
      <c r="U694" t="s">
        <v>83</v>
      </c>
      <c r="V694" t="s">
        <v>83</v>
      </c>
      <c r="W694" t="s">
        <v>83</v>
      </c>
      <c r="X694">
        <v>3</v>
      </c>
      <c r="Y694">
        <v>3</v>
      </c>
      <c r="Z694" t="s">
        <v>83</v>
      </c>
      <c r="AA694" t="s">
        <v>83</v>
      </c>
      <c r="AB694" t="s">
        <v>83</v>
      </c>
      <c r="AC694" t="s">
        <v>83</v>
      </c>
      <c r="AD694" t="s">
        <v>83</v>
      </c>
      <c r="AE694">
        <v>0</v>
      </c>
      <c r="AF694" t="s">
        <v>83</v>
      </c>
      <c r="AG694">
        <v>0</v>
      </c>
      <c r="AH694" t="s">
        <v>83</v>
      </c>
      <c r="AI694" t="s">
        <v>83</v>
      </c>
      <c r="AJ694" t="s">
        <v>83</v>
      </c>
      <c r="AK694" t="s">
        <v>83</v>
      </c>
      <c r="AL694" t="s">
        <v>83</v>
      </c>
      <c r="AM694" t="s">
        <v>83</v>
      </c>
      <c r="AN694" t="s">
        <v>83</v>
      </c>
      <c r="AO694" t="s">
        <v>83</v>
      </c>
      <c r="AP694" t="s">
        <v>83</v>
      </c>
      <c r="AQ694" t="s">
        <v>83</v>
      </c>
      <c r="AR694" t="s">
        <v>83</v>
      </c>
      <c r="AS694">
        <v>0</v>
      </c>
      <c r="AT694" t="s">
        <v>83</v>
      </c>
      <c r="AU694" t="s">
        <v>83</v>
      </c>
      <c r="AV694">
        <v>0</v>
      </c>
      <c r="AW694">
        <v>0</v>
      </c>
      <c r="AX694" t="s">
        <v>83</v>
      </c>
    </row>
    <row r="695" spans="1:50" x14ac:dyDescent="0.15">
      <c r="A695">
        <v>4</v>
      </c>
      <c r="B695">
        <v>141</v>
      </c>
      <c r="C695">
        <v>1</v>
      </c>
      <c r="D695">
        <v>6</v>
      </c>
      <c r="E695">
        <v>0</v>
      </c>
      <c r="F695" t="s">
        <v>83</v>
      </c>
      <c r="G695" t="s">
        <v>83</v>
      </c>
      <c r="H695">
        <v>271</v>
      </c>
      <c r="I695">
        <v>0</v>
      </c>
      <c r="J695">
        <v>0</v>
      </c>
      <c r="K695">
        <v>0</v>
      </c>
      <c r="L695">
        <v>0</v>
      </c>
      <c r="M695" t="s">
        <v>83</v>
      </c>
      <c r="N695" t="s">
        <v>83</v>
      </c>
      <c r="O695" t="s">
        <v>83</v>
      </c>
      <c r="P695" t="s">
        <v>83</v>
      </c>
      <c r="Q695" t="s">
        <v>83</v>
      </c>
      <c r="R695" t="s">
        <v>2507</v>
      </c>
      <c r="S695" t="s">
        <v>83</v>
      </c>
      <c r="T695">
        <v>0</v>
      </c>
      <c r="U695" t="s">
        <v>83</v>
      </c>
      <c r="V695" t="s">
        <v>83</v>
      </c>
      <c r="W695" t="s">
        <v>83</v>
      </c>
      <c r="X695">
        <v>3</v>
      </c>
      <c r="Y695">
        <v>3</v>
      </c>
      <c r="Z695" t="s">
        <v>83</v>
      </c>
      <c r="AA695" t="s">
        <v>83</v>
      </c>
      <c r="AB695" t="s">
        <v>83</v>
      </c>
      <c r="AC695" t="s">
        <v>83</v>
      </c>
      <c r="AD695" t="s">
        <v>83</v>
      </c>
      <c r="AE695">
        <v>0</v>
      </c>
      <c r="AF695" t="s">
        <v>83</v>
      </c>
      <c r="AG695">
        <v>0</v>
      </c>
      <c r="AH695" t="s">
        <v>83</v>
      </c>
      <c r="AI695" t="s">
        <v>83</v>
      </c>
      <c r="AJ695" t="s">
        <v>83</v>
      </c>
      <c r="AK695" t="s">
        <v>83</v>
      </c>
      <c r="AL695" t="s">
        <v>83</v>
      </c>
      <c r="AM695" t="s">
        <v>83</v>
      </c>
      <c r="AN695" t="s">
        <v>83</v>
      </c>
      <c r="AO695" t="s">
        <v>83</v>
      </c>
      <c r="AP695" t="s">
        <v>83</v>
      </c>
      <c r="AQ695" t="s">
        <v>83</v>
      </c>
      <c r="AR695" t="s">
        <v>83</v>
      </c>
      <c r="AS695">
        <v>0</v>
      </c>
      <c r="AT695" t="s">
        <v>83</v>
      </c>
      <c r="AU695" t="s">
        <v>83</v>
      </c>
      <c r="AV695">
        <v>0</v>
      </c>
      <c r="AW695">
        <v>0</v>
      </c>
      <c r="AX695" t="s">
        <v>83</v>
      </c>
    </row>
    <row r="696" spans="1:50" x14ac:dyDescent="0.15">
      <c r="A696">
        <v>4</v>
      </c>
      <c r="B696">
        <v>141</v>
      </c>
      <c r="C696">
        <v>1</v>
      </c>
      <c r="D696">
        <v>7</v>
      </c>
      <c r="E696">
        <v>0</v>
      </c>
      <c r="F696" t="s">
        <v>83</v>
      </c>
      <c r="G696" t="s">
        <v>83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83</v>
      </c>
      <c r="N696" t="s">
        <v>83</v>
      </c>
      <c r="O696" t="s">
        <v>83</v>
      </c>
      <c r="P696" t="s">
        <v>83</v>
      </c>
      <c r="Q696" t="s">
        <v>83</v>
      </c>
      <c r="R696" t="s">
        <v>83</v>
      </c>
      <c r="S696" t="s">
        <v>83</v>
      </c>
      <c r="T696">
        <v>0</v>
      </c>
      <c r="U696" t="s">
        <v>83</v>
      </c>
      <c r="V696" t="s">
        <v>83</v>
      </c>
      <c r="W696" t="s">
        <v>83</v>
      </c>
      <c r="X696">
        <v>0</v>
      </c>
      <c r="Y696">
        <v>0</v>
      </c>
      <c r="Z696" t="s">
        <v>83</v>
      </c>
      <c r="AA696" t="s">
        <v>83</v>
      </c>
      <c r="AB696" t="s">
        <v>83</v>
      </c>
      <c r="AC696" t="s">
        <v>83</v>
      </c>
      <c r="AD696" t="s">
        <v>83</v>
      </c>
      <c r="AE696">
        <v>0</v>
      </c>
      <c r="AF696" t="s">
        <v>83</v>
      </c>
      <c r="AG696">
        <v>0</v>
      </c>
      <c r="AH696" t="s">
        <v>83</v>
      </c>
      <c r="AI696" t="s">
        <v>83</v>
      </c>
      <c r="AJ696" t="s">
        <v>83</v>
      </c>
      <c r="AK696" t="s">
        <v>83</v>
      </c>
      <c r="AL696" t="s">
        <v>83</v>
      </c>
      <c r="AM696" t="s">
        <v>83</v>
      </c>
      <c r="AN696" t="s">
        <v>83</v>
      </c>
      <c r="AO696" t="s">
        <v>83</v>
      </c>
      <c r="AP696" t="s">
        <v>83</v>
      </c>
      <c r="AQ696" t="s">
        <v>83</v>
      </c>
      <c r="AR696" t="s">
        <v>83</v>
      </c>
      <c r="AS696">
        <v>0</v>
      </c>
      <c r="AT696" t="s">
        <v>83</v>
      </c>
      <c r="AU696" t="s">
        <v>83</v>
      </c>
      <c r="AV696">
        <v>0</v>
      </c>
      <c r="AW696">
        <v>0</v>
      </c>
      <c r="AX696" t="s">
        <v>83</v>
      </c>
    </row>
    <row r="697" spans="1:50" x14ac:dyDescent="0.15">
      <c r="A697">
        <v>4</v>
      </c>
      <c r="B697">
        <v>141</v>
      </c>
      <c r="C697">
        <v>1</v>
      </c>
      <c r="D697">
        <v>8</v>
      </c>
      <c r="E697">
        <v>0</v>
      </c>
      <c r="F697" t="s">
        <v>83</v>
      </c>
      <c r="G697" t="s">
        <v>83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83</v>
      </c>
      <c r="N697" t="s">
        <v>83</v>
      </c>
      <c r="O697" t="s">
        <v>83</v>
      </c>
      <c r="P697" t="s">
        <v>83</v>
      </c>
      <c r="Q697" t="s">
        <v>83</v>
      </c>
      <c r="R697" t="s">
        <v>83</v>
      </c>
      <c r="S697" t="s">
        <v>83</v>
      </c>
      <c r="T697">
        <v>0</v>
      </c>
      <c r="U697" t="s">
        <v>83</v>
      </c>
      <c r="V697" t="s">
        <v>83</v>
      </c>
      <c r="W697" t="s">
        <v>83</v>
      </c>
      <c r="X697">
        <v>0</v>
      </c>
      <c r="Y697">
        <v>0</v>
      </c>
      <c r="Z697" t="s">
        <v>83</v>
      </c>
      <c r="AA697" t="s">
        <v>83</v>
      </c>
      <c r="AB697" t="s">
        <v>83</v>
      </c>
      <c r="AC697" t="s">
        <v>83</v>
      </c>
      <c r="AD697" t="s">
        <v>83</v>
      </c>
      <c r="AE697">
        <v>0</v>
      </c>
      <c r="AF697" t="s">
        <v>83</v>
      </c>
      <c r="AG697">
        <v>0</v>
      </c>
      <c r="AH697" t="s">
        <v>83</v>
      </c>
      <c r="AI697" t="s">
        <v>83</v>
      </c>
      <c r="AJ697" t="s">
        <v>83</v>
      </c>
      <c r="AK697" t="s">
        <v>83</v>
      </c>
      <c r="AL697" t="s">
        <v>83</v>
      </c>
      <c r="AM697" t="s">
        <v>83</v>
      </c>
      <c r="AN697" t="s">
        <v>83</v>
      </c>
      <c r="AO697" t="s">
        <v>83</v>
      </c>
      <c r="AP697" t="s">
        <v>83</v>
      </c>
      <c r="AQ697" t="s">
        <v>83</v>
      </c>
      <c r="AR697" t="s">
        <v>83</v>
      </c>
      <c r="AS697">
        <v>0</v>
      </c>
      <c r="AT697" t="s">
        <v>83</v>
      </c>
      <c r="AU697" t="s">
        <v>83</v>
      </c>
      <c r="AV697">
        <v>0</v>
      </c>
      <c r="AW697">
        <v>0</v>
      </c>
      <c r="AX697" t="s">
        <v>83</v>
      </c>
    </row>
    <row r="698" spans="1:50" x14ac:dyDescent="0.15">
      <c r="A698">
        <v>4</v>
      </c>
      <c r="B698">
        <v>143</v>
      </c>
      <c r="C698">
        <v>1</v>
      </c>
      <c r="D698">
        <v>1</v>
      </c>
      <c r="E698">
        <v>0</v>
      </c>
      <c r="F698" t="s">
        <v>83</v>
      </c>
      <c r="G698" t="s">
        <v>83</v>
      </c>
      <c r="H698">
        <v>160</v>
      </c>
      <c r="I698">
        <v>0</v>
      </c>
      <c r="J698">
        <v>0</v>
      </c>
      <c r="K698">
        <v>0</v>
      </c>
      <c r="L698">
        <v>0</v>
      </c>
      <c r="M698" t="s">
        <v>83</v>
      </c>
      <c r="N698" t="s">
        <v>83</v>
      </c>
      <c r="O698" t="s">
        <v>83</v>
      </c>
      <c r="P698" t="s">
        <v>83</v>
      </c>
      <c r="Q698" t="s">
        <v>83</v>
      </c>
      <c r="R698" t="s">
        <v>2372</v>
      </c>
      <c r="S698" t="s">
        <v>83</v>
      </c>
      <c r="T698">
        <v>0</v>
      </c>
      <c r="U698" t="s">
        <v>83</v>
      </c>
      <c r="V698" t="s">
        <v>83</v>
      </c>
      <c r="W698" t="s">
        <v>83</v>
      </c>
      <c r="X698">
        <v>4</v>
      </c>
      <c r="Y698">
        <v>4</v>
      </c>
      <c r="Z698" t="s">
        <v>83</v>
      </c>
      <c r="AA698" t="s">
        <v>83</v>
      </c>
      <c r="AB698" t="s">
        <v>83</v>
      </c>
      <c r="AC698" t="s">
        <v>83</v>
      </c>
      <c r="AD698" t="s">
        <v>83</v>
      </c>
      <c r="AE698">
        <v>0</v>
      </c>
      <c r="AF698" t="s">
        <v>83</v>
      </c>
      <c r="AG698">
        <v>0</v>
      </c>
      <c r="AH698" t="s">
        <v>83</v>
      </c>
      <c r="AI698" t="s">
        <v>83</v>
      </c>
      <c r="AJ698" t="s">
        <v>83</v>
      </c>
      <c r="AK698" t="s">
        <v>83</v>
      </c>
      <c r="AL698" t="s">
        <v>83</v>
      </c>
      <c r="AM698" t="s">
        <v>83</v>
      </c>
      <c r="AN698" t="s">
        <v>83</v>
      </c>
      <c r="AO698" t="s">
        <v>83</v>
      </c>
      <c r="AP698" t="s">
        <v>83</v>
      </c>
      <c r="AQ698" t="s">
        <v>83</v>
      </c>
      <c r="AR698" t="s">
        <v>83</v>
      </c>
      <c r="AS698">
        <v>0</v>
      </c>
      <c r="AT698" t="s">
        <v>83</v>
      </c>
      <c r="AU698" t="s">
        <v>83</v>
      </c>
      <c r="AV698">
        <v>0</v>
      </c>
      <c r="AW698">
        <v>0</v>
      </c>
      <c r="AX698" t="s">
        <v>83</v>
      </c>
    </row>
    <row r="699" spans="1:50" x14ac:dyDescent="0.15">
      <c r="A699">
        <v>4</v>
      </c>
      <c r="B699">
        <v>143</v>
      </c>
      <c r="C699">
        <v>1</v>
      </c>
      <c r="D699">
        <v>2</v>
      </c>
      <c r="E699">
        <v>0</v>
      </c>
      <c r="F699" t="s">
        <v>83</v>
      </c>
      <c r="G699" t="s">
        <v>83</v>
      </c>
      <c r="H699">
        <v>590</v>
      </c>
      <c r="I699">
        <v>0</v>
      </c>
      <c r="J699">
        <v>0</v>
      </c>
      <c r="K699">
        <v>0</v>
      </c>
      <c r="L699">
        <v>0</v>
      </c>
      <c r="M699" t="s">
        <v>83</v>
      </c>
      <c r="N699" t="s">
        <v>83</v>
      </c>
      <c r="O699" t="s">
        <v>83</v>
      </c>
      <c r="P699" t="s">
        <v>83</v>
      </c>
      <c r="Q699" t="s">
        <v>83</v>
      </c>
      <c r="R699" t="s">
        <v>2508</v>
      </c>
      <c r="S699" t="s">
        <v>83</v>
      </c>
      <c r="T699">
        <v>0</v>
      </c>
      <c r="U699" t="s">
        <v>83</v>
      </c>
      <c r="V699" t="s">
        <v>83</v>
      </c>
      <c r="W699" t="s">
        <v>83</v>
      </c>
      <c r="X699">
        <v>4</v>
      </c>
      <c r="Y699">
        <v>4</v>
      </c>
      <c r="Z699" t="s">
        <v>83</v>
      </c>
      <c r="AA699" t="s">
        <v>83</v>
      </c>
      <c r="AB699" t="s">
        <v>83</v>
      </c>
      <c r="AC699" t="s">
        <v>83</v>
      </c>
      <c r="AD699" t="s">
        <v>83</v>
      </c>
      <c r="AE699">
        <v>0</v>
      </c>
      <c r="AF699" t="s">
        <v>83</v>
      </c>
      <c r="AG699">
        <v>0</v>
      </c>
      <c r="AH699" t="s">
        <v>83</v>
      </c>
      <c r="AI699" t="s">
        <v>83</v>
      </c>
      <c r="AJ699" t="s">
        <v>83</v>
      </c>
      <c r="AK699" t="s">
        <v>83</v>
      </c>
      <c r="AL699" t="s">
        <v>83</v>
      </c>
      <c r="AM699" t="s">
        <v>83</v>
      </c>
      <c r="AN699" t="s">
        <v>83</v>
      </c>
      <c r="AO699" t="s">
        <v>83</v>
      </c>
      <c r="AP699" t="s">
        <v>83</v>
      </c>
      <c r="AQ699" t="s">
        <v>83</v>
      </c>
      <c r="AR699" t="s">
        <v>83</v>
      </c>
      <c r="AS699">
        <v>0</v>
      </c>
      <c r="AT699" t="s">
        <v>83</v>
      </c>
      <c r="AU699" t="s">
        <v>83</v>
      </c>
      <c r="AV699">
        <v>0</v>
      </c>
      <c r="AW699">
        <v>0</v>
      </c>
      <c r="AX699" t="s">
        <v>83</v>
      </c>
    </row>
    <row r="700" spans="1:50" x14ac:dyDescent="0.15">
      <c r="A700">
        <v>4</v>
      </c>
      <c r="B700">
        <v>143</v>
      </c>
      <c r="C700">
        <v>1</v>
      </c>
      <c r="D700">
        <v>3</v>
      </c>
      <c r="E700">
        <v>0</v>
      </c>
      <c r="F700" t="s">
        <v>83</v>
      </c>
      <c r="G700" t="s">
        <v>83</v>
      </c>
      <c r="H700">
        <v>435</v>
      </c>
      <c r="I700">
        <v>0</v>
      </c>
      <c r="J700">
        <v>0</v>
      </c>
      <c r="K700">
        <v>0</v>
      </c>
      <c r="L700">
        <v>0</v>
      </c>
      <c r="M700" t="s">
        <v>83</v>
      </c>
      <c r="N700" t="s">
        <v>83</v>
      </c>
      <c r="O700" t="s">
        <v>83</v>
      </c>
      <c r="P700" t="s">
        <v>83</v>
      </c>
      <c r="Q700" t="s">
        <v>83</v>
      </c>
      <c r="R700" t="s">
        <v>2509</v>
      </c>
      <c r="S700" t="s">
        <v>83</v>
      </c>
      <c r="T700">
        <v>0</v>
      </c>
      <c r="U700" t="s">
        <v>83</v>
      </c>
      <c r="V700" t="s">
        <v>83</v>
      </c>
      <c r="W700" t="s">
        <v>83</v>
      </c>
      <c r="X700">
        <v>4</v>
      </c>
      <c r="Y700">
        <v>4</v>
      </c>
      <c r="Z700" t="s">
        <v>83</v>
      </c>
      <c r="AA700" t="s">
        <v>83</v>
      </c>
      <c r="AB700" t="s">
        <v>83</v>
      </c>
      <c r="AC700" t="s">
        <v>83</v>
      </c>
      <c r="AD700" t="s">
        <v>83</v>
      </c>
      <c r="AE700">
        <v>0</v>
      </c>
      <c r="AF700" t="s">
        <v>83</v>
      </c>
      <c r="AG700">
        <v>0</v>
      </c>
      <c r="AH700" t="s">
        <v>83</v>
      </c>
      <c r="AI700" t="s">
        <v>83</v>
      </c>
      <c r="AJ700" t="s">
        <v>83</v>
      </c>
      <c r="AK700" t="s">
        <v>83</v>
      </c>
      <c r="AL700" t="s">
        <v>83</v>
      </c>
      <c r="AM700" t="s">
        <v>83</v>
      </c>
      <c r="AN700" t="s">
        <v>83</v>
      </c>
      <c r="AO700" t="s">
        <v>83</v>
      </c>
      <c r="AP700" t="s">
        <v>83</v>
      </c>
      <c r="AQ700" t="s">
        <v>83</v>
      </c>
      <c r="AR700" t="s">
        <v>83</v>
      </c>
      <c r="AS700">
        <v>0</v>
      </c>
      <c r="AT700" t="s">
        <v>83</v>
      </c>
      <c r="AU700" t="s">
        <v>83</v>
      </c>
      <c r="AV700">
        <v>0</v>
      </c>
      <c r="AW700">
        <v>0</v>
      </c>
      <c r="AX700" t="s">
        <v>83</v>
      </c>
    </row>
    <row r="701" spans="1:50" x14ac:dyDescent="0.15">
      <c r="A701">
        <v>4</v>
      </c>
      <c r="B701">
        <v>143</v>
      </c>
      <c r="C701">
        <v>1</v>
      </c>
      <c r="D701">
        <v>4</v>
      </c>
      <c r="E701">
        <v>0</v>
      </c>
      <c r="F701" t="s">
        <v>83</v>
      </c>
      <c r="G701" t="s">
        <v>83</v>
      </c>
      <c r="H701">
        <v>619</v>
      </c>
      <c r="I701">
        <v>0</v>
      </c>
      <c r="J701">
        <v>0</v>
      </c>
      <c r="K701">
        <v>0</v>
      </c>
      <c r="L701">
        <v>0</v>
      </c>
      <c r="M701" t="s">
        <v>83</v>
      </c>
      <c r="N701" t="s">
        <v>83</v>
      </c>
      <c r="O701" t="s">
        <v>83</v>
      </c>
      <c r="P701" t="s">
        <v>83</v>
      </c>
      <c r="Q701" t="s">
        <v>83</v>
      </c>
      <c r="R701" t="s">
        <v>2510</v>
      </c>
      <c r="S701" t="s">
        <v>83</v>
      </c>
      <c r="T701">
        <v>0</v>
      </c>
      <c r="U701" t="s">
        <v>83</v>
      </c>
      <c r="V701" t="s">
        <v>83</v>
      </c>
      <c r="W701" t="s">
        <v>83</v>
      </c>
      <c r="X701">
        <v>4</v>
      </c>
      <c r="Y701">
        <v>4</v>
      </c>
      <c r="Z701" t="s">
        <v>83</v>
      </c>
      <c r="AA701" t="s">
        <v>83</v>
      </c>
      <c r="AB701" t="s">
        <v>83</v>
      </c>
      <c r="AC701" t="s">
        <v>83</v>
      </c>
      <c r="AD701" t="s">
        <v>83</v>
      </c>
      <c r="AE701">
        <v>0</v>
      </c>
      <c r="AF701" t="s">
        <v>83</v>
      </c>
      <c r="AG701">
        <v>0</v>
      </c>
      <c r="AH701" t="s">
        <v>83</v>
      </c>
      <c r="AI701" t="s">
        <v>83</v>
      </c>
      <c r="AJ701" t="s">
        <v>83</v>
      </c>
      <c r="AK701" t="s">
        <v>83</v>
      </c>
      <c r="AL701" t="s">
        <v>83</v>
      </c>
      <c r="AM701" t="s">
        <v>83</v>
      </c>
      <c r="AN701" t="s">
        <v>83</v>
      </c>
      <c r="AO701" t="s">
        <v>83</v>
      </c>
      <c r="AP701" t="s">
        <v>83</v>
      </c>
      <c r="AQ701" t="s">
        <v>83</v>
      </c>
      <c r="AR701" t="s">
        <v>83</v>
      </c>
      <c r="AS701">
        <v>0</v>
      </c>
      <c r="AT701" t="s">
        <v>83</v>
      </c>
      <c r="AU701" t="s">
        <v>83</v>
      </c>
      <c r="AV701">
        <v>0</v>
      </c>
      <c r="AW701">
        <v>0</v>
      </c>
      <c r="AX701" t="s">
        <v>83</v>
      </c>
    </row>
    <row r="702" spans="1:50" x14ac:dyDescent="0.15">
      <c r="A702">
        <v>4</v>
      </c>
      <c r="B702">
        <v>143</v>
      </c>
      <c r="C702">
        <v>1</v>
      </c>
      <c r="D702">
        <v>5</v>
      </c>
      <c r="E702">
        <v>0</v>
      </c>
      <c r="F702" t="s">
        <v>83</v>
      </c>
      <c r="G702" t="s">
        <v>83</v>
      </c>
      <c r="H702">
        <v>700</v>
      </c>
      <c r="I702">
        <v>0</v>
      </c>
      <c r="J702">
        <v>0</v>
      </c>
      <c r="K702">
        <v>0</v>
      </c>
      <c r="L702">
        <v>0</v>
      </c>
      <c r="M702" t="s">
        <v>83</v>
      </c>
      <c r="N702" t="s">
        <v>83</v>
      </c>
      <c r="O702" t="s">
        <v>83</v>
      </c>
      <c r="P702" t="s">
        <v>83</v>
      </c>
      <c r="Q702" t="s">
        <v>83</v>
      </c>
      <c r="R702" t="s">
        <v>2511</v>
      </c>
      <c r="S702" t="s">
        <v>83</v>
      </c>
      <c r="T702">
        <v>0</v>
      </c>
      <c r="U702" t="s">
        <v>83</v>
      </c>
      <c r="V702" t="s">
        <v>83</v>
      </c>
      <c r="W702" t="s">
        <v>83</v>
      </c>
      <c r="X702">
        <v>4</v>
      </c>
      <c r="Y702">
        <v>4</v>
      </c>
      <c r="Z702" t="s">
        <v>83</v>
      </c>
      <c r="AA702" t="s">
        <v>83</v>
      </c>
      <c r="AB702" t="s">
        <v>83</v>
      </c>
      <c r="AC702" t="s">
        <v>83</v>
      </c>
      <c r="AD702" t="s">
        <v>83</v>
      </c>
      <c r="AE702">
        <v>0</v>
      </c>
      <c r="AF702" t="s">
        <v>83</v>
      </c>
      <c r="AG702">
        <v>0</v>
      </c>
      <c r="AH702" t="s">
        <v>83</v>
      </c>
      <c r="AI702" t="s">
        <v>83</v>
      </c>
      <c r="AJ702" t="s">
        <v>83</v>
      </c>
      <c r="AK702" t="s">
        <v>83</v>
      </c>
      <c r="AL702" t="s">
        <v>83</v>
      </c>
      <c r="AM702" t="s">
        <v>83</v>
      </c>
      <c r="AN702" t="s">
        <v>83</v>
      </c>
      <c r="AO702" t="s">
        <v>83</v>
      </c>
      <c r="AP702" t="s">
        <v>83</v>
      </c>
      <c r="AQ702" t="s">
        <v>83</v>
      </c>
      <c r="AR702" t="s">
        <v>83</v>
      </c>
      <c r="AS702">
        <v>0</v>
      </c>
      <c r="AT702" t="s">
        <v>83</v>
      </c>
      <c r="AU702" t="s">
        <v>83</v>
      </c>
      <c r="AV702">
        <v>0</v>
      </c>
      <c r="AW702">
        <v>0</v>
      </c>
      <c r="AX702" t="s">
        <v>83</v>
      </c>
    </row>
    <row r="703" spans="1:50" x14ac:dyDescent="0.15">
      <c r="A703">
        <v>4</v>
      </c>
      <c r="B703">
        <v>143</v>
      </c>
      <c r="C703">
        <v>1</v>
      </c>
      <c r="D703">
        <v>6</v>
      </c>
      <c r="E703">
        <v>0</v>
      </c>
      <c r="F703" t="s">
        <v>83</v>
      </c>
      <c r="G703" t="s">
        <v>83</v>
      </c>
      <c r="H703">
        <v>325</v>
      </c>
      <c r="I703">
        <v>0</v>
      </c>
      <c r="J703">
        <v>0</v>
      </c>
      <c r="K703">
        <v>0</v>
      </c>
      <c r="L703">
        <v>0</v>
      </c>
      <c r="M703" t="s">
        <v>83</v>
      </c>
      <c r="N703" t="s">
        <v>83</v>
      </c>
      <c r="O703" t="s">
        <v>83</v>
      </c>
      <c r="P703" t="s">
        <v>83</v>
      </c>
      <c r="Q703" t="s">
        <v>83</v>
      </c>
      <c r="R703" t="s">
        <v>2512</v>
      </c>
      <c r="S703" t="s">
        <v>83</v>
      </c>
      <c r="T703">
        <v>0</v>
      </c>
      <c r="U703" t="s">
        <v>83</v>
      </c>
      <c r="V703" t="s">
        <v>83</v>
      </c>
      <c r="W703" t="s">
        <v>83</v>
      </c>
      <c r="X703">
        <v>4</v>
      </c>
      <c r="Y703">
        <v>4</v>
      </c>
      <c r="Z703" t="s">
        <v>83</v>
      </c>
      <c r="AA703" t="s">
        <v>83</v>
      </c>
      <c r="AB703" t="s">
        <v>83</v>
      </c>
      <c r="AC703" t="s">
        <v>83</v>
      </c>
      <c r="AD703" t="s">
        <v>83</v>
      </c>
      <c r="AE703">
        <v>0</v>
      </c>
      <c r="AF703" t="s">
        <v>83</v>
      </c>
      <c r="AG703">
        <v>0</v>
      </c>
      <c r="AH703" t="s">
        <v>83</v>
      </c>
      <c r="AI703" t="s">
        <v>83</v>
      </c>
      <c r="AJ703" t="s">
        <v>83</v>
      </c>
      <c r="AK703" t="s">
        <v>83</v>
      </c>
      <c r="AL703" t="s">
        <v>83</v>
      </c>
      <c r="AM703" t="s">
        <v>83</v>
      </c>
      <c r="AN703" t="s">
        <v>83</v>
      </c>
      <c r="AO703" t="s">
        <v>83</v>
      </c>
      <c r="AP703" t="s">
        <v>83</v>
      </c>
      <c r="AQ703" t="s">
        <v>83</v>
      </c>
      <c r="AR703" t="s">
        <v>83</v>
      </c>
      <c r="AS703">
        <v>0</v>
      </c>
      <c r="AT703" t="s">
        <v>83</v>
      </c>
      <c r="AU703" t="s">
        <v>83</v>
      </c>
      <c r="AV703">
        <v>0</v>
      </c>
      <c r="AW703">
        <v>0</v>
      </c>
      <c r="AX703" t="s">
        <v>83</v>
      </c>
    </row>
    <row r="704" spans="1:50" x14ac:dyDescent="0.15">
      <c r="A704">
        <v>4</v>
      </c>
      <c r="B704">
        <v>143</v>
      </c>
      <c r="C704">
        <v>1</v>
      </c>
      <c r="D704">
        <v>7</v>
      </c>
      <c r="E704">
        <v>0</v>
      </c>
      <c r="F704" t="s">
        <v>83</v>
      </c>
      <c r="G704" t="s">
        <v>83</v>
      </c>
      <c r="H704">
        <v>618</v>
      </c>
      <c r="I704">
        <v>0</v>
      </c>
      <c r="J704">
        <v>0</v>
      </c>
      <c r="K704">
        <v>0</v>
      </c>
      <c r="L704">
        <v>0</v>
      </c>
      <c r="M704" t="s">
        <v>83</v>
      </c>
      <c r="N704" t="s">
        <v>83</v>
      </c>
      <c r="O704" t="s">
        <v>83</v>
      </c>
      <c r="P704" t="s">
        <v>83</v>
      </c>
      <c r="Q704" t="s">
        <v>83</v>
      </c>
      <c r="R704" t="s">
        <v>2513</v>
      </c>
      <c r="S704" t="s">
        <v>83</v>
      </c>
      <c r="T704">
        <v>0</v>
      </c>
      <c r="U704" t="s">
        <v>83</v>
      </c>
      <c r="V704" t="s">
        <v>83</v>
      </c>
      <c r="W704" t="s">
        <v>83</v>
      </c>
      <c r="X704">
        <v>4</v>
      </c>
      <c r="Y704">
        <v>4</v>
      </c>
      <c r="Z704" t="s">
        <v>83</v>
      </c>
      <c r="AA704" t="s">
        <v>83</v>
      </c>
      <c r="AB704" t="s">
        <v>83</v>
      </c>
      <c r="AC704" t="s">
        <v>83</v>
      </c>
      <c r="AD704" t="s">
        <v>83</v>
      </c>
      <c r="AE704">
        <v>0</v>
      </c>
      <c r="AF704" t="s">
        <v>83</v>
      </c>
      <c r="AG704">
        <v>0</v>
      </c>
      <c r="AH704" t="s">
        <v>83</v>
      </c>
      <c r="AI704" t="s">
        <v>83</v>
      </c>
      <c r="AJ704" t="s">
        <v>83</v>
      </c>
      <c r="AK704" t="s">
        <v>83</v>
      </c>
      <c r="AL704" t="s">
        <v>83</v>
      </c>
      <c r="AM704" t="s">
        <v>83</v>
      </c>
      <c r="AN704" t="s">
        <v>83</v>
      </c>
      <c r="AO704" t="s">
        <v>83</v>
      </c>
      <c r="AP704" t="s">
        <v>83</v>
      </c>
      <c r="AQ704" t="s">
        <v>83</v>
      </c>
      <c r="AR704" t="s">
        <v>83</v>
      </c>
      <c r="AS704">
        <v>0</v>
      </c>
      <c r="AT704" t="s">
        <v>83</v>
      </c>
      <c r="AU704" t="s">
        <v>83</v>
      </c>
      <c r="AV704">
        <v>0</v>
      </c>
      <c r="AW704">
        <v>0</v>
      </c>
      <c r="AX704" t="s">
        <v>83</v>
      </c>
    </row>
    <row r="705" spans="1:50" x14ac:dyDescent="0.15">
      <c r="A705">
        <v>4</v>
      </c>
      <c r="B705">
        <v>143</v>
      </c>
      <c r="C705">
        <v>1</v>
      </c>
      <c r="D705">
        <v>8</v>
      </c>
      <c r="E705">
        <v>0</v>
      </c>
      <c r="F705" t="s">
        <v>83</v>
      </c>
      <c r="G705" t="s">
        <v>83</v>
      </c>
      <c r="H705">
        <v>302</v>
      </c>
      <c r="I705">
        <v>0</v>
      </c>
      <c r="J705">
        <v>0</v>
      </c>
      <c r="K705">
        <v>0</v>
      </c>
      <c r="L705">
        <v>0</v>
      </c>
      <c r="M705" t="s">
        <v>83</v>
      </c>
      <c r="N705" t="s">
        <v>83</v>
      </c>
      <c r="O705" t="s">
        <v>83</v>
      </c>
      <c r="P705" t="s">
        <v>83</v>
      </c>
      <c r="Q705" t="s">
        <v>83</v>
      </c>
      <c r="R705" t="s">
        <v>486</v>
      </c>
      <c r="S705" t="s">
        <v>83</v>
      </c>
      <c r="T705">
        <v>0</v>
      </c>
      <c r="U705" t="s">
        <v>83</v>
      </c>
      <c r="V705" t="s">
        <v>83</v>
      </c>
      <c r="W705" t="s">
        <v>83</v>
      </c>
      <c r="X705">
        <v>4</v>
      </c>
      <c r="Y705">
        <v>4</v>
      </c>
      <c r="Z705" t="s">
        <v>83</v>
      </c>
      <c r="AA705" t="s">
        <v>83</v>
      </c>
      <c r="AB705" t="s">
        <v>83</v>
      </c>
      <c r="AC705" t="s">
        <v>83</v>
      </c>
      <c r="AD705" t="s">
        <v>83</v>
      </c>
      <c r="AE705">
        <v>0</v>
      </c>
      <c r="AF705" t="s">
        <v>83</v>
      </c>
      <c r="AG705">
        <v>0</v>
      </c>
      <c r="AH705" t="s">
        <v>83</v>
      </c>
      <c r="AI705" t="s">
        <v>83</v>
      </c>
      <c r="AJ705" t="s">
        <v>83</v>
      </c>
      <c r="AK705" t="s">
        <v>83</v>
      </c>
      <c r="AL705" t="s">
        <v>83</v>
      </c>
      <c r="AM705" t="s">
        <v>83</v>
      </c>
      <c r="AN705" t="s">
        <v>83</v>
      </c>
      <c r="AO705" t="s">
        <v>83</v>
      </c>
      <c r="AP705" t="s">
        <v>83</v>
      </c>
      <c r="AQ705" t="s">
        <v>83</v>
      </c>
      <c r="AR705" t="s">
        <v>83</v>
      </c>
      <c r="AS705">
        <v>0</v>
      </c>
      <c r="AT705" t="s">
        <v>83</v>
      </c>
      <c r="AU705" t="s">
        <v>83</v>
      </c>
      <c r="AV705">
        <v>0</v>
      </c>
      <c r="AW705">
        <v>0</v>
      </c>
      <c r="AX705" t="s">
        <v>83</v>
      </c>
    </row>
    <row r="706" spans="1:50" x14ac:dyDescent="0.15">
      <c r="A706">
        <v>4</v>
      </c>
      <c r="B706">
        <v>143</v>
      </c>
      <c r="C706">
        <v>2</v>
      </c>
      <c r="D706">
        <v>1</v>
      </c>
      <c r="E706">
        <v>0</v>
      </c>
      <c r="F706" t="s">
        <v>83</v>
      </c>
      <c r="G706" t="s">
        <v>83</v>
      </c>
      <c r="H706">
        <v>224</v>
      </c>
      <c r="I706">
        <v>0</v>
      </c>
      <c r="J706">
        <v>0</v>
      </c>
      <c r="K706">
        <v>0</v>
      </c>
      <c r="L706">
        <v>0</v>
      </c>
      <c r="M706" t="s">
        <v>83</v>
      </c>
      <c r="N706" t="s">
        <v>83</v>
      </c>
      <c r="O706" t="s">
        <v>83</v>
      </c>
      <c r="P706" t="s">
        <v>83</v>
      </c>
      <c r="Q706" t="s">
        <v>83</v>
      </c>
      <c r="R706" t="s">
        <v>2514</v>
      </c>
      <c r="S706" t="s">
        <v>83</v>
      </c>
      <c r="T706">
        <v>0</v>
      </c>
      <c r="U706" t="s">
        <v>83</v>
      </c>
      <c r="V706" t="s">
        <v>83</v>
      </c>
      <c r="W706" t="s">
        <v>83</v>
      </c>
      <c r="X706">
        <v>4</v>
      </c>
      <c r="Y706">
        <v>4</v>
      </c>
      <c r="Z706" t="s">
        <v>83</v>
      </c>
      <c r="AA706" t="s">
        <v>83</v>
      </c>
      <c r="AB706" t="s">
        <v>83</v>
      </c>
      <c r="AC706" t="s">
        <v>83</v>
      </c>
      <c r="AD706" t="s">
        <v>83</v>
      </c>
      <c r="AE706">
        <v>0</v>
      </c>
      <c r="AF706" t="s">
        <v>83</v>
      </c>
      <c r="AG706">
        <v>0</v>
      </c>
      <c r="AH706" t="s">
        <v>83</v>
      </c>
      <c r="AI706" t="s">
        <v>83</v>
      </c>
      <c r="AJ706" t="s">
        <v>83</v>
      </c>
      <c r="AK706" t="s">
        <v>83</v>
      </c>
      <c r="AL706" t="s">
        <v>83</v>
      </c>
      <c r="AM706" t="s">
        <v>83</v>
      </c>
      <c r="AN706" t="s">
        <v>83</v>
      </c>
      <c r="AO706" t="s">
        <v>83</v>
      </c>
      <c r="AP706" t="s">
        <v>83</v>
      </c>
      <c r="AQ706" t="s">
        <v>83</v>
      </c>
      <c r="AR706" t="s">
        <v>83</v>
      </c>
      <c r="AS706">
        <v>0</v>
      </c>
      <c r="AT706" t="s">
        <v>83</v>
      </c>
      <c r="AU706" t="s">
        <v>83</v>
      </c>
      <c r="AV706">
        <v>0</v>
      </c>
      <c r="AW706">
        <v>0</v>
      </c>
      <c r="AX706" t="s">
        <v>83</v>
      </c>
    </row>
    <row r="707" spans="1:50" x14ac:dyDescent="0.15">
      <c r="A707">
        <v>4</v>
      </c>
      <c r="B707">
        <v>143</v>
      </c>
      <c r="C707">
        <v>2</v>
      </c>
      <c r="D707">
        <v>2</v>
      </c>
      <c r="E707">
        <v>0</v>
      </c>
      <c r="F707" t="s">
        <v>83</v>
      </c>
      <c r="G707" t="s">
        <v>83</v>
      </c>
      <c r="H707">
        <v>617</v>
      </c>
      <c r="I707">
        <v>0</v>
      </c>
      <c r="J707">
        <v>0</v>
      </c>
      <c r="K707">
        <v>0</v>
      </c>
      <c r="L707">
        <v>0</v>
      </c>
      <c r="M707" t="s">
        <v>83</v>
      </c>
      <c r="N707" t="s">
        <v>83</v>
      </c>
      <c r="O707" t="s">
        <v>83</v>
      </c>
      <c r="P707" t="s">
        <v>83</v>
      </c>
      <c r="Q707" t="s">
        <v>83</v>
      </c>
      <c r="R707" t="s">
        <v>2379</v>
      </c>
      <c r="S707" t="s">
        <v>83</v>
      </c>
      <c r="T707">
        <v>0</v>
      </c>
      <c r="U707" t="s">
        <v>83</v>
      </c>
      <c r="V707" t="s">
        <v>83</v>
      </c>
      <c r="W707" t="s">
        <v>83</v>
      </c>
      <c r="X707">
        <v>4</v>
      </c>
      <c r="Y707">
        <v>4</v>
      </c>
      <c r="Z707" t="s">
        <v>83</v>
      </c>
      <c r="AA707" t="s">
        <v>83</v>
      </c>
      <c r="AB707" t="s">
        <v>83</v>
      </c>
      <c r="AC707" t="s">
        <v>83</v>
      </c>
      <c r="AD707" t="s">
        <v>83</v>
      </c>
      <c r="AE707">
        <v>0</v>
      </c>
      <c r="AF707" t="s">
        <v>83</v>
      </c>
      <c r="AG707">
        <v>0</v>
      </c>
      <c r="AH707" t="s">
        <v>83</v>
      </c>
      <c r="AI707" t="s">
        <v>83</v>
      </c>
      <c r="AJ707" t="s">
        <v>83</v>
      </c>
      <c r="AK707" t="s">
        <v>83</v>
      </c>
      <c r="AL707" t="s">
        <v>83</v>
      </c>
      <c r="AM707" t="s">
        <v>83</v>
      </c>
      <c r="AN707" t="s">
        <v>83</v>
      </c>
      <c r="AO707" t="s">
        <v>83</v>
      </c>
      <c r="AP707" t="s">
        <v>83</v>
      </c>
      <c r="AQ707" t="s">
        <v>83</v>
      </c>
      <c r="AR707" t="s">
        <v>83</v>
      </c>
      <c r="AS707">
        <v>0</v>
      </c>
      <c r="AT707" t="s">
        <v>83</v>
      </c>
      <c r="AU707" t="s">
        <v>83</v>
      </c>
      <c r="AV707">
        <v>0</v>
      </c>
      <c r="AW707">
        <v>0</v>
      </c>
      <c r="AX707" t="s">
        <v>83</v>
      </c>
    </row>
    <row r="708" spans="1:50" x14ac:dyDescent="0.15">
      <c r="A708">
        <v>4</v>
      </c>
      <c r="B708">
        <v>143</v>
      </c>
      <c r="C708">
        <v>2</v>
      </c>
      <c r="D708">
        <v>3</v>
      </c>
      <c r="E708">
        <v>0</v>
      </c>
      <c r="F708" t="s">
        <v>83</v>
      </c>
      <c r="G708" t="s">
        <v>83</v>
      </c>
      <c r="H708">
        <v>462</v>
      </c>
      <c r="I708">
        <v>0</v>
      </c>
      <c r="J708">
        <v>0</v>
      </c>
      <c r="K708">
        <v>0</v>
      </c>
      <c r="L708">
        <v>0</v>
      </c>
      <c r="M708" t="s">
        <v>83</v>
      </c>
      <c r="N708" t="s">
        <v>83</v>
      </c>
      <c r="O708" t="s">
        <v>83</v>
      </c>
      <c r="P708" t="s">
        <v>83</v>
      </c>
      <c r="Q708" t="s">
        <v>83</v>
      </c>
      <c r="R708" t="s">
        <v>2515</v>
      </c>
      <c r="S708" t="s">
        <v>83</v>
      </c>
      <c r="T708">
        <v>0</v>
      </c>
      <c r="U708" t="s">
        <v>83</v>
      </c>
      <c r="V708" t="s">
        <v>83</v>
      </c>
      <c r="W708" t="s">
        <v>83</v>
      </c>
      <c r="X708">
        <v>4</v>
      </c>
      <c r="Y708">
        <v>4</v>
      </c>
      <c r="Z708" t="s">
        <v>83</v>
      </c>
      <c r="AA708" t="s">
        <v>83</v>
      </c>
      <c r="AB708" t="s">
        <v>83</v>
      </c>
      <c r="AC708" t="s">
        <v>83</v>
      </c>
      <c r="AD708" t="s">
        <v>83</v>
      </c>
      <c r="AE708">
        <v>0</v>
      </c>
      <c r="AF708" t="s">
        <v>83</v>
      </c>
      <c r="AG708">
        <v>0</v>
      </c>
      <c r="AH708" t="s">
        <v>83</v>
      </c>
      <c r="AI708" t="s">
        <v>83</v>
      </c>
      <c r="AJ708" t="s">
        <v>83</v>
      </c>
      <c r="AK708" t="s">
        <v>83</v>
      </c>
      <c r="AL708" t="s">
        <v>83</v>
      </c>
      <c r="AM708" t="s">
        <v>83</v>
      </c>
      <c r="AN708" t="s">
        <v>83</v>
      </c>
      <c r="AO708" t="s">
        <v>83</v>
      </c>
      <c r="AP708" t="s">
        <v>83</v>
      </c>
      <c r="AQ708" t="s">
        <v>83</v>
      </c>
      <c r="AR708" t="s">
        <v>83</v>
      </c>
      <c r="AS708">
        <v>0</v>
      </c>
      <c r="AT708" t="s">
        <v>83</v>
      </c>
      <c r="AU708" t="s">
        <v>83</v>
      </c>
      <c r="AV708">
        <v>0</v>
      </c>
      <c r="AW708">
        <v>0</v>
      </c>
      <c r="AX708" t="s">
        <v>83</v>
      </c>
    </row>
    <row r="709" spans="1:50" x14ac:dyDescent="0.15">
      <c r="A709">
        <v>4</v>
      </c>
      <c r="B709">
        <v>143</v>
      </c>
      <c r="C709">
        <v>2</v>
      </c>
      <c r="D709">
        <v>4</v>
      </c>
      <c r="E709">
        <v>0</v>
      </c>
      <c r="F709" t="s">
        <v>83</v>
      </c>
      <c r="G709" t="s">
        <v>83</v>
      </c>
      <c r="H709">
        <v>305</v>
      </c>
      <c r="I709">
        <v>0</v>
      </c>
      <c r="J709">
        <v>0</v>
      </c>
      <c r="K709">
        <v>0</v>
      </c>
      <c r="L709">
        <v>0</v>
      </c>
      <c r="M709" t="s">
        <v>83</v>
      </c>
      <c r="N709" t="s">
        <v>83</v>
      </c>
      <c r="O709" t="s">
        <v>83</v>
      </c>
      <c r="P709" t="s">
        <v>83</v>
      </c>
      <c r="Q709" t="s">
        <v>83</v>
      </c>
      <c r="R709" t="s">
        <v>2516</v>
      </c>
      <c r="S709" t="s">
        <v>83</v>
      </c>
      <c r="T709">
        <v>0</v>
      </c>
      <c r="U709" t="s">
        <v>83</v>
      </c>
      <c r="V709" t="s">
        <v>83</v>
      </c>
      <c r="W709" t="s">
        <v>83</v>
      </c>
      <c r="X709">
        <v>4</v>
      </c>
      <c r="Y709">
        <v>4</v>
      </c>
      <c r="Z709" t="s">
        <v>83</v>
      </c>
      <c r="AA709" t="s">
        <v>83</v>
      </c>
      <c r="AB709" t="s">
        <v>83</v>
      </c>
      <c r="AC709" t="s">
        <v>83</v>
      </c>
      <c r="AD709" t="s">
        <v>83</v>
      </c>
      <c r="AE709">
        <v>0</v>
      </c>
      <c r="AF709" t="s">
        <v>83</v>
      </c>
      <c r="AG709">
        <v>0</v>
      </c>
      <c r="AH709" t="s">
        <v>83</v>
      </c>
      <c r="AI709" t="s">
        <v>83</v>
      </c>
      <c r="AJ709" t="s">
        <v>83</v>
      </c>
      <c r="AK709" t="s">
        <v>83</v>
      </c>
      <c r="AL709" t="s">
        <v>83</v>
      </c>
      <c r="AM709" t="s">
        <v>83</v>
      </c>
      <c r="AN709" t="s">
        <v>83</v>
      </c>
      <c r="AO709" t="s">
        <v>83</v>
      </c>
      <c r="AP709" t="s">
        <v>83</v>
      </c>
      <c r="AQ709" t="s">
        <v>83</v>
      </c>
      <c r="AR709" t="s">
        <v>83</v>
      </c>
      <c r="AS709">
        <v>0</v>
      </c>
      <c r="AT709" t="s">
        <v>83</v>
      </c>
      <c r="AU709" t="s">
        <v>83</v>
      </c>
      <c r="AV709">
        <v>0</v>
      </c>
      <c r="AW709">
        <v>0</v>
      </c>
      <c r="AX709" t="s">
        <v>83</v>
      </c>
    </row>
    <row r="710" spans="1:50" x14ac:dyDescent="0.15">
      <c r="A710">
        <v>4</v>
      </c>
      <c r="B710">
        <v>143</v>
      </c>
      <c r="C710">
        <v>2</v>
      </c>
      <c r="D710">
        <v>5</v>
      </c>
      <c r="E710">
        <v>0</v>
      </c>
      <c r="F710" t="s">
        <v>83</v>
      </c>
      <c r="G710" t="s">
        <v>83</v>
      </c>
      <c r="H710">
        <v>184</v>
      </c>
      <c r="I710">
        <v>0</v>
      </c>
      <c r="J710">
        <v>0</v>
      </c>
      <c r="K710">
        <v>0</v>
      </c>
      <c r="L710">
        <v>0</v>
      </c>
      <c r="M710" t="s">
        <v>83</v>
      </c>
      <c r="N710" t="s">
        <v>83</v>
      </c>
      <c r="O710" t="s">
        <v>83</v>
      </c>
      <c r="P710" t="s">
        <v>83</v>
      </c>
      <c r="Q710" t="s">
        <v>83</v>
      </c>
      <c r="R710" t="s">
        <v>2517</v>
      </c>
      <c r="S710" t="s">
        <v>83</v>
      </c>
      <c r="T710">
        <v>0</v>
      </c>
      <c r="U710" t="s">
        <v>83</v>
      </c>
      <c r="V710" t="s">
        <v>83</v>
      </c>
      <c r="W710" t="s">
        <v>83</v>
      </c>
      <c r="X710">
        <v>4</v>
      </c>
      <c r="Y710">
        <v>4</v>
      </c>
      <c r="Z710" t="s">
        <v>83</v>
      </c>
      <c r="AA710" t="s">
        <v>83</v>
      </c>
      <c r="AB710" t="s">
        <v>83</v>
      </c>
      <c r="AC710" t="s">
        <v>83</v>
      </c>
      <c r="AD710" t="s">
        <v>83</v>
      </c>
      <c r="AE710">
        <v>0</v>
      </c>
      <c r="AF710" t="s">
        <v>83</v>
      </c>
      <c r="AG710">
        <v>0</v>
      </c>
      <c r="AH710" t="s">
        <v>83</v>
      </c>
      <c r="AI710" t="s">
        <v>83</v>
      </c>
      <c r="AJ710" t="s">
        <v>83</v>
      </c>
      <c r="AK710" t="s">
        <v>83</v>
      </c>
      <c r="AL710" t="s">
        <v>83</v>
      </c>
      <c r="AM710" t="s">
        <v>83</v>
      </c>
      <c r="AN710" t="s">
        <v>83</v>
      </c>
      <c r="AO710" t="s">
        <v>83</v>
      </c>
      <c r="AP710" t="s">
        <v>83</v>
      </c>
      <c r="AQ710" t="s">
        <v>83</v>
      </c>
      <c r="AR710" t="s">
        <v>83</v>
      </c>
      <c r="AS710">
        <v>0</v>
      </c>
      <c r="AT710" t="s">
        <v>83</v>
      </c>
      <c r="AU710" t="s">
        <v>83</v>
      </c>
      <c r="AV710">
        <v>0</v>
      </c>
      <c r="AW710">
        <v>0</v>
      </c>
      <c r="AX710" t="s">
        <v>83</v>
      </c>
    </row>
    <row r="711" spans="1:50" x14ac:dyDescent="0.15">
      <c r="A711">
        <v>4</v>
      </c>
      <c r="B711">
        <v>143</v>
      </c>
      <c r="C711">
        <v>2</v>
      </c>
      <c r="D711">
        <v>6</v>
      </c>
      <c r="E711">
        <v>0</v>
      </c>
      <c r="F711" t="s">
        <v>83</v>
      </c>
      <c r="G711" t="s">
        <v>83</v>
      </c>
      <c r="H711">
        <v>136</v>
      </c>
      <c r="I711">
        <v>0</v>
      </c>
      <c r="J711">
        <v>0</v>
      </c>
      <c r="K711">
        <v>0</v>
      </c>
      <c r="L711">
        <v>0</v>
      </c>
      <c r="M711" t="s">
        <v>83</v>
      </c>
      <c r="N711" t="s">
        <v>83</v>
      </c>
      <c r="O711" t="s">
        <v>83</v>
      </c>
      <c r="P711" t="s">
        <v>83</v>
      </c>
      <c r="Q711" t="s">
        <v>83</v>
      </c>
      <c r="R711" t="s">
        <v>2518</v>
      </c>
      <c r="S711" t="s">
        <v>83</v>
      </c>
      <c r="T711">
        <v>0</v>
      </c>
      <c r="U711" t="s">
        <v>83</v>
      </c>
      <c r="V711" t="s">
        <v>83</v>
      </c>
      <c r="W711" t="s">
        <v>83</v>
      </c>
      <c r="X711">
        <v>4</v>
      </c>
      <c r="Y711">
        <v>4</v>
      </c>
      <c r="Z711" t="s">
        <v>83</v>
      </c>
      <c r="AA711" t="s">
        <v>83</v>
      </c>
      <c r="AB711" t="s">
        <v>83</v>
      </c>
      <c r="AC711" t="s">
        <v>83</v>
      </c>
      <c r="AD711" t="s">
        <v>83</v>
      </c>
      <c r="AE711">
        <v>0</v>
      </c>
      <c r="AF711" t="s">
        <v>83</v>
      </c>
      <c r="AG711">
        <v>0</v>
      </c>
      <c r="AH711" t="s">
        <v>83</v>
      </c>
      <c r="AI711" t="s">
        <v>83</v>
      </c>
      <c r="AJ711" t="s">
        <v>83</v>
      </c>
      <c r="AK711" t="s">
        <v>83</v>
      </c>
      <c r="AL711" t="s">
        <v>83</v>
      </c>
      <c r="AM711" t="s">
        <v>83</v>
      </c>
      <c r="AN711" t="s">
        <v>83</v>
      </c>
      <c r="AO711" t="s">
        <v>83</v>
      </c>
      <c r="AP711" t="s">
        <v>83</v>
      </c>
      <c r="AQ711" t="s">
        <v>83</v>
      </c>
      <c r="AR711" t="s">
        <v>83</v>
      </c>
      <c r="AS711">
        <v>0</v>
      </c>
      <c r="AT711" t="s">
        <v>83</v>
      </c>
      <c r="AU711" t="s">
        <v>83</v>
      </c>
      <c r="AV711">
        <v>0</v>
      </c>
      <c r="AW711">
        <v>0</v>
      </c>
      <c r="AX711" t="s">
        <v>83</v>
      </c>
    </row>
    <row r="712" spans="1:50" x14ac:dyDescent="0.15">
      <c r="A712">
        <v>4</v>
      </c>
      <c r="B712">
        <v>143</v>
      </c>
      <c r="C712">
        <v>2</v>
      </c>
      <c r="D712">
        <v>7</v>
      </c>
      <c r="E712">
        <v>0</v>
      </c>
      <c r="F712" t="s">
        <v>83</v>
      </c>
      <c r="G712" t="s">
        <v>83</v>
      </c>
      <c r="H712">
        <v>186</v>
      </c>
      <c r="I712">
        <v>0</v>
      </c>
      <c r="J712">
        <v>0</v>
      </c>
      <c r="K712">
        <v>0</v>
      </c>
      <c r="L712">
        <v>0</v>
      </c>
      <c r="M712" t="s">
        <v>83</v>
      </c>
      <c r="N712" t="s">
        <v>83</v>
      </c>
      <c r="O712" t="s">
        <v>83</v>
      </c>
      <c r="P712" t="s">
        <v>83</v>
      </c>
      <c r="Q712" t="s">
        <v>83</v>
      </c>
      <c r="R712" t="s">
        <v>2519</v>
      </c>
      <c r="S712" t="s">
        <v>83</v>
      </c>
      <c r="T712">
        <v>0</v>
      </c>
      <c r="U712" t="s">
        <v>83</v>
      </c>
      <c r="V712" t="s">
        <v>83</v>
      </c>
      <c r="W712" t="s">
        <v>83</v>
      </c>
      <c r="X712">
        <v>4</v>
      </c>
      <c r="Y712">
        <v>4</v>
      </c>
      <c r="Z712" t="s">
        <v>83</v>
      </c>
      <c r="AA712" t="s">
        <v>83</v>
      </c>
      <c r="AB712" t="s">
        <v>83</v>
      </c>
      <c r="AC712" t="s">
        <v>83</v>
      </c>
      <c r="AD712" t="s">
        <v>83</v>
      </c>
      <c r="AE712">
        <v>0</v>
      </c>
      <c r="AF712" t="s">
        <v>83</v>
      </c>
      <c r="AG712">
        <v>0</v>
      </c>
      <c r="AH712" t="s">
        <v>83</v>
      </c>
      <c r="AI712" t="s">
        <v>83</v>
      </c>
      <c r="AJ712" t="s">
        <v>83</v>
      </c>
      <c r="AK712" t="s">
        <v>83</v>
      </c>
      <c r="AL712" t="s">
        <v>83</v>
      </c>
      <c r="AM712" t="s">
        <v>83</v>
      </c>
      <c r="AN712" t="s">
        <v>83</v>
      </c>
      <c r="AO712" t="s">
        <v>83</v>
      </c>
      <c r="AP712" t="s">
        <v>83</v>
      </c>
      <c r="AQ712" t="s">
        <v>83</v>
      </c>
      <c r="AR712" t="s">
        <v>83</v>
      </c>
      <c r="AS712">
        <v>0</v>
      </c>
      <c r="AT712" t="s">
        <v>83</v>
      </c>
      <c r="AU712" t="s">
        <v>83</v>
      </c>
      <c r="AV712">
        <v>0</v>
      </c>
      <c r="AW712">
        <v>0</v>
      </c>
      <c r="AX712" t="s">
        <v>83</v>
      </c>
    </row>
    <row r="713" spans="1:50" x14ac:dyDescent="0.15">
      <c r="A713">
        <v>4</v>
      </c>
      <c r="B713">
        <v>143</v>
      </c>
      <c r="C713">
        <v>2</v>
      </c>
      <c r="D713">
        <v>8</v>
      </c>
      <c r="E713">
        <v>0</v>
      </c>
      <c r="F713" t="s">
        <v>83</v>
      </c>
      <c r="G713" t="s">
        <v>83</v>
      </c>
      <c r="H713">
        <v>513</v>
      </c>
      <c r="I713">
        <v>0</v>
      </c>
      <c r="J713">
        <v>0</v>
      </c>
      <c r="K713">
        <v>0</v>
      </c>
      <c r="L713">
        <v>0</v>
      </c>
      <c r="M713" t="s">
        <v>83</v>
      </c>
      <c r="N713" t="s">
        <v>83</v>
      </c>
      <c r="O713" t="s">
        <v>83</v>
      </c>
      <c r="P713" t="s">
        <v>83</v>
      </c>
      <c r="Q713" t="s">
        <v>83</v>
      </c>
      <c r="R713" t="s">
        <v>2520</v>
      </c>
      <c r="S713" t="s">
        <v>83</v>
      </c>
      <c r="T713">
        <v>0</v>
      </c>
      <c r="U713" t="s">
        <v>83</v>
      </c>
      <c r="V713" t="s">
        <v>83</v>
      </c>
      <c r="W713" t="s">
        <v>83</v>
      </c>
      <c r="X713">
        <v>4</v>
      </c>
      <c r="Y713">
        <v>4</v>
      </c>
      <c r="Z713" t="s">
        <v>83</v>
      </c>
      <c r="AA713" t="s">
        <v>83</v>
      </c>
      <c r="AB713" t="s">
        <v>83</v>
      </c>
      <c r="AC713" t="s">
        <v>83</v>
      </c>
      <c r="AD713" t="s">
        <v>83</v>
      </c>
      <c r="AE713">
        <v>0</v>
      </c>
      <c r="AF713" t="s">
        <v>83</v>
      </c>
      <c r="AG713">
        <v>0</v>
      </c>
      <c r="AH713" t="s">
        <v>83</v>
      </c>
      <c r="AI713" t="s">
        <v>83</v>
      </c>
      <c r="AJ713" t="s">
        <v>83</v>
      </c>
      <c r="AK713" t="s">
        <v>83</v>
      </c>
      <c r="AL713" t="s">
        <v>83</v>
      </c>
      <c r="AM713" t="s">
        <v>83</v>
      </c>
      <c r="AN713" t="s">
        <v>83</v>
      </c>
      <c r="AO713" t="s">
        <v>83</v>
      </c>
      <c r="AP713" t="s">
        <v>83</v>
      </c>
      <c r="AQ713" t="s">
        <v>83</v>
      </c>
      <c r="AR713" t="s">
        <v>83</v>
      </c>
      <c r="AS713">
        <v>0</v>
      </c>
      <c r="AT713" t="s">
        <v>83</v>
      </c>
      <c r="AU713" t="s">
        <v>83</v>
      </c>
      <c r="AV713">
        <v>0</v>
      </c>
      <c r="AW713">
        <v>0</v>
      </c>
      <c r="AX713" t="s">
        <v>83</v>
      </c>
    </row>
    <row r="714" spans="1:50" x14ac:dyDescent="0.15">
      <c r="A714">
        <v>4</v>
      </c>
      <c r="B714">
        <v>145</v>
      </c>
      <c r="C714">
        <v>1</v>
      </c>
      <c r="D714">
        <v>1</v>
      </c>
      <c r="E714">
        <v>0</v>
      </c>
      <c r="F714" t="s">
        <v>83</v>
      </c>
      <c r="G714" t="s">
        <v>83</v>
      </c>
      <c r="H714">
        <v>0</v>
      </c>
      <c r="I714">
        <v>0</v>
      </c>
      <c r="J714">
        <v>0</v>
      </c>
      <c r="K714">
        <v>0</v>
      </c>
      <c r="L714">
        <v>0</v>
      </c>
      <c r="M714" t="s">
        <v>83</v>
      </c>
      <c r="N714" t="s">
        <v>83</v>
      </c>
      <c r="O714" t="s">
        <v>83</v>
      </c>
      <c r="P714" t="s">
        <v>83</v>
      </c>
      <c r="Q714" t="s">
        <v>83</v>
      </c>
      <c r="R714" t="s">
        <v>83</v>
      </c>
      <c r="S714" t="s">
        <v>83</v>
      </c>
      <c r="T714">
        <v>0</v>
      </c>
      <c r="U714" t="s">
        <v>83</v>
      </c>
      <c r="V714" t="s">
        <v>83</v>
      </c>
      <c r="W714" t="s">
        <v>83</v>
      </c>
      <c r="X714">
        <v>0</v>
      </c>
      <c r="Y714">
        <v>0</v>
      </c>
      <c r="Z714" t="s">
        <v>83</v>
      </c>
      <c r="AA714" t="s">
        <v>83</v>
      </c>
      <c r="AB714" t="s">
        <v>83</v>
      </c>
      <c r="AC714" t="s">
        <v>83</v>
      </c>
      <c r="AD714" t="s">
        <v>83</v>
      </c>
      <c r="AE714">
        <v>0</v>
      </c>
      <c r="AF714" t="s">
        <v>83</v>
      </c>
      <c r="AG714">
        <v>0</v>
      </c>
      <c r="AH714" t="s">
        <v>83</v>
      </c>
      <c r="AI714" t="s">
        <v>83</v>
      </c>
      <c r="AJ714" t="s">
        <v>83</v>
      </c>
      <c r="AK714" t="s">
        <v>83</v>
      </c>
      <c r="AL714" t="s">
        <v>83</v>
      </c>
      <c r="AM714" t="s">
        <v>83</v>
      </c>
      <c r="AN714" t="s">
        <v>83</v>
      </c>
      <c r="AO714" t="s">
        <v>83</v>
      </c>
      <c r="AP714" t="s">
        <v>83</v>
      </c>
      <c r="AQ714" t="s">
        <v>83</v>
      </c>
      <c r="AR714" t="s">
        <v>83</v>
      </c>
      <c r="AS714">
        <v>0</v>
      </c>
      <c r="AT714" t="s">
        <v>83</v>
      </c>
      <c r="AU714" t="s">
        <v>83</v>
      </c>
      <c r="AV714">
        <v>0</v>
      </c>
      <c r="AW714">
        <v>0</v>
      </c>
      <c r="AX714" t="s">
        <v>83</v>
      </c>
    </row>
    <row r="715" spans="1:50" x14ac:dyDescent="0.15">
      <c r="A715">
        <v>4</v>
      </c>
      <c r="B715">
        <v>145</v>
      </c>
      <c r="C715">
        <v>1</v>
      </c>
      <c r="D715">
        <v>2</v>
      </c>
      <c r="E715">
        <v>0</v>
      </c>
      <c r="F715" t="s">
        <v>83</v>
      </c>
      <c r="G715" t="s">
        <v>83</v>
      </c>
      <c r="H715">
        <v>0</v>
      </c>
      <c r="I715">
        <v>0</v>
      </c>
      <c r="J715">
        <v>0</v>
      </c>
      <c r="K715">
        <v>0</v>
      </c>
      <c r="L715">
        <v>0</v>
      </c>
      <c r="M715" t="s">
        <v>83</v>
      </c>
      <c r="N715" t="s">
        <v>83</v>
      </c>
      <c r="O715" t="s">
        <v>83</v>
      </c>
      <c r="P715" t="s">
        <v>83</v>
      </c>
      <c r="Q715" t="s">
        <v>83</v>
      </c>
      <c r="R715" t="s">
        <v>83</v>
      </c>
      <c r="S715" t="s">
        <v>83</v>
      </c>
      <c r="T715">
        <v>0</v>
      </c>
      <c r="U715" t="s">
        <v>83</v>
      </c>
      <c r="V715" t="s">
        <v>83</v>
      </c>
      <c r="W715" t="s">
        <v>83</v>
      </c>
      <c r="X715">
        <v>0</v>
      </c>
      <c r="Y715">
        <v>0</v>
      </c>
      <c r="Z715" t="s">
        <v>83</v>
      </c>
      <c r="AA715" t="s">
        <v>83</v>
      </c>
      <c r="AB715" t="s">
        <v>83</v>
      </c>
      <c r="AC715" t="s">
        <v>83</v>
      </c>
      <c r="AD715" t="s">
        <v>83</v>
      </c>
      <c r="AE715">
        <v>0</v>
      </c>
      <c r="AF715" t="s">
        <v>83</v>
      </c>
      <c r="AG715">
        <v>0</v>
      </c>
      <c r="AH715" t="s">
        <v>83</v>
      </c>
      <c r="AI715" t="s">
        <v>83</v>
      </c>
      <c r="AJ715" t="s">
        <v>83</v>
      </c>
      <c r="AK715" t="s">
        <v>83</v>
      </c>
      <c r="AL715" t="s">
        <v>83</v>
      </c>
      <c r="AM715" t="s">
        <v>83</v>
      </c>
      <c r="AN715" t="s">
        <v>83</v>
      </c>
      <c r="AO715" t="s">
        <v>83</v>
      </c>
      <c r="AP715" t="s">
        <v>83</v>
      </c>
      <c r="AQ715" t="s">
        <v>83</v>
      </c>
      <c r="AR715" t="s">
        <v>83</v>
      </c>
      <c r="AS715">
        <v>0</v>
      </c>
      <c r="AT715" t="s">
        <v>83</v>
      </c>
      <c r="AU715" t="s">
        <v>83</v>
      </c>
      <c r="AV715">
        <v>0</v>
      </c>
      <c r="AW715">
        <v>0</v>
      </c>
      <c r="AX715" t="s">
        <v>83</v>
      </c>
    </row>
    <row r="716" spans="1:50" x14ac:dyDescent="0.15">
      <c r="A716">
        <v>4</v>
      </c>
      <c r="B716">
        <v>145</v>
      </c>
      <c r="C716">
        <v>1</v>
      </c>
      <c r="D716">
        <v>3</v>
      </c>
      <c r="E716">
        <v>0</v>
      </c>
      <c r="F716" t="s">
        <v>83</v>
      </c>
      <c r="G716" t="s">
        <v>83</v>
      </c>
      <c r="H716">
        <v>204</v>
      </c>
      <c r="I716">
        <v>0</v>
      </c>
      <c r="J716">
        <v>0</v>
      </c>
      <c r="K716">
        <v>0</v>
      </c>
      <c r="L716">
        <v>0</v>
      </c>
      <c r="M716" t="s">
        <v>83</v>
      </c>
      <c r="N716" t="s">
        <v>83</v>
      </c>
      <c r="O716" t="s">
        <v>83</v>
      </c>
      <c r="P716" t="s">
        <v>83</v>
      </c>
      <c r="Q716" t="s">
        <v>83</v>
      </c>
      <c r="R716" t="s">
        <v>2521</v>
      </c>
      <c r="S716" t="s">
        <v>83</v>
      </c>
      <c r="T716">
        <v>0</v>
      </c>
      <c r="U716" t="s">
        <v>83</v>
      </c>
      <c r="V716" t="s">
        <v>83</v>
      </c>
      <c r="W716" t="s">
        <v>83</v>
      </c>
      <c r="X716">
        <v>3</v>
      </c>
      <c r="Y716">
        <v>3</v>
      </c>
      <c r="Z716" t="s">
        <v>83</v>
      </c>
      <c r="AA716" t="s">
        <v>83</v>
      </c>
      <c r="AB716" t="s">
        <v>83</v>
      </c>
      <c r="AC716" t="s">
        <v>83</v>
      </c>
      <c r="AD716" t="s">
        <v>83</v>
      </c>
      <c r="AE716">
        <v>0</v>
      </c>
      <c r="AF716" t="s">
        <v>83</v>
      </c>
      <c r="AG716">
        <v>0</v>
      </c>
      <c r="AH716" t="s">
        <v>83</v>
      </c>
      <c r="AI716" t="s">
        <v>83</v>
      </c>
      <c r="AJ716" t="s">
        <v>83</v>
      </c>
      <c r="AK716" t="s">
        <v>83</v>
      </c>
      <c r="AL716" t="s">
        <v>83</v>
      </c>
      <c r="AM716" t="s">
        <v>83</v>
      </c>
      <c r="AN716" t="s">
        <v>83</v>
      </c>
      <c r="AO716" t="s">
        <v>83</v>
      </c>
      <c r="AP716" t="s">
        <v>83</v>
      </c>
      <c r="AQ716" t="s">
        <v>83</v>
      </c>
      <c r="AR716" t="s">
        <v>83</v>
      </c>
      <c r="AS716">
        <v>0</v>
      </c>
      <c r="AT716" t="s">
        <v>83</v>
      </c>
      <c r="AU716" t="s">
        <v>83</v>
      </c>
      <c r="AV716">
        <v>0</v>
      </c>
      <c r="AW716">
        <v>0</v>
      </c>
      <c r="AX716" t="s">
        <v>83</v>
      </c>
    </row>
    <row r="717" spans="1:50" x14ac:dyDescent="0.15">
      <c r="A717">
        <v>4</v>
      </c>
      <c r="B717">
        <v>145</v>
      </c>
      <c r="C717">
        <v>1</v>
      </c>
      <c r="D717">
        <v>4</v>
      </c>
      <c r="E717">
        <v>0</v>
      </c>
      <c r="F717" t="s">
        <v>83</v>
      </c>
      <c r="G717" t="s">
        <v>83</v>
      </c>
      <c r="H717">
        <v>518</v>
      </c>
      <c r="I717">
        <v>0</v>
      </c>
      <c r="J717">
        <v>0</v>
      </c>
      <c r="K717">
        <v>0</v>
      </c>
      <c r="L717">
        <v>0</v>
      </c>
      <c r="M717" t="s">
        <v>83</v>
      </c>
      <c r="N717" t="s">
        <v>83</v>
      </c>
      <c r="O717" t="s">
        <v>83</v>
      </c>
      <c r="P717" t="s">
        <v>83</v>
      </c>
      <c r="Q717" t="s">
        <v>83</v>
      </c>
      <c r="R717" t="s">
        <v>2522</v>
      </c>
      <c r="S717" t="s">
        <v>83</v>
      </c>
      <c r="T717">
        <v>0</v>
      </c>
      <c r="U717" t="s">
        <v>83</v>
      </c>
      <c r="V717" t="s">
        <v>83</v>
      </c>
      <c r="W717" t="s">
        <v>83</v>
      </c>
      <c r="X717">
        <v>3</v>
      </c>
      <c r="Y717">
        <v>3</v>
      </c>
      <c r="Z717" t="s">
        <v>83</v>
      </c>
      <c r="AA717" t="s">
        <v>83</v>
      </c>
      <c r="AB717" t="s">
        <v>83</v>
      </c>
      <c r="AC717" t="s">
        <v>83</v>
      </c>
      <c r="AD717" t="s">
        <v>83</v>
      </c>
      <c r="AE717">
        <v>0</v>
      </c>
      <c r="AF717" t="s">
        <v>83</v>
      </c>
      <c r="AG717">
        <v>0</v>
      </c>
      <c r="AH717" t="s">
        <v>83</v>
      </c>
      <c r="AI717" t="s">
        <v>83</v>
      </c>
      <c r="AJ717" t="s">
        <v>83</v>
      </c>
      <c r="AK717" t="s">
        <v>83</v>
      </c>
      <c r="AL717" t="s">
        <v>83</v>
      </c>
      <c r="AM717" t="s">
        <v>83</v>
      </c>
      <c r="AN717" t="s">
        <v>83</v>
      </c>
      <c r="AO717" t="s">
        <v>83</v>
      </c>
      <c r="AP717" t="s">
        <v>83</v>
      </c>
      <c r="AQ717" t="s">
        <v>83</v>
      </c>
      <c r="AR717" t="s">
        <v>83</v>
      </c>
      <c r="AS717">
        <v>0</v>
      </c>
      <c r="AT717" t="s">
        <v>83</v>
      </c>
      <c r="AU717" t="s">
        <v>83</v>
      </c>
      <c r="AV717">
        <v>0</v>
      </c>
      <c r="AW717">
        <v>0</v>
      </c>
      <c r="AX717" t="s">
        <v>83</v>
      </c>
    </row>
    <row r="718" spans="1:50" x14ac:dyDescent="0.15">
      <c r="A718">
        <v>4</v>
      </c>
      <c r="B718">
        <v>145</v>
      </c>
      <c r="C718">
        <v>1</v>
      </c>
      <c r="D718">
        <v>5</v>
      </c>
      <c r="E718">
        <v>0</v>
      </c>
      <c r="F718" t="s">
        <v>83</v>
      </c>
      <c r="G718" t="s">
        <v>83</v>
      </c>
      <c r="H718">
        <v>164</v>
      </c>
      <c r="I718">
        <v>0</v>
      </c>
      <c r="J718">
        <v>0</v>
      </c>
      <c r="K718">
        <v>0</v>
      </c>
      <c r="L718">
        <v>0</v>
      </c>
      <c r="M718" t="s">
        <v>83</v>
      </c>
      <c r="N718" t="s">
        <v>83</v>
      </c>
      <c r="O718" t="s">
        <v>83</v>
      </c>
      <c r="P718" t="s">
        <v>83</v>
      </c>
      <c r="Q718" t="s">
        <v>83</v>
      </c>
      <c r="R718" t="s">
        <v>2523</v>
      </c>
      <c r="S718" t="s">
        <v>83</v>
      </c>
      <c r="T718">
        <v>0</v>
      </c>
      <c r="U718" t="s">
        <v>83</v>
      </c>
      <c r="V718" t="s">
        <v>83</v>
      </c>
      <c r="W718" t="s">
        <v>83</v>
      </c>
      <c r="X718">
        <v>3</v>
      </c>
      <c r="Y718">
        <v>3</v>
      </c>
      <c r="Z718" t="s">
        <v>83</v>
      </c>
      <c r="AA718" t="s">
        <v>83</v>
      </c>
      <c r="AB718" t="s">
        <v>83</v>
      </c>
      <c r="AC718" t="s">
        <v>83</v>
      </c>
      <c r="AD718" t="s">
        <v>83</v>
      </c>
      <c r="AE718">
        <v>0</v>
      </c>
      <c r="AF718" t="s">
        <v>83</v>
      </c>
      <c r="AG718">
        <v>0</v>
      </c>
      <c r="AH718" t="s">
        <v>83</v>
      </c>
      <c r="AI718" t="s">
        <v>83</v>
      </c>
      <c r="AJ718" t="s">
        <v>83</v>
      </c>
      <c r="AK718" t="s">
        <v>83</v>
      </c>
      <c r="AL718" t="s">
        <v>83</v>
      </c>
      <c r="AM718" t="s">
        <v>83</v>
      </c>
      <c r="AN718" t="s">
        <v>83</v>
      </c>
      <c r="AO718" t="s">
        <v>83</v>
      </c>
      <c r="AP718" t="s">
        <v>83</v>
      </c>
      <c r="AQ718" t="s">
        <v>83</v>
      </c>
      <c r="AR718" t="s">
        <v>83</v>
      </c>
      <c r="AS718">
        <v>0</v>
      </c>
      <c r="AT718" t="s">
        <v>83</v>
      </c>
      <c r="AU718" t="s">
        <v>83</v>
      </c>
      <c r="AV718">
        <v>0</v>
      </c>
      <c r="AW718">
        <v>0</v>
      </c>
      <c r="AX718" t="s">
        <v>83</v>
      </c>
    </row>
    <row r="719" spans="1:50" x14ac:dyDescent="0.15">
      <c r="A719">
        <v>4</v>
      </c>
      <c r="B719">
        <v>145</v>
      </c>
      <c r="C719">
        <v>1</v>
      </c>
      <c r="D719">
        <v>6</v>
      </c>
      <c r="E719">
        <v>0</v>
      </c>
      <c r="F719" t="s">
        <v>83</v>
      </c>
      <c r="G719" t="s">
        <v>83</v>
      </c>
      <c r="H719">
        <v>0</v>
      </c>
      <c r="I719">
        <v>0</v>
      </c>
      <c r="J719">
        <v>0</v>
      </c>
      <c r="K719">
        <v>0</v>
      </c>
      <c r="L719">
        <v>0</v>
      </c>
      <c r="M719" t="s">
        <v>83</v>
      </c>
      <c r="N719" t="s">
        <v>83</v>
      </c>
      <c r="O719" t="s">
        <v>83</v>
      </c>
      <c r="P719" t="s">
        <v>83</v>
      </c>
      <c r="Q719" t="s">
        <v>83</v>
      </c>
      <c r="R719" t="s">
        <v>83</v>
      </c>
      <c r="S719" t="s">
        <v>83</v>
      </c>
      <c r="T719">
        <v>0</v>
      </c>
      <c r="U719" t="s">
        <v>83</v>
      </c>
      <c r="V719" t="s">
        <v>83</v>
      </c>
      <c r="W719" t="s">
        <v>83</v>
      </c>
      <c r="X719">
        <v>0</v>
      </c>
      <c r="Y719">
        <v>0</v>
      </c>
      <c r="Z719" t="s">
        <v>83</v>
      </c>
      <c r="AA719" t="s">
        <v>83</v>
      </c>
      <c r="AB719" t="s">
        <v>83</v>
      </c>
      <c r="AC719" t="s">
        <v>83</v>
      </c>
      <c r="AD719" t="s">
        <v>83</v>
      </c>
      <c r="AE719">
        <v>0</v>
      </c>
      <c r="AF719" t="s">
        <v>83</v>
      </c>
      <c r="AG719">
        <v>0</v>
      </c>
      <c r="AH719" t="s">
        <v>83</v>
      </c>
      <c r="AI719" t="s">
        <v>83</v>
      </c>
      <c r="AJ719" t="s">
        <v>83</v>
      </c>
      <c r="AK719" t="s">
        <v>83</v>
      </c>
      <c r="AL719" t="s">
        <v>83</v>
      </c>
      <c r="AM719" t="s">
        <v>83</v>
      </c>
      <c r="AN719" t="s">
        <v>83</v>
      </c>
      <c r="AO719" t="s">
        <v>83</v>
      </c>
      <c r="AP719" t="s">
        <v>83</v>
      </c>
      <c r="AQ719" t="s">
        <v>83</v>
      </c>
      <c r="AR719" t="s">
        <v>83</v>
      </c>
      <c r="AS719">
        <v>0</v>
      </c>
      <c r="AT719" t="s">
        <v>83</v>
      </c>
      <c r="AU719" t="s">
        <v>83</v>
      </c>
      <c r="AV719">
        <v>0</v>
      </c>
      <c r="AW719">
        <v>0</v>
      </c>
      <c r="AX719" t="s">
        <v>83</v>
      </c>
    </row>
    <row r="720" spans="1:50" x14ac:dyDescent="0.15">
      <c r="A720">
        <v>4</v>
      </c>
      <c r="B720">
        <v>145</v>
      </c>
      <c r="C720">
        <v>1</v>
      </c>
      <c r="D720">
        <v>7</v>
      </c>
      <c r="E720">
        <v>0</v>
      </c>
      <c r="F720" t="s">
        <v>83</v>
      </c>
      <c r="G720" t="s">
        <v>83</v>
      </c>
      <c r="H720">
        <v>0</v>
      </c>
      <c r="I720">
        <v>0</v>
      </c>
      <c r="J720">
        <v>0</v>
      </c>
      <c r="K720">
        <v>0</v>
      </c>
      <c r="L720">
        <v>0</v>
      </c>
      <c r="M720" t="s">
        <v>83</v>
      </c>
      <c r="N720" t="s">
        <v>83</v>
      </c>
      <c r="O720" t="s">
        <v>83</v>
      </c>
      <c r="P720" t="s">
        <v>83</v>
      </c>
      <c r="Q720" t="s">
        <v>83</v>
      </c>
      <c r="R720" t="s">
        <v>83</v>
      </c>
      <c r="S720" t="s">
        <v>83</v>
      </c>
      <c r="T720">
        <v>0</v>
      </c>
      <c r="U720" t="s">
        <v>83</v>
      </c>
      <c r="V720" t="s">
        <v>83</v>
      </c>
      <c r="W720" t="s">
        <v>83</v>
      </c>
      <c r="X720">
        <v>0</v>
      </c>
      <c r="Y720">
        <v>0</v>
      </c>
      <c r="Z720" t="s">
        <v>83</v>
      </c>
      <c r="AA720" t="s">
        <v>83</v>
      </c>
      <c r="AB720" t="s">
        <v>83</v>
      </c>
      <c r="AC720" t="s">
        <v>83</v>
      </c>
      <c r="AD720" t="s">
        <v>83</v>
      </c>
      <c r="AE720">
        <v>0</v>
      </c>
      <c r="AF720" t="s">
        <v>83</v>
      </c>
      <c r="AG720">
        <v>0</v>
      </c>
      <c r="AH720" t="s">
        <v>83</v>
      </c>
      <c r="AI720" t="s">
        <v>83</v>
      </c>
      <c r="AJ720" t="s">
        <v>83</v>
      </c>
      <c r="AK720" t="s">
        <v>83</v>
      </c>
      <c r="AL720" t="s">
        <v>83</v>
      </c>
      <c r="AM720" t="s">
        <v>83</v>
      </c>
      <c r="AN720" t="s">
        <v>83</v>
      </c>
      <c r="AO720" t="s">
        <v>83</v>
      </c>
      <c r="AP720" t="s">
        <v>83</v>
      </c>
      <c r="AQ720" t="s">
        <v>83</v>
      </c>
      <c r="AR720" t="s">
        <v>83</v>
      </c>
      <c r="AS720">
        <v>0</v>
      </c>
      <c r="AT720" t="s">
        <v>83</v>
      </c>
      <c r="AU720" t="s">
        <v>83</v>
      </c>
      <c r="AV720">
        <v>0</v>
      </c>
      <c r="AW720">
        <v>0</v>
      </c>
      <c r="AX720" t="s">
        <v>83</v>
      </c>
    </row>
    <row r="721" spans="1:50" x14ac:dyDescent="0.15">
      <c r="A721">
        <v>4</v>
      </c>
      <c r="B721">
        <v>145</v>
      </c>
      <c r="C721">
        <v>1</v>
      </c>
      <c r="D721">
        <v>8</v>
      </c>
      <c r="E721">
        <v>0</v>
      </c>
      <c r="F721" t="s">
        <v>83</v>
      </c>
      <c r="G721" t="s">
        <v>83</v>
      </c>
      <c r="H721">
        <v>0</v>
      </c>
      <c r="I721">
        <v>0</v>
      </c>
      <c r="J721">
        <v>0</v>
      </c>
      <c r="K721">
        <v>0</v>
      </c>
      <c r="L721">
        <v>0</v>
      </c>
      <c r="M721" t="s">
        <v>83</v>
      </c>
      <c r="N721" t="s">
        <v>83</v>
      </c>
      <c r="O721" t="s">
        <v>83</v>
      </c>
      <c r="P721" t="s">
        <v>83</v>
      </c>
      <c r="Q721" t="s">
        <v>83</v>
      </c>
      <c r="R721" t="s">
        <v>83</v>
      </c>
      <c r="S721" t="s">
        <v>83</v>
      </c>
      <c r="T721">
        <v>0</v>
      </c>
      <c r="U721" t="s">
        <v>83</v>
      </c>
      <c r="V721" t="s">
        <v>83</v>
      </c>
      <c r="W721" t="s">
        <v>83</v>
      </c>
      <c r="X721">
        <v>0</v>
      </c>
      <c r="Y721">
        <v>0</v>
      </c>
      <c r="Z721" t="s">
        <v>83</v>
      </c>
      <c r="AA721" t="s">
        <v>83</v>
      </c>
      <c r="AB721" t="s">
        <v>83</v>
      </c>
      <c r="AC721" t="s">
        <v>83</v>
      </c>
      <c r="AD721" t="s">
        <v>83</v>
      </c>
      <c r="AE721">
        <v>0</v>
      </c>
      <c r="AF721" t="s">
        <v>83</v>
      </c>
      <c r="AG721">
        <v>0</v>
      </c>
      <c r="AH721" t="s">
        <v>83</v>
      </c>
      <c r="AI721" t="s">
        <v>83</v>
      </c>
      <c r="AJ721" t="s">
        <v>83</v>
      </c>
      <c r="AK721" t="s">
        <v>83</v>
      </c>
      <c r="AL721" t="s">
        <v>83</v>
      </c>
      <c r="AM721" t="s">
        <v>83</v>
      </c>
      <c r="AN721" t="s">
        <v>83</v>
      </c>
      <c r="AO721" t="s">
        <v>83</v>
      </c>
      <c r="AP721" t="s">
        <v>83</v>
      </c>
      <c r="AQ721" t="s">
        <v>83</v>
      </c>
      <c r="AR721" t="s">
        <v>83</v>
      </c>
      <c r="AS721">
        <v>0</v>
      </c>
      <c r="AT721" t="s">
        <v>83</v>
      </c>
      <c r="AU721" t="s">
        <v>83</v>
      </c>
      <c r="AV721">
        <v>0</v>
      </c>
      <c r="AW721">
        <v>0</v>
      </c>
      <c r="AX721" t="s">
        <v>83</v>
      </c>
    </row>
    <row r="722" spans="1:50" x14ac:dyDescent="0.15">
      <c r="A722">
        <v>4</v>
      </c>
      <c r="B722">
        <v>145</v>
      </c>
      <c r="C722">
        <v>2</v>
      </c>
      <c r="D722">
        <v>1</v>
      </c>
      <c r="E722">
        <v>0</v>
      </c>
      <c r="F722" t="s">
        <v>83</v>
      </c>
      <c r="G722" t="s">
        <v>83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83</v>
      </c>
      <c r="N722" t="s">
        <v>83</v>
      </c>
      <c r="O722" t="s">
        <v>83</v>
      </c>
      <c r="P722" t="s">
        <v>83</v>
      </c>
      <c r="Q722" t="s">
        <v>83</v>
      </c>
      <c r="R722" t="s">
        <v>83</v>
      </c>
      <c r="S722" t="s">
        <v>83</v>
      </c>
      <c r="T722">
        <v>0</v>
      </c>
      <c r="U722" t="s">
        <v>83</v>
      </c>
      <c r="V722" t="s">
        <v>83</v>
      </c>
      <c r="W722" t="s">
        <v>83</v>
      </c>
      <c r="X722">
        <v>0</v>
      </c>
      <c r="Y722">
        <v>0</v>
      </c>
      <c r="Z722" t="s">
        <v>83</v>
      </c>
      <c r="AA722" t="s">
        <v>83</v>
      </c>
      <c r="AB722" t="s">
        <v>83</v>
      </c>
      <c r="AC722" t="s">
        <v>83</v>
      </c>
      <c r="AD722" t="s">
        <v>83</v>
      </c>
      <c r="AE722">
        <v>0</v>
      </c>
      <c r="AF722" t="s">
        <v>83</v>
      </c>
      <c r="AG722">
        <v>0</v>
      </c>
      <c r="AH722" t="s">
        <v>83</v>
      </c>
      <c r="AI722" t="s">
        <v>83</v>
      </c>
      <c r="AJ722" t="s">
        <v>83</v>
      </c>
      <c r="AK722" t="s">
        <v>83</v>
      </c>
      <c r="AL722" t="s">
        <v>83</v>
      </c>
      <c r="AM722" t="s">
        <v>83</v>
      </c>
      <c r="AN722" t="s">
        <v>83</v>
      </c>
      <c r="AO722" t="s">
        <v>83</v>
      </c>
      <c r="AP722" t="s">
        <v>83</v>
      </c>
      <c r="AQ722" t="s">
        <v>83</v>
      </c>
      <c r="AR722" t="s">
        <v>83</v>
      </c>
      <c r="AS722">
        <v>0</v>
      </c>
      <c r="AT722" t="s">
        <v>83</v>
      </c>
      <c r="AU722" t="s">
        <v>83</v>
      </c>
      <c r="AV722">
        <v>0</v>
      </c>
      <c r="AW722">
        <v>0</v>
      </c>
      <c r="AX722" t="s">
        <v>83</v>
      </c>
    </row>
    <row r="723" spans="1:50" x14ac:dyDescent="0.15">
      <c r="A723">
        <v>4</v>
      </c>
      <c r="B723">
        <v>145</v>
      </c>
      <c r="C723">
        <v>2</v>
      </c>
      <c r="D723">
        <v>2</v>
      </c>
      <c r="E723">
        <v>0</v>
      </c>
      <c r="F723" t="s">
        <v>83</v>
      </c>
      <c r="G723" t="s">
        <v>83</v>
      </c>
      <c r="H723">
        <v>141</v>
      </c>
      <c r="I723">
        <v>0</v>
      </c>
      <c r="J723">
        <v>0</v>
      </c>
      <c r="K723">
        <v>0</v>
      </c>
      <c r="L723">
        <v>0</v>
      </c>
      <c r="M723" t="s">
        <v>83</v>
      </c>
      <c r="N723" t="s">
        <v>83</v>
      </c>
      <c r="O723" t="s">
        <v>83</v>
      </c>
      <c r="P723" t="s">
        <v>83</v>
      </c>
      <c r="Q723" t="s">
        <v>83</v>
      </c>
      <c r="R723" t="s">
        <v>2524</v>
      </c>
      <c r="S723" t="s">
        <v>83</v>
      </c>
      <c r="T723">
        <v>0</v>
      </c>
      <c r="U723" t="s">
        <v>83</v>
      </c>
      <c r="V723" t="s">
        <v>83</v>
      </c>
      <c r="W723" t="s">
        <v>83</v>
      </c>
      <c r="X723">
        <v>3</v>
      </c>
      <c r="Y723">
        <v>3</v>
      </c>
      <c r="Z723" t="s">
        <v>83</v>
      </c>
      <c r="AA723" t="s">
        <v>83</v>
      </c>
      <c r="AB723" t="s">
        <v>83</v>
      </c>
      <c r="AC723" t="s">
        <v>83</v>
      </c>
      <c r="AD723" t="s">
        <v>83</v>
      </c>
      <c r="AE723">
        <v>0</v>
      </c>
      <c r="AF723" t="s">
        <v>83</v>
      </c>
      <c r="AG723">
        <v>0</v>
      </c>
      <c r="AH723" t="s">
        <v>83</v>
      </c>
      <c r="AI723" t="s">
        <v>83</v>
      </c>
      <c r="AJ723" t="s">
        <v>83</v>
      </c>
      <c r="AK723" t="s">
        <v>83</v>
      </c>
      <c r="AL723" t="s">
        <v>83</v>
      </c>
      <c r="AM723" t="s">
        <v>83</v>
      </c>
      <c r="AN723" t="s">
        <v>83</v>
      </c>
      <c r="AO723" t="s">
        <v>83</v>
      </c>
      <c r="AP723" t="s">
        <v>83</v>
      </c>
      <c r="AQ723" t="s">
        <v>83</v>
      </c>
      <c r="AR723" t="s">
        <v>83</v>
      </c>
      <c r="AS723">
        <v>0</v>
      </c>
      <c r="AT723" t="s">
        <v>83</v>
      </c>
      <c r="AU723" t="s">
        <v>83</v>
      </c>
      <c r="AV723">
        <v>0</v>
      </c>
      <c r="AW723">
        <v>0</v>
      </c>
      <c r="AX723" t="s">
        <v>83</v>
      </c>
    </row>
    <row r="724" spans="1:50" x14ac:dyDescent="0.15">
      <c r="A724">
        <v>4</v>
      </c>
      <c r="B724">
        <v>145</v>
      </c>
      <c r="C724">
        <v>2</v>
      </c>
      <c r="D724">
        <v>3</v>
      </c>
      <c r="E724">
        <v>0</v>
      </c>
      <c r="F724" t="s">
        <v>83</v>
      </c>
      <c r="G724" t="s">
        <v>83</v>
      </c>
      <c r="H724">
        <v>564</v>
      </c>
      <c r="I724">
        <v>0</v>
      </c>
      <c r="J724">
        <v>0</v>
      </c>
      <c r="K724">
        <v>0</v>
      </c>
      <c r="L724">
        <v>0</v>
      </c>
      <c r="M724" t="s">
        <v>83</v>
      </c>
      <c r="N724" t="s">
        <v>83</v>
      </c>
      <c r="O724" t="s">
        <v>83</v>
      </c>
      <c r="P724" t="s">
        <v>83</v>
      </c>
      <c r="Q724" t="s">
        <v>83</v>
      </c>
      <c r="R724" t="s">
        <v>2525</v>
      </c>
      <c r="S724" t="s">
        <v>83</v>
      </c>
      <c r="T724">
        <v>0</v>
      </c>
      <c r="U724" t="s">
        <v>83</v>
      </c>
      <c r="V724" t="s">
        <v>83</v>
      </c>
      <c r="W724" t="s">
        <v>83</v>
      </c>
      <c r="X724">
        <v>3</v>
      </c>
      <c r="Y724">
        <v>3</v>
      </c>
      <c r="Z724" t="s">
        <v>83</v>
      </c>
      <c r="AA724" t="s">
        <v>83</v>
      </c>
      <c r="AB724" t="s">
        <v>83</v>
      </c>
      <c r="AC724" t="s">
        <v>83</v>
      </c>
      <c r="AD724" t="s">
        <v>83</v>
      </c>
      <c r="AE724">
        <v>0</v>
      </c>
      <c r="AF724" t="s">
        <v>83</v>
      </c>
      <c r="AG724">
        <v>0</v>
      </c>
      <c r="AH724" t="s">
        <v>83</v>
      </c>
      <c r="AI724" t="s">
        <v>83</v>
      </c>
      <c r="AJ724" t="s">
        <v>83</v>
      </c>
      <c r="AK724" t="s">
        <v>83</v>
      </c>
      <c r="AL724" t="s">
        <v>83</v>
      </c>
      <c r="AM724" t="s">
        <v>83</v>
      </c>
      <c r="AN724" t="s">
        <v>83</v>
      </c>
      <c r="AO724" t="s">
        <v>83</v>
      </c>
      <c r="AP724" t="s">
        <v>83</v>
      </c>
      <c r="AQ724" t="s">
        <v>83</v>
      </c>
      <c r="AR724" t="s">
        <v>83</v>
      </c>
      <c r="AS724">
        <v>0</v>
      </c>
      <c r="AT724" t="s">
        <v>83</v>
      </c>
      <c r="AU724" t="s">
        <v>83</v>
      </c>
      <c r="AV724">
        <v>0</v>
      </c>
      <c r="AW724">
        <v>0</v>
      </c>
      <c r="AX724" t="s">
        <v>83</v>
      </c>
    </row>
    <row r="725" spans="1:50" x14ac:dyDescent="0.15">
      <c r="A725">
        <v>4</v>
      </c>
      <c r="B725">
        <v>145</v>
      </c>
      <c r="C725">
        <v>2</v>
      </c>
      <c r="D725">
        <v>4</v>
      </c>
      <c r="E725">
        <v>0</v>
      </c>
      <c r="F725" t="s">
        <v>83</v>
      </c>
      <c r="G725" t="s">
        <v>83</v>
      </c>
      <c r="H725">
        <v>45</v>
      </c>
      <c r="I725">
        <v>0</v>
      </c>
      <c r="J725">
        <v>0</v>
      </c>
      <c r="K725">
        <v>0</v>
      </c>
      <c r="L725">
        <v>0</v>
      </c>
      <c r="M725" t="s">
        <v>83</v>
      </c>
      <c r="N725" t="s">
        <v>83</v>
      </c>
      <c r="O725" t="s">
        <v>83</v>
      </c>
      <c r="P725" t="s">
        <v>83</v>
      </c>
      <c r="Q725" t="s">
        <v>83</v>
      </c>
      <c r="R725" t="s">
        <v>2526</v>
      </c>
      <c r="S725" t="s">
        <v>83</v>
      </c>
      <c r="T725">
        <v>0</v>
      </c>
      <c r="U725" t="s">
        <v>83</v>
      </c>
      <c r="V725" t="s">
        <v>83</v>
      </c>
      <c r="W725" t="s">
        <v>83</v>
      </c>
      <c r="X725">
        <v>3</v>
      </c>
      <c r="Y725">
        <v>3</v>
      </c>
      <c r="Z725" t="s">
        <v>83</v>
      </c>
      <c r="AA725" t="s">
        <v>83</v>
      </c>
      <c r="AB725" t="s">
        <v>83</v>
      </c>
      <c r="AC725" t="s">
        <v>83</v>
      </c>
      <c r="AD725" t="s">
        <v>83</v>
      </c>
      <c r="AE725">
        <v>0</v>
      </c>
      <c r="AF725" t="s">
        <v>83</v>
      </c>
      <c r="AG725">
        <v>0</v>
      </c>
      <c r="AH725" t="s">
        <v>83</v>
      </c>
      <c r="AI725" t="s">
        <v>83</v>
      </c>
      <c r="AJ725" t="s">
        <v>83</v>
      </c>
      <c r="AK725" t="s">
        <v>83</v>
      </c>
      <c r="AL725" t="s">
        <v>83</v>
      </c>
      <c r="AM725" t="s">
        <v>83</v>
      </c>
      <c r="AN725" t="s">
        <v>83</v>
      </c>
      <c r="AO725" t="s">
        <v>83</v>
      </c>
      <c r="AP725" t="s">
        <v>83</v>
      </c>
      <c r="AQ725" t="s">
        <v>83</v>
      </c>
      <c r="AR725" t="s">
        <v>83</v>
      </c>
      <c r="AS725">
        <v>0</v>
      </c>
      <c r="AT725" t="s">
        <v>83</v>
      </c>
      <c r="AU725" t="s">
        <v>83</v>
      </c>
      <c r="AV725">
        <v>0</v>
      </c>
      <c r="AW725">
        <v>0</v>
      </c>
      <c r="AX725" t="s">
        <v>83</v>
      </c>
    </row>
    <row r="726" spans="1:50" x14ac:dyDescent="0.15">
      <c r="A726">
        <v>4</v>
      </c>
      <c r="B726">
        <v>145</v>
      </c>
      <c r="C726">
        <v>2</v>
      </c>
      <c r="D726">
        <v>5</v>
      </c>
      <c r="E726">
        <v>0</v>
      </c>
      <c r="F726" t="s">
        <v>83</v>
      </c>
      <c r="G726" t="s">
        <v>83</v>
      </c>
      <c r="H726">
        <v>497</v>
      </c>
      <c r="I726">
        <v>0</v>
      </c>
      <c r="J726">
        <v>0</v>
      </c>
      <c r="K726">
        <v>0</v>
      </c>
      <c r="L726">
        <v>0</v>
      </c>
      <c r="M726" t="s">
        <v>83</v>
      </c>
      <c r="N726" t="s">
        <v>83</v>
      </c>
      <c r="O726" t="s">
        <v>83</v>
      </c>
      <c r="P726" t="s">
        <v>83</v>
      </c>
      <c r="Q726" t="s">
        <v>83</v>
      </c>
      <c r="R726" t="s">
        <v>2527</v>
      </c>
      <c r="S726" t="s">
        <v>83</v>
      </c>
      <c r="T726">
        <v>0</v>
      </c>
      <c r="U726" t="s">
        <v>83</v>
      </c>
      <c r="V726" t="s">
        <v>83</v>
      </c>
      <c r="W726" t="s">
        <v>83</v>
      </c>
      <c r="X726">
        <v>3</v>
      </c>
      <c r="Y726">
        <v>3</v>
      </c>
      <c r="Z726" t="s">
        <v>83</v>
      </c>
      <c r="AA726" t="s">
        <v>83</v>
      </c>
      <c r="AB726" t="s">
        <v>83</v>
      </c>
      <c r="AC726" t="s">
        <v>83</v>
      </c>
      <c r="AD726" t="s">
        <v>83</v>
      </c>
      <c r="AE726">
        <v>0</v>
      </c>
      <c r="AF726" t="s">
        <v>83</v>
      </c>
      <c r="AG726">
        <v>0</v>
      </c>
      <c r="AH726" t="s">
        <v>83</v>
      </c>
      <c r="AI726" t="s">
        <v>83</v>
      </c>
      <c r="AJ726" t="s">
        <v>83</v>
      </c>
      <c r="AK726" t="s">
        <v>83</v>
      </c>
      <c r="AL726" t="s">
        <v>83</v>
      </c>
      <c r="AM726" t="s">
        <v>83</v>
      </c>
      <c r="AN726" t="s">
        <v>83</v>
      </c>
      <c r="AO726" t="s">
        <v>83</v>
      </c>
      <c r="AP726" t="s">
        <v>83</v>
      </c>
      <c r="AQ726" t="s">
        <v>83</v>
      </c>
      <c r="AR726" t="s">
        <v>83</v>
      </c>
      <c r="AS726">
        <v>0</v>
      </c>
      <c r="AT726" t="s">
        <v>83</v>
      </c>
      <c r="AU726" t="s">
        <v>83</v>
      </c>
      <c r="AV726">
        <v>0</v>
      </c>
      <c r="AW726">
        <v>0</v>
      </c>
      <c r="AX726" t="s">
        <v>83</v>
      </c>
    </row>
    <row r="727" spans="1:50" x14ac:dyDescent="0.15">
      <c r="A727">
        <v>4</v>
      </c>
      <c r="B727">
        <v>145</v>
      </c>
      <c r="C727">
        <v>2</v>
      </c>
      <c r="D727">
        <v>6</v>
      </c>
      <c r="E727">
        <v>0</v>
      </c>
      <c r="F727" t="s">
        <v>83</v>
      </c>
      <c r="G727" t="s">
        <v>83</v>
      </c>
      <c r="H727">
        <v>44</v>
      </c>
      <c r="I727">
        <v>0</v>
      </c>
      <c r="J727">
        <v>0</v>
      </c>
      <c r="K727">
        <v>0</v>
      </c>
      <c r="L727">
        <v>0</v>
      </c>
      <c r="M727" t="s">
        <v>83</v>
      </c>
      <c r="N727" t="s">
        <v>83</v>
      </c>
      <c r="O727" t="s">
        <v>83</v>
      </c>
      <c r="P727" t="s">
        <v>83</v>
      </c>
      <c r="Q727" t="s">
        <v>83</v>
      </c>
      <c r="R727" t="s">
        <v>2528</v>
      </c>
      <c r="S727" t="s">
        <v>83</v>
      </c>
      <c r="T727">
        <v>0</v>
      </c>
      <c r="U727" t="s">
        <v>83</v>
      </c>
      <c r="V727" t="s">
        <v>83</v>
      </c>
      <c r="W727" t="s">
        <v>83</v>
      </c>
      <c r="X727">
        <v>3</v>
      </c>
      <c r="Y727">
        <v>3</v>
      </c>
      <c r="Z727" t="s">
        <v>83</v>
      </c>
      <c r="AA727" t="s">
        <v>83</v>
      </c>
      <c r="AB727" t="s">
        <v>83</v>
      </c>
      <c r="AC727" t="s">
        <v>83</v>
      </c>
      <c r="AD727" t="s">
        <v>83</v>
      </c>
      <c r="AE727">
        <v>0</v>
      </c>
      <c r="AF727" t="s">
        <v>83</v>
      </c>
      <c r="AG727">
        <v>0</v>
      </c>
      <c r="AH727" t="s">
        <v>83</v>
      </c>
      <c r="AI727" t="s">
        <v>83</v>
      </c>
      <c r="AJ727" t="s">
        <v>83</v>
      </c>
      <c r="AK727" t="s">
        <v>83</v>
      </c>
      <c r="AL727" t="s">
        <v>83</v>
      </c>
      <c r="AM727" t="s">
        <v>83</v>
      </c>
      <c r="AN727" t="s">
        <v>83</v>
      </c>
      <c r="AO727" t="s">
        <v>83</v>
      </c>
      <c r="AP727" t="s">
        <v>83</v>
      </c>
      <c r="AQ727" t="s">
        <v>83</v>
      </c>
      <c r="AR727" t="s">
        <v>83</v>
      </c>
      <c r="AS727">
        <v>0</v>
      </c>
      <c r="AT727" t="s">
        <v>83</v>
      </c>
      <c r="AU727" t="s">
        <v>83</v>
      </c>
      <c r="AV727">
        <v>0</v>
      </c>
      <c r="AW727">
        <v>0</v>
      </c>
      <c r="AX727" t="s">
        <v>83</v>
      </c>
    </row>
    <row r="728" spans="1:50" x14ac:dyDescent="0.15">
      <c r="A728">
        <v>4</v>
      </c>
      <c r="B728">
        <v>145</v>
      </c>
      <c r="C728">
        <v>2</v>
      </c>
      <c r="D728">
        <v>7</v>
      </c>
      <c r="E728">
        <v>0</v>
      </c>
      <c r="F728" t="s">
        <v>83</v>
      </c>
      <c r="G728" t="s">
        <v>83</v>
      </c>
      <c r="H728">
        <v>473</v>
      </c>
      <c r="I728">
        <v>0</v>
      </c>
      <c r="J728">
        <v>0</v>
      </c>
      <c r="K728">
        <v>0</v>
      </c>
      <c r="L728">
        <v>0</v>
      </c>
      <c r="M728" t="s">
        <v>83</v>
      </c>
      <c r="N728" t="s">
        <v>83</v>
      </c>
      <c r="O728" t="s">
        <v>83</v>
      </c>
      <c r="P728" t="s">
        <v>83</v>
      </c>
      <c r="Q728" t="s">
        <v>83</v>
      </c>
      <c r="R728" t="s">
        <v>2529</v>
      </c>
      <c r="S728" t="s">
        <v>83</v>
      </c>
      <c r="T728">
        <v>0</v>
      </c>
      <c r="U728" t="s">
        <v>83</v>
      </c>
      <c r="V728" t="s">
        <v>83</v>
      </c>
      <c r="W728" t="s">
        <v>83</v>
      </c>
      <c r="X728">
        <v>3</v>
      </c>
      <c r="Y728">
        <v>3</v>
      </c>
      <c r="Z728" t="s">
        <v>83</v>
      </c>
      <c r="AA728" t="s">
        <v>83</v>
      </c>
      <c r="AB728" t="s">
        <v>83</v>
      </c>
      <c r="AC728" t="s">
        <v>83</v>
      </c>
      <c r="AD728" t="s">
        <v>83</v>
      </c>
      <c r="AE728">
        <v>0</v>
      </c>
      <c r="AF728" t="s">
        <v>83</v>
      </c>
      <c r="AG728">
        <v>0</v>
      </c>
      <c r="AH728" t="s">
        <v>83</v>
      </c>
      <c r="AI728" t="s">
        <v>83</v>
      </c>
      <c r="AJ728" t="s">
        <v>83</v>
      </c>
      <c r="AK728" t="s">
        <v>83</v>
      </c>
      <c r="AL728" t="s">
        <v>83</v>
      </c>
      <c r="AM728" t="s">
        <v>83</v>
      </c>
      <c r="AN728" t="s">
        <v>83</v>
      </c>
      <c r="AO728" t="s">
        <v>83</v>
      </c>
      <c r="AP728" t="s">
        <v>83</v>
      </c>
      <c r="AQ728" t="s">
        <v>83</v>
      </c>
      <c r="AR728" t="s">
        <v>83</v>
      </c>
      <c r="AS728">
        <v>0</v>
      </c>
      <c r="AT728" t="s">
        <v>83</v>
      </c>
      <c r="AU728" t="s">
        <v>83</v>
      </c>
      <c r="AV728">
        <v>0</v>
      </c>
      <c r="AW728">
        <v>0</v>
      </c>
      <c r="AX728" t="s">
        <v>83</v>
      </c>
    </row>
    <row r="729" spans="1:50" x14ac:dyDescent="0.15">
      <c r="A729">
        <v>4</v>
      </c>
      <c r="B729">
        <v>145</v>
      </c>
      <c r="C729">
        <v>2</v>
      </c>
      <c r="D729">
        <v>8</v>
      </c>
      <c r="E729">
        <v>0</v>
      </c>
      <c r="F729" t="s">
        <v>83</v>
      </c>
      <c r="G729" t="s">
        <v>83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83</v>
      </c>
      <c r="N729" t="s">
        <v>83</v>
      </c>
      <c r="O729" t="s">
        <v>83</v>
      </c>
      <c r="P729" t="s">
        <v>83</v>
      </c>
      <c r="Q729" t="s">
        <v>83</v>
      </c>
      <c r="R729" t="s">
        <v>83</v>
      </c>
      <c r="S729" t="s">
        <v>83</v>
      </c>
      <c r="T729">
        <v>0</v>
      </c>
      <c r="U729" t="s">
        <v>83</v>
      </c>
      <c r="V729" t="s">
        <v>83</v>
      </c>
      <c r="W729" t="s">
        <v>83</v>
      </c>
      <c r="X729">
        <v>0</v>
      </c>
      <c r="Y729">
        <v>0</v>
      </c>
      <c r="Z729" t="s">
        <v>83</v>
      </c>
      <c r="AA729" t="s">
        <v>83</v>
      </c>
      <c r="AB729" t="s">
        <v>83</v>
      </c>
      <c r="AC729" t="s">
        <v>83</v>
      </c>
      <c r="AD729" t="s">
        <v>83</v>
      </c>
      <c r="AE729">
        <v>0</v>
      </c>
      <c r="AF729" t="s">
        <v>83</v>
      </c>
      <c r="AG729">
        <v>0</v>
      </c>
      <c r="AH729" t="s">
        <v>83</v>
      </c>
      <c r="AI729" t="s">
        <v>83</v>
      </c>
      <c r="AJ729" t="s">
        <v>83</v>
      </c>
      <c r="AK729" t="s">
        <v>83</v>
      </c>
      <c r="AL729" t="s">
        <v>83</v>
      </c>
      <c r="AM729" t="s">
        <v>83</v>
      </c>
      <c r="AN729" t="s">
        <v>83</v>
      </c>
      <c r="AO729" t="s">
        <v>83</v>
      </c>
      <c r="AP729" t="s">
        <v>83</v>
      </c>
      <c r="AQ729" t="s">
        <v>83</v>
      </c>
      <c r="AR729" t="s">
        <v>83</v>
      </c>
      <c r="AS729">
        <v>0</v>
      </c>
      <c r="AT729" t="s">
        <v>83</v>
      </c>
      <c r="AU729" t="s">
        <v>83</v>
      </c>
      <c r="AV729">
        <v>0</v>
      </c>
      <c r="AW729">
        <v>0</v>
      </c>
      <c r="AX729" t="s">
        <v>83</v>
      </c>
    </row>
    <row r="730" spans="1:50" x14ac:dyDescent="0.15">
      <c r="A730">
        <v>4</v>
      </c>
      <c r="B730">
        <v>147</v>
      </c>
      <c r="C730">
        <v>1</v>
      </c>
      <c r="D730">
        <v>1</v>
      </c>
      <c r="E730">
        <v>0</v>
      </c>
      <c r="F730" t="s">
        <v>83</v>
      </c>
      <c r="G730" t="s">
        <v>83</v>
      </c>
      <c r="H730">
        <v>661</v>
      </c>
      <c r="I730">
        <v>0</v>
      </c>
      <c r="J730">
        <v>0</v>
      </c>
      <c r="K730">
        <v>0</v>
      </c>
      <c r="L730">
        <v>0</v>
      </c>
      <c r="M730" t="s">
        <v>83</v>
      </c>
      <c r="N730" t="s">
        <v>83</v>
      </c>
      <c r="O730" t="s">
        <v>83</v>
      </c>
      <c r="P730" t="s">
        <v>83</v>
      </c>
      <c r="Q730" t="s">
        <v>83</v>
      </c>
      <c r="R730" t="s">
        <v>2051</v>
      </c>
      <c r="S730" t="s">
        <v>83</v>
      </c>
      <c r="T730">
        <v>0</v>
      </c>
      <c r="U730" t="s">
        <v>83</v>
      </c>
      <c r="V730" t="s">
        <v>83</v>
      </c>
      <c r="W730" t="s">
        <v>83</v>
      </c>
      <c r="X730">
        <v>4</v>
      </c>
      <c r="Y730">
        <v>4</v>
      </c>
      <c r="Z730" t="s">
        <v>83</v>
      </c>
      <c r="AA730" t="s">
        <v>83</v>
      </c>
      <c r="AB730" t="s">
        <v>83</v>
      </c>
      <c r="AC730" t="s">
        <v>83</v>
      </c>
      <c r="AD730" t="s">
        <v>83</v>
      </c>
      <c r="AE730">
        <v>0</v>
      </c>
      <c r="AF730" t="s">
        <v>83</v>
      </c>
      <c r="AG730">
        <v>0</v>
      </c>
      <c r="AH730" t="s">
        <v>83</v>
      </c>
      <c r="AI730" t="s">
        <v>83</v>
      </c>
      <c r="AJ730" t="s">
        <v>83</v>
      </c>
      <c r="AK730" t="s">
        <v>83</v>
      </c>
      <c r="AL730" t="s">
        <v>83</v>
      </c>
      <c r="AM730" t="s">
        <v>83</v>
      </c>
      <c r="AN730" t="s">
        <v>83</v>
      </c>
      <c r="AO730" t="s">
        <v>83</v>
      </c>
      <c r="AP730" t="s">
        <v>83</v>
      </c>
      <c r="AQ730" t="s">
        <v>83</v>
      </c>
      <c r="AR730" t="s">
        <v>83</v>
      </c>
      <c r="AS730">
        <v>0</v>
      </c>
      <c r="AT730" t="s">
        <v>83</v>
      </c>
      <c r="AU730" t="s">
        <v>83</v>
      </c>
      <c r="AV730">
        <v>0</v>
      </c>
      <c r="AW730">
        <v>0</v>
      </c>
      <c r="AX730" t="s">
        <v>83</v>
      </c>
    </row>
    <row r="731" spans="1:50" x14ac:dyDescent="0.15">
      <c r="A731">
        <v>4</v>
      </c>
      <c r="B731">
        <v>147</v>
      </c>
      <c r="C731">
        <v>1</v>
      </c>
      <c r="D731">
        <v>2</v>
      </c>
      <c r="E731">
        <v>0</v>
      </c>
      <c r="F731" t="s">
        <v>83</v>
      </c>
      <c r="G731" t="s">
        <v>83</v>
      </c>
      <c r="H731">
        <v>388</v>
      </c>
      <c r="I731">
        <v>0</v>
      </c>
      <c r="J731">
        <v>0</v>
      </c>
      <c r="K731">
        <v>0</v>
      </c>
      <c r="L731">
        <v>0</v>
      </c>
      <c r="M731" t="s">
        <v>83</v>
      </c>
      <c r="N731" t="s">
        <v>83</v>
      </c>
      <c r="O731" t="s">
        <v>83</v>
      </c>
      <c r="P731" t="s">
        <v>83</v>
      </c>
      <c r="Q731" t="s">
        <v>83</v>
      </c>
      <c r="R731" t="s">
        <v>2530</v>
      </c>
      <c r="S731" t="s">
        <v>83</v>
      </c>
      <c r="T731">
        <v>0</v>
      </c>
      <c r="U731" t="s">
        <v>83</v>
      </c>
      <c r="V731" t="s">
        <v>83</v>
      </c>
      <c r="W731" t="s">
        <v>83</v>
      </c>
      <c r="X731">
        <v>4</v>
      </c>
      <c r="Y731">
        <v>4</v>
      </c>
      <c r="Z731" t="s">
        <v>83</v>
      </c>
      <c r="AA731" t="s">
        <v>83</v>
      </c>
      <c r="AB731" t="s">
        <v>83</v>
      </c>
      <c r="AC731" t="s">
        <v>83</v>
      </c>
      <c r="AD731" t="s">
        <v>83</v>
      </c>
      <c r="AE731">
        <v>0</v>
      </c>
      <c r="AF731" t="s">
        <v>83</v>
      </c>
      <c r="AG731">
        <v>0</v>
      </c>
      <c r="AH731" t="s">
        <v>83</v>
      </c>
      <c r="AI731" t="s">
        <v>83</v>
      </c>
      <c r="AJ731" t="s">
        <v>83</v>
      </c>
      <c r="AK731" t="s">
        <v>83</v>
      </c>
      <c r="AL731" t="s">
        <v>83</v>
      </c>
      <c r="AM731" t="s">
        <v>83</v>
      </c>
      <c r="AN731" t="s">
        <v>83</v>
      </c>
      <c r="AO731" t="s">
        <v>83</v>
      </c>
      <c r="AP731" t="s">
        <v>83</v>
      </c>
      <c r="AQ731" t="s">
        <v>83</v>
      </c>
      <c r="AR731" t="s">
        <v>83</v>
      </c>
      <c r="AS731">
        <v>0</v>
      </c>
      <c r="AT731" t="s">
        <v>83</v>
      </c>
      <c r="AU731" t="s">
        <v>83</v>
      </c>
      <c r="AV731">
        <v>0</v>
      </c>
      <c r="AW731">
        <v>0</v>
      </c>
      <c r="AX731" t="s">
        <v>83</v>
      </c>
    </row>
    <row r="732" spans="1:50" x14ac:dyDescent="0.15">
      <c r="A732">
        <v>4</v>
      </c>
      <c r="B732">
        <v>147</v>
      </c>
      <c r="C732">
        <v>1</v>
      </c>
      <c r="D732">
        <v>3</v>
      </c>
      <c r="E732">
        <v>0</v>
      </c>
      <c r="F732" t="s">
        <v>83</v>
      </c>
      <c r="G732" t="s">
        <v>83</v>
      </c>
      <c r="H732">
        <v>470</v>
      </c>
      <c r="I732">
        <v>0</v>
      </c>
      <c r="J732">
        <v>0</v>
      </c>
      <c r="K732">
        <v>0</v>
      </c>
      <c r="L732">
        <v>0</v>
      </c>
      <c r="M732" t="s">
        <v>83</v>
      </c>
      <c r="N732" t="s">
        <v>83</v>
      </c>
      <c r="O732" t="s">
        <v>83</v>
      </c>
      <c r="P732" t="s">
        <v>83</v>
      </c>
      <c r="Q732" t="s">
        <v>83</v>
      </c>
      <c r="R732" t="s">
        <v>2531</v>
      </c>
      <c r="S732" t="s">
        <v>83</v>
      </c>
      <c r="T732">
        <v>0</v>
      </c>
      <c r="U732" t="s">
        <v>83</v>
      </c>
      <c r="V732" t="s">
        <v>83</v>
      </c>
      <c r="W732" t="s">
        <v>83</v>
      </c>
      <c r="X732">
        <v>4</v>
      </c>
      <c r="Y732">
        <v>4</v>
      </c>
      <c r="Z732" t="s">
        <v>83</v>
      </c>
      <c r="AA732" t="s">
        <v>83</v>
      </c>
      <c r="AB732" t="s">
        <v>83</v>
      </c>
      <c r="AC732" t="s">
        <v>83</v>
      </c>
      <c r="AD732" t="s">
        <v>83</v>
      </c>
      <c r="AE732">
        <v>0</v>
      </c>
      <c r="AF732" t="s">
        <v>83</v>
      </c>
      <c r="AG732">
        <v>0</v>
      </c>
      <c r="AH732" t="s">
        <v>83</v>
      </c>
      <c r="AI732" t="s">
        <v>83</v>
      </c>
      <c r="AJ732" t="s">
        <v>83</v>
      </c>
      <c r="AK732" t="s">
        <v>83</v>
      </c>
      <c r="AL732" t="s">
        <v>83</v>
      </c>
      <c r="AM732" t="s">
        <v>83</v>
      </c>
      <c r="AN732" t="s">
        <v>83</v>
      </c>
      <c r="AO732" t="s">
        <v>83</v>
      </c>
      <c r="AP732" t="s">
        <v>83</v>
      </c>
      <c r="AQ732" t="s">
        <v>83</v>
      </c>
      <c r="AR732" t="s">
        <v>83</v>
      </c>
      <c r="AS732">
        <v>0</v>
      </c>
      <c r="AT732" t="s">
        <v>83</v>
      </c>
      <c r="AU732" t="s">
        <v>83</v>
      </c>
      <c r="AV732">
        <v>0</v>
      </c>
      <c r="AW732">
        <v>0</v>
      </c>
      <c r="AX732" t="s">
        <v>83</v>
      </c>
    </row>
    <row r="733" spans="1:50" x14ac:dyDescent="0.15">
      <c r="A733">
        <v>4</v>
      </c>
      <c r="B733">
        <v>147</v>
      </c>
      <c r="C733">
        <v>1</v>
      </c>
      <c r="D733">
        <v>4</v>
      </c>
      <c r="E733">
        <v>0</v>
      </c>
      <c r="F733" t="s">
        <v>83</v>
      </c>
      <c r="G733" t="s">
        <v>83</v>
      </c>
      <c r="H733">
        <v>675</v>
      </c>
      <c r="I733">
        <v>0</v>
      </c>
      <c r="J733">
        <v>0</v>
      </c>
      <c r="K733">
        <v>0</v>
      </c>
      <c r="L733">
        <v>0</v>
      </c>
      <c r="M733" t="s">
        <v>83</v>
      </c>
      <c r="N733" t="s">
        <v>83</v>
      </c>
      <c r="O733" t="s">
        <v>83</v>
      </c>
      <c r="P733" t="s">
        <v>83</v>
      </c>
      <c r="Q733" t="s">
        <v>83</v>
      </c>
      <c r="R733" t="s">
        <v>2532</v>
      </c>
      <c r="S733" t="s">
        <v>83</v>
      </c>
      <c r="T733">
        <v>0</v>
      </c>
      <c r="U733" t="s">
        <v>83</v>
      </c>
      <c r="V733" t="s">
        <v>83</v>
      </c>
      <c r="W733" t="s">
        <v>83</v>
      </c>
      <c r="X733">
        <v>5</v>
      </c>
      <c r="Y733">
        <v>5</v>
      </c>
      <c r="Z733" t="s">
        <v>83</v>
      </c>
      <c r="AA733" t="s">
        <v>83</v>
      </c>
      <c r="AB733" t="s">
        <v>83</v>
      </c>
      <c r="AC733" t="s">
        <v>83</v>
      </c>
      <c r="AD733" t="s">
        <v>83</v>
      </c>
      <c r="AE733">
        <v>0</v>
      </c>
      <c r="AF733" t="s">
        <v>83</v>
      </c>
      <c r="AG733">
        <v>0</v>
      </c>
      <c r="AH733" t="s">
        <v>83</v>
      </c>
      <c r="AI733" t="s">
        <v>83</v>
      </c>
      <c r="AJ733" t="s">
        <v>83</v>
      </c>
      <c r="AK733" t="s">
        <v>83</v>
      </c>
      <c r="AL733" t="s">
        <v>83</v>
      </c>
      <c r="AM733" t="s">
        <v>83</v>
      </c>
      <c r="AN733" t="s">
        <v>83</v>
      </c>
      <c r="AO733" t="s">
        <v>83</v>
      </c>
      <c r="AP733" t="s">
        <v>83</v>
      </c>
      <c r="AQ733" t="s">
        <v>83</v>
      </c>
      <c r="AR733" t="s">
        <v>83</v>
      </c>
      <c r="AS733">
        <v>1</v>
      </c>
      <c r="AT733" t="s">
        <v>83</v>
      </c>
      <c r="AU733" t="s">
        <v>83</v>
      </c>
      <c r="AV733">
        <v>0</v>
      </c>
      <c r="AW733">
        <v>0</v>
      </c>
      <c r="AX733" t="s">
        <v>83</v>
      </c>
    </row>
    <row r="734" spans="1:50" x14ac:dyDescent="0.15">
      <c r="A734">
        <v>4</v>
      </c>
      <c r="B734">
        <v>147</v>
      </c>
      <c r="C734">
        <v>1</v>
      </c>
      <c r="D734">
        <v>5</v>
      </c>
      <c r="E734">
        <v>0</v>
      </c>
      <c r="F734" t="s">
        <v>83</v>
      </c>
      <c r="G734" t="s">
        <v>83</v>
      </c>
      <c r="H734">
        <v>40</v>
      </c>
      <c r="I734">
        <v>0</v>
      </c>
      <c r="J734">
        <v>0</v>
      </c>
      <c r="K734">
        <v>0</v>
      </c>
      <c r="L734">
        <v>0</v>
      </c>
      <c r="M734" t="s">
        <v>83</v>
      </c>
      <c r="N734" t="s">
        <v>83</v>
      </c>
      <c r="O734" t="s">
        <v>83</v>
      </c>
      <c r="P734" t="s">
        <v>83</v>
      </c>
      <c r="Q734" t="s">
        <v>83</v>
      </c>
      <c r="R734" t="s">
        <v>2533</v>
      </c>
      <c r="S734" t="s">
        <v>83</v>
      </c>
      <c r="T734">
        <v>0</v>
      </c>
      <c r="U734" t="s">
        <v>83</v>
      </c>
      <c r="V734" t="s">
        <v>83</v>
      </c>
      <c r="W734" t="s">
        <v>83</v>
      </c>
      <c r="X734">
        <v>4</v>
      </c>
      <c r="Y734">
        <v>4</v>
      </c>
      <c r="Z734" t="s">
        <v>83</v>
      </c>
      <c r="AA734" t="s">
        <v>83</v>
      </c>
      <c r="AB734" t="s">
        <v>83</v>
      </c>
      <c r="AC734" t="s">
        <v>83</v>
      </c>
      <c r="AD734" t="s">
        <v>83</v>
      </c>
      <c r="AE734">
        <v>0</v>
      </c>
      <c r="AF734" t="s">
        <v>83</v>
      </c>
      <c r="AG734">
        <v>0</v>
      </c>
      <c r="AH734" t="s">
        <v>83</v>
      </c>
      <c r="AI734" t="s">
        <v>83</v>
      </c>
      <c r="AJ734" t="s">
        <v>83</v>
      </c>
      <c r="AK734" t="s">
        <v>83</v>
      </c>
      <c r="AL734" t="s">
        <v>83</v>
      </c>
      <c r="AM734" t="s">
        <v>83</v>
      </c>
      <c r="AN734" t="s">
        <v>83</v>
      </c>
      <c r="AO734" t="s">
        <v>83</v>
      </c>
      <c r="AP734" t="s">
        <v>83</v>
      </c>
      <c r="AQ734" t="s">
        <v>83</v>
      </c>
      <c r="AR734" t="s">
        <v>83</v>
      </c>
      <c r="AS734">
        <v>0</v>
      </c>
      <c r="AT734" t="s">
        <v>83</v>
      </c>
      <c r="AU734" t="s">
        <v>83</v>
      </c>
      <c r="AV734">
        <v>0</v>
      </c>
      <c r="AW734">
        <v>0</v>
      </c>
      <c r="AX734" t="s">
        <v>83</v>
      </c>
    </row>
    <row r="735" spans="1:50" x14ac:dyDescent="0.15">
      <c r="A735">
        <v>4</v>
      </c>
      <c r="B735">
        <v>147</v>
      </c>
      <c r="C735">
        <v>1</v>
      </c>
      <c r="D735">
        <v>6</v>
      </c>
      <c r="E735">
        <v>0</v>
      </c>
      <c r="F735" t="s">
        <v>83</v>
      </c>
      <c r="G735" t="s">
        <v>83</v>
      </c>
      <c r="H735">
        <v>369</v>
      </c>
      <c r="I735">
        <v>0</v>
      </c>
      <c r="J735">
        <v>0</v>
      </c>
      <c r="K735">
        <v>0</v>
      </c>
      <c r="L735">
        <v>0</v>
      </c>
      <c r="M735" t="s">
        <v>83</v>
      </c>
      <c r="N735" t="s">
        <v>83</v>
      </c>
      <c r="O735" t="s">
        <v>83</v>
      </c>
      <c r="P735" t="s">
        <v>83</v>
      </c>
      <c r="Q735" t="s">
        <v>83</v>
      </c>
      <c r="R735" t="s">
        <v>2534</v>
      </c>
      <c r="S735" t="s">
        <v>83</v>
      </c>
      <c r="T735">
        <v>0</v>
      </c>
      <c r="U735" t="s">
        <v>83</v>
      </c>
      <c r="V735" t="s">
        <v>83</v>
      </c>
      <c r="W735" t="s">
        <v>83</v>
      </c>
      <c r="X735">
        <v>4</v>
      </c>
      <c r="Y735">
        <v>4</v>
      </c>
      <c r="Z735" t="s">
        <v>83</v>
      </c>
      <c r="AA735" t="s">
        <v>83</v>
      </c>
      <c r="AB735" t="s">
        <v>83</v>
      </c>
      <c r="AC735" t="s">
        <v>83</v>
      </c>
      <c r="AD735" t="s">
        <v>83</v>
      </c>
      <c r="AE735">
        <v>0</v>
      </c>
      <c r="AF735" t="s">
        <v>83</v>
      </c>
      <c r="AG735">
        <v>0</v>
      </c>
      <c r="AH735" t="s">
        <v>83</v>
      </c>
      <c r="AI735" t="s">
        <v>83</v>
      </c>
      <c r="AJ735" t="s">
        <v>83</v>
      </c>
      <c r="AK735" t="s">
        <v>83</v>
      </c>
      <c r="AL735" t="s">
        <v>83</v>
      </c>
      <c r="AM735" t="s">
        <v>83</v>
      </c>
      <c r="AN735" t="s">
        <v>83</v>
      </c>
      <c r="AO735" t="s">
        <v>83</v>
      </c>
      <c r="AP735" t="s">
        <v>83</v>
      </c>
      <c r="AQ735" t="s">
        <v>83</v>
      </c>
      <c r="AR735" t="s">
        <v>83</v>
      </c>
      <c r="AS735">
        <v>0</v>
      </c>
      <c r="AT735" t="s">
        <v>83</v>
      </c>
      <c r="AU735" t="s">
        <v>83</v>
      </c>
      <c r="AV735">
        <v>0</v>
      </c>
      <c r="AW735">
        <v>0</v>
      </c>
      <c r="AX735" t="s">
        <v>83</v>
      </c>
    </row>
    <row r="736" spans="1:50" x14ac:dyDescent="0.15">
      <c r="A736">
        <v>4</v>
      </c>
      <c r="B736">
        <v>147</v>
      </c>
      <c r="C736">
        <v>1</v>
      </c>
      <c r="D736">
        <v>7</v>
      </c>
      <c r="E736">
        <v>0</v>
      </c>
      <c r="F736" t="s">
        <v>83</v>
      </c>
      <c r="G736" t="s">
        <v>83</v>
      </c>
      <c r="H736">
        <v>244</v>
      </c>
      <c r="I736">
        <v>0</v>
      </c>
      <c r="J736">
        <v>0</v>
      </c>
      <c r="K736">
        <v>0</v>
      </c>
      <c r="L736">
        <v>0</v>
      </c>
      <c r="M736" t="s">
        <v>83</v>
      </c>
      <c r="N736" t="s">
        <v>83</v>
      </c>
      <c r="O736" t="s">
        <v>83</v>
      </c>
      <c r="P736" t="s">
        <v>83</v>
      </c>
      <c r="Q736" t="s">
        <v>83</v>
      </c>
      <c r="R736" t="s">
        <v>2535</v>
      </c>
      <c r="S736" t="s">
        <v>83</v>
      </c>
      <c r="T736">
        <v>0</v>
      </c>
      <c r="U736" t="s">
        <v>83</v>
      </c>
      <c r="V736" t="s">
        <v>83</v>
      </c>
      <c r="W736" t="s">
        <v>83</v>
      </c>
      <c r="X736">
        <v>4</v>
      </c>
      <c r="Y736">
        <v>4</v>
      </c>
      <c r="Z736" t="s">
        <v>83</v>
      </c>
      <c r="AA736" t="s">
        <v>83</v>
      </c>
      <c r="AB736" t="s">
        <v>83</v>
      </c>
      <c r="AC736" t="s">
        <v>83</v>
      </c>
      <c r="AD736" t="s">
        <v>83</v>
      </c>
      <c r="AE736">
        <v>0</v>
      </c>
      <c r="AF736" t="s">
        <v>83</v>
      </c>
      <c r="AG736">
        <v>0</v>
      </c>
      <c r="AH736" t="s">
        <v>83</v>
      </c>
      <c r="AI736" t="s">
        <v>83</v>
      </c>
      <c r="AJ736" t="s">
        <v>83</v>
      </c>
      <c r="AK736" t="s">
        <v>83</v>
      </c>
      <c r="AL736" t="s">
        <v>83</v>
      </c>
      <c r="AM736" t="s">
        <v>83</v>
      </c>
      <c r="AN736" t="s">
        <v>83</v>
      </c>
      <c r="AO736" t="s">
        <v>83</v>
      </c>
      <c r="AP736" t="s">
        <v>83</v>
      </c>
      <c r="AQ736" t="s">
        <v>83</v>
      </c>
      <c r="AR736" t="s">
        <v>83</v>
      </c>
      <c r="AS736">
        <v>0</v>
      </c>
      <c r="AT736" t="s">
        <v>83</v>
      </c>
      <c r="AU736" t="s">
        <v>83</v>
      </c>
      <c r="AV736">
        <v>0</v>
      </c>
      <c r="AW736">
        <v>0</v>
      </c>
      <c r="AX736" t="s">
        <v>83</v>
      </c>
    </row>
    <row r="737" spans="1:50" x14ac:dyDescent="0.15">
      <c r="A737">
        <v>4</v>
      </c>
      <c r="B737">
        <v>147</v>
      </c>
      <c r="C737">
        <v>1</v>
      </c>
      <c r="D737">
        <v>8</v>
      </c>
      <c r="E737">
        <v>0</v>
      </c>
      <c r="F737" t="s">
        <v>83</v>
      </c>
      <c r="G737" t="s">
        <v>83</v>
      </c>
      <c r="H737">
        <v>0</v>
      </c>
      <c r="I737">
        <v>0</v>
      </c>
      <c r="J737">
        <v>0</v>
      </c>
      <c r="K737">
        <v>0</v>
      </c>
      <c r="L737">
        <v>0</v>
      </c>
      <c r="M737" t="s">
        <v>83</v>
      </c>
      <c r="N737" t="s">
        <v>83</v>
      </c>
      <c r="O737" t="s">
        <v>83</v>
      </c>
      <c r="P737" t="s">
        <v>83</v>
      </c>
      <c r="Q737" t="s">
        <v>83</v>
      </c>
      <c r="R737" t="s">
        <v>83</v>
      </c>
      <c r="S737" t="s">
        <v>83</v>
      </c>
      <c r="T737">
        <v>0</v>
      </c>
      <c r="U737" t="s">
        <v>83</v>
      </c>
      <c r="V737" t="s">
        <v>83</v>
      </c>
      <c r="W737" t="s">
        <v>83</v>
      </c>
      <c r="X737">
        <v>0</v>
      </c>
      <c r="Y737">
        <v>0</v>
      </c>
      <c r="Z737" t="s">
        <v>83</v>
      </c>
      <c r="AA737" t="s">
        <v>83</v>
      </c>
      <c r="AB737" t="s">
        <v>83</v>
      </c>
      <c r="AC737" t="s">
        <v>83</v>
      </c>
      <c r="AD737" t="s">
        <v>83</v>
      </c>
      <c r="AE737">
        <v>0</v>
      </c>
      <c r="AF737" t="s">
        <v>83</v>
      </c>
      <c r="AG737">
        <v>0</v>
      </c>
      <c r="AH737" t="s">
        <v>83</v>
      </c>
      <c r="AI737" t="s">
        <v>83</v>
      </c>
      <c r="AJ737" t="s">
        <v>83</v>
      </c>
      <c r="AK737" t="s">
        <v>83</v>
      </c>
      <c r="AL737" t="s">
        <v>83</v>
      </c>
      <c r="AM737" t="s">
        <v>83</v>
      </c>
      <c r="AN737" t="s">
        <v>83</v>
      </c>
      <c r="AO737" t="s">
        <v>83</v>
      </c>
      <c r="AP737" t="s">
        <v>83</v>
      </c>
      <c r="AQ737" t="s">
        <v>83</v>
      </c>
      <c r="AR737" t="s">
        <v>83</v>
      </c>
      <c r="AS737">
        <v>0</v>
      </c>
      <c r="AT737" t="s">
        <v>83</v>
      </c>
      <c r="AU737" t="s">
        <v>83</v>
      </c>
      <c r="AV737">
        <v>0</v>
      </c>
      <c r="AW737">
        <v>0</v>
      </c>
      <c r="AX737" t="s">
        <v>83</v>
      </c>
    </row>
    <row r="738" spans="1:50" x14ac:dyDescent="0.15">
      <c r="A738">
        <v>4</v>
      </c>
      <c r="B738">
        <v>147</v>
      </c>
      <c r="C738">
        <v>2</v>
      </c>
      <c r="D738">
        <v>1</v>
      </c>
      <c r="E738">
        <v>0</v>
      </c>
      <c r="F738" t="s">
        <v>83</v>
      </c>
      <c r="G738" t="s">
        <v>83</v>
      </c>
      <c r="H738">
        <v>161</v>
      </c>
      <c r="I738">
        <v>0</v>
      </c>
      <c r="J738">
        <v>0</v>
      </c>
      <c r="K738">
        <v>0</v>
      </c>
      <c r="L738">
        <v>0</v>
      </c>
      <c r="M738" t="s">
        <v>83</v>
      </c>
      <c r="N738" t="s">
        <v>83</v>
      </c>
      <c r="O738" t="s">
        <v>83</v>
      </c>
      <c r="P738" t="s">
        <v>83</v>
      </c>
      <c r="Q738" t="s">
        <v>83</v>
      </c>
      <c r="R738" t="s">
        <v>2536</v>
      </c>
      <c r="S738" t="s">
        <v>83</v>
      </c>
      <c r="T738">
        <v>0</v>
      </c>
      <c r="U738" t="s">
        <v>83</v>
      </c>
      <c r="V738" t="s">
        <v>83</v>
      </c>
      <c r="W738" t="s">
        <v>83</v>
      </c>
      <c r="X738">
        <v>4</v>
      </c>
      <c r="Y738">
        <v>4</v>
      </c>
      <c r="Z738" t="s">
        <v>83</v>
      </c>
      <c r="AA738" t="s">
        <v>83</v>
      </c>
      <c r="AB738" t="s">
        <v>83</v>
      </c>
      <c r="AC738" t="s">
        <v>83</v>
      </c>
      <c r="AD738" t="s">
        <v>83</v>
      </c>
      <c r="AE738">
        <v>0</v>
      </c>
      <c r="AF738" t="s">
        <v>83</v>
      </c>
      <c r="AG738">
        <v>0</v>
      </c>
      <c r="AH738" t="s">
        <v>83</v>
      </c>
      <c r="AI738" t="s">
        <v>83</v>
      </c>
      <c r="AJ738" t="s">
        <v>83</v>
      </c>
      <c r="AK738" t="s">
        <v>83</v>
      </c>
      <c r="AL738" t="s">
        <v>83</v>
      </c>
      <c r="AM738" t="s">
        <v>83</v>
      </c>
      <c r="AN738" t="s">
        <v>83</v>
      </c>
      <c r="AO738" t="s">
        <v>83</v>
      </c>
      <c r="AP738" t="s">
        <v>83</v>
      </c>
      <c r="AQ738" t="s">
        <v>83</v>
      </c>
      <c r="AR738" t="s">
        <v>83</v>
      </c>
      <c r="AS738">
        <v>0</v>
      </c>
      <c r="AT738" t="s">
        <v>83</v>
      </c>
      <c r="AU738" t="s">
        <v>83</v>
      </c>
      <c r="AV738">
        <v>0</v>
      </c>
      <c r="AW738">
        <v>0</v>
      </c>
      <c r="AX738" t="s">
        <v>83</v>
      </c>
    </row>
    <row r="739" spans="1:50" x14ac:dyDescent="0.15">
      <c r="A739">
        <v>4</v>
      </c>
      <c r="B739">
        <v>147</v>
      </c>
      <c r="C739">
        <v>2</v>
      </c>
      <c r="D739">
        <v>2</v>
      </c>
      <c r="E739">
        <v>0</v>
      </c>
      <c r="F739" t="s">
        <v>83</v>
      </c>
      <c r="G739" t="s">
        <v>83</v>
      </c>
      <c r="H739">
        <v>593</v>
      </c>
      <c r="I739">
        <v>0</v>
      </c>
      <c r="J739">
        <v>0</v>
      </c>
      <c r="K739">
        <v>0</v>
      </c>
      <c r="L739">
        <v>0</v>
      </c>
      <c r="M739" t="s">
        <v>83</v>
      </c>
      <c r="N739" t="s">
        <v>83</v>
      </c>
      <c r="O739" t="s">
        <v>83</v>
      </c>
      <c r="P739" t="s">
        <v>83</v>
      </c>
      <c r="Q739" t="s">
        <v>83</v>
      </c>
      <c r="R739" t="s">
        <v>2537</v>
      </c>
      <c r="S739" t="s">
        <v>83</v>
      </c>
      <c r="T739">
        <v>0</v>
      </c>
      <c r="U739" t="s">
        <v>83</v>
      </c>
      <c r="V739" t="s">
        <v>83</v>
      </c>
      <c r="W739" t="s">
        <v>83</v>
      </c>
      <c r="X739">
        <v>4</v>
      </c>
      <c r="Y739">
        <v>4</v>
      </c>
      <c r="Z739" t="s">
        <v>83</v>
      </c>
      <c r="AA739" t="s">
        <v>83</v>
      </c>
      <c r="AB739" t="s">
        <v>83</v>
      </c>
      <c r="AC739" t="s">
        <v>83</v>
      </c>
      <c r="AD739" t="s">
        <v>83</v>
      </c>
      <c r="AE739">
        <v>0</v>
      </c>
      <c r="AF739" t="s">
        <v>83</v>
      </c>
      <c r="AG739">
        <v>0</v>
      </c>
      <c r="AH739" t="s">
        <v>83</v>
      </c>
      <c r="AI739" t="s">
        <v>83</v>
      </c>
      <c r="AJ739" t="s">
        <v>83</v>
      </c>
      <c r="AK739" t="s">
        <v>83</v>
      </c>
      <c r="AL739" t="s">
        <v>83</v>
      </c>
      <c r="AM739" t="s">
        <v>83</v>
      </c>
      <c r="AN739" t="s">
        <v>83</v>
      </c>
      <c r="AO739" t="s">
        <v>83</v>
      </c>
      <c r="AP739" t="s">
        <v>83</v>
      </c>
      <c r="AQ739" t="s">
        <v>83</v>
      </c>
      <c r="AR739" t="s">
        <v>83</v>
      </c>
      <c r="AS739">
        <v>0</v>
      </c>
      <c r="AT739" t="s">
        <v>83</v>
      </c>
      <c r="AU739" t="s">
        <v>83</v>
      </c>
      <c r="AV739">
        <v>0</v>
      </c>
      <c r="AW739">
        <v>0</v>
      </c>
      <c r="AX739" t="s">
        <v>83</v>
      </c>
    </row>
    <row r="740" spans="1:50" x14ac:dyDescent="0.15">
      <c r="A740">
        <v>4</v>
      </c>
      <c r="B740">
        <v>147</v>
      </c>
      <c r="C740">
        <v>2</v>
      </c>
      <c r="D740">
        <v>3</v>
      </c>
      <c r="E740">
        <v>0</v>
      </c>
      <c r="F740" t="s">
        <v>83</v>
      </c>
      <c r="G740" t="s">
        <v>83</v>
      </c>
      <c r="H740">
        <v>195</v>
      </c>
      <c r="I740">
        <v>0</v>
      </c>
      <c r="J740">
        <v>0</v>
      </c>
      <c r="K740">
        <v>0</v>
      </c>
      <c r="L740">
        <v>0</v>
      </c>
      <c r="M740" t="s">
        <v>83</v>
      </c>
      <c r="N740" t="s">
        <v>83</v>
      </c>
      <c r="O740" t="s">
        <v>83</v>
      </c>
      <c r="P740" t="s">
        <v>83</v>
      </c>
      <c r="Q740" t="s">
        <v>83</v>
      </c>
      <c r="R740" t="s">
        <v>2538</v>
      </c>
      <c r="S740" t="s">
        <v>83</v>
      </c>
      <c r="T740">
        <v>0</v>
      </c>
      <c r="U740" t="s">
        <v>83</v>
      </c>
      <c r="V740" t="s">
        <v>83</v>
      </c>
      <c r="W740" t="s">
        <v>83</v>
      </c>
      <c r="X740">
        <v>4</v>
      </c>
      <c r="Y740">
        <v>4</v>
      </c>
      <c r="Z740" t="s">
        <v>83</v>
      </c>
      <c r="AA740" t="s">
        <v>83</v>
      </c>
      <c r="AB740" t="s">
        <v>83</v>
      </c>
      <c r="AC740" t="s">
        <v>83</v>
      </c>
      <c r="AD740" t="s">
        <v>83</v>
      </c>
      <c r="AE740">
        <v>0</v>
      </c>
      <c r="AF740" t="s">
        <v>83</v>
      </c>
      <c r="AG740">
        <v>0</v>
      </c>
      <c r="AH740" t="s">
        <v>83</v>
      </c>
      <c r="AI740" t="s">
        <v>83</v>
      </c>
      <c r="AJ740" t="s">
        <v>83</v>
      </c>
      <c r="AK740" t="s">
        <v>83</v>
      </c>
      <c r="AL740" t="s">
        <v>83</v>
      </c>
      <c r="AM740" t="s">
        <v>83</v>
      </c>
      <c r="AN740" t="s">
        <v>83</v>
      </c>
      <c r="AO740" t="s">
        <v>83</v>
      </c>
      <c r="AP740" t="s">
        <v>83</v>
      </c>
      <c r="AQ740" t="s">
        <v>83</v>
      </c>
      <c r="AR740" t="s">
        <v>83</v>
      </c>
      <c r="AS740">
        <v>0</v>
      </c>
      <c r="AT740" t="s">
        <v>83</v>
      </c>
      <c r="AU740" t="s">
        <v>83</v>
      </c>
      <c r="AV740">
        <v>0</v>
      </c>
      <c r="AW740">
        <v>0</v>
      </c>
      <c r="AX740" t="s">
        <v>83</v>
      </c>
    </row>
    <row r="741" spans="1:50" x14ac:dyDescent="0.15">
      <c r="A741">
        <v>4</v>
      </c>
      <c r="B741">
        <v>147</v>
      </c>
      <c r="C741">
        <v>2</v>
      </c>
      <c r="D741">
        <v>4</v>
      </c>
      <c r="E741">
        <v>0</v>
      </c>
      <c r="F741" t="s">
        <v>83</v>
      </c>
      <c r="G741" t="s">
        <v>83</v>
      </c>
      <c r="H741">
        <v>322</v>
      </c>
      <c r="I741">
        <v>0</v>
      </c>
      <c r="J741">
        <v>0</v>
      </c>
      <c r="K741">
        <v>0</v>
      </c>
      <c r="L741">
        <v>0</v>
      </c>
      <c r="M741" t="s">
        <v>83</v>
      </c>
      <c r="N741" t="s">
        <v>83</v>
      </c>
      <c r="O741" t="s">
        <v>83</v>
      </c>
      <c r="P741" t="s">
        <v>83</v>
      </c>
      <c r="Q741" t="s">
        <v>83</v>
      </c>
      <c r="R741" t="s">
        <v>2539</v>
      </c>
      <c r="S741" t="s">
        <v>83</v>
      </c>
      <c r="T741">
        <v>0</v>
      </c>
      <c r="U741" t="s">
        <v>83</v>
      </c>
      <c r="V741" t="s">
        <v>83</v>
      </c>
      <c r="W741" t="s">
        <v>83</v>
      </c>
      <c r="X741">
        <v>4</v>
      </c>
      <c r="Y741">
        <v>4</v>
      </c>
      <c r="Z741" t="s">
        <v>83</v>
      </c>
      <c r="AA741" t="s">
        <v>83</v>
      </c>
      <c r="AB741" t="s">
        <v>83</v>
      </c>
      <c r="AC741" t="s">
        <v>83</v>
      </c>
      <c r="AD741" t="s">
        <v>83</v>
      </c>
      <c r="AE741">
        <v>0</v>
      </c>
      <c r="AF741" t="s">
        <v>83</v>
      </c>
      <c r="AG741">
        <v>0</v>
      </c>
      <c r="AH741" t="s">
        <v>83</v>
      </c>
      <c r="AI741" t="s">
        <v>83</v>
      </c>
      <c r="AJ741" t="s">
        <v>83</v>
      </c>
      <c r="AK741" t="s">
        <v>83</v>
      </c>
      <c r="AL741" t="s">
        <v>83</v>
      </c>
      <c r="AM741" t="s">
        <v>83</v>
      </c>
      <c r="AN741" t="s">
        <v>83</v>
      </c>
      <c r="AO741" t="s">
        <v>83</v>
      </c>
      <c r="AP741" t="s">
        <v>83</v>
      </c>
      <c r="AQ741" t="s">
        <v>83</v>
      </c>
      <c r="AR741" t="s">
        <v>83</v>
      </c>
      <c r="AS741">
        <v>0</v>
      </c>
      <c r="AT741" t="s">
        <v>83</v>
      </c>
      <c r="AU741" t="s">
        <v>83</v>
      </c>
      <c r="AV741">
        <v>0</v>
      </c>
      <c r="AW741">
        <v>0</v>
      </c>
      <c r="AX741" t="s">
        <v>83</v>
      </c>
    </row>
    <row r="742" spans="1:50" x14ac:dyDescent="0.15">
      <c r="A742">
        <v>4</v>
      </c>
      <c r="B742">
        <v>147</v>
      </c>
      <c r="C742">
        <v>2</v>
      </c>
      <c r="D742">
        <v>5</v>
      </c>
      <c r="E742">
        <v>0</v>
      </c>
      <c r="F742" t="s">
        <v>83</v>
      </c>
      <c r="G742" t="s">
        <v>83</v>
      </c>
      <c r="H742">
        <v>134</v>
      </c>
      <c r="I742">
        <v>0</v>
      </c>
      <c r="J742">
        <v>0</v>
      </c>
      <c r="K742">
        <v>0</v>
      </c>
      <c r="L742">
        <v>0</v>
      </c>
      <c r="M742" t="s">
        <v>83</v>
      </c>
      <c r="N742" t="s">
        <v>83</v>
      </c>
      <c r="O742" t="s">
        <v>83</v>
      </c>
      <c r="P742" t="s">
        <v>83</v>
      </c>
      <c r="Q742" t="s">
        <v>83</v>
      </c>
      <c r="R742" t="s">
        <v>2540</v>
      </c>
      <c r="S742" t="s">
        <v>83</v>
      </c>
      <c r="T742">
        <v>0</v>
      </c>
      <c r="U742" t="s">
        <v>83</v>
      </c>
      <c r="V742" t="s">
        <v>83</v>
      </c>
      <c r="W742" t="s">
        <v>83</v>
      </c>
      <c r="X742">
        <v>4</v>
      </c>
      <c r="Y742">
        <v>4</v>
      </c>
      <c r="Z742" t="s">
        <v>83</v>
      </c>
      <c r="AA742" t="s">
        <v>83</v>
      </c>
      <c r="AB742" t="s">
        <v>83</v>
      </c>
      <c r="AC742" t="s">
        <v>83</v>
      </c>
      <c r="AD742" t="s">
        <v>83</v>
      </c>
      <c r="AE742">
        <v>0</v>
      </c>
      <c r="AF742" t="s">
        <v>83</v>
      </c>
      <c r="AG742">
        <v>0</v>
      </c>
      <c r="AH742" t="s">
        <v>83</v>
      </c>
      <c r="AI742" t="s">
        <v>83</v>
      </c>
      <c r="AJ742" t="s">
        <v>83</v>
      </c>
      <c r="AK742" t="s">
        <v>83</v>
      </c>
      <c r="AL742" t="s">
        <v>83</v>
      </c>
      <c r="AM742" t="s">
        <v>83</v>
      </c>
      <c r="AN742" t="s">
        <v>83</v>
      </c>
      <c r="AO742" t="s">
        <v>83</v>
      </c>
      <c r="AP742" t="s">
        <v>83</v>
      </c>
      <c r="AQ742" t="s">
        <v>83</v>
      </c>
      <c r="AR742" t="s">
        <v>83</v>
      </c>
      <c r="AS742">
        <v>0</v>
      </c>
      <c r="AT742" t="s">
        <v>83</v>
      </c>
      <c r="AU742" t="s">
        <v>83</v>
      </c>
      <c r="AV742">
        <v>0</v>
      </c>
      <c r="AW742">
        <v>0</v>
      </c>
      <c r="AX742" t="s">
        <v>83</v>
      </c>
    </row>
    <row r="743" spans="1:50" x14ac:dyDescent="0.15">
      <c r="A743">
        <v>4</v>
      </c>
      <c r="B743">
        <v>147</v>
      </c>
      <c r="C743">
        <v>2</v>
      </c>
      <c r="D743">
        <v>6</v>
      </c>
      <c r="E743">
        <v>0</v>
      </c>
      <c r="F743" t="s">
        <v>83</v>
      </c>
      <c r="G743" t="s">
        <v>83</v>
      </c>
      <c r="H743">
        <v>676</v>
      </c>
      <c r="I743">
        <v>0</v>
      </c>
      <c r="J743">
        <v>0</v>
      </c>
      <c r="K743">
        <v>0</v>
      </c>
      <c r="L743">
        <v>0</v>
      </c>
      <c r="M743" t="s">
        <v>83</v>
      </c>
      <c r="N743" t="s">
        <v>83</v>
      </c>
      <c r="O743" t="s">
        <v>83</v>
      </c>
      <c r="P743" t="s">
        <v>83</v>
      </c>
      <c r="Q743" t="s">
        <v>83</v>
      </c>
      <c r="R743" t="s">
        <v>2541</v>
      </c>
      <c r="S743" t="s">
        <v>83</v>
      </c>
      <c r="T743">
        <v>0</v>
      </c>
      <c r="U743" t="s">
        <v>83</v>
      </c>
      <c r="V743" t="s">
        <v>83</v>
      </c>
      <c r="W743" t="s">
        <v>83</v>
      </c>
      <c r="X743">
        <v>4</v>
      </c>
      <c r="Y743">
        <v>4</v>
      </c>
      <c r="Z743" t="s">
        <v>83</v>
      </c>
      <c r="AA743" t="s">
        <v>83</v>
      </c>
      <c r="AB743" t="s">
        <v>83</v>
      </c>
      <c r="AC743" t="s">
        <v>83</v>
      </c>
      <c r="AD743" t="s">
        <v>83</v>
      </c>
      <c r="AE743">
        <v>0</v>
      </c>
      <c r="AF743" t="s">
        <v>83</v>
      </c>
      <c r="AG743">
        <v>0</v>
      </c>
      <c r="AH743" t="s">
        <v>83</v>
      </c>
      <c r="AI743" t="s">
        <v>83</v>
      </c>
      <c r="AJ743" t="s">
        <v>83</v>
      </c>
      <c r="AK743" t="s">
        <v>83</v>
      </c>
      <c r="AL743" t="s">
        <v>83</v>
      </c>
      <c r="AM743" t="s">
        <v>83</v>
      </c>
      <c r="AN743" t="s">
        <v>83</v>
      </c>
      <c r="AO743" t="s">
        <v>83</v>
      </c>
      <c r="AP743" t="s">
        <v>83</v>
      </c>
      <c r="AQ743" t="s">
        <v>83</v>
      </c>
      <c r="AR743" t="s">
        <v>83</v>
      </c>
      <c r="AS743">
        <v>0</v>
      </c>
      <c r="AT743" t="s">
        <v>83</v>
      </c>
      <c r="AU743" t="s">
        <v>83</v>
      </c>
      <c r="AV743">
        <v>0</v>
      </c>
      <c r="AW743">
        <v>0</v>
      </c>
      <c r="AX743" t="s">
        <v>83</v>
      </c>
    </row>
    <row r="744" spans="1:50" x14ac:dyDescent="0.15">
      <c r="A744">
        <v>4</v>
      </c>
      <c r="B744">
        <v>147</v>
      </c>
      <c r="C744">
        <v>2</v>
      </c>
      <c r="D744">
        <v>7</v>
      </c>
      <c r="E744">
        <v>0</v>
      </c>
      <c r="F744" t="s">
        <v>83</v>
      </c>
      <c r="G744" t="s">
        <v>83</v>
      </c>
      <c r="H744">
        <v>469</v>
      </c>
      <c r="I744">
        <v>0</v>
      </c>
      <c r="J744">
        <v>0</v>
      </c>
      <c r="K744">
        <v>0</v>
      </c>
      <c r="L744">
        <v>0</v>
      </c>
      <c r="M744" t="s">
        <v>83</v>
      </c>
      <c r="N744" t="s">
        <v>83</v>
      </c>
      <c r="O744" t="s">
        <v>83</v>
      </c>
      <c r="P744" t="s">
        <v>83</v>
      </c>
      <c r="Q744" t="s">
        <v>83</v>
      </c>
      <c r="R744" t="s">
        <v>2542</v>
      </c>
      <c r="S744" t="s">
        <v>83</v>
      </c>
      <c r="T744">
        <v>0</v>
      </c>
      <c r="U744" t="s">
        <v>83</v>
      </c>
      <c r="V744" t="s">
        <v>83</v>
      </c>
      <c r="W744" t="s">
        <v>83</v>
      </c>
      <c r="X744">
        <v>4</v>
      </c>
      <c r="Y744">
        <v>4</v>
      </c>
      <c r="Z744" t="s">
        <v>83</v>
      </c>
      <c r="AA744" t="s">
        <v>83</v>
      </c>
      <c r="AB744" t="s">
        <v>83</v>
      </c>
      <c r="AC744" t="s">
        <v>83</v>
      </c>
      <c r="AD744" t="s">
        <v>83</v>
      </c>
      <c r="AE744">
        <v>0</v>
      </c>
      <c r="AF744" t="s">
        <v>83</v>
      </c>
      <c r="AG744">
        <v>0</v>
      </c>
      <c r="AH744" t="s">
        <v>83</v>
      </c>
      <c r="AI744" t="s">
        <v>83</v>
      </c>
      <c r="AJ744" t="s">
        <v>83</v>
      </c>
      <c r="AK744" t="s">
        <v>83</v>
      </c>
      <c r="AL744" t="s">
        <v>83</v>
      </c>
      <c r="AM744" t="s">
        <v>83</v>
      </c>
      <c r="AN744" t="s">
        <v>83</v>
      </c>
      <c r="AO744" t="s">
        <v>83</v>
      </c>
      <c r="AP744" t="s">
        <v>83</v>
      </c>
      <c r="AQ744" t="s">
        <v>83</v>
      </c>
      <c r="AR744" t="s">
        <v>83</v>
      </c>
      <c r="AS744">
        <v>0</v>
      </c>
      <c r="AT744" t="s">
        <v>83</v>
      </c>
      <c r="AU744" t="s">
        <v>83</v>
      </c>
      <c r="AV744">
        <v>0</v>
      </c>
      <c r="AW744">
        <v>0</v>
      </c>
      <c r="AX744" t="s">
        <v>83</v>
      </c>
    </row>
    <row r="745" spans="1:50" x14ac:dyDescent="0.15">
      <c r="A745">
        <v>4</v>
      </c>
      <c r="B745">
        <v>147</v>
      </c>
      <c r="C745">
        <v>2</v>
      </c>
      <c r="D745">
        <v>8</v>
      </c>
      <c r="E745">
        <v>0</v>
      </c>
      <c r="F745" t="s">
        <v>83</v>
      </c>
      <c r="G745" t="s">
        <v>83</v>
      </c>
      <c r="H745">
        <v>267</v>
      </c>
      <c r="I745">
        <v>0</v>
      </c>
      <c r="J745">
        <v>0</v>
      </c>
      <c r="K745">
        <v>0</v>
      </c>
      <c r="L745">
        <v>0</v>
      </c>
      <c r="M745" t="s">
        <v>83</v>
      </c>
      <c r="N745" t="s">
        <v>83</v>
      </c>
      <c r="O745" t="s">
        <v>83</v>
      </c>
      <c r="P745" t="s">
        <v>83</v>
      </c>
      <c r="Q745" t="s">
        <v>83</v>
      </c>
      <c r="R745" t="s">
        <v>2543</v>
      </c>
      <c r="S745" t="s">
        <v>83</v>
      </c>
      <c r="T745">
        <v>0</v>
      </c>
      <c r="U745" t="s">
        <v>83</v>
      </c>
      <c r="V745" t="s">
        <v>83</v>
      </c>
      <c r="W745" t="s">
        <v>83</v>
      </c>
      <c r="X745">
        <v>4</v>
      </c>
      <c r="Y745">
        <v>4</v>
      </c>
      <c r="Z745" t="s">
        <v>83</v>
      </c>
      <c r="AA745" t="s">
        <v>83</v>
      </c>
      <c r="AB745" t="s">
        <v>83</v>
      </c>
      <c r="AC745" t="s">
        <v>83</v>
      </c>
      <c r="AD745" t="s">
        <v>83</v>
      </c>
      <c r="AE745">
        <v>0</v>
      </c>
      <c r="AF745" t="s">
        <v>83</v>
      </c>
      <c r="AG745">
        <v>0</v>
      </c>
      <c r="AH745" t="s">
        <v>83</v>
      </c>
      <c r="AI745" t="s">
        <v>83</v>
      </c>
      <c r="AJ745" t="s">
        <v>83</v>
      </c>
      <c r="AK745" t="s">
        <v>83</v>
      </c>
      <c r="AL745" t="s">
        <v>83</v>
      </c>
      <c r="AM745" t="s">
        <v>83</v>
      </c>
      <c r="AN745" t="s">
        <v>83</v>
      </c>
      <c r="AO745" t="s">
        <v>83</v>
      </c>
      <c r="AP745" t="s">
        <v>83</v>
      </c>
      <c r="AQ745" t="s">
        <v>83</v>
      </c>
      <c r="AR745" t="s">
        <v>83</v>
      </c>
      <c r="AS745">
        <v>0</v>
      </c>
      <c r="AT745" t="s">
        <v>83</v>
      </c>
      <c r="AU745" t="s">
        <v>83</v>
      </c>
      <c r="AV745">
        <v>0</v>
      </c>
      <c r="AW745">
        <v>0</v>
      </c>
      <c r="AX745" t="s">
        <v>83</v>
      </c>
    </row>
    <row r="746" spans="1:50" x14ac:dyDescent="0.15">
      <c r="A746">
        <v>4</v>
      </c>
      <c r="B746">
        <v>201</v>
      </c>
      <c r="C746">
        <v>1</v>
      </c>
      <c r="D746">
        <v>1</v>
      </c>
      <c r="E746">
        <v>0</v>
      </c>
      <c r="F746" t="s">
        <v>83</v>
      </c>
      <c r="G746" t="s">
        <v>83</v>
      </c>
      <c r="H746">
        <v>1043</v>
      </c>
      <c r="I746">
        <v>0</v>
      </c>
      <c r="J746">
        <v>0</v>
      </c>
      <c r="K746">
        <v>0</v>
      </c>
      <c r="L746">
        <v>0</v>
      </c>
      <c r="M746" t="s">
        <v>83</v>
      </c>
      <c r="N746" t="s">
        <v>83</v>
      </c>
      <c r="O746" t="s">
        <v>83</v>
      </c>
      <c r="P746" t="s">
        <v>83</v>
      </c>
      <c r="Q746" t="s">
        <v>83</v>
      </c>
      <c r="R746" t="s">
        <v>1963</v>
      </c>
      <c r="S746" t="s">
        <v>83</v>
      </c>
      <c r="T746">
        <v>0</v>
      </c>
      <c r="U746" t="s">
        <v>83</v>
      </c>
      <c r="V746" t="s">
        <v>83</v>
      </c>
      <c r="W746" t="s">
        <v>83</v>
      </c>
      <c r="X746">
        <v>1</v>
      </c>
      <c r="Y746">
        <v>1</v>
      </c>
      <c r="Z746" t="s">
        <v>83</v>
      </c>
      <c r="AA746" t="s">
        <v>83</v>
      </c>
      <c r="AB746" t="s">
        <v>83</v>
      </c>
      <c r="AC746" t="s">
        <v>83</v>
      </c>
      <c r="AD746" t="s">
        <v>83</v>
      </c>
      <c r="AE746">
        <v>0</v>
      </c>
      <c r="AF746" t="s">
        <v>83</v>
      </c>
      <c r="AG746">
        <v>0</v>
      </c>
      <c r="AH746" t="s">
        <v>83</v>
      </c>
      <c r="AI746" t="s">
        <v>83</v>
      </c>
      <c r="AJ746" t="s">
        <v>83</v>
      </c>
      <c r="AK746" t="s">
        <v>83</v>
      </c>
      <c r="AL746" t="s">
        <v>83</v>
      </c>
      <c r="AM746" t="s">
        <v>83</v>
      </c>
      <c r="AN746" t="s">
        <v>83</v>
      </c>
      <c r="AO746" t="s">
        <v>83</v>
      </c>
      <c r="AP746" t="s">
        <v>83</v>
      </c>
      <c r="AQ746" t="s">
        <v>83</v>
      </c>
      <c r="AR746" t="s">
        <v>83</v>
      </c>
      <c r="AS746">
        <v>0</v>
      </c>
      <c r="AT746" t="s">
        <v>83</v>
      </c>
      <c r="AU746" t="s">
        <v>83</v>
      </c>
      <c r="AV746">
        <v>0</v>
      </c>
      <c r="AW746">
        <v>0</v>
      </c>
      <c r="AX746" t="s">
        <v>83</v>
      </c>
    </row>
    <row r="747" spans="1:50" x14ac:dyDescent="0.15">
      <c r="A747">
        <v>4</v>
      </c>
      <c r="B747">
        <v>201</v>
      </c>
      <c r="C747">
        <v>1</v>
      </c>
      <c r="D747">
        <v>2</v>
      </c>
      <c r="E747">
        <v>0</v>
      </c>
      <c r="F747" t="s">
        <v>83</v>
      </c>
      <c r="G747" t="s">
        <v>83</v>
      </c>
      <c r="H747">
        <v>1154</v>
      </c>
      <c r="I747">
        <v>0</v>
      </c>
      <c r="J747">
        <v>0</v>
      </c>
      <c r="K747">
        <v>0</v>
      </c>
      <c r="L747">
        <v>0</v>
      </c>
      <c r="M747" t="s">
        <v>83</v>
      </c>
      <c r="N747" t="s">
        <v>83</v>
      </c>
      <c r="O747" t="s">
        <v>83</v>
      </c>
      <c r="P747" t="s">
        <v>83</v>
      </c>
      <c r="Q747" t="s">
        <v>83</v>
      </c>
      <c r="R747" t="s">
        <v>2019</v>
      </c>
      <c r="S747" t="s">
        <v>83</v>
      </c>
      <c r="T747">
        <v>0</v>
      </c>
      <c r="U747" t="s">
        <v>83</v>
      </c>
      <c r="V747" t="s">
        <v>83</v>
      </c>
      <c r="W747" t="s">
        <v>83</v>
      </c>
      <c r="X747">
        <v>1</v>
      </c>
      <c r="Y747">
        <v>1</v>
      </c>
      <c r="Z747" t="s">
        <v>83</v>
      </c>
      <c r="AA747" t="s">
        <v>83</v>
      </c>
      <c r="AB747" t="s">
        <v>83</v>
      </c>
      <c r="AC747" t="s">
        <v>83</v>
      </c>
      <c r="AD747" t="s">
        <v>83</v>
      </c>
      <c r="AE747">
        <v>0</v>
      </c>
      <c r="AF747" t="s">
        <v>83</v>
      </c>
      <c r="AG747">
        <v>0</v>
      </c>
      <c r="AH747" t="s">
        <v>83</v>
      </c>
      <c r="AI747" t="s">
        <v>83</v>
      </c>
      <c r="AJ747" t="s">
        <v>83</v>
      </c>
      <c r="AK747" t="s">
        <v>83</v>
      </c>
      <c r="AL747" t="s">
        <v>83</v>
      </c>
      <c r="AM747" t="s">
        <v>83</v>
      </c>
      <c r="AN747" t="s">
        <v>83</v>
      </c>
      <c r="AO747" t="s">
        <v>83</v>
      </c>
      <c r="AP747" t="s">
        <v>83</v>
      </c>
      <c r="AQ747" t="s">
        <v>83</v>
      </c>
      <c r="AR747" t="s">
        <v>83</v>
      </c>
      <c r="AS747">
        <v>0</v>
      </c>
      <c r="AT747" t="s">
        <v>83</v>
      </c>
      <c r="AU747" t="s">
        <v>83</v>
      </c>
      <c r="AV747">
        <v>0</v>
      </c>
      <c r="AW747">
        <v>0</v>
      </c>
      <c r="AX747" t="s">
        <v>83</v>
      </c>
    </row>
    <row r="748" spans="1:50" x14ac:dyDescent="0.15">
      <c r="A748">
        <v>4</v>
      </c>
      <c r="B748">
        <v>201</v>
      </c>
      <c r="C748">
        <v>1</v>
      </c>
      <c r="D748">
        <v>3</v>
      </c>
      <c r="E748">
        <v>0</v>
      </c>
      <c r="F748" t="s">
        <v>83</v>
      </c>
      <c r="G748" t="s">
        <v>83</v>
      </c>
      <c r="H748">
        <v>1082</v>
      </c>
      <c r="I748">
        <v>0</v>
      </c>
      <c r="J748">
        <v>0</v>
      </c>
      <c r="K748">
        <v>0</v>
      </c>
      <c r="L748">
        <v>0</v>
      </c>
      <c r="M748" t="s">
        <v>83</v>
      </c>
      <c r="N748" t="s">
        <v>83</v>
      </c>
      <c r="O748" t="s">
        <v>83</v>
      </c>
      <c r="P748" t="s">
        <v>83</v>
      </c>
      <c r="Q748" t="s">
        <v>83</v>
      </c>
      <c r="R748" t="s">
        <v>508</v>
      </c>
      <c r="S748" t="s">
        <v>83</v>
      </c>
      <c r="T748">
        <v>0</v>
      </c>
      <c r="U748" t="s">
        <v>83</v>
      </c>
      <c r="V748" t="s">
        <v>83</v>
      </c>
      <c r="W748" t="s">
        <v>83</v>
      </c>
      <c r="X748">
        <v>1</v>
      </c>
      <c r="Y748">
        <v>1</v>
      </c>
      <c r="Z748" t="s">
        <v>83</v>
      </c>
      <c r="AA748" t="s">
        <v>83</v>
      </c>
      <c r="AB748" t="s">
        <v>83</v>
      </c>
      <c r="AC748" t="s">
        <v>83</v>
      </c>
      <c r="AD748" t="s">
        <v>83</v>
      </c>
      <c r="AE748">
        <v>0</v>
      </c>
      <c r="AF748" t="s">
        <v>83</v>
      </c>
      <c r="AG748">
        <v>0</v>
      </c>
      <c r="AH748" t="s">
        <v>83</v>
      </c>
      <c r="AI748" t="s">
        <v>83</v>
      </c>
      <c r="AJ748" t="s">
        <v>83</v>
      </c>
      <c r="AK748" t="s">
        <v>83</v>
      </c>
      <c r="AL748" t="s">
        <v>83</v>
      </c>
      <c r="AM748" t="s">
        <v>83</v>
      </c>
      <c r="AN748" t="s">
        <v>83</v>
      </c>
      <c r="AO748" t="s">
        <v>83</v>
      </c>
      <c r="AP748" t="s">
        <v>83</v>
      </c>
      <c r="AQ748" t="s">
        <v>83</v>
      </c>
      <c r="AR748" t="s">
        <v>83</v>
      </c>
      <c r="AS748">
        <v>0</v>
      </c>
      <c r="AT748" t="s">
        <v>83</v>
      </c>
      <c r="AU748" t="s">
        <v>83</v>
      </c>
      <c r="AV748">
        <v>0</v>
      </c>
      <c r="AW748">
        <v>0</v>
      </c>
      <c r="AX748" t="s">
        <v>83</v>
      </c>
    </row>
    <row r="749" spans="1:50" x14ac:dyDescent="0.15">
      <c r="A749">
        <v>4</v>
      </c>
      <c r="B749">
        <v>201</v>
      </c>
      <c r="C749">
        <v>1</v>
      </c>
      <c r="D749">
        <v>4</v>
      </c>
      <c r="E749">
        <v>0</v>
      </c>
      <c r="F749" t="s">
        <v>83</v>
      </c>
      <c r="G749" t="s">
        <v>83</v>
      </c>
      <c r="H749">
        <v>1128</v>
      </c>
      <c r="I749">
        <v>0</v>
      </c>
      <c r="J749">
        <v>0</v>
      </c>
      <c r="K749">
        <v>0</v>
      </c>
      <c r="L749">
        <v>0</v>
      </c>
      <c r="M749" t="s">
        <v>83</v>
      </c>
      <c r="N749" t="s">
        <v>83</v>
      </c>
      <c r="O749" t="s">
        <v>83</v>
      </c>
      <c r="P749" t="s">
        <v>83</v>
      </c>
      <c r="Q749" t="s">
        <v>83</v>
      </c>
      <c r="R749" t="s">
        <v>2007</v>
      </c>
      <c r="S749" t="s">
        <v>83</v>
      </c>
      <c r="T749">
        <v>0</v>
      </c>
      <c r="U749" t="s">
        <v>83</v>
      </c>
      <c r="V749" t="s">
        <v>83</v>
      </c>
      <c r="W749" t="s">
        <v>83</v>
      </c>
      <c r="X749">
        <v>1</v>
      </c>
      <c r="Y749">
        <v>1</v>
      </c>
      <c r="Z749" t="s">
        <v>83</v>
      </c>
      <c r="AA749" t="s">
        <v>83</v>
      </c>
      <c r="AB749" t="s">
        <v>83</v>
      </c>
      <c r="AC749" t="s">
        <v>83</v>
      </c>
      <c r="AD749" t="s">
        <v>83</v>
      </c>
      <c r="AE749">
        <v>0</v>
      </c>
      <c r="AF749" t="s">
        <v>83</v>
      </c>
      <c r="AG749">
        <v>0</v>
      </c>
      <c r="AH749" t="s">
        <v>83</v>
      </c>
      <c r="AI749" t="s">
        <v>83</v>
      </c>
      <c r="AJ749" t="s">
        <v>83</v>
      </c>
      <c r="AK749" t="s">
        <v>83</v>
      </c>
      <c r="AL749" t="s">
        <v>83</v>
      </c>
      <c r="AM749" t="s">
        <v>83</v>
      </c>
      <c r="AN749" t="s">
        <v>83</v>
      </c>
      <c r="AO749" t="s">
        <v>83</v>
      </c>
      <c r="AP749" t="s">
        <v>83</v>
      </c>
      <c r="AQ749" t="s">
        <v>83</v>
      </c>
      <c r="AR749" t="s">
        <v>83</v>
      </c>
      <c r="AS749">
        <v>0</v>
      </c>
      <c r="AT749" t="s">
        <v>83</v>
      </c>
      <c r="AU749" t="s">
        <v>83</v>
      </c>
      <c r="AV749">
        <v>0</v>
      </c>
      <c r="AW749">
        <v>0</v>
      </c>
      <c r="AX749" t="s">
        <v>83</v>
      </c>
    </row>
    <row r="750" spans="1:50" x14ac:dyDescent="0.15">
      <c r="A750">
        <v>4</v>
      </c>
      <c r="B750">
        <v>201</v>
      </c>
      <c r="C750">
        <v>1</v>
      </c>
      <c r="D750">
        <v>5</v>
      </c>
      <c r="E750">
        <v>0</v>
      </c>
      <c r="F750" t="s">
        <v>83</v>
      </c>
      <c r="G750" t="s">
        <v>83</v>
      </c>
      <c r="H750">
        <v>1180</v>
      </c>
      <c r="I750">
        <v>0</v>
      </c>
      <c r="J750">
        <v>0</v>
      </c>
      <c r="K750">
        <v>0</v>
      </c>
      <c r="L750">
        <v>0</v>
      </c>
      <c r="M750" t="s">
        <v>83</v>
      </c>
      <c r="N750" t="s">
        <v>83</v>
      </c>
      <c r="O750" t="s">
        <v>83</v>
      </c>
      <c r="P750" t="s">
        <v>83</v>
      </c>
      <c r="Q750" t="s">
        <v>83</v>
      </c>
      <c r="R750" t="s">
        <v>512</v>
      </c>
      <c r="S750" t="s">
        <v>83</v>
      </c>
      <c r="T750">
        <v>0</v>
      </c>
      <c r="U750" t="s">
        <v>83</v>
      </c>
      <c r="V750" t="s">
        <v>83</v>
      </c>
      <c r="W750" t="s">
        <v>83</v>
      </c>
      <c r="X750">
        <v>1</v>
      </c>
      <c r="Y750">
        <v>1</v>
      </c>
      <c r="Z750" t="s">
        <v>83</v>
      </c>
      <c r="AA750" t="s">
        <v>83</v>
      </c>
      <c r="AB750" t="s">
        <v>83</v>
      </c>
      <c r="AC750" t="s">
        <v>83</v>
      </c>
      <c r="AD750" t="s">
        <v>83</v>
      </c>
      <c r="AE750">
        <v>0</v>
      </c>
      <c r="AF750" t="s">
        <v>83</v>
      </c>
      <c r="AG750">
        <v>0</v>
      </c>
      <c r="AH750" t="s">
        <v>83</v>
      </c>
      <c r="AI750" t="s">
        <v>83</v>
      </c>
      <c r="AJ750" t="s">
        <v>83</v>
      </c>
      <c r="AK750" t="s">
        <v>83</v>
      </c>
      <c r="AL750" t="s">
        <v>83</v>
      </c>
      <c r="AM750" t="s">
        <v>83</v>
      </c>
      <c r="AN750" t="s">
        <v>83</v>
      </c>
      <c r="AO750" t="s">
        <v>83</v>
      </c>
      <c r="AP750" t="s">
        <v>83</v>
      </c>
      <c r="AQ750" t="s">
        <v>83</v>
      </c>
      <c r="AR750" t="s">
        <v>83</v>
      </c>
      <c r="AS750">
        <v>0</v>
      </c>
      <c r="AT750" t="s">
        <v>83</v>
      </c>
      <c r="AU750" t="s">
        <v>83</v>
      </c>
      <c r="AV750">
        <v>0</v>
      </c>
      <c r="AW750">
        <v>0</v>
      </c>
      <c r="AX750" t="s">
        <v>83</v>
      </c>
    </row>
    <row r="751" spans="1:50" x14ac:dyDescent="0.15">
      <c r="A751">
        <v>4</v>
      </c>
      <c r="B751">
        <v>201</v>
      </c>
      <c r="C751">
        <v>1</v>
      </c>
      <c r="D751">
        <v>6</v>
      </c>
      <c r="E751">
        <v>0</v>
      </c>
      <c r="F751" t="s">
        <v>83</v>
      </c>
      <c r="G751" t="s">
        <v>83</v>
      </c>
      <c r="H751">
        <v>1006</v>
      </c>
      <c r="I751">
        <v>0</v>
      </c>
      <c r="J751">
        <v>0</v>
      </c>
      <c r="K751">
        <v>0</v>
      </c>
      <c r="L751">
        <v>0</v>
      </c>
      <c r="M751" t="s">
        <v>83</v>
      </c>
      <c r="N751" t="s">
        <v>83</v>
      </c>
      <c r="O751" t="s">
        <v>83</v>
      </c>
      <c r="P751" t="s">
        <v>83</v>
      </c>
      <c r="Q751" t="s">
        <v>83</v>
      </c>
      <c r="R751" t="s">
        <v>1951</v>
      </c>
      <c r="S751" t="s">
        <v>83</v>
      </c>
      <c r="T751">
        <v>0</v>
      </c>
      <c r="U751" t="s">
        <v>83</v>
      </c>
      <c r="V751" t="s">
        <v>83</v>
      </c>
      <c r="W751" t="s">
        <v>83</v>
      </c>
      <c r="X751">
        <v>1</v>
      </c>
      <c r="Y751">
        <v>1</v>
      </c>
      <c r="Z751" t="s">
        <v>83</v>
      </c>
      <c r="AA751" t="s">
        <v>83</v>
      </c>
      <c r="AB751" t="s">
        <v>83</v>
      </c>
      <c r="AC751" t="s">
        <v>83</v>
      </c>
      <c r="AD751" t="s">
        <v>83</v>
      </c>
      <c r="AE751">
        <v>0</v>
      </c>
      <c r="AF751" t="s">
        <v>83</v>
      </c>
      <c r="AG751">
        <v>0</v>
      </c>
      <c r="AH751" t="s">
        <v>83</v>
      </c>
      <c r="AI751" t="s">
        <v>83</v>
      </c>
      <c r="AJ751" t="s">
        <v>83</v>
      </c>
      <c r="AK751" t="s">
        <v>83</v>
      </c>
      <c r="AL751" t="s">
        <v>83</v>
      </c>
      <c r="AM751" t="s">
        <v>83</v>
      </c>
      <c r="AN751" t="s">
        <v>83</v>
      </c>
      <c r="AO751" t="s">
        <v>83</v>
      </c>
      <c r="AP751" t="s">
        <v>83</v>
      </c>
      <c r="AQ751" t="s">
        <v>83</v>
      </c>
      <c r="AR751" t="s">
        <v>83</v>
      </c>
      <c r="AS751">
        <v>0</v>
      </c>
      <c r="AT751" t="s">
        <v>83</v>
      </c>
      <c r="AU751" t="s">
        <v>83</v>
      </c>
      <c r="AV751">
        <v>0</v>
      </c>
      <c r="AW751">
        <v>0</v>
      </c>
      <c r="AX751" t="s">
        <v>83</v>
      </c>
    </row>
    <row r="752" spans="1:50" x14ac:dyDescent="0.15">
      <c r="A752">
        <v>4</v>
      </c>
      <c r="B752">
        <v>201</v>
      </c>
      <c r="C752">
        <v>1</v>
      </c>
      <c r="D752">
        <v>7</v>
      </c>
      <c r="E752">
        <v>0</v>
      </c>
      <c r="F752" t="s">
        <v>83</v>
      </c>
      <c r="G752" t="s">
        <v>83</v>
      </c>
      <c r="H752">
        <v>1077</v>
      </c>
      <c r="I752">
        <v>0</v>
      </c>
      <c r="J752">
        <v>0</v>
      </c>
      <c r="K752">
        <v>0</v>
      </c>
      <c r="L752">
        <v>0</v>
      </c>
      <c r="M752" t="s">
        <v>83</v>
      </c>
      <c r="N752" t="s">
        <v>83</v>
      </c>
      <c r="O752" t="s">
        <v>83</v>
      </c>
      <c r="P752" t="s">
        <v>83</v>
      </c>
      <c r="Q752" t="s">
        <v>83</v>
      </c>
      <c r="R752" t="s">
        <v>1983</v>
      </c>
      <c r="S752" t="s">
        <v>83</v>
      </c>
      <c r="T752">
        <v>0</v>
      </c>
      <c r="U752" t="s">
        <v>83</v>
      </c>
      <c r="V752" t="s">
        <v>83</v>
      </c>
      <c r="W752" t="s">
        <v>83</v>
      </c>
      <c r="X752">
        <v>1</v>
      </c>
      <c r="Y752">
        <v>1</v>
      </c>
      <c r="Z752" t="s">
        <v>83</v>
      </c>
      <c r="AA752" t="s">
        <v>83</v>
      </c>
      <c r="AB752" t="s">
        <v>83</v>
      </c>
      <c r="AC752" t="s">
        <v>83</v>
      </c>
      <c r="AD752" t="s">
        <v>83</v>
      </c>
      <c r="AE752">
        <v>0</v>
      </c>
      <c r="AF752" t="s">
        <v>83</v>
      </c>
      <c r="AG752">
        <v>0</v>
      </c>
      <c r="AH752" t="s">
        <v>83</v>
      </c>
      <c r="AI752" t="s">
        <v>83</v>
      </c>
      <c r="AJ752" t="s">
        <v>83</v>
      </c>
      <c r="AK752" t="s">
        <v>83</v>
      </c>
      <c r="AL752" t="s">
        <v>83</v>
      </c>
      <c r="AM752" t="s">
        <v>83</v>
      </c>
      <c r="AN752" t="s">
        <v>83</v>
      </c>
      <c r="AO752" t="s">
        <v>83</v>
      </c>
      <c r="AP752" t="s">
        <v>83</v>
      </c>
      <c r="AQ752" t="s">
        <v>83</v>
      </c>
      <c r="AR752" t="s">
        <v>83</v>
      </c>
      <c r="AS752">
        <v>0</v>
      </c>
      <c r="AT752" t="s">
        <v>83</v>
      </c>
      <c r="AU752" t="s">
        <v>83</v>
      </c>
      <c r="AV752">
        <v>0</v>
      </c>
      <c r="AW752">
        <v>0</v>
      </c>
      <c r="AX752" t="s">
        <v>83</v>
      </c>
    </row>
    <row r="753" spans="1:50" x14ac:dyDescent="0.15">
      <c r="A753">
        <v>4</v>
      </c>
      <c r="B753">
        <v>201</v>
      </c>
      <c r="C753">
        <v>1</v>
      </c>
      <c r="D753">
        <v>8</v>
      </c>
      <c r="E753">
        <v>0</v>
      </c>
      <c r="F753" t="s">
        <v>83</v>
      </c>
      <c r="G753" t="s">
        <v>83</v>
      </c>
      <c r="H753">
        <v>0</v>
      </c>
      <c r="I753">
        <v>0</v>
      </c>
      <c r="J753">
        <v>0</v>
      </c>
      <c r="K753">
        <v>0</v>
      </c>
      <c r="L753">
        <v>0</v>
      </c>
      <c r="M753" t="s">
        <v>83</v>
      </c>
      <c r="N753" t="s">
        <v>83</v>
      </c>
      <c r="O753" t="s">
        <v>83</v>
      </c>
      <c r="P753" t="s">
        <v>83</v>
      </c>
      <c r="Q753" t="s">
        <v>83</v>
      </c>
      <c r="R753" t="s">
        <v>83</v>
      </c>
      <c r="S753" t="s">
        <v>83</v>
      </c>
      <c r="T753">
        <v>0</v>
      </c>
      <c r="U753" t="s">
        <v>83</v>
      </c>
      <c r="V753" t="s">
        <v>83</v>
      </c>
      <c r="W753" t="s">
        <v>83</v>
      </c>
      <c r="X753">
        <v>0</v>
      </c>
      <c r="Y753">
        <v>0</v>
      </c>
      <c r="Z753" t="s">
        <v>83</v>
      </c>
      <c r="AA753" t="s">
        <v>83</v>
      </c>
      <c r="AB753" t="s">
        <v>83</v>
      </c>
      <c r="AC753" t="s">
        <v>83</v>
      </c>
      <c r="AD753" t="s">
        <v>83</v>
      </c>
      <c r="AE753">
        <v>0</v>
      </c>
      <c r="AF753" t="s">
        <v>83</v>
      </c>
      <c r="AG753">
        <v>0</v>
      </c>
      <c r="AH753" t="s">
        <v>83</v>
      </c>
      <c r="AI753" t="s">
        <v>83</v>
      </c>
      <c r="AJ753" t="s">
        <v>83</v>
      </c>
      <c r="AK753" t="s">
        <v>83</v>
      </c>
      <c r="AL753" t="s">
        <v>83</v>
      </c>
      <c r="AM753" t="s">
        <v>83</v>
      </c>
      <c r="AN753" t="s">
        <v>83</v>
      </c>
      <c r="AO753" t="s">
        <v>83</v>
      </c>
      <c r="AP753" t="s">
        <v>83</v>
      </c>
      <c r="AQ753" t="s">
        <v>83</v>
      </c>
      <c r="AR753" t="s">
        <v>83</v>
      </c>
      <c r="AS753">
        <v>0</v>
      </c>
      <c r="AT753" t="s">
        <v>83</v>
      </c>
      <c r="AU753" t="s">
        <v>83</v>
      </c>
      <c r="AV753">
        <v>0</v>
      </c>
      <c r="AW753">
        <v>0</v>
      </c>
      <c r="AX753" t="s">
        <v>83</v>
      </c>
    </row>
    <row r="754" spans="1:50" x14ac:dyDescent="0.15">
      <c r="A754">
        <v>4</v>
      </c>
      <c r="B754">
        <v>203</v>
      </c>
      <c r="C754">
        <v>1</v>
      </c>
      <c r="D754">
        <v>1</v>
      </c>
      <c r="E754">
        <v>0</v>
      </c>
      <c r="F754" t="s">
        <v>83</v>
      </c>
      <c r="G754" t="s">
        <v>83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83</v>
      </c>
      <c r="N754" t="s">
        <v>83</v>
      </c>
      <c r="O754" t="s">
        <v>83</v>
      </c>
      <c r="P754" t="s">
        <v>83</v>
      </c>
      <c r="Q754" t="s">
        <v>83</v>
      </c>
      <c r="R754" t="s">
        <v>83</v>
      </c>
      <c r="S754" t="s">
        <v>83</v>
      </c>
      <c r="T754">
        <v>0</v>
      </c>
      <c r="U754" t="s">
        <v>83</v>
      </c>
      <c r="V754" t="s">
        <v>83</v>
      </c>
      <c r="W754" t="s">
        <v>83</v>
      </c>
      <c r="X754">
        <v>0</v>
      </c>
      <c r="Y754">
        <v>0</v>
      </c>
      <c r="Z754" t="s">
        <v>83</v>
      </c>
      <c r="AA754" t="s">
        <v>83</v>
      </c>
      <c r="AB754" t="s">
        <v>83</v>
      </c>
      <c r="AC754" t="s">
        <v>83</v>
      </c>
      <c r="AD754" t="s">
        <v>83</v>
      </c>
      <c r="AE754">
        <v>0</v>
      </c>
      <c r="AF754" t="s">
        <v>83</v>
      </c>
      <c r="AG754">
        <v>0</v>
      </c>
      <c r="AH754" t="s">
        <v>83</v>
      </c>
      <c r="AI754" t="s">
        <v>83</v>
      </c>
      <c r="AJ754" t="s">
        <v>83</v>
      </c>
      <c r="AK754" t="s">
        <v>83</v>
      </c>
      <c r="AL754" t="s">
        <v>83</v>
      </c>
      <c r="AM754" t="s">
        <v>83</v>
      </c>
      <c r="AN754" t="s">
        <v>83</v>
      </c>
      <c r="AO754" t="s">
        <v>83</v>
      </c>
      <c r="AP754" t="s">
        <v>83</v>
      </c>
      <c r="AQ754" t="s">
        <v>83</v>
      </c>
      <c r="AR754" t="s">
        <v>83</v>
      </c>
      <c r="AS754">
        <v>0</v>
      </c>
      <c r="AT754" t="s">
        <v>83</v>
      </c>
      <c r="AU754" t="s">
        <v>83</v>
      </c>
      <c r="AV754">
        <v>0</v>
      </c>
      <c r="AW754">
        <v>0</v>
      </c>
      <c r="AX754" t="s">
        <v>83</v>
      </c>
    </row>
    <row r="755" spans="1:50" x14ac:dyDescent="0.15">
      <c r="A755">
        <v>4</v>
      </c>
      <c r="B755">
        <v>203</v>
      </c>
      <c r="C755">
        <v>1</v>
      </c>
      <c r="D755">
        <v>2</v>
      </c>
      <c r="E755">
        <v>0</v>
      </c>
      <c r="F755" t="s">
        <v>83</v>
      </c>
      <c r="G755" t="s">
        <v>83</v>
      </c>
      <c r="H755">
        <v>0</v>
      </c>
      <c r="I755">
        <v>0</v>
      </c>
      <c r="J755">
        <v>0</v>
      </c>
      <c r="K755">
        <v>0</v>
      </c>
      <c r="L755">
        <v>0</v>
      </c>
      <c r="M755" t="s">
        <v>83</v>
      </c>
      <c r="N755" t="s">
        <v>83</v>
      </c>
      <c r="O755" t="s">
        <v>83</v>
      </c>
      <c r="P755" t="s">
        <v>83</v>
      </c>
      <c r="Q755" t="s">
        <v>83</v>
      </c>
      <c r="R755" t="s">
        <v>83</v>
      </c>
      <c r="S755" t="s">
        <v>83</v>
      </c>
      <c r="T755">
        <v>0</v>
      </c>
      <c r="U755" t="s">
        <v>83</v>
      </c>
      <c r="V755" t="s">
        <v>83</v>
      </c>
      <c r="W755" t="s">
        <v>83</v>
      </c>
      <c r="X755">
        <v>0</v>
      </c>
      <c r="Y755">
        <v>0</v>
      </c>
      <c r="Z755" t="s">
        <v>83</v>
      </c>
      <c r="AA755" t="s">
        <v>83</v>
      </c>
      <c r="AB755" t="s">
        <v>83</v>
      </c>
      <c r="AC755" t="s">
        <v>83</v>
      </c>
      <c r="AD755" t="s">
        <v>83</v>
      </c>
      <c r="AE755">
        <v>0</v>
      </c>
      <c r="AF755" t="s">
        <v>83</v>
      </c>
      <c r="AG755">
        <v>0</v>
      </c>
      <c r="AH755" t="s">
        <v>83</v>
      </c>
      <c r="AI755" t="s">
        <v>83</v>
      </c>
      <c r="AJ755" t="s">
        <v>83</v>
      </c>
      <c r="AK755" t="s">
        <v>83</v>
      </c>
      <c r="AL755" t="s">
        <v>83</v>
      </c>
      <c r="AM755" t="s">
        <v>83</v>
      </c>
      <c r="AN755" t="s">
        <v>83</v>
      </c>
      <c r="AO755" t="s">
        <v>83</v>
      </c>
      <c r="AP755" t="s">
        <v>83</v>
      </c>
      <c r="AQ755" t="s">
        <v>83</v>
      </c>
      <c r="AR755" t="s">
        <v>83</v>
      </c>
      <c r="AS755">
        <v>0</v>
      </c>
      <c r="AT755" t="s">
        <v>83</v>
      </c>
      <c r="AU755" t="s">
        <v>83</v>
      </c>
      <c r="AV755">
        <v>0</v>
      </c>
      <c r="AW755">
        <v>0</v>
      </c>
      <c r="AX755" t="s">
        <v>83</v>
      </c>
    </row>
    <row r="756" spans="1:50" x14ac:dyDescent="0.15">
      <c r="A756">
        <v>4</v>
      </c>
      <c r="B756">
        <v>203</v>
      </c>
      <c r="C756">
        <v>1</v>
      </c>
      <c r="D756">
        <v>3</v>
      </c>
      <c r="E756">
        <v>0</v>
      </c>
      <c r="F756" t="s">
        <v>83</v>
      </c>
      <c r="G756" t="s">
        <v>83</v>
      </c>
      <c r="H756">
        <v>1095</v>
      </c>
      <c r="I756">
        <v>0</v>
      </c>
      <c r="J756">
        <v>0</v>
      </c>
      <c r="K756">
        <v>0</v>
      </c>
      <c r="L756">
        <v>0</v>
      </c>
      <c r="M756" t="s">
        <v>83</v>
      </c>
      <c r="N756" t="s">
        <v>83</v>
      </c>
      <c r="O756" t="s">
        <v>83</v>
      </c>
      <c r="P756" t="s">
        <v>83</v>
      </c>
      <c r="Q756" t="s">
        <v>83</v>
      </c>
      <c r="R756" t="s">
        <v>1962</v>
      </c>
      <c r="S756" t="s">
        <v>83</v>
      </c>
      <c r="T756">
        <v>0</v>
      </c>
      <c r="U756" t="s">
        <v>83</v>
      </c>
      <c r="V756" t="s">
        <v>83</v>
      </c>
      <c r="W756" t="s">
        <v>83</v>
      </c>
      <c r="X756">
        <v>2</v>
      </c>
      <c r="Y756">
        <v>2</v>
      </c>
      <c r="Z756" t="s">
        <v>83</v>
      </c>
      <c r="AA756" t="s">
        <v>83</v>
      </c>
      <c r="AB756" t="s">
        <v>83</v>
      </c>
      <c r="AC756" t="s">
        <v>83</v>
      </c>
      <c r="AD756" t="s">
        <v>83</v>
      </c>
      <c r="AE756">
        <v>0</v>
      </c>
      <c r="AF756" t="s">
        <v>83</v>
      </c>
      <c r="AG756">
        <v>0</v>
      </c>
      <c r="AH756" t="s">
        <v>83</v>
      </c>
      <c r="AI756" t="s">
        <v>83</v>
      </c>
      <c r="AJ756" t="s">
        <v>83</v>
      </c>
      <c r="AK756" t="s">
        <v>83</v>
      </c>
      <c r="AL756" t="s">
        <v>83</v>
      </c>
      <c r="AM756" t="s">
        <v>83</v>
      </c>
      <c r="AN756" t="s">
        <v>83</v>
      </c>
      <c r="AO756" t="s">
        <v>83</v>
      </c>
      <c r="AP756" t="s">
        <v>83</v>
      </c>
      <c r="AQ756" t="s">
        <v>83</v>
      </c>
      <c r="AR756" t="s">
        <v>83</v>
      </c>
      <c r="AS756">
        <v>0</v>
      </c>
      <c r="AT756" t="s">
        <v>83</v>
      </c>
      <c r="AU756" t="s">
        <v>83</v>
      </c>
      <c r="AV756">
        <v>0</v>
      </c>
      <c r="AW756">
        <v>0</v>
      </c>
      <c r="AX756" t="s">
        <v>83</v>
      </c>
    </row>
    <row r="757" spans="1:50" x14ac:dyDescent="0.15">
      <c r="A757">
        <v>4</v>
      </c>
      <c r="B757">
        <v>203</v>
      </c>
      <c r="C757">
        <v>1</v>
      </c>
      <c r="D757">
        <v>4</v>
      </c>
      <c r="E757">
        <v>0</v>
      </c>
      <c r="F757" t="s">
        <v>83</v>
      </c>
      <c r="G757" t="s">
        <v>83</v>
      </c>
      <c r="H757">
        <v>1145</v>
      </c>
      <c r="I757">
        <v>0</v>
      </c>
      <c r="J757">
        <v>0</v>
      </c>
      <c r="K757">
        <v>0</v>
      </c>
      <c r="L757">
        <v>0</v>
      </c>
      <c r="M757" t="s">
        <v>83</v>
      </c>
      <c r="N757" t="s">
        <v>83</v>
      </c>
      <c r="O757" t="s">
        <v>83</v>
      </c>
      <c r="P757" t="s">
        <v>83</v>
      </c>
      <c r="Q757" t="s">
        <v>83</v>
      </c>
      <c r="R757" t="s">
        <v>2010</v>
      </c>
      <c r="S757" t="s">
        <v>83</v>
      </c>
      <c r="T757">
        <v>0</v>
      </c>
      <c r="U757" t="s">
        <v>83</v>
      </c>
      <c r="V757" t="s">
        <v>83</v>
      </c>
      <c r="W757" t="s">
        <v>83</v>
      </c>
      <c r="X757">
        <v>2</v>
      </c>
      <c r="Y757">
        <v>2</v>
      </c>
      <c r="Z757" t="s">
        <v>83</v>
      </c>
      <c r="AA757" t="s">
        <v>83</v>
      </c>
      <c r="AB757" t="s">
        <v>83</v>
      </c>
      <c r="AC757" t="s">
        <v>83</v>
      </c>
      <c r="AD757" t="s">
        <v>83</v>
      </c>
      <c r="AE757">
        <v>0</v>
      </c>
      <c r="AF757" t="s">
        <v>83</v>
      </c>
      <c r="AG757">
        <v>0</v>
      </c>
      <c r="AH757" t="s">
        <v>83</v>
      </c>
      <c r="AI757" t="s">
        <v>83</v>
      </c>
      <c r="AJ757" t="s">
        <v>83</v>
      </c>
      <c r="AK757" t="s">
        <v>83</v>
      </c>
      <c r="AL757" t="s">
        <v>83</v>
      </c>
      <c r="AM757" t="s">
        <v>83</v>
      </c>
      <c r="AN757" t="s">
        <v>83</v>
      </c>
      <c r="AO757" t="s">
        <v>83</v>
      </c>
      <c r="AP757" t="s">
        <v>83</v>
      </c>
      <c r="AQ757" t="s">
        <v>83</v>
      </c>
      <c r="AR757" t="s">
        <v>83</v>
      </c>
      <c r="AS757">
        <v>0</v>
      </c>
      <c r="AT757" t="s">
        <v>83</v>
      </c>
      <c r="AU757" t="s">
        <v>83</v>
      </c>
      <c r="AV757">
        <v>0</v>
      </c>
      <c r="AW757">
        <v>0</v>
      </c>
      <c r="AX757" t="s">
        <v>83</v>
      </c>
    </row>
    <row r="758" spans="1:50" x14ac:dyDescent="0.15">
      <c r="A758">
        <v>4</v>
      </c>
      <c r="B758">
        <v>203</v>
      </c>
      <c r="C758">
        <v>1</v>
      </c>
      <c r="D758">
        <v>5</v>
      </c>
      <c r="E758">
        <v>0</v>
      </c>
      <c r="F758" t="s">
        <v>83</v>
      </c>
      <c r="G758" t="s">
        <v>83</v>
      </c>
      <c r="H758">
        <v>1163</v>
      </c>
      <c r="I758">
        <v>0</v>
      </c>
      <c r="J758">
        <v>0</v>
      </c>
      <c r="K758">
        <v>0</v>
      </c>
      <c r="L758">
        <v>0</v>
      </c>
      <c r="M758" t="s">
        <v>83</v>
      </c>
      <c r="N758" t="s">
        <v>83</v>
      </c>
      <c r="O758" t="s">
        <v>83</v>
      </c>
      <c r="P758" t="s">
        <v>83</v>
      </c>
      <c r="Q758" t="s">
        <v>83</v>
      </c>
      <c r="R758" t="s">
        <v>517</v>
      </c>
      <c r="S758" t="s">
        <v>83</v>
      </c>
      <c r="T758">
        <v>0</v>
      </c>
      <c r="U758" t="s">
        <v>83</v>
      </c>
      <c r="V758" t="s">
        <v>83</v>
      </c>
      <c r="W758" t="s">
        <v>83</v>
      </c>
      <c r="X758">
        <v>2</v>
      </c>
      <c r="Y758">
        <v>2</v>
      </c>
      <c r="Z758" t="s">
        <v>83</v>
      </c>
      <c r="AA758" t="s">
        <v>83</v>
      </c>
      <c r="AB758" t="s">
        <v>83</v>
      </c>
      <c r="AC758" t="s">
        <v>83</v>
      </c>
      <c r="AD758" t="s">
        <v>83</v>
      </c>
      <c r="AE758">
        <v>0</v>
      </c>
      <c r="AF758" t="s">
        <v>83</v>
      </c>
      <c r="AG758">
        <v>0</v>
      </c>
      <c r="AH758" t="s">
        <v>83</v>
      </c>
      <c r="AI758" t="s">
        <v>83</v>
      </c>
      <c r="AJ758" t="s">
        <v>83</v>
      </c>
      <c r="AK758" t="s">
        <v>83</v>
      </c>
      <c r="AL758" t="s">
        <v>83</v>
      </c>
      <c r="AM758" t="s">
        <v>83</v>
      </c>
      <c r="AN758" t="s">
        <v>83</v>
      </c>
      <c r="AO758" t="s">
        <v>83</v>
      </c>
      <c r="AP758" t="s">
        <v>83</v>
      </c>
      <c r="AQ758" t="s">
        <v>83</v>
      </c>
      <c r="AR758" t="s">
        <v>83</v>
      </c>
      <c r="AS758">
        <v>0</v>
      </c>
      <c r="AT758" t="s">
        <v>83</v>
      </c>
      <c r="AU758" t="s">
        <v>83</v>
      </c>
      <c r="AV758">
        <v>0</v>
      </c>
      <c r="AW758">
        <v>0</v>
      </c>
      <c r="AX758" t="s">
        <v>83</v>
      </c>
    </row>
    <row r="759" spans="1:50" x14ac:dyDescent="0.15">
      <c r="A759">
        <v>4</v>
      </c>
      <c r="B759">
        <v>203</v>
      </c>
      <c r="C759">
        <v>1</v>
      </c>
      <c r="D759">
        <v>6</v>
      </c>
      <c r="E759">
        <v>0</v>
      </c>
      <c r="F759" t="s">
        <v>83</v>
      </c>
      <c r="G759" t="s">
        <v>83</v>
      </c>
      <c r="H759">
        <v>0</v>
      </c>
      <c r="I759">
        <v>0</v>
      </c>
      <c r="J759">
        <v>0</v>
      </c>
      <c r="K759">
        <v>0</v>
      </c>
      <c r="L759">
        <v>0</v>
      </c>
      <c r="M759" t="s">
        <v>83</v>
      </c>
      <c r="N759" t="s">
        <v>83</v>
      </c>
      <c r="O759" t="s">
        <v>83</v>
      </c>
      <c r="P759" t="s">
        <v>83</v>
      </c>
      <c r="Q759" t="s">
        <v>83</v>
      </c>
      <c r="R759" t="s">
        <v>83</v>
      </c>
      <c r="S759" t="s">
        <v>83</v>
      </c>
      <c r="T759">
        <v>0</v>
      </c>
      <c r="U759" t="s">
        <v>83</v>
      </c>
      <c r="V759" t="s">
        <v>83</v>
      </c>
      <c r="W759" t="s">
        <v>83</v>
      </c>
      <c r="X759">
        <v>0</v>
      </c>
      <c r="Y759">
        <v>0</v>
      </c>
      <c r="Z759" t="s">
        <v>83</v>
      </c>
      <c r="AA759" t="s">
        <v>83</v>
      </c>
      <c r="AB759" t="s">
        <v>83</v>
      </c>
      <c r="AC759" t="s">
        <v>83</v>
      </c>
      <c r="AD759" t="s">
        <v>83</v>
      </c>
      <c r="AE759">
        <v>0</v>
      </c>
      <c r="AF759" t="s">
        <v>83</v>
      </c>
      <c r="AG759">
        <v>0</v>
      </c>
      <c r="AH759" t="s">
        <v>83</v>
      </c>
      <c r="AI759" t="s">
        <v>83</v>
      </c>
      <c r="AJ759" t="s">
        <v>83</v>
      </c>
      <c r="AK759" t="s">
        <v>83</v>
      </c>
      <c r="AL759" t="s">
        <v>83</v>
      </c>
      <c r="AM759" t="s">
        <v>83</v>
      </c>
      <c r="AN759" t="s">
        <v>83</v>
      </c>
      <c r="AO759" t="s">
        <v>83</v>
      </c>
      <c r="AP759" t="s">
        <v>83</v>
      </c>
      <c r="AQ759" t="s">
        <v>83</v>
      </c>
      <c r="AR759" t="s">
        <v>83</v>
      </c>
      <c r="AS759">
        <v>0</v>
      </c>
      <c r="AT759" t="s">
        <v>83</v>
      </c>
      <c r="AU759" t="s">
        <v>83</v>
      </c>
      <c r="AV759">
        <v>0</v>
      </c>
      <c r="AW759">
        <v>0</v>
      </c>
      <c r="AX759" t="s">
        <v>83</v>
      </c>
    </row>
    <row r="760" spans="1:50" x14ac:dyDescent="0.15">
      <c r="A760">
        <v>4</v>
      </c>
      <c r="B760">
        <v>203</v>
      </c>
      <c r="C760">
        <v>1</v>
      </c>
      <c r="D760">
        <v>7</v>
      </c>
      <c r="E760">
        <v>0</v>
      </c>
      <c r="F760" t="s">
        <v>83</v>
      </c>
      <c r="G760" t="s">
        <v>83</v>
      </c>
      <c r="H760">
        <v>0</v>
      </c>
      <c r="I760">
        <v>0</v>
      </c>
      <c r="J760">
        <v>0</v>
      </c>
      <c r="K760">
        <v>0</v>
      </c>
      <c r="L760">
        <v>0</v>
      </c>
      <c r="M760" t="s">
        <v>83</v>
      </c>
      <c r="N760" t="s">
        <v>83</v>
      </c>
      <c r="O760" t="s">
        <v>83</v>
      </c>
      <c r="P760" t="s">
        <v>83</v>
      </c>
      <c r="Q760" t="s">
        <v>83</v>
      </c>
      <c r="R760" t="s">
        <v>83</v>
      </c>
      <c r="S760" t="s">
        <v>83</v>
      </c>
      <c r="T760">
        <v>0</v>
      </c>
      <c r="U760" t="s">
        <v>83</v>
      </c>
      <c r="V760" t="s">
        <v>83</v>
      </c>
      <c r="W760" t="s">
        <v>83</v>
      </c>
      <c r="X760">
        <v>0</v>
      </c>
      <c r="Y760">
        <v>0</v>
      </c>
      <c r="Z760" t="s">
        <v>83</v>
      </c>
      <c r="AA760" t="s">
        <v>83</v>
      </c>
      <c r="AB760" t="s">
        <v>83</v>
      </c>
      <c r="AC760" t="s">
        <v>83</v>
      </c>
      <c r="AD760" t="s">
        <v>83</v>
      </c>
      <c r="AE760">
        <v>0</v>
      </c>
      <c r="AF760" t="s">
        <v>83</v>
      </c>
      <c r="AG760">
        <v>0</v>
      </c>
      <c r="AH760" t="s">
        <v>83</v>
      </c>
      <c r="AI760" t="s">
        <v>83</v>
      </c>
      <c r="AJ760" t="s">
        <v>83</v>
      </c>
      <c r="AK760" t="s">
        <v>83</v>
      </c>
      <c r="AL760" t="s">
        <v>83</v>
      </c>
      <c r="AM760" t="s">
        <v>83</v>
      </c>
      <c r="AN760" t="s">
        <v>83</v>
      </c>
      <c r="AO760" t="s">
        <v>83</v>
      </c>
      <c r="AP760" t="s">
        <v>83</v>
      </c>
      <c r="AQ760" t="s">
        <v>83</v>
      </c>
      <c r="AR760" t="s">
        <v>83</v>
      </c>
      <c r="AS760">
        <v>0</v>
      </c>
      <c r="AT760" t="s">
        <v>83</v>
      </c>
      <c r="AU760" t="s">
        <v>83</v>
      </c>
      <c r="AV760">
        <v>0</v>
      </c>
      <c r="AW760">
        <v>0</v>
      </c>
      <c r="AX760" t="s">
        <v>83</v>
      </c>
    </row>
    <row r="761" spans="1:50" x14ac:dyDescent="0.15">
      <c r="A761">
        <v>4</v>
      </c>
      <c r="B761">
        <v>203</v>
      </c>
      <c r="C761">
        <v>1</v>
      </c>
      <c r="D761">
        <v>8</v>
      </c>
      <c r="E761">
        <v>0</v>
      </c>
      <c r="F761" t="s">
        <v>83</v>
      </c>
      <c r="G761" t="s">
        <v>83</v>
      </c>
      <c r="H761">
        <v>0</v>
      </c>
      <c r="I761">
        <v>0</v>
      </c>
      <c r="J761">
        <v>0</v>
      </c>
      <c r="K761">
        <v>0</v>
      </c>
      <c r="L761">
        <v>0</v>
      </c>
      <c r="M761" t="s">
        <v>83</v>
      </c>
      <c r="N761" t="s">
        <v>83</v>
      </c>
      <c r="O761" t="s">
        <v>83</v>
      </c>
      <c r="P761" t="s">
        <v>83</v>
      </c>
      <c r="Q761" t="s">
        <v>83</v>
      </c>
      <c r="R761" t="s">
        <v>83</v>
      </c>
      <c r="S761" t="s">
        <v>83</v>
      </c>
      <c r="T761">
        <v>0</v>
      </c>
      <c r="U761" t="s">
        <v>83</v>
      </c>
      <c r="V761" t="s">
        <v>83</v>
      </c>
      <c r="W761" t="s">
        <v>83</v>
      </c>
      <c r="X761">
        <v>0</v>
      </c>
      <c r="Y761">
        <v>0</v>
      </c>
      <c r="Z761" t="s">
        <v>83</v>
      </c>
      <c r="AA761" t="s">
        <v>83</v>
      </c>
      <c r="AB761" t="s">
        <v>83</v>
      </c>
      <c r="AC761" t="s">
        <v>83</v>
      </c>
      <c r="AD761" t="s">
        <v>83</v>
      </c>
      <c r="AE761">
        <v>0</v>
      </c>
      <c r="AF761" t="s">
        <v>83</v>
      </c>
      <c r="AG761">
        <v>0</v>
      </c>
      <c r="AH761" t="s">
        <v>83</v>
      </c>
      <c r="AI761" t="s">
        <v>83</v>
      </c>
      <c r="AJ761" t="s">
        <v>83</v>
      </c>
      <c r="AK761" t="s">
        <v>83</v>
      </c>
      <c r="AL761" t="s">
        <v>83</v>
      </c>
      <c r="AM761" t="s">
        <v>83</v>
      </c>
      <c r="AN761" t="s">
        <v>83</v>
      </c>
      <c r="AO761" t="s">
        <v>83</v>
      </c>
      <c r="AP761" t="s">
        <v>83</v>
      </c>
      <c r="AQ761" t="s">
        <v>83</v>
      </c>
      <c r="AR761" t="s">
        <v>83</v>
      </c>
      <c r="AS761">
        <v>0</v>
      </c>
      <c r="AT761" t="s">
        <v>83</v>
      </c>
      <c r="AU761" t="s">
        <v>83</v>
      </c>
      <c r="AV761">
        <v>0</v>
      </c>
      <c r="AW761">
        <v>0</v>
      </c>
      <c r="AX761" t="s">
        <v>83</v>
      </c>
    </row>
    <row r="762" spans="1:50" x14ac:dyDescent="0.15">
      <c r="A762">
        <v>4</v>
      </c>
      <c r="B762">
        <v>203</v>
      </c>
      <c r="C762">
        <v>2</v>
      </c>
      <c r="D762">
        <v>1</v>
      </c>
      <c r="E762">
        <v>0</v>
      </c>
      <c r="F762" t="s">
        <v>83</v>
      </c>
      <c r="G762" t="s">
        <v>83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83</v>
      </c>
      <c r="N762" t="s">
        <v>83</v>
      </c>
      <c r="O762" t="s">
        <v>83</v>
      </c>
      <c r="P762" t="s">
        <v>83</v>
      </c>
      <c r="Q762" t="s">
        <v>83</v>
      </c>
      <c r="R762" t="s">
        <v>83</v>
      </c>
      <c r="S762" t="s">
        <v>83</v>
      </c>
      <c r="T762">
        <v>0</v>
      </c>
      <c r="U762" t="s">
        <v>83</v>
      </c>
      <c r="V762" t="s">
        <v>83</v>
      </c>
      <c r="W762" t="s">
        <v>83</v>
      </c>
      <c r="X762">
        <v>0</v>
      </c>
      <c r="Y762">
        <v>0</v>
      </c>
      <c r="Z762" t="s">
        <v>83</v>
      </c>
      <c r="AA762" t="s">
        <v>83</v>
      </c>
      <c r="AB762" t="s">
        <v>83</v>
      </c>
      <c r="AC762" t="s">
        <v>83</v>
      </c>
      <c r="AD762" t="s">
        <v>83</v>
      </c>
      <c r="AE762">
        <v>0</v>
      </c>
      <c r="AF762" t="s">
        <v>83</v>
      </c>
      <c r="AG762">
        <v>0</v>
      </c>
      <c r="AH762" t="s">
        <v>83</v>
      </c>
      <c r="AI762" t="s">
        <v>83</v>
      </c>
      <c r="AJ762" t="s">
        <v>83</v>
      </c>
      <c r="AK762" t="s">
        <v>83</v>
      </c>
      <c r="AL762" t="s">
        <v>83</v>
      </c>
      <c r="AM762" t="s">
        <v>83</v>
      </c>
      <c r="AN762" t="s">
        <v>83</v>
      </c>
      <c r="AO762" t="s">
        <v>83</v>
      </c>
      <c r="AP762" t="s">
        <v>83</v>
      </c>
      <c r="AQ762" t="s">
        <v>83</v>
      </c>
      <c r="AR762" t="s">
        <v>83</v>
      </c>
      <c r="AS762">
        <v>0</v>
      </c>
      <c r="AT762" t="s">
        <v>83</v>
      </c>
      <c r="AU762" t="s">
        <v>83</v>
      </c>
      <c r="AV762">
        <v>0</v>
      </c>
      <c r="AW762">
        <v>0</v>
      </c>
      <c r="AX762" t="s">
        <v>83</v>
      </c>
    </row>
    <row r="763" spans="1:50" x14ac:dyDescent="0.15">
      <c r="A763">
        <v>4</v>
      </c>
      <c r="B763">
        <v>203</v>
      </c>
      <c r="C763">
        <v>2</v>
      </c>
      <c r="D763">
        <v>2</v>
      </c>
      <c r="E763">
        <v>0</v>
      </c>
      <c r="F763" t="s">
        <v>83</v>
      </c>
      <c r="G763" t="s">
        <v>83</v>
      </c>
      <c r="H763">
        <v>1037</v>
      </c>
      <c r="I763">
        <v>0</v>
      </c>
      <c r="J763">
        <v>0</v>
      </c>
      <c r="K763">
        <v>0</v>
      </c>
      <c r="L763">
        <v>0</v>
      </c>
      <c r="M763" t="s">
        <v>83</v>
      </c>
      <c r="N763" t="s">
        <v>83</v>
      </c>
      <c r="O763" t="s">
        <v>83</v>
      </c>
      <c r="P763" t="s">
        <v>83</v>
      </c>
      <c r="Q763" t="s">
        <v>83</v>
      </c>
      <c r="R763" t="s">
        <v>516</v>
      </c>
      <c r="S763" t="s">
        <v>83</v>
      </c>
      <c r="T763">
        <v>0</v>
      </c>
      <c r="U763" t="s">
        <v>83</v>
      </c>
      <c r="V763" t="s">
        <v>83</v>
      </c>
      <c r="W763" t="s">
        <v>83</v>
      </c>
      <c r="X763">
        <v>2</v>
      </c>
      <c r="Y763">
        <v>2</v>
      </c>
      <c r="Z763" t="s">
        <v>83</v>
      </c>
      <c r="AA763" t="s">
        <v>83</v>
      </c>
      <c r="AB763" t="s">
        <v>83</v>
      </c>
      <c r="AC763" t="s">
        <v>83</v>
      </c>
      <c r="AD763" t="s">
        <v>83</v>
      </c>
      <c r="AE763">
        <v>0</v>
      </c>
      <c r="AF763" t="s">
        <v>83</v>
      </c>
      <c r="AG763">
        <v>0</v>
      </c>
      <c r="AH763" t="s">
        <v>83</v>
      </c>
      <c r="AI763" t="s">
        <v>83</v>
      </c>
      <c r="AJ763" t="s">
        <v>83</v>
      </c>
      <c r="AK763" t="s">
        <v>83</v>
      </c>
      <c r="AL763" t="s">
        <v>83</v>
      </c>
      <c r="AM763" t="s">
        <v>83</v>
      </c>
      <c r="AN763" t="s">
        <v>83</v>
      </c>
      <c r="AO763" t="s">
        <v>83</v>
      </c>
      <c r="AP763" t="s">
        <v>83</v>
      </c>
      <c r="AQ763" t="s">
        <v>83</v>
      </c>
      <c r="AR763" t="s">
        <v>83</v>
      </c>
      <c r="AS763">
        <v>0</v>
      </c>
      <c r="AT763" t="s">
        <v>83</v>
      </c>
      <c r="AU763" t="s">
        <v>83</v>
      </c>
      <c r="AV763">
        <v>0</v>
      </c>
      <c r="AW763">
        <v>0</v>
      </c>
      <c r="AX763" t="s">
        <v>83</v>
      </c>
    </row>
    <row r="764" spans="1:50" x14ac:dyDescent="0.15">
      <c r="A764">
        <v>4</v>
      </c>
      <c r="B764">
        <v>203</v>
      </c>
      <c r="C764">
        <v>2</v>
      </c>
      <c r="D764">
        <v>3</v>
      </c>
      <c r="E764">
        <v>0</v>
      </c>
      <c r="F764" t="s">
        <v>83</v>
      </c>
      <c r="G764" t="s">
        <v>83</v>
      </c>
      <c r="H764">
        <v>1129</v>
      </c>
      <c r="I764">
        <v>0</v>
      </c>
      <c r="J764">
        <v>0</v>
      </c>
      <c r="K764">
        <v>0</v>
      </c>
      <c r="L764">
        <v>0</v>
      </c>
      <c r="M764" t="s">
        <v>83</v>
      </c>
      <c r="N764" t="s">
        <v>83</v>
      </c>
      <c r="O764" t="s">
        <v>83</v>
      </c>
      <c r="P764" t="s">
        <v>83</v>
      </c>
      <c r="Q764" t="s">
        <v>83</v>
      </c>
      <c r="R764" t="s">
        <v>2008</v>
      </c>
      <c r="S764" t="s">
        <v>83</v>
      </c>
      <c r="T764">
        <v>0</v>
      </c>
      <c r="U764" t="s">
        <v>83</v>
      </c>
      <c r="V764" t="s">
        <v>83</v>
      </c>
      <c r="W764" t="s">
        <v>83</v>
      </c>
      <c r="X764">
        <v>2</v>
      </c>
      <c r="Y764">
        <v>2</v>
      </c>
      <c r="Z764" t="s">
        <v>83</v>
      </c>
      <c r="AA764" t="s">
        <v>83</v>
      </c>
      <c r="AB764" t="s">
        <v>83</v>
      </c>
      <c r="AC764" t="s">
        <v>83</v>
      </c>
      <c r="AD764" t="s">
        <v>83</v>
      </c>
      <c r="AE764">
        <v>0</v>
      </c>
      <c r="AF764" t="s">
        <v>83</v>
      </c>
      <c r="AG764">
        <v>0</v>
      </c>
      <c r="AH764" t="s">
        <v>83</v>
      </c>
      <c r="AI764" t="s">
        <v>83</v>
      </c>
      <c r="AJ764" t="s">
        <v>83</v>
      </c>
      <c r="AK764" t="s">
        <v>83</v>
      </c>
      <c r="AL764" t="s">
        <v>83</v>
      </c>
      <c r="AM764" t="s">
        <v>83</v>
      </c>
      <c r="AN764" t="s">
        <v>83</v>
      </c>
      <c r="AO764" t="s">
        <v>83</v>
      </c>
      <c r="AP764" t="s">
        <v>83</v>
      </c>
      <c r="AQ764" t="s">
        <v>83</v>
      </c>
      <c r="AR764" t="s">
        <v>83</v>
      </c>
      <c r="AS764">
        <v>0</v>
      </c>
      <c r="AT764" t="s">
        <v>83</v>
      </c>
      <c r="AU764" t="s">
        <v>83</v>
      </c>
      <c r="AV764">
        <v>0</v>
      </c>
      <c r="AW764">
        <v>0</v>
      </c>
      <c r="AX764" t="s">
        <v>83</v>
      </c>
    </row>
    <row r="765" spans="1:50" x14ac:dyDescent="0.15">
      <c r="A765">
        <v>4</v>
      </c>
      <c r="B765">
        <v>203</v>
      </c>
      <c r="C765">
        <v>2</v>
      </c>
      <c r="D765">
        <v>4</v>
      </c>
      <c r="E765">
        <v>0</v>
      </c>
      <c r="F765" t="s">
        <v>83</v>
      </c>
      <c r="G765" t="s">
        <v>83</v>
      </c>
      <c r="H765">
        <v>1016</v>
      </c>
      <c r="I765">
        <v>0</v>
      </c>
      <c r="J765">
        <v>0</v>
      </c>
      <c r="K765">
        <v>0</v>
      </c>
      <c r="L765">
        <v>0</v>
      </c>
      <c r="M765" t="s">
        <v>83</v>
      </c>
      <c r="N765" t="s">
        <v>83</v>
      </c>
      <c r="O765" t="s">
        <v>83</v>
      </c>
      <c r="P765" t="s">
        <v>83</v>
      </c>
      <c r="Q765" t="s">
        <v>83</v>
      </c>
      <c r="R765" t="s">
        <v>1955</v>
      </c>
      <c r="S765" t="s">
        <v>83</v>
      </c>
      <c r="T765">
        <v>0</v>
      </c>
      <c r="U765" t="s">
        <v>83</v>
      </c>
      <c r="V765" t="s">
        <v>83</v>
      </c>
      <c r="W765" t="s">
        <v>83</v>
      </c>
      <c r="X765">
        <v>2</v>
      </c>
      <c r="Y765">
        <v>2</v>
      </c>
      <c r="Z765" t="s">
        <v>83</v>
      </c>
      <c r="AA765" t="s">
        <v>83</v>
      </c>
      <c r="AB765" t="s">
        <v>83</v>
      </c>
      <c r="AC765" t="s">
        <v>83</v>
      </c>
      <c r="AD765" t="s">
        <v>83</v>
      </c>
      <c r="AE765">
        <v>0</v>
      </c>
      <c r="AF765" t="s">
        <v>83</v>
      </c>
      <c r="AG765">
        <v>0</v>
      </c>
      <c r="AH765" t="s">
        <v>83</v>
      </c>
      <c r="AI765" t="s">
        <v>83</v>
      </c>
      <c r="AJ765" t="s">
        <v>83</v>
      </c>
      <c r="AK765" t="s">
        <v>83</v>
      </c>
      <c r="AL765" t="s">
        <v>83</v>
      </c>
      <c r="AM765" t="s">
        <v>83</v>
      </c>
      <c r="AN765" t="s">
        <v>83</v>
      </c>
      <c r="AO765" t="s">
        <v>83</v>
      </c>
      <c r="AP765" t="s">
        <v>83</v>
      </c>
      <c r="AQ765" t="s">
        <v>83</v>
      </c>
      <c r="AR765" t="s">
        <v>83</v>
      </c>
      <c r="AS765">
        <v>0</v>
      </c>
      <c r="AT765" t="s">
        <v>83</v>
      </c>
      <c r="AU765" t="s">
        <v>83</v>
      </c>
      <c r="AV765">
        <v>0</v>
      </c>
      <c r="AW765">
        <v>0</v>
      </c>
      <c r="AX765" t="s">
        <v>83</v>
      </c>
    </row>
    <row r="766" spans="1:50" x14ac:dyDescent="0.15">
      <c r="A766">
        <v>4</v>
      </c>
      <c r="B766">
        <v>203</v>
      </c>
      <c r="C766">
        <v>2</v>
      </c>
      <c r="D766">
        <v>5</v>
      </c>
      <c r="E766">
        <v>0</v>
      </c>
      <c r="F766" t="s">
        <v>83</v>
      </c>
      <c r="G766" t="s">
        <v>83</v>
      </c>
      <c r="H766">
        <v>1005</v>
      </c>
      <c r="I766">
        <v>0</v>
      </c>
      <c r="J766">
        <v>0</v>
      </c>
      <c r="K766">
        <v>0</v>
      </c>
      <c r="L766">
        <v>0</v>
      </c>
      <c r="M766" t="s">
        <v>83</v>
      </c>
      <c r="N766" t="s">
        <v>83</v>
      </c>
      <c r="O766" t="s">
        <v>83</v>
      </c>
      <c r="P766" t="s">
        <v>83</v>
      </c>
      <c r="Q766" t="s">
        <v>83</v>
      </c>
      <c r="R766" t="s">
        <v>1950</v>
      </c>
      <c r="S766" t="s">
        <v>83</v>
      </c>
      <c r="T766">
        <v>0</v>
      </c>
      <c r="U766" t="s">
        <v>83</v>
      </c>
      <c r="V766" t="s">
        <v>83</v>
      </c>
      <c r="W766" t="s">
        <v>83</v>
      </c>
      <c r="X766">
        <v>2</v>
      </c>
      <c r="Y766">
        <v>2</v>
      </c>
      <c r="Z766" t="s">
        <v>83</v>
      </c>
      <c r="AA766" t="s">
        <v>83</v>
      </c>
      <c r="AB766" t="s">
        <v>83</v>
      </c>
      <c r="AC766" t="s">
        <v>83</v>
      </c>
      <c r="AD766" t="s">
        <v>83</v>
      </c>
      <c r="AE766">
        <v>0</v>
      </c>
      <c r="AF766" t="s">
        <v>83</v>
      </c>
      <c r="AG766">
        <v>0</v>
      </c>
      <c r="AH766" t="s">
        <v>83</v>
      </c>
      <c r="AI766" t="s">
        <v>83</v>
      </c>
      <c r="AJ766" t="s">
        <v>83</v>
      </c>
      <c r="AK766" t="s">
        <v>83</v>
      </c>
      <c r="AL766" t="s">
        <v>83</v>
      </c>
      <c r="AM766" t="s">
        <v>83</v>
      </c>
      <c r="AN766" t="s">
        <v>83</v>
      </c>
      <c r="AO766" t="s">
        <v>83</v>
      </c>
      <c r="AP766" t="s">
        <v>83</v>
      </c>
      <c r="AQ766" t="s">
        <v>83</v>
      </c>
      <c r="AR766" t="s">
        <v>83</v>
      </c>
      <c r="AS766">
        <v>0</v>
      </c>
      <c r="AT766" t="s">
        <v>83</v>
      </c>
      <c r="AU766" t="s">
        <v>83</v>
      </c>
      <c r="AV766">
        <v>0</v>
      </c>
      <c r="AW766">
        <v>0</v>
      </c>
      <c r="AX766" t="s">
        <v>83</v>
      </c>
    </row>
    <row r="767" spans="1:50" x14ac:dyDescent="0.15">
      <c r="A767">
        <v>4</v>
      </c>
      <c r="B767">
        <v>203</v>
      </c>
      <c r="C767">
        <v>2</v>
      </c>
      <c r="D767">
        <v>6</v>
      </c>
      <c r="E767">
        <v>0</v>
      </c>
      <c r="F767" t="s">
        <v>83</v>
      </c>
      <c r="G767" t="s">
        <v>83</v>
      </c>
      <c r="H767">
        <v>1066</v>
      </c>
      <c r="I767">
        <v>0</v>
      </c>
      <c r="J767">
        <v>0</v>
      </c>
      <c r="K767">
        <v>0</v>
      </c>
      <c r="L767">
        <v>0</v>
      </c>
      <c r="M767" t="s">
        <v>83</v>
      </c>
      <c r="N767" t="s">
        <v>83</v>
      </c>
      <c r="O767" t="s">
        <v>83</v>
      </c>
      <c r="P767" t="s">
        <v>83</v>
      </c>
      <c r="Q767" t="s">
        <v>83</v>
      </c>
      <c r="R767" t="s">
        <v>1978</v>
      </c>
      <c r="S767" t="s">
        <v>83</v>
      </c>
      <c r="T767">
        <v>0</v>
      </c>
      <c r="U767" t="s">
        <v>83</v>
      </c>
      <c r="V767" t="s">
        <v>83</v>
      </c>
      <c r="W767" t="s">
        <v>83</v>
      </c>
      <c r="X767">
        <v>2</v>
      </c>
      <c r="Y767">
        <v>2</v>
      </c>
      <c r="Z767" t="s">
        <v>83</v>
      </c>
      <c r="AA767" t="s">
        <v>83</v>
      </c>
      <c r="AB767" t="s">
        <v>83</v>
      </c>
      <c r="AC767" t="s">
        <v>83</v>
      </c>
      <c r="AD767" t="s">
        <v>83</v>
      </c>
      <c r="AE767">
        <v>0</v>
      </c>
      <c r="AF767" t="s">
        <v>83</v>
      </c>
      <c r="AG767">
        <v>0</v>
      </c>
      <c r="AH767" t="s">
        <v>83</v>
      </c>
      <c r="AI767" t="s">
        <v>83</v>
      </c>
      <c r="AJ767" t="s">
        <v>83</v>
      </c>
      <c r="AK767" t="s">
        <v>83</v>
      </c>
      <c r="AL767" t="s">
        <v>83</v>
      </c>
      <c r="AM767" t="s">
        <v>83</v>
      </c>
      <c r="AN767" t="s">
        <v>83</v>
      </c>
      <c r="AO767" t="s">
        <v>83</v>
      </c>
      <c r="AP767" t="s">
        <v>83</v>
      </c>
      <c r="AQ767" t="s">
        <v>83</v>
      </c>
      <c r="AR767" t="s">
        <v>83</v>
      </c>
      <c r="AS767">
        <v>0</v>
      </c>
      <c r="AT767" t="s">
        <v>83</v>
      </c>
      <c r="AU767" t="s">
        <v>83</v>
      </c>
      <c r="AV767">
        <v>0</v>
      </c>
      <c r="AW767">
        <v>0</v>
      </c>
      <c r="AX767" t="s">
        <v>83</v>
      </c>
    </row>
    <row r="768" spans="1:50" x14ac:dyDescent="0.15">
      <c r="A768">
        <v>4</v>
      </c>
      <c r="B768">
        <v>203</v>
      </c>
      <c r="C768">
        <v>2</v>
      </c>
      <c r="D768">
        <v>7</v>
      </c>
      <c r="E768">
        <v>0</v>
      </c>
      <c r="F768" t="s">
        <v>83</v>
      </c>
      <c r="G768" t="s">
        <v>83</v>
      </c>
      <c r="H768">
        <v>1115</v>
      </c>
      <c r="I768">
        <v>0</v>
      </c>
      <c r="J768">
        <v>0</v>
      </c>
      <c r="K768">
        <v>0</v>
      </c>
      <c r="L768">
        <v>0</v>
      </c>
      <c r="M768" t="s">
        <v>83</v>
      </c>
      <c r="N768" t="s">
        <v>83</v>
      </c>
      <c r="O768" t="s">
        <v>83</v>
      </c>
      <c r="P768" t="s">
        <v>83</v>
      </c>
      <c r="Q768" t="s">
        <v>83</v>
      </c>
      <c r="R768" t="s">
        <v>516</v>
      </c>
      <c r="S768" t="s">
        <v>83</v>
      </c>
      <c r="T768">
        <v>0</v>
      </c>
      <c r="U768" t="s">
        <v>83</v>
      </c>
      <c r="V768" t="s">
        <v>83</v>
      </c>
      <c r="W768" t="s">
        <v>83</v>
      </c>
      <c r="X768">
        <v>2</v>
      </c>
      <c r="Y768">
        <v>2</v>
      </c>
      <c r="Z768" t="s">
        <v>83</v>
      </c>
      <c r="AA768" t="s">
        <v>83</v>
      </c>
      <c r="AB768" t="s">
        <v>83</v>
      </c>
      <c r="AC768" t="s">
        <v>83</v>
      </c>
      <c r="AD768" t="s">
        <v>83</v>
      </c>
      <c r="AE768">
        <v>0</v>
      </c>
      <c r="AF768" t="s">
        <v>83</v>
      </c>
      <c r="AG768">
        <v>0</v>
      </c>
      <c r="AH768" t="s">
        <v>83</v>
      </c>
      <c r="AI768" t="s">
        <v>83</v>
      </c>
      <c r="AJ768" t="s">
        <v>83</v>
      </c>
      <c r="AK768" t="s">
        <v>83</v>
      </c>
      <c r="AL768" t="s">
        <v>83</v>
      </c>
      <c r="AM768" t="s">
        <v>83</v>
      </c>
      <c r="AN768" t="s">
        <v>83</v>
      </c>
      <c r="AO768" t="s">
        <v>83</v>
      </c>
      <c r="AP768" t="s">
        <v>83</v>
      </c>
      <c r="AQ768" t="s">
        <v>83</v>
      </c>
      <c r="AR768" t="s">
        <v>83</v>
      </c>
      <c r="AS768">
        <v>0</v>
      </c>
      <c r="AT768" t="s">
        <v>83</v>
      </c>
      <c r="AU768" t="s">
        <v>83</v>
      </c>
      <c r="AV768">
        <v>0</v>
      </c>
      <c r="AW768">
        <v>0</v>
      </c>
      <c r="AX768" t="s">
        <v>83</v>
      </c>
    </row>
    <row r="769" spans="1:50" x14ac:dyDescent="0.15">
      <c r="A769">
        <v>4</v>
      </c>
      <c r="B769">
        <v>203</v>
      </c>
      <c r="C769">
        <v>2</v>
      </c>
      <c r="D769">
        <v>8</v>
      </c>
      <c r="E769">
        <v>0</v>
      </c>
      <c r="F769" t="s">
        <v>83</v>
      </c>
      <c r="G769" t="s">
        <v>83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83</v>
      </c>
      <c r="N769" t="s">
        <v>83</v>
      </c>
      <c r="O769" t="s">
        <v>83</v>
      </c>
      <c r="P769" t="s">
        <v>83</v>
      </c>
      <c r="Q769" t="s">
        <v>83</v>
      </c>
      <c r="R769" t="s">
        <v>83</v>
      </c>
      <c r="S769" t="s">
        <v>83</v>
      </c>
      <c r="T769">
        <v>0</v>
      </c>
      <c r="U769" t="s">
        <v>83</v>
      </c>
      <c r="V769" t="s">
        <v>83</v>
      </c>
      <c r="W769" t="s">
        <v>83</v>
      </c>
      <c r="X769">
        <v>0</v>
      </c>
      <c r="Y769">
        <v>0</v>
      </c>
      <c r="Z769" t="s">
        <v>83</v>
      </c>
      <c r="AA769" t="s">
        <v>83</v>
      </c>
      <c r="AB769" t="s">
        <v>83</v>
      </c>
      <c r="AC769" t="s">
        <v>83</v>
      </c>
      <c r="AD769" t="s">
        <v>83</v>
      </c>
      <c r="AE769">
        <v>0</v>
      </c>
      <c r="AF769" t="s">
        <v>83</v>
      </c>
      <c r="AG769">
        <v>0</v>
      </c>
      <c r="AH769" t="s">
        <v>83</v>
      </c>
      <c r="AI769" t="s">
        <v>83</v>
      </c>
      <c r="AJ769" t="s">
        <v>83</v>
      </c>
      <c r="AK769" t="s">
        <v>83</v>
      </c>
      <c r="AL769" t="s">
        <v>83</v>
      </c>
      <c r="AM769" t="s">
        <v>83</v>
      </c>
      <c r="AN769" t="s">
        <v>83</v>
      </c>
      <c r="AO769" t="s">
        <v>83</v>
      </c>
      <c r="AP769" t="s">
        <v>83</v>
      </c>
      <c r="AQ769" t="s">
        <v>83</v>
      </c>
      <c r="AR769" t="s">
        <v>83</v>
      </c>
      <c r="AS769">
        <v>0</v>
      </c>
      <c r="AT769" t="s">
        <v>83</v>
      </c>
      <c r="AU769" t="s">
        <v>83</v>
      </c>
      <c r="AV769">
        <v>0</v>
      </c>
      <c r="AW769">
        <v>0</v>
      </c>
      <c r="AX769" t="s">
        <v>83</v>
      </c>
    </row>
    <row r="770" spans="1:50" x14ac:dyDescent="0.15">
      <c r="A770">
        <v>4</v>
      </c>
      <c r="B770">
        <v>205</v>
      </c>
      <c r="C770">
        <v>1</v>
      </c>
      <c r="D770">
        <v>1</v>
      </c>
      <c r="E770">
        <v>0</v>
      </c>
      <c r="F770" t="s">
        <v>83</v>
      </c>
      <c r="G770" t="s">
        <v>83</v>
      </c>
      <c r="H770">
        <v>0</v>
      </c>
      <c r="I770">
        <v>0</v>
      </c>
      <c r="J770">
        <v>0</v>
      </c>
      <c r="K770">
        <v>0</v>
      </c>
      <c r="L770">
        <v>0</v>
      </c>
      <c r="M770" t="s">
        <v>83</v>
      </c>
      <c r="N770" t="s">
        <v>83</v>
      </c>
      <c r="O770" t="s">
        <v>83</v>
      </c>
      <c r="P770" t="s">
        <v>83</v>
      </c>
      <c r="Q770" t="s">
        <v>83</v>
      </c>
      <c r="R770" t="s">
        <v>83</v>
      </c>
      <c r="S770" t="s">
        <v>83</v>
      </c>
      <c r="T770">
        <v>0</v>
      </c>
      <c r="U770" t="s">
        <v>83</v>
      </c>
      <c r="V770" t="s">
        <v>83</v>
      </c>
      <c r="W770" t="s">
        <v>83</v>
      </c>
      <c r="X770">
        <v>0</v>
      </c>
      <c r="Y770">
        <v>0</v>
      </c>
      <c r="Z770" t="s">
        <v>83</v>
      </c>
      <c r="AA770" t="s">
        <v>83</v>
      </c>
      <c r="AB770" t="s">
        <v>83</v>
      </c>
      <c r="AC770" t="s">
        <v>83</v>
      </c>
      <c r="AD770" t="s">
        <v>83</v>
      </c>
      <c r="AE770">
        <v>0</v>
      </c>
      <c r="AF770" t="s">
        <v>83</v>
      </c>
      <c r="AG770">
        <v>0</v>
      </c>
      <c r="AH770" t="s">
        <v>83</v>
      </c>
      <c r="AI770" t="s">
        <v>83</v>
      </c>
      <c r="AJ770" t="s">
        <v>83</v>
      </c>
      <c r="AK770" t="s">
        <v>83</v>
      </c>
      <c r="AL770" t="s">
        <v>83</v>
      </c>
      <c r="AM770" t="s">
        <v>83</v>
      </c>
      <c r="AN770" t="s">
        <v>83</v>
      </c>
      <c r="AO770" t="s">
        <v>83</v>
      </c>
      <c r="AP770" t="s">
        <v>83</v>
      </c>
      <c r="AQ770" t="s">
        <v>83</v>
      </c>
      <c r="AR770" t="s">
        <v>83</v>
      </c>
      <c r="AS770">
        <v>0</v>
      </c>
      <c r="AT770" t="s">
        <v>83</v>
      </c>
      <c r="AU770" t="s">
        <v>83</v>
      </c>
      <c r="AV770">
        <v>0</v>
      </c>
      <c r="AW770">
        <v>0</v>
      </c>
      <c r="AX770" t="s">
        <v>83</v>
      </c>
    </row>
    <row r="771" spans="1:50" x14ac:dyDescent="0.15">
      <c r="A771">
        <v>4</v>
      </c>
      <c r="B771">
        <v>205</v>
      </c>
      <c r="C771">
        <v>1</v>
      </c>
      <c r="D771">
        <v>2</v>
      </c>
      <c r="E771">
        <v>0</v>
      </c>
      <c r="F771" t="s">
        <v>83</v>
      </c>
      <c r="G771" t="s">
        <v>83</v>
      </c>
      <c r="H771">
        <v>1084</v>
      </c>
      <c r="I771">
        <v>0</v>
      </c>
      <c r="J771">
        <v>0</v>
      </c>
      <c r="K771">
        <v>0</v>
      </c>
      <c r="L771">
        <v>0</v>
      </c>
      <c r="M771" t="s">
        <v>83</v>
      </c>
      <c r="N771" t="s">
        <v>83</v>
      </c>
      <c r="O771" t="s">
        <v>83</v>
      </c>
      <c r="P771" t="s">
        <v>83</v>
      </c>
      <c r="Q771" t="s">
        <v>83</v>
      </c>
      <c r="R771" t="s">
        <v>1984</v>
      </c>
      <c r="S771" t="s">
        <v>83</v>
      </c>
      <c r="T771">
        <v>0</v>
      </c>
      <c r="U771" t="s">
        <v>83</v>
      </c>
      <c r="V771" t="s">
        <v>83</v>
      </c>
      <c r="W771" t="s">
        <v>83</v>
      </c>
      <c r="X771">
        <v>3</v>
      </c>
      <c r="Y771">
        <v>3</v>
      </c>
      <c r="Z771" t="s">
        <v>83</v>
      </c>
      <c r="AA771" t="s">
        <v>83</v>
      </c>
      <c r="AB771" t="s">
        <v>83</v>
      </c>
      <c r="AC771" t="s">
        <v>83</v>
      </c>
      <c r="AD771" t="s">
        <v>83</v>
      </c>
      <c r="AE771">
        <v>0</v>
      </c>
      <c r="AF771" t="s">
        <v>83</v>
      </c>
      <c r="AG771">
        <v>0</v>
      </c>
      <c r="AH771" t="s">
        <v>83</v>
      </c>
      <c r="AI771" t="s">
        <v>83</v>
      </c>
      <c r="AJ771" t="s">
        <v>83</v>
      </c>
      <c r="AK771" t="s">
        <v>83</v>
      </c>
      <c r="AL771" t="s">
        <v>83</v>
      </c>
      <c r="AM771" t="s">
        <v>83</v>
      </c>
      <c r="AN771" t="s">
        <v>83</v>
      </c>
      <c r="AO771" t="s">
        <v>83</v>
      </c>
      <c r="AP771" t="s">
        <v>83</v>
      </c>
      <c r="AQ771" t="s">
        <v>83</v>
      </c>
      <c r="AR771" t="s">
        <v>83</v>
      </c>
      <c r="AS771">
        <v>0</v>
      </c>
      <c r="AT771" t="s">
        <v>83</v>
      </c>
      <c r="AU771" t="s">
        <v>83</v>
      </c>
      <c r="AV771">
        <v>0</v>
      </c>
      <c r="AW771">
        <v>0</v>
      </c>
      <c r="AX771" t="s">
        <v>83</v>
      </c>
    </row>
    <row r="772" spans="1:50" x14ac:dyDescent="0.15">
      <c r="A772">
        <v>4</v>
      </c>
      <c r="B772">
        <v>205</v>
      </c>
      <c r="C772">
        <v>1</v>
      </c>
      <c r="D772">
        <v>3</v>
      </c>
      <c r="E772">
        <v>0</v>
      </c>
      <c r="F772" t="s">
        <v>83</v>
      </c>
      <c r="G772" t="s">
        <v>83</v>
      </c>
      <c r="H772">
        <v>1075</v>
      </c>
      <c r="I772">
        <v>0</v>
      </c>
      <c r="J772">
        <v>0</v>
      </c>
      <c r="K772">
        <v>0</v>
      </c>
      <c r="L772">
        <v>0</v>
      </c>
      <c r="M772" t="s">
        <v>83</v>
      </c>
      <c r="N772" t="s">
        <v>83</v>
      </c>
      <c r="O772" t="s">
        <v>83</v>
      </c>
      <c r="P772" t="s">
        <v>83</v>
      </c>
      <c r="Q772" t="s">
        <v>83</v>
      </c>
      <c r="R772" t="s">
        <v>1981</v>
      </c>
      <c r="S772" t="s">
        <v>83</v>
      </c>
      <c r="T772">
        <v>0</v>
      </c>
      <c r="U772" t="s">
        <v>83</v>
      </c>
      <c r="V772" t="s">
        <v>83</v>
      </c>
      <c r="W772" t="s">
        <v>83</v>
      </c>
      <c r="X772">
        <v>3</v>
      </c>
      <c r="Y772">
        <v>3</v>
      </c>
      <c r="Z772" t="s">
        <v>83</v>
      </c>
      <c r="AA772" t="s">
        <v>83</v>
      </c>
      <c r="AB772" t="s">
        <v>83</v>
      </c>
      <c r="AC772" t="s">
        <v>83</v>
      </c>
      <c r="AD772" t="s">
        <v>83</v>
      </c>
      <c r="AE772">
        <v>0</v>
      </c>
      <c r="AF772" t="s">
        <v>83</v>
      </c>
      <c r="AG772">
        <v>0</v>
      </c>
      <c r="AH772" t="s">
        <v>83</v>
      </c>
      <c r="AI772" t="s">
        <v>83</v>
      </c>
      <c r="AJ772" t="s">
        <v>83</v>
      </c>
      <c r="AK772" t="s">
        <v>83</v>
      </c>
      <c r="AL772" t="s">
        <v>83</v>
      </c>
      <c r="AM772" t="s">
        <v>83</v>
      </c>
      <c r="AN772" t="s">
        <v>83</v>
      </c>
      <c r="AO772" t="s">
        <v>83</v>
      </c>
      <c r="AP772" t="s">
        <v>83</v>
      </c>
      <c r="AQ772" t="s">
        <v>83</v>
      </c>
      <c r="AR772" t="s">
        <v>83</v>
      </c>
      <c r="AS772">
        <v>0</v>
      </c>
      <c r="AT772" t="s">
        <v>83</v>
      </c>
      <c r="AU772" t="s">
        <v>83</v>
      </c>
      <c r="AV772">
        <v>0</v>
      </c>
      <c r="AW772">
        <v>0</v>
      </c>
      <c r="AX772" t="s">
        <v>83</v>
      </c>
    </row>
    <row r="773" spans="1:50" x14ac:dyDescent="0.15">
      <c r="A773">
        <v>4</v>
      </c>
      <c r="B773">
        <v>205</v>
      </c>
      <c r="C773">
        <v>1</v>
      </c>
      <c r="D773">
        <v>4</v>
      </c>
      <c r="E773">
        <v>0</v>
      </c>
      <c r="F773" t="s">
        <v>83</v>
      </c>
      <c r="G773" t="s">
        <v>83</v>
      </c>
      <c r="H773">
        <v>1138</v>
      </c>
      <c r="I773">
        <v>0</v>
      </c>
      <c r="J773">
        <v>0</v>
      </c>
      <c r="K773">
        <v>0</v>
      </c>
      <c r="L773">
        <v>0</v>
      </c>
      <c r="M773" t="s">
        <v>83</v>
      </c>
      <c r="N773" t="s">
        <v>83</v>
      </c>
      <c r="O773" t="s">
        <v>83</v>
      </c>
      <c r="P773" t="s">
        <v>83</v>
      </c>
      <c r="Q773" t="s">
        <v>83</v>
      </c>
      <c r="R773" t="s">
        <v>1974</v>
      </c>
      <c r="S773" t="s">
        <v>83</v>
      </c>
      <c r="T773">
        <v>0</v>
      </c>
      <c r="U773" t="s">
        <v>83</v>
      </c>
      <c r="V773" t="s">
        <v>83</v>
      </c>
      <c r="W773" t="s">
        <v>83</v>
      </c>
      <c r="X773">
        <v>3</v>
      </c>
      <c r="Y773">
        <v>3</v>
      </c>
      <c r="Z773" t="s">
        <v>83</v>
      </c>
      <c r="AA773" t="s">
        <v>83</v>
      </c>
      <c r="AB773" t="s">
        <v>83</v>
      </c>
      <c r="AC773" t="s">
        <v>83</v>
      </c>
      <c r="AD773" t="s">
        <v>83</v>
      </c>
      <c r="AE773">
        <v>0</v>
      </c>
      <c r="AF773" t="s">
        <v>83</v>
      </c>
      <c r="AG773">
        <v>0</v>
      </c>
      <c r="AH773" t="s">
        <v>83</v>
      </c>
      <c r="AI773" t="s">
        <v>83</v>
      </c>
      <c r="AJ773" t="s">
        <v>83</v>
      </c>
      <c r="AK773" t="s">
        <v>83</v>
      </c>
      <c r="AL773" t="s">
        <v>83</v>
      </c>
      <c r="AM773" t="s">
        <v>83</v>
      </c>
      <c r="AN773" t="s">
        <v>83</v>
      </c>
      <c r="AO773" t="s">
        <v>83</v>
      </c>
      <c r="AP773" t="s">
        <v>83</v>
      </c>
      <c r="AQ773" t="s">
        <v>83</v>
      </c>
      <c r="AR773" t="s">
        <v>83</v>
      </c>
      <c r="AS773">
        <v>0</v>
      </c>
      <c r="AT773" t="s">
        <v>83</v>
      </c>
      <c r="AU773" t="s">
        <v>83</v>
      </c>
      <c r="AV773">
        <v>0</v>
      </c>
      <c r="AW773">
        <v>0</v>
      </c>
      <c r="AX773" t="s">
        <v>83</v>
      </c>
    </row>
    <row r="774" spans="1:50" x14ac:dyDescent="0.15">
      <c r="A774">
        <v>4</v>
      </c>
      <c r="B774">
        <v>205</v>
      </c>
      <c r="C774">
        <v>1</v>
      </c>
      <c r="D774">
        <v>5</v>
      </c>
      <c r="E774">
        <v>0</v>
      </c>
      <c r="F774" t="s">
        <v>83</v>
      </c>
      <c r="G774" t="s">
        <v>83</v>
      </c>
      <c r="H774">
        <v>1093</v>
      </c>
      <c r="I774">
        <v>0</v>
      </c>
      <c r="J774">
        <v>0</v>
      </c>
      <c r="K774">
        <v>0</v>
      </c>
      <c r="L774">
        <v>0</v>
      </c>
      <c r="M774" t="s">
        <v>83</v>
      </c>
      <c r="N774" t="s">
        <v>83</v>
      </c>
      <c r="O774" t="s">
        <v>83</v>
      </c>
      <c r="P774" t="s">
        <v>83</v>
      </c>
      <c r="Q774" t="s">
        <v>83</v>
      </c>
      <c r="R774" t="s">
        <v>1993</v>
      </c>
      <c r="S774" t="s">
        <v>83</v>
      </c>
      <c r="T774">
        <v>0</v>
      </c>
      <c r="U774" t="s">
        <v>83</v>
      </c>
      <c r="V774" t="s">
        <v>83</v>
      </c>
      <c r="W774" t="s">
        <v>83</v>
      </c>
      <c r="X774">
        <v>3</v>
      </c>
      <c r="Y774">
        <v>3</v>
      </c>
      <c r="Z774" t="s">
        <v>83</v>
      </c>
      <c r="AA774" t="s">
        <v>83</v>
      </c>
      <c r="AB774" t="s">
        <v>83</v>
      </c>
      <c r="AC774" t="s">
        <v>83</v>
      </c>
      <c r="AD774" t="s">
        <v>83</v>
      </c>
      <c r="AE774">
        <v>0</v>
      </c>
      <c r="AF774" t="s">
        <v>83</v>
      </c>
      <c r="AG774">
        <v>0</v>
      </c>
      <c r="AH774" t="s">
        <v>83</v>
      </c>
      <c r="AI774" t="s">
        <v>83</v>
      </c>
      <c r="AJ774" t="s">
        <v>83</v>
      </c>
      <c r="AK774" t="s">
        <v>83</v>
      </c>
      <c r="AL774" t="s">
        <v>83</v>
      </c>
      <c r="AM774" t="s">
        <v>83</v>
      </c>
      <c r="AN774" t="s">
        <v>83</v>
      </c>
      <c r="AO774" t="s">
        <v>83</v>
      </c>
      <c r="AP774" t="s">
        <v>83</v>
      </c>
      <c r="AQ774" t="s">
        <v>83</v>
      </c>
      <c r="AR774" t="s">
        <v>83</v>
      </c>
      <c r="AS774">
        <v>0</v>
      </c>
      <c r="AT774" t="s">
        <v>83</v>
      </c>
      <c r="AU774" t="s">
        <v>83</v>
      </c>
      <c r="AV774">
        <v>0</v>
      </c>
      <c r="AW774">
        <v>0</v>
      </c>
      <c r="AX774" t="s">
        <v>83</v>
      </c>
    </row>
    <row r="775" spans="1:50" x14ac:dyDescent="0.15">
      <c r="A775">
        <v>4</v>
      </c>
      <c r="B775">
        <v>205</v>
      </c>
      <c r="C775">
        <v>1</v>
      </c>
      <c r="D775">
        <v>6</v>
      </c>
      <c r="E775">
        <v>0</v>
      </c>
      <c r="F775" t="s">
        <v>83</v>
      </c>
      <c r="G775" t="s">
        <v>83</v>
      </c>
      <c r="H775">
        <v>1125</v>
      </c>
      <c r="I775">
        <v>0</v>
      </c>
      <c r="J775">
        <v>0</v>
      </c>
      <c r="K775">
        <v>0</v>
      </c>
      <c r="L775">
        <v>0</v>
      </c>
      <c r="M775" t="s">
        <v>83</v>
      </c>
      <c r="N775" t="s">
        <v>83</v>
      </c>
      <c r="O775" t="s">
        <v>83</v>
      </c>
      <c r="P775" t="s">
        <v>83</v>
      </c>
      <c r="Q775" t="s">
        <v>83</v>
      </c>
      <c r="R775" t="s">
        <v>2005</v>
      </c>
      <c r="S775" t="s">
        <v>83</v>
      </c>
      <c r="T775">
        <v>0</v>
      </c>
      <c r="U775" t="s">
        <v>83</v>
      </c>
      <c r="V775" t="s">
        <v>83</v>
      </c>
      <c r="W775" t="s">
        <v>83</v>
      </c>
      <c r="X775">
        <v>3</v>
      </c>
      <c r="Y775">
        <v>3</v>
      </c>
      <c r="Z775" t="s">
        <v>83</v>
      </c>
      <c r="AA775" t="s">
        <v>83</v>
      </c>
      <c r="AB775" t="s">
        <v>83</v>
      </c>
      <c r="AC775" t="s">
        <v>83</v>
      </c>
      <c r="AD775" t="s">
        <v>83</v>
      </c>
      <c r="AE775">
        <v>0</v>
      </c>
      <c r="AF775" t="s">
        <v>83</v>
      </c>
      <c r="AG775">
        <v>0</v>
      </c>
      <c r="AH775" t="s">
        <v>83</v>
      </c>
      <c r="AI775" t="s">
        <v>83</v>
      </c>
      <c r="AJ775" t="s">
        <v>83</v>
      </c>
      <c r="AK775" t="s">
        <v>83</v>
      </c>
      <c r="AL775" t="s">
        <v>83</v>
      </c>
      <c r="AM775" t="s">
        <v>83</v>
      </c>
      <c r="AN775" t="s">
        <v>83</v>
      </c>
      <c r="AO775" t="s">
        <v>83</v>
      </c>
      <c r="AP775" t="s">
        <v>83</v>
      </c>
      <c r="AQ775" t="s">
        <v>83</v>
      </c>
      <c r="AR775" t="s">
        <v>83</v>
      </c>
      <c r="AS775">
        <v>0</v>
      </c>
      <c r="AT775" t="s">
        <v>83</v>
      </c>
      <c r="AU775" t="s">
        <v>83</v>
      </c>
      <c r="AV775">
        <v>0</v>
      </c>
      <c r="AW775">
        <v>0</v>
      </c>
      <c r="AX775" t="s">
        <v>83</v>
      </c>
    </row>
    <row r="776" spans="1:50" x14ac:dyDescent="0.15">
      <c r="A776">
        <v>4</v>
      </c>
      <c r="B776">
        <v>205</v>
      </c>
      <c r="C776">
        <v>1</v>
      </c>
      <c r="D776">
        <v>7</v>
      </c>
      <c r="E776">
        <v>0</v>
      </c>
      <c r="F776" t="s">
        <v>83</v>
      </c>
      <c r="G776" t="s">
        <v>83</v>
      </c>
      <c r="H776">
        <v>1099</v>
      </c>
      <c r="I776">
        <v>0</v>
      </c>
      <c r="J776">
        <v>0</v>
      </c>
      <c r="K776">
        <v>0</v>
      </c>
      <c r="L776">
        <v>0</v>
      </c>
      <c r="M776" t="s">
        <v>83</v>
      </c>
      <c r="N776" t="s">
        <v>83</v>
      </c>
      <c r="O776" t="s">
        <v>83</v>
      </c>
      <c r="P776" t="s">
        <v>83</v>
      </c>
      <c r="Q776" t="s">
        <v>83</v>
      </c>
      <c r="R776" t="s">
        <v>425</v>
      </c>
      <c r="S776" t="s">
        <v>83</v>
      </c>
      <c r="T776">
        <v>0</v>
      </c>
      <c r="U776" t="s">
        <v>83</v>
      </c>
      <c r="V776" t="s">
        <v>83</v>
      </c>
      <c r="W776" t="s">
        <v>83</v>
      </c>
      <c r="X776">
        <v>3</v>
      </c>
      <c r="Y776">
        <v>3</v>
      </c>
      <c r="Z776" t="s">
        <v>83</v>
      </c>
      <c r="AA776" t="s">
        <v>83</v>
      </c>
      <c r="AB776" t="s">
        <v>83</v>
      </c>
      <c r="AC776" t="s">
        <v>83</v>
      </c>
      <c r="AD776" t="s">
        <v>83</v>
      </c>
      <c r="AE776">
        <v>0</v>
      </c>
      <c r="AF776" t="s">
        <v>83</v>
      </c>
      <c r="AG776">
        <v>0</v>
      </c>
      <c r="AH776" t="s">
        <v>83</v>
      </c>
      <c r="AI776" t="s">
        <v>83</v>
      </c>
      <c r="AJ776" t="s">
        <v>83</v>
      </c>
      <c r="AK776" t="s">
        <v>83</v>
      </c>
      <c r="AL776" t="s">
        <v>83</v>
      </c>
      <c r="AM776" t="s">
        <v>83</v>
      </c>
      <c r="AN776" t="s">
        <v>83</v>
      </c>
      <c r="AO776" t="s">
        <v>83</v>
      </c>
      <c r="AP776" t="s">
        <v>83</v>
      </c>
      <c r="AQ776" t="s">
        <v>83</v>
      </c>
      <c r="AR776" t="s">
        <v>83</v>
      </c>
      <c r="AS776">
        <v>0</v>
      </c>
      <c r="AT776" t="s">
        <v>83</v>
      </c>
      <c r="AU776" t="s">
        <v>83</v>
      </c>
      <c r="AV776">
        <v>0</v>
      </c>
      <c r="AW776">
        <v>0</v>
      </c>
      <c r="AX776" t="s">
        <v>83</v>
      </c>
    </row>
    <row r="777" spans="1:50" x14ac:dyDescent="0.15">
      <c r="A777">
        <v>4</v>
      </c>
      <c r="B777">
        <v>205</v>
      </c>
      <c r="C777">
        <v>1</v>
      </c>
      <c r="D777">
        <v>8</v>
      </c>
      <c r="E777">
        <v>0</v>
      </c>
      <c r="F777" t="s">
        <v>83</v>
      </c>
      <c r="G777" t="s">
        <v>83</v>
      </c>
      <c r="H777">
        <v>0</v>
      </c>
      <c r="I777">
        <v>0</v>
      </c>
      <c r="J777">
        <v>0</v>
      </c>
      <c r="K777">
        <v>0</v>
      </c>
      <c r="L777">
        <v>0</v>
      </c>
      <c r="M777" t="s">
        <v>83</v>
      </c>
      <c r="N777" t="s">
        <v>83</v>
      </c>
      <c r="O777" t="s">
        <v>83</v>
      </c>
      <c r="P777" t="s">
        <v>83</v>
      </c>
      <c r="Q777" t="s">
        <v>83</v>
      </c>
      <c r="R777" t="s">
        <v>83</v>
      </c>
      <c r="S777" t="s">
        <v>83</v>
      </c>
      <c r="T777">
        <v>0</v>
      </c>
      <c r="U777" t="s">
        <v>83</v>
      </c>
      <c r="V777" t="s">
        <v>83</v>
      </c>
      <c r="W777" t="s">
        <v>83</v>
      </c>
      <c r="X777">
        <v>0</v>
      </c>
      <c r="Y777">
        <v>0</v>
      </c>
      <c r="Z777" t="s">
        <v>83</v>
      </c>
      <c r="AA777" t="s">
        <v>83</v>
      </c>
      <c r="AB777" t="s">
        <v>83</v>
      </c>
      <c r="AC777" t="s">
        <v>83</v>
      </c>
      <c r="AD777" t="s">
        <v>83</v>
      </c>
      <c r="AE777">
        <v>0</v>
      </c>
      <c r="AF777" t="s">
        <v>83</v>
      </c>
      <c r="AG777">
        <v>0</v>
      </c>
      <c r="AH777" t="s">
        <v>83</v>
      </c>
      <c r="AI777" t="s">
        <v>83</v>
      </c>
      <c r="AJ777" t="s">
        <v>83</v>
      </c>
      <c r="AK777" t="s">
        <v>83</v>
      </c>
      <c r="AL777" t="s">
        <v>83</v>
      </c>
      <c r="AM777" t="s">
        <v>83</v>
      </c>
      <c r="AN777" t="s">
        <v>83</v>
      </c>
      <c r="AO777" t="s">
        <v>83</v>
      </c>
      <c r="AP777" t="s">
        <v>83</v>
      </c>
      <c r="AQ777" t="s">
        <v>83</v>
      </c>
      <c r="AR777" t="s">
        <v>83</v>
      </c>
      <c r="AS777">
        <v>0</v>
      </c>
      <c r="AT777" t="s">
        <v>83</v>
      </c>
      <c r="AU777" t="s">
        <v>83</v>
      </c>
      <c r="AV777">
        <v>0</v>
      </c>
      <c r="AW777">
        <v>0</v>
      </c>
      <c r="AX777" t="s">
        <v>83</v>
      </c>
    </row>
    <row r="778" spans="1:50" x14ac:dyDescent="0.15">
      <c r="A778">
        <v>4</v>
      </c>
      <c r="B778">
        <v>205</v>
      </c>
      <c r="C778">
        <v>2</v>
      </c>
      <c r="D778">
        <v>1</v>
      </c>
      <c r="E778">
        <v>0</v>
      </c>
      <c r="F778" t="s">
        <v>83</v>
      </c>
      <c r="G778" t="s">
        <v>83</v>
      </c>
      <c r="H778">
        <v>1045</v>
      </c>
      <c r="I778">
        <v>0</v>
      </c>
      <c r="J778">
        <v>0</v>
      </c>
      <c r="K778">
        <v>0</v>
      </c>
      <c r="L778">
        <v>0</v>
      </c>
      <c r="M778" t="s">
        <v>83</v>
      </c>
      <c r="N778" t="s">
        <v>83</v>
      </c>
      <c r="O778" t="s">
        <v>83</v>
      </c>
      <c r="P778" t="s">
        <v>83</v>
      </c>
      <c r="Q778" t="s">
        <v>83</v>
      </c>
      <c r="R778" t="s">
        <v>422</v>
      </c>
      <c r="S778" t="s">
        <v>83</v>
      </c>
      <c r="T778">
        <v>0</v>
      </c>
      <c r="U778" t="s">
        <v>83</v>
      </c>
      <c r="V778" t="s">
        <v>83</v>
      </c>
      <c r="W778" t="s">
        <v>83</v>
      </c>
      <c r="X778">
        <v>3</v>
      </c>
      <c r="Y778">
        <v>3</v>
      </c>
      <c r="Z778" t="s">
        <v>83</v>
      </c>
      <c r="AA778" t="s">
        <v>83</v>
      </c>
      <c r="AB778" t="s">
        <v>83</v>
      </c>
      <c r="AC778" t="s">
        <v>83</v>
      </c>
      <c r="AD778" t="s">
        <v>83</v>
      </c>
      <c r="AE778">
        <v>0</v>
      </c>
      <c r="AF778" t="s">
        <v>83</v>
      </c>
      <c r="AG778">
        <v>0</v>
      </c>
      <c r="AH778" t="s">
        <v>83</v>
      </c>
      <c r="AI778" t="s">
        <v>83</v>
      </c>
      <c r="AJ778" t="s">
        <v>83</v>
      </c>
      <c r="AK778" t="s">
        <v>83</v>
      </c>
      <c r="AL778" t="s">
        <v>83</v>
      </c>
      <c r="AM778" t="s">
        <v>83</v>
      </c>
      <c r="AN778" t="s">
        <v>83</v>
      </c>
      <c r="AO778" t="s">
        <v>83</v>
      </c>
      <c r="AP778" t="s">
        <v>83</v>
      </c>
      <c r="AQ778" t="s">
        <v>83</v>
      </c>
      <c r="AR778" t="s">
        <v>83</v>
      </c>
      <c r="AS778">
        <v>0</v>
      </c>
      <c r="AT778" t="s">
        <v>83</v>
      </c>
      <c r="AU778" t="s">
        <v>83</v>
      </c>
      <c r="AV778">
        <v>0</v>
      </c>
      <c r="AW778">
        <v>0</v>
      </c>
      <c r="AX778" t="s">
        <v>83</v>
      </c>
    </row>
    <row r="779" spans="1:50" x14ac:dyDescent="0.15">
      <c r="A779">
        <v>4</v>
      </c>
      <c r="B779">
        <v>205</v>
      </c>
      <c r="C779">
        <v>2</v>
      </c>
      <c r="D779">
        <v>2</v>
      </c>
      <c r="E779">
        <v>0</v>
      </c>
      <c r="F779" t="s">
        <v>83</v>
      </c>
      <c r="G779" t="s">
        <v>83</v>
      </c>
      <c r="H779">
        <v>1153</v>
      </c>
      <c r="I779">
        <v>0</v>
      </c>
      <c r="J779">
        <v>0</v>
      </c>
      <c r="K779">
        <v>0</v>
      </c>
      <c r="L779">
        <v>0</v>
      </c>
      <c r="M779" t="s">
        <v>83</v>
      </c>
      <c r="N779" t="s">
        <v>83</v>
      </c>
      <c r="O779" t="s">
        <v>83</v>
      </c>
      <c r="P779" t="s">
        <v>83</v>
      </c>
      <c r="Q779" t="s">
        <v>83</v>
      </c>
      <c r="R779" t="s">
        <v>2018</v>
      </c>
      <c r="S779" t="s">
        <v>83</v>
      </c>
      <c r="T779">
        <v>0</v>
      </c>
      <c r="U779" t="s">
        <v>83</v>
      </c>
      <c r="V779" t="s">
        <v>83</v>
      </c>
      <c r="W779" t="s">
        <v>83</v>
      </c>
      <c r="X779">
        <v>3</v>
      </c>
      <c r="Y779">
        <v>3</v>
      </c>
      <c r="Z779" t="s">
        <v>83</v>
      </c>
      <c r="AA779" t="s">
        <v>83</v>
      </c>
      <c r="AB779" t="s">
        <v>83</v>
      </c>
      <c r="AC779" t="s">
        <v>83</v>
      </c>
      <c r="AD779" t="s">
        <v>83</v>
      </c>
      <c r="AE779">
        <v>0</v>
      </c>
      <c r="AF779" t="s">
        <v>83</v>
      </c>
      <c r="AG779">
        <v>0</v>
      </c>
      <c r="AH779" t="s">
        <v>83</v>
      </c>
      <c r="AI779" t="s">
        <v>83</v>
      </c>
      <c r="AJ779" t="s">
        <v>83</v>
      </c>
      <c r="AK779" t="s">
        <v>83</v>
      </c>
      <c r="AL779" t="s">
        <v>83</v>
      </c>
      <c r="AM779" t="s">
        <v>83</v>
      </c>
      <c r="AN779" t="s">
        <v>83</v>
      </c>
      <c r="AO779" t="s">
        <v>83</v>
      </c>
      <c r="AP779" t="s">
        <v>83</v>
      </c>
      <c r="AQ779" t="s">
        <v>83</v>
      </c>
      <c r="AR779" t="s">
        <v>83</v>
      </c>
      <c r="AS779">
        <v>0</v>
      </c>
      <c r="AT779" t="s">
        <v>83</v>
      </c>
      <c r="AU779" t="s">
        <v>83</v>
      </c>
      <c r="AV779">
        <v>0</v>
      </c>
      <c r="AW779">
        <v>0</v>
      </c>
      <c r="AX779" t="s">
        <v>83</v>
      </c>
    </row>
    <row r="780" spans="1:50" x14ac:dyDescent="0.15">
      <c r="A780">
        <v>4</v>
      </c>
      <c r="B780">
        <v>205</v>
      </c>
      <c r="C780">
        <v>2</v>
      </c>
      <c r="D780">
        <v>3</v>
      </c>
      <c r="E780">
        <v>0</v>
      </c>
      <c r="F780" t="s">
        <v>83</v>
      </c>
      <c r="G780" t="s">
        <v>83</v>
      </c>
      <c r="H780">
        <v>1017</v>
      </c>
      <c r="I780">
        <v>0</v>
      </c>
      <c r="J780">
        <v>0</v>
      </c>
      <c r="K780">
        <v>0</v>
      </c>
      <c r="L780">
        <v>0</v>
      </c>
      <c r="M780" t="s">
        <v>83</v>
      </c>
      <c r="N780" t="s">
        <v>83</v>
      </c>
      <c r="O780" t="s">
        <v>83</v>
      </c>
      <c r="P780" t="s">
        <v>83</v>
      </c>
      <c r="Q780" t="s">
        <v>83</v>
      </c>
      <c r="R780" t="s">
        <v>429</v>
      </c>
      <c r="S780" t="s">
        <v>83</v>
      </c>
      <c r="T780">
        <v>0</v>
      </c>
      <c r="U780" t="s">
        <v>83</v>
      </c>
      <c r="V780" t="s">
        <v>83</v>
      </c>
      <c r="W780" t="s">
        <v>83</v>
      </c>
      <c r="X780">
        <v>3</v>
      </c>
      <c r="Y780">
        <v>3</v>
      </c>
      <c r="Z780" t="s">
        <v>83</v>
      </c>
      <c r="AA780" t="s">
        <v>83</v>
      </c>
      <c r="AB780" t="s">
        <v>83</v>
      </c>
      <c r="AC780" t="s">
        <v>83</v>
      </c>
      <c r="AD780" t="s">
        <v>83</v>
      </c>
      <c r="AE780">
        <v>0</v>
      </c>
      <c r="AF780" t="s">
        <v>83</v>
      </c>
      <c r="AG780">
        <v>0</v>
      </c>
      <c r="AH780" t="s">
        <v>83</v>
      </c>
      <c r="AI780" t="s">
        <v>83</v>
      </c>
      <c r="AJ780" t="s">
        <v>83</v>
      </c>
      <c r="AK780" t="s">
        <v>83</v>
      </c>
      <c r="AL780" t="s">
        <v>83</v>
      </c>
      <c r="AM780" t="s">
        <v>83</v>
      </c>
      <c r="AN780" t="s">
        <v>83</v>
      </c>
      <c r="AO780" t="s">
        <v>83</v>
      </c>
      <c r="AP780" t="s">
        <v>83</v>
      </c>
      <c r="AQ780" t="s">
        <v>83</v>
      </c>
      <c r="AR780" t="s">
        <v>83</v>
      </c>
      <c r="AS780">
        <v>0</v>
      </c>
      <c r="AT780" t="s">
        <v>83</v>
      </c>
      <c r="AU780" t="s">
        <v>83</v>
      </c>
      <c r="AV780">
        <v>0</v>
      </c>
      <c r="AW780">
        <v>0</v>
      </c>
      <c r="AX780" t="s">
        <v>83</v>
      </c>
    </row>
    <row r="781" spans="1:50" x14ac:dyDescent="0.15">
      <c r="A781">
        <v>4</v>
      </c>
      <c r="B781">
        <v>205</v>
      </c>
      <c r="C781">
        <v>2</v>
      </c>
      <c r="D781">
        <v>4</v>
      </c>
      <c r="E781">
        <v>0</v>
      </c>
      <c r="F781" t="s">
        <v>83</v>
      </c>
      <c r="G781" t="s">
        <v>83</v>
      </c>
      <c r="H781">
        <v>1162</v>
      </c>
      <c r="I781">
        <v>0</v>
      </c>
      <c r="J781">
        <v>0</v>
      </c>
      <c r="K781">
        <v>0</v>
      </c>
      <c r="L781">
        <v>0</v>
      </c>
      <c r="M781" t="s">
        <v>83</v>
      </c>
      <c r="N781" t="s">
        <v>83</v>
      </c>
      <c r="O781" t="s">
        <v>83</v>
      </c>
      <c r="P781" t="s">
        <v>83</v>
      </c>
      <c r="Q781" t="s">
        <v>83</v>
      </c>
      <c r="R781" t="s">
        <v>2022</v>
      </c>
      <c r="S781" t="s">
        <v>83</v>
      </c>
      <c r="T781">
        <v>0</v>
      </c>
      <c r="U781" t="s">
        <v>83</v>
      </c>
      <c r="V781" t="s">
        <v>83</v>
      </c>
      <c r="W781" t="s">
        <v>83</v>
      </c>
      <c r="X781">
        <v>3</v>
      </c>
      <c r="Y781">
        <v>3</v>
      </c>
      <c r="Z781" t="s">
        <v>83</v>
      </c>
      <c r="AA781" t="s">
        <v>83</v>
      </c>
      <c r="AB781" t="s">
        <v>83</v>
      </c>
      <c r="AC781" t="s">
        <v>83</v>
      </c>
      <c r="AD781" t="s">
        <v>83</v>
      </c>
      <c r="AE781">
        <v>0</v>
      </c>
      <c r="AF781" t="s">
        <v>83</v>
      </c>
      <c r="AG781">
        <v>0</v>
      </c>
      <c r="AH781" t="s">
        <v>83</v>
      </c>
      <c r="AI781" t="s">
        <v>83</v>
      </c>
      <c r="AJ781" t="s">
        <v>83</v>
      </c>
      <c r="AK781" t="s">
        <v>83</v>
      </c>
      <c r="AL781" t="s">
        <v>83</v>
      </c>
      <c r="AM781" t="s">
        <v>83</v>
      </c>
      <c r="AN781" t="s">
        <v>83</v>
      </c>
      <c r="AO781" t="s">
        <v>83</v>
      </c>
      <c r="AP781" t="s">
        <v>83</v>
      </c>
      <c r="AQ781" t="s">
        <v>83</v>
      </c>
      <c r="AR781" t="s">
        <v>83</v>
      </c>
      <c r="AS781">
        <v>0</v>
      </c>
      <c r="AT781" t="s">
        <v>83</v>
      </c>
      <c r="AU781" t="s">
        <v>83</v>
      </c>
      <c r="AV781">
        <v>0</v>
      </c>
      <c r="AW781">
        <v>0</v>
      </c>
      <c r="AX781" t="s">
        <v>83</v>
      </c>
    </row>
    <row r="782" spans="1:50" x14ac:dyDescent="0.15">
      <c r="A782">
        <v>4</v>
      </c>
      <c r="B782">
        <v>205</v>
      </c>
      <c r="C782">
        <v>2</v>
      </c>
      <c r="D782">
        <v>5</v>
      </c>
      <c r="E782">
        <v>0</v>
      </c>
      <c r="F782" t="s">
        <v>83</v>
      </c>
      <c r="G782" t="s">
        <v>83</v>
      </c>
      <c r="H782">
        <v>1009</v>
      </c>
      <c r="I782">
        <v>0</v>
      </c>
      <c r="J782">
        <v>0</v>
      </c>
      <c r="K782">
        <v>0</v>
      </c>
      <c r="L782">
        <v>0</v>
      </c>
      <c r="M782" t="s">
        <v>83</v>
      </c>
      <c r="N782" t="s">
        <v>83</v>
      </c>
      <c r="O782" t="s">
        <v>83</v>
      </c>
      <c r="P782" t="s">
        <v>83</v>
      </c>
      <c r="Q782" t="s">
        <v>83</v>
      </c>
      <c r="R782" t="s">
        <v>429</v>
      </c>
      <c r="S782" t="s">
        <v>83</v>
      </c>
      <c r="T782">
        <v>0</v>
      </c>
      <c r="U782" t="s">
        <v>83</v>
      </c>
      <c r="V782" t="s">
        <v>83</v>
      </c>
      <c r="W782" t="s">
        <v>83</v>
      </c>
      <c r="X782">
        <v>3</v>
      </c>
      <c r="Y782">
        <v>3</v>
      </c>
      <c r="Z782" t="s">
        <v>83</v>
      </c>
      <c r="AA782" t="s">
        <v>83</v>
      </c>
      <c r="AB782" t="s">
        <v>83</v>
      </c>
      <c r="AC782" t="s">
        <v>83</v>
      </c>
      <c r="AD782" t="s">
        <v>83</v>
      </c>
      <c r="AE782">
        <v>0</v>
      </c>
      <c r="AF782" t="s">
        <v>83</v>
      </c>
      <c r="AG782">
        <v>0</v>
      </c>
      <c r="AH782" t="s">
        <v>83</v>
      </c>
      <c r="AI782" t="s">
        <v>83</v>
      </c>
      <c r="AJ782" t="s">
        <v>83</v>
      </c>
      <c r="AK782" t="s">
        <v>83</v>
      </c>
      <c r="AL782" t="s">
        <v>83</v>
      </c>
      <c r="AM782" t="s">
        <v>83</v>
      </c>
      <c r="AN782" t="s">
        <v>83</v>
      </c>
      <c r="AO782" t="s">
        <v>83</v>
      </c>
      <c r="AP782" t="s">
        <v>83</v>
      </c>
      <c r="AQ782" t="s">
        <v>83</v>
      </c>
      <c r="AR782" t="s">
        <v>83</v>
      </c>
      <c r="AS782">
        <v>0</v>
      </c>
      <c r="AT782" t="s">
        <v>83</v>
      </c>
      <c r="AU782" t="s">
        <v>83</v>
      </c>
      <c r="AV782">
        <v>0</v>
      </c>
      <c r="AW782">
        <v>0</v>
      </c>
      <c r="AX782" t="s">
        <v>83</v>
      </c>
    </row>
    <row r="783" spans="1:50" x14ac:dyDescent="0.15">
      <c r="A783">
        <v>4</v>
      </c>
      <c r="B783">
        <v>205</v>
      </c>
      <c r="C783">
        <v>2</v>
      </c>
      <c r="D783">
        <v>6</v>
      </c>
      <c r="E783">
        <v>0</v>
      </c>
      <c r="F783" t="s">
        <v>83</v>
      </c>
      <c r="G783" t="s">
        <v>83</v>
      </c>
      <c r="H783">
        <v>1039</v>
      </c>
      <c r="I783">
        <v>0</v>
      </c>
      <c r="J783">
        <v>0</v>
      </c>
      <c r="K783">
        <v>0</v>
      </c>
      <c r="L783">
        <v>0</v>
      </c>
      <c r="M783" t="s">
        <v>83</v>
      </c>
      <c r="N783" t="s">
        <v>83</v>
      </c>
      <c r="O783" t="s">
        <v>83</v>
      </c>
      <c r="P783" t="s">
        <v>83</v>
      </c>
      <c r="Q783" t="s">
        <v>83</v>
      </c>
      <c r="R783" t="s">
        <v>1961</v>
      </c>
      <c r="S783" t="s">
        <v>83</v>
      </c>
      <c r="T783">
        <v>0</v>
      </c>
      <c r="U783" t="s">
        <v>83</v>
      </c>
      <c r="V783" t="s">
        <v>83</v>
      </c>
      <c r="W783" t="s">
        <v>83</v>
      </c>
      <c r="X783">
        <v>3</v>
      </c>
      <c r="Y783">
        <v>3</v>
      </c>
      <c r="Z783" t="s">
        <v>83</v>
      </c>
      <c r="AA783" t="s">
        <v>83</v>
      </c>
      <c r="AB783" t="s">
        <v>83</v>
      </c>
      <c r="AC783" t="s">
        <v>83</v>
      </c>
      <c r="AD783" t="s">
        <v>83</v>
      </c>
      <c r="AE783">
        <v>0</v>
      </c>
      <c r="AF783" t="s">
        <v>83</v>
      </c>
      <c r="AG783">
        <v>0</v>
      </c>
      <c r="AH783" t="s">
        <v>83</v>
      </c>
      <c r="AI783" t="s">
        <v>83</v>
      </c>
      <c r="AJ783" t="s">
        <v>83</v>
      </c>
      <c r="AK783" t="s">
        <v>83</v>
      </c>
      <c r="AL783" t="s">
        <v>83</v>
      </c>
      <c r="AM783" t="s">
        <v>83</v>
      </c>
      <c r="AN783" t="s">
        <v>83</v>
      </c>
      <c r="AO783" t="s">
        <v>83</v>
      </c>
      <c r="AP783" t="s">
        <v>83</v>
      </c>
      <c r="AQ783" t="s">
        <v>83</v>
      </c>
      <c r="AR783" t="s">
        <v>83</v>
      </c>
      <c r="AS783">
        <v>0</v>
      </c>
      <c r="AT783" t="s">
        <v>83</v>
      </c>
      <c r="AU783" t="s">
        <v>83</v>
      </c>
      <c r="AV783">
        <v>0</v>
      </c>
      <c r="AW783">
        <v>0</v>
      </c>
      <c r="AX783" t="s">
        <v>83</v>
      </c>
    </row>
    <row r="784" spans="1:50" x14ac:dyDescent="0.15">
      <c r="A784">
        <v>4</v>
      </c>
      <c r="B784">
        <v>205</v>
      </c>
      <c r="C784">
        <v>2</v>
      </c>
      <c r="D784">
        <v>7</v>
      </c>
      <c r="E784">
        <v>0</v>
      </c>
      <c r="F784" t="s">
        <v>83</v>
      </c>
      <c r="G784" t="s">
        <v>83</v>
      </c>
      <c r="H784">
        <v>1051</v>
      </c>
      <c r="I784">
        <v>0</v>
      </c>
      <c r="J784">
        <v>0</v>
      </c>
      <c r="K784">
        <v>0</v>
      </c>
      <c r="L784">
        <v>0</v>
      </c>
      <c r="M784" t="s">
        <v>83</v>
      </c>
      <c r="N784" t="s">
        <v>83</v>
      </c>
      <c r="O784" t="s">
        <v>83</v>
      </c>
      <c r="P784" t="s">
        <v>83</v>
      </c>
      <c r="Q784" t="s">
        <v>83</v>
      </c>
      <c r="R784" t="s">
        <v>421</v>
      </c>
      <c r="S784" t="s">
        <v>83</v>
      </c>
      <c r="T784">
        <v>0</v>
      </c>
      <c r="U784" t="s">
        <v>83</v>
      </c>
      <c r="V784" t="s">
        <v>83</v>
      </c>
      <c r="W784" t="s">
        <v>83</v>
      </c>
      <c r="X784">
        <v>3</v>
      </c>
      <c r="Y784">
        <v>3</v>
      </c>
      <c r="Z784" t="s">
        <v>83</v>
      </c>
      <c r="AA784" t="s">
        <v>83</v>
      </c>
      <c r="AB784" t="s">
        <v>83</v>
      </c>
      <c r="AC784" t="s">
        <v>83</v>
      </c>
      <c r="AD784" t="s">
        <v>83</v>
      </c>
      <c r="AE784">
        <v>0</v>
      </c>
      <c r="AF784" t="s">
        <v>83</v>
      </c>
      <c r="AG784">
        <v>0</v>
      </c>
      <c r="AH784" t="s">
        <v>83</v>
      </c>
      <c r="AI784" t="s">
        <v>83</v>
      </c>
      <c r="AJ784" t="s">
        <v>83</v>
      </c>
      <c r="AK784" t="s">
        <v>83</v>
      </c>
      <c r="AL784" t="s">
        <v>83</v>
      </c>
      <c r="AM784" t="s">
        <v>83</v>
      </c>
      <c r="AN784" t="s">
        <v>83</v>
      </c>
      <c r="AO784" t="s">
        <v>83</v>
      </c>
      <c r="AP784" t="s">
        <v>83</v>
      </c>
      <c r="AQ784" t="s">
        <v>83</v>
      </c>
      <c r="AR784" t="s">
        <v>83</v>
      </c>
      <c r="AS784">
        <v>0</v>
      </c>
      <c r="AT784" t="s">
        <v>83</v>
      </c>
      <c r="AU784" t="s">
        <v>83</v>
      </c>
      <c r="AV784">
        <v>0</v>
      </c>
      <c r="AW784">
        <v>0</v>
      </c>
      <c r="AX784" t="s">
        <v>83</v>
      </c>
    </row>
    <row r="785" spans="1:50" x14ac:dyDescent="0.15">
      <c r="A785">
        <v>4</v>
      </c>
      <c r="B785">
        <v>205</v>
      </c>
      <c r="C785">
        <v>2</v>
      </c>
      <c r="D785">
        <v>8</v>
      </c>
      <c r="E785">
        <v>0</v>
      </c>
      <c r="F785" t="s">
        <v>83</v>
      </c>
      <c r="G785" t="s">
        <v>83</v>
      </c>
      <c r="H785">
        <v>1062</v>
      </c>
      <c r="I785">
        <v>0</v>
      </c>
      <c r="J785">
        <v>0</v>
      </c>
      <c r="K785">
        <v>0</v>
      </c>
      <c r="L785">
        <v>0</v>
      </c>
      <c r="M785" t="s">
        <v>83</v>
      </c>
      <c r="N785" t="s">
        <v>83</v>
      </c>
      <c r="O785" t="s">
        <v>83</v>
      </c>
      <c r="P785" t="s">
        <v>83</v>
      </c>
      <c r="Q785" t="s">
        <v>83</v>
      </c>
      <c r="R785" t="s">
        <v>1974</v>
      </c>
      <c r="S785" t="s">
        <v>83</v>
      </c>
      <c r="T785">
        <v>0</v>
      </c>
      <c r="U785" t="s">
        <v>83</v>
      </c>
      <c r="V785" t="s">
        <v>83</v>
      </c>
      <c r="W785" t="s">
        <v>83</v>
      </c>
      <c r="X785">
        <v>3</v>
      </c>
      <c r="Y785">
        <v>3</v>
      </c>
      <c r="Z785" t="s">
        <v>83</v>
      </c>
      <c r="AA785" t="s">
        <v>83</v>
      </c>
      <c r="AB785" t="s">
        <v>83</v>
      </c>
      <c r="AC785" t="s">
        <v>83</v>
      </c>
      <c r="AD785" t="s">
        <v>83</v>
      </c>
      <c r="AE785">
        <v>0</v>
      </c>
      <c r="AF785" t="s">
        <v>83</v>
      </c>
      <c r="AG785">
        <v>0</v>
      </c>
      <c r="AH785" t="s">
        <v>83</v>
      </c>
      <c r="AI785" t="s">
        <v>83</v>
      </c>
      <c r="AJ785" t="s">
        <v>83</v>
      </c>
      <c r="AK785" t="s">
        <v>83</v>
      </c>
      <c r="AL785" t="s">
        <v>83</v>
      </c>
      <c r="AM785" t="s">
        <v>83</v>
      </c>
      <c r="AN785" t="s">
        <v>83</v>
      </c>
      <c r="AO785" t="s">
        <v>83</v>
      </c>
      <c r="AP785" t="s">
        <v>83</v>
      </c>
      <c r="AQ785" t="s">
        <v>83</v>
      </c>
      <c r="AR785" t="s">
        <v>83</v>
      </c>
      <c r="AS785">
        <v>0</v>
      </c>
      <c r="AT785" t="s">
        <v>83</v>
      </c>
      <c r="AU785" t="s">
        <v>83</v>
      </c>
      <c r="AV785">
        <v>0</v>
      </c>
      <c r="AW785">
        <v>0</v>
      </c>
      <c r="AX785" t="s">
        <v>83</v>
      </c>
    </row>
    <row r="786" spans="1:50" x14ac:dyDescent="0.15">
      <c r="A786">
        <v>4</v>
      </c>
      <c r="B786">
        <v>207</v>
      </c>
      <c r="C786">
        <v>1</v>
      </c>
      <c r="D786">
        <v>1</v>
      </c>
      <c r="E786">
        <v>0</v>
      </c>
      <c r="F786" t="s">
        <v>83</v>
      </c>
      <c r="G786" t="s">
        <v>83</v>
      </c>
      <c r="H786">
        <v>1177</v>
      </c>
      <c r="I786">
        <v>0</v>
      </c>
      <c r="J786">
        <v>0</v>
      </c>
      <c r="K786">
        <v>0</v>
      </c>
      <c r="L786">
        <v>0</v>
      </c>
      <c r="M786" t="s">
        <v>83</v>
      </c>
      <c r="N786" t="s">
        <v>83</v>
      </c>
      <c r="O786" t="s">
        <v>83</v>
      </c>
      <c r="P786" t="s">
        <v>83</v>
      </c>
      <c r="Q786" t="s">
        <v>83</v>
      </c>
      <c r="R786" t="s">
        <v>431</v>
      </c>
      <c r="S786" t="s">
        <v>83</v>
      </c>
      <c r="T786">
        <v>0</v>
      </c>
      <c r="U786" t="s">
        <v>83</v>
      </c>
      <c r="V786" t="s">
        <v>83</v>
      </c>
      <c r="W786" t="s">
        <v>83</v>
      </c>
      <c r="X786">
        <v>4</v>
      </c>
      <c r="Y786">
        <v>4</v>
      </c>
      <c r="Z786" t="s">
        <v>83</v>
      </c>
      <c r="AA786" t="s">
        <v>83</v>
      </c>
      <c r="AB786" t="s">
        <v>83</v>
      </c>
      <c r="AC786" t="s">
        <v>83</v>
      </c>
      <c r="AD786" t="s">
        <v>83</v>
      </c>
      <c r="AE786">
        <v>0</v>
      </c>
      <c r="AF786" t="s">
        <v>83</v>
      </c>
      <c r="AG786">
        <v>0</v>
      </c>
      <c r="AH786" t="s">
        <v>83</v>
      </c>
      <c r="AI786" t="s">
        <v>83</v>
      </c>
      <c r="AJ786" t="s">
        <v>83</v>
      </c>
      <c r="AK786" t="s">
        <v>83</v>
      </c>
      <c r="AL786" t="s">
        <v>83</v>
      </c>
      <c r="AM786" t="s">
        <v>83</v>
      </c>
      <c r="AN786" t="s">
        <v>83</v>
      </c>
      <c r="AO786" t="s">
        <v>83</v>
      </c>
      <c r="AP786" t="s">
        <v>83</v>
      </c>
      <c r="AQ786" t="s">
        <v>83</v>
      </c>
      <c r="AR786" t="s">
        <v>83</v>
      </c>
      <c r="AS786">
        <v>0</v>
      </c>
      <c r="AT786" t="s">
        <v>83</v>
      </c>
      <c r="AU786" t="s">
        <v>83</v>
      </c>
      <c r="AV786">
        <v>0</v>
      </c>
      <c r="AW786">
        <v>0</v>
      </c>
      <c r="AX786" t="s">
        <v>83</v>
      </c>
    </row>
    <row r="787" spans="1:50" x14ac:dyDescent="0.15">
      <c r="A787">
        <v>4</v>
      </c>
      <c r="B787">
        <v>207</v>
      </c>
      <c r="C787">
        <v>1</v>
      </c>
      <c r="D787">
        <v>2</v>
      </c>
      <c r="E787">
        <v>0</v>
      </c>
      <c r="F787" t="s">
        <v>83</v>
      </c>
      <c r="G787" t="s">
        <v>83</v>
      </c>
      <c r="H787">
        <v>1141</v>
      </c>
      <c r="I787">
        <v>0</v>
      </c>
      <c r="J787">
        <v>0</v>
      </c>
      <c r="K787">
        <v>0</v>
      </c>
      <c r="L787">
        <v>0</v>
      </c>
      <c r="M787" t="s">
        <v>83</v>
      </c>
      <c r="N787" t="s">
        <v>83</v>
      </c>
      <c r="O787" t="s">
        <v>83</v>
      </c>
      <c r="P787" t="s">
        <v>83</v>
      </c>
      <c r="Q787" t="s">
        <v>83</v>
      </c>
      <c r="R787" t="s">
        <v>2009</v>
      </c>
      <c r="S787" t="s">
        <v>83</v>
      </c>
      <c r="T787">
        <v>0</v>
      </c>
      <c r="U787" t="s">
        <v>83</v>
      </c>
      <c r="V787" t="s">
        <v>83</v>
      </c>
      <c r="W787" t="s">
        <v>83</v>
      </c>
      <c r="X787">
        <v>4</v>
      </c>
      <c r="Y787">
        <v>4</v>
      </c>
      <c r="Z787" t="s">
        <v>83</v>
      </c>
      <c r="AA787" t="s">
        <v>83</v>
      </c>
      <c r="AB787" t="s">
        <v>83</v>
      </c>
      <c r="AC787" t="s">
        <v>83</v>
      </c>
      <c r="AD787" t="s">
        <v>83</v>
      </c>
      <c r="AE787">
        <v>0</v>
      </c>
      <c r="AF787" t="s">
        <v>83</v>
      </c>
      <c r="AG787">
        <v>0</v>
      </c>
      <c r="AH787" t="s">
        <v>83</v>
      </c>
      <c r="AI787" t="s">
        <v>83</v>
      </c>
      <c r="AJ787" t="s">
        <v>83</v>
      </c>
      <c r="AK787" t="s">
        <v>83</v>
      </c>
      <c r="AL787" t="s">
        <v>83</v>
      </c>
      <c r="AM787" t="s">
        <v>83</v>
      </c>
      <c r="AN787" t="s">
        <v>83</v>
      </c>
      <c r="AO787" t="s">
        <v>83</v>
      </c>
      <c r="AP787" t="s">
        <v>83</v>
      </c>
      <c r="AQ787" t="s">
        <v>83</v>
      </c>
      <c r="AR787" t="s">
        <v>83</v>
      </c>
      <c r="AS787">
        <v>0</v>
      </c>
      <c r="AT787" t="s">
        <v>83</v>
      </c>
      <c r="AU787" t="s">
        <v>83</v>
      </c>
      <c r="AV787">
        <v>0</v>
      </c>
      <c r="AW787">
        <v>0</v>
      </c>
      <c r="AX787" t="s">
        <v>83</v>
      </c>
    </row>
    <row r="788" spans="1:50" x14ac:dyDescent="0.15">
      <c r="A788">
        <v>4</v>
      </c>
      <c r="B788">
        <v>207</v>
      </c>
      <c r="C788">
        <v>1</v>
      </c>
      <c r="D788">
        <v>3</v>
      </c>
      <c r="E788">
        <v>0</v>
      </c>
      <c r="F788" t="s">
        <v>83</v>
      </c>
      <c r="G788" t="s">
        <v>83</v>
      </c>
      <c r="H788">
        <v>1079</v>
      </c>
      <c r="I788">
        <v>0</v>
      </c>
      <c r="J788">
        <v>0</v>
      </c>
      <c r="K788">
        <v>0</v>
      </c>
      <c r="L788">
        <v>0</v>
      </c>
      <c r="M788" t="s">
        <v>83</v>
      </c>
      <c r="N788" t="s">
        <v>83</v>
      </c>
      <c r="O788" t="s">
        <v>83</v>
      </c>
      <c r="P788" t="s">
        <v>83</v>
      </c>
      <c r="Q788" t="s">
        <v>83</v>
      </c>
      <c r="R788" t="s">
        <v>429</v>
      </c>
      <c r="S788" t="s">
        <v>83</v>
      </c>
      <c r="T788">
        <v>0</v>
      </c>
      <c r="U788" t="s">
        <v>83</v>
      </c>
      <c r="V788" t="s">
        <v>83</v>
      </c>
      <c r="W788" t="s">
        <v>83</v>
      </c>
      <c r="X788">
        <v>4</v>
      </c>
      <c r="Y788">
        <v>4</v>
      </c>
      <c r="Z788" t="s">
        <v>83</v>
      </c>
      <c r="AA788" t="s">
        <v>83</v>
      </c>
      <c r="AB788" t="s">
        <v>83</v>
      </c>
      <c r="AC788" t="s">
        <v>83</v>
      </c>
      <c r="AD788" t="s">
        <v>83</v>
      </c>
      <c r="AE788">
        <v>0</v>
      </c>
      <c r="AF788" t="s">
        <v>83</v>
      </c>
      <c r="AG788">
        <v>0</v>
      </c>
      <c r="AH788" t="s">
        <v>83</v>
      </c>
      <c r="AI788" t="s">
        <v>83</v>
      </c>
      <c r="AJ788" t="s">
        <v>83</v>
      </c>
      <c r="AK788" t="s">
        <v>83</v>
      </c>
      <c r="AL788" t="s">
        <v>83</v>
      </c>
      <c r="AM788" t="s">
        <v>83</v>
      </c>
      <c r="AN788" t="s">
        <v>83</v>
      </c>
      <c r="AO788" t="s">
        <v>83</v>
      </c>
      <c r="AP788" t="s">
        <v>83</v>
      </c>
      <c r="AQ788" t="s">
        <v>83</v>
      </c>
      <c r="AR788" t="s">
        <v>83</v>
      </c>
      <c r="AS788">
        <v>0</v>
      </c>
      <c r="AT788" t="s">
        <v>83</v>
      </c>
      <c r="AU788" t="s">
        <v>83</v>
      </c>
      <c r="AV788">
        <v>0</v>
      </c>
      <c r="AW788">
        <v>0</v>
      </c>
      <c r="AX788" t="s">
        <v>83</v>
      </c>
    </row>
    <row r="789" spans="1:50" x14ac:dyDescent="0.15">
      <c r="A789">
        <v>4</v>
      </c>
      <c r="B789">
        <v>207</v>
      </c>
      <c r="C789">
        <v>1</v>
      </c>
      <c r="D789">
        <v>4</v>
      </c>
      <c r="E789">
        <v>0</v>
      </c>
      <c r="F789" t="s">
        <v>83</v>
      </c>
      <c r="G789" t="s">
        <v>83</v>
      </c>
      <c r="H789">
        <v>1132</v>
      </c>
      <c r="I789">
        <v>0</v>
      </c>
      <c r="J789">
        <v>0</v>
      </c>
      <c r="K789">
        <v>0</v>
      </c>
      <c r="L789">
        <v>0</v>
      </c>
      <c r="M789" t="s">
        <v>83</v>
      </c>
      <c r="N789" t="s">
        <v>83</v>
      </c>
      <c r="O789" t="s">
        <v>83</v>
      </c>
      <c r="P789" t="s">
        <v>83</v>
      </c>
      <c r="Q789" t="s">
        <v>83</v>
      </c>
      <c r="R789" t="s">
        <v>1996</v>
      </c>
      <c r="S789" t="s">
        <v>83</v>
      </c>
      <c r="T789">
        <v>0</v>
      </c>
      <c r="U789" t="s">
        <v>83</v>
      </c>
      <c r="V789" t="s">
        <v>83</v>
      </c>
      <c r="W789" t="s">
        <v>83</v>
      </c>
      <c r="X789">
        <v>4</v>
      </c>
      <c r="Y789">
        <v>4</v>
      </c>
      <c r="Z789" t="s">
        <v>83</v>
      </c>
      <c r="AA789" t="s">
        <v>83</v>
      </c>
      <c r="AB789" t="s">
        <v>83</v>
      </c>
      <c r="AC789" t="s">
        <v>83</v>
      </c>
      <c r="AD789" t="s">
        <v>83</v>
      </c>
      <c r="AE789">
        <v>0</v>
      </c>
      <c r="AF789" t="s">
        <v>83</v>
      </c>
      <c r="AG789">
        <v>0</v>
      </c>
      <c r="AH789" t="s">
        <v>83</v>
      </c>
      <c r="AI789" t="s">
        <v>83</v>
      </c>
      <c r="AJ789" t="s">
        <v>83</v>
      </c>
      <c r="AK789" t="s">
        <v>83</v>
      </c>
      <c r="AL789" t="s">
        <v>83</v>
      </c>
      <c r="AM789" t="s">
        <v>83</v>
      </c>
      <c r="AN789" t="s">
        <v>83</v>
      </c>
      <c r="AO789" t="s">
        <v>83</v>
      </c>
      <c r="AP789" t="s">
        <v>83</v>
      </c>
      <c r="AQ789" t="s">
        <v>83</v>
      </c>
      <c r="AR789" t="s">
        <v>83</v>
      </c>
      <c r="AS789">
        <v>0</v>
      </c>
      <c r="AT789" t="s">
        <v>83</v>
      </c>
      <c r="AU789" t="s">
        <v>83</v>
      </c>
      <c r="AV789">
        <v>0</v>
      </c>
      <c r="AW789">
        <v>0</v>
      </c>
      <c r="AX789" t="s">
        <v>83</v>
      </c>
    </row>
    <row r="790" spans="1:50" x14ac:dyDescent="0.15">
      <c r="A790">
        <v>4</v>
      </c>
      <c r="B790">
        <v>207</v>
      </c>
      <c r="C790">
        <v>1</v>
      </c>
      <c r="D790">
        <v>5</v>
      </c>
      <c r="E790">
        <v>0</v>
      </c>
      <c r="F790" t="s">
        <v>83</v>
      </c>
      <c r="G790" t="s">
        <v>83</v>
      </c>
      <c r="H790">
        <v>1171</v>
      </c>
      <c r="I790">
        <v>0</v>
      </c>
      <c r="J790">
        <v>0</v>
      </c>
      <c r="K790">
        <v>0</v>
      </c>
      <c r="L790">
        <v>0</v>
      </c>
      <c r="M790" t="s">
        <v>83</v>
      </c>
      <c r="N790" t="s">
        <v>83</v>
      </c>
      <c r="O790" t="s">
        <v>83</v>
      </c>
      <c r="P790" t="s">
        <v>83</v>
      </c>
      <c r="Q790" t="s">
        <v>83</v>
      </c>
      <c r="R790" t="s">
        <v>2028</v>
      </c>
      <c r="S790" t="s">
        <v>83</v>
      </c>
      <c r="T790">
        <v>0</v>
      </c>
      <c r="U790" t="s">
        <v>83</v>
      </c>
      <c r="V790" t="s">
        <v>83</v>
      </c>
      <c r="W790" t="s">
        <v>83</v>
      </c>
      <c r="X790">
        <v>4</v>
      </c>
      <c r="Y790">
        <v>4</v>
      </c>
      <c r="Z790" t="s">
        <v>83</v>
      </c>
      <c r="AA790" t="s">
        <v>83</v>
      </c>
      <c r="AB790" t="s">
        <v>83</v>
      </c>
      <c r="AC790" t="s">
        <v>83</v>
      </c>
      <c r="AD790" t="s">
        <v>83</v>
      </c>
      <c r="AE790">
        <v>0</v>
      </c>
      <c r="AF790" t="s">
        <v>83</v>
      </c>
      <c r="AG790">
        <v>0</v>
      </c>
      <c r="AH790" t="s">
        <v>83</v>
      </c>
      <c r="AI790" t="s">
        <v>83</v>
      </c>
      <c r="AJ790" t="s">
        <v>83</v>
      </c>
      <c r="AK790" t="s">
        <v>83</v>
      </c>
      <c r="AL790" t="s">
        <v>83</v>
      </c>
      <c r="AM790" t="s">
        <v>83</v>
      </c>
      <c r="AN790" t="s">
        <v>83</v>
      </c>
      <c r="AO790" t="s">
        <v>83</v>
      </c>
      <c r="AP790" t="s">
        <v>83</v>
      </c>
      <c r="AQ790" t="s">
        <v>83</v>
      </c>
      <c r="AR790" t="s">
        <v>83</v>
      </c>
      <c r="AS790">
        <v>0</v>
      </c>
      <c r="AT790" t="s">
        <v>83</v>
      </c>
      <c r="AU790" t="s">
        <v>83</v>
      </c>
      <c r="AV790">
        <v>0</v>
      </c>
      <c r="AW790">
        <v>0</v>
      </c>
      <c r="AX790" t="s">
        <v>83</v>
      </c>
    </row>
    <row r="791" spans="1:50" x14ac:dyDescent="0.15">
      <c r="A791">
        <v>4</v>
      </c>
      <c r="B791">
        <v>207</v>
      </c>
      <c r="C791">
        <v>1</v>
      </c>
      <c r="D791">
        <v>6</v>
      </c>
      <c r="E791">
        <v>0</v>
      </c>
      <c r="F791" t="s">
        <v>83</v>
      </c>
      <c r="G791" t="s">
        <v>83</v>
      </c>
      <c r="H791">
        <v>1127</v>
      </c>
      <c r="I791">
        <v>0</v>
      </c>
      <c r="J791">
        <v>0</v>
      </c>
      <c r="K791">
        <v>0</v>
      </c>
      <c r="L791">
        <v>0</v>
      </c>
      <c r="M791" t="s">
        <v>83</v>
      </c>
      <c r="N791" t="s">
        <v>83</v>
      </c>
      <c r="O791" t="s">
        <v>83</v>
      </c>
      <c r="P791" t="s">
        <v>83</v>
      </c>
      <c r="Q791" t="s">
        <v>83</v>
      </c>
      <c r="R791" t="s">
        <v>429</v>
      </c>
      <c r="S791" t="s">
        <v>83</v>
      </c>
      <c r="T791">
        <v>0</v>
      </c>
      <c r="U791" t="s">
        <v>83</v>
      </c>
      <c r="V791" t="s">
        <v>83</v>
      </c>
      <c r="W791" t="s">
        <v>83</v>
      </c>
      <c r="X791">
        <v>4</v>
      </c>
      <c r="Y791">
        <v>4</v>
      </c>
      <c r="Z791" t="s">
        <v>83</v>
      </c>
      <c r="AA791" t="s">
        <v>83</v>
      </c>
      <c r="AB791" t="s">
        <v>83</v>
      </c>
      <c r="AC791" t="s">
        <v>83</v>
      </c>
      <c r="AD791" t="s">
        <v>83</v>
      </c>
      <c r="AE791">
        <v>0</v>
      </c>
      <c r="AF791" t="s">
        <v>83</v>
      </c>
      <c r="AG791">
        <v>0</v>
      </c>
      <c r="AH791" t="s">
        <v>83</v>
      </c>
      <c r="AI791" t="s">
        <v>83</v>
      </c>
      <c r="AJ791" t="s">
        <v>83</v>
      </c>
      <c r="AK791" t="s">
        <v>83</v>
      </c>
      <c r="AL791" t="s">
        <v>83</v>
      </c>
      <c r="AM791" t="s">
        <v>83</v>
      </c>
      <c r="AN791" t="s">
        <v>83</v>
      </c>
      <c r="AO791" t="s">
        <v>83</v>
      </c>
      <c r="AP791" t="s">
        <v>83</v>
      </c>
      <c r="AQ791" t="s">
        <v>83</v>
      </c>
      <c r="AR791" t="s">
        <v>83</v>
      </c>
      <c r="AS791">
        <v>0</v>
      </c>
      <c r="AT791" t="s">
        <v>83</v>
      </c>
      <c r="AU791" t="s">
        <v>83</v>
      </c>
      <c r="AV791">
        <v>0</v>
      </c>
      <c r="AW791">
        <v>0</v>
      </c>
      <c r="AX791" t="s">
        <v>83</v>
      </c>
    </row>
    <row r="792" spans="1:50" x14ac:dyDescent="0.15">
      <c r="A792">
        <v>4</v>
      </c>
      <c r="B792">
        <v>207</v>
      </c>
      <c r="C792">
        <v>1</v>
      </c>
      <c r="D792">
        <v>7</v>
      </c>
      <c r="E792">
        <v>0</v>
      </c>
      <c r="F792" t="s">
        <v>83</v>
      </c>
      <c r="G792" t="s">
        <v>83</v>
      </c>
      <c r="H792">
        <v>1042</v>
      </c>
      <c r="I792">
        <v>0</v>
      </c>
      <c r="J792">
        <v>0</v>
      </c>
      <c r="K792">
        <v>0</v>
      </c>
      <c r="L792">
        <v>0</v>
      </c>
      <c r="M792" t="s">
        <v>83</v>
      </c>
      <c r="N792" t="s">
        <v>83</v>
      </c>
      <c r="O792" t="s">
        <v>83</v>
      </c>
      <c r="P792" t="s">
        <v>83</v>
      </c>
      <c r="Q792" t="s">
        <v>83</v>
      </c>
      <c r="R792" t="s">
        <v>433</v>
      </c>
      <c r="S792" t="s">
        <v>83</v>
      </c>
      <c r="T792">
        <v>0</v>
      </c>
      <c r="U792" t="s">
        <v>83</v>
      </c>
      <c r="V792" t="s">
        <v>83</v>
      </c>
      <c r="W792" t="s">
        <v>83</v>
      </c>
      <c r="X792">
        <v>4</v>
      </c>
      <c r="Y792">
        <v>4</v>
      </c>
      <c r="Z792" t="s">
        <v>83</v>
      </c>
      <c r="AA792" t="s">
        <v>83</v>
      </c>
      <c r="AB792" t="s">
        <v>83</v>
      </c>
      <c r="AC792" t="s">
        <v>83</v>
      </c>
      <c r="AD792" t="s">
        <v>83</v>
      </c>
      <c r="AE792">
        <v>0</v>
      </c>
      <c r="AF792" t="s">
        <v>83</v>
      </c>
      <c r="AG792">
        <v>0</v>
      </c>
      <c r="AH792" t="s">
        <v>83</v>
      </c>
      <c r="AI792" t="s">
        <v>83</v>
      </c>
      <c r="AJ792" t="s">
        <v>83</v>
      </c>
      <c r="AK792" t="s">
        <v>83</v>
      </c>
      <c r="AL792" t="s">
        <v>83</v>
      </c>
      <c r="AM792" t="s">
        <v>83</v>
      </c>
      <c r="AN792" t="s">
        <v>83</v>
      </c>
      <c r="AO792" t="s">
        <v>83</v>
      </c>
      <c r="AP792" t="s">
        <v>83</v>
      </c>
      <c r="AQ792" t="s">
        <v>83</v>
      </c>
      <c r="AR792" t="s">
        <v>83</v>
      </c>
      <c r="AS792">
        <v>0</v>
      </c>
      <c r="AT792" t="s">
        <v>83</v>
      </c>
      <c r="AU792" t="s">
        <v>83</v>
      </c>
      <c r="AV792">
        <v>0</v>
      </c>
      <c r="AW792">
        <v>0</v>
      </c>
      <c r="AX792" t="s">
        <v>83</v>
      </c>
    </row>
    <row r="793" spans="1:50" x14ac:dyDescent="0.15">
      <c r="A793">
        <v>4</v>
      </c>
      <c r="B793">
        <v>207</v>
      </c>
      <c r="C793">
        <v>1</v>
      </c>
      <c r="D793">
        <v>8</v>
      </c>
      <c r="E793">
        <v>0</v>
      </c>
      <c r="F793" t="s">
        <v>83</v>
      </c>
      <c r="G793" t="s">
        <v>83</v>
      </c>
      <c r="H793">
        <v>1110</v>
      </c>
      <c r="I793">
        <v>0</v>
      </c>
      <c r="J793">
        <v>0</v>
      </c>
      <c r="K793">
        <v>0</v>
      </c>
      <c r="L793">
        <v>0</v>
      </c>
      <c r="M793" t="s">
        <v>83</v>
      </c>
      <c r="N793" t="s">
        <v>83</v>
      </c>
      <c r="O793" t="s">
        <v>83</v>
      </c>
      <c r="P793" t="s">
        <v>83</v>
      </c>
      <c r="Q793" t="s">
        <v>83</v>
      </c>
      <c r="R793" t="s">
        <v>2001</v>
      </c>
      <c r="S793" t="s">
        <v>83</v>
      </c>
      <c r="T793">
        <v>0</v>
      </c>
      <c r="U793" t="s">
        <v>83</v>
      </c>
      <c r="V793" t="s">
        <v>83</v>
      </c>
      <c r="W793" t="s">
        <v>83</v>
      </c>
      <c r="X793">
        <v>4</v>
      </c>
      <c r="Y793">
        <v>4</v>
      </c>
      <c r="Z793" t="s">
        <v>83</v>
      </c>
      <c r="AA793" t="s">
        <v>83</v>
      </c>
      <c r="AB793" t="s">
        <v>83</v>
      </c>
      <c r="AC793" t="s">
        <v>83</v>
      </c>
      <c r="AD793" t="s">
        <v>83</v>
      </c>
      <c r="AE793">
        <v>0</v>
      </c>
      <c r="AF793" t="s">
        <v>83</v>
      </c>
      <c r="AG793">
        <v>0</v>
      </c>
      <c r="AH793" t="s">
        <v>83</v>
      </c>
      <c r="AI793" t="s">
        <v>83</v>
      </c>
      <c r="AJ793" t="s">
        <v>83</v>
      </c>
      <c r="AK793" t="s">
        <v>83</v>
      </c>
      <c r="AL793" t="s">
        <v>83</v>
      </c>
      <c r="AM793" t="s">
        <v>83</v>
      </c>
      <c r="AN793" t="s">
        <v>83</v>
      </c>
      <c r="AO793" t="s">
        <v>83</v>
      </c>
      <c r="AP793" t="s">
        <v>83</v>
      </c>
      <c r="AQ793" t="s">
        <v>83</v>
      </c>
      <c r="AR793" t="s">
        <v>83</v>
      </c>
      <c r="AS793">
        <v>0</v>
      </c>
      <c r="AT793" t="s">
        <v>83</v>
      </c>
      <c r="AU793" t="s">
        <v>83</v>
      </c>
      <c r="AV793">
        <v>0</v>
      </c>
      <c r="AW793">
        <v>0</v>
      </c>
      <c r="AX793" t="s">
        <v>83</v>
      </c>
    </row>
    <row r="794" spans="1:50" x14ac:dyDescent="0.15">
      <c r="A794">
        <v>4</v>
      </c>
      <c r="B794">
        <v>207</v>
      </c>
      <c r="C794">
        <v>2</v>
      </c>
      <c r="D794">
        <v>1</v>
      </c>
      <c r="E794">
        <v>0</v>
      </c>
      <c r="F794" t="s">
        <v>83</v>
      </c>
      <c r="G794" t="s">
        <v>83</v>
      </c>
      <c r="H794">
        <v>1161</v>
      </c>
      <c r="I794">
        <v>0</v>
      </c>
      <c r="J794">
        <v>0</v>
      </c>
      <c r="K794">
        <v>0</v>
      </c>
      <c r="L794">
        <v>0</v>
      </c>
      <c r="M794" t="s">
        <v>83</v>
      </c>
      <c r="N794" t="s">
        <v>83</v>
      </c>
      <c r="O794" t="s">
        <v>83</v>
      </c>
      <c r="P794" t="s">
        <v>83</v>
      </c>
      <c r="Q794" t="s">
        <v>83</v>
      </c>
      <c r="R794" t="s">
        <v>2021</v>
      </c>
      <c r="S794" t="s">
        <v>83</v>
      </c>
      <c r="T794">
        <v>0</v>
      </c>
      <c r="U794" t="s">
        <v>83</v>
      </c>
      <c r="V794" t="s">
        <v>83</v>
      </c>
      <c r="W794" t="s">
        <v>83</v>
      </c>
      <c r="X794">
        <v>4</v>
      </c>
      <c r="Y794">
        <v>4</v>
      </c>
      <c r="Z794" t="s">
        <v>83</v>
      </c>
      <c r="AA794" t="s">
        <v>83</v>
      </c>
      <c r="AB794" t="s">
        <v>83</v>
      </c>
      <c r="AC794" t="s">
        <v>83</v>
      </c>
      <c r="AD794" t="s">
        <v>83</v>
      </c>
      <c r="AE794">
        <v>0</v>
      </c>
      <c r="AF794" t="s">
        <v>83</v>
      </c>
      <c r="AG794">
        <v>0</v>
      </c>
      <c r="AH794" t="s">
        <v>83</v>
      </c>
      <c r="AI794" t="s">
        <v>83</v>
      </c>
      <c r="AJ794" t="s">
        <v>83</v>
      </c>
      <c r="AK794" t="s">
        <v>83</v>
      </c>
      <c r="AL794" t="s">
        <v>83</v>
      </c>
      <c r="AM794" t="s">
        <v>83</v>
      </c>
      <c r="AN794" t="s">
        <v>83</v>
      </c>
      <c r="AO794" t="s">
        <v>83</v>
      </c>
      <c r="AP794" t="s">
        <v>83</v>
      </c>
      <c r="AQ794" t="s">
        <v>83</v>
      </c>
      <c r="AR794" t="s">
        <v>83</v>
      </c>
      <c r="AS794">
        <v>0</v>
      </c>
      <c r="AT794" t="s">
        <v>83</v>
      </c>
      <c r="AU794" t="s">
        <v>83</v>
      </c>
      <c r="AV794">
        <v>0</v>
      </c>
      <c r="AW794">
        <v>0</v>
      </c>
      <c r="AX794" t="s">
        <v>83</v>
      </c>
    </row>
    <row r="795" spans="1:50" x14ac:dyDescent="0.15">
      <c r="A795">
        <v>4</v>
      </c>
      <c r="B795">
        <v>207</v>
      </c>
      <c r="C795">
        <v>2</v>
      </c>
      <c r="D795">
        <v>2</v>
      </c>
      <c r="E795">
        <v>0</v>
      </c>
      <c r="F795" t="s">
        <v>83</v>
      </c>
      <c r="G795" t="s">
        <v>83</v>
      </c>
      <c r="H795">
        <v>1097</v>
      </c>
      <c r="I795">
        <v>0</v>
      </c>
      <c r="J795">
        <v>0</v>
      </c>
      <c r="K795">
        <v>0</v>
      </c>
      <c r="L795">
        <v>0</v>
      </c>
      <c r="M795" t="s">
        <v>83</v>
      </c>
      <c r="N795" t="s">
        <v>83</v>
      </c>
      <c r="O795" t="s">
        <v>83</v>
      </c>
      <c r="P795" t="s">
        <v>83</v>
      </c>
      <c r="Q795" t="s">
        <v>83</v>
      </c>
      <c r="R795" t="s">
        <v>435</v>
      </c>
      <c r="S795" t="s">
        <v>83</v>
      </c>
      <c r="T795">
        <v>0</v>
      </c>
      <c r="U795" t="s">
        <v>83</v>
      </c>
      <c r="V795" t="s">
        <v>83</v>
      </c>
      <c r="W795" t="s">
        <v>83</v>
      </c>
      <c r="X795">
        <v>4</v>
      </c>
      <c r="Y795">
        <v>4</v>
      </c>
      <c r="Z795" t="s">
        <v>83</v>
      </c>
      <c r="AA795" t="s">
        <v>83</v>
      </c>
      <c r="AB795" t="s">
        <v>83</v>
      </c>
      <c r="AC795" t="s">
        <v>83</v>
      </c>
      <c r="AD795" t="s">
        <v>83</v>
      </c>
      <c r="AE795">
        <v>0</v>
      </c>
      <c r="AF795" t="s">
        <v>83</v>
      </c>
      <c r="AG795">
        <v>0</v>
      </c>
      <c r="AH795" t="s">
        <v>83</v>
      </c>
      <c r="AI795" t="s">
        <v>83</v>
      </c>
      <c r="AJ795" t="s">
        <v>83</v>
      </c>
      <c r="AK795" t="s">
        <v>83</v>
      </c>
      <c r="AL795" t="s">
        <v>83</v>
      </c>
      <c r="AM795" t="s">
        <v>83</v>
      </c>
      <c r="AN795" t="s">
        <v>83</v>
      </c>
      <c r="AO795" t="s">
        <v>83</v>
      </c>
      <c r="AP795" t="s">
        <v>83</v>
      </c>
      <c r="AQ795" t="s">
        <v>83</v>
      </c>
      <c r="AR795" t="s">
        <v>83</v>
      </c>
      <c r="AS795">
        <v>0</v>
      </c>
      <c r="AT795" t="s">
        <v>83</v>
      </c>
      <c r="AU795" t="s">
        <v>83</v>
      </c>
      <c r="AV795">
        <v>0</v>
      </c>
      <c r="AW795">
        <v>0</v>
      </c>
      <c r="AX795" t="s">
        <v>83</v>
      </c>
    </row>
    <row r="796" spans="1:50" x14ac:dyDescent="0.15">
      <c r="A796">
        <v>4</v>
      </c>
      <c r="B796">
        <v>207</v>
      </c>
      <c r="C796">
        <v>2</v>
      </c>
      <c r="D796">
        <v>3</v>
      </c>
      <c r="E796">
        <v>0</v>
      </c>
      <c r="F796" t="s">
        <v>83</v>
      </c>
      <c r="G796" t="s">
        <v>83</v>
      </c>
      <c r="H796">
        <v>1124</v>
      </c>
      <c r="I796">
        <v>0</v>
      </c>
      <c r="J796">
        <v>0</v>
      </c>
      <c r="K796">
        <v>0</v>
      </c>
      <c r="L796">
        <v>0</v>
      </c>
      <c r="M796" t="s">
        <v>83</v>
      </c>
      <c r="N796" t="s">
        <v>83</v>
      </c>
      <c r="O796" t="s">
        <v>83</v>
      </c>
      <c r="P796" t="s">
        <v>83</v>
      </c>
      <c r="Q796" t="s">
        <v>83</v>
      </c>
      <c r="R796" t="s">
        <v>2004</v>
      </c>
      <c r="S796" t="s">
        <v>83</v>
      </c>
      <c r="T796">
        <v>0</v>
      </c>
      <c r="U796" t="s">
        <v>83</v>
      </c>
      <c r="V796" t="s">
        <v>83</v>
      </c>
      <c r="W796" t="s">
        <v>83</v>
      </c>
      <c r="X796">
        <v>4</v>
      </c>
      <c r="Y796">
        <v>4</v>
      </c>
      <c r="Z796" t="s">
        <v>83</v>
      </c>
      <c r="AA796" t="s">
        <v>83</v>
      </c>
      <c r="AB796" t="s">
        <v>83</v>
      </c>
      <c r="AC796" t="s">
        <v>83</v>
      </c>
      <c r="AD796" t="s">
        <v>83</v>
      </c>
      <c r="AE796">
        <v>0</v>
      </c>
      <c r="AF796" t="s">
        <v>83</v>
      </c>
      <c r="AG796">
        <v>0</v>
      </c>
      <c r="AH796" t="s">
        <v>83</v>
      </c>
      <c r="AI796" t="s">
        <v>83</v>
      </c>
      <c r="AJ796" t="s">
        <v>83</v>
      </c>
      <c r="AK796" t="s">
        <v>83</v>
      </c>
      <c r="AL796" t="s">
        <v>83</v>
      </c>
      <c r="AM796" t="s">
        <v>83</v>
      </c>
      <c r="AN796" t="s">
        <v>83</v>
      </c>
      <c r="AO796" t="s">
        <v>83</v>
      </c>
      <c r="AP796" t="s">
        <v>83</v>
      </c>
      <c r="AQ796" t="s">
        <v>83</v>
      </c>
      <c r="AR796" t="s">
        <v>83</v>
      </c>
      <c r="AS796">
        <v>0</v>
      </c>
      <c r="AT796" t="s">
        <v>83</v>
      </c>
      <c r="AU796" t="s">
        <v>83</v>
      </c>
      <c r="AV796">
        <v>0</v>
      </c>
      <c r="AW796">
        <v>0</v>
      </c>
      <c r="AX796" t="s">
        <v>83</v>
      </c>
    </row>
    <row r="797" spans="1:50" x14ac:dyDescent="0.15">
      <c r="A797">
        <v>4</v>
      </c>
      <c r="B797">
        <v>207</v>
      </c>
      <c r="C797">
        <v>2</v>
      </c>
      <c r="D797">
        <v>4</v>
      </c>
      <c r="E797">
        <v>0</v>
      </c>
      <c r="F797" t="s">
        <v>83</v>
      </c>
      <c r="G797" t="s">
        <v>83</v>
      </c>
      <c r="H797">
        <v>1076</v>
      </c>
      <c r="I797">
        <v>0</v>
      </c>
      <c r="J797">
        <v>0</v>
      </c>
      <c r="K797">
        <v>0</v>
      </c>
      <c r="L797">
        <v>0</v>
      </c>
      <c r="M797" t="s">
        <v>83</v>
      </c>
      <c r="N797" t="s">
        <v>83</v>
      </c>
      <c r="O797" t="s">
        <v>83</v>
      </c>
      <c r="P797" t="s">
        <v>83</v>
      </c>
      <c r="Q797" t="s">
        <v>83</v>
      </c>
      <c r="R797" t="s">
        <v>1982</v>
      </c>
      <c r="S797" t="s">
        <v>83</v>
      </c>
      <c r="T797">
        <v>0</v>
      </c>
      <c r="U797" t="s">
        <v>83</v>
      </c>
      <c r="V797" t="s">
        <v>83</v>
      </c>
      <c r="W797" t="s">
        <v>83</v>
      </c>
      <c r="X797">
        <v>4</v>
      </c>
      <c r="Y797">
        <v>4</v>
      </c>
      <c r="Z797" t="s">
        <v>83</v>
      </c>
      <c r="AA797" t="s">
        <v>83</v>
      </c>
      <c r="AB797" t="s">
        <v>83</v>
      </c>
      <c r="AC797" t="s">
        <v>83</v>
      </c>
      <c r="AD797" t="s">
        <v>83</v>
      </c>
      <c r="AE797">
        <v>0</v>
      </c>
      <c r="AF797" t="s">
        <v>83</v>
      </c>
      <c r="AG797">
        <v>0</v>
      </c>
      <c r="AH797" t="s">
        <v>83</v>
      </c>
      <c r="AI797" t="s">
        <v>83</v>
      </c>
      <c r="AJ797" t="s">
        <v>83</v>
      </c>
      <c r="AK797" t="s">
        <v>83</v>
      </c>
      <c r="AL797" t="s">
        <v>83</v>
      </c>
      <c r="AM797" t="s">
        <v>83</v>
      </c>
      <c r="AN797" t="s">
        <v>83</v>
      </c>
      <c r="AO797" t="s">
        <v>83</v>
      </c>
      <c r="AP797" t="s">
        <v>83</v>
      </c>
      <c r="AQ797" t="s">
        <v>83</v>
      </c>
      <c r="AR797" t="s">
        <v>83</v>
      </c>
      <c r="AS797">
        <v>0</v>
      </c>
      <c r="AT797" t="s">
        <v>83</v>
      </c>
      <c r="AU797" t="s">
        <v>83</v>
      </c>
      <c r="AV797">
        <v>0</v>
      </c>
      <c r="AW797">
        <v>0</v>
      </c>
      <c r="AX797" t="s">
        <v>83</v>
      </c>
    </row>
    <row r="798" spans="1:50" x14ac:dyDescent="0.15">
      <c r="A798">
        <v>4</v>
      </c>
      <c r="B798">
        <v>207</v>
      </c>
      <c r="C798">
        <v>2</v>
      </c>
      <c r="D798">
        <v>5</v>
      </c>
      <c r="E798">
        <v>0</v>
      </c>
      <c r="F798" t="s">
        <v>83</v>
      </c>
      <c r="G798" t="s">
        <v>83</v>
      </c>
      <c r="H798">
        <v>1002</v>
      </c>
      <c r="I798">
        <v>0</v>
      </c>
      <c r="J798">
        <v>0</v>
      </c>
      <c r="K798">
        <v>0</v>
      </c>
      <c r="L798">
        <v>0</v>
      </c>
      <c r="M798" t="s">
        <v>83</v>
      </c>
      <c r="N798" t="s">
        <v>83</v>
      </c>
      <c r="O798" t="s">
        <v>83</v>
      </c>
      <c r="P798" t="s">
        <v>83</v>
      </c>
      <c r="Q798" t="s">
        <v>83</v>
      </c>
      <c r="R798" t="s">
        <v>1948</v>
      </c>
      <c r="S798" t="s">
        <v>83</v>
      </c>
      <c r="T798">
        <v>0</v>
      </c>
      <c r="U798" t="s">
        <v>83</v>
      </c>
      <c r="V798" t="s">
        <v>83</v>
      </c>
      <c r="W798" t="s">
        <v>83</v>
      </c>
      <c r="X798">
        <v>4</v>
      </c>
      <c r="Y798">
        <v>4</v>
      </c>
      <c r="Z798" t="s">
        <v>83</v>
      </c>
      <c r="AA798" t="s">
        <v>83</v>
      </c>
      <c r="AB798" t="s">
        <v>83</v>
      </c>
      <c r="AC798" t="s">
        <v>83</v>
      </c>
      <c r="AD798" t="s">
        <v>83</v>
      </c>
      <c r="AE798">
        <v>0</v>
      </c>
      <c r="AF798" t="s">
        <v>83</v>
      </c>
      <c r="AG798">
        <v>0</v>
      </c>
      <c r="AH798" t="s">
        <v>83</v>
      </c>
      <c r="AI798" t="s">
        <v>83</v>
      </c>
      <c r="AJ798" t="s">
        <v>83</v>
      </c>
      <c r="AK798" t="s">
        <v>83</v>
      </c>
      <c r="AL798" t="s">
        <v>83</v>
      </c>
      <c r="AM798" t="s">
        <v>83</v>
      </c>
      <c r="AN798" t="s">
        <v>83</v>
      </c>
      <c r="AO798" t="s">
        <v>83</v>
      </c>
      <c r="AP798" t="s">
        <v>83</v>
      </c>
      <c r="AQ798" t="s">
        <v>83</v>
      </c>
      <c r="AR798" t="s">
        <v>83</v>
      </c>
      <c r="AS798">
        <v>0</v>
      </c>
      <c r="AT798" t="s">
        <v>83</v>
      </c>
      <c r="AU798" t="s">
        <v>83</v>
      </c>
      <c r="AV798">
        <v>0</v>
      </c>
      <c r="AW798">
        <v>0</v>
      </c>
      <c r="AX798" t="s">
        <v>83</v>
      </c>
    </row>
    <row r="799" spans="1:50" x14ac:dyDescent="0.15">
      <c r="A799">
        <v>4</v>
      </c>
      <c r="B799">
        <v>207</v>
      </c>
      <c r="C799">
        <v>2</v>
      </c>
      <c r="D799">
        <v>6</v>
      </c>
      <c r="E799">
        <v>0</v>
      </c>
      <c r="F799" t="s">
        <v>83</v>
      </c>
      <c r="G799" t="s">
        <v>83</v>
      </c>
      <c r="H799">
        <v>1038</v>
      </c>
      <c r="I799">
        <v>0</v>
      </c>
      <c r="J799">
        <v>0</v>
      </c>
      <c r="K799">
        <v>0</v>
      </c>
      <c r="L799">
        <v>0</v>
      </c>
      <c r="M799" t="s">
        <v>83</v>
      </c>
      <c r="N799" t="s">
        <v>83</v>
      </c>
      <c r="O799" t="s">
        <v>83</v>
      </c>
      <c r="P799" t="s">
        <v>83</v>
      </c>
      <c r="Q799" t="s">
        <v>83</v>
      </c>
      <c r="R799" t="s">
        <v>435</v>
      </c>
      <c r="S799" t="s">
        <v>83</v>
      </c>
      <c r="T799">
        <v>0</v>
      </c>
      <c r="U799" t="s">
        <v>83</v>
      </c>
      <c r="V799" t="s">
        <v>83</v>
      </c>
      <c r="W799" t="s">
        <v>83</v>
      </c>
      <c r="X799">
        <v>4</v>
      </c>
      <c r="Y799">
        <v>4</v>
      </c>
      <c r="Z799" t="s">
        <v>83</v>
      </c>
      <c r="AA799" t="s">
        <v>83</v>
      </c>
      <c r="AB799" t="s">
        <v>83</v>
      </c>
      <c r="AC799" t="s">
        <v>83</v>
      </c>
      <c r="AD799" t="s">
        <v>83</v>
      </c>
      <c r="AE799">
        <v>0</v>
      </c>
      <c r="AF799" t="s">
        <v>83</v>
      </c>
      <c r="AG799">
        <v>0</v>
      </c>
      <c r="AH799" t="s">
        <v>83</v>
      </c>
      <c r="AI799" t="s">
        <v>83</v>
      </c>
      <c r="AJ799" t="s">
        <v>83</v>
      </c>
      <c r="AK799" t="s">
        <v>83</v>
      </c>
      <c r="AL799" t="s">
        <v>83</v>
      </c>
      <c r="AM799" t="s">
        <v>83</v>
      </c>
      <c r="AN799" t="s">
        <v>83</v>
      </c>
      <c r="AO799" t="s">
        <v>83</v>
      </c>
      <c r="AP799" t="s">
        <v>83</v>
      </c>
      <c r="AQ799" t="s">
        <v>83</v>
      </c>
      <c r="AR799" t="s">
        <v>83</v>
      </c>
      <c r="AS799">
        <v>0</v>
      </c>
      <c r="AT799" t="s">
        <v>83</v>
      </c>
      <c r="AU799" t="s">
        <v>83</v>
      </c>
      <c r="AV799">
        <v>0</v>
      </c>
      <c r="AW799">
        <v>0</v>
      </c>
      <c r="AX799" t="s">
        <v>83</v>
      </c>
    </row>
    <row r="800" spans="1:50" x14ac:dyDescent="0.15">
      <c r="A800">
        <v>4</v>
      </c>
      <c r="B800">
        <v>207</v>
      </c>
      <c r="C800">
        <v>2</v>
      </c>
      <c r="D800">
        <v>7</v>
      </c>
      <c r="E800">
        <v>0</v>
      </c>
      <c r="F800" t="s">
        <v>83</v>
      </c>
      <c r="G800" t="s">
        <v>83</v>
      </c>
      <c r="H800">
        <v>1176</v>
      </c>
      <c r="I800">
        <v>0</v>
      </c>
      <c r="J800">
        <v>0</v>
      </c>
      <c r="K800">
        <v>0</v>
      </c>
      <c r="L800">
        <v>0</v>
      </c>
      <c r="M800" t="s">
        <v>83</v>
      </c>
      <c r="N800" t="s">
        <v>83</v>
      </c>
      <c r="O800" t="s">
        <v>83</v>
      </c>
      <c r="P800" t="s">
        <v>83</v>
      </c>
      <c r="Q800" t="s">
        <v>83</v>
      </c>
      <c r="R800" t="s">
        <v>435</v>
      </c>
      <c r="S800" t="s">
        <v>83</v>
      </c>
      <c r="T800">
        <v>0</v>
      </c>
      <c r="U800" t="s">
        <v>83</v>
      </c>
      <c r="V800" t="s">
        <v>83</v>
      </c>
      <c r="W800" t="s">
        <v>83</v>
      </c>
      <c r="X800">
        <v>4</v>
      </c>
      <c r="Y800">
        <v>4</v>
      </c>
      <c r="Z800" t="s">
        <v>83</v>
      </c>
      <c r="AA800" t="s">
        <v>83</v>
      </c>
      <c r="AB800" t="s">
        <v>83</v>
      </c>
      <c r="AC800" t="s">
        <v>83</v>
      </c>
      <c r="AD800" t="s">
        <v>83</v>
      </c>
      <c r="AE800">
        <v>0</v>
      </c>
      <c r="AF800" t="s">
        <v>83</v>
      </c>
      <c r="AG800">
        <v>0</v>
      </c>
      <c r="AH800" t="s">
        <v>83</v>
      </c>
      <c r="AI800" t="s">
        <v>83</v>
      </c>
      <c r="AJ800" t="s">
        <v>83</v>
      </c>
      <c r="AK800" t="s">
        <v>83</v>
      </c>
      <c r="AL800" t="s">
        <v>83</v>
      </c>
      <c r="AM800" t="s">
        <v>83</v>
      </c>
      <c r="AN800" t="s">
        <v>83</v>
      </c>
      <c r="AO800" t="s">
        <v>83</v>
      </c>
      <c r="AP800" t="s">
        <v>83</v>
      </c>
      <c r="AQ800" t="s">
        <v>83</v>
      </c>
      <c r="AR800" t="s">
        <v>83</v>
      </c>
      <c r="AS800">
        <v>0</v>
      </c>
      <c r="AT800" t="s">
        <v>83</v>
      </c>
      <c r="AU800" t="s">
        <v>83</v>
      </c>
      <c r="AV800">
        <v>0</v>
      </c>
      <c r="AW800">
        <v>0</v>
      </c>
      <c r="AX800" t="s">
        <v>83</v>
      </c>
    </row>
    <row r="801" spans="1:50" x14ac:dyDescent="0.15">
      <c r="A801">
        <v>4</v>
      </c>
      <c r="B801">
        <v>207</v>
      </c>
      <c r="C801">
        <v>2</v>
      </c>
      <c r="D801">
        <v>8</v>
      </c>
      <c r="E801">
        <v>0</v>
      </c>
      <c r="F801" t="s">
        <v>83</v>
      </c>
      <c r="G801" t="s">
        <v>83</v>
      </c>
      <c r="H801">
        <v>1101</v>
      </c>
      <c r="I801">
        <v>0</v>
      </c>
      <c r="J801">
        <v>0</v>
      </c>
      <c r="K801">
        <v>0</v>
      </c>
      <c r="L801">
        <v>0</v>
      </c>
      <c r="M801" t="s">
        <v>83</v>
      </c>
      <c r="N801" t="s">
        <v>83</v>
      </c>
      <c r="O801" t="s">
        <v>83</v>
      </c>
      <c r="P801" t="s">
        <v>83</v>
      </c>
      <c r="Q801" t="s">
        <v>83</v>
      </c>
      <c r="R801" t="s">
        <v>1996</v>
      </c>
      <c r="S801" t="s">
        <v>83</v>
      </c>
      <c r="T801">
        <v>0</v>
      </c>
      <c r="U801" t="s">
        <v>83</v>
      </c>
      <c r="V801" t="s">
        <v>83</v>
      </c>
      <c r="W801" t="s">
        <v>83</v>
      </c>
      <c r="X801">
        <v>4</v>
      </c>
      <c r="Y801">
        <v>4</v>
      </c>
      <c r="Z801" t="s">
        <v>83</v>
      </c>
      <c r="AA801" t="s">
        <v>83</v>
      </c>
      <c r="AB801" t="s">
        <v>83</v>
      </c>
      <c r="AC801" t="s">
        <v>83</v>
      </c>
      <c r="AD801" t="s">
        <v>83</v>
      </c>
      <c r="AE801">
        <v>0</v>
      </c>
      <c r="AF801" t="s">
        <v>83</v>
      </c>
      <c r="AG801">
        <v>0</v>
      </c>
      <c r="AH801" t="s">
        <v>83</v>
      </c>
      <c r="AI801" t="s">
        <v>83</v>
      </c>
      <c r="AJ801" t="s">
        <v>83</v>
      </c>
      <c r="AK801" t="s">
        <v>83</v>
      </c>
      <c r="AL801" t="s">
        <v>83</v>
      </c>
      <c r="AM801" t="s">
        <v>83</v>
      </c>
      <c r="AN801" t="s">
        <v>83</v>
      </c>
      <c r="AO801" t="s">
        <v>83</v>
      </c>
      <c r="AP801" t="s">
        <v>83</v>
      </c>
      <c r="AQ801" t="s">
        <v>83</v>
      </c>
      <c r="AR801" t="s">
        <v>83</v>
      </c>
      <c r="AS801">
        <v>0</v>
      </c>
      <c r="AT801" t="s">
        <v>83</v>
      </c>
      <c r="AU801" t="s">
        <v>83</v>
      </c>
      <c r="AV801">
        <v>0</v>
      </c>
      <c r="AW801">
        <v>0</v>
      </c>
      <c r="AX801" t="s">
        <v>83</v>
      </c>
    </row>
    <row r="802" spans="1:50" x14ac:dyDescent="0.15">
      <c r="A802">
        <v>4</v>
      </c>
      <c r="B802">
        <v>209</v>
      </c>
      <c r="C802">
        <v>1</v>
      </c>
      <c r="D802">
        <v>1</v>
      </c>
      <c r="E802">
        <v>0</v>
      </c>
      <c r="F802" t="s">
        <v>83</v>
      </c>
      <c r="G802" t="s">
        <v>83</v>
      </c>
      <c r="H802">
        <v>0</v>
      </c>
      <c r="I802">
        <v>0</v>
      </c>
      <c r="J802">
        <v>0</v>
      </c>
      <c r="K802">
        <v>0</v>
      </c>
      <c r="L802">
        <v>0</v>
      </c>
      <c r="M802" t="s">
        <v>83</v>
      </c>
      <c r="N802" t="s">
        <v>83</v>
      </c>
      <c r="O802" t="s">
        <v>83</v>
      </c>
      <c r="P802" t="s">
        <v>83</v>
      </c>
      <c r="Q802" t="s">
        <v>83</v>
      </c>
      <c r="R802" t="s">
        <v>83</v>
      </c>
      <c r="S802" t="s">
        <v>83</v>
      </c>
      <c r="T802">
        <v>0</v>
      </c>
      <c r="U802" t="s">
        <v>83</v>
      </c>
      <c r="V802" t="s">
        <v>83</v>
      </c>
      <c r="W802" t="s">
        <v>83</v>
      </c>
      <c r="X802">
        <v>0</v>
      </c>
      <c r="Y802">
        <v>0</v>
      </c>
      <c r="Z802" t="s">
        <v>83</v>
      </c>
      <c r="AA802" t="s">
        <v>83</v>
      </c>
      <c r="AB802" t="s">
        <v>83</v>
      </c>
      <c r="AC802" t="s">
        <v>83</v>
      </c>
      <c r="AD802" t="s">
        <v>83</v>
      </c>
      <c r="AE802">
        <v>0</v>
      </c>
      <c r="AF802" t="s">
        <v>83</v>
      </c>
      <c r="AG802">
        <v>0</v>
      </c>
      <c r="AH802" t="s">
        <v>83</v>
      </c>
      <c r="AI802" t="s">
        <v>83</v>
      </c>
      <c r="AJ802" t="s">
        <v>83</v>
      </c>
      <c r="AK802" t="s">
        <v>83</v>
      </c>
      <c r="AL802" t="s">
        <v>83</v>
      </c>
      <c r="AM802" t="s">
        <v>83</v>
      </c>
      <c r="AN802" t="s">
        <v>83</v>
      </c>
      <c r="AO802" t="s">
        <v>83</v>
      </c>
      <c r="AP802" t="s">
        <v>83</v>
      </c>
      <c r="AQ802" t="s">
        <v>83</v>
      </c>
      <c r="AR802" t="s">
        <v>83</v>
      </c>
      <c r="AS802">
        <v>0</v>
      </c>
      <c r="AT802" t="s">
        <v>83</v>
      </c>
      <c r="AU802" t="s">
        <v>83</v>
      </c>
      <c r="AV802">
        <v>0</v>
      </c>
      <c r="AW802">
        <v>0</v>
      </c>
      <c r="AX802" t="s">
        <v>83</v>
      </c>
    </row>
    <row r="803" spans="1:50" x14ac:dyDescent="0.15">
      <c r="A803">
        <v>4</v>
      </c>
      <c r="B803">
        <v>209</v>
      </c>
      <c r="C803">
        <v>1</v>
      </c>
      <c r="D803">
        <v>2</v>
      </c>
      <c r="E803">
        <v>0</v>
      </c>
      <c r="F803" t="s">
        <v>83</v>
      </c>
      <c r="G803" t="s">
        <v>83</v>
      </c>
      <c r="H803">
        <v>0</v>
      </c>
      <c r="I803">
        <v>0</v>
      </c>
      <c r="J803">
        <v>0</v>
      </c>
      <c r="K803">
        <v>0</v>
      </c>
      <c r="L803">
        <v>0</v>
      </c>
      <c r="M803" t="s">
        <v>83</v>
      </c>
      <c r="N803" t="s">
        <v>83</v>
      </c>
      <c r="O803" t="s">
        <v>83</v>
      </c>
      <c r="P803" t="s">
        <v>83</v>
      </c>
      <c r="Q803" t="s">
        <v>83</v>
      </c>
      <c r="R803" t="s">
        <v>83</v>
      </c>
      <c r="S803" t="s">
        <v>83</v>
      </c>
      <c r="T803">
        <v>0</v>
      </c>
      <c r="U803" t="s">
        <v>83</v>
      </c>
      <c r="V803" t="s">
        <v>83</v>
      </c>
      <c r="W803" t="s">
        <v>83</v>
      </c>
      <c r="X803">
        <v>0</v>
      </c>
      <c r="Y803">
        <v>0</v>
      </c>
      <c r="Z803" t="s">
        <v>83</v>
      </c>
      <c r="AA803" t="s">
        <v>83</v>
      </c>
      <c r="AB803" t="s">
        <v>83</v>
      </c>
      <c r="AC803" t="s">
        <v>83</v>
      </c>
      <c r="AD803" t="s">
        <v>83</v>
      </c>
      <c r="AE803">
        <v>0</v>
      </c>
      <c r="AF803" t="s">
        <v>83</v>
      </c>
      <c r="AG803">
        <v>0</v>
      </c>
      <c r="AH803" t="s">
        <v>83</v>
      </c>
      <c r="AI803" t="s">
        <v>83</v>
      </c>
      <c r="AJ803" t="s">
        <v>83</v>
      </c>
      <c r="AK803" t="s">
        <v>83</v>
      </c>
      <c r="AL803" t="s">
        <v>83</v>
      </c>
      <c r="AM803" t="s">
        <v>83</v>
      </c>
      <c r="AN803" t="s">
        <v>83</v>
      </c>
      <c r="AO803" t="s">
        <v>83</v>
      </c>
      <c r="AP803" t="s">
        <v>83</v>
      </c>
      <c r="AQ803" t="s">
        <v>83</v>
      </c>
      <c r="AR803" t="s">
        <v>83</v>
      </c>
      <c r="AS803">
        <v>0</v>
      </c>
      <c r="AT803" t="s">
        <v>83</v>
      </c>
      <c r="AU803" t="s">
        <v>83</v>
      </c>
      <c r="AV803">
        <v>0</v>
      </c>
      <c r="AW803">
        <v>0</v>
      </c>
      <c r="AX803" t="s">
        <v>83</v>
      </c>
    </row>
    <row r="804" spans="1:50" x14ac:dyDescent="0.15">
      <c r="A804">
        <v>4</v>
      </c>
      <c r="B804">
        <v>209</v>
      </c>
      <c r="C804">
        <v>1</v>
      </c>
      <c r="D804">
        <v>3</v>
      </c>
      <c r="E804">
        <v>0</v>
      </c>
      <c r="F804" t="s">
        <v>83</v>
      </c>
      <c r="G804" t="s">
        <v>83</v>
      </c>
      <c r="H804">
        <v>393</v>
      </c>
      <c r="I804">
        <v>0</v>
      </c>
      <c r="J804">
        <v>0</v>
      </c>
      <c r="K804">
        <v>0</v>
      </c>
      <c r="L804">
        <v>0</v>
      </c>
      <c r="M804" t="s">
        <v>83</v>
      </c>
      <c r="N804" t="s">
        <v>83</v>
      </c>
      <c r="O804" t="s">
        <v>83</v>
      </c>
      <c r="P804" t="s">
        <v>83</v>
      </c>
      <c r="Q804" t="s">
        <v>83</v>
      </c>
      <c r="R804" t="s">
        <v>2544</v>
      </c>
      <c r="S804" t="s">
        <v>83</v>
      </c>
      <c r="T804">
        <v>0</v>
      </c>
      <c r="U804" t="s">
        <v>83</v>
      </c>
      <c r="V804" t="s">
        <v>83</v>
      </c>
      <c r="W804" t="s">
        <v>83</v>
      </c>
      <c r="X804">
        <v>3</v>
      </c>
      <c r="Y804">
        <v>3</v>
      </c>
      <c r="Z804" t="s">
        <v>83</v>
      </c>
      <c r="AA804" t="s">
        <v>83</v>
      </c>
      <c r="AB804" t="s">
        <v>83</v>
      </c>
      <c r="AC804" t="s">
        <v>83</v>
      </c>
      <c r="AD804" t="s">
        <v>83</v>
      </c>
      <c r="AE804">
        <v>0</v>
      </c>
      <c r="AF804" t="s">
        <v>83</v>
      </c>
      <c r="AG804">
        <v>0</v>
      </c>
      <c r="AH804" t="s">
        <v>83</v>
      </c>
      <c r="AI804" t="s">
        <v>83</v>
      </c>
      <c r="AJ804" t="s">
        <v>83</v>
      </c>
      <c r="AK804" t="s">
        <v>83</v>
      </c>
      <c r="AL804" t="s">
        <v>83</v>
      </c>
      <c r="AM804" t="s">
        <v>83</v>
      </c>
      <c r="AN804" t="s">
        <v>83</v>
      </c>
      <c r="AO804" t="s">
        <v>83</v>
      </c>
      <c r="AP804" t="s">
        <v>83</v>
      </c>
      <c r="AQ804" t="s">
        <v>83</v>
      </c>
      <c r="AR804" t="s">
        <v>83</v>
      </c>
      <c r="AS804">
        <v>0</v>
      </c>
      <c r="AT804" t="s">
        <v>83</v>
      </c>
      <c r="AU804" t="s">
        <v>83</v>
      </c>
      <c r="AV804">
        <v>0</v>
      </c>
      <c r="AW804">
        <v>0</v>
      </c>
      <c r="AX804" t="s">
        <v>83</v>
      </c>
    </row>
    <row r="805" spans="1:50" x14ac:dyDescent="0.15">
      <c r="A805">
        <v>4</v>
      </c>
      <c r="B805">
        <v>209</v>
      </c>
      <c r="C805">
        <v>1</v>
      </c>
      <c r="D805">
        <v>4</v>
      </c>
      <c r="E805">
        <v>0</v>
      </c>
      <c r="F805" t="s">
        <v>83</v>
      </c>
      <c r="G805" t="s">
        <v>83</v>
      </c>
      <c r="H805">
        <v>382</v>
      </c>
      <c r="I805">
        <v>0</v>
      </c>
      <c r="J805">
        <v>0</v>
      </c>
      <c r="K805">
        <v>0</v>
      </c>
      <c r="L805">
        <v>0</v>
      </c>
      <c r="M805" t="s">
        <v>83</v>
      </c>
      <c r="N805" t="s">
        <v>83</v>
      </c>
      <c r="O805" t="s">
        <v>83</v>
      </c>
      <c r="P805" t="s">
        <v>83</v>
      </c>
      <c r="Q805" t="s">
        <v>83</v>
      </c>
      <c r="R805" t="s">
        <v>2545</v>
      </c>
      <c r="S805" t="s">
        <v>83</v>
      </c>
      <c r="T805">
        <v>0</v>
      </c>
      <c r="U805" t="s">
        <v>83</v>
      </c>
      <c r="V805" t="s">
        <v>83</v>
      </c>
      <c r="W805" t="s">
        <v>83</v>
      </c>
      <c r="X805">
        <v>3</v>
      </c>
      <c r="Y805">
        <v>3</v>
      </c>
      <c r="Z805" t="s">
        <v>83</v>
      </c>
      <c r="AA805" t="s">
        <v>83</v>
      </c>
      <c r="AB805" t="s">
        <v>83</v>
      </c>
      <c r="AC805" t="s">
        <v>83</v>
      </c>
      <c r="AD805" t="s">
        <v>83</v>
      </c>
      <c r="AE805">
        <v>0</v>
      </c>
      <c r="AF805" t="s">
        <v>83</v>
      </c>
      <c r="AG805">
        <v>0</v>
      </c>
      <c r="AH805" t="s">
        <v>83</v>
      </c>
      <c r="AI805" t="s">
        <v>83</v>
      </c>
      <c r="AJ805" t="s">
        <v>83</v>
      </c>
      <c r="AK805" t="s">
        <v>83</v>
      </c>
      <c r="AL805" t="s">
        <v>83</v>
      </c>
      <c r="AM805" t="s">
        <v>83</v>
      </c>
      <c r="AN805" t="s">
        <v>83</v>
      </c>
      <c r="AO805" t="s">
        <v>83</v>
      </c>
      <c r="AP805" t="s">
        <v>83</v>
      </c>
      <c r="AQ805" t="s">
        <v>83</v>
      </c>
      <c r="AR805" t="s">
        <v>83</v>
      </c>
      <c r="AS805">
        <v>0</v>
      </c>
      <c r="AT805" t="s">
        <v>83</v>
      </c>
      <c r="AU805" t="s">
        <v>83</v>
      </c>
      <c r="AV805">
        <v>0</v>
      </c>
      <c r="AW805">
        <v>0</v>
      </c>
      <c r="AX805" t="s">
        <v>83</v>
      </c>
    </row>
    <row r="806" spans="1:50" x14ac:dyDescent="0.15">
      <c r="A806">
        <v>4</v>
      </c>
      <c r="B806">
        <v>209</v>
      </c>
      <c r="C806">
        <v>1</v>
      </c>
      <c r="D806">
        <v>5</v>
      </c>
      <c r="E806">
        <v>0</v>
      </c>
      <c r="F806" t="s">
        <v>83</v>
      </c>
      <c r="G806" t="s">
        <v>83</v>
      </c>
      <c r="H806">
        <v>252</v>
      </c>
      <c r="I806">
        <v>0</v>
      </c>
      <c r="J806">
        <v>0</v>
      </c>
      <c r="K806">
        <v>0</v>
      </c>
      <c r="L806">
        <v>0</v>
      </c>
      <c r="M806" t="s">
        <v>83</v>
      </c>
      <c r="N806" t="s">
        <v>83</v>
      </c>
      <c r="O806" t="s">
        <v>83</v>
      </c>
      <c r="P806" t="s">
        <v>83</v>
      </c>
      <c r="Q806" t="s">
        <v>83</v>
      </c>
      <c r="R806" t="s">
        <v>2546</v>
      </c>
      <c r="S806" t="s">
        <v>83</v>
      </c>
      <c r="T806">
        <v>0</v>
      </c>
      <c r="U806" t="s">
        <v>83</v>
      </c>
      <c r="V806" t="s">
        <v>83</v>
      </c>
      <c r="W806" t="s">
        <v>83</v>
      </c>
      <c r="X806">
        <v>3</v>
      </c>
      <c r="Y806">
        <v>3</v>
      </c>
      <c r="Z806" t="s">
        <v>83</v>
      </c>
      <c r="AA806" t="s">
        <v>83</v>
      </c>
      <c r="AB806" t="s">
        <v>83</v>
      </c>
      <c r="AC806" t="s">
        <v>83</v>
      </c>
      <c r="AD806" t="s">
        <v>83</v>
      </c>
      <c r="AE806">
        <v>0</v>
      </c>
      <c r="AF806" t="s">
        <v>83</v>
      </c>
      <c r="AG806">
        <v>0</v>
      </c>
      <c r="AH806" t="s">
        <v>83</v>
      </c>
      <c r="AI806" t="s">
        <v>83</v>
      </c>
      <c r="AJ806" t="s">
        <v>83</v>
      </c>
      <c r="AK806" t="s">
        <v>83</v>
      </c>
      <c r="AL806" t="s">
        <v>83</v>
      </c>
      <c r="AM806" t="s">
        <v>83</v>
      </c>
      <c r="AN806" t="s">
        <v>83</v>
      </c>
      <c r="AO806" t="s">
        <v>83</v>
      </c>
      <c r="AP806" t="s">
        <v>83</v>
      </c>
      <c r="AQ806" t="s">
        <v>83</v>
      </c>
      <c r="AR806" t="s">
        <v>83</v>
      </c>
      <c r="AS806">
        <v>0</v>
      </c>
      <c r="AT806" t="s">
        <v>83</v>
      </c>
      <c r="AU806" t="s">
        <v>83</v>
      </c>
      <c r="AV806">
        <v>0</v>
      </c>
      <c r="AW806">
        <v>0</v>
      </c>
      <c r="AX806" t="s">
        <v>83</v>
      </c>
    </row>
    <row r="807" spans="1:50" x14ac:dyDescent="0.15">
      <c r="A807">
        <v>4</v>
      </c>
      <c r="B807">
        <v>209</v>
      </c>
      <c r="C807">
        <v>1</v>
      </c>
      <c r="D807">
        <v>6</v>
      </c>
      <c r="E807">
        <v>0</v>
      </c>
      <c r="F807" t="s">
        <v>83</v>
      </c>
      <c r="G807" t="s">
        <v>83</v>
      </c>
      <c r="H807">
        <v>0</v>
      </c>
      <c r="I807">
        <v>0</v>
      </c>
      <c r="J807">
        <v>0</v>
      </c>
      <c r="K807">
        <v>0</v>
      </c>
      <c r="L807">
        <v>0</v>
      </c>
      <c r="M807" t="s">
        <v>83</v>
      </c>
      <c r="N807" t="s">
        <v>83</v>
      </c>
      <c r="O807" t="s">
        <v>83</v>
      </c>
      <c r="P807" t="s">
        <v>83</v>
      </c>
      <c r="Q807" t="s">
        <v>83</v>
      </c>
      <c r="R807" t="s">
        <v>83</v>
      </c>
      <c r="S807" t="s">
        <v>83</v>
      </c>
      <c r="T807">
        <v>0</v>
      </c>
      <c r="U807" t="s">
        <v>83</v>
      </c>
      <c r="V807" t="s">
        <v>83</v>
      </c>
      <c r="W807" t="s">
        <v>83</v>
      </c>
      <c r="X807">
        <v>0</v>
      </c>
      <c r="Y807">
        <v>0</v>
      </c>
      <c r="Z807" t="s">
        <v>83</v>
      </c>
      <c r="AA807" t="s">
        <v>83</v>
      </c>
      <c r="AB807" t="s">
        <v>83</v>
      </c>
      <c r="AC807" t="s">
        <v>83</v>
      </c>
      <c r="AD807" t="s">
        <v>83</v>
      </c>
      <c r="AE807">
        <v>0</v>
      </c>
      <c r="AF807" t="s">
        <v>83</v>
      </c>
      <c r="AG807">
        <v>0</v>
      </c>
      <c r="AH807" t="s">
        <v>83</v>
      </c>
      <c r="AI807" t="s">
        <v>83</v>
      </c>
      <c r="AJ807" t="s">
        <v>83</v>
      </c>
      <c r="AK807" t="s">
        <v>83</v>
      </c>
      <c r="AL807" t="s">
        <v>83</v>
      </c>
      <c r="AM807" t="s">
        <v>83</v>
      </c>
      <c r="AN807" t="s">
        <v>83</v>
      </c>
      <c r="AO807" t="s">
        <v>83</v>
      </c>
      <c r="AP807" t="s">
        <v>83</v>
      </c>
      <c r="AQ807" t="s">
        <v>83</v>
      </c>
      <c r="AR807" t="s">
        <v>83</v>
      </c>
      <c r="AS807">
        <v>0</v>
      </c>
      <c r="AT807" t="s">
        <v>83</v>
      </c>
      <c r="AU807" t="s">
        <v>83</v>
      </c>
      <c r="AV807">
        <v>0</v>
      </c>
      <c r="AW807">
        <v>0</v>
      </c>
      <c r="AX807" t="s">
        <v>83</v>
      </c>
    </row>
    <row r="808" spans="1:50" x14ac:dyDescent="0.15">
      <c r="A808">
        <v>4</v>
      </c>
      <c r="B808">
        <v>209</v>
      </c>
      <c r="C808">
        <v>1</v>
      </c>
      <c r="D808">
        <v>7</v>
      </c>
      <c r="E808">
        <v>0</v>
      </c>
      <c r="F808" t="s">
        <v>83</v>
      </c>
      <c r="G808" t="s">
        <v>83</v>
      </c>
      <c r="H808">
        <v>0</v>
      </c>
      <c r="I808">
        <v>0</v>
      </c>
      <c r="J808">
        <v>0</v>
      </c>
      <c r="K808">
        <v>0</v>
      </c>
      <c r="L808">
        <v>0</v>
      </c>
      <c r="M808" t="s">
        <v>83</v>
      </c>
      <c r="N808" t="s">
        <v>83</v>
      </c>
      <c r="O808" t="s">
        <v>83</v>
      </c>
      <c r="P808" t="s">
        <v>83</v>
      </c>
      <c r="Q808" t="s">
        <v>83</v>
      </c>
      <c r="R808" t="s">
        <v>83</v>
      </c>
      <c r="S808" t="s">
        <v>83</v>
      </c>
      <c r="T808">
        <v>0</v>
      </c>
      <c r="U808" t="s">
        <v>83</v>
      </c>
      <c r="V808" t="s">
        <v>83</v>
      </c>
      <c r="W808" t="s">
        <v>83</v>
      </c>
      <c r="X808">
        <v>0</v>
      </c>
      <c r="Y808">
        <v>0</v>
      </c>
      <c r="Z808" t="s">
        <v>83</v>
      </c>
      <c r="AA808" t="s">
        <v>83</v>
      </c>
      <c r="AB808" t="s">
        <v>83</v>
      </c>
      <c r="AC808" t="s">
        <v>83</v>
      </c>
      <c r="AD808" t="s">
        <v>83</v>
      </c>
      <c r="AE808">
        <v>0</v>
      </c>
      <c r="AF808" t="s">
        <v>83</v>
      </c>
      <c r="AG808">
        <v>0</v>
      </c>
      <c r="AH808" t="s">
        <v>83</v>
      </c>
      <c r="AI808" t="s">
        <v>83</v>
      </c>
      <c r="AJ808" t="s">
        <v>83</v>
      </c>
      <c r="AK808" t="s">
        <v>83</v>
      </c>
      <c r="AL808" t="s">
        <v>83</v>
      </c>
      <c r="AM808" t="s">
        <v>83</v>
      </c>
      <c r="AN808" t="s">
        <v>83</v>
      </c>
      <c r="AO808" t="s">
        <v>83</v>
      </c>
      <c r="AP808" t="s">
        <v>83</v>
      </c>
      <c r="AQ808" t="s">
        <v>83</v>
      </c>
      <c r="AR808" t="s">
        <v>83</v>
      </c>
      <c r="AS808">
        <v>0</v>
      </c>
      <c r="AT808" t="s">
        <v>83</v>
      </c>
      <c r="AU808" t="s">
        <v>83</v>
      </c>
      <c r="AV808">
        <v>0</v>
      </c>
      <c r="AW808">
        <v>0</v>
      </c>
      <c r="AX808" t="s">
        <v>83</v>
      </c>
    </row>
    <row r="809" spans="1:50" x14ac:dyDescent="0.15">
      <c r="A809">
        <v>4</v>
      </c>
      <c r="B809">
        <v>209</v>
      </c>
      <c r="C809">
        <v>1</v>
      </c>
      <c r="D809">
        <v>8</v>
      </c>
      <c r="E809">
        <v>0</v>
      </c>
      <c r="F809" t="s">
        <v>83</v>
      </c>
      <c r="G809" t="s">
        <v>83</v>
      </c>
      <c r="H809">
        <v>0</v>
      </c>
      <c r="I809">
        <v>0</v>
      </c>
      <c r="J809">
        <v>0</v>
      </c>
      <c r="K809">
        <v>0</v>
      </c>
      <c r="L809">
        <v>0</v>
      </c>
      <c r="M809" t="s">
        <v>83</v>
      </c>
      <c r="N809" t="s">
        <v>83</v>
      </c>
      <c r="O809" t="s">
        <v>83</v>
      </c>
      <c r="P809" t="s">
        <v>83</v>
      </c>
      <c r="Q809" t="s">
        <v>83</v>
      </c>
      <c r="R809" t="s">
        <v>83</v>
      </c>
      <c r="S809" t="s">
        <v>83</v>
      </c>
      <c r="T809">
        <v>0</v>
      </c>
      <c r="U809" t="s">
        <v>83</v>
      </c>
      <c r="V809" t="s">
        <v>83</v>
      </c>
      <c r="W809" t="s">
        <v>83</v>
      </c>
      <c r="X809">
        <v>0</v>
      </c>
      <c r="Y809">
        <v>0</v>
      </c>
      <c r="Z809" t="s">
        <v>83</v>
      </c>
      <c r="AA809" t="s">
        <v>83</v>
      </c>
      <c r="AB809" t="s">
        <v>83</v>
      </c>
      <c r="AC809" t="s">
        <v>83</v>
      </c>
      <c r="AD809" t="s">
        <v>83</v>
      </c>
      <c r="AE809">
        <v>0</v>
      </c>
      <c r="AF809" t="s">
        <v>83</v>
      </c>
      <c r="AG809">
        <v>0</v>
      </c>
      <c r="AH809" t="s">
        <v>83</v>
      </c>
      <c r="AI809" t="s">
        <v>83</v>
      </c>
      <c r="AJ809" t="s">
        <v>83</v>
      </c>
      <c r="AK809" t="s">
        <v>83</v>
      </c>
      <c r="AL809" t="s">
        <v>83</v>
      </c>
      <c r="AM809" t="s">
        <v>83</v>
      </c>
      <c r="AN809" t="s">
        <v>83</v>
      </c>
      <c r="AO809" t="s">
        <v>83</v>
      </c>
      <c r="AP809" t="s">
        <v>83</v>
      </c>
      <c r="AQ809" t="s">
        <v>83</v>
      </c>
      <c r="AR809" t="s">
        <v>83</v>
      </c>
      <c r="AS809">
        <v>0</v>
      </c>
      <c r="AT809" t="s">
        <v>83</v>
      </c>
      <c r="AU809" t="s">
        <v>83</v>
      </c>
      <c r="AV809">
        <v>0</v>
      </c>
      <c r="AW809">
        <v>0</v>
      </c>
      <c r="AX809" t="s">
        <v>83</v>
      </c>
    </row>
    <row r="810" spans="1:50" x14ac:dyDescent="0.15">
      <c r="A810">
        <v>4</v>
      </c>
      <c r="B810">
        <v>210</v>
      </c>
      <c r="C810">
        <v>1</v>
      </c>
      <c r="D810">
        <v>1</v>
      </c>
      <c r="E810">
        <v>0</v>
      </c>
      <c r="F810" t="s">
        <v>83</v>
      </c>
      <c r="G810" t="s">
        <v>83</v>
      </c>
      <c r="H810">
        <v>4</v>
      </c>
      <c r="I810">
        <v>0</v>
      </c>
      <c r="J810">
        <v>0</v>
      </c>
      <c r="K810">
        <v>0</v>
      </c>
      <c r="L810">
        <v>0</v>
      </c>
      <c r="M810" t="s">
        <v>83</v>
      </c>
      <c r="N810" t="s">
        <v>83</v>
      </c>
      <c r="O810" t="s">
        <v>83</v>
      </c>
      <c r="P810" t="s">
        <v>83</v>
      </c>
      <c r="Q810" t="s">
        <v>83</v>
      </c>
      <c r="R810" t="s">
        <v>2547</v>
      </c>
      <c r="S810" t="s">
        <v>83</v>
      </c>
      <c r="T810">
        <v>0</v>
      </c>
      <c r="U810" t="s">
        <v>83</v>
      </c>
      <c r="V810" t="s">
        <v>83</v>
      </c>
      <c r="W810" t="s">
        <v>83</v>
      </c>
      <c r="X810">
        <v>4</v>
      </c>
      <c r="Y810">
        <v>4</v>
      </c>
      <c r="Z810" t="s">
        <v>83</v>
      </c>
      <c r="AA810" t="s">
        <v>83</v>
      </c>
      <c r="AB810" t="s">
        <v>83</v>
      </c>
      <c r="AC810" t="s">
        <v>83</v>
      </c>
      <c r="AD810" t="s">
        <v>83</v>
      </c>
      <c r="AE810">
        <v>0</v>
      </c>
      <c r="AF810" t="s">
        <v>83</v>
      </c>
      <c r="AG810">
        <v>0</v>
      </c>
      <c r="AH810" t="s">
        <v>83</v>
      </c>
      <c r="AI810" t="s">
        <v>83</v>
      </c>
      <c r="AJ810" t="s">
        <v>83</v>
      </c>
      <c r="AK810" t="s">
        <v>83</v>
      </c>
      <c r="AL810" t="s">
        <v>83</v>
      </c>
      <c r="AM810" t="s">
        <v>83</v>
      </c>
      <c r="AN810" t="s">
        <v>83</v>
      </c>
      <c r="AO810" t="s">
        <v>83</v>
      </c>
      <c r="AP810" t="s">
        <v>83</v>
      </c>
      <c r="AQ810" t="s">
        <v>83</v>
      </c>
      <c r="AR810" t="s">
        <v>83</v>
      </c>
      <c r="AS810">
        <v>0</v>
      </c>
      <c r="AT810" t="s">
        <v>83</v>
      </c>
      <c r="AU810" t="s">
        <v>83</v>
      </c>
      <c r="AV810">
        <v>0</v>
      </c>
      <c r="AW810">
        <v>0</v>
      </c>
      <c r="AX810" t="s">
        <v>83</v>
      </c>
    </row>
    <row r="811" spans="1:50" x14ac:dyDescent="0.15">
      <c r="A811">
        <v>4</v>
      </c>
      <c r="B811">
        <v>210</v>
      </c>
      <c r="C811">
        <v>1</v>
      </c>
      <c r="D811">
        <v>2</v>
      </c>
      <c r="E811">
        <v>0</v>
      </c>
      <c r="F811" t="s">
        <v>83</v>
      </c>
      <c r="G811" t="s">
        <v>83</v>
      </c>
      <c r="H811">
        <v>75</v>
      </c>
      <c r="I811">
        <v>0</v>
      </c>
      <c r="J811">
        <v>0</v>
      </c>
      <c r="K811">
        <v>0</v>
      </c>
      <c r="L811">
        <v>0</v>
      </c>
      <c r="M811" t="s">
        <v>83</v>
      </c>
      <c r="N811" t="s">
        <v>83</v>
      </c>
      <c r="O811" t="s">
        <v>83</v>
      </c>
      <c r="P811" t="s">
        <v>83</v>
      </c>
      <c r="Q811" t="s">
        <v>83</v>
      </c>
      <c r="R811" t="s">
        <v>2548</v>
      </c>
      <c r="S811" t="s">
        <v>83</v>
      </c>
      <c r="T811">
        <v>0</v>
      </c>
      <c r="U811" t="s">
        <v>83</v>
      </c>
      <c r="V811" t="s">
        <v>83</v>
      </c>
      <c r="W811" t="s">
        <v>83</v>
      </c>
      <c r="X811">
        <v>4</v>
      </c>
      <c r="Y811">
        <v>4</v>
      </c>
      <c r="Z811" t="s">
        <v>83</v>
      </c>
      <c r="AA811" t="s">
        <v>83</v>
      </c>
      <c r="AB811" t="s">
        <v>83</v>
      </c>
      <c r="AC811" t="s">
        <v>83</v>
      </c>
      <c r="AD811" t="s">
        <v>83</v>
      </c>
      <c r="AE811">
        <v>0</v>
      </c>
      <c r="AF811" t="s">
        <v>83</v>
      </c>
      <c r="AG811">
        <v>0</v>
      </c>
      <c r="AH811" t="s">
        <v>83</v>
      </c>
      <c r="AI811" t="s">
        <v>83</v>
      </c>
      <c r="AJ811" t="s">
        <v>83</v>
      </c>
      <c r="AK811" t="s">
        <v>83</v>
      </c>
      <c r="AL811" t="s">
        <v>83</v>
      </c>
      <c r="AM811" t="s">
        <v>83</v>
      </c>
      <c r="AN811" t="s">
        <v>83</v>
      </c>
      <c r="AO811" t="s">
        <v>83</v>
      </c>
      <c r="AP811" t="s">
        <v>83</v>
      </c>
      <c r="AQ811" t="s">
        <v>83</v>
      </c>
      <c r="AR811" t="s">
        <v>83</v>
      </c>
      <c r="AS811">
        <v>0</v>
      </c>
      <c r="AT811" t="s">
        <v>83</v>
      </c>
      <c r="AU811" t="s">
        <v>83</v>
      </c>
      <c r="AV811">
        <v>0</v>
      </c>
      <c r="AW811">
        <v>0</v>
      </c>
      <c r="AX811" t="s">
        <v>83</v>
      </c>
    </row>
    <row r="812" spans="1:50" x14ac:dyDescent="0.15">
      <c r="A812">
        <v>4</v>
      </c>
      <c r="B812">
        <v>210</v>
      </c>
      <c r="C812">
        <v>1</v>
      </c>
      <c r="D812">
        <v>3</v>
      </c>
      <c r="E812">
        <v>0</v>
      </c>
      <c r="F812" t="s">
        <v>83</v>
      </c>
      <c r="G812" t="s">
        <v>83</v>
      </c>
      <c r="H812">
        <v>555</v>
      </c>
      <c r="I812">
        <v>0</v>
      </c>
      <c r="J812">
        <v>0</v>
      </c>
      <c r="K812">
        <v>0</v>
      </c>
      <c r="L812">
        <v>0</v>
      </c>
      <c r="M812" t="s">
        <v>83</v>
      </c>
      <c r="N812" t="s">
        <v>83</v>
      </c>
      <c r="O812" t="s">
        <v>83</v>
      </c>
      <c r="P812" t="s">
        <v>83</v>
      </c>
      <c r="Q812" t="s">
        <v>83</v>
      </c>
      <c r="R812" t="s">
        <v>2549</v>
      </c>
      <c r="S812" t="s">
        <v>83</v>
      </c>
      <c r="T812">
        <v>0</v>
      </c>
      <c r="U812" t="s">
        <v>83</v>
      </c>
      <c r="V812" t="s">
        <v>83</v>
      </c>
      <c r="W812" t="s">
        <v>83</v>
      </c>
      <c r="X812">
        <v>4</v>
      </c>
      <c r="Y812">
        <v>4</v>
      </c>
      <c r="Z812" t="s">
        <v>83</v>
      </c>
      <c r="AA812" t="s">
        <v>83</v>
      </c>
      <c r="AB812" t="s">
        <v>83</v>
      </c>
      <c r="AC812" t="s">
        <v>83</v>
      </c>
      <c r="AD812" t="s">
        <v>83</v>
      </c>
      <c r="AE812">
        <v>0</v>
      </c>
      <c r="AF812" t="s">
        <v>83</v>
      </c>
      <c r="AG812">
        <v>0</v>
      </c>
      <c r="AH812" t="s">
        <v>83</v>
      </c>
      <c r="AI812" t="s">
        <v>83</v>
      </c>
      <c r="AJ812" t="s">
        <v>83</v>
      </c>
      <c r="AK812" t="s">
        <v>83</v>
      </c>
      <c r="AL812" t="s">
        <v>83</v>
      </c>
      <c r="AM812" t="s">
        <v>83</v>
      </c>
      <c r="AN812" t="s">
        <v>83</v>
      </c>
      <c r="AO812" t="s">
        <v>83</v>
      </c>
      <c r="AP812" t="s">
        <v>83</v>
      </c>
      <c r="AQ812" t="s">
        <v>83</v>
      </c>
      <c r="AR812" t="s">
        <v>83</v>
      </c>
      <c r="AS812">
        <v>0</v>
      </c>
      <c r="AT812" t="s">
        <v>83</v>
      </c>
      <c r="AU812" t="s">
        <v>83</v>
      </c>
      <c r="AV812">
        <v>0</v>
      </c>
      <c r="AW812">
        <v>0</v>
      </c>
      <c r="AX812" t="s">
        <v>83</v>
      </c>
    </row>
    <row r="813" spans="1:50" x14ac:dyDescent="0.15">
      <c r="A813">
        <v>4</v>
      </c>
      <c r="B813">
        <v>210</v>
      </c>
      <c r="C813">
        <v>1</v>
      </c>
      <c r="D813">
        <v>4</v>
      </c>
      <c r="E813">
        <v>0</v>
      </c>
      <c r="F813" t="s">
        <v>83</v>
      </c>
      <c r="G813" t="s">
        <v>83</v>
      </c>
      <c r="H813">
        <v>323</v>
      </c>
      <c r="I813">
        <v>0</v>
      </c>
      <c r="J813">
        <v>0</v>
      </c>
      <c r="K813">
        <v>0</v>
      </c>
      <c r="L813">
        <v>0</v>
      </c>
      <c r="M813" t="s">
        <v>83</v>
      </c>
      <c r="N813" t="s">
        <v>83</v>
      </c>
      <c r="O813" t="s">
        <v>83</v>
      </c>
      <c r="P813" t="s">
        <v>83</v>
      </c>
      <c r="Q813" t="s">
        <v>83</v>
      </c>
      <c r="R813" t="s">
        <v>2550</v>
      </c>
      <c r="S813" t="s">
        <v>83</v>
      </c>
      <c r="T813">
        <v>0</v>
      </c>
      <c r="U813" t="s">
        <v>83</v>
      </c>
      <c r="V813" t="s">
        <v>83</v>
      </c>
      <c r="W813" t="s">
        <v>83</v>
      </c>
      <c r="X813">
        <v>4</v>
      </c>
      <c r="Y813">
        <v>4</v>
      </c>
      <c r="Z813" t="s">
        <v>83</v>
      </c>
      <c r="AA813" t="s">
        <v>83</v>
      </c>
      <c r="AB813" t="s">
        <v>83</v>
      </c>
      <c r="AC813" t="s">
        <v>83</v>
      </c>
      <c r="AD813" t="s">
        <v>83</v>
      </c>
      <c r="AE813">
        <v>0</v>
      </c>
      <c r="AF813" t="s">
        <v>83</v>
      </c>
      <c r="AG813">
        <v>0</v>
      </c>
      <c r="AH813" t="s">
        <v>83</v>
      </c>
      <c r="AI813" t="s">
        <v>83</v>
      </c>
      <c r="AJ813" t="s">
        <v>83</v>
      </c>
      <c r="AK813" t="s">
        <v>83</v>
      </c>
      <c r="AL813" t="s">
        <v>83</v>
      </c>
      <c r="AM813" t="s">
        <v>83</v>
      </c>
      <c r="AN813" t="s">
        <v>83</v>
      </c>
      <c r="AO813" t="s">
        <v>83</v>
      </c>
      <c r="AP813" t="s">
        <v>83</v>
      </c>
      <c r="AQ813" t="s">
        <v>83</v>
      </c>
      <c r="AR813" t="s">
        <v>83</v>
      </c>
      <c r="AS813">
        <v>0</v>
      </c>
      <c r="AT813" t="s">
        <v>83</v>
      </c>
      <c r="AU813" t="s">
        <v>83</v>
      </c>
      <c r="AV813">
        <v>0</v>
      </c>
      <c r="AW813">
        <v>0</v>
      </c>
      <c r="AX813" t="s">
        <v>83</v>
      </c>
    </row>
    <row r="814" spans="1:50" x14ac:dyDescent="0.15">
      <c r="A814">
        <v>4</v>
      </c>
      <c r="B814">
        <v>210</v>
      </c>
      <c r="C814">
        <v>1</v>
      </c>
      <c r="D814">
        <v>5</v>
      </c>
      <c r="E814">
        <v>0</v>
      </c>
      <c r="F814" t="s">
        <v>83</v>
      </c>
      <c r="G814" t="s">
        <v>83</v>
      </c>
      <c r="H814">
        <v>78</v>
      </c>
      <c r="I814">
        <v>0</v>
      </c>
      <c r="J814">
        <v>0</v>
      </c>
      <c r="K814">
        <v>0</v>
      </c>
      <c r="L814">
        <v>0</v>
      </c>
      <c r="M814" t="s">
        <v>83</v>
      </c>
      <c r="N814" t="s">
        <v>83</v>
      </c>
      <c r="O814" t="s">
        <v>83</v>
      </c>
      <c r="P814" t="s">
        <v>83</v>
      </c>
      <c r="Q814" t="s">
        <v>83</v>
      </c>
      <c r="R814" t="s">
        <v>2551</v>
      </c>
      <c r="S814" t="s">
        <v>83</v>
      </c>
      <c r="T814">
        <v>0</v>
      </c>
      <c r="U814" t="s">
        <v>83</v>
      </c>
      <c r="V814" t="s">
        <v>83</v>
      </c>
      <c r="W814" t="s">
        <v>83</v>
      </c>
      <c r="X814">
        <v>4</v>
      </c>
      <c r="Y814">
        <v>4</v>
      </c>
      <c r="Z814" t="s">
        <v>83</v>
      </c>
      <c r="AA814" t="s">
        <v>83</v>
      </c>
      <c r="AB814" t="s">
        <v>83</v>
      </c>
      <c r="AC814" t="s">
        <v>83</v>
      </c>
      <c r="AD814" t="s">
        <v>83</v>
      </c>
      <c r="AE814">
        <v>0</v>
      </c>
      <c r="AF814" t="s">
        <v>83</v>
      </c>
      <c r="AG814">
        <v>0</v>
      </c>
      <c r="AH814" t="s">
        <v>83</v>
      </c>
      <c r="AI814" t="s">
        <v>83</v>
      </c>
      <c r="AJ814" t="s">
        <v>83</v>
      </c>
      <c r="AK814" t="s">
        <v>83</v>
      </c>
      <c r="AL814" t="s">
        <v>83</v>
      </c>
      <c r="AM814" t="s">
        <v>83</v>
      </c>
      <c r="AN814" t="s">
        <v>83</v>
      </c>
      <c r="AO814" t="s">
        <v>83</v>
      </c>
      <c r="AP814" t="s">
        <v>83</v>
      </c>
      <c r="AQ814" t="s">
        <v>83</v>
      </c>
      <c r="AR814" t="s">
        <v>83</v>
      </c>
      <c r="AS814">
        <v>0</v>
      </c>
      <c r="AT814" t="s">
        <v>83</v>
      </c>
      <c r="AU814" t="s">
        <v>83</v>
      </c>
      <c r="AV814">
        <v>0</v>
      </c>
      <c r="AW814">
        <v>0</v>
      </c>
      <c r="AX814" t="s">
        <v>83</v>
      </c>
    </row>
    <row r="815" spans="1:50" x14ac:dyDescent="0.15">
      <c r="A815">
        <v>4</v>
      </c>
      <c r="B815">
        <v>210</v>
      </c>
      <c r="C815">
        <v>1</v>
      </c>
      <c r="D815">
        <v>6</v>
      </c>
      <c r="E815">
        <v>0</v>
      </c>
      <c r="F815" t="s">
        <v>83</v>
      </c>
      <c r="G815" t="s">
        <v>83</v>
      </c>
      <c r="H815">
        <v>245</v>
      </c>
      <c r="I815">
        <v>0</v>
      </c>
      <c r="J815">
        <v>0</v>
      </c>
      <c r="K815">
        <v>0</v>
      </c>
      <c r="L815">
        <v>0</v>
      </c>
      <c r="M815" t="s">
        <v>83</v>
      </c>
      <c r="N815" t="s">
        <v>83</v>
      </c>
      <c r="O815" t="s">
        <v>83</v>
      </c>
      <c r="P815" t="s">
        <v>83</v>
      </c>
      <c r="Q815" t="s">
        <v>83</v>
      </c>
      <c r="R815" t="s">
        <v>2552</v>
      </c>
      <c r="S815" t="s">
        <v>83</v>
      </c>
      <c r="T815">
        <v>0</v>
      </c>
      <c r="U815" t="s">
        <v>83</v>
      </c>
      <c r="V815" t="s">
        <v>83</v>
      </c>
      <c r="W815" t="s">
        <v>83</v>
      </c>
      <c r="X815">
        <v>4</v>
      </c>
      <c r="Y815">
        <v>4</v>
      </c>
      <c r="Z815" t="s">
        <v>83</v>
      </c>
      <c r="AA815" t="s">
        <v>83</v>
      </c>
      <c r="AB815" t="s">
        <v>83</v>
      </c>
      <c r="AC815" t="s">
        <v>83</v>
      </c>
      <c r="AD815" t="s">
        <v>83</v>
      </c>
      <c r="AE815">
        <v>0</v>
      </c>
      <c r="AF815" t="s">
        <v>83</v>
      </c>
      <c r="AG815">
        <v>0</v>
      </c>
      <c r="AH815" t="s">
        <v>83</v>
      </c>
      <c r="AI815" t="s">
        <v>83</v>
      </c>
      <c r="AJ815" t="s">
        <v>83</v>
      </c>
      <c r="AK815" t="s">
        <v>83</v>
      </c>
      <c r="AL815" t="s">
        <v>83</v>
      </c>
      <c r="AM815" t="s">
        <v>83</v>
      </c>
      <c r="AN815" t="s">
        <v>83</v>
      </c>
      <c r="AO815" t="s">
        <v>83</v>
      </c>
      <c r="AP815" t="s">
        <v>83</v>
      </c>
      <c r="AQ815" t="s">
        <v>83</v>
      </c>
      <c r="AR815" t="s">
        <v>83</v>
      </c>
      <c r="AS815">
        <v>0</v>
      </c>
      <c r="AT815" t="s">
        <v>83</v>
      </c>
      <c r="AU815" t="s">
        <v>83</v>
      </c>
      <c r="AV815">
        <v>0</v>
      </c>
      <c r="AW815">
        <v>0</v>
      </c>
      <c r="AX815" t="s">
        <v>83</v>
      </c>
    </row>
    <row r="816" spans="1:50" x14ac:dyDescent="0.15">
      <c r="A816">
        <v>4</v>
      </c>
      <c r="B816">
        <v>210</v>
      </c>
      <c r="C816">
        <v>1</v>
      </c>
      <c r="D816">
        <v>7</v>
      </c>
      <c r="E816">
        <v>0</v>
      </c>
      <c r="F816" t="s">
        <v>83</v>
      </c>
      <c r="G816" t="s">
        <v>83</v>
      </c>
      <c r="H816">
        <v>6</v>
      </c>
      <c r="I816">
        <v>0</v>
      </c>
      <c r="J816">
        <v>0</v>
      </c>
      <c r="K816">
        <v>0</v>
      </c>
      <c r="L816">
        <v>0</v>
      </c>
      <c r="M816" t="s">
        <v>83</v>
      </c>
      <c r="N816" t="s">
        <v>83</v>
      </c>
      <c r="O816" t="s">
        <v>83</v>
      </c>
      <c r="P816" t="s">
        <v>83</v>
      </c>
      <c r="Q816" t="s">
        <v>83</v>
      </c>
      <c r="R816" t="s">
        <v>2553</v>
      </c>
      <c r="S816" t="s">
        <v>83</v>
      </c>
      <c r="T816">
        <v>0</v>
      </c>
      <c r="U816" t="s">
        <v>83</v>
      </c>
      <c r="V816" t="s">
        <v>83</v>
      </c>
      <c r="W816" t="s">
        <v>83</v>
      </c>
      <c r="X816">
        <v>4</v>
      </c>
      <c r="Y816">
        <v>4</v>
      </c>
      <c r="Z816" t="s">
        <v>83</v>
      </c>
      <c r="AA816" t="s">
        <v>83</v>
      </c>
      <c r="AB816" t="s">
        <v>83</v>
      </c>
      <c r="AC816" t="s">
        <v>83</v>
      </c>
      <c r="AD816" t="s">
        <v>83</v>
      </c>
      <c r="AE816">
        <v>0</v>
      </c>
      <c r="AF816" t="s">
        <v>83</v>
      </c>
      <c r="AG816">
        <v>0</v>
      </c>
      <c r="AH816" t="s">
        <v>83</v>
      </c>
      <c r="AI816" t="s">
        <v>83</v>
      </c>
      <c r="AJ816" t="s">
        <v>83</v>
      </c>
      <c r="AK816" t="s">
        <v>83</v>
      </c>
      <c r="AL816" t="s">
        <v>83</v>
      </c>
      <c r="AM816" t="s">
        <v>83</v>
      </c>
      <c r="AN816" t="s">
        <v>83</v>
      </c>
      <c r="AO816" t="s">
        <v>83</v>
      </c>
      <c r="AP816" t="s">
        <v>83</v>
      </c>
      <c r="AQ816" t="s">
        <v>83</v>
      </c>
      <c r="AR816" t="s">
        <v>83</v>
      </c>
      <c r="AS816">
        <v>0</v>
      </c>
      <c r="AT816" t="s">
        <v>83</v>
      </c>
      <c r="AU816" t="s">
        <v>83</v>
      </c>
      <c r="AV816">
        <v>0</v>
      </c>
      <c r="AW816">
        <v>0</v>
      </c>
      <c r="AX816" t="s">
        <v>83</v>
      </c>
    </row>
    <row r="817" spans="1:50" x14ac:dyDescent="0.15">
      <c r="A817">
        <v>4</v>
      </c>
      <c r="B817">
        <v>210</v>
      </c>
      <c r="C817">
        <v>1</v>
      </c>
      <c r="D817">
        <v>8</v>
      </c>
      <c r="E817">
        <v>0</v>
      </c>
      <c r="F817" t="s">
        <v>83</v>
      </c>
      <c r="G817" t="s">
        <v>83</v>
      </c>
      <c r="H817">
        <v>0</v>
      </c>
      <c r="I817">
        <v>0</v>
      </c>
      <c r="J817">
        <v>0</v>
      </c>
      <c r="K817">
        <v>0</v>
      </c>
      <c r="L817">
        <v>0</v>
      </c>
      <c r="M817" t="s">
        <v>83</v>
      </c>
      <c r="N817" t="s">
        <v>83</v>
      </c>
      <c r="O817" t="s">
        <v>83</v>
      </c>
      <c r="P817" t="s">
        <v>83</v>
      </c>
      <c r="Q817" t="s">
        <v>83</v>
      </c>
      <c r="R817" t="s">
        <v>83</v>
      </c>
      <c r="S817" t="s">
        <v>83</v>
      </c>
      <c r="T817">
        <v>0</v>
      </c>
      <c r="U817" t="s">
        <v>83</v>
      </c>
      <c r="V817" t="s">
        <v>83</v>
      </c>
      <c r="W817" t="s">
        <v>83</v>
      </c>
      <c r="X817">
        <v>0</v>
      </c>
      <c r="Y817">
        <v>0</v>
      </c>
      <c r="Z817" t="s">
        <v>83</v>
      </c>
      <c r="AA817" t="s">
        <v>83</v>
      </c>
      <c r="AB817" t="s">
        <v>83</v>
      </c>
      <c r="AC817" t="s">
        <v>83</v>
      </c>
      <c r="AD817" t="s">
        <v>83</v>
      </c>
      <c r="AE817">
        <v>0</v>
      </c>
      <c r="AF817" t="s">
        <v>83</v>
      </c>
      <c r="AG817">
        <v>0</v>
      </c>
      <c r="AH817" t="s">
        <v>83</v>
      </c>
      <c r="AI817" t="s">
        <v>83</v>
      </c>
      <c r="AJ817" t="s">
        <v>83</v>
      </c>
      <c r="AK817" t="s">
        <v>83</v>
      </c>
      <c r="AL817" t="s">
        <v>83</v>
      </c>
      <c r="AM817" t="s">
        <v>83</v>
      </c>
      <c r="AN817" t="s">
        <v>83</v>
      </c>
      <c r="AO817" t="s">
        <v>83</v>
      </c>
      <c r="AP817" t="s">
        <v>83</v>
      </c>
      <c r="AQ817" t="s">
        <v>83</v>
      </c>
      <c r="AR817" t="s">
        <v>83</v>
      </c>
      <c r="AS817">
        <v>0</v>
      </c>
      <c r="AT817" t="s">
        <v>83</v>
      </c>
      <c r="AU817" t="s">
        <v>83</v>
      </c>
      <c r="AV817">
        <v>0</v>
      </c>
      <c r="AW817">
        <v>0</v>
      </c>
      <c r="AX817" t="s">
        <v>83</v>
      </c>
    </row>
    <row r="818" spans="1:50" x14ac:dyDescent="0.15">
      <c r="A818">
        <v>4</v>
      </c>
      <c r="B818">
        <v>211</v>
      </c>
      <c r="C818">
        <v>1</v>
      </c>
      <c r="D818">
        <v>1</v>
      </c>
      <c r="E818">
        <v>0</v>
      </c>
      <c r="F818" t="s">
        <v>83</v>
      </c>
      <c r="G818" t="s">
        <v>83</v>
      </c>
      <c r="H818">
        <v>0</v>
      </c>
      <c r="I818">
        <v>0</v>
      </c>
      <c r="J818">
        <v>0</v>
      </c>
      <c r="K818">
        <v>0</v>
      </c>
      <c r="L818">
        <v>0</v>
      </c>
      <c r="M818" t="s">
        <v>83</v>
      </c>
      <c r="N818" t="s">
        <v>83</v>
      </c>
      <c r="O818" t="s">
        <v>83</v>
      </c>
      <c r="P818" t="s">
        <v>83</v>
      </c>
      <c r="Q818" t="s">
        <v>83</v>
      </c>
      <c r="R818" t="s">
        <v>83</v>
      </c>
      <c r="S818" t="s">
        <v>83</v>
      </c>
      <c r="T818">
        <v>0</v>
      </c>
      <c r="U818" t="s">
        <v>83</v>
      </c>
      <c r="V818" t="s">
        <v>83</v>
      </c>
      <c r="W818" t="s">
        <v>83</v>
      </c>
      <c r="X818">
        <v>0</v>
      </c>
      <c r="Y818">
        <v>0</v>
      </c>
      <c r="Z818" t="s">
        <v>83</v>
      </c>
      <c r="AA818" t="s">
        <v>83</v>
      </c>
      <c r="AB818" t="s">
        <v>83</v>
      </c>
      <c r="AC818" t="s">
        <v>83</v>
      </c>
      <c r="AD818" t="s">
        <v>83</v>
      </c>
      <c r="AE818">
        <v>0</v>
      </c>
      <c r="AF818" t="s">
        <v>83</v>
      </c>
      <c r="AG818">
        <v>0</v>
      </c>
      <c r="AH818" t="s">
        <v>83</v>
      </c>
      <c r="AI818" t="s">
        <v>83</v>
      </c>
      <c r="AJ818" t="s">
        <v>83</v>
      </c>
      <c r="AK818" t="s">
        <v>83</v>
      </c>
      <c r="AL818" t="s">
        <v>83</v>
      </c>
      <c r="AM818" t="s">
        <v>83</v>
      </c>
      <c r="AN818" t="s">
        <v>83</v>
      </c>
      <c r="AO818" t="s">
        <v>83</v>
      </c>
      <c r="AP818" t="s">
        <v>83</v>
      </c>
      <c r="AQ818" t="s">
        <v>83</v>
      </c>
      <c r="AR818" t="s">
        <v>83</v>
      </c>
      <c r="AS818">
        <v>0</v>
      </c>
      <c r="AT818" t="s">
        <v>83</v>
      </c>
      <c r="AU818" t="s">
        <v>83</v>
      </c>
      <c r="AV818">
        <v>0</v>
      </c>
      <c r="AW818">
        <v>0</v>
      </c>
      <c r="AX818" t="s">
        <v>83</v>
      </c>
    </row>
    <row r="819" spans="1:50" x14ac:dyDescent="0.15">
      <c r="A819">
        <v>4</v>
      </c>
      <c r="B819">
        <v>211</v>
      </c>
      <c r="C819">
        <v>1</v>
      </c>
      <c r="D819">
        <v>2</v>
      </c>
      <c r="E819">
        <v>0</v>
      </c>
      <c r="F819" t="s">
        <v>83</v>
      </c>
      <c r="G819" t="s">
        <v>83</v>
      </c>
      <c r="H819">
        <v>0</v>
      </c>
      <c r="I819">
        <v>0</v>
      </c>
      <c r="J819">
        <v>0</v>
      </c>
      <c r="K819">
        <v>0</v>
      </c>
      <c r="L819">
        <v>0</v>
      </c>
      <c r="M819" t="s">
        <v>83</v>
      </c>
      <c r="N819" t="s">
        <v>83</v>
      </c>
      <c r="O819" t="s">
        <v>83</v>
      </c>
      <c r="P819" t="s">
        <v>83</v>
      </c>
      <c r="Q819" t="s">
        <v>83</v>
      </c>
      <c r="R819" t="s">
        <v>83</v>
      </c>
      <c r="S819" t="s">
        <v>83</v>
      </c>
      <c r="T819">
        <v>0</v>
      </c>
      <c r="U819" t="s">
        <v>83</v>
      </c>
      <c r="V819" t="s">
        <v>83</v>
      </c>
      <c r="W819" t="s">
        <v>83</v>
      </c>
      <c r="X819">
        <v>0</v>
      </c>
      <c r="Y819">
        <v>0</v>
      </c>
      <c r="Z819" t="s">
        <v>83</v>
      </c>
      <c r="AA819" t="s">
        <v>83</v>
      </c>
      <c r="AB819" t="s">
        <v>83</v>
      </c>
      <c r="AC819" t="s">
        <v>83</v>
      </c>
      <c r="AD819" t="s">
        <v>83</v>
      </c>
      <c r="AE819">
        <v>0</v>
      </c>
      <c r="AF819" t="s">
        <v>83</v>
      </c>
      <c r="AG819">
        <v>0</v>
      </c>
      <c r="AH819" t="s">
        <v>83</v>
      </c>
      <c r="AI819" t="s">
        <v>83</v>
      </c>
      <c r="AJ819" t="s">
        <v>83</v>
      </c>
      <c r="AK819" t="s">
        <v>83</v>
      </c>
      <c r="AL819" t="s">
        <v>83</v>
      </c>
      <c r="AM819" t="s">
        <v>83</v>
      </c>
      <c r="AN819" t="s">
        <v>83</v>
      </c>
      <c r="AO819" t="s">
        <v>83</v>
      </c>
      <c r="AP819" t="s">
        <v>83</v>
      </c>
      <c r="AQ819" t="s">
        <v>83</v>
      </c>
      <c r="AR819" t="s">
        <v>83</v>
      </c>
      <c r="AS819">
        <v>0</v>
      </c>
      <c r="AT819" t="s">
        <v>83</v>
      </c>
      <c r="AU819" t="s">
        <v>83</v>
      </c>
      <c r="AV819">
        <v>0</v>
      </c>
      <c r="AW819">
        <v>0</v>
      </c>
      <c r="AX819" t="s">
        <v>83</v>
      </c>
    </row>
    <row r="820" spans="1:50" x14ac:dyDescent="0.15">
      <c r="A820">
        <v>4</v>
      </c>
      <c r="B820">
        <v>211</v>
      </c>
      <c r="C820">
        <v>1</v>
      </c>
      <c r="D820">
        <v>3</v>
      </c>
      <c r="E820">
        <v>0</v>
      </c>
      <c r="F820" t="s">
        <v>83</v>
      </c>
      <c r="G820" t="s">
        <v>83</v>
      </c>
      <c r="H820">
        <v>674</v>
      </c>
      <c r="I820">
        <v>0</v>
      </c>
      <c r="J820">
        <v>0</v>
      </c>
      <c r="K820">
        <v>0</v>
      </c>
      <c r="L820">
        <v>0</v>
      </c>
      <c r="M820" t="s">
        <v>83</v>
      </c>
      <c r="N820" t="s">
        <v>83</v>
      </c>
      <c r="O820" t="s">
        <v>83</v>
      </c>
      <c r="P820" t="s">
        <v>83</v>
      </c>
      <c r="Q820" t="s">
        <v>83</v>
      </c>
      <c r="R820" t="s">
        <v>2554</v>
      </c>
      <c r="S820" t="s">
        <v>83</v>
      </c>
      <c r="T820">
        <v>0</v>
      </c>
      <c r="U820" t="s">
        <v>83</v>
      </c>
      <c r="V820" t="s">
        <v>83</v>
      </c>
      <c r="W820" t="s">
        <v>83</v>
      </c>
      <c r="X820">
        <v>1</v>
      </c>
      <c r="Y820">
        <v>1</v>
      </c>
      <c r="Z820" t="s">
        <v>83</v>
      </c>
      <c r="AA820" t="s">
        <v>83</v>
      </c>
      <c r="AB820" t="s">
        <v>83</v>
      </c>
      <c r="AC820" t="s">
        <v>83</v>
      </c>
      <c r="AD820" t="s">
        <v>83</v>
      </c>
      <c r="AE820">
        <v>0</v>
      </c>
      <c r="AF820" t="s">
        <v>83</v>
      </c>
      <c r="AG820">
        <v>0</v>
      </c>
      <c r="AH820" t="s">
        <v>83</v>
      </c>
      <c r="AI820" t="s">
        <v>83</v>
      </c>
      <c r="AJ820" t="s">
        <v>83</v>
      </c>
      <c r="AK820" t="s">
        <v>83</v>
      </c>
      <c r="AL820" t="s">
        <v>83</v>
      </c>
      <c r="AM820" t="s">
        <v>83</v>
      </c>
      <c r="AN820" t="s">
        <v>83</v>
      </c>
      <c r="AO820" t="s">
        <v>83</v>
      </c>
      <c r="AP820" t="s">
        <v>83</v>
      </c>
      <c r="AQ820" t="s">
        <v>83</v>
      </c>
      <c r="AR820" t="s">
        <v>83</v>
      </c>
      <c r="AS820">
        <v>0</v>
      </c>
      <c r="AT820" t="s">
        <v>83</v>
      </c>
      <c r="AU820" t="s">
        <v>83</v>
      </c>
      <c r="AV820">
        <v>0</v>
      </c>
      <c r="AW820">
        <v>0</v>
      </c>
      <c r="AX820" t="s">
        <v>83</v>
      </c>
    </row>
    <row r="821" spans="1:50" x14ac:dyDescent="0.15">
      <c r="A821">
        <v>4</v>
      </c>
      <c r="B821">
        <v>211</v>
      </c>
      <c r="C821">
        <v>1</v>
      </c>
      <c r="D821">
        <v>4</v>
      </c>
      <c r="E821">
        <v>0</v>
      </c>
      <c r="F821" t="s">
        <v>83</v>
      </c>
      <c r="G821" t="s">
        <v>83</v>
      </c>
      <c r="H821">
        <v>71</v>
      </c>
      <c r="I821">
        <v>0</v>
      </c>
      <c r="J821">
        <v>0</v>
      </c>
      <c r="K821">
        <v>0</v>
      </c>
      <c r="L821">
        <v>0</v>
      </c>
      <c r="M821" t="s">
        <v>83</v>
      </c>
      <c r="N821" t="s">
        <v>83</v>
      </c>
      <c r="O821" t="s">
        <v>83</v>
      </c>
      <c r="P821" t="s">
        <v>83</v>
      </c>
      <c r="Q821" t="s">
        <v>83</v>
      </c>
      <c r="R821" t="s">
        <v>2555</v>
      </c>
      <c r="S821" t="s">
        <v>83</v>
      </c>
      <c r="T821">
        <v>0</v>
      </c>
      <c r="U821" t="s">
        <v>83</v>
      </c>
      <c r="V821" t="s">
        <v>83</v>
      </c>
      <c r="W821" t="s">
        <v>83</v>
      </c>
      <c r="X821">
        <v>1</v>
      </c>
      <c r="Y821">
        <v>1</v>
      </c>
      <c r="Z821" t="s">
        <v>83</v>
      </c>
      <c r="AA821" t="s">
        <v>83</v>
      </c>
      <c r="AB821" t="s">
        <v>83</v>
      </c>
      <c r="AC821" t="s">
        <v>83</v>
      </c>
      <c r="AD821" t="s">
        <v>83</v>
      </c>
      <c r="AE821">
        <v>0</v>
      </c>
      <c r="AF821" t="s">
        <v>83</v>
      </c>
      <c r="AG821">
        <v>0</v>
      </c>
      <c r="AH821" t="s">
        <v>83</v>
      </c>
      <c r="AI821" t="s">
        <v>83</v>
      </c>
      <c r="AJ821" t="s">
        <v>83</v>
      </c>
      <c r="AK821" t="s">
        <v>83</v>
      </c>
      <c r="AL821" t="s">
        <v>83</v>
      </c>
      <c r="AM821" t="s">
        <v>83</v>
      </c>
      <c r="AN821" t="s">
        <v>83</v>
      </c>
      <c r="AO821" t="s">
        <v>83</v>
      </c>
      <c r="AP821" t="s">
        <v>83</v>
      </c>
      <c r="AQ821" t="s">
        <v>83</v>
      </c>
      <c r="AR821" t="s">
        <v>83</v>
      </c>
      <c r="AS821">
        <v>0</v>
      </c>
      <c r="AT821" t="s">
        <v>83</v>
      </c>
      <c r="AU821" t="s">
        <v>83</v>
      </c>
      <c r="AV821">
        <v>0</v>
      </c>
      <c r="AW821">
        <v>0</v>
      </c>
      <c r="AX821" t="s">
        <v>83</v>
      </c>
    </row>
    <row r="822" spans="1:50" x14ac:dyDescent="0.15">
      <c r="A822">
        <v>4</v>
      </c>
      <c r="B822">
        <v>211</v>
      </c>
      <c r="C822">
        <v>1</v>
      </c>
      <c r="D822">
        <v>5</v>
      </c>
      <c r="E822">
        <v>0</v>
      </c>
      <c r="F822" t="s">
        <v>83</v>
      </c>
      <c r="G822" t="s">
        <v>83</v>
      </c>
      <c r="H822">
        <v>465</v>
      </c>
      <c r="I822">
        <v>0</v>
      </c>
      <c r="J822">
        <v>0</v>
      </c>
      <c r="K822">
        <v>0</v>
      </c>
      <c r="L822">
        <v>0</v>
      </c>
      <c r="M822" t="s">
        <v>83</v>
      </c>
      <c r="N822" t="s">
        <v>83</v>
      </c>
      <c r="O822" t="s">
        <v>83</v>
      </c>
      <c r="P822" t="s">
        <v>83</v>
      </c>
      <c r="Q822" t="s">
        <v>83</v>
      </c>
      <c r="R822" t="s">
        <v>2556</v>
      </c>
      <c r="S822" t="s">
        <v>83</v>
      </c>
      <c r="T822">
        <v>0</v>
      </c>
      <c r="U822" t="s">
        <v>83</v>
      </c>
      <c r="V822" t="s">
        <v>83</v>
      </c>
      <c r="W822" t="s">
        <v>83</v>
      </c>
      <c r="X822">
        <v>1</v>
      </c>
      <c r="Y822">
        <v>1</v>
      </c>
      <c r="Z822" t="s">
        <v>83</v>
      </c>
      <c r="AA822" t="s">
        <v>83</v>
      </c>
      <c r="AB822" t="s">
        <v>83</v>
      </c>
      <c r="AC822" t="s">
        <v>83</v>
      </c>
      <c r="AD822" t="s">
        <v>83</v>
      </c>
      <c r="AE822">
        <v>0</v>
      </c>
      <c r="AF822" t="s">
        <v>83</v>
      </c>
      <c r="AG822">
        <v>0</v>
      </c>
      <c r="AH822" t="s">
        <v>83</v>
      </c>
      <c r="AI822" t="s">
        <v>83</v>
      </c>
      <c r="AJ822" t="s">
        <v>83</v>
      </c>
      <c r="AK822" t="s">
        <v>83</v>
      </c>
      <c r="AL822" t="s">
        <v>83</v>
      </c>
      <c r="AM822" t="s">
        <v>83</v>
      </c>
      <c r="AN822" t="s">
        <v>83</v>
      </c>
      <c r="AO822" t="s">
        <v>83</v>
      </c>
      <c r="AP822" t="s">
        <v>83</v>
      </c>
      <c r="AQ822" t="s">
        <v>83</v>
      </c>
      <c r="AR822" t="s">
        <v>83</v>
      </c>
      <c r="AS822">
        <v>0</v>
      </c>
      <c r="AT822" t="s">
        <v>83</v>
      </c>
      <c r="AU822" t="s">
        <v>83</v>
      </c>
      <c r="AV822">
        <v>0</v>
      </c>
      <c r="AW822">
        <v>0</v>
      </c>
      <c r="AX822" t="s">
        <v>83</v>
      </c>
    </row>
    <row r="823" spans="1:50" x14ac:dyDescent="0.15">
      <c r="A823">
        <v>4</v>
      </c>
      <c r="B823">
        <v>211</v>
      </c>
      <c r="C823">
        <v>1</v>
      </c>
      <c r="D823">
        <v>6</v>
      </c>
      <c r="E823">
        <v>0</v>
      </c>
      <c r="F823" t="s">
        <v>83</v>
      </c>
      <c r="G823" t="s">
        <v>83</v>
      </c>
      <c r="H823">
        <v>0</v>
      </c>
      <c r="I823">
        <v>0</v>
      </c>
      <c r="J823">
        <v>0</v>
      </c>
      <c r="K823">
        <v>0</v>
      </c>
      <c r="L823">
        <v>0</v>
      </c>
      <c r="M823" t="s">
        <v>83</v>
      </c>
      <c r="N823" t="s">
        <v>83</v>
      </c>
      <c r="O823" t="s">
        <v>83</v>
      </c>
      <c r="P823" t="s">
        <v>83</v>
      </c>
      <c r="Q823" t="s">
        <v>83</v>
      </c>
      <c r="R823" t="s">
        <v>83</v>
      </c>
      <c r="S823" t="s">
        <v>83</v>
      </c>
      <c r="T823">
        <v>0</v>
      </c>
      <c r="U823" t="s">
        <v>83</v>
      </c>
      <c r="V823" t="s">
        <v>83</v>
      </c>
      <c r="W823" t="s">
        <v>83</v>
      </c>
      <c r="X823">
        <v>0</v>
      </c>
      <c r="Y823">
        <v>0</v>
      </c>
      <c r="Z823" t="s">
        <v>83</v>
      </c>
      <c r="AA823" t="s">
        <v>83</v>
      </c>
      <c r="AB823" t="s">
        <v>83</v>
      </c>
      <c r="AC823" t="s">
        <v>83</v>
      </c>
      <c r="AD823" t="s">
        <v>83</v>
      </c>
      <c r="AE823">
        <v>0</v>
      </c>
      <c r="AF823" t="s">
        <v>83</v>
      </c>
      <c r="AG823">
        <v>0</v>
      </c>
      <c r="AH823" t="s">
        <v>83</v>
      </c>
      <c r="AI823" t="s">
        <v>83</v>
      </c>
      <c r="AJ823" t="s">
        <v>83</v>
      </c>
      <c r="AK823" t="s">
        <v>83</v>
      </c>
      <c r="AL823" t="s">
        <v>83</v>
      </c>
      <c r="AM823" t="s">
        <v>83</v>
      </c>
      <c r="AN823" t="s">
        <v>83</v>
      </c>
      <c r="AO823" t="s">
        <v>83</v>
      </c>
      <c r="AP823" t="s">
        <v>83</v>
      </c>
      <c r="AQ823" t="s">
        <v>83</v>
      </c>
      <c r="AR823" t="s">
        <v>83</v>
      </c>
      <c r="AS823">
        <v>0</v>
      </c>
      <c r="AT823" t="s">
        <v>83</v>
      </c>
      <c r="AU823" t="s">
        <v>83</v>
      </c>
      <c r="AV823">
        <v>0</v>
      </c>
      <c r="AW823">
        <v>0</v>
      </c>
      <c r="AX823" t="s">
        <v>83</v>
      </c>
    </row>
    <row r="824" spans="1:50" x14ac:dyDescent="0.15">
      <c r="A824">
        <v>4</v>
      </c>
      <c r="B824">
        <v>211</v>
      </c>
      <c r="C824">
        <v>1</v>
      </c>
      <c r="D824">
        <v>7</v>
      </c>
      <c r="E824">
        <v>0</v>
      </c>
      <c r="F824" t="s">
        <v>83</v>
      </c>
      <c r="G824" t="s">
        <v>83</v>
      </c>
      <c r="H824">
        <v>0</v>
      </c>
      <c r="I824">
        <v>0</v>
      </c>
      <c r="J824">
        <v>0</v>
      </c>
      <c r="K824">
        <v>0</v>
      </c>
      <c r="L824">
        <v>0</v>
      </c>
      <c r="M824" t="s">
        <v>83</v>
      </c>
      <c r="N824" t="s">
        <v>83</v>
      </c>
      <c r="O824" t="s">
        <v>83</v>
      </c>
      <c r="P824" t="s">
        <v>83</v>
      </c>
      <c r="Q824" t="s">
        <v>83</v>
      </c>
      <c r="R824" t="s">
        <v>83</v>
      </c>
      <c r="S824" t="s">
        <v>83</v>
      </c>
      <c r="T824">
        <v>0</v>
      </c>
      <c r="U824" t="s">
        <v>83</v>
      </c>
      <c r="V824" t="s">
        <v>83</v>
      </c>
      <c r="W824" t="s">
        <v>83</v>
      </c>
      <c r="X824">
        <v>0</v>
      </c>
      <c r="Y824">
        <v>0</v>
      </c>
      <c r="Z824" t="s">
        <v>83</v>
      </c>
      <c r="AA824" t="s">
        <v>83</v>
      </c>
      <c r="AB824" t="s">
        <v>83</v>
      </c>
      <c r="AC824" t="s">
        <v>83</v>
      </c>
      <c r="AD824" t="s">
        <v>83</v>
      </c>
      <c r="AE824">
        <v>0</v>
      </c>
      <c r="AF824" t="s">
        <v>83</v>
      </c>
      <c r="AG824">
        <v>0</v>
      </c>
      <c r="AH824" t="s">
        <v>83</v>
      </c>
      <c r="AI824" t="s">
        <v>83</v>
      </c>
      <c r="AJ824" t="s">
        <v>83</v>
      </c>
      <c r="AK824" t="s">
        <v>83</v>
      </c>
      <c r="AL824" t="s">
        <v>83</v>
      </c>
      <c r="AM824" t="s">
        <v>83</v>
      </c>
      <c r="AN824" t="s">
        <v>83</v>
      </c>
      <c r="AO824" t="s">
        <v>83</v>
      </c>
      <c r="AP824" t="s">
        <v>83</v>
      </c>
      <c r="AQ824" t="s">
        <v>83</v>
      </c>
      <c r="AR824" t="s">
        <v>83</v>
      </c>
      <c r="AS824">
        <v>0</v>
      </c>
      <c r="AT824" t="s">
        <v>83</v>
      </c>
      <c r="AU824" t="s">
        <v>83</v>
      </c>
      <c r="AV824">
        <v>0</v>
      </c>
      <c r="AW824">
        <v>0</v>
      </c>
      <c r="AX824" t="s">
        <v>83</v>
      </c>
    </row>
    <row r="825" spans="1:50" x14ac:dyDescent="0.15">
      <c r="A825">
        <v>4</v>
      </c>
      <c r="B825">
        <v>211</v>
      </c>
      <c r="C825">
        <v>1</v>
      </c>
      <c r="D825">
        <v>8</v>
      </c>
      <c r="E825">
        <v>0</v>
      </c>
      <c r="F825" t="s">
        <v>83</v>
      </c>
      <c r="G825" t="s">
        <v>83</v>
      </c>
      <c r="H825">
        <v>0</v>
      </c>
      <c r="I825">
        <v>0</v>
      </c>
      <c r="J825">
        <v>0</v>
      </c>
      <c r="K825">
        <v>0</v>
      </c>
      <c r="L825">
        <v>0</v>
      </c>
      <c r="M825" t="s">
        <v>83</v>
      </c>
      <c r="N825" t="s">
        <v>83</v>
      </c>
      <c r="O825" t="s">
        <v>83</v>
      </c>
      <c r="P825" t="s">
        <v>83</v>
      </c>
      <c r="Q825" t="s">
        <v>83</v>
      </c>
      <c r="R825" t="s">
        <v>83</v>
      </c>
      <c r="S825" t="s">
        <v>83</v>
      </c>
      <c r="T825">
        <v>0</v>
      </c>
      <c r="U825" t="s">
        <v>83</v>
      </c>
      <c r="V825" t="s">
        <v>83</v>
      </c>
      <c r="W825" t="s">
        <v>83</v>
      </c>
      <c r="X825">
        <v>0</v>
      </c>
      <c r="Y825">
        <v>0</v>
      </c>
      <c r="Z825" t="s">
        <v>83</v>
      </c>
      <c r="AA825" t="s">
        <v>83</v>
      </c>
      <c r="AB825" t="s">
        <v>83</v>
      </c>
      <c r="AC825" t="s">
        <v>83</v>
      </c>
      <c r="AD825" t="s">
        <v>83</v>
      </c>
      <c r="AE825">
        <v>0</v>
      </c>
      <c r="AF825" t="s">
        <v>83</v>
      </c>
      <c r="AG825">
        <v>0</v>
      </c>
      <c r="AH825" t="s">
        <v>83</v>
      </c>
      <c r="AI825" t="s">
        <v>83</v>
      </c>
      <c r="AJ825" t="s">
        <v>83</v>
      </c>
      <c r="AK825" t="s">
        <v>83</v>
      </c>
      <c r="AL825" t="s">
        <v>83</v>
      </c>
      <c r="AM825" t="s">
        <v>83</v>
      </c>
      <c r="AN825" t="s">
        <v>83</v>
      </c>
      <c r="AO825" t="s">
        <v>83</v>
      </c>
      <c r="AP825" t="s">
        <v>83</v>
      </c>
      <c r="AQ825" t="s">
        <v>83</v>
      </c>
      <c r="AR825" t="s">
        <v>83</v>
      </c>
      <c r="AS825">
        <v>0</v>
      </c>
      <c r="AT825" t="s">
        <v>83</v>
      </c>
      <c r="AU825" t="s">
        <v>83</v>
      </c>
      <c r="AV825">
        <v>0</v>
      </c>
      <c r="AW825">
        <v>0</v>
      </c>
      <c r="AX825" t="s">
        <v>83</v>
      </c>
    </row>
    <row r="826" spans="1:50" x14ac:dyDescent="0.15">
      <c r="A826">
        <v>4</v>
      </c>
      <c r="B826">
        <v>211</v>
      </c>
      <c r="C826">
        <v>2</v>
      </c>
      <c r="D826">
        <v>1</v>
      </c>
      <c r="E826">
        <v>0</v>
      </c>
      <c r="F826" t="s">
        <v>83</v>
      </c>
      <c r="G826" t="s">
        <v>83</v>
      </c>
      <c r="H826">
        <v>0</v>
      </c>
      <c r="I826">
        <v>0</v>
      </c>
      <c r="J826">
        <v>0</v>
      </c>
      <c r="K826">
        <v>0</v>
      </c>
      <c r="L826">
        <v>0</v>
      </c>
      <c r="M826" t="s">
        <v>83</v>
      </c>
      <c r="N826" t="s">
        <v>83</v>
      </c>
      <c r="O826" t="s">
        <v>83</v>
      </c>
      <c r="P826" t="s">
        <v>83</v>
      </c>
      <c r="Q826" t="s">
        <v>83</v>
      </c>
      <c r="R826" t="s">
        <v>83</v>
      </c>
      <c r="S826" t="s">
        <v>83</v>
      </c>
      <c r="T826">
        <v>0</v>
      </c>
      <c r="U826" t="s">
        <v>83</v>
      </c>
      <c r="V826" t="s">
        <v>83</v>
      </c>
      <c r="W826" t="s">
        <v>83</v>
      </c>
      <c r="X826">
        <v>0</v>
      </c>
      <c r="Y826">
        <v>0</v>
      </c>
      <c r="Z826" t="s">
        <v>83</v>
      </c>
      <c r="AA826" t="s">
        <v>83</v>
      </c>
      <c r="AB826" t="s">
        <v>83</v>
      </c>
      <c r="AC826" t="s">
        <v>83</v>
      </c>
      <c r="AD826" t="s">
        <v>83</v>
      </c>
      <c r="AE826">
        <v>0</v>
      </c>
      <c r="AF826" t="s">
        <v>83</v>
      </c>
      <c r="AG826">
        <v>0</v>
      </c>
      <c r="AH826" t="s">
        <v>83</v>
      </c>
      <c r="AI826" t="s">
        <v>83</v>
      </c>
      <c r="AJ826" t="s">
        <v>83</v>
      </c>
      <c r="AK826" t="s">
        <v>83</v>
      </c>
      <c r="AL826" t="s">
        <v>83</v>
      </c>
      <c r="AM826" t="s">
        <v>83</v>
      </c>
      <c r="AN826" t="s">
        <v>83</v>
      </c>
      <c r="AO826" t="s">
        <v>83</v>
      </c>
      <c r="AP826" t="s">
        <v>83</v>
      </c>
      <c r="AQ826" t="s">
        <v>83</v>
      </c>
      <c r="AR826" t="s">
        <v>83</v>
      </c>
      <c r="AS826">
        <v>0</v>
      </c>
      <c r="AT826" t="s">
        <v>83</v>
      </c>
      <c r="AU826" t="s">
        <v>83</v>
      </c>
      <c r="AV826">
        <v>0</v>
      </c>
      <c r="AW826">
        <v>0</v>
      </c>
      <c r="AX826" t="s">
        <v>83</v>
      </c>
    </row>
    <row r="827" spans="1:50" x14ac:dyDescent="0.15">
      <c r="A827">
        <v>4</v>
      </c>
      <c r="B827">
        <v>211</v>
      </c>
      <c r="C827">
        <v>2</v>
      </c>
      <c r="D827">
        <v>2</v>
      </c>
      <c r="E827">
        <v>0</v>
      </c>
      <c r="F827" t="s">
        <v>83</v>
      </c>
      <c r="G827" t="s">
        <v>83</v>
      </c>
      <c r="H827">
        <v>458</v>
      </c>
      <c r="I827">
        <v>0</v>
      </c>
      <c r="J827">
        <v>0</v>
      </c>
      <c r="K827">
        <v>0</v>
      </c>
      <c r="L827">
        <v>0</v>
      </c>
      <c r="M827" t="s">
        <v>83</v>
      </c>
      <c r="N827" t="s">
        <v>83</v>
      </c>
      <c r="O827" t="s">
        <v>83</v>
      </c>
      <c r="P827" t="s">
        <v>83</v>
      </c>
      <c r="Q827" t="s">
        <v>83</v>
      </c>
      <c r="R827" t="s">
        <v>2557</v>
      </c>
      <c r="S827" t="s">
        <v>83</v>
      </c>
      <c r="T827">
        <v>0</v>
      </c>
      <c r="U827" t="s">
        <v>83</v>
      </c>
      <c r="V827" t="s">
        <v>83</v>
      </c>
      <c r="W827" t="s">
        <v>83</v>
      </c>
      <c r="X827">
        <v>1</v>
      </c>
      <c r="Y827">
        <v>1</v>
      </c>
      <c r="Z827" t="s">
        <v>83</v>
      </c>
      <c r="AA827" t="s">
        <v>83</v>
      </c>
      <c r="AB827" t="s">
        <v>83</v>
      </c>
      <c r="AC827" t="s">
        <v>83</v>
      </c>
      <c r="AD827" t="s">
        <v>83</v>
      </c>
      <c r="AE827">
        <v>0</v>
      </c>
      <c r="AF827" t="s">
        <v>83</v>
      </c>
      <c r="AG827">
        <v>0</v>
      </c>
      <c r="AH827" t="s">
        <v>83</v>
      </c>
      <c r="AI827" t="s">
        <v>83</v>
      </c>
      <c r="AJ827" t="s">
        <v>83</v>
      </c>
      <c r="AK827" t="s">
        <v>83</v>
      </c>
      <c r="AL827" t="s">
        <v>83</v>
      </c>
      <c r="AM827" t="s">
        <v>83</v>
      </c>
      <c r="AN827" t="s">
        <v>83</v>
      </c>
      <c r="AO827" t="s">
        <v>83</v>
      </c>
      <c r="AP827" t="s">
        <v>83</v>
      </c>
      <c r="AQ827" t="s">
        <v>83</v>
      </c>
      <c r="AR827" t="s">
        <v>83</v>
      </c>
      <c r="AS827">
        <v>0</v>
      </c>
      <c r="AT827" t="s">
        <v>83</v>
      </c>
      <c r="AU827" t="s">
        <v>83</v>
      </c>
      <c r="AV827">
        <v>0</v>
      </c>
      <c r="AW827">
        <v>0</v>
      </c>
      <c r="AX827" t="s">
        <v>83</v>
      </c>
    </row>
    <row r="828" spans="1:50" x14ac:dyDescent="0.15">
      <c r="A828">
        <v>4</v>
      </c>
      <c r="B828">
        <v>211</v>
      </c>
      <c r="C828">
        <v>2</v>
      </c>
      <c r="D828">
        <v>3</v>
      </c>
      <c r="E828">
        <v>0</v>
      </c>
      <c r="F828" t="s">
        <v>83</v>
      </c>
      <c r="G828" t="s">
        <v>83</v>
      </c>
      <c r="H828">
        <v>38</v>
      </c>
      <c r="I828">
        <v>0</v>
      </c>
      <c r="J828">
        <v>0</v>
      </c>
      <c r="K828">
        <v>0</v>
      </c>
      <c r="L828">
        <v>0</v>
      </c>
      <c r="M828" t="s">
        <v>83</v>
      </c>
      <c r="N828" t="s">
        <v>83</v>
      </c>
      <c r="O828" t="s">
        <v>83</v>
      </c>
      <c r="P828" t="s">
        <v>83</v>
      </c>
      <c r="Q828" t="s">
        <v>83</v>
      </c>
      <c r="R828" t="s">
        <v>2558</v>
      </c>
      <c r="S828" t="s">
        <v>83</v>
      </c>
      <c r="T828">
        <v>0</v>
      </c>
      <c r="U828" t="s">
        <v>83</v>
      </c>
      <c r="V828" t="s">
        <v>83</v>
      </c>
      <c r="W828" t="s">
        <v>83</v>
      </c>
      <c r="X828">
        <v>1</v>
      </c>
      <c r="Y828">
        <v>1</v>
      </c>
      <c r="Z828" t="s">
        <v>83</v>
      </c>
      <c r="AA828" t="s">
        <v>83</v>
      </c>
      <c r="AB828" t="s">
        <v>83</v>
      </c>
      <c r="AC828" t="s">
        <v>83</v>
      </c>
      <c r="AD828" t="s">
        <v>83</v>
      </c>
      <c r="AE828">
        <v>0</v>
      </c>
      <c r="AF828" t="s">
        <v>83</v>
      </c>
      <c r="AG828">
        <v>0</v>
      </c>
      <c r="AH828" t="s">
        <v>83</v>
      </c>
      <c r="AI828" t="s">
        <v>83</v>
      </c>
      <c r="AJ828" t="s">
        <v>83</v>
      </c>
      <c r="AK828" t="s">
        <v>83</v>
      </c>
      <c r="AL828" t="s">
        <v>83</v>
      </c>
      <c r="AM828" t="s">
        <v>83</v>
      </c>
      <c r="AN828" t="s">
        <v>83</v>
      </c>
      <c r="AO828" t="s">
        <v>83</v>
      </c>
      <c r="AP828" t="s">
        <v>83</v>
      </c>
      <c r="AQ828" t="s">
        <v>83</v>
      </c>
      <c r="AR828" t="s">
        <v>83</v>
      </c>
      <c r="AS828">
        <v>0</v>
      </c>
      <c r="AT828" t="s">
        <v>83</v>
      </c>
      <c r="AU828" t="s">
        <v>83</v>
      </c>
      <c r="AV828">
        <v>0</v>
      </c>
      <c r="AW828">
        <v>0</v>
      </c>
      <c r="AX828" t="s">
        <v>83</v>
      </c>
    </row>
    <row r="829" spans="1:50" x14ac:dyDescent="0.15">
      <c r="A829">
        <v>4</v>
      </c>
      <c r="B829">
        <v>211</v>
      </c>
      <c r="C829">
        <v>2</v>
      </c>
      <c r="D829">
        <v>4</v>
      </c>
      <c r="E829">
        <v>0</v>
      </c>
      <c r="F829" t="s">
        <v>83</v>
      </c>
      <c r="G829" t="s">
        <v>83</v>
      </c>
      <c r="H829">
        <v>584</v>
      </c>
      <c r="I829">
        <v>0</v>
      </c>
      <c r="J829">
        <v>0</v>
      </c>
      <c r="K829">
        <v>0</v>
      </c>
      <c r="L829">
        <v>0</v>
      </c>
      <c r="M829" t="s">
        <v>83</v>
      </c>
      <c r="N829" t="s">
        <v>83</v>
      </c>
      <c r="O829" t="s">
        <v>83</v>
      </c>
      <c r="P829" t="s">
        <v>83</v>
      </c>
      <c r="Q829" t="s">
        <v>83</v>
      </c>
      <c r="R829" t="s">
        <v>2559</v>
      </c>
      <c r="S829" t="s">
        <v>83</v>
      </c>
      <c r="T829">
        <v>0</v>
      </c>
      <c r="U829" t="s">
        <v>83</v>
      </c>
      <c r="V829" t="s">
        <v>83</v>
      </c>
      <c r="W829" t="s">
        <v>83</v>
      </c>
      <c r="X829">
        <v>1</v>
      </c>
      <c r="Y829">
        <v>1</v>
      </c>
      <c r="Z829" t="s">
        <v>83</v>
      </c>
      <c r="AA829" t="s">
        <v>83</v>
      </c>
      <c r="AB829" t="s">
        <v>83</v>
      </c>
      <c r="AC829" t="s">
        <v>83</v>
      </c>
      <c r="AD829" t="s">
        <v>83</v>
      </c>
      <c r="AE829">
        <v>0</v>
      </c>
      <c r="AF829" t="s">
        <v>83</v>
      </c>
      <c r="AG829">
        <v>0</v>
      </c>
      <c r="AH829" t="s">
        <v>83</v>
      </c>
      <c r="AI829" t="s">
        <v>83</v>
      </c>
      <c r="AJ829" t="s">
        <v>83</v>
      </c>
      <c r="AK829" t="s">
        <v>83</v>
      </c>
      <c r="AL829" t="s">
        <v>83</v>
      </c>
      <c r="AM829" t="s">
        <v>83</v>
      </c>
      <c r="AN829" t="s">
        <v>83</v>
      </c>
      <c r="AO829" t="s">
        <v>83</v>
      </c>
      <c r="AP829" t="s">
        <v>83</v>
      </c>
      <c r="AQ829" t="s">
        <v>83</v>
      </c>
      <c r="AR829" t="s">
        <v>83</v>
      </c>
      <c r="AS829">
        <v>0</v>
      </c>
      <c r="AT829" t="s">
        <v>83</v>
      </c>
      <c r="AU829" t="s">
        <v>83</v>
      </c>
      <c r="AV829">
        <v>0</v>
      </c>
      <c r="AW829">
        <v>0</v>
      </c>
      <c r="AX829" t="s">
        <v>83</v>
      </c>
    </row>
    <row r="830" spans="1:50" x14ac:dyDescent="0.15">
      <c r="A830">
        <v>4</v>
      </c>
      <c r="B830">
        <v>211</v>
      </c>
      <c r="C830">
        <v>2</v>
      </c>
      <c r="D830">
        <v>5</v>
      </c>
      <c r="E830">
        <v>0</v>
      </c>
      <c r="F830" t="s">
        <v>83</v>
      </c>
      <c r="G830" t="s">
        <v>83</v>
      </c>
      <c r="H830">
        <v>427</v>
      </c>
      <c r="I830">
        <v>0</v>
      </c>
      <c r="J830">
        <v>0</v>
      </c>
      <c r="K830">
        <v>0</v>
      </c>
      <c r="L830">
        <v>0</v>
      </c>
      <c r="M830" t="s">
        <v>83</v>
      </c>
      <c r="N830" t="s">
        <v>83</v>
      </c>
      <c r="O830" t="s">
        <v>83</v>
      </c>
      <c r="P830" t="s">
        <v>83</v>
      </c>
      <c r="Q830" t="s">
        <v>83</v>
      </c>
      <c r="R830" t="s">
        <v>2560</v>
      </c>
      <c r="S830" t="s">
        <v>83</v>
      </c>
      <c r="T830">
        <v>0</v>
      </c>
      <c r="U830" t="s">
        <v>83</v>
      </c>
      <c r="V830" t="s">
        <v>83</v>
      </c>
      <c r="W830" t="s">
        <v>83</v>
      </c>
      <c r="X830">
        <v>1</v>
      </c>
      <c r="Y830">
        <v>1</v>
      </c>
      <c r="Z830" t="s">
        <v>83</v>
      </c>
      <c r="AA830" t="s">
        <v>83</v>
      </c>
      <c r="AB830" t="s">
        <v>83</v>
      </c>
      <c r="AC830" t="s">
        <v>83</v>
      </c>
      <c r="AD830" t="s">
        <v>83</v>
      </c>
      <c r="AE830">
        <v>0</v>
      </c>
      <c r="AF830" t="s">
        <v>83</v>
      </c>
      <c r="AG830">
        <v>0</v>
      </c>
      <c r="AH830" t="s">
        <v>83</v>
      </c>
      <c r="AI830" t="s">
        <v>83</v>
      </c>
      <c r="AJ830" t="s">
        <v>83</v>
      </c>
      <c r="AK830" t="s">
        <v>83</v>
      </c>
      <c r="AL830" t="s">
        <v>83</v>
      </c>
      <c r="AM830" t="s">
        <v>83</v>
      </c>
      <c r="AN830" t="s">
        <v>83</v>
      </c>
      <c r="AO830" t="s">
        <v>83</v>
      </c>
      <c r="AP830" t="s">
        <v>83</v>
      </c>
      <c r="AQ830" t="s">
        <v>83</v>
      </c>
      <c r="AR830" t="s">
        <v>83</v>
      </c>
      <c r="AS830">
        <v>0</v>
      </c>
      <c r="AT830" t="s">
        <v>83</v>
      </c>
      <c r="AU830" t="s">
        <v>83</v>
      </c>
      <c r="AV830">
        <v>0</v>
      </c>
      <c r="AW830">
        <v>0</v>
      </c>
      <c r="AX830" t="s">
        <v>83</v>
      </c>
    </row>
    <row r="831" spans="1:50" x14ac:dyDescent="0.15">
      <c r="A831">
        <v>4</v>
      </c>
      <c r="B831">
        <v>211</v>
      </c>
      <c r="C831">
        <v>2</v>
      </c>
      <c r="D831">
        <v>6</v>
      </c>
      <c r="E831">
        <v>0</v>
      </c>
      <c r="F831" t="s">
        <v>83</v>
      </c>
      <c r="G831" t="s">
        <v>83</v>
      </c>
      <c r="H831">
        <v>512</v>
      </c>
      <c r="I831">
        <v>0</v>
      </c>
      <c r="J831">
        <v>0</v>
      </c>
      <c r="K831">
        <v>0</v>
      </c>
      <c r="L831">
        <v>0</v>
      </c>
      <c r="M831" t="s">
        <v>83</v>
      </c>
      <c r="N831" t="s">
        <v>83</v>
      </c>
      <c r="O831" t="s">
        <v>83</v>
      </c>
      <c r="P831" t="s">
        <v>83</v>
      </c>
      <c r="Q831" t="s">
        <v>83</v>
      </c>
      <c r="R831" t="s">
        <v>2561</v>
      </c>
      <c r="S831" t="s">
        <v>83</v>
      </c>
      <c r="T831">
        <v>0</v>
      </c>
      <c r="U831" t="s">
        <v>83</v>
      </c>
      <c r="V831" t="s">
        <v>83</v>
      </c>
      <c r="W831" t="s">
        <v>83</v>
      </c>
      <c r="X831">
        <v>1</v>
      </c>
      <c r="Y831">
        <v>1</v>
      </c>
      <c r="Z831" t="s">
        <v>83</v>
      </c>
      <c r="AA831" t="s">
        <v>83</v>
      </c>
      <c r="AB831" t="s">
        <v>83</v>
      </c>
      <c r="AC831" t="s">
        <v>83</v>
      </c>
      <c r="AD831" t="s">
        <v>83</v>
      </c>
      <c r="AE831">
        <v>0</v>
      </c>
      <c r="AF831" t="s">
        <v>83</v>
      </c>
      <c r="AG831">
        <v>0</v>
      </c>
      <c r="AH831" t="s">
        <v>83</v>
      </c>
      <c r="AI831" t="s">
        <v>83</v>
      </c>
      <c r="AJ831" t="s">
        <v>83</v>
      </c>
      <c r="AK831" t="s">
        <v>83</v>
      </c>
      <c r="AL831" t="s">
        <v>83</v>
      </c>
      <c r="AM831" t="s">
        <v>83</v>
      </c>
      <c r="AN831" t="s">
        <v>83</v>
      </c>
      <c r="AO831" t="s">
        <v>83</v>
      </c>
      <c r="AP831" t="s">
        <v>83</v>
      </c>
      <c r="AQ831" t="s">
        <v>83</v>
      </c>
      <c r="AR831" t="s">
        <v>83</v>
      </c>
      <c r="AS831">
        <v>0</v>
      </c>
      <c r="AT831" t="s">
        <v>83</v>
      </c>
      <c r="AU831" t="s">
        <v>83</v>
      </c>
      <c r="AV831">
        <v>0</v>
      </c>
      <c r="AW831">
        <v>0</v>
      </c>
      <c r="AX831" t="s">
        <v>83</v>
      </c>
    </row>
    <row r="832" spans="1:50" x14ac:dyDescent="0.15">
      <c r="A832">
        <v>4</v>
      </c>
      <c r="B832">
        <v>211</v>
      </c>
      <c r="C832">
        <v>2</v>
      </c>
      <c r="D832">
        <v>7</v>
      </c>
      <c r="E832">
        <v>0</v>
      </c>
      <c r="F832" t="s">
        <v>83</v>
      </c>
      <c r="G832" t="s">
        <v>83</v>
      </c>
      <c r="H832">
        <v>398</v>
      </c>
      <c r="I832">
        <v>0</v>
      </c>
      <c r="J832">
        <v>0</v>
      </c>
      <c r="K832">
        <v>0</v>
      </c>
      <c r="L832">
        <v>0</v>
      </c>
      <c r="M832" t="s">
        <v>83</v>
      </c>
      <c r="N832" t="s">
        <v>83</v>
      </c>
      <c r="O832" t="s">
        <v>83</v>
      </c>
      <c r="P832" t="s">
        <v>83</v>
      </c>
      <c r="Q832" t="s">
        <v>83</v>
      </c>
      <c r="R832" t="s">
        <v>2562</v>
      </c>
      <c r="S832" t="s">
        <v>83</v>
      </c>
      <c r="T832">
        <v>0</v>
      </c>
      <c r="U832" t="s">
        <v>83</v>
      </c>
      <c r="V832" t="s">
        <v>83</v>
      </c>
      <c r="W832" t="s">
        <v>83</v>
      </c>
      <c r="X832">
        <v>1</v>
      </c>
      <c r="Y832">
        <v>1</v>
      </c>
      <c r="Z832" t="s">
        <v>83</v>
      </c>
      <c r="AA832" t="s">
        <v>83</v>
      </c>
      <c r="AB832" t="s">
        <v>83</v>
      </c>
      <c r="AC832" t="s">
        <v>83</v>
      </c>
      <c r="AD832" t="s">
        <v>83</v>
      </c>
      <c r="AE832">
        <v>0</v>
      </c>
      <c r="AF832" t="s">
        <v>83</v>
      </c>
      <c r="AG832">
        <v>0</v>
      </c>
      <c r="AH832" t="s">
        <v>83</v>
      </c>
      <c r="AI832" t="s">
        <v>83</v>
      </c>
      <c r="AJ832" t="s">
        <v>83</v>
      </c>
      <c r="AK832" t="s">
        <v>83</v>
      </c>
      <c r="AL832" t="s">
        <v>83</v>
      </c>
      <c r="AM832" t="s">
        <v>83</v>
      </c>
      <c r="AN832" t="s">
        <v>83</v>
      </c>
      <c r="AO832" t="s">
        <v>83</v>
      </c>
      <c r="AP832" t="s">
        <v>83</v>
      </c>
      <c r="AQ832" t="s">
        <v>83</v>
      </c>
      <c r="AR832" t="s">
        <v>83</v>
      </c>
      <c r="AS832">
        <v>0</v>
      </c>
      <c r="AT832" t="s">
        <v>83</v>
      </c>
      <c r="AU832" t="s">
        <v>83</v>
      </c>
      <c r="AV832">
        <v>0</v>
      </c>
      <c r="AW832">
        <v>0</v>
      </c>
      <c r="AX832" t="s">
        <v>83</v>
      </c>
    </row>
    <row r="833" spans="1:50" x14ac:dyDescent="0.15">
      <c r="A833">
        <v>4</v>
      </c>
      <c r="B833">
        <v>211</v>
      </c>
      <c r="C833">
        <v>2</v>
      </c>
      <c r="D833">
        <v>8</v>
      </c>
      <c r="E833">
        <v>0</v>
      </c>
      <c r="F833" t="s">
        <v>83</v>
      </c>
      <c r="G833" t="s">
        <v>83</v>
      </c>
      <c r="H833">
        <v>0</v>
      </c>
      <c r="I833">
        <v>0</v>
      </c>
      <c r="J833">
        <v>0</v>
      </c>
      <c r="K833">
        <v>0</v>
      </c>
      <c r="L833">
        <v>0</v>
      </c>
      <c r="M833" t="s">
        <v>83</v>
      </c>
      <c r="N833" t="s">
        <v>83</v>
      </c>
      <c r="O833" t="s">
        <v>83</v>
      </c>
      <c r="P833" t="s">
        <v>83</v>
      </c>
      <c r="Q833" t="s">
        <v>83</v>
      </c>
      <c r="R833" t="s">
        <v>83</v>
      </c>
      <c r="S833" t="s">
        <v>83</v>
      </c>
      <c r="T833">
        <v>0</v>
      </c>
      <c r="U833" t="s">
        <v>83</v>
      </c>
      <c r="V833" t="s">
        <v>83</v>
      </c>
      <c r="W833" t="s">
        <v>83</v>
      </c>
      <c r="X833">
        <v>0</v>
      </c>
      <c r="Y833">
        <v>0</v>
      </c>
      <c r="Z833" t="s">
        <v>83</v>
      </c>
      <c r="AA833" t="s">
        <v>83</v>
      </c>
      <c r="AB833" t="s">
        <v>83</v>
      </c>
      <c r="AC833" t="s">
        <v>83</v>
      </c>
      <c r="AD833" t="s">
        <v>83</v>
      </c>
      <c r="AE833">
        <v>0</v>
      </c>
      <c r="AF833" t="s">
        <v>83</v>
      </c>
      <c r="AG833">
        <v>0</v>
      </c>
      <c r="AH833" t="s">
        <v>83</v>
      </c>
      <c r="AI833" t="s">
        <v>83</v>
      </c>
      <c r="AJ833" t="s">
        <v>83</v>
      </c>
      <c r="AK833" t="s">
        <v>83</v>
      </c>
      <c r="AL833" t="s">
        <v>83</v>
      </c>
      <c r="AM833" t="s">
        <v>83</v>
      </c>
      <c r="AN833" t="s">
        <v>83</v>
      </c>
      <c r="AO833" t="s">
        <v>83</v>
      </c>
      <c r="AP833" t="s">
        <v>83</v>
      </c>
      <c r="AQ833" t="s">
        <v>83</v>
      </c>
      <c r="AR833" t="s">
        <v>83</v>
      </c>
      <c r="AS833">
        <v>0</v>
      </c>
      <c r="AT833" t="s">
        <v>83</v>
      </c>
      <c r="AU833" t="s">
        <v>83</v>
      </c>
      <c r="AV833">
        <v>0</v>
      </c>
      <c r="AW833">
        <v>0</v>
      </c>
      <c r="AX833" t="s">
        <v>83</v>
      </c>
    </row>
    <row r="834" spans="1:50" x14ac:dyDescent="0.15">
      <c r="A834">
        <v>4</v>
      </c>
      <c r="B834">
        <v>212</v>
      </c>
      <c r="C834">
        <v>1</v>
      </c>
      <c r="D834">
        <v>1</v>
      </c>
      <c r="E834">
        <v>0</v>
      </c>
      <c r="F834" t="s">
        <v>83</v>
      </c>
      <c r="G834" t="s">
        <v>83</v>
      </c>
      <c r="H834">
        <v>0</v>
      </c>
      <c r="I834">
        <v>0</v>
      </c>
      <c r="J834">
        <v>0</v>
      </c>
      <c r="K834">
        <v>0</v>
      </c>
      <c r="L834">
        <v>0</v>
      </c>
      <c r="M834" t="s">
        <v>83</v>
      </c>
      <c r="N834" t="s">
        <v>83</v>
      </c>
      <c r="O834" t="s">
        <v>83</v>
      </c>
      <c r="P834" t="s">
        <v>83</v>
      </c>
      <c r="Q834" t="s">
        <v>83</v>
      </c>
      <c r="R834" t="s">
        <v>83</v>
      </c>
      <c r="S834" t="s">
        <v>83</v>
      </c>
      <c r="T834">
        <v>0</v>
      </c>
      <c r="U834" t="s">
        <v>83</v>
      </c>
      <c r="V834" t="s">
        <v>83</v>
      </c>
      <c r="W834" t="s">
        <v>83</v>
      </c>
      <c r="X834">
        <v>0</v>
      </c>
      <c r="Y834">
        <v>0</v>
      </c>
      <c r="Z834" t="s">
        <v>83</v>
      </c>
      <c r="AA834" t="s">
        <v>83</v>
      </c>
      <c r="AB834" t="s">
        <v>83</v>
      </c>
      <c r="AC834" t="s">
        <v>83</v>
      </c>
      <c r="AD834" t="s">
        <v>83</v>
      </c>
      <c r="AE834">
        <v>0</v>
      </c>
      <c r="AF834" t="s">
        <v>83</v>
      </c>
      <c r="AG834">
        <v>0</v>
      </c>
      <c r="AH834" t="s">
        <v>83</v>
      </c>
      <c r="AI834" t="s">
        <v>83</v>
      </c>
      <c r="AJ834" t="s">
        <v>83</v>
      </c>
      <c r="AK834" t="s">
        <v>83</v>
      </c>
      <c r="AL834" t="s">
        <v>83</v>
      </c>
      <c r="AM834" t="s">
        <v>83</v>
      </c>
      <c r="AN834" t="s">
        <v>83</v>
      </c>
      <c r="AO834" t="s">
        <v>83</v>
      </c>
      <c r="AP834" t="s">
        <v>83</v>
      </c>
      <c r="AQ834" t="s">
        <v>83</v>
      </c>
      <c r="AR834" t="s">
        <v>83</v>
      </c>
      <c r="AS834">
        <v>0</v>
      </c>
      <c r="AT834" t="s">
        <v>83</v>
      </c>
      <c r="AU834" t="s">
        <v>83</v>
      </c>
      <c r="AV834">
        <v>0</v>
      </c>
      <c r="AW834">
        <v>0</v>
      </c>
      <c r="AX834" t="s">
        <v>83</v>
      </c>
    </row>
    <row r="835" spans="1:50" x14ac:dyDescent="0.15">
      <c r="A835">
        <v>4</v>
      </c>
      <c r="B835">
        <v>212</v>
      </c>
      <c r="C835">
        <v>1</v>
      </c>
      <c r="D835">
        <v>2</v>
      </c>
      <c r="E835">
        <v>0</v>
      </c>
      <c r="F835" t="s">
        <v>83</v>
      </c>
      <c r="G835" t="s">
        <v>83</v>
      </c>
      <c r="H835">
        <v>0</v>
      </c>
      <c r="I835">
        <v>0</v>
      </c>
      <c r="J835">
        <v>0</v>
      </c>
      <c r="K835">
        <v>0</v>
      </c>
      <c r="L835">
        <v>0</v>
      </c>
      <c r="M835" t="s">
        <v>83</v>
      </c>
      <c r="N835" t="s">
        <v>83</v>
      </c>
      <c r="O835" t="s">
        <v>83</v>
      </c>
      <c r="P835" t="s">
        <v>83</v>
      </c>
      <c r="Q835" t="s">
        <v>83</v>
      </c>
      <c r="R835" t="s">
        <v>83</v>
      </c>
      <c r="S835" t="s">
        <v>83</v>
      </c>
      <c r="T835">
        <v>0</v>
      </c>
      <c r="U835" t="s">
        <v>83</v>
      </c>
      <c r="V835" t="s">
        <v>83</v>
      </c>
      <c r="W835" t="s">
        <v>83</v>
      </c>
      <c r="X835">
        <v>0</v>
      </c>
      <c r="Y835">
        <v>0</v>
      </c>
      <c r="Z835" t="s">
        <v>83</v>
      </c>
      <c r="AA835" t="s">
        <v>83</v>
      </c>
      <c r="AB835" t="s">
        <v>83</v>
      </c>
      <c r="AC835" t="s">
        <v>83</v>
      </c>
      <c r="AD835" t="s">
        <v>83</v>
      </c>
      <c r="AE835">
        <v>0</v>
      </c>
      <c r="AF835" t="s">
        <v>83</v>
      </c>
      <c r="AG835">
        <v>0</v>
      </c>
      <c r="AH835" t="s">
        <v>83</v>
      </c>
      <c r="AI835" t="s">
        <v>83</v>
      </c>
      <c r="AJ835" t="s">
        <v>83</v>
      </c>
      <c r="AK835" t="s">
        <v>83</v>
      </c>
      <c r="AL835" t="s">
        <v>83</v>
      </c>
      <c r="AM835" t="s">
        <v>83</v>
      </c>
      <c r="AN835" t="s">
        <v>83</v>
      </c>
      <c r="AO835" t="s">
        <v>83</v>
      </c>
      <c r="AP835" t="s">
        <v>83</v>
      </c>
      <c r="AQ835" t="s">
        <v>83</v>
      </c>
      <c r="AR835" t="s">
        <v>83</v>
      </c>
      <c r="AS835">
        <v>0</v>
      </c>
      <c r="AT835" t="s">
        <v>83</v>
      </c>
      <c r="AU835" t="s">
        <v>83</v>
      </c>
      <c r="AV835">
        <v>0</v>
      </c>
      <c r="AW835">
        <v>0</v>
      </c>
      <c r="AX835" t="s">
        <v>83</v>
      </c>
    </row>
    <row r="836" spans="1:50" x14ac:dyDescent="0.15">
      <c r="A836">
        <v>4</v>
      </c>
      <c r="B836">
        <v>212</v>
      </c>
      <c r="C836">
        <v>1</v>
      </c>
      <c r="D836">
        <v>3</v>
      </c>
      <c r="E836">
        <v>0</v>
      </c>
      <c r="F836" t="s">
        <v>83</v>
      </c>
      <c r="G836" t="s">
        <v>83</v>
      </c>
      <c r="H836">
        <v>671</v>
      </c>
      <c r="I836">
        <v>0</v>
      </c>
      <c r="J836">
        <v>0</v>
      </c>
      <c r="K836">
        <v>0</v>
      </c>
      <c r="L836">
        <v>0</v>
      </c>
      <c r="M836" t="s">
        <v>83</v>
      </c>
      <c r="N836" t="s">
        <v>83</v>
      </c>
      <c r="O836" t="s">
        <v>83</v>
      </c>
      <c r="P836" t="s">
        <v>83</v>
      </c>
      <c r="Q836" t="s">
        <v>83</v>
      </c>
      <c r="R836" t="s">
        <v>2563</v>
      </c>
      <c r="S836" t="s">
        <v>83</v>
      </c>
      <c r="T836">
        <v>0</v>
      </c>
      <c r="U836" t="s">
        <v>83</v>
      </c>
      <c r="V836" t="s">
        <v>83</v>
      </c>
      <c r="W836" t="s">
        <v>83</v>
      </c>
      <c r="X836">
        <v>2</v>
      </c>
      <c r="Y836">
        <v>2</v>
      </c>
      <c r="Z836" t="s">
        <v>83</v>
      </c>
      <c r="AA836" t="s">
        <v>83</v>
      </c>
      <c r="AB836" t="s">
        <v>83</v>
      </c>
      <c r="AC836" t="s">
        <v>83</v>
      </c>
      <c r="AD836" t="s">
        <v>83</v>
      </c>
      <c r="AE836">
        <v>0</v>
      </c>
      <c r="AF836" t="s">
        <v>83</v>
      </c>
      <c r="AG836">
        <v>0</v>
      </c>
      <c r="AH836" t="s">
        <v>83</v>
      </c>
      <c r="AI836" t="s">
        <v>83</v>
      </c>
      <c r="AJ836" t="s">
        <v>83</v>
      </c>
      <c r="AK836" t="s">
        <v>83</v>
      </c>
      <c r="AL836" t="s">
        <v>83</v>
      </c>
      <c r="AM836" t="s">
        <v>83</v>
      </c>
      <c r="AN836" t="s">
        <v>83</v>
      </c>
      <c r="AO836" t="s">
        <v>83</v>
      </c>
      <c r="AP836" t="s">
        <v>83</v>
      </c>
      <c r="AQ836" t="s">
        <v>83</v>
      </c>
      <c r="AR836" t="s">
        <v>83</v>
      </c>
      <c r="AS836">
        <v>0</v>
      </c>
      <c r="AT836" t="s">
        <v>83</v>
      </c>
      <c r="AU836" t="s">
        <v>83</v>
      </c>
      <c r="AV836">
        <v>0</v>
      </c>
      <c r="AW836">
        <v>0</v>
      </c>
      <c r="AX836" t="s">
        <v>83</v>
      </c>
    </row>
    <row r="837" spans="1:50" x14ac:dyDescent="0.15">
      <c r="A837">
        <v>4</v>
      </c>
      <c r="B837">
        <v>212</v>
      </c>
      <c r="C837">
        <v>1</v>
      </c>
      <c r="D837">
        <v>4</v>
      </c>
      <c r="E837">
        <v>0</v>
      </c>
      <c r="F837" t="s">
        <v>83</v>
      </c>
      <c r="G837" t="s">
        <v>83</v>
      </c>
      <c r="H837">
        <v>67</v>
      </c>
      <c r="I837">
        <v>0</v>
      </c>
      <c r="J837">
        <v>0</v>
      </c>
      <c r="K837">
        <v>0</v>
      </c>
      <c r="L837">
        <v>0</v>
      </c>
      <c r="M837" t="s">
        <v>83</v>
      </c>
      <c r="N837" t="s">
        <v>83</v>
      </c>
      <c r="O837" t="s">
        <v>83</v>
      </c>
      <c r="P837" t="s">
        <v>83</v>
      </c>
      <c r="Q837" t="s">
        <v>83</v>
      </c>
      <c r="R837" t="s">
        <v>2564</v>
      </c>
      <c r="S837" t="s">
        <v>83</v>
      </c>
      <c r="T837">
        <v>0</v>
      </c>
      <c r="U837" t="s">
        <v>83</v>
      </c>
      <c r="V837" t="s">
        <v>83</v>
      </c>
      <c r="W837" t="s">
        <v>83</v>
      </c>
      <c r="X837">
        <v>2</v>
      </c>
      <c r="Y837">
        <v>2</v>
      </c>
      <c r="Z837" t="s">
        <v>83</v>
      </c>
      <c r="AA837" t="s">
        <v>83</v>
      </c>
      <c r="AB837" t="s">
        <v>83</v>
      </c>
      <c r="AC837" t="s">
        <v>83</v>
      </c>
      <c r="AD837" t="s">
        <v>83</v>
      </c>
      <c r="AE837">
        <v>0</v>
      </c>
      <c r="AF837" t="s">
        <v>83</v>
      </c>
      <c r="AG837">
        <v>0</v>
      </c>
      <c r="AH837" t="s">
        <v>83</v>
      </c>
      <c r="AI837" t="s">
        <v>83</v>
      </c>
      <c r="AJ837" t="s">
        <v>83</v>
      </c>
      <c r="AK837" t="s">
        <v>83</v>
      </c>
      <c r="AL837" t="s">
        <v>83</v>
      </c>
      <c r="AM837" t="s">
        <v>83</v>
      </c>
      <c r="AN837" t="s">
        <v>83</v>
      </c>
      <c r="AO837" t="s">
        <v>83</v>
      </c>
      <c r="AP837" t="s">
        <v>83</v>
      </c>
      <c r="AQ837" t="s">
        <v>83</v>
      </c>
      <c r="AR837" t="s">
        <v>83</v>
      </c>
      <c r="AS837">
        <v>0</v>
      </c>
      <c r="AT837" t="s">
        <v>83</v>
      </c>
      <c r="AU837" t="s">
        <v>83</v>
      </c>
      <c r="AV837">
        <v>0</v>
      </c>
      <c r="AW837">
        <v>0</v>
      </c>
      <c r="AX837" t="s">
        <v>83</v>
      </c>
    </row>
    <row r="838" spans="1:50" x14ac:dyDescent="0.15">
      <c r="A838">
        <v>4</v>
      </c>
      <c r="B838">
        <v>212</v>
      </c>
      <c r="C838">
        <v>1</v>
      </c>
      <c r="D838">
        <v>5</v>
      </c>
      <c r="E838">
        <v>0</v>
      </c>
      <c r="F838" t="s">
        <v>83</v>
      </c>
      <c r="G838" t="s">
        <v>83</v>
      </c>
      <c r="H838">
        <v>651</v>
      </c>
      <c r="I838">
        <v>0</v>
      </c>
      <c r="J838">
        <v>0</v>
      </c>
      <c r="K838">
        <v>0</v>
      </c>
      <c r="L838">
        <v>0</v>
      </c>
      <c r="M838" t="s">
        <v>83</v>
      </c>
      <c r="N838" t="s">
        <v>83</v>
      </c>
      <c r="O838" t="s">
        <v>83</v>
      </c>
      <c r="P838" t="s">
        <v>83</v>
      </c>
      <c r="Q838" t="s">
        <v>83</v>
      </c>
      <c r="R838" t="s">
        <v>2565</v>
      </c>
      <c r="S838" t="s">
        <v>83</v>
      </c>
      <c r="T838">
        <v>0</v>
      </c>
      <c r="U838" t="s">
        <v>83</v>
      </c>
      <c r="V838" t="s">
        <v>83</v>
      </c>
      <c r="W838" t="s">
        <v>83</v>
      </c>
      <c r="X838">
        <v>2</v>
      </c>
      <c r="Y838">
        <v>2</v>
      </c>
      <c r="Z838" t="s">
        <v>83</v>
      </c>
      <c r="AA838" t="s">
        <v>83</v>
      </c>
      <c r="AB838" t="s">
        <v>83</v>
      </c>
      <c r="AC838" t="s">
        <v>83</v>
      </c>
      <c r="AD838" t="s">
        <v>83</v>
      </c>
      <c r="AE838">
        <v>0</v>
      </c>
      <c r="AF838" t="s">
        <v>83</v>
      </c>
      <c r="AG838">
        <v>0</v>
      </c>
      <c r="AH838" t="s">
        <v>83</v>
      </c>
      <c r="AI838" t="s">
        <v>83</v>
      </c>
      <c r="AJ838" t="s">
        <v>83</v>
      </c>
      <c r="AK838" t="s">
        <v>83</v>
      </c>
      <c r="AL838" t="s">
        <v>83</v>
      </c>
      <c r="AM838" t="s">
        <v>83</v>
      </c>
      <c r="AN838" t="s">
        <v>83</v>
      </c>
      <c r="AO838" t="s">
        <v>83</v>
      </c>
      <c r="AP838" t="s">
        <v>83</v>
      </c>
      <c r="AQ838" t="s">
        <v>83</v>
      </c>
      <c r="AR838" t="s">
        <v>83</v>
      </c>
      <c r="AS838">
        <v>0</v>
      </c>
      <c r="AT838" t="s">
        <v>83</v>
      </c>
      <c r="AU838" t="s">
        <v>83</v>
      </c>
      <c r="AV838">
        <v>0</v>
      </c>
      <c r="AW838">
        <v>0</v>
      </c>
      <c r="AX838" t="s">
        <v>83</v>
      </c>
    </row>
    <row r="839" spans="1:50" x14ac:dyDescent="0.15">
      <c r="A839">
        <v>4</v>
      </c>
      <c r="B839">
        <v>212</v>
      </c>
      <c r="C839">
        <v>1</v>
      </c>
      <c r="D839">
        <v>6</v>
      </c>
      <c r="E839">
        <v>0</v>
      </c>
      <c r="F839" t="s">
        <v>83</v>
      </c>
      <c r="G839" t="s">
        <v>83</v>
      </c>
      <c r="H839">
        <v>0</v>
      </c>
      <c r="I839">
        <v>0</v>
      </c>
      <c r="J839">
        <v>0</v>
      </c>
      <c r="K839">
        <v>0</v>
      </c>
      <c r="L839">
        <v>0</v>
      </c>
      <c r="M839" t="s">
        <v>83</v>
      </c>
      <c r="N839" t="s">
        <v>83</v>
      </c>
      <c r="O839" t="s">
        <v>83</v>
      </c>
      <c r="P839" t="s">
        <v>83</v>
      </c>
      <c r="Q839" t="s">
        <v>83</v>
      </c>
      <c r="R839" t="s">
        <v>83</v>
      </c>
      <c r="S839" t="s">
        <v>83</v>
      </c>
      <c r="T839">
        <v>0</v>
      </c>
      <c r="U839" t="s">
        <v>83</v>
      </c>
      <c r="V839" t="s">
        <v>83</v>
      </c>
      <c r="W839" t="s">
        <v>83</v>
      </c>
      <c r="X839">
        <v>0</v>
      </c>
      <c r="Y839">
        <v>0</v>
      </c>
      <c r="Z839" t="s">
        <v>83</v>
      </c>
      <c r="AA839" t="s">
        <v>83</v>
      </c>
      <c r="AB839" t="s">
        <v>83</v>
      </c>
      <c r="AC839" t="s">
        <v>83</v>
      </c>
      <c r="AD839" t="s">
        <v>83</v>
      </c>
      <c r="AE839">
        <v>0</v>
      </c>
      <c r="AF839" t="s">
        <v>83</v>
      </c>
      <c r="AG839">
        <v>0</v>
      </c>
      <c r="AH839" t="s">
        <v>83</v>
      </c>
      <c r="AI839" t="s">
        <v>83</v>
      </c>
      <c r="AJ839" t="s">
        <v>83</v>
      </c>
      <c r="AK839" t="s">
        <v>83</v>
      </c>
      <c r="AL839" t="s">
        <v>83</v>
      </c>
      <c r="AM839" t="s">
        <v>83</v>
      </c>
      <c r="AN839" t="s">
        <v>83</v>
      </c>
      <c r="AO839" t="s">
        <v>83</v>
      </c>
      <c r="AP839" t="s">
        <v>83</v>
      </c>
      <c r="AQ839" t="s">
        <v>83</v>
      </c>
      <c r="AR839" t="s">
        <v>83</v>
      </c>
      <c r="AS839">
        <v>0</v>
      </c>
      <c r="AT839" t="s">
        <v>83</v>
      </c>
      <c r="AU839" t="s">
        <v>83</v>
      </c>
      <c r="AV839">
        <v>0</v>
      </c>
      <c r="AW839">
        <v>0</v>
      </c>
      <c r="AX839" t="s">
        <v>83</v>
      </c>
    </row>
    <row r="840" spans="1:50" x14ac:dyDescent="0.15">
      <c r="A840">
        <v>4</v>
      </c>
      <c r="B840">
        <v>212</v>
      </c>
      <c r="C840">
        <v>1</v>
      </c>
      <c r="D840">
        <v>7</v>
      </c>
      <c r="E840">
        <v>0</v>
      </c>
      <c r="F840" t="s">
        <v>83</v>
      </c>
      <c r="G840" t="s">
        <v>83</v>
      </c>
      <c r="H840">
        <v>0</v>
      </c>
      <c r="I840">
        <v>0</v>
      </c>
      <c r="J840">
        <v>0</v>
      </c>
      <c r="K840">
        <v>0</v>
      </c>
      <c r="L840">
        <v>0</v>
      </c>
      <c r="M840" t="s">
        <v>83</v>
      </c>
      <c r="N840" t="s">
        <v>83</v>
      </c>
      <c r="O840" t="s">
        <v>83</v>
      </c>
      <c r="P840" t="s">
        <v>83</v>
      </c>
      <c r="Q840" t="s">
        <v>83</v>
      </c>
      <c r="R840" t="s">
        <v>83</v>
      </c>
      <c r="S840" t="s">
        <v>83</v>
      </c>
      <c r="T840">
        <v>0</v>
      </c>
      <c r="U840" t="s">
        <v>83</v>
      </c>
      <c r="V840" t="s">
        <v>83</v>
      </c>
      <c r="W840" t="s">
        <v>83</v>
      </c>
      <c r="X840">
        <v>0</v>
      </c>
      <c r="Y840">
        <v>0</v>
      </c>
      <c r="Z840" t="s">
        <v>83</v>
      </c>
      <c r="AA840" t="s">
        <v>83</v>
      </c>
      <c r="AB840" t="s">
        <v>83</v>
      </c>
      <c r="AC840" t="s">
        <v>83</v>
      </c>
      <c r="AD840" t="s">
        <v>83</v>
      </c>
      <c r="AE840">
        <v>0</v>
      </c>
      <c r="AF840" t="s">
        <v>83</v>
      </c>
      <c r="AG840">
        <v>0</v>
      </c>
      <c r="AH840" t="s">
        <v>83</v>
      </c>
      <c r="AI840" t="s">
        <v>83</v>
      </c>
      <c r="AJ840" t="s">
        <v>83</v>
      </c>
      <c r="AK840" t="s">
        <v>83</v>
      </c>
      <c r="AL840" t="s">
        <v>83</v>
      </c>
      <c r="AM840" t="s">
        <v>83</v>
      </c>
      <c r="AN840" t="s">
        <v>83</v>
      </c>
      <c r="AO840" t="s">
        <v>83</v>
      </c>
      <c r="AP840" t="s">
        <v>83</v>
      </c>
      <c r="AQ840" t="s">
        <v>83</v>
      </c>
      <c r="AR840" t="s">
        <v>83</v>
      </c>
      <c r="AS840">
        <v>0</v>
      </c>
      <c r="AT840" t="s">
        <v>83</v>
      </c>
      <c r="AU840" t="s">
        <v>83</v>
      </c>
      <c r="AV840">
        <v>0</v>
      </c>
      <c r="AW840">
        <v>0</v>
      </c>
      <c r="AX840" t="s">
        <v>83</v>
      </c>
    </row>
    <row r="841" spans="1:50" x14ac:dyDescent="0.15">
      <c r="A841">
        <v>4</v>
      </c>
      <c r="B841">
        <v>212</v>
      </c>
      <c r="C841">
        <v>1</v>
      </c>
      <c r="D841">
        <v>8</v>
      </c>
      <c r="E841">
        <v>0</v>
      </c>
      <c r="F841" t="s">
        <v>83</v>
      </c>
      <c r="G841" t="s">
        <v>83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83</v>
      </c>
      <c r="N841" t="s">
        <v>83</v>
      </c>
      <c r="O841" t="s">
        <v>83</v>
      </c>
      <c r="P841" t="s">
        <v>83</v>
      </c>
      <c r="Q841" t="s">
        <v>83</v>
      </c>
      <c r="R841" t="s">
        <v>83</v>
      </c>
      <c r="S841" t="s">
        <v>83</v>
      </c>
      <c r="T841">
        <v>0</v>
      </c>
      <c r="U841" t="s">
        <v>83</v>
      </c>
      <c r="V841" t="s">
        <v>83</v>
      </c>
      <c r="W841" t="s">
        <v>83</v>
      </c>
      <c r="X841">
        <v>0</v>
      </c>
      <c r="Y841">
        <v>0</v>
      </c>
      <c r="Z841" t="s">
        <v>83</v>
      </c>
      <c r="AA841" t="s">
        <v>83</v>
      </c>
      <c r="AB841" t="s">
        <v>83</v>
      </c>
      <c r="AC841" t="s">
        <v>83</v>
      </c>
      <c r="AD841" t="s">
        <v>83</v>
      </c>
      <c r="AE841">
        <v>0</v>
      </c>
      <c r="AF841" t="s">
        <v>83</v>
      </c>
      <c r="AG841">
        <v>0</v>
      </c>
      <c r="AH841" t="s">
        <v>83</v>
      </c>
      <c r="AI841" t="s">
        <v>83</v>
      </c>
      <c r="AJ841" t="s">
        <v>83</v>
      </c>
      <c r="AK841" t="s">
        <v>83</v>
      </c>
      <c r="AL841" t="s">
        <v>83</v>
      </c>
      <c r="AM841" t="s">
        <v>83</v>
      </c>
      <c r="AN841" t="s">
        <v>83</v>
      </c>
      <c r="AO841" t="s">
        <v>83</v>
      </c>
      <c r="AP841" t="s">
        <v>83</v>
      </c>
      <c r="AQ841" t="s">
        <v>83</v>
      </c>
      <c r="AR841" t="s">
        <v>83</v>
      </c>
      <c r="AS841">
        <v>0</v>
      </c>
      <c r="AT841" t="s">
        <v>83</v>
      </c>
      <c r="AU841" t="s">
        <v>83</v>
      </c>
      <c r="AV841">
        <v>0</v>
      </c>
      <c r="AW841">
        <v>0</v>
      </c>
      <c r="AX841" t="s">
        <v>83</v>
      </c>
    </row>
    <row r="842" spans="1:50" x14ac:dyDescent="0.15">
      <c r="A842">
        <v>4</v>
      </c>
      <c r="B842">
        <v>212</v>
      </c>
      <c r="C842">
        <v>2</v>
      </c>
      <c r="D842">
        <v>1</v>
      </c>
      <c r="E842">
        <v>0</v>
      </c>
      <c r="F842" t="s">
        <v>83</v>
      </c>
      <c r="G842" t="s">
        <v>83</v>
      </c>
      <c r="H842">
        <v>0</v>
      </c>
      <c r="I842">
        <v>0</v>
      </c>
      <c r="J842">
        <v>0</v>
      </c>
      <c r="K842">
        <v>0</v>
      </c>
      <c r="L842">
        <v>0</v>
      </c>
      <c r="M842" t="s">
        <v>83</v>
      </c>
      <c r="N842" t="s">
        <v>83</v>
      </c>
      <c r="O842" t="s">
        <v>83</v>
      </c>
      <c r="P842" t="s">
        <v>83</v>
      </c>
      <c r="Q842" t="s">
        <v>83</v>
      </c>
      <c r="R842" t="s">
        <v>83</v>
      </c>
      <c r="S842" t="s">
        <v>83</v>
      </c>
      <c r="T842">
        <v>0</v>
      </c>
      <c r="U842" t="s">
        <v>83</v>
      </c>
      <c r="V842" t="s">
        <v>83</v>
      </c>
      <c r="W842" t="s">
        <v>83</v>
      </c>
      <c r="X842">
        <v>0</v>
      </c>
      <c r="Y842">
        <v>0</v>
      </c>
      <c r="Z842" t="s">
        <v>83</v>
      </c>
      <c r="AA842" t="s">
        <v>83</v>
      </c>
      <c r="AB842" t="s">
        <v>83</v>
      </c>
      <c r="AC842" t="s">
        <v>83</v>
      </c>
      <c r="AD842" t="s">
        <v>83</v>
      </c>
      <c r="AE842">
        <v>0</v>
      </c>
      <c r="AF842" t="s">
        <v>83</v>
      </c>
      <c r="AG842">
        <v>0</v>
      </c>
      <c r="AH842" t="s">
        <v>83</v>
      </c>
      <c r="AI842" t="s">
        <v>83</v>
      </c>
      <c r="AJ842" t="s">
        <v>83</v>
      </c>
      <c r="AK842" t="s">
        <v>83</v>
      </c>
      <c r="AL842" t="s">
        <v>83</v>
      </c>
      <c r="AM842" t="s">
        <v>83</v>
      </c>
      <c r="AN842" t="s">
        <v>83</v>
      </c>
      <c r="AO842" t="s">
        <v>83</v>
      </c>
      <c r="AP842" t="s">
        <v>83</v>
      </c>
      <c r="AQ842" t="s">
        <v>83</v>
      </c>
      <c r="AR842" t="s">
        <v>83</v>
      </c>
      <c r="AS842">
        <v>0</v>
      </c>
      <c r="AT842" t="s">
        <v>83</v>
      </c>
      <c r="AU842" t="s">
        <v>83</v>
      </c>
      <c r="AV842">
        <v>0</v>
      </c>
      <c r="AW842">
        <v>0</v>
      </c>
      <c r="AX842" t="s">
        <v>83</v>
      </c>
    </row>
    <row r="843" spans="1:50" x14ac:dyDescent="0.15">
      <c r="A843">
        <v>4</v>
      </c>
      <c r="B843">
        <v>212</v>
      </c>
      <c r="C843">
        <v>2</v>
      </c>
      <c r="D843">
        <v>2</v>
      </c>
      <c r="E843">
        <v>0</v>
      </c>
      <c r="F843" t="s">
        <v>83</v>
      </c>
      <c r="G843" t="s">
        <v>83</v>
      </c>
      <c r="H843">
        <v>285</v>
      </c>
      <c r="I843">
        <v>0</v>
      </c>
      <c r="J843">
        <v>0</v>
      </c>
      <c r="K843">
        <v>0</v>
      </c>
      <c r="L843">
        <v>0</v>
      </c>
      <c r="M843" t="s">
        <v>83</v>
      </c>
      <c r="N843" t="s">
        <v>83</v>
      </c>
      <c r="O843" t="s">
        <v>83</v>
      </c>
      <c r="P843" t="s">
        <v>83</v>
      </c>
      <c r="Q843" t="s">
        <v>83</v>
      </c>
      <c r="R843" t="s">
        <v>2566</v>
      </c>
      <c r="S843" t="s">
        <v>83</v>
      </c>
      <c r="T843">
        <v>0</v>
      </c>
      <c r="U843" t="s">
        <v>83</v>
      </c>
      <c r="V843" t="s">
        <v>83</v>
      </c>
      <c r="W843" t="s">
        <v>83</v>
      </c>
      <c r="X843">
        <v>2</v>
      </c>
      <c r="Y843">
        <v>2</v>
      </c>
      <c r="Z843" t="s">
        <v>83</v>
      </c>
      <c r="AA843" t="s">
        <v>83</v>
      </c>
      <c r="AB843" t="s">
        <v>83</v>
      </c>
      <c r="AC843" t="s">
        <v>83</v>
      </c>
      <c r="AD843" t="s">
        <v>83</v>
      </c>
      <c r="AE843">
        <v>0</v>
      </c>
      <c r="AF843" t="s">
        <v>83</v>
      </c>
      <c r="AG843">
        <v>0</v>
      </c>
      <c r="AH843" t="s">
        <v>83</v>
      </c>
      <c r="AI843" t="s">
        <v>83</v>
      </c>
      <c r="AJ843" t="s">
        <v>83</v>
      </c>
      <c r="AK843" t="s">
        <v>83</v>
      </c>
      <c r="AL843" t="s">
        <v>83</v>
      </c>
      <c r="AM843" t="s">
        <v>83</v>
      </c>
      <c r="AN843" t="s">
        <v>83</v>
      </c>
      <c r="AO843" t="s">
        <v>83</v>
      </c>
      <c r="AP843" t="s">
        <v>83</v>
      </c>
      <c r="AQ843" t="s">
        <v>83</v>
      </c>
      <c r="AR843" t="s">
        <v>83</v>
      </c>
      <c r="AS843">
        <v>0</v>
      </c>
      <c r="AT843" t="s">
        <v>83</v>
      </c>
      <c r="AU843" t="s">
        <v>83</v>
      </c>
      <c r="AV843">
        <v>0</v>
      </c>
      <c r="AW843">
        <v>0</v>
      </c>
      <c r="AX843" t="s">
        <v>83</v>
      </c>
    </row>
    <row r="844" spans="1:50" x14ac:dyDescent="0.15">
      <c r="A844">
        <v>4</v>
      </c>
      <c r="B844">
        <v>212</v>
      </c>
      <c r="C844">
        <v>2</v>
      </c>
      <c r="D844">
        <v>3</v>
      </c>
      <c r="E844">
        <v>0</v>
      </c>
      <c r="F844" t="s">
        <v>83</v>
      </c>
      <c r="G844" t="s">
        <v>83</v>
      </c>
      <c r="H844">
        <v>714</v>
      </c>
      <c r="I844">
        <v>0</v>
      </c>
      <c r="J844">
        <v>0</v>
      </c>
      <c r="K844">
        <v>0</v>
      </c>
      <c r="L844">
        <v>0</v>
      </c>
      <c r="M844" t="s">
        <v>83</v>
      </c>
      <c r="N844" t="s">
        <v>83</v>
      </c>
      <c r="O844" t="s">
        <v>83</v>
      </c>
      <c r="P844" t="s">
        <v>83</v>
      </c>
      <c r="Q844" t="s">
        <v>83</v>
      </c>
      <c r="R844" t="s">
        <v>2567</v>
      </c>
      <c r="S844" t="s">
        <v>83</v>
      </c>
      <c r="T844">
        <v>0</v>
      </c>
      <c r="U844" t="s">
        <v>83</v>
      </c>
      <c r="V844" t="s">
        <v>83</v>
      </c>
      <c r="W844" t="s">
        <v>83</v>
      </c>
      <c r="X844">
        <v>2</v>
      </c>
      <c r="Y844">
        <v>2</v>
      </c>
      <c r="Z844" t="s">
        <v>83</v>
      </c>
      <c r="AA844" t="s">
        <v>83</v>
      </c>
      <c r="AB844" t="s">
        <v>83</v>
      </c>
      <c r="AC844" t="s">
        <v>83</v>
      </c>
      <c r="AD844" t="s">
        <v>83</v>
      </c>
      <c r="AE844">
        <v>0</v>
      </c>
      <c r="AF844" t="s">
        <v>83</v>
      </c>
      <c r="AG844">
        <v>0</v>
      </c>
      <c r="AH844" t="s">
        <v>83</v>
      </c>
      <c r="AI844" t="s">
        <v>83</v>
      </c>
      <c r="AJ844" t="s">
        <v>83</v>
      </c>
      <c r="AK844" t="s">
        <v>83</v>
      </c>
      <c r="AL844" t="s">
        <v>83</v>
      </c>
      <c r="AM844" t="s">
        <v>83</v>
      </c>
      <c r="AN844" t="s">
        <v>83</v>
      </c>
      <c r="AO844" t="s">
        <v>83</v>
      </c>
      <c r="AP844" t="s">
        <v>83</v>
      </c>
      <c r="AQ844" t="s">
        <v>83</v>
      </c>
      <c r="AR844" t="s">
        <v>83</v>
      </c>
      <c r="AS844">
        <v>0</v>
      </c>
      <c r="AT844" t="s">
        <v>83</v>
      </c>
      <c r="AU844" t="s">
        <v>83</v>
      </c>
      <c r="AV844">
        <v>0</v>
      </c>
      <c r="AW844">
        <v>0</v>
      </c>
      <c r="AX844" t="s">
        <v>83</v>
      </c>
    </row>
    <row r="845" spans="1:50" x14ac:dyDescent="0.15">
      <c r="A845">
        <v>4</v>
      </c>
      <c r="B845">
        <v>212</v>
      </c>
      <c r="C845">
        <v>2</v>
      </c>
      <c r="D845">
        <v>4</v>
      </c>
      <c r="E845">
        <v>0</v>
      </c>
      <c r="F845" t="s">
        <v>83</v>
      </c>
      <c r="G845" t="s">
        <v>83</v>
      </c>
      <c r="H845">
        <v>670</v>
      </c>
      <c r="I845">
        <v>0</v>
      </c>
      <c r="J845">
        <v>0</v>
      </c>
      <c r="K845">
        <v>0</v>
      </c>
      <c r="L845">
        <v>0</v>
      </c>
      <c r="M845" t="s">
        <v>83</v>
      </c>
      <c r="N845" t="s">
        <v>83</v>
      </c>
      <c r="O845" t="s">
        <v>83</v>
      </c>
      <c r="P845" t="s">
        <v>83</v>
      </c>
      <c r="Q845" t="s">
        <v>83</v>
      </c>
      <c r="R845" t="s">
        <v>2568</v>
      </c>
      <c r="S845" t="s">
        <v>83</v>
      </c>
      <c r="T845">
        <v>0</v>
      </c>
      <c r="U845" t="s">
        <v>83</v>
      </c>
      <c r="V845" t="s">
        <v>83</v>
      </c>
      <c r="W845" t="s">
        <v>83</v>
      </c>
      <c r="X845">
        <v>2</v>
      </c>
      <c r="Y845">
        <v>2</v>
      </c>
      <c r="Z845" t="s">
        <v>83</v>
      </c>
      <c r="AA845" t="s">
        <v>83</v>
      </c>
      <c r="AB845" t="s">
        <v>83</v>
      </c>
      <c r="AC845" t="s">
        <v>83</v>
      </c>
      <c r="AD845" t="s">
        <v>83</v>
      </c>
      <c r="AE845">
        <v>0</v>
      </c>
      <c r="AF845" t="s">
        <v>83</v>
      </c>
      <c r="AG845">
        <v>0</v>
      </c>
      <c r="AH845" t="s">
        <v>83</v>
      </c>
      <c r="AI845" t="s">
        <v>83</v>
      </c>
      <c r="AJ845" t="s">
        <v>83</v>
      </c>
      <c r="AK845" t="s">
        <v>83</v>
      </c>
      <c r="AL845" t="s">
        <v>83</v>
      </c>
      <c r="AM845" t="s">
        <v>83</v>
      </c>
      <c r="AN845" t="s">
        <v>83</v>
      </c>
      <c r="AO845" t="s">
        <v>83</v>
      </c>
      <c r="AP845" t="s">
        <v>83</v>
      </c>
      <c r="AQ845" t="s">
        <v>83</v>
      </c>
      <c r="AR845" t="s">
        <v>83</v>
      </c>
      <c r="AS845">
        <v>0</v>
      </c>
      <c r="AT845" t="s">
        <v>83</v>
      </c>
      <c r="AU845" t="s">
        <v>83</v>
      </c>
      <c r="AV845">
        <v>0</v>
      </c>
      <c r="AW845">
        <v>0</v>
      </c>
      <c r="AX845" t="s">
        <v>83</v>
      </c>
    </row>
    <row r="846" spans="1:50" x14ac:dyDescent="0.15">
      <c r="A846">
        <v>4</v>
      </c>
      <c r="B846">
        <v>212</v>
      </c>
      <c r="C846">
        <v>2</v>
      </c>
      <c r="D846">
        <v>5</v>
      </c>
      <c r="E846">
        <v>0</v>
      </c>
      <c r="F846" t="s">
        <v>83</v>
      </c>
      <c r="G846" t="s">
        <v>83</v>
      </c>
      <c r="H846">
        <v>558</v>
      </c>
      <c r="I846">
        <v>0</v>
      </c>
      <c r="J846">
        <v>0</v>
      </c>
      <c r="K846">
        <v>0</v>
      </c>
      <c r="L846">
        <v>0</v>
      </c>
      <c r="M846" t="s">
        <v>83</v>
      </c>
      <c r="N846" t="s">
        <v>83</v>
      </c>
      <c r="O846" t="s">
        <v>83</v>
      </c>
      <c r="P846" t="s">
        <v>83</v>
      </c>
      <c r="Q846" t="s">
        <v>83</v>
      </c>
      <c r="R846" t="s">
        <v>2569</v>
      </c>
      <c r="S846" t="s">
        <v>83</v>
      </c>
      <c r="T846">
        <v>0</v>
      </c>
      <c r="U846" t="s">
        <v>83</v>
      </c>
      <c r="V846" t="s">
        <v>83</v>
      </c>
      <c r="W846" t="s">
        <v>83</v>
      </c>
      <c r="X846">
        <v>2</v>
      </c>
      <c r="Y846">
        <v>2</v>
      </c>
      <c r="Z846" t="s">
        <v>83</v>
      </c>
      <c r="AA846" t="s">
        <v>83</v>
      </c>
      <c r="AB846" t="s">
        <v>83</v>
      </c>
      <c r="AC846" t="s">
        <v>83</v>
      </c>
      <c r="AD846" t="s">
        <v>83</v>
      </c>
      <c r="AE846">
        <v>0</v>
      </c>
      <c r="AF846" t="s">
        <v>83</v>
      </c>
      <c r="AG846">
        <v>0</v>
      </c>
      <c r="AH846" t="s">
        <v>83</v>
      </c>
      <c r="AI846" t="s">
        <v>83</v>
      </c>
      <c r="AJ846" t="s">
        <v>83</v>
      </c>
      <c r="AK846" t="s">
        <v>83</v>
      </c>
      <c r="AL846" t="s">
        <v>83</v>
      </c>
      <c r="AM846" t="s">
        <v>83</v>
      </c>
      <c r="AN846" t="s">
        <v>83</v>
      </c>
      <c r="AO846" t="s">
        <v>83</v>
      </c>
      <c r="AP846" t="s">
        <v>83</v>
      </c>
      <c r="AQ846" t="s">
        <v>83</v>
      </c>
      <c r="AR846" t="s">
        <v>83</v>
      </c>
      <c r="AS846">
        <v>0</v>
      </c>
      <c r="AT846" t="s">
        <v>83</v>
      </c>
      <c r="AU846" t="s">
        <v>83</v>
      </c>
      <c r="AV846">
        <v>0</v>
      </c>
      <c r="AW846">
        <v>0</v>
      </c>
      <c r="AX846" t="s">
        <v>83</v>
      </c>
    </row>
    <row r="847" spans="1:50" x14ac:dyDescent="0.15">
      <c r="A847">
        <v>4</v>
      </c>
      <c r="B847">
        <v>212</v>
      </c>
      <c r="C847">
        <v>2</v>
      </c>
      <c r="D847">
        <v>6</v>
      </c>
      <c r="E847">
        <v>0</v>
      </c>
      <c r="F847" t="s">
        <v>83</v>
      </c>
      <c r="G847" t="s">
        <v>83</v>
      </c>
      <c r="H847">
        <v>70</v>
      </c>
      <c r="I847">
        <v>0</v>
      </c>
      <c r="J847">
        <v>0</v>
      </c>
      <c r="K847">
        <v>0</v>
      </c>
      <c r="L847">
        <v>0</v>
      </c>
      <c r="M847" t="s">
        <v>83</v>
      </c>
      <c r="N847" t="s">
        <v>83</v>
      </c>
      <c r="O847" t="s">
        <v>83</v>
      </c>
      <c r="P847" t="s">
        <v>83</v>
      </c>
      <c r="Q847" t="s">
        <v>83</v>
      </c>
      <c r="R847" t="s">
        <v>2570</v>
      </c>
      <c r="S847" t="s">
        <v>83</v>
      </c>
      <c r="T847">
        <v>0</v>
      </c>
      <c r="U847" t="s">
        <v>83</v>
      </c>
      <c r="V847" t="s">
        <v>83</v>
      </c>
      <c r="W847" t="s">
        <v>83</v>
      </c>
      <c r="X847">
        <v>2</v>
      </c>
      <c r="Y847">
        <v>2</v>
      </c>
      <c r="Z847" t="s">
        <v>83</v>
      </c>
      <c r="AA847" t="s">
        <v>83</v>
      </c>
      <c r="AB847" t="s">
        <v>83</v>
      </c>
      <c r="AC847" t="s">
        <v>83</v>
      </c>
      <c r="AD847" t="s">
        <v>83</v>
      </c>
      <c r="AE847">
        <v>0</v>
      </c>
      <c r="AF847" t="s">
        <v>83</v>
      </c>
      <c r="AG847">
        <v>0</v>
      </c>
      <c r="AH847" t="s">
        <v>83</v>
      </c>
      <c r="AI847" t="s">
        <v>83</v>
      </c>
      <c r="AJ847" t="s">
        <v>83</v>
      </c>
      <c r="AK847" t="s">
        <v>83</v>
      </c>
      <c r="AL847" t="s">
        <v>83</v>
      </c>
      <c r="AM847" t="s">
        <v>83</v>
      </c>
      <c r="AN847" t="s">
        <v>83</v>
      </c>
      <c r="AO847" t="s">
        <v>83</v>
      </c>
      <c r="AP847" t="s">
        <v>83</v>
      </c>
      <c r="AQ847" t="s">
        <v>83</v>
      </c>
      <c r="AR847" t="s">
        <v>83</v>
      </c>
      <c r="AS847">
        <v>0</v>
      </c>
      <c r="AT847" t="s">
        <v>83</v>
      </c>
      <c r="AU847" t="s">
        <v>83</v>
      </c>
      <c r="AV847">
        <v>0</v>
      </c>
      <c r="AW847">
        <v>0</v>
      </c>
      <c r="AX847" t="s">
        <v>83</v>
      </c>
    </row>
    <row r="848" spans="1:50" x14ac:dyDescent="0.15">
      <c r="A848">
        <v>4</v>
      </c>
      <c r="B848">
        <v>212</v>
      </c>
      <c r="C848">
        <v>2</v>
      </c>
      <c r="D848">
        <v>7</v>
      </c>
      <c r="E848">
        <v>0</v>
      </c>
      <c r="F848" t="s">
        <v>83</v>
      </c>
      <c r="G848" t="s">
        <v>83</v>
      </c>
      <c r="H848">
        <v>423</v>
      </c>
      <c r="I848">
        <v>0</v>
      </c>
      <c r="J848">
        <v>0</v>
      </c>
      <c r="K848">
        <v>0</v>
      </c>
      <c r="L848">
        <v>0</v>
      </c>
      <c r="M848" t="s">
        <v>83</v>
      </c>
      <c r="N848" t="s">
        <v>83</v>
      </c>
      <c r="O848" t="s">
        <v>83</v>
      </c>
      <c r="P848" t="s">
        <v>83</v>
      </c>
      <c r="Q848" t="s">
        <v>83</v>
      </c>
      <c r="R848" t="s">
        <v>2571</v>
      </c>
      <c r="S848" t="s">
        <v>83</v>
      </c>
      <c r="T848">
        <v>0</v>
      </c>
      <c r="U848" t="s">
        <v>83</v>
      </c>
      <c r="V848" t="s">
        <v>83</v>
      </c>
      <c r="W848" t="s">
        <v>83</v>
      </c>
      <c r="X848">
        <v>2</v>
      </c>
      <c r="Y848">
        <v>2</v>
      </c>
      <c r="Z848" t="s">
        <v>83</v>
      </c>
      <c r="AA848" t="s">
        <v>83</v>
      </c>
      <c r="AB848" t="s">
        <v>83</v>
      </c>
      <c r="AC848" t="s">
        <v>83</v>
      </c>
      <c r="AD848" t="s">
        <v>83</v>
      </c>
      <c r="AE848">
        <v>0</v>
      </c>
      <c r="AF848" t="s">
        <v>83</v>
      </c>
      <c r="AG848">
        <v>0</v>
      </c>
      <c r="AH848" t="s">
        <v>83</v>
      </c>
      <c r="AI848" t="s">
        <v>83</v>
      </c>
      <c r="AJ848" t="s">
        <v>83</v>
      </c>
      <c r="AK848" t="s">
        <v>83</v>
      </c>
      <c r="AL848" t="s">
        <v>83</v>
      </c>
      <c r="AM848" t="s">
        <v>83</v>
      </c>
      <c r="AN848" t="s">
        <v>83</v>
      </c>
      <c r="AO848" t="s">
        <v>83</v>
      </c>
      <c r="AP848" t="s">
        <v>83</v>
      </c>
      <c r="AQ848" t="s">
        <v>83</v>
      </c>
      <c r="AR848" t="s">
        <v>83</v>
      </c>
      <c r="AS848">
        <v>0</v>
      </c>
      <c r="AT848" t="s">
        <v>83</v>
      </c>
      <c r="AU848" t="s">
        <v>83</v>
      </c>
      <c r="AV848">
        <v>0</v>
      </c>
      <c r="AW848">
        <v>0</v>
      </c>
      <c r="AX848" t="s">
        <v>83</v>
      </c>
    </row>
    <row r="849" spans="1:50" x14ac:dyDescent="0.15">
      <c r="A849">
        <v>4</v>
      </c>
      <c r="B849">
        <v>212</v>
      </c>
      <c r="C849">
        <v>2</v>
      </c>
      <c r="D849">
        <v>8</v>
      </c>
      <c r="E849">
        <v>0</v>
      </c>
      <c r="F849" t="s">
        <v>83</v>
      </c>
      <c r="G849" t="s">
        <v>83</v>
      </c>
      <c r="H849">
        <v>0</v>
      </c>
      <c r="I849">
        <v>0</v>
      </c>
      <c r="J849">
        <v>0</v>
      </c>
      <c r="K849">
        <v>0</v>
      </c>
      <c r="L849">
        <v>0</v>
      </c>
      <c r="M849" t="s">
        <v>83</v>
      </c>
      <c r="N849" t="s">
        <v>83</v>
      </c>
      <c r="O849" t="s">
        <v>83</v>
      </c>
      <c r="P849" t="s">
        <v>83</v>
      </c>
      <c r="Q849" t="s">
        <v>83</v>
      </c>
      <c r="R849" t="s">
        <v>83</v>
      </c>
      <c r="S849" t="s">
        <v>83</v>
      </c>
      <c r="T849">
        <v>0</v>
      </c>
      <c r="U849" t="s">
        <v>83</v>
      </c>
      <c r="V849" t="s">
        <v>83</v>
      </c>
      <c r="W849" t="s">
        <v>83</v>
      </c>
      <c r="X849">
        <v>0</v>
      </c>
      <c r="Y849">
        <v>0</v>
      </c>
      <c r="Z849" t="s">
        <v>83</v>
      </c>
      <c r="AA849" t="s">
        <v>83</v>
      </c>
      <c r="AB849" t="s">
        <v>83</v>
      </c>
      <c r="AC849" t="s">
        <v>83</v>
      </c>
      <c r="AD849" t="s">
        <v>83</v>
      </c>
      <c r="AE849">
        <v>0</v>
      </c>
      <c r="AF849" t="s">
        <v>83</v>
      </c>
      <c r="AG849">
        <v>0</v>
      </c>
      <c r="AH849" t="s">
        <v>83</v>
      </c>
      <c r="AI849" t="s">
        <v>83</v>
      </c>
      <c r="AJ849" t="s">
        <v>83</v>
      </c>
      <c r="AK849" t="s">
        <v>83</v>
      </c>
      <c r="AL849" t="s">
        <v>83</v>
      </c>
      <c r="AM849" t="s">
        <v>83</v>
      </c>
      <c r="AN849" t="s">
        <v>83</v>
      </c>
      <c r="AO849" t="s">
        <v>83</v>
      </c>
      <c r="AP849" t="s">
        <v>83</v>
      </c>
      <c r="AQ849" t="s">
        <v>83</v>
      </c>
      <c r="AR849" t="s">
        <v>83</v>
      </c>
      <c r="AS849">
        <v>0</v>
      </c>
      <c r="AT849" t="s">
        <v>83</v>
      </c>
      <c r="AU849" t="s">
        <v>83</v>
      </c>
      <c r="AV849">
        <v>0</v>
      </c>
      <c r="AW849">
        <v>0</v>
      </c>
      <c r="AX849" t="s">
        <v>83</v>
      </c>
    </row>
    <row r="850" spans="1:50" x14ac:dyDescent="0.15">
      <c r="A850">
        <v>4</v>
      </c>
      <c r="B850">
        <v>213</v>
      </c>
      <c r="C850">
        <v>1</v>
      </c>
      <c r="D850">
        <v>1</v>
      </c>
      <c r="E850">
        <v>0</v>
      </c>
      <c r="F850" t="s">
        <v>83</v>
      </c>
      <c r="G850" t="s">
        <v>83</v>
      </c>
      <c r="H850">
        <v>0</v>
      </c>
      <c r="I850">
        <v>0</v>
      </c>
      <c r="J850">
        <v>0</v>
      </c>
      <c r="K850">
        <v>0</v>
      </c>
      <c r="L850">
        <v>0</v>
      </c>
      <c r="M850" t="s">
        <v>83</v>
      </c>
      <c r="N850" t="s">
        <v>83</v>
      </c>
      <c r="O850" t="s">
        <v>83</v>
      </c>
      <c r="P850" t="s">
        <v>83</v>
      </c>
      <c r="Q850" t="s">
        <v>83</v>
      </c>
      <c r="R850" t="s">
        <v>83</v>
      </c>
      <c r="S850" t="s">
        <v>83</v>
      </c>
      <c r="T850">
        <v>0</v>
      </c>
      <c r="U850" t="s">
        <v>83</v>
      </c>
      <c r="V850" t="s">
        <v>83</v>
      </c>
      <c r="W850" t="s">
        <v>83</v>
      </c>
      <c r="X850">
        <v>0</v>
      </c>
      <c r="Y850">
        <v>0</v>
      </c>
      <c r="Z850" t="s">
        <v>83</v>
      </c>
      <c r="AA850" t="s">
        <v>83</v>
      </c>
      <c r="AB850" t="s">
        <v>83</v>
      </c>
      <c r="AC850" t="s">
        <v>83</v>
      </c>
      <c r="AD850" t="s">
        <v>83</v>
      </c>
      <c r="AE850">
        <v>0</v>
      </c>
      <c r="AF850" t="s">
        <v>83</v>
      </c>
      <c r="AG850">
        <v>0</v>
      </c>
      <c r="AH850" t="s">
        <v>83</v>
      </c>
      <c r="AI850" t="s">
        <v>83</v>
      </c>
      <c r="AJ850" t="s">
        <v>83</v>
      </c>
      <c r="AK850" t="s">
        <v>83</v>
      </c>
      <c r="AL850" t="s">
        <v>83</v>
      </c>
      <c r="AM850" t="s">
        <v>83</v>
      </c>
      <c r="AN850" t="s">
        <v>83</v>
      </c>
      <c r="AO850" t="s">
        <v>83</v>
      </c>
      <c r="AP850" t="s">
        <v>83</v>
      </c>
      <c r="AQ850" t="s">
        <v>83</v>
      </c>
      <c r="AR850" t="s">
        <v>83</v>
      </c>
      <c r="AS850">
        <v>0</v>
      </c>
      <c r="AT850" t="s">
        <v>83</v>
      </c>
      <c r="AU850" t="s">
        <v>83</v>
      </c>
      <c r="AV850">
        <v>0</v>
      </c>
      <c r="AW850">
        <v>0</v>
      </c>
      <c r="AX850" t="s">
        <v>83</v>
      </c>
    </row>
    <row r="851" spans="1:50" x14ac:dyDescent="0.15">
      <c r="A851">
        <v>4</v>
      </c>
      <c r="B851">
        <v>213</v>
      </c>
      <c r="C851">
        <v>1</v>
      </c>
      <c r="D851">
        <v>2</v>
      </c>
      <c r="E851">
        <v>0</v>
      </c>
      <c r="F851" t="s">
        <v>83</v>
      </c>
      <c r="G851" t="s">
        <v>83</v>
      </c>
      <c r="H851">
        <v>0</v>
      </c>
      <c r="I851">
        <v>0</v>
      </c>
      <c r="J851">
        <v>0</v>
      </c>
      <c r="K851">
        <v>0</v>
      </c>
      <c r="L851">
        <v>0</v>
      </c>
      <c r="M851" t="s">
        <v>83</v>
      </c>
      <c r="N851" t="s">
        <v>83</v>
      </c>
      <c r="O851" t="s">
        <v>83</v>
      </c>
      <c r="P851" t="s">
        <v>83</v>
      </c>
      <c r="Q851" t="s">
        <v>83</v>
      </c>
      <c r="R851" t="s">
        <v>83</v>
      </c>
      <c r="S851" t="s">
        <v>83</v>
      </c>
      <c r="T851">
        <v>0</v>
      </c>
      <c r="U851" t="s">
        <v>83</v>
      </c>
      <c r="V851" t="s">
        <v>83</v>
      </c>
      <c r="W851" t="s">
        <v>83</v>
      </c>
      <c r="X851">
        <v>0</v>
      </c>
      <c r="Y851">
        <v>0</v>
      </c>
      <c r="Z851" t="s">
        <v>83</v>
      </c>
      <c r="AA851" t="s">
        <v>83</v>
      </c>
      <c r="AB851" t="s">
        <v>83</v>
      </c>
      <c r="AC851" t="s">
        <v>83</v>
      </c>
      <c r="AD851" t="s">
        <v>83</v>
      </c>
      <c r="AE851">
        <v>0</v>
      </c>
      <c r="AF851" t="s">
        <v>83</v>
      </c>
      <c r="AG851">
        <v>0</v>
      </c>
      <c r="AH851" t="s">
        <v>83</v>
      </c>
      <c r="AI851" t="s">
        <v>83</v>
      </c>
      <c r="AJ851" t="s">
        <v>83</v>
      </c>
      <c r="AK851" t="s">
        <v>83</v>
      </c>
      <c r="AL851" t="s">
        <v>83</v>
      </c>
      <c r="AM851" t="s">
        <v>83</v>
      </c>
      <c r="AN851" t="s">
        <v>83</v>
      </c>
      <c r="AO851" t="s">
        <v>83</v>
      </c>
      <c r="AP851" t="s">
        <v>83</v>
      </c>
      <c r="AQ851" t="s">
        <v>83</v>
      </c>
      <c r="AR851" t="s">
        <v>83</v>
      </c>
      <c r="AS851">
        <v>0</v>
      </c>
      <c r="AT851" t="s">
        <v>83</v>
      </c>
      <c r="AU851" t="s">
        <v>83</v>
      </c>
      <c r="AV851">
        <v>0</v>
      </c>
      <c r="AW851">
        <v>0</v>
      </c>
      <c r="AX851" t="s">
        <v>83</v>
      </c>
    </row>
    <row r="852" spans="1:50" x14ac:dyDescent="0.15">
      <c r="A852">
        <v>4</v>
      </c>
      <c r="B852">
        <v>213</v>
      </c>
      <c r="C852">
        <v>1</v>
      </c>
      <c r="D852">
        <v>3</v>
      </c>
      <c r="E852">
        <v>0</v>
      </c>
      <c r="F852" t="s">
        <v>83</v>
      </c>
      <c r="G852" t="s">
        <v>83</v>
      </c>
      <c r="H852">
        <v>64</v>
      </c>
      <c r="I852">
        <v>0</v>
      </c>
      <c r="J852">
        <v>0</v>
      </c>
      <c r="K852">
        <v>0</v>
      </c>
      <c r="L852">
        <v>0</v>
      </c>
      <c r="M852" t="s">
        <v>83</v>
      </c>
      <c r="N852" t="s">
        <v>83</v>
      </c>
      <c r="O852" t="s">
        <v>83</v>
      </c>
      <c r="P852" t="s">
        <v>83</v>
      </c>
      <c r="Q852" t="s">
        <v>83</v>
      </c>
      <c r="R852" t="s">
        <v>2572</v>
      </c>
      <c r="S852" t="s">
        <v>83</v>
      </c>
      <c r="T852">
        <v>0</v>
      </c>
      <c r="U852" t="s">
        <v>83</v>
      </c>
      <c r="V852" t="s">
        <v>83</v>
      </c>
      <c r="W852" t="s">
        <v>83</v>
      </c>
      <c r="X852">
        <v>3</v>
      </c>
      <c r="Y852">
        <v>3</v>
      </c>
      <c r="Z852" t="s">
        <v>83</v>
      </c>
      <c r="AA852" t="s">
        <v>83</v>
      </c>
      <c r="AB852" t="s">
        <v>83</v>
      </c>
      <c r="AC852" t="s">
        <v>83</v>
      </c>
      <c r="AD852" t="s">
        <v>83</v>
      </c>
      <c r="AE852">
        <v>0</v>
      </c>
      <c r="AF852" t="s">
        <v>83</v>
      </c>
      <c r="AG852">
        <v>0</v>
      </c>
      <c r="AH852" t="s">
        <v>83</v>
      </c>
      <c r="AI852" t="s">
        <v>83</v>
      </c>
      <c r="AJ852" t="s">
        <v>83</v>
      </c>
      <c r="AK852" t="s">
        <v>83</v>
      </c>
      <c r="AL852" t="s">
        <v>83</v>
      </c>
      <c r="AM852" t="s">
        <v>83</v>
      </c>
      <c r="AN852" t="s">
        <v>83</v>
      </c>
      <c r="AO852" t="s">
        <v>83</v>
      </c>
      <c r="AP852" t="s">
        <v>83</v>
      </c>
      <c r="AQ852" t="s">
        <v>83</v>
      </c>
      <c r="AR852" t="s">
        <v>83</v>
      </c>
      <c r="AS852">
        <v>0</v>
      </c>
      <c r="AT852" t="s">
        <v>83</v>
      </c>
      <c r="AU852" t="s">
        <v>83</v>
      </c>
      <c r="AV852">
        <v>0</v>
      </c>
      <c r="AW852">
        <v>0</v>
      </c>
      <c r="AX852" t="s">
        <v>83</v>
      </c>
    </row>
    <row r="853" spans="1:50" x14ac:dyDescent="0.15">
      <c r="A853">
        <v>4</v>
      </c>
      <c r="B853">
        <v>213</v>
      </c>
      <c r="C853">
        <v>1</v>
      </c>
      <c r="D853">
        <v>4</v>
      </c>
      <c r="E853">
        <v>0</v>
      </c>
      <c r="F853" t="s">
        <v>83</v>
      </c>
      <c r="G853" t="s">
        <v>83</v>
      </c>
      <c r="H853">
        <v>419</v>
      </c>
      <c r="I853">
        <v>0</v>
      </c>
      <c r="J853">
        <v>0</v>
      </c>
      <c r="K853">
        <v>0</v>
      </c>
      <c r="L853">
        <v>0</v>
      </c>
      <c r="M853" t="s">
        <v>83</v>
      </c>
      <c r="N853" t="s">
        <v>83</v>
      </c>
      <c r="O853" t="s">
        <v>83</v>
      </c>
      <c r="P853" t="s">
        <v>83</v>
      </c>
      <c r="Q853" t="s">
        <v>83</v>
      </c>
      <c r="R853" t="s">
        <v>2573</v>
      </c>
      <c r="S853" t="s">
        <v>83</v>
      </c>
      <c r="T853">
        <v>0</v>
      </c>
      <c r="U853" t="s">
        <v>83</v>
      </c>
      <c r="V853" t="s">
        <v>83</v>
      </c>
      <c r="W853" t="s">
        <v>83</v>
      </c>
      <c r="X853">
        <v>3</v>
      </c>
      <c r="Y853">
        <v>3</v>
      </c>
      <c r="Z853" t="s">
        <v>83</v>
      </c>
      <c r="AA853" t="s">
        <v>83</v>
      </c>
      <c r="AB853" t="s">
        <v>83</v>
      </c>
      <c r="AC853" t="s">
        <v>83</v>
      </c>
      <c r="AD853" t="s">
        <v>83</v>
      </c>
      <c r="AE853">
        <v>0</v>
      </c>
      <c r="AF853" t="s">
        <v>83</v>
      </c>
      <c r="AG853">
        <v>0</v>
      </c>
      <c r="AH853" t="s">
        <v>83</v>
      </c>
      <c r="AI853" t="s">
        <v>83</v>
      </c>
      <c r="AJ853" t="s">
        <v>83</v>
      </c>
      <c r="AK853" t="s">
        <v>83</v>
      </c>
      <c r="AL853" t="s">
        <v>83</v>
      </c>
      <c r="AM853" t="s">
        <v>83</v>
      </c>
      <c r="AN853" t="s">
        <v>83</v>
      </c>
      <c r="AO853" t="s">
        <v>83</v>
      </c>
      <c r="AP853" t="s">
        <v>83</v>
      </c>
      <c r="AQ853" t="s">
        <v>83</v>
      </c>
      <c r="AR853" t="s">
        <v>83</v>
      </c>
      <c r="AS853">
        <v>0</v>
      </c>
      <c r="AT853" t="s">
        <v>83</v>
      </c>
      <c r="AU853" t="s">
        <v>83</v>
      </c>
      <c r="AV853">
        <v>0</v>
      </c>
      <c r="AW853">
        <v>0</v>
      </c>
      <c r="AX853" t="s">
        <v>83</v>
      </c>
    </row>
    <row r="854" spans="1:50" x14ac:dyDescent="0.15">
      <c r="A854">
        <v>4</v>
      </c>
      <c r="B854">
        <v>213</v>
      </c>
      <c r="C854">
        <v>1</v>
      </c>
      <c r="D854">
        <v>5</v>
      </c>
      <c r="E854">
        <v>0</v>
      </c>
      <c r="F854" t="s">
        <v>83</v>
      </c>
      <c r="G854" t="s">
        <v>83</v>
      </c>
      <c r="H854">
        <v>667</v>
      </c>
      <c r="I854">
        <v>0</v>
      </c>
      <c r="J854">
        <v>0</v>
      </c>
      <c r="K854">
        <v>0</v>
      </c>
      <c r="L854">
        <v>0</v>
      </c>
      <c r="M854" t="s">
        <v>83</v>
      </c>
      <c r="N854" t="s">
        <v>83</v>
      </c>
      <c r="O854" t="s">
        <v>83</v>
      </c>
      <c r="P854" t="s">
        <v>83</v>
      </c>
      <c r="Q854" t="s">
        <v>83</v>
      </c>
      <c r="R854" t="s">
        <v>2574</v>
      </c>
      <c r="S854" t="s">
        <v>83</v>
      </c>
      <c r="T854">
        <v>0</v>
      </c>
      <c r="U854" t="s">
        <v>83</v>
      </c>
      <c r="V854" t="s">
        <v>83</v>
      </c>
      <c r="W854" t="s">
        <v>83</v>
      </c>
      <c r="X854">
        <v>3</v>
      </c>
      <c r="Y854">
        <v>3</v>
      </c>
      <c r="Z854" t="s">
        <v>83</v>
      </c>
      <c r="AA854" t="s">
        <v>83</v>
      </c>
      <c r="AB854" t="s">
        <v>83</v>
      </c>
      <c r="AC854" t="s">
        <v>83</v>
      </c>
      <c r="AD854" t="s">
        <v>83</v>
      </c>
      <c r="AE854">
        <v>0</v>
      </c>
      <c r="AF854" t="s">
        <v>83</v>
      </c>
      <c r="AG854">
        <v>0</v>
      </c>
      <c r="AH854" t="s">
        <v>83</v>
      </c>
      <c r="AI854" t="s">
        <v>83</v>
      </c>
      <c r="AJ854" t="s">
        <v>83</v>
      </c>
      <c r="AK854" t="s">
        <v>83</v>
      </c>
      <c r="AL854" t="s">
        <v>83</v>
      </c>
      <c r="AM854" t="s">
        <v>83</v>
      </c>
      <c r="AN854" t="s">
        <v>83</v>
      </c>
      <c r="AO854" t="s">
        <v>83</v>
      </c>
      <c r="AP854" t="s">
        <v>83</v>
      </c>
      <c r="AQ854" t="s">
        <v>83</v>
      </c>
      <c r="AR854" t="s">
        <v>83</v>
      </c>
      <c r="AS854">
        <v>0</v>
      </c>
      <c r="AT854" t="s">
        <v>83</v>
      </c>
      <c r="AU854" t="s">
        <v>83</v>
      </c>
      <c r="AV854">
        <v>0</v>
      </c>
      <c r="AW854">
        <v>0</v>
      </c>
      <c r="AX854" t="s">
        <v>83</v>
      </c>
    </row>
    <row r="855" spans="1:50" x14ac:dyDescent="0.15">
      <c r="A855">
        <v>4</v>
      </c>
      <c r="B855">
        <v>213</v>
      </c>
      <c r="C855">
        <v>1</v>
      </c>
      <c r="D855">
        <v>6</v>
      </c>
      <c r="E855">
        <v>0</v>
      </c>
      <c r="F855" t="s">
        <v>83</v>
      </c>
      <c r="G855" t="s">
        <v>83</v>
      </c>
      <c r="H855">
        <v>340</v>
      </c>
      <c r="I855">
        <v>0</v>
      </c>
      <c r="J855">
        <v>0</v>
      </c>
      <c r="K855">
        <v>0</v>
      </c>
      <c r="L855">
        <v>0</v>
      </c>
      <c r="M855" t="s">
        <v>83</v>
      </c>
      <c r="N855" t="s">
        <v>83</v>
      </c>
      <c r="O855" t="s">
        <v>83</v>
      </c>
      <c r="P855" t="s">
        <v>83</v>
      </c>
      <c r="Q855" t="s">
        <v>83</v>
      </c>
      <c r="R855" t="s">
        <v>2575</v>
      </c>
      <c r="S855" t="s">
        <v>83</v>
      </c>
      <c r="T855">
        <v>0</v>
      </c>
      <c r="U855" t="s">
        <v>83</v>
      </c>
      <c r="V855" t="s">
        <v>83</v>
      </c>
      <c r="W855" t="s">
        <v>83</v>
      </c>
      <c r="X855">
        <v>3</v>
      </c>
      <c r="Y855">
        <v>3</v>
      </c>
      <c r="Z855" t="s">
        <v>83</v>
      </c>
      <c r="AA855" t="s">
        <v>83</v>
      </c>
      <c r="AB855" t="s">
        <v>83</v>
      </c>
      <c r="AC855" t="s">
        <v>83</v>
      </c>
      <c r="AD855" t="s">
        <v>83</v>
      </c>
      <c r="AE855">
        <v>0</v>
      </c>
      <c r="AF855" t="s">
        <v>83</v>
      </c>
      <c r="AG855">
        <v>0</v>
      </c>
      <c r="AH855" t="s">
        <v>83</v>
      </c>
      <c r="AI855" t="s">
        <v>83</v>
      </c>
      <c r="AJ855" t="s">
        <v>83</v>
      </c>
      <c r="AK855" t="s">
        <v>83</v>
      </c>
      <c r="AL855" t="s">
        <v>83</v>
      </c>
      <c r="AM855" t="s">
        <v>83</v>
      </c>
      <c r="AN855" t="s">
        <v>83</v>
      </c>
      <c r="AO855" t="s">
        <v>83</v>
      </c>
      <c r="AP855" t="s">
        <v>83</v>
      </c>
      <c r="AQ855" t="s">
        <v>83</v>
      </c>
      <c r="AR855" t="s">
        <v>83</v>
      </c>
      <c r="AS855">
        <v>0</v>
      </c>
      <c r="AT855" t="s">
        <v>83</v>
      </c>
      <c r="AU855" t="s">
        <v>83</v>
      </c>
      <c r="AV855">
        <v>0</v>
      </c>
      <c r="AW855">
        <v>0</v>
      </c>
      <c r="AX855" t="s">
        <v>83</v>
      </c>
    </row>
    <row r="856" spans="1:50" x14ac:dyDescent="0.15">
      <c r="A856">
        <v>4</v>
      </c>
      <c r="B856">
        <v>213</v>
      </c>
      <c r="C856">
        <v>1</v>
      </c>
      <c r="D856">
        <v>7</v>
      </c>
      <c r="E856">
        <v>0</v>
      </c>
      <c r="F856" t="s">
        <v>83</v>
      </c>
      <c r="G856" t="s">
        <v>83</v>
      </c>
      <c r="H856">
        <v>0</v>
      </c>
      <c r="I856">
        <v>0</v>
      </c>
      <c r="J856">
        <v>0</v>
      </c>
      <c r="K856">
        <v>0</v>
      </c>
      <c r="L856">
        <v>0</v>
      </c>
      <c r="M856" t="s">
        <v>83</v>
      </c>
      <c r="N856" t="s">
        <v>83</v>
      </c>
      <c r="O856" t="s">
        <v>83</v>
      </c>
      <c r="P856" t="s">
        <v>83</v>
      </c>
      <c r="Q856" t="s">
        <v>83</v>
      </c>
      <c r="R856" t="s">
        <v>83</v>
      </c>
      <c r="S856" t="s">
        <v>83</v>
      </c>
      <c r="T856">
        <v>0</v>
      </c>
      <c r="U856" t="s">
        <v>83</v>
      </c>
      <c r="V856" t="s">
        <v>83</v>
      </c>
      <c r="W856" t="s">
        <v>83</v>
      </c>
      <c r="X856">
        <v>0</v>
      </c>
      <c r="Y856">
        <v>0</v>
      </c>
      <c r="Z856" t="s">
        <v>83</v>
      </c>
      <c r="AA856" t="s">
        <v>83</v>
      </c>
      <c r="AB856" t="s">
        <v>83</v>
      </c>
      <c r="AC856" t="s">
        <v>83</v>
      </c>
      <c r="AD856" t="s">
        <v>83</v>
      </c>
      <c r="AE856">
        <v>0</v>
      </c>
      <c r="AF856" t="s">
        <v>83</v>
      </c>
      <c r="AG856">
        <v>0</v>
      </c>
      <c r="AH856" t="s">
        <v>83</v>
      </c>
      <c r="AI856" t="s">
        <v>83</v>
      </c>
      <c r="AJ856" t="s">
        <v>83</v>
      </c>
      <c r="AK856" t="s">
        <v>83</v>
      </c>
      <c r="AL856" t="s">
        <v>83</v>
      </c>
      <c r="AM856" t="s">
        <v>83</v>
      </c>
      <c r="AN856" t="s">
        <v>83</v>
      </c>
      <c r="AO856" t="s">
        <v>83</v>
      </c>
      <c r="AP856" t="s">
        <v>83</v>
      </c>
      <c r="AQ856" t="s">
        <v>83</v>
      </c>
      <c r="AR856" t="s">
        <v>83</v>
      </c>
      <c r="AS856">
        <v>0</v>
      </c>
      <c r="AT856" t="s">
        <v>83</v>
      </c>
      <c r="AU856" t="s">
        <v>83</v>
      </c>
      <c r="AV856">
        <v>0</v>
      </c>
      <c r="AW856">
        <v>0</v>
      </c>
      <c r="AX856" t="s">
        <v>83</v>
      </c>
    </row>
    <row r="857" spans="1:50" x14ac:dyDescent="0.15">
      <c r="A857">
        <v>4</v>
      </c>
      <c r="B857">
        <v>213</v>
      </c>
      <c r="C857">
        <v>1</v>
      </c>
      <c r="D857">
        <v>8</v>
      </c>
      <c r="E857">
        <v>0</v>
      </c>
      <c r="F857" t="s">
        <v>83</v>
      </c>
      <c r="G857" t="s">
        <v>83</v>
      </c>
      <c r="H857">
        <v>0</v>
      </c>
      <c r="I857">
        <v>0</v>
      </c>
      <c r="J857">
        <v>0</v>
      </c>
      <c r="K857">
        <v>0</v>
      </c>
      <c r="L857">
        <v>0</v>
      </c>
      <c r="M857" t="s">
        <v>83</v>
      </c>
      <c r="N857" t="s">
        <v>83</v>
      </c>
      <c r="O857" t="s">
        <v>83</v>
      </c>
      <c r="P857" t="s">
        <v>83</v>
      </c>
      <c r="Q857" t="s">
        <v>83</v>
      </c>
      <c r="R857" t="s">
        <v>83</v>
      </c>
      <c r="S857" t="s">
        <v>83</v>
      </c>
      <c r="T857">
        <v>0</v>
      </c>
      <c r="U857" t="s">
        <v>83</v>
      </c>
      <c r="V857" t="s">
        <v>83</v>
      </c>
      <c r="W857" t="s">
        <v>83</v>
      </c>
      <c r="X857">
        <v>0</v>
      </c>
      <c r="Y857">
        <v>0</v>
      </c>
      <c r="Z857" t="s">
        <v>83</v>
      </c>
      <c r="AA857" t="s">
        <v>83</v>
      </c>
      <c r="AB857" t="s">
        <v>83</v>
      </c>
      <c r="AC857" t="s">
        <v>83</v>
      </c>
      <c r="AD857" t="s">
        <v>83</v>
      </c>
      <c r="AE857">
        <v>0</v>
      </c>
      <c r="AF857" t="s">
        <v>83</v>
      </c>
      <c r="AG857">
        <v>0</v>
      </c>
      <c r="AH857" t="s">
        <v>83</v>
      </c>
      <c r="AI857" t="s">
        <v>83</v>
      </c>
      <c r="AJ857" t="s">
        <v>83</v>
      </c>
      <c r="AK857" t="s">
        <v>83</v>
      </c>
      <c r="AL857" t="s">
        <v>83</v>
      </c>
      <c r="AM857" t="s">
        <v>83</v>
      </c>
      <c r="AN857" t="s">
        <v>83</v>
      </c>
      <c r="AO857" t="s">
        <v>83</v>
      </c>
      <c r="AP857" t="s">
        <v>83</v>
      </c>
      <c r="AQ857" t="s">
        <v>83</v>
      </c>
      <c r="AR857" t="s">
        <v>83</v>
      </c>
      <c r="AS857">
        <v>0</v>
      </c>
      <c r="AT857" t="s">
        <v>83</v>
      </c>
      <c r="AU857" t="s">
        <v>83</v>
      </c>
      <c r="AV857">
        <v>0</v>
      </c>
      <c r="AW857">
        <v>0</v>
      </c>
      <c r="AX857" t="s">
        <v>83</v>
      </c>
    </row>
    <row r="858" spans="1:50" x14ac:dyDescent="0.15">
      <c r="A858">
        <v>4</v>
      </c>
      <c r="B858">
        <v>213</v>
      </c>
      <c r="C858">
        <v>2</v>
      </c>
      <c r="D858">
        <v>1</v>
      </c>
      <c r="E858">
        <v>0</v>
      </c>
      <c r="F858" t="s">
        <v>83</v>
      </c>
      <c r="G858" t="s">
        <v>83</v>
      </c>
      <c r="H858">
        <v>230</v>
      </c>
      <c r="I858">
        <v>0</v>
      </c>
      <c r="J858">
        <v>0</v>
      </c>
      <c r="K858">
        <v>0</v>
      </c>
      <c r="L858">
        <v>0</v>
      </c>
      <c r="M858" t="s">
        <v>83</v>
      </c>
      <c r="N858" t="s">
        <v>83</v>
      </c>
      <c r="O858" t="s">
        <v>83</v>
      </c>
      <c r="P858" t="s">
        <v>83</v>
      </c>
      <c r="Q858" t="s">
        <v>83</v>
      </c>
      <c r="R858" t="s">
        <v>2576</v>
      </c>
      <c r="S858" t="s">
        <v>83</v>
      </c>
      <c r="T858">
        <v>0</v>
      </c>
      <c r="U858" t="s">
        <v>83</v>
      </c>
      <c r="V858" t="s">
        <v>83</v>
      </c>
      <c r="W858" t="s">
        <v>83</v>
      </c>
      <c r="X858">
        <v>3</v>
      </c>
      <c r="Y858">
        <v>3</v>
      </c>
      <c r="Z858" t="s">
        <v>83</v>
      </c>
      <c r="AA858" t="s">
        <v>83</v>
      </c>
      <c r="AB858" t="s">
        <v>83</v>
      </c>
      <c r="AC858" t="s">
        <v>83</v>
      </c>
      <c r="AD858" t="s">
        <v>83</v>
      </c>
      <c r="AE858">
        <v>0</v>
      </c>
      <c r="AF858" t="s">
        <v>83</v>
      </c>
      <c r="AG858">
        <v>0</v>
      </c>
      <c r="AH858" t="s">
        <v>83</v>
      </c>
      <c r="AI858" t="s">
        <v>83</v>
      </c>
      <c r="AJ858" t="s">
        <v>83</v>
      </c>
      <c r="AK858" t="s">
        <v>83</v>
      </c>
      <c r="AL858" t="s">
        <v>83</v>
      </c>
      <c r="AM858" t="s">
        <v>83</v>
      </c>
      <c r="AN858" t="s">
        <v>83</v>
      </c>
      <c r="AO858" t="s">
        <v>83</v>
      </c>
      <c r="AP858" t="s">
        <v>83</v>
      </c>
      <c r="AQ858" t="s">
        <v>83</v>
      </c>
      <c r="AR858" t="s">
        <v>83</v>
      </c>
      <c r="AS858">
        <v>0</v>
      </c>
      <c r="AT858" t="s">
        <v>83</v>
      </c>
      <c r="AU858" t="s">
        <v>83</v>
      </c>
      <c r="AV858">
        <v>0</v>
      </c>
      <c r="AW858">
        <v>0</v>
      </c>
      <c r="AX858" t="s">
        <v>83</v>
      </c>
    </row>
    <row r="859" spans="1:50" x14ac:dyDescent="0.15">
      <c r="A859">
        <v>4</v>
      </c>
      <c r="B859">
        <v>213</v>
      </c>
      <c r="C859">
        <v>2</v>
      </c>
      <c r="D859">
        <v>2</v>
      </c>
      <c r="E859">
        <v>0</v>
      </c>
      <c r="F859" t="s">
        <v>83</v>
      </c>
      <c r="G859" t="s">
        <v>83</v>
      </c>
      <c r="H859">
        <v>417</v>
      </c>
      <c r="I859">
        <v>0</v>
      </c>
      <c r="J859">
        <v>0</v>
      </c>
      <c r="K859">
        <v>0</v>
      </c>
      <c r="L859">
        <v>0</v>
      </c>
      <c r="M859" t="s">
        <v>83</v>
      </c>
      <c r="N859" t="s">
        <v>83</v>
      </c>
      <c r="O859" t="s">
        <v>83</v>
      </c>
      <c r="P859" t="s">
        <v>83</v>
      </c>
      <c r="Q859" t="s">
        <v>83</v>
      </c>
      <c r="R859" t="s">
        <v>2577</v>
      </c>
      <c r="S859" t="s">
        <v>83</v>
      </c>
      <c r="T859">
        <v>0</v>
      </c>
      <c r="U859" t="s">
        <v>83</v>
      </c>
      <c r="V859" t="s">
        <v>83</v>
      </c>
      <c r="W859" t="s">
        <v>83</v>
      </c>
      <c r="X859">
        <v>3</v>
      </c>
      <c r="Y859">
        <v>3</v>
      </c>
      <c r="Z859" t="s">
        <v>83</v>
      </c>
      <c r="AA859" t="s">
        <v>83</v>
      </c>
      <c r="AB859" t="s">
        <v>83</v>
      </c>
      <c r="AC859" t="s">
        <v>83</v>
      </c>
      <c r="AD859" t="s">
        <v>83</v>
      </c>
      <c r="AE859">
        <v>0</v>
      </c>
      <c r="AF859" t="s">
        <v>83</v>
      </c>
      <c r="AG859">
        <v>0</v>
      </c>
      <c r="AH859" t="s">
        <v>83</v>
      </c>
      <c r="AI859" t="s">
        <v>83</v>
      </c>
      <c r="AJ859" t="s">
        <v>83</v>
      </c>
      <c r="AK859" t="s">
        <v>83</v>
      </c>
      <c r="AL859" t="s">
        <v>83</v>
      </c>
      <c r="AM859" t="s">
        <v>83</v>
      </c>
      <c r="AN859" t="s">
        <v>83</v>
      </c>
      <c r="AO859" t="s">
        <v>83</v>
      </c>
      <c r="AP859" t="s">
        <v>83</v>
      </c>
      <c r="AQ859" t="s">
        <v>83</v>
      </c>
      <c r="AR859" t="s">
        <v>83</v>
      </c>
      <c r="AS859">
        <v>0</v>
      </c>
      <c r="AT859" t="s">
        <v>83</v>
      </c>
      <c r="AU859" t="s">
        <v>83</v>
      </c>
      <c r="AV859">
        <v>0</v>
      </c>
      <c r="AW859">
        <v>0</v>
      </c>
      <c r="AX859" t="s">
        <v>83</v>
      </c>
    </row>
    <row r="860" spans="1:50" x14ac:dyDescent="0.15">
      <c r="A860">
        <v>4</v>
      </c>
      <c r="B860">
        <v>213</v>
      </c>
      <c r="C860">
        <v>2</v>
      </c>
      <c r="D860">
        <v>3</v>
      </c>
      <c r="E860">
        <v>0</v>
      </c>
      <c r="F860" t="s">
        <v>83</v>
      </c>
      <c r="G860" t="s">
        <v>83</v>
      </c>
      <c r="H860">
        <v>366</v>
      </c>
      <c r="I860">
        <v>0</v>
      </c>
      <c r="J860">
        <v>0</v>
      </c>
      <c r="K860">
        <v>0</v>
      </c>
      <c r="L860">
        <v>0</v>
      </c>
      <c r="M860" t="s">
        <v>83</v>
      </c>
      <c r="N860" t="s">
        <v>83</v>
      </c>
      <c r="O860" t="s">
        <v>83</v>
      </c>
      <c r="P860" t="s">
        <v>83</v>
      </c>
      <c r="Q860" t="s">
        <v>83</v>
      </c>
      <c r="R860" t="s">
        <v>2578</v>
      </c>
      <c r="S860" t="s">
        <v>83</v>
      </c>
      <c r="T860">
        <v>0</v>
      </c>
      <c r="U860" t="s">
        <v>83</v>
      </c>
      <c r="V860" t="s">
        <v>83</v>
      </c>
      <c r="W860" t="s">
        <v>83</v>
      </c>
      <c r="X860">
        <v>3</v>
      </c>
      <c r="Y860">
        <v>3</v>
      </c>
      <c r="Z860" t="s">
        <v>83</v>
      </c>
      <c r="AA860" t="s">
        <v>83</v>
      </c>
      <c r="AB860" t="s">
        <v>83</v>
      </c>
      <c r="AC860" t="s">
        <v>83</v>
      </c>
      <c r="AD860" t="s">
        <v>83</v>
      </c>
      <c r="AE860">
        <v>0</v>
      </c>
      <c r="AF860" t="s">
        <v>83</v>
      </c>
      <c r="AG860">
        <v>0</v>
      </c>
      <c r="AH860" t="s">
        <v>83</v>
      </c>
      <c r="AI860" t="s">
        <v>83</v>
      </c>
      <c r="AJ860" t="s">
        <v>83</v>
      </c>
      <c r="AK860" t="s">
        <v>83</v>
      </c>
      <c r="AL860" t="s">
        <v>83</v>
      </c>
      <c r="AM860" t="s">
        <v>83</v>
      </c>
      <c r="AN860" t="s">
        <v>83</v>
      </c>
      <c r="AO860" t="s">
        <v>83</v>
      </c>
      <c r="AP860" t="s">
        <v>83</v>
      </c>
      <c r="AQ860" t="s">
        <v>83</v>
      </c>
      <c r="AR860" t="s">
        <v>83</v>
      </c>
      <c r="AS860">
        <v>0</v>
      </c>
      <c r="AT860" t="s">
        <v>83</v>
      </c>
      <c r="AU860" t="s">
        <v>83</v>
      </c>
      <c r="AV860">
        <v>0</v>
      </c>
      <c r="AW860">
        <v>0</v>
      </c>
      <c r="AX860" t="s">
        <v>83</v>
      </c>
    </row>
    <row r="861" spans="1:50" x14ac:dyDescent="0.15">
      <c r="A861">
        <v>4</v>
      </c>
      <c r="B861">
        <v>213</v>
      </c>
      <c r="C861">
        <v>2</v>
      </c>
      <c r="D861">
        <v>4</v>
      </c>
      <c r="E861">
        <v>0</v>
      </c>
      <c r="F861" t="s">
        <v>83</v>
      </c>
      <c r="G861" t="s">
        <v>83</v>
      </c>
      <c r="H861">
        <v>415</v>
      </c>
      <c r="I861">
        <v>0</v>
      </c>
      <c r="J861">
        <v>0</v>
      </c>
      <c r="K861">
        <v>0</v>
      </c>
      <c r="L861">
        <v>0</v>
      </c>
      <c r="M861" t="s">
        <v>83</v>
      </c>
      <c r="N861" t="s">
        <v>83</v>
      </c>
      <c r="O861" t="s">
        <v>83</v>
      </c>
      <c r="P861" t="s">
        <v>83</v>
      </c>
      <c r="Q861" t="s">
        <v>83</v>
      </c>
      <c r="R861" t="s">
        <v>2579</v>
      </c>
      <c r="S861" t="s">
        <v>83</v>
      </c>
      <c r="T861">
        <v>0</v>
      </c>
      <c r="U861" t="s">
        <v>83</v>
      </c>
      <c r="V861" t="s">
        <v>83</v>
      </c>
      <c r="W861" t="s">
        <v>83</v>
      </c>
      <c r="X861">
        <v>3</v>
      </c>
      <c r="Y861">
        <v>3</v>
      </c>
      <c r="Z861" t="s">
        <v>83</v>
      </c>
      <c r="AA861" t="s">
        <v>83</v>
      </c>
      <c r="AB861" t="s">
        <v>83</v>
      </c>
      <c r="AC861" t="s">
        <v>83</v>
      </c>
      <c r="AD861" t="s">
        <v>83</v>
      </c>
      <c r="AE861">
        <v>0</v>
      </c>
      <c r="AF861" t="s">
        <v>83</v>
      </c>
      <c r="AG861">
        <v>0</v>
      </c>
      <c r="AH861" t="s">
        <v>83</v>
      </c>
      <c r="AI861" t="s">
        <v>83</v>
      </c>
      <c r="AJ861" t="s">
        <v>83</v>
      </c>
      <c r="AK861" t="s">
        <v>83</v>
      </c>
      <c r="AL861" t="s">
        <v>83</v>
      </c>
      <c r="AM861" t="s">
        <v>83</v>
      </c>
      <c r="AN861" t="s">
        <v>83</v>
      </c>
      <c r="AO861" t="s">
        <v>83</v>
      </c>
      <c r="AP861" t="s">
        <v>83</v>
      </c>
      <c r="AQ861" t="s">
        <v>83</v>
      </c>
      <c r="AR861" t="s">
        <v>83</v>
      </c>
      <c r="AS861">
        <v>0</v>
      </c>
      <c r="AT861" t="s">
        <v>83</v>
      </c>
      <c r="AU861" t="s">
        <v>83</v>
      </c>
      <c r="AV861">
        <v>0</v>
      </c>
      <c r="AW861">
        <v>0</v>
      </c>
      <c r="AX861" t="s">
        <v>83</v>
      </c>
    </row>
    <row r="862" spans="1:50" x14ac:dyDescent="0.15">
      <c r="A862">
        <v>4</v>
      </c>
      <c r="B862">
        <v>213</v>
      </c>
      <c r="C862">
        <v>2</v>
      </c>
      <c r="D862">
        <v>5</v>
      </c>
      <c r="E862">
        <v>0</v>
      </c>
      <c r="F862" t="s">
        <v>83</v>
      </c>
      <c r="G862" t="s">
        <v>83</v>
      </c>
      <c r="H862">
        <v>233</v>
      </c>
      <c r="I862">
        <v>0</v>
      </c>
      <c r="J862">
        <v>0</v>
      </c>
      <c r="K862">
        <v>0</v>
      </c>
      <c r="L862">
        <v>0</v>
      </c>
      <c r="M862" t="s">
        <v>83</v>
      </c>
      <c r="N862" t="s">
        <v>83</v>
      </c>
      <c r="O862" t="s">
        <v>83</v>
      </c>
      <c r="P862" t="s">
        <v>83</v>
      </c>
      <c r="Q862" t="s">
        <v>83</v>
      </c>
      <c r="R862" t="s">
        <v>2580</v>
      </c>
      <c r="S862" t="s">
        <v>83</v>
      </c>
      <c r="T862">
        <v>0</v>
      </c>
      <c r="U862" t="s">
        <v>83</v>
      </c>
      <c r="V862" t="s">
        <v>83</v>
      </c>
      <c r="W862" t="s">
        <v>83</v>
      </c>
      <c r="X862">
        <v>3</v>
      </c>
      <c r="Y862">
        <v>3</v>
      </c>
      <c r="Z862" t="s">
        <v>83</v>
      </c>
      <c r="AA862" t="s">
        <v>83</v>
      </c>
      <c r="AB862" t="s">
        <v>83</v>
      </c>
      <c r="AC862" t="s">
        <v>83</v>
      </c>
      <c r="AD862" t="s">
        <v>83</v>
      </c>
      <c r="AE862">
        <v>0</v>
      </c>
      <c r="AF862" t="s">
        <v>83</v>
      </c>
      <c r="AG862">
        <v>0</v>
      </c>
      <c r="AH862" t="s">
        <v>83</v>
      </c>
      <c r="AI862" t="s">
        <v>83</v>
      </c>
      <c r="AJ862" t="s">
        <v>83</v>
      </c>
      <c r="AK862" t="s">
        <v>83</v>
      </c>
      <c r="AL862" t="s">
        <v>83</v>
      </c>
      <c r="AM862" t="s">
        <v>83</v>
      </c>
      <c r="AN862" t="s">
        <v>83</v>
      </c>
      <c r="AO862" t="s">
        <v>83</v>
      </c>
      <c r="AP862" t="s">
        <v>83</v>
      </c>
      <c r="AQ862" t="s">
        <v>83</v>
      </c>
      <c r="AR862" t="s">
        <v>83</v>
      </c>
      <c r="AS862">
        <v>0</v>
      </c>
      <c r="AT862" t="s">
        <v>83</v>
      </c>
      <c r="AU862" t="s">
        <v>83</v>
      </c>
      <c r="AV862">
        <v>0</v>
      </c>
      <c r="AW862">
        <v>0</v>
      </c>
      <c r="AX862" t="s">
        <v>83</v>
      </c>
    </row>
    <row r="863" spans="1:50" x14ac:dyDescent="0.15">
      <c r="A863">
        <v>4</v>
      </c>
      <c r="B863">
        <v>213</v>
      </c>
      <c r="C863">
        <v>2</v>
      </c>
      <c r="D863">
        <v>6</v>
      </c>
      <c r="E863">
        <v>0</v>
      </c>
      <c r="F863" t="s">
        <v>83</v>
      </c>
      <c r="G863" t="s">
        <v>83</v>
      </c>
      <c r="H863">
        <v>27</v>
      </c>
      <c r="I863">
        <v>0</v>
      </c>
      <c r="J863">
        <v>0</v>
      </c>
      <c r="K863">
        <v>0</v>
      </c>
      <c r="L863">
        <v>0</v>
      </c>
      <c r="M863" t="s">
        <v>83</v>
      </c>
      <c r="N863" t="s">
        <v>83</v>
      </c>
      <c r="O863" t="s">
        <v>83</v>
      </c>
      <c r="P863" t="s">
        <v>83</v>
      </c>
      <c r="Q863" t="s">
        <v>83</v>
      </c>
      <c r="R863" t="s">
        <v>2581</v>
      </c>
      <c r="S863" t="s">
        <v>83</v>
      </c>
      <c r="T863">
        <v>0</v>
      </c>
      <c r="U863" t="s">
        <v>83</v>
      </c>
      <c r="V863" t="s">
        <v>83</v>
      </c>
      <c r="W863" t="s">
        <v>83</v>
      </c>
      <c r="X863">
        <v>3</v>
      </c>
      <c r="Y863">
        <v>3</v>
      </c>
      <c r="Z863" t="s">
        <v>83</v>
      </c>
      <c r="AA863" t="s">
        <v>83</v>
      </c>
      <c r="AB863" t="s">
        <v>83</v>
      </c>
      <c r="AC863" t="s">
        <v>83</v>
      </c>
      <c r="AD863" t="s">
        <v>83</v>
      </c>
      <c r="AE863">
        <v>0</v>
      </c>
      <c r="AF863" t="s">
        <v>83</v>
      </c>
      <c r="AG863">
        <v>0</v>
      </c>
      <c r="AH863" t="s">
        <v>83</v>
      </c>
      <c r="AI863" t="s">
        <v>83</v>
      </c>
      <c r="AJ863" t="s">
        <v>83</v>
      </c>
      <c r="AK863" t="s">
        <v>83</v>
      </c>
      <c r="AL863" t="s">
        <v>83</v>
      </c>
      <c r="AM863" t="s">
        <v>83</v>
      </c>
      <c r="AN863" t="s">
        <v>83</v>
      </c>
      <c r="AO863" t="s">
        <v>83</v>
      </c>
      <c r="AP863" t="s">
        <v>83</v>
      </c>
      <c r="AQ863" t="s">
        <v>83</v>
      </c>
      <c r="AR863" t="s">
        <v>83</v>
      </c>
      <c r="AS863">
        <v>0</v>
      </c>
      <c r="AT863" t="s">
        <v>83</v>
      </c>
      <c r="AU863" t="s">
        <v>83</v>
      </c>
      <c r="AV863">
        <v>0</v>
      </c>
      <c r="AW863">
        <v>0</v>
      </c>
      <c r="AX863" t="s">
        <v>83</v>
      </c>
    </row>
    <row r="864" spans="1:50" x14ac:dyDescent="0.15">
      <c r="A864">
        <v>4</v>
      </c>
      <c r="B864">
        <v>213</v>
      </c>
      <c r="C864">
        <v>2</v>
      </c>
      <c r="D864">
        <v>7</v>
      </c>
      <c r="E864">
        <v>0</v>
      </c>
      <c r="F864" t="s">
        <v>83</v>
      </c>
      <c r="G864" t="s">
        <v>83</v>
      </c>
      <c r="H864">
        <v>504</v>
      </c>
      <c r="I864">
        <v>0</v>
      </c>
      <c r="J864">
        <v>0</v>
      </c>
      <c r="K864">
        <v>0</v>
      </c>
      <c r="L864">
        <v>0</v>
      </c>
      <c r="M864" t="s">
        <v>83</v>
      </c>
      <c r="N864" t="s">
        <v>83</v>
      </c>
      <c r="O864" t="s">
        <v>83</v>
      </c>
      <c r="P864" t="s">
        <v>83</v>
      </c>
      <c r="Q864" t="s">
        <v>83</v>
      </c>
      <c r="R864" t="s">
        <v>2582</v>
      </c>
      <c r="S864" t="s">
        <v>83</v>
      </c>
      <c r="T864">
        <v>0</v>
      </c>
      <c r="U864" t="s">
        <v>83</v>
      </c>
      <c r="V864" t="s">
        <v>83</v>
      </c>
      <c r="W864" t="s">
        <v>83</v>
      </c>
      <c r="X864">
        <v>3</v>
      </c>
      <c r="Y864">
        <v>3</v>
      </c>
      <c r="Z864" t="s">
        <v>83</v>
      </c>
      <c r="AA864" t="s">
        <v>83</v>
      </c>
      <c r="AB864" t="s">
        <v>83</v>
      </c>
      <c r="AC864" t="s">
        <v>83</v>
      </c>
      <c r="AD864" t="s">
        <v>83</v>
      </c>
      <c r="AE864">
        <v>0</v>
      </c>
      <c r="AF864" t="s">
        <v>83</v>
      </c>
      <c r="AG864">
        <v>0</v>
      </c>
      <c r="AH864" t="s">
        <v>83</v>
      </c>
      <c r="AI864" t="s">
        <v>83</v>
      </c>
      <c r="AJ864" t="s">
        <v>83</v>
      </c>
      <c r="AK864" t="s">
        <v>83</v>
      </c>
      <c r="AL864" t="s">
        <v>83</v>
      </c>
      <c r="AM864" t="s">
        <v>83</v>
      </c>
      <c r="AN864" t="s">
        <v>83</v>
      </c>
      <c r="AO864" t="s">
        <v>83</v>
      </c>
      <c r="AP864" t="s">
        <v>83</v>
      </c>
      <c r="AQ864" t="s">
        <v>83</v>
      </c>
      <c r="AR864" t="s">
        <v>83</v>
      </c>
      <c r="AS864">
        <v>0</v>
      </c>
      <c r="AT864" t="s">
        <v>83</v>
      </c>
      <c r="AU864" t="s">
        <v>83</v>
      </c>
      <c r="AV864">
        <v>0</v>
      </c>
      <c r="AW864">
        <v>0</v>
      </c>
      <c r="AX864" t="s">
        <v>83</v>
      </c>
    </row>
    <row r="865" spans="1:50" x14ac:dyDescent="0.15">
      <c r="A865">
        <v>4</v>
      </c>
      <c r="B865">
        <v>213</v>
      </c>
      <c r="C865">
        <v>2</v>
      </c>
      <c r="D865">
        <v>8</v>
      </c>
      <c r="E865">
        <v>0</v>
      </c>
      <c r="F865" t="s">
        <v>83</v>
      </c>
      <c r="G865" t="s">
        <v>83</v>
      </c>
      <c r="H865">
        <v>712</v>
      </c>
      <c r="I865">
        <v>0</v>
      </c>
      <c r="J865">
        <v>0</v>
      </c>
      <c r="K865">
        <v>0</v>
      </c>
      <c r="L865">
        <v>0</v>
      </c>
      <c r="M865" t="s">
        <v>83</v>
      </c>
      <c r="N865" t="s">
        <v>83</v>
      </c>
      <c r="O865" t="s">
        <v>83</v>
      </c>
      <c r="P865" t="s">
        <v>83</v>
      </c>
      <c r="Q865" t="s">
        <v>83</v>
      </c>
      <c r="R865" t="s">
        <v>2583</v>
      </c>
      <c r="S865" t="s">
        <v>83</v>
      </c>
      <c r="T865">
        <v>0</v>
      </c>
      <c r="U865" t="s">
        <v>83</v>
      </c>
      <c r="V865" t="s">
        <v>83</v>
      </c>
      <c r="W865" t="s">
        <v>83</v>
      </c>
      <c r="X865">
        <v>3</v>
      </c>
      <c r="Y865">
        <v>3</v>
      </c>
      <c r="Z865" t="s">
        <v>83</v>
      </c>
      <c r="AA865" t="s">
        <v>83</v>
      </c>
      <c r="AB865" t="s">
        <v>83</v>
      </c>
      <c r="AC865" t="s">
        <v>83</v>
      </c>
      <c r="AD865" t="s">
        <v>83</v>
      </c>
      <c r="AE865">
        <v>0</v>
      </c>
      <c r="AF865" t="s">
        <v>83</v>
      </c>
      <c r="AG865">
        <v>0</v>
      </c>
      <c r="AH865" t="s">
        <v>83</v>
      </c>
      <c r="AI865" t="s">
        <v>83</v>
      </c>
      <c r="AJ865" t="s">
        <v>83</v>
      </c>
      <c r="AK865" t="s">
        <v>83</v>
      </c>
      <c r="AL865" t="s">
        <v>83</v>
      </c>
      <c r="AM865" t="s">
        <v>83</v>
      </c>
      <c r="AN865" t="s">
        <v>83</v>
      </c>
      <c r="AO865" t="s">
        <v>83</v>
      </c>
      <c r="AP865" t="s">
        <v>83</v>
      </c>
      <c r="AQ865" t="s">
        <v>83</v>
      </c>
      <c r="AR865" t="s">
        <v>83</v>
      </c>
      <c r="AS865">
        <v>0</v>
      </c>
      <c r="AT865" t="s">
        <v>83</v>
      </c>
      <c r="AU865" t="s">
        <v>83</v>
      </c>
      <c r="AV865">
        <v>0</v>
      </c>
      <c r="AW865">
        <v>0</v>
      </c>
      <c r="AX865" t="s">
        <v>83</v>
      </c>
    </row>
    <row r="866" spans="1:50" x14ac:dyDescent="0.15">
      <c r="A866">
        <v>4</v>
      </c>
      <c r="B866">
        <v>214</v>
      </c>
      <c r="C866">
        <v>1</v>
      </c>
      <c r="D866">
        <v>1</v>
      </c>
      <c r="E866">
        <v>0</v>
      </c>
      <c r="F866" t="s">
        <v>83</v>
      </c>
      <c r="G866" t="s">
        <v>83</v>
      </c>
      <c r="H866">
        <v>0</v>
      </c>
      <c r="I866">
        <v>0</v>
      </c>
      <c r="J866">
        <v>0</v>
      </c>
      <c r="K866">
        <v>0</v>
      </c>
      <c r="L866">
        <v>0</v>
      </c>
      <c r="M866" t="s">
        <v>83</v>
      </c>
      <c r="N866" t="s">
        <v>83</v>
      </c>
      <c r="O866" t="s">
        <v>83</v>
      </c>
      <c r="P866" t="s">
        <v>83</v>
      </c>
      <c r="Q866" t="s">
        <v>83</v>
      </c>
      <c r="R866" t="s">
        <v>83</v>
      </c>
      <c r="S866" t="s">
        <v>83</v>
      </c>
      <c r="T866">
        <v>0</v>
      </c>
      <c r="U866" t="s">
        <v>83</v>
      </c>
      <c r="V866" t="s">
        <v>83</v>
      </c>
      <c r="W866" t="s">
        <v>83</v>
      </c>
      <c r="X866">
        <v>0</v>
      </c>
      <c r="Y866">
        <v>0</v>
      </c>
      <c r="Z866" t="s">
        <v>83</v>
      </c>
      <c r="AA866" t="s">
        <v>83</v>
      </c>
      <c r="AB866" t="s">
        <v>83</v>
      </c>
      <c r="AC866" t="s">
        <v>83</v>
      </c>
      <c r="AD866" t="s">
        <v>83</v>
      </c>
      <c r="AE866">
        <v>0</v>
      </c>
      <c r="AF866" t="s">
        <v>83</v>
      </c>
      <c r="AG866">
        <v>0</v>
      </c>
      <c r="AH866" t="s">
        <v>83</v>
      </c>
      <c r="AI866" t="s">
        <v>83</v>
      </c>
      <c r="AJ866" t="s">
        <v>83</v>
      </c>
      <c r="AK866" t="s">
        <v>83</v>
      </c>
      <c r="AL866" t="s">
        <v>83</v>
      </c>
      <c r="AM866" t="s">
        <v>83</v>
      </c>
      <c r="AN866" t="s">
        <v>83</v>
      </c>
      <c r="AO866" t="s">
        <v>83</v>
      </c>
      <c r="AP866" t="s">
        <v>83</v>
      </c>
      <c r="AQ866" t="s">
        <v>83</v>
      </c>
      <c r="AR866" t="s">
        <v>83</v>
      </c>
      <c r="AS866">
        <v>0</v>
      </c>
      <c r="AT866" t="s">
        <v>83</v>
      </c>
      <c r="AU866" t="s">
        <v>83</v>
      </c>
      <c r="AV866">
        <v>0</v>
      </c>
      <c r="AW866">
        <v>0</v>
      </c>
      <c r="AX866" t="s">
        <v>83</v>
      </c>
    </row>
    <row r="867" spans="1:50" x14ac:dyDescent="0.15">
      <c r="A867">
        <v>4</v>
      </c>
      <c r="B867">
        <v>214</v>
      </c>
      <c r="C867">
        <v>1</v>
      </c>
      <c r="D867">
        <v>2</v>
      </c>
      <c r="E867">
        <v>0</v>
      </c>
      <c r="F867" t="s">
        <v>83</v>
      </c>
      <c r="G867" t="s">
        <v>83</v>
      </c>
      <c r="H867">
        <v>0</v>
      </c>
      <c r="I867">
        <v>0</v>
      </c>
      <c r="J867">
        <v>0</v>
      </c>
      <c r="K867">
        <v>0</v>
      </c>
      <c r="L867">
        <v>0</v>
      </c>
      <c r="M867" t="s">
        <v>83</v>
      </c>
      <c r="N867" t="s">
        <v>83</v>
      </c>
      <c r="O867" t="s">
        <v>83</v>
      </c>
      <c r="P867" t="s">
        <v>83</v>
      </c>
      <c r="Q867" t="s">
        <v>83</v>
      </c>
      <c r="R867" t="s">
        <v>83</v>
      </c>
      <c r="S867" t="s">
        <v>83</v>
      </c>
      <c r="T867">
        <v>0</v>
      </c>
      <c r="U867" t="s">
        <v>83</v>
      </c>
      <c r="V867" t="s">
        <v>83</v>
      </c>
      <c r="W867" t="s">
        <v>83</v>
      </c>
      <c r="X867">
        <v>0</v>
      </c>
      <c r="Y867">
        <v>0</v>
      </c>
      <c r="Z867" t="s">
        <v>83</v>
      </c>
      <c r="AA867" t="s">
        <v>83</v>
      </c>
      <c r="AB867" t="s">
        <v>83</v>
      </c>
      <c r="AC867" t="s">
        <v>83</v>
      </c>
      <c r="AD867" t="s">
        <v>83</v>
      </c>
      <c r="AE867">
        <v>0</v>
      </c>
      <c r="AF867" t="s">
        <v>83</v>
      </c>
      <c r="AG867">
        <v>0</v>
      </c>
      <c r="AH867" t="s">
        <v>83</v>
      </c>
      <c r="AI867" t="s">
        <v>83</v>
      </c>
      <c r="AJ867" t="s">
        <v>83</v>
      </c>
      <c r="AK867" t="s">
        <v>83</v>
      </c>
      <c r="AL867" t="s">
        <v>83</v>
      </c>
      <c r="AM867" t="s">
        <v>83</v>
      </c>
      <c r="AN867" t="s">
        <v>83</v>
      </c>
      <c r="AO867" t="s">
        <v>83</v>
      </c>
      <c r="AP867" t="s">
        <v>83</v>
      </c>
      <c r="AQ867" t="s">
        <v>83</v>
      </c>
      <c r="AR867" t="s">
        <v>83</v>
      </c>
      <c r="AS867">
        <v>0</v>
      </c>
      <c r="AT867" t="s">
        <v>83</v>
      </c>
      <c r="AU867" t="s">
        <v>83</v>
      </c>
      <c r="AV867">
        <v>0</v>
      </c>
      <c r="AW867">
        <v>0</v>
      </c>
      <c r="AX867" t="s">
        <v>83</v>
      </c>
    </row>
    <row r="868" spans="1:50" x14ac:dyDescent="0.15">
      <c r="A868">
        <v>4</v>
      </c>
      <c r="B868">
        <v>214</v>
      </c>
      <c r="C868">
        <v>1</v>
      </c>
      <c r="D868">
        <v>3</v>
      </c>
      <c r="E868">
        <v>0</v>
      </c>
      <c r="F868" t="s">
        <v>83</v>
      </c>
      <c r="G868" t="s">
        <v>83</v>
      </c>
      <c r="H868">
        <v>501</v>
      </c>
      <c r="I868">
        <v>0</v>
      </c>
      <c r="J868">
        <v>0</v>
      </c>
      <c r="K868">
        <v>0</v>
      </c>
      <c r="L868">
        <v>0</v>
      </c>
      <c r="M868" t="s">
        <v>83</v>
      </c>
      <c r="N868" t="s">
        <v>83</v>
      </c>
      <c r="O868" t="s">
        <v>83</v>
      </c>
      <c r="P868" t="s">
        <v>83</v>
      </c>
      <c r="Q868" t="s">
        <v>83</v>
      </c>
      <c r="R868" t="s">
        <v>2584</v>
      </c>
      <c r="S868" t="s">
        <v>83</v>
      </c>
      <c r="T868">
        <v>0</v>
      </c>
      <c r="U868" t="s">
        <v>83</v>
      </c>
      <c r="V868" t="s">
        <v>83</v>
      </c>
      <c r="W868" t="s">
        <v>83</v>
      </c>
      <c r="X868">
        <v>4</v>
      </c>
      <c r="Y868">
        <v>4</v>
      </c>
      <c r="Z868" t="s">
        <v>83</v>
      </c>
      <c r="AA868" t="s">
        <v>83</v>
      </c>
      <c r="AB868" t="s">
        <v>83</v>
      </c>
      <c r="AC868" t="s">
        <v>83</v>
      </c>
      <c r="AD868" t="s">
        <v>83</v>
      </c>
      <c r="AE868">
        <v>0</v>
      </c>
      <c r="AF868" t="s">
        <v>83</v>
      </c>
      <c r="AG868">
        <v>0</v>
      </c>
      <c r="AH868" t="s">
        <v>83</v>
      </c>
      <c r="AI868" t="s">
        <v>83</v>
      </c>
      <c r="AJ868" t="s">
        <v>83</v>
      </c>
      <c r="AK868" t="s">
        <v>83</v>
      </c>
      <c r="AL868" t="s">
        <v>83</v>
      </c>
      <c r="AM868" t="s">
        <v>83</v>
      </c>
      <c r="AN868" t="s">
        <v>83</v>
      </c>
      <c r="AO868" t="s">
        <v>83</v>
      </c>
      <c r="AP868" t="s">
        <v>83</v>
      </c>
      <c r="AQ868" t="s">
        <v>83</v>
      </c>
      <c r="AR868" t="s">
        <v>83</v>
      </c>
      <c r="AS868">
        <v>0</v>
      </c>
      <c r="AT868" t="s">
        <v>83</v>
      </c>
      <c r="AU868" t="s">
        <v>83</v>
      </c>
      <c r="AV868">
        <v>0</v>
      </c>
      <c r="AW868">
        <v>0</v>
      </c>
      <c r="AX868" t="s">
        <v>83</v>
      </c>
    </row>
    <row r="869" spans="1:50" x14ac:dyDescent="0.15">
      <c r="A869">
        <v>4</v>
      </c>
      <c r="B869">
        <v>214</v>
      </c>
      <c r="C869">
        <v>1</v>
      </c>
      <c r="D869">
        <v>4</v>
      </c>
      <c r="E869">
        <v>0</v>
      </c>
      <c r="F869" t="s">
        <v>83</v>
      </c>
      <c r="G869" t="s">
        <v>83</v>
      </c>
      <c r="H869">
        <v>638</v>
      </c>
      <c r="I869">
        <v>0</v>
      </c>
      <c r="J869">
        <v>0</v>
      </c>
      <c r="K869">
        <v>0</v>
      </c>
      <c r="L869">
        <v>0</v>
      </c>
      <c r="M869" t="s">
        <v>83</v>
      </c>
      <c r="N869" t="s">
        <v>83</v>
      </c>
      <c r="O869" t="s">
        <v>83</v>
      </c>
      <c r="P869" t="s">
        <v>83</v>
      </c>
      <c r="Q869" t="s">
        <v>83</v>
      </c>
      <c r="R869" t="s">
        <v>1994</v>
      </c>
      <c r="S869" t="s">
        <v>83</v>
      </c>
      <c r="T869">
        <v>0</v>
      </c>
      <c r="U869" t="s">
        <v>83</v>
      </c>
      <c r="V869" t="s">
        <v>83</v>
      </c>
      <c r="W869" t="s">
        <v>83</v>
      </c>
      <c r="X869">
        <v>4</v>
      </c>
      <c r="Y869">
        <v>4</v>
      </c>
      <c r="Z869" t="s">
        <v>83</v>
      </c>
      <c r="AA869" t="s">
        <v>83</v>
      </c>
      <c r="AB869" t="s">
        <v>83</v>
      </c>
      <c r="AC869" t="s">
        <v>83</v>
      </c>
      <c r="AD869" t="s">
        <v>83</v>
      </c>
      <c r="AE869">
        <v>0</v>
      </c>
      <c r="AF869" t="s">
        <v>83</v>
      </c>
      <c r="AG869">
        <v>0</v>
      </c>
      <c r="AH869" t="s">
        <v>83</v>
      </c>
      <c r="AI869" t="s">
        <v>83</v>
      </c>
      <c r="AJ869" t="s">
        <v>83</v>
      </c>
      <c r="AK869" t="s">
        <v>83</v>
      </c>
      <c r="AL869" t="s">
        <v>83</v>
      </c>
      <c r="AM869" t="s">
        <v>83</v>
      </c>
      <c r="AN869" t="s">
        <v>83</v>
      </c>
      <c r="AO869" t="s">
        <v>83</v>
      </c>
      <c r="AP869" t="s">
        <v>83</v>
      </c>
      <c r="AQ869" t="s">
        <v>83</v>
      </c>
      <c r="AR869" t="s">
        <v>83</v>
      </c>
      <c r="AS869">
        <v>0</v>
      </c>
      <c r="AT869" t="s">
        <v>83</v>
      </c>
      <c r="AU869" t="s">
        <v>83</v>
      </c>
      <c r="AV869">
        <v>0</v>
      </c>
      <c r="AW869">
        <v>0</v>
      </c>
      <c r="AX869" t="s">
        <v>83</v>
      </c>
    </row>
    <row r="870" spans="1:50" x14ac:dyDescent="0.15">
      <c r="A870">
        <v>4</v>
      </c>
      <c r="B870">
        <v>214</v>
      </c>
      <c r="C870">
        <v>1</v>
      </c>
      <c r="D870">
        <v>5</v>
      </c>
      <c r="E870">
        <v>0</v>
      </c>
      <c r="F870" t="s">
        <v>83</v>
      </c>
      <c r="G870" t="s">
        <v>83</v>
      </c>
      <c r="H870">
        <v>59</v>
      </c>
      <c r="I870">
        <v>0</v>
      </c>
      <c r="J870">
        <v>0</v>
      </c>
      <c r="K870">
        <v>0</v>
      </c>
      <c r="L870">
        <v>0</v>
      </c>
      <c r="M870" t="s">
        <v>83</v>
      </c>
      <c r="N870" t="s">
        <v>83</v>
      </c>
      <c r="O870" t="s">
        <v>83</v>
      </c>
      <c r="P870" t="s">
        <v>83</v>
      </c>
      <c r="Q870" t="s">
        <v>83</v>
      </c>
      <c r="R870" t="s">
        <v>2585</v>
      </c>
      <c r="S870" t="s">
        <v>83</v>
      </c>
      <c r="T870">
        <v>0</v>
      </c>
      <c r="U870" t="s">
        <v>83</v>
      </c>
      <c r="V870" t="s">
        <v>83</v>
      </c>
      <c r="W870" t="s">
        <v>83</v>
      </c>
      <c r="X870">
        <v>4</v>
      </c>
      <c r="Y870">
        <v>4</v>
      </c>
      <c r="Z870" t="s">
        <v>83</v>
      </c>
      <c r="AA870" t="s">
        <v>83</v>
      </c>
      <c r="AB870" t="s">
        <v>83</v>
      </c>
      <c r="AC870" t="s">
        <v>83</v>
      </c>
      <c r="AD870" t="s">
        <v>83</v>
      </c>
      <c r="AE870">
        <v>0</v>
      </c>
      <c r="AF870" t="s">
        <v>83</v>
      </c>
      <c r="AG870">
        <v>0</v>
      </c>
      <c r="AH870" t="s">
        <v>83</v>
      </c>
      <c r="AI870" t="s">
        <v>83</v>
      </c>
      <c r="AJ870" t="s">
        <v>83</v>
      </c>
      <c r="AK870" t="s">
        <v>83</v>
      </c>
      <c r="AL870" t="s">
        <v>83</v>
      </c>
      <c r="AM870" t="s">
        <v>83</v>
      </c>
      <c r="AN870" t="s">
        <v>83</v>
      </c>
      <c r="AO870" t="s">
        <v>83</v>
      </c>
      <c r="AP870" t="s">
        <v>83</v>
      </c>
      <c r="AQ870" t="s">
        <v>83</v>
      </c>
      <c r="AR870" t="s">
        <v>83</v>
      </c>
      <c r="AS870">
        <v>0</v>
      </c>
      <c r="AT870" t="s">
        <v>83</v>
      </c>
      <c r="AU870" t="s">
        <v>83</v>
      </c>
      <c r="AV870">
        <v>0</v>
      </c>
      <c r="AW870">
        <v>0</v>
      </c>
      <c r="AX870" t="s">
        <v>83</v>
      </c>
    </row>
    <row r="871" spans="1:50" x14ac:dyDescent="0.15">
      <c r="A871">
        <v>4</v>
      </c>
      <c r="B871">
        <v>214</v>
      </c>
      <c r="C871">
        <v>1</v>
      </c>
      <c r="D871">
        <v>6</v>
      </c>
      <c r="E871">
        <v>0</v>
      </c>
      <c r="F871" t="s">
        <v>83</v>
      </c>
      <c r="G871" t="s">
        <v>83</v>
      </c>
      <c r="H871">
        <v>537</v>
      </c>
      <c r="I871">
        <v>0</v>
      </c>
      <c r="J871">
        <v>0</v>
      </c>
      <c r="K871">
        <v>0</v>
      </c>
      <c r="L871">
        <v>0</v>
      </c>
      <c r="M871" t="s">
        <v>83</v>
      </c>
      <c r="N871" t="s">
        <v>83</v>
      </c>
      <c r="O871" t="s">
        <v>83</v>
      </c>
      <c r="P871" t="s">
        <v>83</v>
      </c>
      <c r="Q871" t="s">
        <v>83</v>
      </c>
      <c r="R871" t="s">
        <v>2586</v>
      </c>
      <c r="S871" t="s">
        <v>83</v>
      </c>
      <c r="T871">
        <v>0</v>
      </c>
      <c r="U871" t="s">
        <v>83</v>
      </c>
      <c r="V871" t="s">
        <v>83</v>
      </c>
      <c r="W871" t="s">
        <v>83</v>
      </c>
      <c r="X871">
        <v>4</v>
      </c>
      <c r="Y871">
        <v>4</v>
      </c>
      <c r="Z871" t="s">
        <v>83</v>
      </c>
      <c r="AA871" t="s">
        <v>83</v>
      </c>
      <c r="AB871" t="s">
        <v>83</v>
      </c>
      <c r="AC871" t="s">
        <v>83</v>
      </c>
      <c r="AD871" t="s">
        <v>83</v>
      </c>
      <c r="AE871">
        <v>0</v>
      </c>
      <c r="AF871" t="s">
        <v>83</v>
      </c>
      <c r="AG871">
        <v>0</v>
      </c>
      <c r="AH871" t="s">
        <v>83</v>
      </c>
      <c r="AI871" t="s">
        <v>83</v>
      </c>
      <c r="AJ871" t="s">
        <v>83</v>
      </c>
      <c r="AK871" t="s">
        <v>83</v>
      </c>
      <c r="AL871" t="s">
        <v>83</v>
      </c>
      <c r="AM871" t="s">
        <v>83</v>
      </c>
      <c r="AN871" t="s">
        <v>83</v>
      </c>
      <c r="AO871" t="s">
        <v>83</v>
      </c>
      <c r="AP871" t="s">
        <v>83</v>
      </c>
      <c r="AQ871" t="s">
        <v>83</v>
      </c>
      <c r="AR871" t="s">
        <v>83</v>
      </c>
      <c r="AS871">
        <v>0</v>
      </c>
      <c r="AT871" t="s">
        <v>83</v>
      </c>
      <c r="AU871" t="s">
        <v>83</v>
      </c>
      <c r="AV871">
        <v>0</v>
      </c>
      <c r="AW871">
        <v>0</v>
      </c>
      <c r="AX871" t="s">
        <v>83</v>
      </c>
    </row>
    <row r="872" spans="1:50" x14ac:dyDescent="0.15">
      <c r="A872">
        <v>4</v>
      </c>
      <c r="B872">
        <v>214</v>
      </c>
      <c r="C872">
        <v>1</v>
      </c>
      <c r="D872">
        <v>7</v>
      </c>
      <c r="E872">
        <v>0</v>
      </c>
      <c r="F872" t="s">
        <v>83</v>
      </c>
      <c r="G872" t="s">
        <v>83</v>
      </c>
      <c r="H872">
        <v>0</v>
      </c>
      <c r="I872">
        <v>0</v>
      </c>
      <c r="J872">
        <v>0</v>
      </c>
      <c r="K872">
        <v>0</v>
      </c>
      <c r="L872">
        <v>0</v>
      </c>
      <c r="M872" t="s">
        <v>83</v>
      </c>
      <c r="N872" t="s">
        <v>83</v>
      </c>
      <c r="O872" t="s">
        <v>83</v>
      </c>
      <c r="P872" t="s">
        <v>83</v>
      </c>
      <c r="Q872" t="s">
        <v>83</v>
      </c>
      <c r="R872" t="s">
        <v>83</v>
      </c>
      <c r="S872" t="s">
        <v>83</v>
      </c>
      <c r="T872">
        <v>0</v>
      </c>
      <c r="U872" t="s">
        <v>83</v>
      </c>
      <c r="V872" t="s">
        <v>83</v>
      </c>
      <c r="W872" t="s">
        <v>83</v>
      </c>
      <c r="X872">
        <v>0</v>
      </c>
      <c r="Y872">
        <v>0</v>
      </c>
      <c r="Z872" t="s">
        <v>83</v>
      </c>
      <c r="AA872" t="s">
        <v>83</v>
      </c>
      <c r="AB872" t="s">
        <v>83</v>
      </c>
      <c r="AC872" t="s">
        <v>83</v>
      </c>
      <c r="AD872" t="s">
        <v>83</v>
      </c>
      <c r="AE872">
        <v>0</v>
      </c>
      <c r="AF872" t="s">
        <v>83</v>
      </c>
      <c r="AG872">
        <v>0</v>
      </c>
      <c r="AH872" t="s">
        <v>83</v>
      </c>
      <c r="AI872" t="s">
        <v>83</v>
      </c>
      <c r="AJ872" t="s">
        <v>83</v>
      </c>
      <c r="AK872" t="s">
        <v>83</v>
      </c>
      <c r="AL872" t="s">
        <v>83</v>
      </c>
      <c r="AM872" t="s">
        <v>83</v>
      </c>
      <c r="AN872" t="s">
        <v>83</v>
      </c>
      <c r="AO872" t="s">
        <v>83</v>
      </c>
      <c r="AP872" t="s">
        <v>83</v>
      </c>
      <c r="AQ872" t="s">
        <v>83</v>
      </c>
      <c r="AR872" t="s">
        <v>83</v>
      </c>
      <c r="AS872">
        <v>0</v>
      </c>
      <c r="AT872" t="s">
        <v>83</v>
      </c>
      <c r="AU872" t="s">
        <v>83</v>
      </c>
      <c r="AV872">
        <v>0</v>
      </c>
      <c r="AW872">
        <v>0</v>
      </c>
      <c r="AX872" t="s">
        <v>83</v>
      </c>
    </row>
    <row r="873" spans="1:50" x14ac:dyDescent="0.15">
      <c r="A873">
        <v>4</v>
      </c>
      <c r="B873">
        <v>214</v>
      </c>
      <c r="C873">
        <v>1</v>
      </c>
      <c r="D873">
        <v>8</v>
      </c>
      <c r="E873">
        <v>0</v>
      </c>
      <c r="F873" t="s">
        <v>83</v>
      </c>
      <c r="G873" t="s">
        <v>83</v>
      </c>
      <c r="H873">
        <v>0</v>
      </c>
      <c r="I873">
        <v>0</v>
      </c>
      <c r="J873">
        <v>0</v>
      </c>
      <c r="K873">
        <v>0</v>
      </c>
      <c r="L873">
        <v>0</v>
      </c>
      <c r="M873" t="s">
        <v>83</v>
      </c>
      <c r="N873" t="s">
        <v>83</v>
      </c>
      <c r="O873" t="s">
        <v>83</v>
      </c>
      <c r="P873" t="s">
        <v>83</v>
      </c>
      <c r="Q873" t="s">
        <v>83</v>
      </c>
      <c r="R873" t="s">
        <v>83</v>
      </c>
      <c r="S873" t="s">
        <v>83</v>
      </c>
      <c r="T873">
        <v>0</v>
      </c>
      <c r="U873" t="s">
        <v>83</v>
      </c>
      <c r="V873" t="s">
        <v>83</v>
      </c>
      <c r="W873" t="s">
        <v>83</v>
      </c>
      <c r="X873">
        <v>0</v>
      </c>
      <c r="Y873">
        <v>0</v>
      </c>
      <c r="Z873" t="s">
        <v>83</v>
      </c>
      <c r="AA873" t="s">
        <v>83</v>
      </c>
      <c r="AB873" t="s">
        <v>83</v>
      </c>
      <c r="AC873" t="s">
        <v>83</v>
      </c>
      <c r="AD873" t="s">
        <v>83</v>
      </c>
      <c r="AE873">
        <v>0</v>
      </c>
      <c r="AF873" t="s">
        <v>83</v>
      </c>
      <c r="AG873">
        <v>0</v>
      </c>
      <c r="AH873" t="s">
        <v>83</v>
      </c>
      <c r="AI873" t="s">
        <v>83</v>
      </c>
      <c r="AJ873" t="s">
        <v>83</v>
      </c>
      <c r="AK873" t="s">
        <v>83</v>
      </c>
      <c r="AL873" t="s">
        <v>83</v>
      </c>
      <c r="AM873" t="s">
        <v>83</v>
      </c>
      <c r="AN873" t="s">
        <v>83</v>
      </c>
      <c r="AO873" t="s">
        <v>83</v>
      </c>
      <c r="AP873" t="s">
        <v>83</v>
      </c>
      <c r="AQ873" t="s">
        <v>83</v>
      </c>
      <c r="AR873" t="s">
        <v>83</v>
      </c>
      <c r="AS873">
        <v>0</v>
      </c>
      <c r="AT873" t="s">
        <v>83</v>
      </c>
      <c r="AU873" t="s">
        <v>83</v>
      </c>
      <c r="AV873">
        <v>0</v>
      </c>
      <c r="AW873">
        <v>0</v>
      </c>
      <c r="AX873" t="s">
        <v>83</v>
      </c>
    </row>
    <row r="874" spans="1:50" x14ac:dyDescent="0.15">
      <c r="A874">
        <v>4</v>
      </c>
      <c r="B874">
        <v>214</v>
      </c>
      <c r="C874">
        <v>2</v>
      </c>
      <c r="D874">
        <v>1</v>
      </c>
      <c r="E874">
        <v>0</v>
      </c>
      <c r="F874" t="s">
        <v>83</v>
      </c>
      <c r="G874" t="s">
        <v>83</v>
      </c>
      <c r="H874">
        <v>126</v>
      </c>
      <c r="I874">
        <v>0</v>
      </c>
      <c r="J874">
        <v>0</v>
      </c>
      <c r="K874">
        <v>0</v>
      </c>
      <c r="L874">
        <v>0</v>
      </c>
      <c r="M874" t="s">
        <v>83</v>
      </c>
      <c r="N874" t="s">
        <v>83</v>
      </c>
      <c r="O874" t="s">
        <v>83</v>
      </c>
      <c r="P874" t="s">
        <v>83</v>
      </c>
      <c r="Q874" t="s">
        <v>83</v>
      </c>
      <c r="R874" t="s">
        <v>2587</v>
      </c>
      <c r="S874" t="s">
        <v>83</v>
      </c>
      <c r="T874">
        <v>0</v>
      </c>
      <c r="U874" t="s">
        <v>83</v>
      </c>
      <c r="V874" t="s">
        <v>83</v>
      </c>
      <c r="W874" t="s">
        <v>83</v>
      </c>
      <c r="X874">
        <v>4</v>
      </c>
      <c r="Y874">
        <v>4</v>
      </c>
      <c r="Z874" t="s">
        <v>83</v>
      </c>
      <c r="AA874" t="s">
        <v>83</v>
      </c>
      <c r="AB874" t="s">
        <v>83</v>
      </c>
      <c r="AC874" t="s">
        <v>83</v>
      </c>
      <c r="AD874" t="s">
        <v>83</v>
      </c>
      <c r="AE874">
        <v>0</v>
      </c>
      <c r="AF874" t="s">
        <v>83</v>
      </c>
      <c r="AG874">
        <v>0</v>
      </c>
      <c r="AH874" t="s">
        <v>83</v>
      </c>
      <c r="AI874" t="s">
        <v>83</v>
      </c>
      <c r="AJ874" t="s">
        <v>83</v>
      </c>
      <c r="AK874" t="s">
        <v>83</v>
      </c>
      <c r="AL874" t="s">
        <v>83</v>
      </c>
      <c r="AM874" t="s">
        <v>83</v>
      </c>
      <c r="AN874" t="s">
        <v>83</v>
      </c>
      <c r="AO874" t="s">
        <v>83</v>
      </c>
      <c r="AP874" t="s">
        <v>83</v>
      </c>
      <c r="AQ874" t="s">
        <v>83</v>
      </c>
      <c r="AR874" t="s">
        <v>83</v>
      </c>
      <c r="AS874">
        <v>0</v>
      </c>
      <c r="AT874" t="s">
        <v>83</v>
      </c>
      <c r="AU874" t="s">
        <v>83</v>
      </c>
      <c r="AV874">
        <v>0</v>
      </c>
      <c r="AW874">
        <v>0</v>
      </c>
      <c r="AX874" t="s">
        <v>83</v>
      </c>
    </row>
    <row r="875" spans="1:50" x14ac:dyDescent="0.15">
      <c r="A875">
        <v>4</v>
      </c>
      <c r="B875">
        <v>214</v>
      </c>
      <c r="C875">
        <v>2</v>
      </c>
      <c r="D875">
        <v>2</v>
      </c>
      <c r="E875">
        <v>0</v>
      </c>
      <c r="F875" t="s">
        <v>83</v>
      </c>
      <c r="G875" t="s">
        <v>83</v>
      </c>
      <c r="H875">
        <v>453</v>
      </c>
      <c r="I875">
        <v>0</v>
      </c>
      <c r="J875">
        <v>0</v>
      </c>
      <c r="K875">
        <v>0</v>
      </c>
      <c r="L875">
        <v>0</v>
      </c>
      <c r="M875" t="s">
        <v>83</v>
      </c>
      <c r="N875" t="s">
        <v>83</v>
      </c>
      <c r="O875" t="s">
        <v>83</v>
      </c>
      <c r="P875" t="s">
        <v>83</v>
      </c>
      <c r="Q875" t="s">
        <v>83</v>
      </c>
      <c r="R875" t="s">
        <v>2588</v>
      </c>
      <c r="S875" t="s">
        <v>83</v>
      </c>
      <c r="T875">
        <v>0</v>
      </c>
      <c r="U875" t="s">
        <v>83</v>
      </c>
      <c r="V875" t="s">
        <v>83</v>
      </c>
      <c r="W875" t="s">
        <v>83</v>
      </c>
      <c r="X875">
        <v>4</v>
      </c>
      <c r="Y875">
        <v>4</v>
      </c>
      <c r="Z875" t="s">
        <v>83</v>
      </c>
      <c r="AA875" t="s">
        <v>83</v>
      </c>
      <c r="AB875" t="s">
        <v>83</v>
      </c>
      <c r="AC875" t="s">
        <v>83</v>
      </c>
      <c r="AD875" t="s">
        <v>83</v>
      </c>
      <c r="AE875">
        <v>0</v>
      </c>
      <c r="AF875" t="s">
        <v>83</v>
      </c>
      <c r="AG875">
        <v>0</v>
      </c>
      <c r="AH875" t="s">
        <v>83</v>
      </c>
      <c r="AI875" t="s">
        <v>83</v>
      </c>
      <c r="AJ875" t="s">
        <v>83</v>
      </c>
      <c r="AK875" t="s">
        <v>83</v>
      </c>
      <c r="AL875" t="s">
        <v>83</v>
      </c>
      <c r="AM875" t="s">
        <v>83</v>
      </c>
      <c r="AN875" t="s">
        <v>83</v>
      </c>
      <c r="AO875" t="s">
        <v>83</v>
      </c>
      <c r="AP875" t="s">
        <v>83</v>
      </c>
      <c r="AQ875" t="s">
        <v>83</v>
      </c>
      <c r="AR875" t="s">
        <v>83</v>
      </c>
      <c r="AS875">
        <v>0</v>
      </c>
      <c r="AT875" t="s">
        <v>83</v>
      </c>
      <c r="AU875" t="s">
        <v>83</v>
      </c>
      <c r="AV875">
        <v>0</v>
      </c>
      <c r="AW875">
        <v>0</v>
      </c>
      <c r="AX875" t="s">
        <v>83</v>
      </c>
    </row>
    <row r="876" spans="1:50" x14ac:dyDescent="0.15">
      <c r="A876">
        <v>4</v>
      </c>
      <c r="B876">
        <v>214</v>
      </c>
      <c r="C876">
        <v>2</v>
      </c>
      <c r="D876">
        <v>3</v>
      </c>
      <c r="E876">
        <v>0</v>
      </c>
      <c r="F876" t="s">
        <v>83</v>
      </c>
      <c r="G876" t="s">
        <v>83</v>
      </c>
      <c r="H876">
        <v>316</v>
      </c>
      <c r="I876">
        <v>0</v>
      </c>
      <c r="J876">
        <v>0</v>
      </c>
      <c r="K876">
        <v>0</v>
      </c>
      <c r="L876">
        <v>0</v>
      </c>
      <c r="M876" t="s">
        <v>83</v>
      </c>
      <c r="N876" t="s">
        <v>83</v>
      </c>
      <c r="O876" t="s">
        <v>83</v>
      </c>
      <c r="P876" t="s">
        <v>83</v>
      </c>
      <c r="Q876" t="s">
        <v>83</v>
      </c>
      <c r="R876" t="s">
        <v>2589</v>
      </c>
      <c r="S876" t="s">
        <v>83</v>
      </c>
      <c r="T876">
        <v>0</v>
      </c>
      <c r="U876" t="s">
        <v>83</v>
      </c>
      <c r="V876" t="s">
        <v>83</v>
      </c>
      <c r="W876" t="s">
        <v>83</v>
      </c>
      <c r="X876">
        <v>4</v>
      </c>
      <c r="Y876">
        <v>4</v>
      </c>
      <c r="Z876" t="s">
        <v>83</v>
      </c>
      <c r="AA876" t="s">
        <v>83</v>
      </c>
      <c r="AB876" t="s">
        <v>83</v>
      </c>
      <c r="AC876" t="s">
        <v>83</v>
      </c>
      <c r="AD876" t="s">
        <v>83</v>
      </c>
      <c r="AE876">
        <v>0</v>
      </c>
      <c r="AF876" t="s">
        <v>83</v>
      </c>
      <c r="AG876">
        <v>0</v>
      </c>
      <c r="AH876" t="s">
        <v>83</v>
      </c>
      <c r="AI876" t="s">
        <v>83</v>
      </c>
      <c r="AJ876" t="s">
        <v>83</v>
      </c>
      <c r="AK876" t="s">
        <v>83</v>
      </c>
      <c r="AL876" t="s">
        <v>83</v>
      </c>
      <c r="AM876" t="s">
        <v>83</v>
      </c>
      <c r="AN876" t="s">
        <v>83</v>
      </c>
      <c r="AO876" t="s">
        <v>83</v>
      </c>
      <c r="AP876" t="s">
        <v>83</v>
      </c>
      <c r="AQ876" t="s">
        <v>83</v>
      </c>
      <c r="AR876" t="s">
        <v>83</v>
      </c>
      <c r="AS876">
        <v>0</v>
      </c>
      <c r="AT876" t="s">
        <v>83</v>
      </c>
      <c r="AU876" t="s">
        <v>83</v>
      </c>
      <c r="AV876">
        <v>0</v>
      </c>
      <c r="AW876">
        <v>0</v>
      </c>
      <c r="AX876" t="s">
        <v>83</v>
      </c>
    </row>
    <row r="877" spans="1:50" x14ac:dyDescent="0.15">
      <c r="A877">
        <v>4</v>
      </c>
      <c r="B877">
        <v>214</v>
      </c>
      <c r="C877">
        <v>2</v>
      </c>
      <c r="D877">
        <v>4</v>
      </c>
      <c r="E877">
        <v>0</v>
      </c>
      <c r="F877" t="s">
        <v>83</v>
      </c>
      <c r="G877" t="s">
        <v>83</v>
      </c>
      <c r="H877">
        <v>633</v>
      </c>
      <c r="I877">
        <v>0</v>
      </c>
      <c r="J877">
        <v>0</v>
      </c>
      <c r="K877">
        <v>0</v>
      </c>
      <c r="L877">
        <v>0</v>
      </c>
      <c r="M877" t="s">
        <v>83</v>
      </c>
      <c r="N877" t="s">
        <v>83</v>
      </c>
      <c r="O877" t="s">
        <v>83</v>
      </c>
      <c r="P877" t="s">
        <v>83</v>
      </c>
      <c r="Q877" t="s">
        <v>83</v>
      </c>
      <c r="R877" t="s">
        <v>2590</v>
      </c>
      <c r="S877" t="s">
        <v>83</v>
      </c>
      <c r="T877">
        <v>0</v>
      </c>
      <c r="U877" t="s">
        <v>83</v>
      </c>
      <c r="V877" t="s">
        <v>83</v>
      </c>
      <c r="W877" t="s">
        <v>83</v>
      </c>
      <c r="X877">
        <v>4</v>
      </c>
      <c r="Y877">
        <v>4</v>
      </c>
      <c r="Z877" t="s">
        <v>83</v>
      </c>
      <c r="AA877" t="s">
        <v>83</v>
      </c>
      <c r="AB877" t="s">
        <v>83</v>
      </c>
      <c r="AC877" t="s">
        <v>83</v>
      </c>
      <c r="AD877" t="s">
        <v>83</v>
      </c>
      <c r="AE877">
        <v>0</v>
      </c>
      <c r="AF877" t="s">
        <v>83</v>
      </c>
      <c r="AG877">
        <v>0</v>
      </c>
      <c r="AH877" t="s">
        <v>83</v>
      </c>
      <c r="AI877" t="s">
        <v>83</v>
      </c>
      <c r="AJ877" t="s">
        <v>83</v>
      </c>
      <c r="AK877" t="s">
        <v>83</v>
      </c>
      <c r="AL877" t="s">
        <v>83</v>
      </c>
      <c r="AM877" t="s">
        <v>83</v>
      </c>
      <c r="AN877" t="s">
        <v>83</v>
      </c>
      <c r="AO877" t="s">
        <v>83</v>
      </c>
      <c r="AP877" t="s">
        <v>83</v>
      </c>
      <c r="AQ877" t="s">
        <v>83</v>
      </c>
      <c r="AR877" t="s">
        <v>83</v>
      </c>
      <c r="AS877">
        <v>0</v>
      </c>
      <c r="AT877" t="s">
        <v>83</v>
      </c>
      <c r="AU877" t="s">
        <v>83</v>
      </c>
      <c r="AV877">
        <v>0</v>
      </c>
      <c r="AW877">
        <v>0</v>
      </c>
      <c r="AX877" t="s">
        <v>83</v>
      </c>
    </row>
    <row r="878" spans="1:50" x14ac:dyDescent="0.15">
      <c r="A878">
        <v>4</v>
      </c>
      <c r="B878">
        <v>214</v>
      </c>
      <c r="C878">
        <v>2</v>
      </c>
      <c r="D878">
        <v>5</v>
      </c>
      <c r="E878">
        <v>0</v>
      </c>
      <c r="F878" t="s">
        <v>83</v>
      </c>
      <c r="G878" t="s">
        <v>83</v>
      </c>
      <c r="H878">
        <v>247</v>
      </c>
      <c r="I878">
        <v>0</v>
      </c>
      <c r="J878">
        <v>0</v>
      </c>
      <c r="K878">
        <v>0</v>
      </c>
      <c r="L878">
        <v>0</v>
      </c>
      <c r="M878" t="s">
        <v>83</v>
      </c>
      <c r="N878" t="s">
        <v>83</v>
      </c>
      <c r="O878" t="s">
        <v>83</v>
      </c>
      <c r="P878" t="s">
        <v>83</v>
      </c>
      <c r="Q878" t="s">
        <v>83</v>
      </c>
      <c r="R878" t="s">
        <v>2591</v>
      </c>
      <c r="S878" t="s">
        <v>83</v>
      </c>
      <c r="T878">
        <v>0</v>
      </c>
      <c r="U878" t="s">
        <v>83</v>
      </c>
      <c r="V878" t="s">
        <v>83</v>
      </c>
      <c r="W878" t="s">
        <v>83</v>
      </c>
      <c r="X878">
        <v>4</v>
      </c>
      <c r="Y878">
        <v>4</v>
      </c>
      <c r="Z878" t="s">
        <v>83</v>
      </c>
      <c r="AA878" t="s">
        <v>83</v>
      </c>
      <c r="AB878" t="s">
        <v>83</v>
      </c>
      <c r="AC878" t="s">
        <v>83</v>
      </c>
      <c r="AD878" t="s">
        <v>83</v>
      </c>
      <c r="AE878">
        <v>0</v>
      </c>
      <c r="AF878" t="s">
        <v>83</v>
      </c>
      <c r="AG878">
        <v>0</v>
      </c>
      <c r="AH878" t="s">
        <v>83</v>
      </c>
      <c r="AI878" t="s">
        <v>83</v>
      </c>
      <c r="AJ878" t="s">
        <v>83</v>
      </c>
      <c r="AK878" t="s">
        <v>83</v>
      </c>
      <c r="AL878" t="s">
        <v>83</v>
      </c>
      <c r="AM878" t="s">
        <v>83</v>
      </c>
      <c r="AN878" t="s">
        <v>83</v>
      </c>
      <c r="AO878" t="s">
        <v>83</v>
      </c>
      <c r="AP878" t="s">
        <v>83</v>
      </c>
      <c r="AQ878" t="s">
        <v>83</v>
      </c>
      <c r="AR878" t="s">
        <v>83</v>
      </c>
      <c r="AS878">
        <v>0</v>
      </c>
      <c r="AT878" t="s">
        <v>83</v>
      </c>
      <c r="AU878" t="s">
        <v>83</v>
      </c>
      <c r="AV878">
        <v>0</v>
      </c>
      <c r="AW878">
        <v>0</v>
      </c>
      <c r="AX878" t="s">
        <v>83</v>
      </c>
    </row>
    <row r="879" spans="1:50" x14ac:dyDescent="0.15">
      <c r="A879">
        <v>4</v>
      </c>
      <c r="B879">
        <v>214</v>
      </c>
      <c r="C879">
        <v>2</v>
      </c>
      <c r="D879">
        <v>6</v>
      </c>
      <c r="E879">
        <v>0</v>
      </c>
      <c r="F879" t="s">
        <v>83</v>
      </c>
      <c r="G879" t="s">
        <v>83</v>
      </c>
      <c r="H879">
        <v>144</v>
      </c>
      <c r="I879">
        <v>0</v>
      </c>
      <c r="J879">
        <v>0</v>
      </c>
      <c r="K879">
        <v>0</v>
      </c>
      <c r="L879">
        <v>0</v>
      </c>
      <c r="M879" t="s">
        <v>83</v>
      </c>
      <c r="N879" t="s">
        <v>83</v>
      </c>
      <c r="O879" t="s">
        <v>83</v>
      </c>
      <c r="P879" t="s">
        <v>83</v>
      </c>
      <c r="Q879" t="s">
        <v>83</v>
      </c>
      <c r="R879" t="s">
        <v>2592</v>
      </c>
      <c r="S879" t="s">
        <v>83</v>
      </c>
      <c r="T879">
        <v>0</v>
      </c>
      <c r="U879" t="s">
        <v>83</v>
      </c>
      <c r="V879" t="s">
        <v>83</v>
      </c>
      <c r="W879" t="s">
        <v>83</v>
      </c>
      <c r="X879">
        <v>4</v>
      </c>
      <c r="Y879">
        <v>4</v>
      </c>
      <c r="Z879" t="s">
        <v>83</v>
      </c>
      <c r="AA879" t="s">
        <v>83</v>
      </c>
      <c r="AB879" t="s">
        <v>83</v>
      </c>
      <c r="AC879" t="s">
        <v>83</v>
      </c>
      <c r="AD879" t="s">
        <v>83</v>
      </c>
      <c r="AE879">
        <v>0</v>
      </c>
      <c r="AF879" t="s">
        <v>83</v>
      </c>
      <c r="AG879">
        <v>0</v>
      </c>
      <c r="AH879" t="s">
        <v>83</v>
      </c>
      <c r="AI879" t="s">
        <v>83</v>
      </c>
      <c r="AJ879" t="s">
        <v>83</v>
      </c>
      <c r="AK879" t="s">
        <v>83</v>
      </c>
      <c r="AL879" t="s">
        <v>83</v>
      </c>
      <c r="AM879" t="s">
        <v>83</v>
      </c>
      <c r="AN879" t="s">
        <v>83</v>
      </c>
      <c r="AO879" t="s">
        <v>83</v>
      </c>
      <c r="AP879" t="s">
        <v>83</v>
      </c>
      <c r="AQ879" t="s">
        <v>83</v>
      </c>
      <c r="AR879" t="s">
        <v>83</v>
      </c>
      <c r="AS879">
        <v>0</v>
      </c>
      <c r="AT879" t="s">
        <v>83</v>
      </c>
      <c r="AU879" t="s">
        <v>83</v>
      </c>
      <c r="AV879">
        <v>0</v>
      </c>
      <c r="AW879">
        <v>0</v>
      </c>
      <c r="AX879" t="s">
        <v>83</v>
      </c>
    </row>
    <row r="880" spans="1:50" x14ac:dyDescent="0.15">
      <c r="A880">
        <v>4</v>
      </c>
      <c r="B880">
        <v>214</v>
      </c>
      <c r="C880">
        <v>2</v>
      </c>
      <c r="D880">
        <v>7</v>
      </c>
      <c r="E880">
        <v>0</v>
      </c>
      <c r="F880" t="s">
        <v>83</v>
      </c>
      <c r="G880" t="s">
        <v>83</v>
      </c>
      <c r="H880">
        <v>172</v>
      </c>
      <c r="I880">
        <v>0</v>
      </c>
      <c r="J880">
        <v>0</v>
      </c>
      <c r="K880">
        <v>0</v>
      </c>
      <c r="L880">
        <v>0</v>
      </c>
      <c r="M880" t="s">
        <v>83</v>
      </c>
      <c r="N880" t="s">
        <v>83</v>
      </c>
      <c r="O880" t="s">
        <v>83</v>
      </c>
      <c r="P880" t="s">
        <v>83</v>
      </c>
      <c r="Q880" t="s">
        <v>83</v>
      </c>
      <c r="R880" t="s">
        <v>2593</v>
      </c>
      <c r="S880" t="s">
        <v>83</v>
      </c>
      <c r="T880">
        <v>0</v>
      </c>
      <c r="U880" t="s">
        <v>83</v>
      </c>
      <c r="V880" t="s">
        <v>83</v>
      </c>
      <c r="W880" t="s">
        <v>83</v>
      </c>
      <c r="X880">
        <v>4</v>
      </c>
      <c r="Y880">
        <v>4</v>
      </c>
      <c r="Z880" t="s">
        <v>83</v>
      </c>
      <c r="AA880" t="s">
        <v>83</v>
      </c>
      <c r="AB880" t="s">
        <v>83</v>
      </c>
      <c r="AC880" t="s">
        <v>83</v>
      </c>
      <c r="AD880" t="s">
        <v>83</v>
      </c>
      <c r="AE880">
        <v>0</v>
      </c>
      <c r="AF880" t="s">
        <v>83</v>
      </c>
      <c r="AG880">
        <v>0</v>
      </c>
      <c r="AH880" t="s">
        <v>83</v>
      </c>
      <c r="AI880" t="s">
        <v>83</v>
      </c>
      <c r="AJ880" t="s">
        <v>83</v>
      </c>
      <c r="AK880" t="s">
        <v>83</v>
      </c>
      <c r="AL880" t="s">
        <v>83</v>
      </c>
      <c r="AM880" t="s">
        <v>83</v>
      </c>
      <c r="AN880" t="s">
        <v>83</v>
      </c>
      <c r="AO880" t="s">
        <v>83</v>
      </c>
      <c r="AP880" t="s">
        <v>83</v>
      </c>
      <c r="AQ880" t="s">
        <v>83</v>
      </c>
      <c r="AR880" t="s">
        <v>83</v>
      </c>
      <c r="AS880">
        <v>0</v>
      </c>
      <c r="AT880" t="s">
        <v>83</v>
      </c>
      <c r="AU880" t="s">
        <v>83</v>
      </c>
      <c r="AV880">
        <v>0</v>
      </c>
      <c r="AW880">
        <v>0</v>
      </c>
      <c r="AX880" t="s">
        <v>83</v>
      </c>
    </row>
    <row r="881" spans="1:50" x14ac:dyDescent="0.15">
      <c r="A881">
        <v>4</v>
      </c>
      <c r="B881">
        <v>214</v>
      </c>
      <c r="C881">
        <v>2</v>
      </c>
      <c r="D881">
        <v>8</v>
      </c>
      <c r="E881">
        <v>0</v>
      </c>
      <c r="F881" t="s">
        <v>83</v>
      </c>
      <c r="G881" t="s">
        <v>83</v>
      </c>
      <c r="H881">
        <v>596</v>
      </c>
      <c r="I881">
        <v>0</v>
      </c>
      <c r="J881">
        <v>0</v>
      </c>
      <c r="K881">
        <v>0</v>
      </c>
      <c r="L881">
        <v>0</v>
      </c>
      <c r="M881" t="s">
        <v>83</v>
      </c>
      <c r="N881" t="s">
        <v>83</v>
      </c>
      <c r="O881" t="s">
        <v>83</v>
      </c>
      <c r="P881" t="s">
        <v>83</v>
      </c>
      <c r="Q881" t="s">
        <v>83</v>
      </c>
      <c r="R881" t="s">
        <v>2594</v>
      </c>
      <c r="S881" t="s">
        <v>83</v>
      </c>
      <c r="T881">
        <v>0</v>
      </c>
      <c r="U881" t="s">
        <v>83</v>
      </c>
      <c r="V881" t="s">
        <v>83</v>
      </c>
      <c r="W881" t="s">
        <v>83</v>
      </c>
      <c r="X881">
        <v>4</v>
      </c>
      <c r="Y881">
        <v>4</v>
      </c>
      <c r="Z881" t="s">
        <v>83</v>
      </c>
      <c r="AA881" t="s">
        <v>83</v>
      </c>
      <c r="AB881" t="s">
        <v>83</v>
      </c>
      <c r="AC881" t="s">
        <v>83</v>
      </c>
      <c r="AD881" t="s">
        <v>83</v>
      </c>
      <c r="AE881">
        <v>0</v>
      </c>
      <c r="AF881" t="s">
        <v>83</v>
      </c>
      <c r="AG881">
        <v>0</v>
      </c>
      <c r="AH881" t="s">
        <v>83</v>
      </c>
      <c r="AI881" t="s">
        <v>83</v>
      </c>
      <c r="AJ881" t="s">
        <v>83</v>
      </c>
      <c r="AK881" t="s">
        <v>83</v>
      </c>
      <c r="AL881" t="s">
        <v>83</v>
      </c>
      <c r="AM881" t="s">
        <v>83</v>
      </c>
      <c r="AN881" t="s">
        <v>83</v>
      </c>
      <c r="AO881" t="s">
        <v>83</v>
      </c>
      <c r="AP881" t="s">
        <v>83</v>
      </c>
      <c r="AQ881" t="s">
        <v>83</v>
      </c>
      <c r="AR881" t="s">
        <v>83</v>
      </c>
      <c r="AS881">
        <v>0</v>
      </c>
      <c r="AT881" t="s">
        <v>83</v>
      </c>
      <c r="AU881" t="s">
        <v>83</v>
      </c>
      <c r="AV881">
        <v>0</v>
      </c>
      <c r="AW881">
        <v>0</v>
      </c>
      <c r="AX881" t="s">
        <v>83</v>
      </c>
    </row>
    <row r="882" spans="1:50" x14ac:dyDescent="0.15">
      <c r="A882">
        <v>4</v>
      </c>
      <c r="B882">
        <v>215</v>
      </c>
      <c r="C882">
        <v>1</v>
      </c>
      <c r="D882">
        <v>1</v>
      </c>
      <c r="E882">
        <v>0</v>
      </c>
      <c r="F882" t="s">
        <v>83</v>
      </c>
      <c r="G882" t="s">
        <v>83</v>
      </c>
      <c r="H882">
        <v>488</v>
      </c>
      <c r="I882">
        <v>0</v>
      </c>
      <c r="J882">
        <v>0</v>
      </c>
      <c r="K882">
        <v>0</v>
      </c>
      <c r="L882">
        <v>0</v>
      </c>
      <c r="M882" t="s">
        <v>83</v>
      </c>
      <c r="N882" t="s">
        <v>83</v>
      </c>
      <c r="O882" t="s">
        <v>83</v>
      </c>
      <c r="P882" t="s">
        <v>83</v>
      </c>
      <c r="Q882" t="s">
        <v>83</v>
      </c>
      <c r="R882" t="s">
        <v>2595</v>
      </c>
      <c r="S882" t="s">
        <v>83</v>
      </c>
      <c r="T882">
        <v>0</v>
      </c>
      <c r="U882" t="s">
        <v>83</v>
      </c>
      <c r="V882" t="s">
        <v>83</v>
      </c>
      <c r="W882" t="s">
        <v>83</v>
      </c>
      <c r="X882">
        <v>2</v>
      </c>
      <c r="Y882">
        <v>2</v>
      </c>
      <c r="Z882" t="s">
        <v>83</v>
      </c>
      <c r="AA882" t="s">
        <v>83</v>
      </c>
      <c r="AB882" t="s">
        <v>83</v>
      </c>
      <c r="AC882" t="s">
        <v>83</v>
      </c>
      <c r="AD882" t="s">
        <v>83</v>
      </c>
      <c r="AE882">
        <v>0</v>
      </c>
      <c r="AF882" t="s">
        <v>83</v>
      </c>
      <c r="AG882">
        <v>0</v>
      </c>
      <c r="AH882" t="s">
        <v>83</v>
      </c>
      <c r="AI882" t="s">
        <v>83</v>
      </c>
      <c r="AJ882" t="s">
        <v>83</v>
      </c>
      <c r="AK882" t="s">
        <v>83</v>
      </c>
      <c r="AL882" t="s">
        <v>83</v>
      </c>
      <c r="AM882" t="s">
        <v>83</v>
      </c>
      <c r="AN882" t="s">
        <v>83</v>
      </c>
      <c r="AO882" t="s">
        <v>83</v>
      </c>
      <c r="AP882" t="s">
        <v>83</v>
      </c>
      <c r="AQ882" t="s">
        <v>83</v>
      </c>
      <c r="AR882" t="s">
        <v>83</v>
      </c>
      <c r="AS882">
        <v>0</v>
      </c>
      <c r="AT882" t="s">
        <v>83</v>
      </c>
      <c r="AU882" t="s">
        <v>83</v>
      </c>
      <c r="AV882">
        <v>0</v>
      </c>
      <c r="AW882">
        <v>0</v>
      </c>
      <c r="AX882" t="s">
        <v>83</v>
      </c>
    </row>
    <row r="883" spans="1:50" x14ac:dyDescent="0.15">
      <c r="A883">
        <v>4</v>
      </c>
      <c r="B883">
        <v>215</v>
      </c>
      <c r="C883">
        <v>1</v>
      </c>
      <c r="D883">
        <v>2</v>
      </c>
      <c r="E883">
        <v>0</v>
      </c>
      <c r="F883" t="s">
        <v>83</v>
      </c>
      <c r="G883" t="s">
        <v>83</v>
      </c>
      <c r="H883">
        <v>386</v>
      </c>
      <c r="I883">
        <v>0</v>
      </c>
      <c r="J883">
        <v>0</v>
      </c>
      <c r="K883">
        <v>0</v>
      </c>
      <c r="L883">
        <v>0</v>
      </c>
      <c r="M883" t="s">
        <v>83</v>
      </c>
      <c r="N883" t="s">
        <v>83</v>
      </c>
      <c r="O883" t="s">
        <v>83</v>
      </c>
      <c r="P883" t="s">
        <v>83</v>
      </c>
      <c r="Q883" t="s">
        <v>83</v>
      </c>
      <c r="R883" t="s">
        <v>2596</v>
      </c>
      <c r="S883" t="s">
        <v>83</v>
      </c>
      <c r="T883">
        <v>0</v>
      </c>
      <c r="U883" t="s">
        <v>83</v>
      </c>
      <c r="V883" t="s">
        <v>83</v>
      </c>
      <c r="W883" t="s">
        <v>83</v>
      </c>
      <c r="X883">
        <v>2</v>
      </c>
      <c r="Y883">
        <v>2</v>
      </c>
      <c r="Z883" t="s">
        <v>83</v>
      </c>
      <c r="AA883" t="s">
        <v>83</v>
      </c>
      <c r="AB883" t="s">
        <v>83</v>
      </c>
      <c r="AC883" t="s">
        <v>83</v>
      </c>
      <c r="AD883" t="s">
        <v>83</v>
      </c>
      <c r="AE883">
        <v>0</v>
      </c>
      <c r="AF883" t="s">
        <v>83</v>
      </c>
      <c r="AG883">
        <v>0</v>
      </c>
      <c r="AH883" t="s">
        <v>83</v>
      </c>
      <c r="AI883" t="s">
        <v>83</v>
      </c>
      <c r="AJ883" t="s">
        <v>83</v>
      </c>
      <c r="AK883" t="s">
        <v>83</v>
      </c>
      <c r="AL883" t="s">
        <v>83</v>
      </c>
      <c r="AM883" t="s">
        <v>83</v>
      </c>
      <c r="AN883" t="s">
        <v>83</v>
      </c>
      <c r="AO883" t="s">
        <v>83</v>
      </c>
      <c r="AP883" t="s">
        <v>83</v>
      </c>
      <c r="AQ883" t="s">
        <v>83</v>
      </c>
      <c r="AR883" t="s">
        <v>83</v>
      </c>
      <c r="AS883">
        <v>0</v>
      </c>
      <c r="AT883" t="s">
        <v>83</v>
      </c>
      <c r="AU883" t="s">
        <v>83</v>
      </c>
      <c r="AV883">
        <v>0</v>
      </c>
      <c r="AW883">
        <v>0</v>
      </c>
      <c r="AX883" t="s">
        <v>83</v>
      </c>
    </row>
    <row r="884" spans="1:50" x14ac:dyDescent="0.15">
      <c r="A884">
        <v>4</v>
      </c>
      <c r="B884">
        <v>215</v>
      </c>
      <c r="C884">
        <v>1</v>
      </c>
      <c r="D884">
        <v>3</v>
      </c>
      <c r="E884">
        <v>0</v>
      </c>
      <c r="F884" t="s">
        <v>83</v>
      </c>
      <c r="G884" t="s">
        <v>83</v>
      </c>
      <c r="H884">
        <v>523</v>
      </c>
      <c r="I884">
        <v>0</v>
      </c>
      <c r="J884">
        <v>0</v>
      </c>
      <c r="K884">
        <v>0</v>
      </c>
      <c r="L884">
        <v>0</v>
      </c>
      <c r="M884" t="s">
        <v>83</v>
      </c>
      <c r="N884" t="s">
        <v>83</v>
      </c>
      <c r="O884" t="s">
        <v>83</v>
      </c>
      <c r="P884" t="s">
        <v>83</v>
      </c>
      <c r="Q884" t="s">
        <v>83</v>
      </c>
      <c r="R884" t="s">
        <v>2597</v>
      </c>
      <c r="S884" t="s">
        <v>83</v>
      </c>
      <c r="T884">
        <v>0</v>
      </c>
      <c r="U884" t="s">
        <v>83</v>
      </c>
      <c r="V884" t="s">
        <v>83</v>
      </c>
      <c r="W884" t="s">
        <v>83</v>
      </c>
      <c r="X884">
        <v>2</v>
      </c>
      <c r="Y884">
        <v>2</v>
      </c>
      <c r="Z884" t="s">
        <v>83</v>
      </c>
      <c r="AA884" t="s">
        <v>83</v>
      </c>
      <c r="AB884" t="s">
        <v>83</v>
      </c>
      <c r="AC884" t="s">
        <v>83</v>
      </c>
      <c r="AD884" t="s">
        <v>83</v>
      </c>
      <c r="AE884">
        <v>0</v>
      </c>
      <c r="AF884" t="s">
        <v>83</v>
      </c>
      <c r="AG884">
        <v>0</v>
      </c>
      <c r="AH884" t="s">
        <v>83</v>
      </c>
      <c r="AI884" t="s">
        <v>83</v>
      </c>
      <c r="AJ884" t="s">
        <v>83</v>
      </c>
      <c r="AK884" t="s">
        <v>83</v>
      </c>
      <c r="AL884" t="s">
        <v>83</v>
      </c>
      <c r="AM884" t="s">
        <v>83</v>
      </c>
      <c r="AN884" t="s">
        <v>83</v>
      </c>
      <c r="AO884" t="s">
        <v>83</v>
      </c>
      <c r="AP884" t="s">
        <v>83</v>
      </c>
      <c r="AQ884" t="s">
        <v>83</v>
      </c>
      <c r="AR884" t="s">
        <v>83</v>
      </c>
      <c r="AS884">
        <v>0</v>
      </c>
      <c r="AT884" t="s">
        <v>83</v>
      </c>
      <c r="AU884" t="s">
        <v>83</v>
      </c>
      <c r="AV884">
        <v>0</v>
      </c>
      <c r="AW884">
        <v>0</v>
      </c>
      <c r="AX884" t="s">
        <v>83</v>
      </c>
    </row>
    <row r="885" spans="1:50" x14ac:dyDescent="0.15">
      <c r="A885">
        <v>4</v>
      </c>
      <c r="B885">
        <v>215</v>
      </c>
      <c r="C885">
        <v>1</v>
      </c>
      <c r="D885">
        <v>4</v>
      </c>
      <c r="E885">
        <v>0</v>
      </c>
      <c r="F885" t="s">
        <v>83</v>
      </c>
      <c r="G885" t="s">
        <v>83</v>
      </c>
      <c r="H885">
        <v>433</v>
      </c>
      <c r="I885">
        <v>0</v>
      </c>
      <c r="J885">
        <v>0</v>
      </c>
      <c r="K885">
        <v>0</v>
      </c>
      <c r="L885">
        <v>0</v>
      </c>
      <c r="M885" t="s">
        <v>83</v>
      </c>
      <c r="N885" t="s">
        <v>83</v>
      </c>
      <c r="O885" t="s">
        <v>83</v>
      </c>
      <c r="P885" t="s">
        <v>83</v>
      </c>
      <c r="Q885" t="s">
        <v>83</v>
      </c>
      <c r="R885" t="s">
        <v>2598</v>
      </c>
      <c r="S885" t="s">
        <v>83</v>
      </c>
      <c r="T885">
        <v>0</v>
      </c>
      <c r="U885" t="s">
        <v>83</v>
      </c>
      <c r="V885" t="s">
        <v>83</v>
      </c>
      <c r="W885" t="s">
        <v>83</v>
      </c>
      <c r="X885">
        <v>2</v>
      </c>
      <c r="Y885">
        <v>2</v>
      </c>
      <c r="Z885" t="s">
        <v>83</v>
      </c>
      <c r="AA885" t="s">
        <v>83</v>
      </c>
      <c r="AB885" t="s">
        <v>83</v>
      </c>
      <c r="AC885" t="s">
        <v>83</v>
      </c>
      <c r="AD885" t="s">
        <v>83</v>
      </c>
      <c r="AE885">
        <v>0</v>
      </c>
      <c r="AF885" t="s">
        <v>83</v>
      </c>
      <c r="AG885">
        <v>0</v>
      </c>
      <c r="AH885" t="s">
        <v>83</v>
      </c>
      <c r="AI885" t="s">
        <v>83</v>
      </c>
      <c r="AJ885" t="s">
        <v>83</v>
      </c>
      <c r="AK885" t="s">
        <v>83</v>
      </c>
      <c r="AL885" t="s">
        <v>83</v>
      </c>
      <c r="AM885" t="s">
        <v>83</v>
      </c>
      <c r="AN885" t="s">
        <v>83</v>
      </c>
      <c r="AO885" t="s">
        <v>83</v>
      </c>
      <c r="AP885" t="s">
        <v>83</v>
      </c>
      <c r="AQ885" t="s">
        <v>83</v>
      </c>
      <c r="AR885" t="s">
        <v>83</v>
      </c>
      <c r="AS885">
        <v>0</v>
      </c>
      <c r="AT885" t="s">
        <v>83</v>
      </c>
      <c r="AU885" t="s">
        <v>83</v>
      </c>
      <c r="AV885">
        <v>0</v>
      </c>
      <c r="AW885">
        <v>0</v>
      </c>
      <c r="AX885" t="s">
        <v>83</v>
      </c>
    </row>
    <row r="886" spans="1:50" x14ac:dyDescent="0.15">
      <c r="A886">
        <v>4</v>
      </c>
      <c r="B886">
        <v>215</v>
      </c>
      <c r="C886">
        <v>1</v>
      </c>
      <c r="D886">
        <v>5</v>
      </c>
      <c r="E886">
        <v>0</v>
      </c>
      <c r="F886" t="s">
        <v>83</v>
      </c>
      <c r="G886" t="s">
        <v>83</v>
      </c>
      <c r="H886">
        <v>434</v>
      </c>
      <c r="I886">
        <v>0</v>
      </c>
      <c r="J886">
        <v>0</v>
      </c>
      <c r="K886">
        <v>0</v>
      </c>
      <c r="L886">
        <v>0</v>
      </c>
      <c r="M886" t="s">
        <v>83</v>
      </c>
      <c r="N886" t="s">
        <v>83</v>
      </c>
      <c r="O886" t="s">
        <v>83</v>
      </c>
      <c r="P886" t="s">
        <v>83</v>
      </c>
      <c r="Q886" t="s">
        <v>83</v>
      </c>
      <c r="R886" t="s">
        <v>2599</v>
      </c>
      <c r="S886" t="s">
        <v>83</v>
      </c>
      <c r="T886">
        <v>0</v>
      </c>
      <c r="U886" t="s">
        <v>83</v>
      </c>
      <c r="V886" t="s">
        <v>83</v>
      </c>
      <c r="W886" t="s">
        <v>83</v>
      </c>
      <c r="X886">
        <v>2</v>
      </c>
      <c r="Y886">
        <v>2</v>
      </c>
      <c r="Z886" t="s">
        <v>83</v>
      </c>
      <c r="AA886" t="s">
        <v>83</v>
      </c>
      <c r="AB886" t="s">
        <v>83</v>
      </c>
      <c r="AC886" t="s">
        <v>83</v>
      </c>
      <c r="AD886" t="s">
        <v>83</v>
      </c>
      <c r="AE886">
        <v>0</v>
      </c>
      <c r="AF886" t="s">
        <v>83</v>
      </c>
      <c r="AG886">
        <v>0</v>
      </c>
      <c r="AH886" t="s">
        <v>83</v>
      </c>
      <c r="AI886" t="s">
        <v>83</v>
      </c>
      <c r="AJ886" t="s">
        <v>83</v>
      </c>
      <c r="AK886" t="s">
        <v>83</v>
      </c>
      <c r="AL886" t="s">
        <v>83</v>
      </c>
      <c r="AM886" t="s">
        <v>83</v>
      </c>
      <c r="AN886" t="s">
        <v>83</v>
      </c>
      <c r="AO886" t="s">
        <v>83</v>
      </c>
      <c r="AP886" t="s">
        <v>83</v>
      </c>
      <c r="AQ886" t="s">
        <v>83</v>
      </c>
      <c r="AR886" t="s">
        <v>83</v>
      </c>
      <c r="AS886">
        <v>0</v>
      </c>
      <c r="AT886" t="s">
        <v>83</v>
      </c>
      <c r="AU886" t="s">
        <v>83</v>
      </c>
      <c r="AV886">
        <v>0</v>
      </c>
      <c r="AW886">
        <v>0</v>
      </c>
      <c r="AX886" t="s">
        <v>83</v>
      </c>
    </row>
    <row r="887" spans="1:50" x14ac:dyDescent="0.15">
      <c r="A887">
        <v>4</v>
      </c>
      <c r="B887">
        <v>215</v>
      </c>
      <c r="C887">
        <v>1</v>
      </c>
      <c r="D887">
        <v>6</v>
      </c>
      <c r="E887">
        <v>0</v>
      </c>
      <c r="F887" t="s">
        <v>83</v>
      </c>
      <c r="G887" t="s">
        <v>83</v>
      </c>
      <c r="H887">
        <v>182</v>
      </c>
      <c r="I887">
        <v>0</v>
      </c>
      <c r="J887">
        <v>0</v>
      </c>
      <c r="K887">
        <v>0</v>
      </c>
      <c r="L887">
        <v>0</v>
      </c>
      <c r="M887" t="s">
        <v>83</v>
      </c>
      <c r="N887" t="s">
        <v>83</v>
      </c>
      <c r="O887" t="s">
        <v>83</v>
      </c>
      <c r="P887" t="s">
        <v>83</v>
      </c>
      <c r="Q887" t="s">
        <v>83</v>
      </c>
      <c r="R887" t="s">
        <v>2600</v>
      </c>
      <c r="S887" t="s">
        <v>83</v>
      </c>
      <c r="T887">
        <v>0</v>
      </c>
      <c r="U887" t="s">
        <v>83</v>
      </c>
      <c r="V887" t="s">
        <v>83</v>
      </c>
      <c r="W887" t="s">
        <v>83</v>
      </c>
      <c r="X887">
        <v>2</v>
      </c>
      <c r="Y887">
        <v>2</v>
      </c>
      <c r="Z887" t="s">
        <v>83</v>
      </c>
      <c r="AA887" t="s">
        <v>83</v>
      </c>
      <c r="AB887" t="s">
        <v>83</v>
      </c>
      <c r="AC887" t="s">
        <v>83</v>
      </c>
      <c r="AD887" t="s">
        <v>83</v>
      </c>
      <c r="AE887">
        <v>0</v>
      </c>
      <c r="AF887" t="s">
        <v>83</v>
      </c>
      <c r="AG887">
        <v>0</v>
      </c>
      <c r="AH887" t="s">
        <v>83</v>
      </c>
      <c r="AI887" t="s">
        <v>83</v>
      </c>
      <c r="AJ887" t="s">
        <v>83</v>
      </c>
      <c r="AK887" t="s">
        <v>83</v>
      </c>
      <c r="AL887" t="s">
        <v>83</v>
      </c>
      <c r="AM887" t="s">
        <v>83</v>
      </c>
      <c r="AN887" t="s">
        <v>83</v>
      </c>
      <c r="AO887" t="s">
        <v>83</v>
      </c>
      <c r="AP887" t="s">
        <v>83</v>
      </c>
      <c r="AQ887" t="s">
        <v>83</v>
      </c>
      <c r="AR887" t="s">
        <v>83</v>
      </c>
      <c r="AS887">
        <v>0</v>
      </c>
      <c r="AT887" t="s">
        <v>83</v>
      </c>
      <c r="AU887" t="s">
        <v>83</v>
      </c>
      <c r="AV887">
        <v>0</v>
      </c>
      <c r="AW887">
        <v>0</v>
      </c>
      <c r="AX887" t="s">
        <v>83</v>
      </c>
    </row>
    <row r="888" spans="1:50" x14ac:dyDescent="0.15">
      <c r="A888">
        <v>4</v>
      </c>
      <c r="B888">
        <v>215</v>
      </c>
      <c r="C888">
        <v>1</v>
      </c>
      <c r="D888">
        <v>7</v>
      </c>
      <c r="E888">
        <v>0</v>
      </c>
      <c r="F888" t="s">
        <v>83</v>
      </c>
      <c r="G888" t="s">
        <v>83</v>
      </c>
      <c r="H888">
        <v>650</v>
      </c>
      <c r="I888">
        <v>0</v>
      </c>
      <c r="J888">
        <v>0</v>
      </c>
      <c r="K888">
        <v>0</v>
      </c>
      <c r="L888">
        <v>0</v>
      </c>
      <c r="M888" t="s">
        <v>83</v>
      </c>
      <c r="N888" t="s">
        <v>83</v>
      </c>
      <c r="O888" t="s">
        <v>83</v>
      </c>
      <c r="P888" t="s">
        <v>83</v>
      </c>
      <c r="Q888" t="s">
        <v>83</v>
      </c>
      <c r="R888" t="s">
        <v>2601</v>
      </c>
      <c r="S888" t="s">
        <v>83</v>
      </c>
      <c r="T888">
        <v>0</v>
      </c>
      <c r="U888" t="s">
        <v>83</v>
      </c>
      <c r="V888" t="s">
        <v>83</v>
      </c>
      <c r="W888" t="s">
        <v>83</v>
      </c>
      <c r="X888">
        <v>2</v>
      </c>
      <c r="Y888">
        <v>2</v>
      </c>
      <c r="Z888" t="s">
        <v>83</v>
      </c>
      <c r="AA888" t="s">
        <v>83</v>
      </c>
      <c r="AB888" t="s">
        <v>83</v>
      </c>
      <c r="AC888" t="s">
        <v>83</v>
      </c>
      <c r="AD888" t="s">
        <v>83</v>
      </c>
      <c r="AE888">
        <v>0</v>
      </c>
      <c r="AF888" t="s">
        <v>83</v>
      </c>
      <c r="AG888">
        <v>0</v>
      </c>
      <c r="AH888" t="s">
        <v>83</v>
      </c>
      <c r="AI888" t="s">
        <v>83</v>
      </c>
      <c r="AJ888" t="s">
        <v>83</v>
      </c>
      <c r="AK888" t="s">
        <v>83</v>
      </c>
      <c r="AL888" t="s">
        <v>83</v>
      </c>
      <c r="AM888" t="s">
        <v>83</v>
      </c>
      <c r="AN888" t="s">
        <v>83</v>
      </c>
      <c r="AO888" t="s">
        <v>83</v>
      </c>
      <c r="AP888" t="s">
        <v>83</v>
      </c>
      <c r="AQ888" t="s">
        <v>83</v>
      </c>
      <c r="AR888" t="s">
        <v>83</v>
      </c>
      <c r="AS888">
        <v>0</v>
      </c>
      <c r="AT888" t="s">
        <v>83</v>
      </c>
      <c r="AU888" t="s">
        <v>83</v>
      </c>
      <c r="AV888">
        <v>0</v>
      </c>
      <c r="AW888">
        <v>0</v>
      </c>
      <c r="AX888" t="s">
        <v>83</v>
      </c>
    </row>
    <row r="889" spans="1:50" x14ac:dyDescent="0.15">
      <c r="A889">
        <v>4</v>
      </c>
      <c r="B889">
        <v>215</v>
      </c>
      <c r="C889">
        <v>1</v>
      </c>
      <c r="D889">
        <v>8</v>
      </c>
      <c r="E889">
        <v>0</v>
      </c>
      <c r="F889" t="s">
        <v>83</v>
      </c>
      <c r="G889" t="s">
        <v>83</v>
      </c>
      <c r="H889">
        <v>0</v>
      </c>
      <c r="I889">
        <v>0</v>
      </c>
      <c r="J889">
        <v>0</v>
      </c>
      <c r="K889">
        <v>0</v>
      </c>
      <c r="L889">
        <v>0</v>
      </c>
      <c r="M889" t="s">
        <v>83</v>
      </c>
      <c r="N889" t="s">
        <v>83</v>
      </c>
      <c r="O889" t="s">
        <v>83</v>
      </c>
      <c r="P889" t="s">
        <v>83</v>
      </c>
      <c r="Q889" t="s">
        <v>83</v>
      </c>
      <c r="R889" t="s">
        <v>83</v>
      </c>
      <c r="S889" t="s">
        <v>83</v>
      </c>
      <c r="T889">
        <v>0</v>
      </c>
      <c r="U889" t="s">
        <v>83</v>
      </c>
      <c r="V889" t="s">
        <v>83</v>
      </c>
      <c r="W889" t="s">
        <v>83</v>
      </c>
      <c r="X889">
        <v>0</v>
      </c>
      <c r="Y889">
        <v>0</v>
      </c>
      <c r="Z889" t="s">
        <v>83</v>
      </c>
      <c r="AA889" t="s">
        <v>83</v>
      </c>
      <c r="AB889" t="s">
        <v>83</v>
      </c>
      <c r="AC889" t="s">
        <v>83</v>
      </c>
      <c r="AD889" t="s">
        <v>83</v>
      </c>
      <c r="AE889">
        <v>0</v>
      </c>
      <c r="AF889" t="s">
        <v>83</v>
      </c>
      <c r="AG889">
        <v>0</v>
      </c>
      <c r="AH889" t="s">
        <v>83</v>
      </c>
      <c r="AI889" t="s">
        <v>83</v>
      </c>
      <c r="AJ889" t="s">
        <v>83</v>
      </c>
      <c r="AK889" t="s">
        <v>83</v>
      </c>
      <c r="AL889" t="s">
        <v>83</v>
      </c>
      <c r="AM889" t="s">
        <v>83</v>
      </c>
      <c r="AN889" t="s">
        <v>83</v>
      </c>
      <c r="AO889" t="s">
        <v>83</v>
      </c>
      <c r="AP889" t="s">
        <v>83</v>
      </c>
      <c r="AQ889" t="s">
        <v>83</v>
      </c>
      <c r="AR889" t="s">
        <v>83</v>
      </c>
      <c r="AS889">
        <v>0</v>
      </c>
      <c r="AT889" t="s">
        <v>83</v>
      </c>
      <c r="AU889" t="s">
        <v>83</v>
      </c>
      <c r="AV889">
        <v>0</v>
      </c>
      <c r="AW889">
        <v>0</v>
      </c>
      <c r="AX889" t="s">
        <v>83</v>
      </c>
    </row>
    <row r="890" spans="1:50" x14ac:dyDescent="0.15">
      <c r="A890">
        <v>4</v>
      </c>
      <c r="B890">
        <v>215</v>
      </c>
      <c r="C890">
        <v>2</v>
      </c>
      <c r="D890">
        <v>1</v>
      </c>
      <c r="E890">
        <v>0</v>
      </c>
      <c r="F890" t="s">
        <v>83</v>
      </c>
      <c r="G890" t="s">
        <v>83</v>
      </c>
      <c r="H890">
        <v>420</v>
      </c>
      <c r="I890">
        <v>0</v>
      </c>
      <c r="J890">
        <v>0</v>
      </c>
      <c r="K890">
        <v>0</v>
      </c>
      <c r="L890">
        <v>0</v>
      </c>
      <c r="M890" t="s">
        <v>83</v>
      </c>
      <c r="N890" t="s">
        <v>83</v>
      </c>
      <c r="O890" t="s">
        <v>83</v>
      </c>
      <c r="P890" t="s">
        <v>83</v>
      </c>
      <c r="Q890" t="s">
        <v>83</v>
      </c>
      <c r="R890" t="s">
        <v>2602</v>
      </c>
      <c r="S890" t="s">
        <v>83</v>
      </c>
      <c r="T890">
        <v>0</v>
      </c>
      <c r="U890" t="s">
        <v>83</v>
      </c>
      <c r="V890" t="s">
        <v>83</v>
      </c>
      <c r="W890" t="s">
        <v>83</v>
      </c>
      <c r="X890">
        <v>2</v>
      </c>
      <c r="Y890">
        <v>2</v>
      </c>
      <c r="Z890" t="s">
        <v>83</v>
      </c>
      <c r="AA890" t="s">
        <v>83</v>
      </c>
      <c r="AB890" t="s">
        <v>83</v>
      </c>
      <c r="AC890" t="s">
        <v>83</v>
      </c>
      <c r="AD890" t="s">
        <v>83</v>
      </c>
      <c r="AE890">
        <v>0</v>
      </c>
      <c r="AF890" t="s">
        <v>83</v>
      </c>
      <c r="AG890">
        <v>0</v>
      </c>
      <c r="AH890" t="s">
        <v>83</v>
      </c>
      <c r="AI890" t="s">
        <v>83</v>
      </c>
      <c r="AJ890" t="s">
        <v>83</v>
      </c>
      <c r="AK890" t="s">
        <v>83</v>
      </c>
      <c r="AL890" t="s">
        <v>83</v>
      </c>
      <c r="AM890" t="s">
        <v>83</v>
      </c>
      <c r="AN890" t="s">
        <v>83</v>
      </c>
      <c r="AO890" t="s">
        <v>83</v>
      </c>
      <c r="AP890" t="s">
        <v>83</v>
      </c>
      <c r="AQ890" t="s">
        <v>83</v>
      </c>
      <c r="AR890" t="s">
        <v>83</v>
      </c>
      <c r="AS890">
        <v>0</v>
      </c>
      <c r="AT890" t="s">
        <v>83</v>
      </c>
      <c r="AU890" t="s">
        <v>83</v>
      </c>
      <c r="AV890">
        <v>0</v>
      </c>
      <c r="AW890">
        <v>0</v>
      </c>
      <c r="AX890" t="s">
        <v>83</v>
      </c>
    </row>
    <row r="891" spans="1:50" x14ac:dyDescent="0.15">
      <c r="A891">
        <v>4</v>
      </c>
      <c r="B891">
        <v>215</v>
      </c>
      <c r="C891">
        <v>2</v>
      </c>
      <c r="D891">
        <v>2</v>
      </c>
      <c r="E891">
        <v>0</v>
      </c>
      <c r="F891" t="s">
        <v>83</v>
      </c>
      <c r="G891" t="s">
        <v>83</v>
      </c>
      <c r="H891">
        <v>180</v>
      </c>
      <c r="I891">
        <v>0</v>
      </c>
      <c r="J891">
        <v>0</v>
      </c>
      <c r="K891">
        <v>0</v>
      </c>
      <c r="L891">
        <v>0</v>
      </c>
      <c r="M891" t="s">
        <v>83</v>
      </c>
      <c r="N891" t="s">
        <v>83</v>
      </c>
      <c r="O891" t="s">
        <v>83</v>
      </c>
      <c r="P891" t="s">
        <v>83</v>
      </c>
      <c r="Q891" t="s">
        <v>83</v>
      </c>
      <c r="R891" t="s">
        <v>2603</v>
      </c>
      <c r="S891" t="s">
        <v>83</v>
      </c>
      <c r="T891">
        <v>0</v>
      </c>
      <c r="U891" t="s">
        <v>83</v>
      </c>
      <c r="V891" t="s">
        <v>83</v>
      </c>
      <c r="W891" t="s">
        <v>83</v>
      </c>
      <c r="X891">
        <v>2</v>
      </c>
      <c r="Y891">
        <v>2</v>
      </c>
      <c r="Z891" t="s">
        <v>83</v>
      </c>
      <c r="AA891" t="s">
        <v>83</v>
      </c>
      <c r="AB891" t="s">
        <v>83</v>
      </c>
      <c r="AC891" t="s">
        <v>83</v>
      </c>
      <c r="AD891" t="s">
        <v>83</v>
      </c>
      <c r="AE891">
        <v>0</v>
      </c>
      <c r="AF891" t="s">
        <v>83</v>
      </c>
      <c r="AG891">
        <v>0</v>
      </c>
      <c r="AH891" t="s">
        <v>83</v>
      </c>
      <c r="AI891" t="s">
        <v>83</v>
      </c>
      <c r="AJ891" t="s">
        <v>83</v>
      </c>
      <c r="AK891" t="s">
        <v>83</v>
      </c>
      <c r="AL891" t="s">
        <v>83</v>
      </c>
      <c r="AM891" t="s">
        <v>83</v>
      </c>
      <c r="AN891" t="s">
        <v>83</v>
      </c>
      <c r="AO891" t="s">
        <v>83</v>
      </c>
      <c r="AP891" t="s">
        <v>83</v>
      </c>
      <c r="AQ891" t="s">
        <v>83</v>
      </c>
      <c r="AR891" t="s">
        <v>83</v>
      </c>
      <c r="AS891">
        <v>0</v>
      </c>
      <c r="AT891" t="s">
        <v>83</v>
      </c>
      <c r="AU891" t="s">
        <v>83</v>
      </c>
      <c r="AV891">
        <v>0</v>
      </c>
      <c r="AW891">
        <v>0</v>
      </c>
      <c r="AX891" t="s">
        <v>83</v>
      </c>
    </row>
    <row r="892" spans="1:50" x14ac:dyDescent="0.15">
      <c r="A892">
        <v>4</v>
      </c>
      <c r="B892">
        <v>215</v>
      </c>
      <c r="C892">
        <v>2</v>
      </c>
      <c r="D892">
        <v>3</v>
      </c>
      <c r="E892">
        <v>0</v>
      </c>
      <c r="F892" t="s">
        <v>83</v>
      </c>
      <c r="G892" t="s">
        <v>83</v>
      </c>
      <c r="H892">
        <v>34</v>
      </c>
      <c r="I892">
        <v>0</v>
      </c>
      <c r="J892">
        <v>0</v>
      </c>
      <c r="K892">
        <v>0</v>
      </c>
      <c r="L892">
        <v>0</v>
      </c>
      <c r="M892" t="s">
        <v>83</v>
      </c>
      <c r="N892" t="s">
        <v>83</v>
      </c>
      <c r="O892" t="s">
        <v>83</v>
      </c>
      <c r="P892" t="s">
        <v>83</v>
      </c>
      <c r="Q892" t="s">
        <v>83</v>
      </c>
      <c r="R892" t="s">
        <v>2604</v>
      </c>
      <c r="S892" t="s">
        <v>83</v>
      </c>
      <c r="T892">
        <v>0</v>
      </c>
      <c r="U892" t="s">
        <v>83</v>
      </c>
      <c r="V892" t="s">
        <v>83</v>
      </c>
      <c r="W892" t="s">
        <v>83</v>
      </c>
      <c r="X892">
        <v>2</v>
      </c>
      <c r="Y892">
        <v>2</v>
      </c>
      <c r="Z892" t="s">
        <v>83</v>
      </c>
      <c r="AA892" t="s">
        <v>83</v>
      </c>
      <c r="AB892" t="s">
        <v>83</v>
      </c>
      <c r="AC892" t="s">
        <v>83</v>
      </c>
      <c r="AD892" t="s">
        <v>83</v>
      </c>
      <c r="AE892">
        <v>0</v>
      </c>
      <c r="AF892" t="s">
        <v>83</v>
      </c>
      <c r="AG892">
        <v>0</v>
      </c>
      <c r="AH892" t="s">
        <v>83</v>
      </c>
      <c r="AI892" t="s">
        <v>83</v>
      </c>
      <c r="AJ892" t="s">
        <v>83</v>
      </c>
      <c r="AK892" t="s">
        <v>83</v>
      </c>
      <c r="AL892" t="s">
        <v>83</v>
      </c>
      <c r="AM892" t="s">
        <v>83</v>
      </c>
      <c r="AN892" t="s">
        <v>83</v>
      </c>
      <c r="AO892" t="s">
        <v>83</v>
      </c>
      <c r="AP892" t="s">
        <v>83</v>
      </c>
      <c r="AQ892" t="s">
        <v>83</v>
      </c>
      <c r="AR892" t="s">
        <v>83</v>
      </c>
      <c r="AS892">
        <v>0</v>
      </c>
      <c r="AT892" t="s">
        <v>83</v>
      </c>
      <c r="AU892" t="s">
        <v>83</v>
      </c>
      <c r="AV892">
        <v>0</v>
      </c>
      <c r="AW892">
        <v>0</v>
      </c>
      <c r="AX892" t="s">
        <v>83</v>
      </c>
    </row>
    <row r="893" spans="1:50" x14ac:dyDescent="0.15">
      <c r="A893">
        <v>4</v>
      </c>
      <c r="B893">
        <v>215</v>
      </c>
      <c r="C893">
        <v>2</v>
      </c>
      <c r="D893">
        <v>4</v>
      </c>
      <c r="E893">
        <v>0</v>
      </c>
      <c r="F893" t="s">
        <v>83</v>
      </c>
      <c r="G893" t="s">
        <v>83</v>
      </c>
      <c r="H893">
        <v>179</v>
      </c>
      <c r="I893">
        <v>0</v>
      </c>
      <c r="J893">
        <v>0</v>
      </c>
      <c r="K893">
        <v>0</v>
      </c>
      <c r="L893">
        <v>0</v>
      </c>
      <c r="M893" t="s">
        <v>83</v>
      </c>
      <c r="N893" t="s">
        <v>83</v>
      </c>
      <c r="O893" t="s">
        <v>83</v>
      </c>
      <c r="P893" t="s">
        <v>83</v>
      </c>
      <c r="Q893" t="s">
        <v>83</v>
      </c>
      <c r="R893" t="s">
        <v>507</v>
      </c>
      <c r="S893" t="s">
        <v>83</v>
      </c>
      <c r="T893">
        <v>0</v>
      </c>
      <c r="U893" t="s">
        <v>83</v>
      </c>
      <c r="V893" t="s">
        <v>83</v>
      </c>
      <c r="W893" t="s">
        <v>83</v>
      </c>
      <c r="X893">
        <v>2</v>
      </c>
      <c r="Y893">
        <v>2</v>
      </c>
      <c r="Z893" t="s">
        <v>83</v>
      </c>
      <c r="AA893" t="s">
        <v>83</v>
      </c>
      <c r="AB893" t="s">
        <v>83</v>
      </c>
      <c r="AC893" t="s">
        <v>83</v>
      </c>
      <c r="AD893" t="s">
        <v>83</v>
      </c>
      <c r="AE893">
        <v>0</v>
      </c>
      <c r="AF893" t="s">
        <v>83</v>
      </c>
      <c r="AG893">
        <v>0</v>
      </c>
      <c r="AH893" t="s">
        <v>83</v>
      </c>
      <c r="AI893" t="s">
        <v>83</v>
      </c>
      <c r="AJ893" t="s">
        <v>83</v>
      </c>
      <c r="AK893" t="s">
        <v>83</v>
      </c>
      <c r="AL893" t="s">
        <v>83</v>
      </c>
      <c r="AM893" t="s">
        <v>83</v>
      </c>
      <c r="AN893" t="s">
        <v>83</v>
      </c>
      <c r="AO893" t="s">
        <v>83</v>
      </c>
      <c r="AP893" t="s">
        <v>83</v>
      </c>
      <c r="AQ893" t="s">
        <v>83</v>
      </c>
      <c r="AR893" t="s">
        <v>83</v>
      </c>
      <c r="AS893">
        <v>0</v>
      </c>
      <c r="AT893" t="s">
        <v>83</v>
      </c>
      <c r="AU893" t="s">
        <v>83</v>
      </c>
      <c r="AV893">
        <v>0</v>
      </c>
      <c r="AW893">
        <v>0</v>
      </c>
      <c r="AX893" t="s">
        <v>83</v>
      </c>
    </row>
    <row r="894" spans="1:50" x14ac:dyDescent="0.15">
      <c r="A894">
        <v>4</v>
      </c>
      <c r="B894">
        <v>215</v>
      </c>
      <c r="C894">
        <v>2</v>
      </c>
      <c r="D894">
        <v>5</v>
      </c>
      <c r="E894">
        <v>0</v>
      </c>
      <c r="F894" t="s">
        <v>83</v>
      </c>
      <c r="G894" t="s">
        <v>83</v>
      </c>
      <c r="H894">
        <v>30</v>
      </c>
      <c r="I894">
        <v>0</v>
      </c>
      <c r="J894">
        <v>0</v>
      </c>
      <c r="K894">
        <v>0</v>
      </c>
      <c r="L894">
        <v>0</v>
      </c>
      <c r="M894" t="s">
        <v>83</v>
      </c>
      <c r="N894" t="s">
        <v>83</v>
      </c>
      <c r="O894" t="s">
        <v>83</v>
      </c>
      <c r="P894" t="s">
        <v>83</v>
      </c>
      <c r="Q894" t="s">
        <v>83</v>
      </c>
      <c r="R894" t="s">
        <v>2605</v>
      </c>
      <c r="S894" t="s">
        <v>83</v>
      </c>
      <c r="T894">
        <v>0</v>
      </c>
      <c r="U894" t="s">
        <v>83</v>
      </c>
      <c r="V894" t="s">
        <v>83</v>
      </c>
      <c r="W894" t="s">
        <v>83</v>
      </c>
      <c r="X894">
        <v>2</v>
      </c>
      <c r="Y894">
        <v>2</v>
      </c>
      <c r="Z894" t="s">
        <v>83</v>
      </c>
      <c r="AA894" t="s">
        <v>83</v>
      </c>
      <c r="AB894" t="s">
        <v>83</v>
      </c>
      <c r="AC894" t="s">
        <v>83</v>
      </c>
      <c r="AD894" t="s">
        <v>83</v>
      </c>
      <c r="AE894">
        <v>0</v>
      </c>
      <c r="AF894" t="s">
        <v>83</v>
      </c>
      <c r="AG894">
        <v>0</v>
      </c>
      <c r="AH894" t="s">
        <v>83</v>
      </c>
      <c r="AI894" t="s">
        <v>83</v>
      </c>
      <c r="AJ894" t="s">
        <v>83</v>
      </c>
      <c r="AK894" t="s">
        <v>83</v>
      </c>
      <c r="AL894" t="s">
        <v>83</v>
      </c>
      <c r="AM894" t="s">
        <v>83</v>
      </c>
      <c r="AN894" t="s">
        <v>83</v>
      </c>
      <c r="AO894" t="s">
        <v>83</v>
      </c>
      <c r="AP894" t="s">
        <v>83</v>
      </c>
      <c r="AQ894" t="s">
        <v>83</v>
      </c>
      <c r="AR894" t="s">
        <v>83</v>
      </c>
      <c r="AS894">
        <v>0</v>
      </c>
      <c r="AT894" t="s">
        <v>83</v>
      </c>
      <c r="AU894" t="s">
        <v>83</v>
      </c>
      <c r="AV894">
        <v>0</v>
      </c>
      <c r="AW894">
        <v>0</v>
      </c>
      <c r="AX894" t="s">
        <v>83</v>
      </c>
    </row>
    <row r="895" spans="1:50" x14ac:dyDescent="0.15">
      <c r="A895">
        <v>4</v>
      </c>
      <c r="B895">
        <v>215</v>
      </c>
      <c r="C895">
        <v>2</v>
      </c>
      <c r="D895">
        <v>6</v>
      </c>
      <c r="E895">
        <v>0</v>
      </c>
      <c r="F895" t="s">
        <v>83</v>
      </c>
      <c r="G895" t="s">
        <v>83</v>
      </c>
      <c r="H895">
        <v>262</v>
      </c>
      <c r="I895">
        <v>0</v>
      </c>
      <c r="J895">
        <v>0</v>
      </c>
      <c r="K895">
        <v>0</v>
      </c>
      <c r="L895">
        <v>0</v>
      </c>
      <c r="M895" t="s">
        <v>83</v>
      </c>
      <c r="N895" t="s">
        <v>83</v>
      </c>
      <c r="O895" t="s">
        <v>83</v>
      </c>
      <c r="P895" t="s">
        <v>83</v>
      </c>
      <c r="Q895" t="s">
        <v>83</v>
      </c>
      <c r="R895" t="s">
        <v>2606</v>
      </c>
      <c r="S895" t="s">
        <v>83</v>
      </c>
      <c r="T895">
        <v>0</v>
      </c>
      <c r="U895" t="s">
        <v>83</v>
      </c>
      <c r="V895" t="s">
        <v>83</v>
      </c>
      <c r="W895" t="s">
        <v>83</v>
      </c>
      <c r="X895">
        <v>2</v>
      </c>
      <c r="Y895">
        <v>2</v>
      </c>
      <c r="Z895" t="s">
        <v>83</v>
      </c>
      <c r="AA895" t="s">
        <v>83</v>
      </c>
      <c r="AB895" t="s">
        <v>83</v>
      </c>
      <c r="AC895" t="s">
        <v>83</v>
      </c>
      <c r="AD895" t="s">
        <v>83</v>
      </c>
      <c r="AE895">
        <v>0</v>
      </c>
      <c r="AF895" t="s">
        <v>83</v>
      </c>
      <c r="AG895">
        <v>0</v>
      </c>
      <c r="AH895" t="s">
        <v>83</v>
      </c>
      <c r="AI895" t="s">
        <v>83</v>
      </c>
      <c r="AJ895" t="s">
        <v>83</v>
      </c>
      <c r="AK895" t="s">
        <v>83</v>
      </c>
      <c r="AL895" t="s">
        <v>83</v>
      </c>
      <c r="AM895" t="s">
        <v>83</v>
      </c>
      <c r="AN895" t="s">
        <v>83</v>
      </c>
      <c r="AO895" t="s">
        <v>83</v>
      </c>
      <c r="AP895" t="s">
        <v>83</v>
      </c>
      <c r="AQ895" t="s">
        <v>83</v>
      </c>
      <c r="AR895" t="s">
        <v>83</v>
      </c>
      <c r="AS895">
        <v>0</v>
      </c>
      <c r="AT895" t="s">
        <v>83</v>
      </c>
      <c r="AU895" t="s">
        <v>83</v>
      </c>
      <c r="AV895">
        <v>0</v>
      </c>
      <c r="AW895">
        <v>0</v>
      </c>
      <c r="AX895" t="s">
        <v>83</v>
      </c>
    </row>
    <row r="896" spans="1:50" x14ac:dyDescent="0.15">
      <c r="A896">
        <v>4</v>
      </c>
      <c r="B896">
        <v>215</v>
      </c>
      <c r="C896">
        <v>2</v>
      </c>
      <c r="D896">
        <v>7</v>
      </c>
      <c r="E896">
        <v>0</v>
      </c>
      <c r="F896" t="s">
        <v>83</v>
      </c>
      <c r="G896" t="s">
        <v>83</v>
      </c>
      <c r="H896">
        <v>602</v>
      </c>
      <c r="I896">
        <v>0</v>
      </c>
      <c r="J896">
        <v>0</v>
      </c>
      <c r="K896">
        <v>0</v>
      </c>
      <c r="L896">
        <v>0</v>
      </c>
      <c r="M896" t="s">
        <v>83</v>
      </c>
      <c r="N896" t="s">
        <v>83</v>
      </c>
      <c r="O896" t="s">
        <v>83</v>
      </c>
      <c r="P896" t="s">
        <v>83</v>
      </c>
      <c r="Q896" t="s">
        <v>83</v>
      </c>
      <c r="R896" t="s">
        <v>2607</v>
      </c>
      <c r="S896" t="s">
        <v>83</v>
      </c>
      <c r="T896">
        <v>0</v>
      </c>
      <c r="U896" t="s">
        <v>83</v>
      </c>
      <c r="V896" t="s">
        <v>83</v>
      </c>
      <c r="W896" t="s">
        <v>83</v>
      </c>
      <c r="X896">
        <v>2</v>
      </c>
      <c r="Y896">
        <v>2</v>
      </c>
      <c r="Z896" t="s">
        <v>83</v>
      </c>
      <c r="AA896" t="s">
        <v>83</v>
      </c>
      <c r="AB896" t="s">
        <v>83</v>
      </c>
      <c r="AC896" t="s">
        <v>83</v>
      </c>
      <c r="AD896" t="s">
        <v>83</v>
      </c>
      <c r="AE896">
        <v>0</v>
      </c>
      <c r="AF896" t="s">
        <v>83</v>
      </c>
      <c r="AG896">
        <v>0</v>
      </c>
      <c r="AH896" t="s">
        <v>83</v>
      </c>
      <c r="AI896" t="s">
        <v>83</v>
      </c>
      <c r="AJ896" t="s">
        <v>83</v>
      </c>
      <c r="AK896" t="s">
        <v>83</v>
      </c>
      <c r="AL896" t="s">
        <v>83</v>
      </c>
      <c r="AM896" t="s">
        <v>83</v>
      </c>
      <c r="AN896" t="s">
        <v>83</v>
      </c>
      <c r="AO896" t="s">
        <v>83</v>
      </c>
      <c r="AP896" t="s">
        <v>83</v>
      </c>
      <c r="AQ896" t="s">
        <v>83</v>
      </c>
      <c r="AR896" t="s">
        <v>83</v>
      </c>
      <c r="AS896">
        <v>0</v>
      </c>
      <c r="AT896" t="s">
        <v>83</v>
      </c>
      <c r="AU896" t="s">
        <v>83</v>
      </c>
      <c r="AV896">
        <v>0</v>
      </c>
      <c r="AW896">
        <v>0</v>
      </c>
      <c r="AX896" t="s">
        <v>83</v>
      </c>
    </row>
    <row r="897" spans="1:50" x14ac:dyDescent="0.15">
      <c r="A897">
        <v>4</v>
      </c>
      <c r="B897">
        <v>215</v>
      </c>
      <c r="C897">
        <v>2</v>
      </c>
      <c r="D897">
        <v>8</v>
      </c>
      <c r="E897">
        <v>0</v>
      </c>
      <c r="F897" t="s">
        <v>83</v>
      </c>
      <c r="G897" t="s">
        <v>83</v>
      </c>
      <c r="H897">
        <v>713</v>
      </c>
      <c r="I897">
        <v>0</v>
      </c>
      <c r="J897">
        <v>0</v>
      </c>
      <c r="K897">
        <v>0</v>
      </c>
      <c r="L897">
        <v>0</v>
      </c>
      <c r="M897" t="s">
        <v>83</v>
      </c>
      <c r="N897" t="s">
        <v>83</v>
      </c>
      <c r="O897" t="s">
        <v>83</v>
      </c>
      <c r="P897" t="s">
        <v>83</v>
      </c>
      <c r="Q897" t="s">
        <v>83</v>
      </c>
      <c r="R897" t="s">
        <v>2608</v>
      </c>
      <c r="S897" t="s">
        <v>83</v>
      </c>
      <c r="T897">
        <v>0</v>
      </c>
      <c r="U897" t="s">
        <v>83</v>
      </c>
      <c r="V897" t="s">
        <v>83</v>
      </c>
      <c r="W897" t="s">
        <v>83</v>
      </c>
      <c r="X897">
        <v>2</v>
      </c>
      <c r="Y897">
        <v>2</v>
      </c>
      <c r="Z897" t="s">
        <v>83</v>
      </c>
      <c r="AA897" t="s">
        <v>83</v>
      </c>
      <c r="AB897" t="s">
        <v>83</v>
      </c>
      <c r="AC897" t="s">
        <v>83</v>
      </c>
      <c r="AD897" t="s">
        <v>83</v>
      </c>
      <c r="AE897">
        <v>0</v>
      </c>
      <c r="AF897" t="s">
        <v>83</v>
      </c>
      <c r="AG897">
        <v>0</v>
      </c>
      <c r="AH897" t="s">
        <v>83</v>
      </c>
      <c r="AI897" t="s">
        <v>83</v>
      </c>
      <c r="AJ897" t="s">
        <v>83</v>
      </c>
      <c r="AK897" t="s">
        <v>83</v>
      </c>
      <c r="AL897" t="s">
        <v>83</v>
      </c>
      <c r="AM897" t="s">
        <v>83</v>
      </c>
      <c r="AN897" t="s">
        <v>83</v>
      </c>
      <c r="AO897" t="s">
        <v>83</v>
      </c>
      <c r="AP897" t="s">
        <v>83</v>
      </c>
      <c r="AQ897" t="s">
        <v>83</v>
      </c>
      <c r="AR897" t="s">
        <v>83</v>
      </c>
      <c r="AS897">
        <v>0</v>
      </c>
      <c r="AT897" t="s">
        <v>83</v>
      </c>
      <c r="AU897" t="s">
        <v>83</v>
      </c>
      <c r="AV897">
        <v>0</v>
      </c>
      <c r="AW897">
        <v>0</v>
      </c>
      <c r="AX897" t="s">
        <v>83</v>
      </c>
    </row>
    <row r="898" spans="1:50" x14ac:dyDescent="0.15">
      <c r="A898">
        <v>4</v>
      </c>
      <c r="B898">
        <v>216</v>
      </c>
      <c r="C898">
        <v>1</v>
      </c>
      <c r="D898">
        <v>1</v>
      </c>
      <c r="E898">
        <v>0</v>
      </c>
      <c r="F898" t="s">
        <v>83</v>
      </c>
      <c r="G898" t="s">
        <v>83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83</v>
      </c>
      <c r="N898" t="s">
        <v>83</v>
      </c>
      <c r="O898" t="s">
        <v>83</v>
      </c>
      <c r="P898" t="s">
        <v>83</v>
      </c>
      <c r="Q898" t="s">
        <v>83</v>
      </c>
      <c r="R898" t="s">
        <v>83</v>
      </c>
      <c r="S898" t="s">
        <v>83</v>
      </c>
      <c r="T898">
        <v>0</v>
      </c>
      <c r="U898" t="s">
        <v>83</v>
      </c>
      <c r="V898" t="s">
        <v>83</v>
      </c>
      <c r="W898" t="s">
        <v>83</v>
      </c>
      <c r="X898">
        <v>0</v>
      </c>
      <c r="Y898">
        <v>0</v>
      </c>
      <c r="Z898" t="s">
        <v>83</v>
      </c>
      <c r="AA898" t="s">
        <v>83</v>
      </c>
      <c r="AB898" t="s">
        <v>83</v>
      </c>
      <c r="AC898" t="s">
        <v>83</v>
      </c>
      <c r="AD898" t="s">
        <v>83</v>
      </c>
      <c r="AE898">
        <v>0</v>
      </c>
      <c r="AF898" t="s">
        <v>83</v>
      </c>
      <c r="AG898">
        <v>0</v>
      </c>
      <c r="AH898" t="s">
        <v>83</v>
      </c>
      <c r="AI898" t="s">
        <v>83</v>
      </c>
      <c r="AJ898" t="s">
        <v>83</v>
      </c>
      <c r="AK898" t="s">
        <v>83</v>
      </c>
      <c r="AL898" t="s">
        <v>83</v>
      </c>
      <c r="AM898" t="s">
        <v>83</v>
      </c>
      <c r="AN898" t="s">
        <v>83</v>
      </c>
      <c r="AO898" t="s">
        <v>83</v>
      </c>
      <c r="AP898" t="s">
        <v>83</v>
      </c>
      <c r="AQ898" t="s">
        <v>83</v>
      </c>
      <c r="AR898" t="s">
        <v>83</v>
      </c>
      <c r="AS898">
        <v>0</v>
      </c>
      <c r="AT898" t="s">
        <v>83</v>
      </c>
      <c r="AU898" t="s">
        <v>83</v>
      </c>
      <c r="AV898">
        <v>0</v>
      </c>
      <c r="AW898">
        <v>0</v>
      </c>
      <c r="AX898" t="s">
        <v>83</v>
      </c>
    </row>
    <row r="899" spans="1:50" x14ac:dyDescent="0.15">
      <c r="A899">
        <v>4</v>
      </c>
      <c r="B899">
        <v>216</v>
      </c>
      <c r="C899">
        <v>1</v>
      </c>
      <c r="D899">
        <v>2</v>
      </c>
      <c r="E899">
        <v>0</v>
      </c>
      <c r="F899" t="s">
        <v>83</v>
      </c>
      <c r="G899" t="s">
        <v>83</v>
      </c>
      <c r="H899">
        <v>0</v>
      </c>
      <c r="I899">
        <v>0</v>
      </c>
      <c r="J899">
        <v>0</v>
      </c>
      <c r="K899">
        <v>0</v>
      </c>
      <c r="L899">
        <v>0</v>
      </c>
      <c r="M899" t="s">
        <v>83</v>
      </c>
      <c r="N899" t="s">
        <v>83</v>
      </c>
      <c r="O899" t="s">
        <v>83</v>
      </c>
      <c r="P899" t="s">
        <v>83</v>
      </c>
      <c r="Q899" t="s">
        <v>83</v>
      </c>
      <c r="R899" t="s">
        <v>83</v>
      </c>
      <c r="S899" t="s">
        <v>83</v>
      </c>
      <c r="T899">
        <v>0</v>
      </c>
      <c r="U899" t="s">
        <v>83</v>
      </c>
      <c r="V899" t="s">
        <v>83</v>
      </c>
      <c r="W899" t="s">
        <v>83</v>
      </c>
      <c r="X899">
        <v>0</v>
      </c>
      <c r="Y899">
        <v>0</v>
      </c>
      <c r="Z899" t="s">
        <v>83</v>
      </c>
      <c r="AA899" t="s">
        <v>83</v>
      </c>
      <c r="AB899" t="s">
        <v>83</v>
      </c>
      <c r="AC899" t="s">
        <v>83</v>
      </c>
      <c r="AD899" t="s">
        <v>83</v>
      </c>
      <c r="AE899">
        <v>0</v>
      </c>
      <c r="AF899" t="s">
        <v>83</v>
      </c>
      <c r="AG899">
        <v>0</v>
      </c>
      <c r="AH899" t="s">
        <v>83</v>
      </c>
      <c r="AI899" t="s">
        <v>83</v>
      </c>
      <c r="AJ899" t="s">
        <v>83</v>
      </c>
      <c r="AK899" t="s">
        <v>83</v>
      </c>
      <c r="AL899" t="s">
        <v>83</v>
      </c>
      <c r="AM899" t="s">
        <v>83</v>
      </c>
      <c r="AN899" t="s">
        <v>83</v>
      </c>
      <c r="AO899" t="s">
        <v>83</v>
      </c>
      <c r="AP899" t="s">
        <v>83</v>
      </c>
      <c r="AQ899" t="s">
        <v>83</v>
      </c>
      <c r="AR899" t="s">
        <v>83</v>
      </c>
      <c r="AS899">
        <v>0</v>
      </c>
      <c r="AT899" t="s">
        <v>83</v>
      </c>
      <c r="AU899" t="s">
        <v>83</v>
      </c>
      <c r="AV899">
        <v>0</v>
      </c>
      <c r="AW899">
        <v>0</v>
      </c>
      <c r="AX899" t="s">
        <v>83</v>
      </c>
    </row>
    <row r="900" spans="1:50" x14ac:dyDescent="0.15">
      <c r="A900">
        <v>4</v>
      </c>
      <c r="B900">
        <v>216</v>
      </c>
      <c r="C900">
        <v>1</v>
      </c>
      <c r="D900">
        <v>3</v>
      </c>
      <c r="E900">
        <v>0</v>
      </c>
      <c r="F900" t="s">
        <v>83</v>
      </c>
      <c r="G900" t="s">
        <v>83</v>
      </c>
      <c r="H900">
        <v>486</v>
      </c>
      <c r="I900">
        <v>0</v>
      </c>
      <c r="J900">
        <v>0</v>
      </c>
      <c r="K900">
        <v>0</v>
      </c>
      <c r="L900">
        <v>0</v>
      </c>
      <c r="M900" t="s">
        <v>83</v>
      </c>
      <c r="N900" t="s">
        <v>83</v>
      </c>
      <c r="O900" t="s">
        <v>83</v>
      </c>
      <c r="P900" t="s">
        <v>83</v>
      </c>
      <c r="Q900" t="s">
        <v>83</v>
      </c>
      <c r="R900" t="s">
        <v>2609</v>
      </c>
      <c r="S900" t="s">
        <v>83</v>
      </c>
      <c r="T900">
        <v>0</v>
      </c>
      <c r="U900" t="s">
        <v>83</v>
      </c>
      <c r="V900" t="s">
        <v>83</v>
      </c>
      <c r="W900" t="s">
        <v>83</v>
      </c>
      <c r="X900">
        <v>3</v>
      </c>
      <c r="Y900">
        <v>3</v>
      </c>
      <c r="Z900" t="s">
        <v>83</v>
      </c>
      <c r="AA900" t="s">
        <v>83</v>
      </c>
      <c r="AB900" t="s">
        <v>83</v>
      </c>
      <c r="AC900" t="s">
        <v>83</v>
      </c>
      <c r="AD900" t="s">
        <v>83</v>
      </c>
      <c r="AE900">
        <v>0</v>
      </c>
      <c r="AF900" t="s">
        <v>83</v>
      </c>
      <c r="AG900">
        <v>0</v>
      </c>
      <c r="AH900" t="s">
        <v>83</v>
      </c>
      <c r="AI900" t="s">
        <v>83</v>
      </c>
      <c r="AJ900" t="s">
        <v>83</v>
      </c>
      <c r="AK900" t="s">
        <v>83</v>
      </c>
      <c r="AL900" t="s">
        <v>83</v>
      </c>
      <c r="AM900" t="s">
        <v>83</v>
      </c>
      <c r="AN900" t="s">
        <v>83</v>
      </c>
      <c r="AO900" t="s">
        <v>83</v>
      </c>
      <c r="AP900" t="s">
        <v>83</v>
      </c>
      <c r="AQ900" t="s">
        <v>83</v>
      </c>
      <c r="AR900" t="s">
        <v>83</v>
      </c>
      <c r="AS900">
        <v>0</v>
      </c>
      <c r="AT900" t="s">
        <v>83</v>
      </c>
      <c r="AU900" t="s">
        <v>83</v>
      </c>
      <c r="AV900">
        <v>0</v>
      </c>
      <c r="AW900">
        <v>0</v>
      </c>
      <c r="AX900" t="s">
        <v>83</v>
      </c>
    </row>
    <row r="901" spans="1:50" x14ac:dyDescent="0.15">
      <c r="A901">
        <v>4</v>
      </c>
      <c r="B901">
        <v>216</v>
      </c>
      <c r="C901">
        <v>1</v>
      </c>
      <c r="D901">
        <v>4</v>
      </c>
      <c r="E901">
        <v>0</v>
      </c>
      <c r="F901" t="s">
        <v>83</v>
      </c>
      <c r="G901" t="s">
        <v>83</v>
      </c>
      <c r="H901">
        <v>65</v>
      </c>
      <c r="I901">
        <v>0</v>
      </c>
      <c r="J901">
        <v>0</v>
      </c>
      <c r="K901">
        <v>0</v>
      </c>
      <c r="L901">
        <v>0</v>
      </c>
      <c r="M901" t="s">
        <v>83</v>
      </c>
      <c r="N901" t="s">
        <v>83</v>
      </c>
      <c r="O901" t="s">
        <v>83</v>
      </c>
      <c r="P901" t="s">
        <v>83</v>
      </c>
      <c r="Q901" t="s">
        <v>83</v>
      </c>
      <c r="R901" t="s">
        <v>2610</v>
      </c>
      <c r="S901" t="s">
        <v>83</v>
      </c>
      <c r="T901">
        <v>0</v>
      </c>
      <c r="U901" t="s">
        <v>83</v>
      </c>
      <c r="V901" t="s">
        <v>83</v>
      </c>
      <c r="W901" t="s">
        <v>83</v>
      </c>
      <c r="X901">
        <v>3</v>
      </c>
      <c r="Y901">
        <v>3</v>
      </c>
      <c r="Z901" t="s">
        <v>83</v>
      </c>
      <c r="AA901" t="s">
        <v>83</v>
      </c>
      <c r="AB901" t="s">
        <v>83</v>
      </c>
      <c r="AC901" t="s">
        <v>83</v>
      </c>
      <c r="AD901" t="s">
        <v>83</v>
      </c>
      <c r="AE901">
        <v>0</v>
      </c>
      <c r="AF901" t="s">
        <v>83</v>
      </c>
      <c r="AG901">
        <v>0</v>
      </c>
      <c r="AH901" t="s">
        <v>83</v>
      </c>
      <c r="AI901" t="s">
        <v>83</v>
      </c>
      <c r="AJ901" t="s">
        <v>83</v>
      </c>
      <c r="AK901" t="s">
        <v>83</v>
      </c>
      <c r="AL901" t="s">
        <v>83</v>
      </c>
      <c r="AM901" t="s">
        <v>83</v>
      </c>
      <c r="AN901" t="s">
        <v>83</v>
      </c>
      <c r="AO901" t="s">
        <v>83</v>
      </c>
      <c r="AP901" t="s">
        <v>83</v>
      </c>
      <c r="AQ901" t="s">
        <v>83</v>
      </c>
      <c r="AR901" t="s">
        <v>83</v>
      </c>
      <c r="AS901">
        <v>0</v>
      </c>
      <c r="AT901" t="s">
        <v>83</v>
      </c>
      <c r="AU901" t="s">
        <v>83</v>
      </c>
      <c r="AV901">
        <v>0</v>
      </c>
      <c r="AW901">
        <v>0</v>
      </c>
      <c r="AX901" t="s">
        <v>83</v>
      </c>
    </row>
    <row r="902" spans="1:50" x14ac:dyDescent="0.15">
      <c r="A902">
        <v>4</v>
      </c>
      <c r="B902">
        <v>216</v>
      </c>
      <c r="C902">
        <v>1</v>
      </c>
      <c r="D902">
        <v>5</v>
      </c>
      <c r="E902">
        <v>0</v>
      </c>
      <c r="F902" t="s">
        <v>83</v>
      </c>
      <c r="G902" t="s">
        <v>83</v>
      </c>
      <c r="H902">
        <v>669</v>
      </c>
      <c r="I902">
        <v>0</v>
      </c>
      <c r="J902">
        <v>0</v>
      </c>
      <c r="K902">
        <v>0</v>
      </c>
      <c r="L902">
        <v>0</v>
      </c>
      <c r="M902" t="s">
        <v>83</v>
      </c>
      <c r="N902" t="s">
        <v>83</v>
      </c>
      <c r="O902" t="s">
        <v>83</v>
      </c>
      <c r="P902" t="s">
        <v>83</v>
      </c>
      <c r="Q902" t="s">
        <v>83</v>
      </c>
      <c r="R902" t="s">
        <v>2611</v>
      </c>
      <c r="S902" t="s">
        <v>83</v>
      </c>
      <c r="T902">
        <v>0</v>
      </c>
      <c r="U902" t="s">
        <v>83</v>
      </c>
      <c r="V902" t="s">
        <v>83</v>
      </c>
      <c r="W902" t="s">
        <v>83</v>
      </c>
      <c r="X902">
        <v>3</v>
      </c>
      <c r="Y902">
        <v>3</v>
      </c>
      <c r="Z902" t="s">
        <v>83</v>
      </c>
      <c r="AA902" t="s">
        <v>83</v>
      </c>
      <c r="AB902" t="s">
        <v>83</v>
      </c>
      <c r="AC902" t="s">
        <v>83</v>
      </c>
      <c r="AD902" t="s">
        <v>83</v>
      </c>
      <c r="AE902">
        <v>0</v>
      </c>
      <c r="AF902" t="s">
        <v>83</v>
      </c>
      <c r="AG902">
        <v>0</v>
      </c>
      <c r="AH902" t="s">
        <v>83</v>
      </c>
      <c r="AI902" t="s">
        <v>83</v>
      </c>
      <c r="AJ902" t="s">
        <v>83</v>
      </c>
      <c r="AK902" t="s">
        <v>83</v>
      </c>
      <c r="AL902" t="s">
        <v>83</v>
      </c>
      <c r="AM902" t="s">
        <v>83</v>
      </c>
      <c r="AN902" t="s">
        <v>83</v>
      </c>
      <c r="AO902" t="s">
        <v>83</v>
      </c>
      <c r="AP902" t="s">
        <v>83</v>
      </c>
      <c r="AQ902" t="s">
        <v>83</v>
      </c>
      <c r="AR902" t="s">
        <v>83</v>
      </c>
      <c r="AS902">
        <v>0</v>
      </c>
      <c r="AT902" t="s">
        <v>83</v>
      </c>
      <c r="AU902" t="s">
        <v>83</v>
      </c>
      <c r="AV902">
        <v>0</v>
      </c>
      <c r="AW902">
        <v>0</v>
      </c>
      <c r="AX902" t="s">
        <v>83</v>
      </c>
    </row>
    <row r="903" spans="1:50" x14ac:dyDescent="0.15">
      <c r="A903">
        <v>4</v>
      </c>
      <c r="B903">
        <v>216</v>
      </c>
      <c r="C903">
        <v>1</v>
      </c>
      <c r="D903">
        <v>6</v>
      </c>
      <c r="E903">
        <v>0</v>
      </c>
      <c r="F903" t="s">
        <v>83</v>
      </c>
      <c r="G903" t="s">
        <v>83</v>
      </c>
      <c r="H903">
        <v>485</v>
      </c>
      <c r="I903">
        <v>0</v>
      </c>
      <c r="J903">
        <v>0</v>
      </c>
      <c r="K903">
        <v>0</v>
      </c>
      <c r="L903">
        <v>0</v>
      </c>
      <c r="M903" t="s">
        <v>83</v>
      </c>
      <c r="N903" t="s">
        <v>83</v>
      </c>
      <c r="O903" t="s">
        <v>83</v>
      </c>
      <c r="P903" t="s">
        <v>83</v>
      </c>
      <c r="Q903" t="s">
        <v>83</v>
      </c>
      <c r="R903" t="s">
        <v>2612</v>
      </c>
      <c r="S903" t="s">
        <v>83</v>
      </c>
      <c r="T903">
        <v>0</v>
      </c>
      <c r="U903" t="s">
        <v>83</v>
      </c>
      <c r="V903" t="s">
        <v>83</v>
      </c>
      <c r="W903" t="s">
        <v>83</v>
      </c>
      <c r="X903">
        <v>3</v>
      </c>
      <c r="Y903">
        <v>3</v>
      </c>
      <c r="Z903" t="s">
        <v>83</v>
      </c>
      <c r="AA903" t="s">
        <v>83</v>
      </c>
      <c r="AB903" t="s">
        <v>83</v>
      </c>
      <c r="AC903" t="s">
        <v>83</v>
      </c>
      <c r="AD903" t="s">
        <v>83</v>
      </c>
      <c r="AE903">
        <v>0</v>
      </c>
      <c r="AF903" t="s">
        <v>83</v>
      </c>
      <c r="AG903">
        <v>0</v>
      </c>
      <c r="AH903" t="s">
        <v>83</v>
      </c>
      <c r="AI903" t="s">
        <v>83</v>
      </c>
      <c r="AJ903" t="s">
        <v>83</v>
      </c>
      <c r="AK903" t="s">
        <v>83</v>
      </c>
      <c r="AL903" t="s">
        <v>83</v>
      </c>
      <c r="AM903" t="s">
        <v>83</v>
      </c>
      <c r="AN903" t="s">
        <v>83</v>
      </c>
      <c r="AO903" t="s">
        <v>83</v>
      </c>
      <c r="AP903" t="s">
        <v>83</v>
      </c>
      <c r="AQ903" t="s">
        <v>83</v>
      </c>
      <c r="AR903" t="s">
        <v>83</v>
      </c>
      <c r="AS903">
        <v>0</v>
      </c>
      <c r="AT903" t="s">
        <v>83</v>
      </c>
      <c r="AU903" t="s">
        <v>83</v>
      </c>
      <c r="AV903">
        <v>0</v>
      </c>
      <c r="AW903">
        <v>0</v>
      </c>
      <c r="AX903" t="s">
        <v>83</v>
      </c>
    </row>
    <row r="904" spans="1:50" x14ac:dyDescent="0.15">
      <c r="A904">
        <v>4</v>
      </c>
      <c r="B904">
        <v>216</v>
      </c>
      <c r="C904">
        <v>1</v>
      </c>
      <c r="D904">
        <v>7</v>
      </c>
      <c r="E904">
        <v>0</v>
      </c>
      <c r="F904" t="s">
        <v>83</v>
      </c>
      <c r="G904" t="s">
        <v>83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83</v>
      </c>
      <c r="N904" t="s">
        <v>83</v>
      </c>
      <c r="O904" t="s">
        <v>83</v>
      </c>
      <c r="P904" t="s">
        <v>83</v>
      </c>
      <c r="Q904" t="s">
        <v>83</v>
      </c>
      <c r="R904" t="s">
        <v>83</v>
      </c>
      <c r="S904" t="s">
        <v>83</v>
      </c>
      <c r="T904">
        <v>0</v>
      </c>
      <c r="U904" t="s">
        <v>83</v>
      </c>
      <c r="V904" t="s">
        <v>83</v>
      </c>
      <c r="W904" t="s">
        <v>83</v>
      </c>
      <c r="X904">
        <v>0</v>
      </c>
      <c r="Y904">
        <v>0</v>
      </c>
      <c r="Z904" t="s">
        <v>83</v>
      </c>
      <c r="AA904" t="s">
        <v>83</v>
      </c>
      <c r="AB904" t="s">
        <v>83</v>
      </c>
      <c r="AC904" t="s">
        <v>83</v>
      </c>
      <c r="AD904" t="s">
        <v>83</v>
      </c>
      <c r="AE904">
        <v>0</v>
      </c>
      <c r="AF904" t="s">
        <v>83</v>
      </c>
      <c r="AG904">
        <v>0</v>
      </c>
      <c r="AH904" t="s">
        <v>83</v>
      </c>
      <c r="AI904" t="s">
        <v>83</v>
      </c>
      <c r="AJ904" t="s">
        <v>83</v>
      </c>
      <c r="AK904" t="s">
        <v>83</v>
      </c>
      <c r="AL904" t="s">
        <v>83</v>
      </c>
      <c r="AM904" t="s">
        <v>83</v>
      </c>
      <c r="AN904" t="s">
        <v>83</v>
      </c>
      <c r="AO904" t="s">
        <v>83</v>
      </c>
      <c r="AP904" t="s">
        <v>83</v>
      </c>
      <c r="AQ904" t="s">
        <v>83</v>
      </c>
      <c r="AR904" t="s">
        <v>83</v>
      </c>
      <c r="AS904">
        <v>0</v>
      </c>
      <c r="AT904" t="s">
        <v>83</v>
      </c>
      <c r="AU904" t="s">
        <v>83</v>
      </c>
      <c r="AV904">
        <v>0</v>
      </c>
      <c r="AW904">
        <v>0</v>
      </c>
      <c r="AX904" t="s">
        <v>83</v>
      </c>
    </row>
    <row r="905" spans="1:50" x14ac:dyDescent="0.15">
      <c r="A905">
        <v>4</v>
      </c>
      <c r="B905">
        <v>216</v>
      </c>
      <c r="C905">
        <v>1</v>
      </c>
      <c r="D905">
        <v>8</v>
      </c>
      <c r="E905">
        <v>0</v>
      </c>
      <c r="F905" t="s">
        <v>83</v>
      </c>
      <c r="G905" t="s">
        <v>83</v>
      </c>
      <c r="H905">
        <v>0</v>
      </c>
      <c r="I905">
        <v>0</v>
      </c>
      <c r="J905">
        <v>0</v>
      </c>
      <c r="K905">
        <v>0</v>
      </c>
      <c r="L905">
        <v>0</v>
      </c>
      <c r="M905" t="s">
        <v>83</v>
      </c>
      <c r="N905" t="s">
        <v>83</v>
      </c>
      <c r="O905" t="s">
        <v>83</v>
      </c>
      <c r="P905" t="s">
        <v>83</v>
      </c>
      <c r="Q905" t="s">
        <v>83</v>
      </c>
      <c r="R905" t="s">
        <v>83</v>
      </c>
      <c r="S905" t="s">
        <v>83</v>
      </c>
      <c r="T905">
        <v>0</v>
      </c>
      <c r="U905" t="s">
        <v>83</v>
      </c>
      <c r="V905" t="s">
        <v>83</v>
      </c>
      <c r="W905" t="s">
        <v>83</v>
      </c>
      <c r="X905">
        <v>0</v>
      </c>
      <c r="Y905">
        <v>0</v>
      </c>
      <c r="Z905" t="s">
        <v>83</v>
      </c>
      <c r="AA905" t="s">
        <v>83</v>
      </c>
      <c r="AB905" t="s">
        <v>83</v>
      </c>
      <c r="AC905" t="s">
        <v>83</v>
      </c>
      <c r="AD905" t="s">
        <v>83</v>
      </c>
      <c r="AE905">
        <v>0</v>
      </c>
      <c r="AF905" t="s">
        <v>83</v>
      </c>
      <c r="AG905">
        <v>0</v>
      </c>
      <c r="AH905" t="s">
        <v>83</v>
      </c>
      <c r="AI905" t="s">
        <v>83</v>
      </c>
      <c r="AJ905" t="s">
        <v>83</v>
      </c>
      <c r="AK905" t="s">
        <v>83</v>
      </c>
      <c r="AL905" t="s">
        <v>83</v>
      </c>
      <c r="AM905" t="s">
        <v>83</v>
      </c>
      <c r="AN905" t="s">
        <v>83</v>
      </c>
      <c r="AO905" t="s">
        <v>83</v>
      </c>
      <c r="AP905" t="s">
        <v>83</v>
      </c>
      <c r="AQ905" t="s">
        <v>83</v>
      </c>
      <c r="AR905" t="s">
        <v>83</v>
      </c>
      <c r="AS905">
        <v>0</v>
      </c>
      <c r="AT905" t="s">
        <v>83</v>
      </c>
      <c r="AU905" t="s">
        <v>83</v>
      </c>
      <c r="AV905">
        <v>0</v>
      </c>
      <c r="AW905">
        <v>0</v>
      </c>
      <c r="AX905" t="s">
        <v>83</v>
      </c>
    </row>
    <row r="906" spans="1:50" x14ac:dyDescent="0.15">
      <c r="A906">
        <v>4</v>
      </c>
      <c r="B906">
        <v>216</v>
      </c>
      <c r="C906">
        <v>2</v>
      </c>
      <c r="D906">
        <v>1</v>
      </c>
      <c r="E906">
        <v>0</v>
      </c>
      <c r="F906" t="s">
        <v>83</v>
      </c>
      <c r="G906" t="s">
        <v>83</v>
      </c>
      <c r="H906">
        <v>576</v>
      </c>
      <c r="I906">
        <v>0</v>
      </c>
      <c r="J906">
        <v>0</v>
      </c>
      <c r="K906">
        <v>0</v>
      </c>
      <c r="L906">
        <v>0</v>
      </c>
      <c r="M906" t="s">
        <v>83</v>
      </c>
      <c r="N906" t="s">
        <v>83</v>
      </c>
      <c r="O906" t="s">
        <v>83</v>
      </c>
      <c r="P906" t="s">
        <v>83</v>
      </c>
      <c r="Q906" t="s">
        <v>83</v>
      </c>
      <c r="R906" t="s">
        <v>2613</v>
      </c>
      <c r="S906" t="s">
        <v>83</v>
      </c>
      <c r="T906">
        <v>0</v>
      </c>
      <c r="U906" t="s">
        <v>83</v>
      </c>
      <c r="V906" t="s">
        <v>83</v>
      </c>
      <c r="W906" t="s">
        <v>83</v>
      </c>
      <c r="X906">
        <v>3</v>
      </c>
      <c r="Y906">
        <v>3</v>
      </c>
      <c r="Z906" t="s">
        <v>83</v>
      </c>
      <c r="AA906" t="s">
        <v>83</v>
      </c>
      <c r="AB906" t="s">
        <v>83</v>
      </c>
      <c r="AC906" t="s">
        <v>83</v>
      </c>
      <c r="AD906" t="s">
        <v>83</v>
      </c>
      <c r="AE906">
        <v>0</v>
      </c>
      <c r="AF906" t="s">
        <v>83</v>
      </c>
      <c r="AG906">
        <v>0</v>
      </c>
      <c r="AH906" t="s">
        <v>83</v>
      </c>
      <c r="AI906" t="s">
        <v>83</v>
      </c>
      <c r="AJ906" t="s">
        <v>83</v>
      </c>
      <c r="AK906" t="s">
        <v>83</v>
      </c>
      <c r="AL906" t="s">
        <v>83</v>
      </c>
      <c r="AM906" t="s">
        <v>83</v>
      </c>
      <c r="AN906" t="s">
        <v>83</v>
      </c>
      <c r="AO906" t="s">
        <v>83</v>
      </c>
      <c r="AP906" t="s">
        <v>83</v>
      </c>
      <c r="AQ906" t="s">
        <v>83</v>
      </c>
      <c r="AR906" t="s">
        <v>83</v>
      </c>
      <c r="AS906">
        <v>0</v>
      </c>
      <c r="AT906" t="s">
        <v>83</v>
      </c>
      <c r="AU906" t="s">
        <v>83</v>
      </c>
      <c r="AV906">
        <v>0</v>
      </c>
      <c r="AW906">
        <v>0</v>
      </c>
      <c r="AX906" t="s">
        <v>83</v>
      </c>
    </row>
    <row r="907" spans="1:50" x14ac:dyDescent="0.15">
      <c r="A907">
        <v>4</v>
      </c>
      <c r="B907">
        <v>216</v>
      </c>
      <c r="C907">
        <v>2</v>
      </c>
      <c r="D907">
        <v>2</v>
      </c>
      <c r="E907">
        <v>0</v>
      </c>
      <c r="F907" t="s">
        <v>83</v>
      </c>
      <c r="G907" t="s">
        <v>83</v>
      </c>
      <c r="H907">
        <v>278</v>
      </c>
      <c r="I907">
        <v>0</v>
      </c>
      <c r="J907">
        <v>0</v>
      </c>
      <c r="K907">
        <v>0</v>
      </c>
      <c r="L907">
        <v>0</v>
      </c>
      <c r="M907" t="s">
        <v>83</v>
      </c>
      <c r="N907" t="s">
        <v>83</v>
      </c>
      <c r="O907" t="s">
        <v>83</v>
      </c>
      <c r="P907" t="s">
        <v>83</v>
      </c>
      <c r="Q907" t="s">
        <v>83</v>
      </c>
      <c r="R907" t="s">
        <v>2614</v>
      </c>
      <c r="S907" t="s">
        <v>83</v>
      </c>
      <c r="T907">
        <v>0</v>
      </c>
      <c r="U907" t="s">
        <v>83</v>
      </c>
      <c r="V907" t="s">
        <v>83</v>
      </c>
      <c r="W907" t="s">
        <v>83</v>
      </c>
      <c r="X907">
        <v>3</v>
      </c>
      <c r="Y907">
        <v>3</v>
      </c>
      <c r="Z907" t="s">
        <v>83</v>
      </c>
      <c r="AA907" t="s">
        <v>83</v>
      </c>
      <c r="AB907" t="s">
        <v>83</v>
      </c>
      <c r="AC907" t="s">
        <v>83</v>
      </c>
      <c r="AD907" t="s">
        <v>83</v>
      </c>
      <c r="AE907">
        <v>0</v>
      </c>
      <c r="AF907" t="s">
        <v>83</v>
      </c>
      <c r="AG907">
        <v>0</v>
      </c>
      <c r="AH907" t="s">
        <v>83</v>
      </c>
      <c r="AI907" t="s">
        <v>83</v>
      </c>
      <c r="AJ907" t="s">
        <v>83</v>
      </c>
      <c r="AK907" t="s">
        <v>83</v>
      </c>
      <c r="AL907" t="s">
        <v>83</v>
      </c>
      <c r="AM907" t="s">
        <v>83</v>
      </c>
      <c r="AN907" t="s">
        <v>83</v>
      </c>
      <c r="AO907" t="s">
        <v>83</v>
      </c>
      <c r="AP907" t="s">
        <v>83</v>
      </c>
      <c r="AQ907" t="s">
        <v>83</v>
      </c>
      <c r="AR907" t="s">
        <v>83</v>
      </c>
      <c r="AS907">
        <v>0</v>
      </c>
      <c r="AT907" t="s">
        <v>83</v>
      </c>
      <c r="AU907" t="s">
        <v>83</v>
      </c>
      <c r="AV907">
        <v>0</v>
      </c>
      <c r="AW907">
        <v>0</v>
      </c>
      <c r="AX907" t="s">
        <v>83</v>
      </c>
    </row>
    <row r="908" spans="1:50" x14ac:dyDescent="0.15">
      <c r="A908">
        <v>4</v>
      </c>
      <c r="B908">
        <v>216</v>
      </c>
      <c r="C908">
        <v>2</v>
      </c>
      <c r="D908">
        <v>3</v>
      </c>
      <c r="E908">
        <v>0</v>
      </c>
      <c r="F908" t="s">
        <v>83</v>
      </c>
      <c r="G908" t="s">
        <v>83</v>
      </c>
      <c r="H908">
        <v>277</v>
      </c>
      <c r="I908">
        <v>0</v>
      </c>
      <c r="J908">
        <v>0</v>
      </c>
      <c r="K908">
        <v>0</v>
      </c>
      <c r="L908">
        <v>0</v>
      </c>
      <c r="M908" t="s">
        <v>83</v>
      </c>
      <c r="N908" t="s">
        <v>83</v>
      </c>
      <c r="O908" t="s">
        <v>83</v>
      </c>
      <c r="P908" t="s">
        <v>83</v>
      </c>
      <c r="Q908" t="s">
        <v>83</v>
      </c>
      <c r="R908" t="s">
        <v>2615</v>
      </c>
      <c r="S908" t="s">
        <v>83</v>
      </c>
      <c r="T908">
        <v>0</v>
      </c>
      <c r="U908" t="s">
        <v>83</v>
      </c>
      <c r="V908" t="s">
        <v>83</v>
      </c>
      <c r="W908" t="s">
        <v>83</v>
      </c>
      <c r="X908">
        <v>3</v>
      </c>
      <c r="Y908">
        <v>3</v>
      </c>
      <c r="Z908" t="s">
        <v>83</v>
      </c>
      <c r="AA908" t="s">
        <v>83</v>
      </c>
      <c r="AB908" t="s">
        <v>83</v>
      </c>
      <c r="AC908" t="s">
        <v>83</v>
      </c>
      <c r="AD908" t="s">
        <v>83</v>
      </c>
      <c r="AE908">
        <v>0</v>
      </c>
      <c r="AF908" t="s">
        <v>83</v>
      </c>
      <c r="AG908">
        <v>0</v>
      </c>
      <c r="AH908" t="s">
        <v>83</v>
      </c>
      <c r="AI908" t="s">
        <v>83</v>
      </c>
      <c r="AJ908" t="s">
        <v>83</v>
      </c>
      <c r="AK908" t="s">
        <v>83</v>
      </c>
      <c r="AL908" t="s">
        <v>83</v>
      </c>
      <c r="AM908" t="s">
        <v>83</v>
      </c>
      <c r="AN908" t="s">
        <v>83</v>
      </c>
      <c r="AO908" t="s">
        <v>83</v>
      </c>
      <c r="AP908" t="s">
        <v>83</v>
      </c>
      <c r="AQ908" t="s">
        <v>83</v>
      </c>
      <c r="AR908" t="s">
        <v>83</v>
      </c>
      <c r="AS908">
        <v>0</v>
      </c>
      <c r="AT908" t="s">
        <v>83</v>
      </c>
      <c r="AU908" t="s">
        <v>83</v>
      </c>
      <c r="AV908">
        <v>0</v>
      </c>
      <c r="AW908">
        <v>0</v>
      </c>
      <c r="AX908" t="s">
        <v>83</v>
      </c>
    </row>
    <row r="909" spans="1:50" x14ac:dyDescent="0.15">
      <c r="A909">
        <v>4</v>
      </c>
      <c r="B909">
        <v>216</v>
      </c>
      <c r="C909">
        <v>2</v>
      </c>
      <c r="D909">
        <v>4</v>
      </c>
      <c r="E909">
        <v>0</v>
      </c>
      <c r="F909" t="s">
        <v>83</v>
      </c>
      <c r="G909" t="s">
        <v>83</v>
      </c>
      <c r="H909">
        <v>257</v>
      </c>
      <c r="I909">
        <v>0</v>
      </c>
      <c r="J909">
        <v>0</v>
      </c>
      <c r="K909">
        <v>0</v>
      </c>
      <c r="L909">
        <v>0</v>
      </c>
      <c r="M909" t="s">
        <v>83</v>
      </c>
      <c r="N909" t="s">
        <v>83</v>
      </c>
      <c r="O909" t="s">
        <v>83</v>
      </c>
      <c r="P909" t="s">
        <v>83</v>
      </c>
      <c r="Q909" t="s">
        <v>83</v>
      </c>
      <c r="R909" t="s">
        <v>2616</v>
      </c>
      <c r="S909" t="s">
        <v>83</v>
      </c>
      <c r="T909">
        <v>0</v>
      </c>
      <c r="U909" t="s">
        <v>83</v>
      </c>
      <c r="V909" t="s">
        <v>83</v>
      </c>
      <c r="W909" t="s">
        <v>83</v>
      </c>
      <c r="X909">
        <v>3</v>
      </c>
      <c r="Y909">
        <v>3</v>
      </c>
      <c r="Z909" t="s">
        <v>83</v>
      </c>
      <c r="AA909" t="s">
        <v>83</v>
      </c>
      <c r="AB909" t="s">
        <v>83</v>
      </c>
      <c r="AC909" t="s">
        <v>83</v>
      </c>
      <c r="AD909" t="s">
        <v>83</v>
      </c>
      <c r="AE909">
        <v>0</v>
      </c>
      <c r="AF909" t="s">
        <v>83</v>
      </c>
      <c r="AG909">
        <v>0</v>
      </c>
      <c r="AH909" t="s">
        <v>83</v>
      </c>
      <c r="AI909" t="s">
        <v>83</v>
      </c>
      <c r="AJ909" t="s">
        <v>83</v>
      </c>
      <c r="AK909" t="s">
        <v>83</v>
      </c>
      <c r="AL909" t="s">
        <v>83</v>
      </c>
      <c r="AM909" t="s">
        <v>83</v>
      </c>
      <c r="AN909" t="s">
        <v>83</v>
      </c>
      <c r="AO909" t="s">
        <v>83</v>
      </c>
      <c r="AP909" t="s">
        <v>83</v>
      </c>
      <c r="AQ909" t="s">
        <v>83</v>
      </c>
      <c r="AR909" t="s">
        <v>83</v>
      </c>
      <c r="AS909">
        <v>0</v>
      </c>
      <c r="AT909" t="s">
        <v>83</v>
      </c>
      <c r="AU909" t="s">
        <v>83</v>
      </c>
      <c r="AV909">
        <v>0</v>
      </c>
      <c r="AW909">
        <v>0</v>
      </c>
      <c r="AX909" t="s">
        <v>83</v>
      </c>
    </row>
    <row r="910" spans="1:50" x14ac:dyDescent="0.15">
      <c r="A910">
        <v>4</v>
      </c>
      <c r="B910">
        <v>216</v>
      </c>
      <c r="C910">
        <v>2</v>
      </c>
      <c r="D910">
        <v>5</v>
      </c>
      <c r="E910">
        <v>0</v>
      </c>
      <c r="F910" t="s">
        <v>83</v>
      </c>
      <c r="G910" t="s">
        <v>83</v>
      </c>
      <c r="H910">
        <v>577</v>
      </c>
      <c r="I910">
        <v>0</v>
      </c>
      <c r="J910">
        <v>0</v>
      </c>
      <c r="K910">
        <v>0</v>
      </c>
      <c r="L910">
        <v>0</v>
      </c>
      <c r="M910" t="s">
        <v>83</v>
      </c>
      <c r="N910" t="s">
        <v>83</v>
      </c>
      <c r="O910" t="s">
        <v>83</v>
      </c>
      <c r="P910" t="s">
        <v>83</v>
      </c>
      <c r="Q910" t="s">
        <v>83</v>
      </c>
      <c r="R910" t="s">
        <v>2617</v>
      </c>
      <c r="S910" t="s">
        <v>83</v>
      </c>
      <c r="T910">
        <v>0</v>
      </c>
      <c r="U910" t="s">
        <v>83</v>
      </c>
      <c r="V910" t="s">
        <v>83</v>
      </c>
      <c r="W910" t="s">
        <v>83</v>
      </c>
      <c r="X910">
        <v>3</v>
      </c>
      <c r="Y910">
        <v>3</v>
      </c>
      <c r="Z910" t="s">
        <v>83</v>
      </c>
      <c r="AA910" t="s">
        <v>83</v>
      </c>
      <c r="AB910" t="s">
        <v>83</v>
      </c>
      <c r="AC910" t="s">
        <v>83</v>
      </c>
      <c r="AD910" t="s">
        <v>83</v>
      </c>
      <c r="AE910">
        <v>0</v>
      </c>
      <c r="AF910" t="s">
        <v>83</v>
      </c>
      <c r="AG910">
        <v>0</v>
      </c>
      <c r="AH910" t="s">
        <v>83</v>
      </c>
      <c r="AI910" t="s">
        <v>83</v>
      </c>
      <c r="AJ910" t="s">
        <v>83</v>
      </c>
      <c r="AK910" t="s">
        <v>83</v>
      </c>
      <c r="AL910" t="s">
        <v>83</v>
      </c>
      <c r="AM910" t="s">
        <v>83</v>
      </c>
      <c r="AN910" t="s">
        <v>83</v>
      </c>
      <c r="AO910" t="s">
        <v>83</v>
      </c>
      <c r="AP910" t="s">
        <v>83</v>
      </c>
      <c r="AQ910" t="s">
        <v>83</v>
      </c>
      <c r="AR910" t="s">
        <v>83</v>
      </c>
      <c r="AS910">
        <v>0</v>
      </c>
      <c r="AT910" t="s">
        <v>83</v>
      </c>
      <c r="AU910" t="s">
        <v>83</v>
      </c>
      <c r="AV910">
        <v>0</v>
      </c>
      <c r="AW910">
        <v>0</v>
      </c>
      <c r="AX910" t="s">
        <v>83</v>
      </c>
    </row>
    <row r="911" spans="1:50" x14ac:dyDescent="0.15">
      <c r="A911">
        <v>4</v>
      </c>
      <c r="B911">
        <v>216</v>
      </c>
      <c r="C911">
        <v>2</v>
      </c>
      <c r="D911">
        <v>6</v>
      </c>
      <c r="E911">
        <v>0</v>
      </c>
      <c r="F911" t="s">
        <v>83</v>
      </c>
      <c r="G911" t="s">
        <v>83</v>
      </c>
      <c r="H911">
        <v>538</v>
      </c>
      <c r="I911">
        <v>0</v>
      </c>
      <c r="J911">
        <v>0</v>
      </c>
      <c r="K911">
        <v>0</v>
      </c>
      <c r="L911">
        <v>0</v>
      </c>
      <c r="M911" t="s">
        <v>83</v>
      </c>
      <c r="N911" t="s">
        <v>83</v>
      </c>
      <c r="O911" t="s">
        <v>83</v>
      </c>
      <c r="P911" t="s">
        <v>83</v>
      </c>
      <c r="Q911" t="s">
        <v>83</v>
      </c>
      <c r="R911" t="s">
        <v>2618</v>
      </c>
      <c r="S911" t="s">
        <v>83</v>
      </c>
      <c r="T911">
        <v>0</v>
      </c>
      <c r="U911" t="s">
        <v>83</v>
      </c>
      <c r="V911" t="s">
        <v>83</v>
      </c>
      <c r="W911" t="s">
        <v>83</v>
      </c>
      <c r="X911">
        <v>3</v>
      </c>
      <c r="Y911">
        <v>3</v>
      </c>
      <c r="Z911" t="s">
        <v>83</v>
      </c>
      <c r="AA911" t="s">
        <v>83</v>
      </c>
      <c r="AB911" t="s">
        <v>83</v>
      </c>
      <c r="AC911" t="s">
        <v>83</v>
      </c>
      <c r="AD911" t="s">
        <v>83</v>
      </c>
      <c r="AE911">
        <v>0</v>
      </c>
      <c r="AF911" t="s">
        <v>83</v>
      </c>
      <c r="AG911">
        <v>0</v>
      </c>
      <c r="AH911" t="s">
        <v>83</v>
      </c>
      <c r="AI911" t="s">
        <v>83</v>
      </c>
      <c r="AJ911" t="s">
        <v>83</v>
      </c>
      <c r="AK911" t="s">
        <v>83</v>
      </c>
      <c r="AL911" t="s">
        <v>83</v>
      </c>
      <c r="AM911" t="s">
        <v>83</v>
      </c>
      <c r="AN911" t="s">
        <v>83</v>
      </c>
      <c r="AO911" t="s">
        <v>83</v>
      </c>
      <c r="AP911" t="s">
        <v>83</v>
      </c>
      <c r="AQ911" t="s">
        <v>83</v>
      </c>
      <c r="AR911" t="s">
        <v>83</v>
      </c>
      <c r="AS911">
        <v>0</v>
      </c>
      <c r="AT911" t="s">
        <v>83</v>
      </c>
      <c r="AU911" t="s">
        <v>83</v>
      </c>
      <c r="AV911">
        <v>0</v>
      </c>
      <c r="AW911">
        <v>0</v>
      </c>
      <c r="AX911" t="s">
        <v>83</v>
      </c>
    </row>
    <row r="912" spans="1:50" x14ac:dyDescent="0.15">
      <c r="A912">
        <v>4</v>
      </c>
      <c r="B912">
        <v>216</v>
      </c>
      <c r="C912">
        <v>2</v>
      </c>
      <c r="D912">
        <v>7</v>
      </c>
      <c r="E912">
        <v>0</v>
      </c>
      <c r="F912" t="s">
        <v>83</v>
      </c>
      <c r="G912" t="s">
        <v>83</v>
      </c>
      <c r="H912">
        <v>505</v>
      </c>
      <c r="I912">
        <v>0</v>
      </c>
      <c r="J912">
        <v>0</v>
      </c>
      <c r="K912">
        <v>0</v>
      </c>
      <c r="L912">
        <v>0</v>
      </c>
      <c r="M912" t="s">
        <v>83</v>
      </c>
      <c r="N912" t="s">
        <v>83</v>
      </c>
      <c r="O912" t="s">
        <v>83</v>
      </c>
      <c r="P912" t="s">
        <v>83</v>
      </c>
      <c r="Q912" t="s">
        <v>83</v>
      </c>
      <c r="R912" t="s">
        <v>2619</v>
      </c>
      <c r="S912" t="s">
        <v>83</v>
      </c>
      <c r="T912">
        <v>0</v>
      </c>
      <c r="U912" t="s">
        <v>83</v>
      </c>
      <c r="V912" t="s">
        <v>83</v>
      </c>
      <c r="W912" t="s">
        <v>83</v>
      </c>
      <c r="X912">
        <v>3</v>
      </c>
      <c r="Y912">
        <v>3</v>
      </c>
      <c r="Z912" t="s">
        <v>83</v>
      </c>
      <c r="AA912" t="s">
        <v>83</v>
      </c>
      <c r="AB912" t="s">
        <v>83</v>
      </c>
      <c r="AC912" t="s">
        <v>83</v>
      </c>
      <c r="AD912" t="s">
        <v>83</v>
      </c>
      <c r="AE912">
        <v>0</v>
      </c>
      <c r="AF912" t="s">
        <v>83</v>
      </c>
      <c r="AG912">
        <v>0</v>
      </c>
      <c r="AH912" t="s">
        <v>83</v>
      </c>
      <c r="AI912" t="s">
        <v>83</v>
      </c>
      <c r="AJ912" t="s">
        <v>83</v>
      </c>
      <c r="AK912" t="s">
        <v>83</v>
      </c>
      <c r="AL912" t="s">
        <v>83</v>
      </c>
      <c r="AM912" t="s">
        <v>83</v>
      </c>
      <c r="AN912" t="s">
        <v>83</v>
      </c>
      <c r="AO912" t="s">
        <v>83</v>
      </c>
      <c r="AP912" t="s">
        <v>83</v>
      </c>
      <c r="AQ912" t="s">
        <v>83</v>
      </c>
      <c r="AR912" t="s">
        <v>83</v>
      </c>
      <c r="AS912">
        <v>0</v>
      </c>
      <c r="AT912" t="s">
        <v>83</v>
      </c>
      <c r="AU912" t="s">
        <v>83</v>
      </c>
      <c r="AV912">
        <v>0</v>
      </c>
      <c r="AW912">
        <v>0</v>
      </c>
      <c r="AX912" t="s">
        <v>83</v>
      </c>
    </row>
    <row r="913" spans="1:50" x14ac:dyDescent="0.15">
      <c r="A913">
        <v>4</v>
      </c>
      <c r="B913">
        <v>216</v>
      </c>
      <c r="C913">
        <v>2</v>
      </c>
      <c r="D913">
        <v>8</v>
      </c>
      <c r="E913">
        <v>0</v>
      </c>
      <c r="F913" t="s">
        <v>83</v>
      </c>
      <c r="G913" t="s">
        <v>83</v>
      </c>
      <c r="H913">
        <v>642</v>
      </c>
      <c r="I913">
        <v>0</v>
      </c>
      <c r="J913">
        <v>0</v>
      </c>
      <c r="K913">
        <v>0</v>
      </c>
      <c r="L913">
        <v>0</v>
      </c>
      <c r="M913" t="s">
        <v>83</v>
      </c>
      <c r="N913" t="s">
        <v>83</v>
      </c>
      <c r="O913" t="s">
        <v>83</v>
      </c>
      <c r="P913" t="s">
        <v>83</v>
      </c>
      <c r="Q913" t="s">
        <v>83</v>
      </c>
      <c r="R913" t="s">
        <v>2620</v>
      </c>
      <c r="S913" t="s">
        <v>83</v>
      </c>
      <c r="T913">
        <v>0</v>
      </c>
      <c r="U913" t="s">
        <v>83</v>
      </c>
      <c r="V913" t="s">
        <v>83</v>
      </c>
      <c r="W913" t="s">
        <v>83</v>
      </c>
      <c r="X913">
        <v>3</v>
      </c>
      <c r="Y913">
        <v>3</v>
      </c>
      <c r="Z913" t="s">
        <v>83</v>
      </c>
      <c r="AA913" t="s">
        <v>83</v>
      </c>
      <c r="AB913" t="s">
        <v>83</v>
      </c>
      <c r="AC913" t="s">
        <v>83</v>
      </c>
      <c r="AD913" t="s">
        <v>83</v>
      </c>
      <c r="AE913">
        <v>0</v>
      </c>
      <c r="AF913" t="s">
        <v>83</v>
      </c>
      <c r="AG913">
        <v>0</v>
      </c>
      <c r="AH913" t="s">
        <v>83</v>
      </c>
      <c r="AI913" t="s">
        <v>83</v>
      </c>
      <c r="AJ913" t="s">
        <v>83</v>
      </c>
      <c r="AK913" t="s">
        <v>83</v>
      </c>
      <c r="AL913" t="s">
        <v>83</v>
      </c>
      <c r="AM913" t="s">
        <v>83</v>
      </c>
      <c r="AN913" t="s">
        <v>83</v>
      </c>
      <c r="AO913" t="s">
        <v>83</v>
      </c>
      <c r="AP913" t="s">
        <v>83</v>
      </c>
      <c r="AQ913" t="s">
        <v>83</v>
      </c>
      <c r="AR913" t="s">
        <v>83</v>
      </c>
      <c r="AS913">
        <v>0</v>
      </c>
      <c r="AT913" t="s">
        <v>83</v>
      </c>
      <c r="AU913" t="s">
        <v>83</v>
      </c>
      <c r="AV913">
        <v>0</v>
      </c>
      <c r="AW913">
        <v>0</v>
      </c>
      <c r="AX913" t="s">
        <v>83</v>
      </c>
    </row>
    <row r="914" spans="1:50" x14ac:dyDescent="0.15">
      <c r="A914">
        <v>4</v>
      </c>
      <c r="B914">
        <v>216</v>
      </c>
      <c r="C914">
        <v>3</v>
      </c>
      <c r="D914">
        <v>1</v>
      </c>
      <c r="E914">
        <v>0</v>
      </c>
      <c r="F914" t="s">
        <v>83</v>
      </c>
      <c r="G914" t="s">
        <v>83</v>
      </c>
      <c r="H914">
        <v>455</v>
      </c>
      <c r="I914">
        <v>0</v>
      </c>
      <c r="J914">
        <v>0</v>
      </c>
      <c r="K914">
        <v>0</v>
      </c>
      <c r="L914">
        <v>0</v>
      </c>
      <c r="M914" t="s">
        <v>83</v>
      </c>
      <c r="N914" t="s">
        <v>83</v>
      </c>
      <c r="O914" t="s">
        <v>83</v>
      </c>
      <c r="P914" t="s">
        <v>83</v>
      </c>
      <c r="Q914" t="s">
        <v>83</v>
      </c>
      <c r="R914" t="s">
        <v>2621</v>
      </c>
      <c r="S914" t="s">
        <v>83</v>
      </c>
      <c r="T914">
        <v>0</v>
      </c>
      <c r="U914" t="s">
        <v>83</v>
      </c>
      <c r="V914" t="s">
        <v>83</v>
      </c>
      <c r="W914" t="s">
        <v>83</v>
      </c>
      <c r="X914">
        <v>3</v>
      </c>
      <c r="Y914">
        <v>3</v>
      </c>
      <c r="Z914" t="s">
        <v>83</v>
      </c>
      <c r="AA914" t="s">
        <v>83</v>
      </c>
      <c r="AB914" t="s">
        <v>83</v>
      </c>
      <c r="AC914" t="s">
        <v>83</v>
      </c>
      <c r="AD914" t="s">
        <v>83</v>
      </c>
      <c r="AE914">
        <v>0</v>
      </c>
      <c r="AF914" t="s">
        <v>83</v>
      </c>
      <c r="AG914">
        <v>0</v>
      </c>
      <c r="AH914" t="s">
        <v>83</v>
      </c>
      <c r="AI914" t="s">
        <v>83</v>
      </c>
      <c r="AJ914" t="s">
        <v>83</v>
      </c>
      <c r="AK914" t="s">
        <v>83</v>
      </c>
      <c r="AL914" t="s">
        <v>83</v>
      </c>
      <c r="AM914" t="s">
        <v>83</v>
      </c>
      <c r="AN914" t="s">
        <v>83</v>
      </c>
      <c r="AO914" t="s">
        <v>83</v>
      </c>
      <c r="AP914" t="s">
        <v>83</v>
      </c>
      <c r="AQ914" t="s">
        <v>83</v>
      </c>
      <c r="AR914" t="s">
        <v>83</v>
      </c>
      <c r="AS914">
        <v>0</v>
      </c>
      <c r="AT914" t="s">
        <v>83</v>
      </c>
      <c r="AU914" t="s">
        <v>83</v>
      </c>
      <c r="AV914">
        <v>0</v>
      </c>
      <c r="AW914">
        <v>0</v>
      </c>
      <c r="AX914" t="s">
        <v>83</v>
      </c>
    </row>
    <row r="915" spans="1:50" x14ac:dyDescent="0.15">
      <c r="A915">
        <v>4</v>
      </c>
      <c r="B915">
        <v>216</v>
      </c>
      <c r="C915">
        <v>3</v>
      </c>
      <c r="D915">
        <v>2</v>
      </c>
      <c r="E915">
        <v>0</v>
      </c>
      <c r="F915" t="s">
        <v>83</v>
      </c>
      <c r="G915" t="s">
        <v>83</v>
      </c>
      <c r="H915">
        <v>363</v>
      </c>
      <c r="I915">
        <v>0</v>
      </c>
      <c r="J915">
        <v>0</v>
      </c>
      <c r="K915">
        <v>0</v>
      </c>
      <c r="L915">
        <v>0</v>
      </c>
      <c r="M915" t="s">
        <v>83</v>
      </c>
      <c r="N915" t="s">
        <v>83</v>
      </c>
      <c r="O915" t="s">
        <v>83</v>
      </c>
      <c r="P915" t="s">
        <v>83</v>
      </c>
      <c r="Q915" t="s">
        <v>83</v>
      </c>
      <c r="R915" t="s">
        <v>2622</v>
      </c>
      <c r="S915" t="s">
        <v>83</v>
      </c>
      <c r="T915">
        <v>0</v>
      </c>
      <c r="U915" t="s">
        <v>83</v>
      </c>
      <c r="V915" t="s">
        <v>83</v>
      </c>
      <c r="W915" t="s">
        <v>83</v>
      </c>
      <c r="X915">
        <v>3</v>
      </c>
      <c r="Y915">
        <v>3</v>
      </c>
      <c r="Z915" t="s">
        <v>83</v>
      </c>
      <c r="AA915" t="s">
        <v>83</v>
      </c>
      <c r="AB915" t="s">
        <v>83</v>
      </c>
      <c r="AC915" t="s">
        <v>83</v>
      </c>
      <c r="AD915" t="s">
        <v>83</v>
      </c>
      <c r="AE915">
        <v>0</v>
      </c>
      <c r="AF915" t="s">
        <v>83</v>
      </c>
      <c r="AG915">
        <v>0</v>
      </c>
      <c r="AH915" t="s">
        <v>83</v>
      </c>
      <c r="AI915" t="s">
        <v>83</v>
      </c>
      <c r="AJ915" t="s">
        <v>83</v>
      </c>
      <c r="AK915" t="s">
        <v>83</v>
      </c>
      <c r="AL915" t="s">
        <v>83</v>
      </c>
      <c r="AM915" t="s">
        <v>83</v>
      </c>
      <c r="AN915" t="s">
        <v>83</v>
      </c>
      <c r="AO915" t="s">
        <v>83</v>
      </c>
      <c r="AP915" t="s">
        <v>83</v>
      </c>
      <c r="AQ915" t="s">
        <v>83</v>
      </c>
      <c r="AR915" t="s">
        <v>83</v>
      </c>
      <c r="AS915">
        <v>0</v>
      </c>
      <c r="AT915" t="s">
        <v>83</v>
      </c>
      <c r="AU915" t="s">
        <v>83</v>
      </c>
      <c r="AV915">
        <v>0</v>
      </c>
      <c r="AW915">
        <v>0</v>
      </c>
      <c r="AX915" t="s">
        <v>83</v>
      </c>
    </row>
    <row r="916" spans="1:50" x14ac:dyDescent="0.15">
      <c r="A916">
        <v>4</v>
      </c>
      <c r="B916">
        <v>216</v>
      </c>
      <c r="C916">
        <v>3</v>
      </c>
      <c r="D916">
        <v>3</v>
      </c>
      <c r="E916">
        <v>0</v>
      </c>
      <c r="F916" t="s">
        <v>83</v>
      </c>
      <c r="G916" t="s">
        <v>83</v>
      </c>
      <c r="H916">
        <v>62</v>
      </c>
      <c r="I916">
        <v>0</v>
      </c>
      <c r="J916">
        <v>0</v>
      </c>
      <c r="K916">
        <v>0</v>
      </c>
      <c r="L916">
        <v>0</v>
      </c>
      <c r="M916" t="s">
        <v>83</v>
      </c>
      <c r="N916" t="s">
        <v>83</v>
      </c>
      <c r="O916" t="s">
        <v>83</v>
      </c>
      <c r="P916" t="s">
        <v>83</v>
      </c>
      <c r="Q916" t="s">
        <v>83</v>
      </c>
      <c r="R916" t="s">
        <v>2623</v>
      </c>
      <c r="S916" t="s">
        <v>83</v>
      </c>
      <c r="T916">
        <v>0</v>
      </c>
      <c r="U916" t="s">
        <v>83</v>
      </c>
      <c r="V916" t="s">
        <v>83</v>
      </c>
      <c r="W916" t="s">
        <v>83</v>
      </c>
      <c r="X916">
        <v>3</v>
      </c>
      <c r="Y916">
        <v>3</v>
      </c>
      <c r="Z916" t="s">
        <v>83</v>
      </c>
      <c r="AA916" t="s">
        <v>83</v>
      </c>
      <c r="AB916" t="s">
        <v>83</v>
      </c>
      <c r="AC916" t="s">
        <v>83</v>
      </c>
      <c r="AD916" t="s">
        <v>83</v>
      </c>
      <c r="AE916">
        <v>0</v>
      </c>
      <c r="AF916" t="s">
        <v>83</v>
      </c>
      <c r="AG916">
        <v>0</v>
      </c>
      <c r="AH916" t="s">
        <v>83</v>
      </c>
      <c r="AI916" t="s">
        <v>83</v>
      </c>
      <c r="AJ916" t="s">
        <v>83</v>
      </c>
      <c r="AK916" t="s">
        <v>83</v>
      </c>
      <c r="AL916" t="s">
        <v>83</v>
      </c>
      <c r="AM916" t="s">
        <v>83</v>
      </c>
      <c r="AN916" t="s">
        <v>83</v>
      </c>
      <c r="AO916" t="s">
        <v>83</v>
      </c>
      <c r="AP916" t="s">
        <v>83</v>
      </c>
      <c r="AQ916" t="s">
        <v>83</v>
      </c>
      <c r="AR916" t="s">
        <v>83</v>
      </c>
      <c r="AS916">
        <v>0</v>
      </c>
      <c r="AT916" t="s">
        <v>83</v>
      </c>
      <c r="AU916" t="s">
        <v>83</v>
      </c>
      <c r="AV916">
        <v>0</v>
      </c>
      <c r="AW916">
        <v>0</v>
      </c>
      <c r="AX916" t="s">
        <v>83</v>
      </c>
    </row>
    <row r="917" spans="1:50" x14ac:dyDescent="0.15">
      <c r="A917">
        <v>4</v>
      </c>
      <c r="B917">
        <v>216</v>
      </c>
      <c r="C917">
        <v>3</v>
      </c>
      <c r="D917">
        <v>4</v>
      </c>
      <c r="E917">
        <v>0</v>
      </c>
      <c r="F917" t="s">
        <v>83</v>
      </c>
      <c r="G917" t="s">
        <v>83</v>
      </c>
      <c r="H917">
        <v>549</v>
      </c>
      <c r="I917">
        <v>0</v>
      </c>
      <c r="J917">
        <v>0</v>
      </c>
      <c r="K917">
        <v>0</v>
      </c>
      <c r="L917">
        <v>0</v>
      </c>
      <c r="M917" t="s">
        <v>83</v>
      </c>
      <c r="N917" t="s">
        <v>83</v>
      </c>
      <c r="O917" t="s">
        <v>83</v>
      </c>
      <c r="P917" t="s">
        <v>83</v>
      </c>
      <c r="Q917" t="s">
        <v>83</v>
      </c>
      <c r="R917" t="s">
        <v>2624</v>
      </c>
      <c r="S917" t="s">
        <v>83</v>
      </c>
      <c r="T917">
        <v>0</v>
      </c>
      <c r="U917" t="s">
        <v>83</v>
      </c>
      <c r="V917" t="s">
        <v>83</v>
      </c>
      <c r="W917" t="s">
        <v>83</v>
      </c>
      <c r="X917">
        <v>3</v>
      </c>
      <c r="Y917">
        <v>3</v>
      </c>
      <c r="Z917" t="s">
        <v>83</v>
      </c>
      <c r="AA917" t="s">
        <v>83</v>
      </c>
      <c r="AB917" t="s">
        <v>83</v>
      </c>
      <c r="AC917" t="s">
        <v>83</v>
      </c>
      <c r="AD917" t="s">
        <v>83</v>
      </c>
      <c r="AE917">
        <v>0</v>
      </c>
      <c r="AF917" t="s">
        <v>83</v>
      </c>
      <c r="AG917">
        <v>0</v>
      </c>
      <c r="AH917" t="s">
        <v>83</v>
      </c>
      <c r="AI917" t="s">
        <v>83</v>
      </c>
      <c r="AJ917" t="s">
        <v>83</v>
      </c>
      <c r="AK917" t="s">
        <v>83</v>
      </c>
      <c r="AL917" t="s">
        <v>83</v>
      </c>
      <c r="AM917" t="s">
        <v>83</v>
      </c>
      <c r="AN917" t="s">
        <v>83</v>
      </c>
      <c r="AO917" t="s">
        <v>83</v>
      </c>
      <c r="AP917" t="s">
        <v>83</v>
      </c>
      <c r="AQ917" t="s">
        <v>83</v>
      </c>
      <c r="AR917" t="s">
        <v>83</v>
      </c>
      <c r="AS917">
        <v>0</v>
      </c>
      <c r="AT917" t="s">
        <v>83</v>
      </c>
      <c r="AU917" t="s">
        <v>83</v>
      </c>
      <c r="AV917">
        <v>0</v>
      </c>
      <c r="AW917">
        <v>0</v>
      </c>
      <c r="AX917" t="s">
        <v>83</v>
      </c>
    </row>
    <row r="918" spans="1:50" x14ac:dyDescent="0.15">
      <c r="A918">
        <v>4</v>
      </c>
      <c r="B918">
        <v>216</v>
      </c>
      <c r="C918">
        <v>3</v>
      </c>
      <c r="D918">
        <v>5</v>
      </c>
      <c r="E918">
        <v>0</v>
      </c>
      <c r="F918" t="s">
        <v>83</v>
      </c>
      <c r="G918" t="s">
        <v>83</v>
      </c>
      <c r="H918">
        <v>641</v>
      </c>
      <c r="I918">
        <v>0</v>
      </c>
      <c r="J918">
        <v>0</v>
      </c>
      <c r="K918">
        <v>0</v>
      </c>
      <c r="L918">
        <v>0</v>
      </c>
      <c r="M918" t="s">
        <v>83</v>
      </c>
      <c r="N918" t="s">
        <v>83</v>
      </c>
      <c r="O918" t="s">
        <v>83</v>
      </c>
      <c r="P918" t="s">
        <v>83</v>
      </c>
      <c r="Q918" t="s">
        <v>83</v>
      </c>
      <c r="R918" t="s">
        <v>2625</v>
      </c>
      <c r="S918" t="s">
        <v>83</v>
      </c>
      <c r="T918">
        <v>0</v>
      </c>
      <c r="U918" t="s">
        <v>83</v>
      </c>
      <c r="V918" t="s">
        <v>83</v>
      </c>
      <c r="W918" t="s">
        <v>83</v>
      </c>
      <c r="X918">
        <v>3</v>
      </c>
      <c r="Y918">
        <v>3</v>
      </c>
      <c r="Z918" t="s">
        <v>83</v>
      </c>
      <c r="AA918" t="s">
        <v>83</v>
      </c>
      <c r="AB918" t="s">
        <v>83</v>
      </c>
      <c r="AC918" t="s">
        <v>83</v>
      </c>
      <c r="AD918" t="s">
        <v>83</v>
      </c>
      <c r="AE918">
        <v>0</v>
      </c>
      <c r="AF918" t="s">
        <v>83</v>
      </c>
      <c r="AG918">
        <v>0</v>
      </c>
      <c r="AH918" t="s">
        <v>83</v>
      </c>
      <c r="AI918" t="s">
        <v>83</v>
      </c>
      <c r="AJ918" t="s">
        <v>83</v>
      </c>
      <c r="AK918" t="s">
        <v>83</v>
      </c>
      <c r="AL918" t="s">
        <v>83</v>
      </c>
      <c r="AM918" t="s">
        <v>83</v>
      </c>
      <c r="AN918" t="s">
        <v>83</v>
      </c>
      <c r="AO918" t="s">
        <v>83</v>
      </c>
      <c r="AP918" t="s">
        <v>83</v>
      </c>
      <c r="AQ918" t="s">
        <v>83</v>
      </c>
      <c r="AR918" t="s">
        <v>83</v>
      </c>
      <c r="AS918">
        <v>0</v>
      </c>
      <c r="AT918" t="s">
        <v>83</v>
      </c>
      <c r="AU918" t="s">
        <v>83</v>
      </c>
      <c r="AV918">
        <v>0</v>
      </c>
      <c r="AW918">
        <v>0</v>
      </c>
      <c r="AX918" t="s">
        <v>83</v>
      </c>
    </row>
    <row r="919" spans="1:50" x14ac:dyDescent="0.15">
      <c r="A919">
        <v>4</v>
      </c>
      <c r="B919">
        <v>216</v>
      </c>
      <c r="C919">
        <v>3</v>
      </c>
      <c r="D919">
        <v>6</v>
      </c>
      <c r="E919">
        <v>0</v>
      </c>
      <c r="F919" t="s">
        <v>83</v>
      </c>
      <c r="G919" t="s">
        <v>83</v>
      </c>
      <c r="H919">
        <v>432</v>
      </c>
      <c r="I919">
        <v>0</v>
      </c>
      <c r="J919">
        <v>0</v>
      </c>
      <c r="K919">
        <v>0</v>
      </c>
      <c r="L919">
        <v>0</v>
      </c>
      <c r="M919" t="s">
        <v>83</v>
      </c>
      <c r="N919" t="s">
        <v>83</v>
      </c>
      <c r="O919" t="s">
        <v>83</v>
      </c>
      <c r="P919" t="s">
        <v>83</v>
      </c>
      <c r="Q919" t="s">
        <v>83</v>
      </c>
      <c r="R919" t="s">
        <v>2626</v>
      </c>
      <c r="S919" t="s">
        <v>83</v>
      </c>
      <c r="T919">
        <v>0</v>
      </c>
      <c r="U919" t="s">
        <v>83</v>
      </c>
      <c r="V919" t="s">
        <v>83</v>
      </c>
      <c r="W919" t="s">
        <v>83</v>
      </c>
      <c r="X919">
        <v>3</v>
      </c>
      <c r="Y919">
        <v>3</v>
      </c>
      <c r="Z919" t="s">
        <v>83</v>
      </c>
      <c r="AA919" t="s">
        <v>83</v>
      </c>
      <c r="AB919" t="s">
        <v>83</v>
      </c>
      <c r="AC919" t="s">
        <v>83</v>
      </c>
      <c r="AD919" t="s">
        <v>83</v>
      </c>
      <c r="AE919">
        <v>0</v>
      </c>
      <c r="AF919" t="s">
        <v>83</v>
      </c>
      <c r="AG919">
        <v>0</v>
      </c>
      <c r="AH919" t="s">
        <v>83</v>
      </c>
      <c r="AI919" t="s">
        <v>83</v>
      </c>
      <c r="AJ919" t="s">
        <v>83</v>
      </c>
      <c r="AK919" t="s">
        <v>83</v>
      </c>
      <c r="AL919" t="s">
        <v>83</v>
      </c>
      <c r="AM919" t="s">
        <v>83</v>
      </c>
      <c r="AN919" t="s">
        <v>83</v>
      </c>
      <c r="AO919" t="s">
        <v>83</v>
      </c>
      <c r="AP919" t="s">
        <v>83</v>
      </c>
      <c r="AQ919" t="s">
        <v>83</v>
      </c>
      <c r="AR919" t="s">
        <v>83</v>
      </c>
      <c r="AS919">
        <v>0</v>
      </c>
      <c r="AT919" t="s">
        <v>83</v>
      </c>
      <c r="AU919" t="s">
        <v>83</v>
      </c>
      <c r="AV919">
        <v>0</v>
      </c>
      <c r="AW919">
        <v>0</v>
      </c>
      <c r="AX919" t="s">
        <v>83</v>
      </c>
    </row>
    <row r="920" spans="1:50" x14ac:dyDescent="0.15">
      <c r="A920">
        <v>4</v>
      </c>
      <c r="B920">
        <v>216</v>
      </c>
      <c r="C920">
        <v>3</v>
      </c>
      <c r="D920">
        <v>7</v>
      </c>
      <c r="E920">
        <v>0</v>
      </c>
      <c r="F920" t="s">
        <v>83</v>
      </c>
      <c r="G920" t="s">
        <v>83</v>
      </c>
      <c r="H920">
        <v>639</v>
      </c>
      <c r="I920">
        <v>0</v>
      </c>
      <c r="J920">
        <v>0</v>
      </c>
      <c r="K920">
        <v>0</v>
      </c>
      <c r="L920">
        <v>0</v>
      </c>
      <c r="M920" t="s">
        <v>83</v>
      </c>
      <c r="N920" t="s">
        <v>83</v>
      </c>
      <c r="O920" t="s">
        <v>83</v>
      </c>
      <c r="P920" t="s">
        <v>83</v>
      </c>
      <c r="Q920" t="s">
        <v>83</v>
      </c>
      <c r="R920" t="s">
        <v>2627</v>
      </c>
      <c r="S920" t="s">
        <v>83</v>
      </c>
      <c r="T920">
        <v>0</v>
      </c>
      <c r="U920" t="s">
        <v>83</v>
      </c>
      <c r="V920" t="s">
        <v>83</v>
      </c>
      <c r="W920" t="s">
        <v>83</v>
      </c>
      <c r="X920">
        <v>3</v>
      </c>
      <c r="Y920">
        <v>3</v>
      </c>
      <c r="Z920" t="s">
        <v>83</v>
      </c>
      <c r="AA920" t="s">
        <v>83</v>
      </c>
      <c r="AB920" t="s">
        <v>83</v>
      </c>
      <c r="AC920" t="s">
        <v>83</v>
      </c>
      <c r="AD920" t="s">
        <v>83</v>
      </c>
      <c r="AE920">
        <v>0</v>
      </c>
      <c r="AF920" t="s">
        <v>83</v>
      </c>
      <c r="AG920">
        <v>0</v>
      </c>
      <c r="AH920" t="s">
        <v>83</v>
      </c>
      <c r="AI920" t="s">
        <v>83</v>
      </c>
      <c r="AJ920" t="s">
        <v>83</v>
      </c>
      <c r="AK920" t="s">
        <v>83</v>
      </c>
      <c r="AL920" t="s">
        <v>83</v>
      </c>
      <c r="AM920" t="s">
        <v>83</v>
      </c>
      <c r="AN920" t="s">
        <v>83</v>
      </c>
      <c r="AO920" t="s">
        <v>83</v>
      </c>
      <c r="AP920" t="s">
        <v>83</v>
      </c>
      <c r="AQ920" t="s">
        <v>83</v>
      </c>
      <c r="AR920" t="s">
        <v>83</v>
      </c>
      <c r="AS920">
        <v>0</v>
      </c>
      <c r="AT920" t="s">
        <v>83</v>
      </c>
      <c r="AU920" t="s">
        <v>83</v>
      </c>
      <c r="AV920">
        <v>0</v>
      </c>
      <c r="AW920">
        <v>0</v>
      </c>
      <c r="AX920" t="s">
        <v>83</v>
      </c>
    </row>
    <row r="921" spans="1:50" x14ac:dyDescent="0.15">
      <c r="A921">
        <v>4</v>
      </c>
      <c r="B921">
        <v>216</v>
      </c>
      <c r="C921">
        <v>3</v>
      </c>
      <c r="D921">
        <v>8</v>
      </c>
      <c r="E921">
        <v>0</v>
      </c>
      <c r="F921" t="s">
        <v>83</v>
      </c>
      <c r="G921" t="s">
        <v>83</v>
      </c>
      <c r="H921">
        <v>63</v>
      </c>
      <c r="I921">
        <v>0</v>
      </c>
      <c r="J921">
        <v>0</v>
      </c>
      <c r="K921">
        <v>0</v>
      </c>
      <c r="L921">
        <v>0</v>
      </c>
      <c r="M921" t="s">
        <v>83</v>
      </c>
      <c r="N921" t="s">
        <v>83</v>
      </c>
      <c r="O921" t="s">
        <v>83</v>
      </c>
      <c r="P921" t="s">
        <v>83</v>
      </c>
      <c r="Q921" t="s">
        <v>83</v>
      </c>
      <c r="R921" t="s">
        <v>2628</v>
      </c>
      <c r="S921" t="s">
        <v>83</v>
      </c>
      <c r="T921">
        <v>0</v>
      </c>
      <c r="U921" t="s">
        <v>83</v>
      </c>
      <c r="V921" t="s">
        <v>83</v>
      </c>
      <c r="W921" t="s">
        <v>83</v>
      </c>
      <c r="X921">
        <v>3</v>
      </c>
      <c r="Y921">
        <v>3</v>
      </c>
      <c r="Z921" t="s">
        <v>83</v>
      </c>
      <c r="AA921" t="s">
        <v>83</v>
      </c>
      <c r="AB921" t="s">
        <v>83</v>
      </c>
      <c r="AC921" t="s">
        <v>83</v>
      </c>
      <c r="AD921" t="s">
        <v>83</v>
      </c>
      <c r="AE921">
        <v>0</v>
      </c>
      <c r="AF921" t="s">
        <v>83</v>
      </c>
      <c r="AG921">
        <v>0</v>
      </c>
      <c r="AH921" t="s">
        <v>83</v>
      </c>
      <c r="AI921" t="s">
        <v>83</v>
      </c>
      <c r="AJ921" t="s">
        <v>83</v>
      </c>
      <c r="AK921" t="s">
        <v>83</v>
      </c>
      <c r="AL921" t="s">
        <v>83</v>
      </c>
      <c r="AM921" t="s">
        <v>83</v>
      </c>
      <c r="AN921" t="s">
        <v>83</v>
      </c>
      <c r="AO921" t="s">
        <v>83</v>
      </c>
      <c r="AP921" t="s">
        <v>83</v>
      </c>
      <c r="AQ921" t="s">
        <v>83</v>
      </c>
      <c r="AR921" t="s">
        <v>83</v>
      </c>
      <c r="AS921">
        <v>0</v>
      </c>
      <c r="AT921" t="s">
        <v>83</v>
      </c>
      <c r="AU921" t="s">
        <v>83</v>
      </c>
      <c r="AV921">
        <v>0</v>
      </c>
      <c r="AW921">
        <v>0</v>
      </c>
      <c r="AX921" t="s">
        <v>83</v>
      </c>
    </row>
    <row r="922" spans="1:50" x14ac:dyDescent="0.15">
      <c r="A922">
        <v>4</v>
      </c>
      <c r="B922">
        <v>217</v>
      </c>
      <c r="C922">
        <v>1</v>
      </c>
      <c r="D922">
        <v>1</v>
      </c>
      <c r="E922">
        <v>0</v>
      </c>
      <c r="F922" t="s">
        <v>83</v>
      </c>
      <c r="G922" t="s">
        <v>83</v>
      </c>
      <c r="H922">
        <v>125</v>
      </c>
      <c r="I922">
        <v>0</v>
      </c>
      <c r="J922">
        <v>0</v>
      </c>
      <c r="K922">
        <v>0</v>
      </c>
      <c r="L922">
        <v>0</v>
      </c>
      <c r="M922" t="s">
        <v>83</v>
      </c>
      <c r="N922" t="s">
        <v>83</v>
      </c>
      <c r="O922" t="s">
        <v>83</v>
      </c>
      <c r="P922" t="s">
        <v>83</v>
      </c>
      <c r="Q922" t="s">
        <v>83</v>
      </c>
      <c r="R922" t="s">
        <v>2629</v>
      </c>
      <c r="S922" t="s">
        <v>83</v>
      </c>
      <c r="T922">
        <v>0</v>
      </c>
      <c r="U922" t="s">
        <v>83</v>
      </c>
      <c r="V922" t="s">
        <v>83</v>
      </c>
      <c r="W922" t="s">
        <v>83</v>
      </c>
      <c r="X922">
        <v>4</v>
      </c>
      <c r="Y922">
        <v>4</v>
      </c>
      <c r="Z922" t="s">
        <v>83</v>
      </c>
      <c r="AA922" t="s">
        <v>83</v>
      </c>
      <c r="AB922" t="s">
        <v>83</v>
      </c>
      <c r="AC922" t="s">
        <v>83</v>
      </c>
      <c r="AD922" t="s">
        <v>83</v>
      </c>
      <c r="AE922">
        <v>0</v>
      </c>
      <c r="AF922" t="s">
        <v>83</v>
      </c>
      <c r="AG922">
        <v>0</v>
      </c>
      <c r="AH922" t="s">
        <v>83</v>
      </c>
      <c r="AI922" t="s">
        <v>83</v>
      </c>
      <c r="AJ922" t="s">
        <v>83</v>
      </c>
      <c r="AK922" t="s">
        <v>83</v>
      </c>
      <c r="AL922" t="s">
        <v>83</v>
      </c>
      <c r="AM922" t="s">
        <v>83</v>
      </c>
      <c r="AN922" t="s">
        <v>83</v>
      </c>
      <c r="AO922" t="s">
        <v>83</v>
      </c>
      <c r="AP922" t="s">
        <v>83</v>
      </c>
      <c r="AQ922" t="s">
        <v>83</v>
      </c>
      <c r="AR922" t="s">
        <v>83</v>
      </c>
      <c r="AS922">
        <v>0</v>
      </c>
      <c r="AT922" t="s">
        <v>83</v>
      </c>
      <c r="AU922" t="s">
        <v>83</v>
      </c>
      <c r="AV922">
        <v>0</v>
      </c>
      <c r="AW922">
        <v>0</v>
      </c>
      <c r="AX922" t="s">
        <v>83</v>
      </c>
    </row>
    <row r="923" spans="1:50" x14ac:dyDescent="0.15">
      <c r="A923">
        <v>4</v>
      </c>
      <c r="B923">
        <v>217</v>
      </c>
      <c r="C923">
        <v>1</v>
      </c>
      <c r="D923">
        <v>2</v>
      </c>
      <c r="E923">
        <v>0</v>
      </c>
      <c r="F923" t="s">
        <v>83</v>
      </c>
      <c r="G923" t="s">
        <v>83</v>
      </c>
      <c r="H923">
        <v>520</v>
      </c>
      <c r="I923">
        <v>0</v>
      </c>
      <c r="J923">
        <v>0</v>
      </c>
      <c r="K923">
        <v>0</v>
      </c>
      <c r="L923">
        <v>0</v>
      </c>
      <c r="M923" t="s">
        <v>83</v>
      </c>
      <c r="N923" t="s">
        <v>83</v>
      </c>
      <c r="O923" t="s">
        <v>83</v>
      </c>
      <c r="P923" t="s">
        <v>83</v>
      </c>
      <c r="Q923" t="s">
        <v>83</v>
      </c>
      <c r="R923" t="s">
        <v>2630</v>
      </c>
      <c r="S923" t="s">
        <v>83</v>
      </c>
      <c r="T923">
        <v>0</v>
      </c>
      <c r="U923" t="s">
        <v>83</v>
      </c>
      <c r="V923" t="s">
        <v>83</v>
      </c>
      <c r="W923" t="s">
        <v>83</v>
      </c>
      <c r="X923">
        <v>4</v>
      </c>
      <c r="Y923">
        <v>4</v>
      </c>
      <c r="Z923" t="s">
        <v>83</v>
      </c>
      <c r="AA923" t="s">
        <v>83</v>
      </c>
      <c r="AB923" t="s">
        <v>83</v>
      </c>
      <c r="AC923" t="s">
        <v>83</v>
      </c>
      <c r="AD923" t="s">
        <v>83</v>
      </c>
      <c r="AE923">
        <v>0</v>
      </c>
      <c r="AF923" t="s">
        <v>83</v>
      </c>
      <c r="AG923">
        <v>0</v>
      </c>
      <c r="AH923" t="s">
        <v>83</v>
      </c>
      <c r="AI923" t="s">
        <v>83</v>
      </c>
      <c r="AJ923" t="s">
        <v>83</v>
      </c>
      <c r="AK923" t="s">
        <v>83</v>
      </c>
      <c r="AL923" t="s">
        <v>83</v>
      </c>
      <c r="AM923" t="s">
        <v>83</v>
      </c>
      <c r="AN923" t="s">
        <v>83</v>
      </c>
      <c r="AO923" t="s">
        <v>83</v>
      </c>
      <c r="AP923" t="s">
        <v>83</v>
      </c>
      <c r="AQ923" t="s">
        <v>83</v>
      </c>
      <c r="AR923" t="s">
        <v>83</v>
      </c>
      <c r="AS923">
        <v>0</v>
      </c>
      <c r="AT923" t="s">
        <v>83</v>
      </c>
      <c r="AU923" t="s">
        <v>83</v>
      </c>
      <c r="AV923">
        <v>0</v>
      </c>
      <c r="AW923">
        <v>0</v>
      </c>
      <c r="AX923" t="s">
        <v>83</v>
      </c>
    </row>
    <row r="924" spans="1:50" x14ac:dyDescent="0.15">
      <c r="A924">
        <v>4</v>
      </c>
      <c r="B924">
        <v>217</v>
      </c>
      <c r="C924">
        <v>1</v>
      </c>
      <c r="D924">
        <v>3</v>
      </c>
      <c r="E924">
        <v>0</v>
      </c>
      <c r="F924" t="s">
        <v>83</v>
      </c>
      <c r="G924" t="s">
        <v>83</v>
      </c>
      <c r="H924">
        <v>413</v>
      </c>
      <c r="I924">
        <v>0</v>
      </c>
      <c r="J924">
        <v>0</v>
      </c>
      <c r="K924">
        <v>0</v>
      </c>
      <c r="L924">
        <v>0</v>
      </c>
      <c r="M924" t="s">
        <v>83</v>
      </c>
      <c r="N924" t="s">
        <v>83</v>
      </c>
      <c r="O924" t="s">
        <v>83</v>
      </c>
      <c r="P924" t="s">
        <v>83</v>
      </c>
      <c r="Q924" t="s">
        <v>83</v>
      </c>
      <c r="R924" t="s">
        <v>514</v>
      </c>
      <c r="S924" t="s">
        <v>83</v>
      </c>
      <c r="T924">
        <v>0</v>
      </c>
      <c r="U924" t="s">
        <v>83</v>
      </c>
      <c r="V924" t="s">
        <v>83</v>
      </c>
      <c r="W924" t="s">
        <v>83</v>
      </c>
      <c r="X924">
        <v>4</v>
      </c>
      <c r="Y924">
        <v>4</v>
      </c>
      <c r="Z924" t="s">
        <v>83</v>
      </c>
      <c r="AA924" t="s">
        <v>83</v>
      </c>
      <c r="AB924" t="s">
        <v>83</v>
      </c>
      <c r="AC924" t="s">
        <v>83</v>
      </c>
      <c r="AD924" t="s">
        <v>83</v>
      </c>
      <c r="AE924">
        <v>0</v>
      </c>
      <c r="AF924" t="s">
        <v>83</v>
      </c>
      <c r="AG924">
        <v>0</v>
      </c>
      <c r="AH924" t="s">
        <v>83</v>
      </c>
      <c r="AI924" t="s">
        <v>83</v>
      </c>
      <c r="AJ924" t="s">
        <v>83</v>
      </c>
      <c r="AK924" t="s">
        <v>83</v>
      </c>
      <c r="AL924" t="s">
        <v>83</v>
      </c>
      <c r="AM924" t="s">
        <v>83</v>
      </c>
      <c r="AN924" t="s">
        <v>83</v>
      </c>
      <c r="AO924" t="s">
        <v>83</v>
      </c>
      <c r="AP924" t="s">
        <v>83</v>
      </c>
      <c r="AQ924" t="s">
        <v>83</v>
      </c>
      <c r="AR924" t="s">
        <v>83</v>
      </c>
      <c r="AS924">
        <v>0</v>
      </c>
      <c r="AT924" t="s">
        <v>83</v>
      </c>
      <c r="AU924" t="s">
        <v>83</v>
      </c>
      <c r="AV924">
        <v>0</v>
      </c>
      <c r="AW924">
        <v>0</v>
      </c>
      <c r="AX924" t="s">
        <v>83</v>
      </c>
    </row>
    <row r="925" spans="1:50" x14ac:dyDescent="0.15">
      <c r="A925">
        <v>4</v>
      </c>
      <c r="B925">
        <v>217</v>
      </c>
      <c r="C925">
        <v>1</v>
      </c>
      <c r="D925">
        <v>4</v>
      </c>
      <c r="E925">
        <v>0</v>
      </c>
      <c r="F925" t="s">
        <v>83</v>
      </c>
      <c r="G925" t="s">
        <v>83</v>
      </c>
      <c r="H925">
        <v>256</v>
      </c>
      <c r="I925">
        <v>0</v>
      </c>
      <c r="J925">
        <v>0</v>
      </c>
      <c r="K925">
        <v>0</v>
      </c>
      <c r="L925">
        <v>0</v>
      </c>
      <c r="M925" t="s">
        <v>83</v>
      </c>
      <c r="N925" t="s">
        <v>83</v>
      </c>
      <c r="O925" t="s">
        <v>83</v>
      </c>
      <c r="P925" t="s">
        <v>83</v>
      </c>
      <c r="Q925" t="s">
        <v>83</v>
      </c>
      <c r="R925" t="s">
        <v>2631</v>
      </c>
      <c r="S925" t="s">
        <v>83</v>
      </c>
      <c r="T925">
        <v>0</v>
      </c>
      <c r="U925" t="s">
        <v>83</v>
      </c>
      <c r="V925" t="s">
        <v>83</v>
      </c>
      <c r="W925" t="s">
        <v>83</v>
      </c>
      <c r="X925">
        <v>4</v>
      </c>
      <c r="Y925">
        <v>4</v>
      </c>
      <c r="Z925" t="s">
        <v>83</v>
      </c>
      <c r="AA925" t="s">
        <v>83</v>
      </c>
      <c r="AB925" t="s">
        <v>83</v>
      </c>
      <c r="AC925" t="s">
        <v>83</v>
      </c>
      <c r="AD925" t="s">
        <v>83</v>
      </c>
      <c r="AE925">
        <v>0</v>
      </c>
      <c r="AF925" t="s">
        <v>83</v>
      </c>
      <c r="AG925">
        <v>0</v>
      </c>
      <c r="AH925" t="s">
        <v>83</v>
      </c>
      <c r="AI925" t="s">
        <v>83</v>
      </c>
      <c r="AJ925" t="s">
        <v>83</v>
      </c>
      <c r="AK925" t="s">
        <v>83</v>
      </c>
      <c r="AL925" t="s">
        <v>83</v>
      </c>
      <c r="AM925" t="s">
        <v>83</v>
      </c>
      <c r="AN925" t="s">
        <v>83</v>
      </c>
      <c r="AO925" t="s">
        <v>83</v>
      </c>
      <c r="AP925" t="s">
        <v>83</v>
      </c>
      <c r="AQ925" t="s">
        <v>83</v>
      </c>
      <c r="AR925" t="s">
        <v>83</v>
      </c>
      <c r="AS925">
        <v>0</v>
      </c>
      <c r="AT925" t="s">
        <v>83</v>
      </c>
      <c r="AU925" t="s">
        <v>83</v>
      </c>
      <c r="AV925">
        <v>0</v>
      </c>
      <c r="AW925">
        <v>0</v>
      </c>
      <c r="AX925" t="s">
        <v>83</v>
      </c>
    </row>
    <row r="926" spans="1:50" x14ac:dyDescent="0.15">
      <c r="A926">
        <v>4</v>
      </c>
      <c r="B926">
        <v>217</v>
      </c>
      <c r="C926">
        <v>1</v>
      </c>
      <c r="D926">
        <v>5</v>
      </c>
      <c r="E926">
        <v>0</v>
      </c>
      <c r="F926" t="s">
        <v>83</v>
      </c>
      <c r="G926" t="s">
        <v>83</v>
      </c>
      <c r="H926">
        <v>710</v>
      </c>
      <c r="I926">
        <v>0</v>
      </c>
      <c r="J926">
        <v>0</v>
      </c>
      <c r="K926">
        <v>0</v>
      </c>
      <c r="L926">
        <v>0</v>
      </c>
      <c r="M926" t="s">
        <v>83</v>
      </c>
      <c r="N926" t="s">
        <v>83</v>
      </c>
      <c r="O926" t="s">
        <v>83</v>
      </c>
      <c r="P926" t="s">
        <v>83</v>
      </c>
      <c r="Q926" t="s">
        <v>83</v>
      </c>
      <c r="R926" t="s">
        <v>2632</v>
      </c>
      <c r="S926" t="s">
        <v>83</v>
      </c>
      <c r="T926">
        <v>0</v>
      </c>
      <c r="U926" t="s">
        <v>83</v>
      </c>
      <c r="V926" t="s">
        <v>83</v>
      </c>
      <c r="W926" t="s">
        <v>83</v>
      </c>
      <c r="X926">
        <v>4</v>
      </c>
      <c r="Y926">
        <v>4</v>
      </c>
      <c r="Z926" t="s">
        <v>83</v>
      </c>
      <c r="AA926" t="s">
        <v>83</v>
      </c>
      <c r="AB926" t="s">
        <v>83</v>
      </c>
      <c r="AC926" t="s">
        <v>83</v>
      </c>
      <c r="AD926" t="s">
        <v>83</v>
      </c>
      <c r="AE926">
        <v>0</v>
      </c>
      <c r="AF926" t="s">
        <v>83</v>
      </c>
      <c r="AG926">
        <v>0</v>
      </c>
      <c r="AH926" t="s">
        <v>83</v>
      </c>
      <c r="AI926" t="s">
        <v>83</v>
      </c>
      <c r="AJ926" t="s">
        <v>83</v>
      </c>
      <c r="AK926" t="s">
        <v>83</v>
      </c>
      <c r="AL926" t="s">
        <v>83</v>
      </c>
      <c r="AM926" t="s">
        <v>83</v>
      </c>
      <c r="AN926" t="s">
        <v>83</v>
      </c>
      <c r="AO926" t="s">
        <v>83</v>
      </c>
      <c r="AP926" t="s">
        <v>83</v>
      </c>
      <c r="AQ926" t="s">
        <v>83</v>
      </c>
      <c r="AR926" t="s">
        <v>83</v>
      </c>
      <c r="AS926">
        <v>0</v>
      </c>
      <c r="AT926" t="s">
        <v>83</v>
      </c>
      <c r="AU926" t="s">
        <v>83</v>
      </c>
      <c r="AV926">
        <v>0</v>
      </c>
      <c r="AW926">
        <v>0</v>
      </c>
      <c r="AX926" t="s">
        <v>83</v>
      </c>
    </row>
    <row r="927" spans="1:50" x14ac:dyDescent="0.15">
      <c r="A927">
        <v>4</v>
      </c>
      <c r="B927">
        <v>217</v>
      </c>
      <c r="C927">
        <v>1</v>
      </c>
      <c r="D927">
        <v>6</v>
      </c>
      <c r="E927">
        <v>0</v>
      </c>
      <c r="F927" t="s">
        <v>83</v>
      </c>
      <c r="G927" t="s">
        <v>83</v>
      </c>
      <c r="H927">
        <v>56</v>
      </c>
      <c r="I927">
        <v>0</v>
      </c>
      <c r="J927">
        <v>0</v>
      </c>
      <c r="K927">
        <v>0</v>
      </c>
      <c r="L927">
        <v>0</v>
      </c>
      <c r="M927" t="s">
        <v>83</v>
      </c>
      <c r="N927" t="s">
        <v>83</v>
      </c>
      <c r="O927" t="s">
        <v>83</v>
      </c>
      <c r="P927" t="s">
        <v>83</v>
      </c>
      <c r="Q927" t="s">
        <v>83</v>
      </c>
      <c r="R927" t="s">
        <v>2633</v>
      </c>
      <c r="S927" t="s">
        <v>83</v>
      </c>
      <c r="T927">
        <v>0</v>
      </c>
      <c r="U927" t="s">
        <v>83</v>
      </c>
      <c r="V927" t="s">
        <v>83</v>
      </c>
      <c r="W927" t="s">
        <v>83</v>
      </c>
      <c r="X927">
        <v>4</v>
      </c>
      <c r="Y927">
        <v>4</v>
      </c>
      <c r="Z927" t="s">
        <v>83</v>
      </c>
      <c r="AA927" t="s">
        <v>83</v>
      </c>
      <c r="AB927" t="s">
        <v>83</v>
      </c>
      <c r="AC927" t="s">
        <v>83</v>
      </c>
      <c r="AD927" t="s">
        <v>83</v>
      </c>
      <c r="AE927">
        <v>0</v>
      </c>
      <c r="AF927" t="s">
        <v>83</v>
      </c>
      <c r="AG927">
        <v>0</v>
      </c>
      <c r="AH927" t="s">
        <v>83</v>
      </c>
      <c r="AI927" t="s">
        <v>83</v>
      </c>
      <c r="AJ927" t="s">
        <v>83</v>
      </c>
      <c r="AK927" t="s">
        <v>83</v>
      </c>
      <c r="AL927" t="s">
        <v>83</v>
      </c>
      <c r="AM927" t="s">
        <v>83</v>
      </c>
      <c r="AN927" t="s">
        <v>83</v>
      </c>
      <c r="AO927" t="s">
        <v>83</v>
      </c>
      <c r="AP927" t="s">
        <v>83</v>
      </c>
      <c r="AQ927" t="s">
        <v>83</v>
      </c>
      <c r="AR927" t="s">
        <v>83</v>
      </c>
      <c r="AS927">
        <v>0</v>
      </c>
      <c r="AT927" t="s">
        <v>83</v>
      </c>
      <c r="AU927" t="s">
        <v>83</v>
      </c>
      <c r="AV927">
        <v>0</v>
      </c>
      <c r="AW927">
        <v>0</v>
      </c>
      <c r="AX927" t="s">
        <v>83</v>
      </c>
    </row>
    <row r="928" spans="1:50" x14ac:dyDescent="0.15">
      <c r="A928">
        <v>4</v>
      </c>
      <c r="B928">
        <v>217</v>
      </c>
      <c r="C928">
        <v>1</v>
      </c>
      <c r="D928">
        <v>7</v>
      </c>
      <c r="E928">
        <v>0</v>
      </c>
      <c r="F928" t="s">
        <v>83</v>
      </c>
      <c r="G928" t="s">
        <v>83</v>
      </c>
      <c r="H928">
        <v>174</v>
      </c>
      <c r="I928">
        <v>0</v>
      </c>
      <c r="J928">
        <v>0</v>
      </c>
      <c r="K928">
        <v>0</v>
      </c>
      <c r="L928">
        <v>0</v>
      </c>
      <c r="M928" t="s">
        <v>83</v>
      </c>
      <c r="N928" t="s">
        <v>83</v>
      </c>
      <c r="O928" t="s">
        <v>83</v>
      </c>
      <c r="P928" t="s">
        <v>83</v>
      </c>
      <c r="Q928" t="s">
        <v>83</v>
      </c>
      <c r="R928" t="s">
        <v>2634</v>
      </c>
      <c r="S928" t="s">
        <v>83</v>
      </c>
      <c r="T928">
        <v>0</v>
      </c>
      <c r="U928" t="s">
        <v>83</v>
      </c>
      <c r="V928" t="s">
        <v>83</v>
      </c>
      <c r="W928" t="s">
        <v>83</v>
      </c>
      <c r="X928">
        <v>4</v>
      </c>
      <c r="Y928">
        <v>4</v>
      </c>
      <c r="Z928" t="s">
        <v>83</v>
      </c>
      <c r="AA928" t="s">
        <v>83</v>
      </c>
      <c r="AB928" t="s">
        <v>83</v>
      </c>
      <c r="AC928" t="s">
        <v>83</v>
      </c>
      <c r="AD928" t="s">
        <v>83</v>
      </c>
      <c r="AE928">
        <v>0</v>
      </c>
      <c r="AF928" t="s">
        <v>83</v>
      </c>
      <c r="AG928">
        <v>0</v>
      </c>
      <c r="AH928" t="s">
        <v>83</v>
      </c>
      <c r="AI928" t="s">
        <v>83</v>
      </c>
      <c r="AJ928" t="s">
        <v>83</v>
      </c>
      <c r="AK928" t="s">
        <v>83</v>
      </c>
      <c r="AL928" t="s">
        <v>83</v>
      </c>
      <c r="AM928" t="s">
        <v>83</v>
      </c>
      <c r="AN928" t="s">
        <v>83</v>
      </c>
      <c r="AO928" t="s">
        <v>83</v>
      </c>
      <c r="AP928" t="s">
        <v>83</v>
      </c>
      <c r="AQ928" t="s">
        <v>83</v>
      </c>
      <c r="AR928" t="s">
        <v>83</v>
      </c>
      <c r="AS928">
        <v>0</v>
      </c>
      <c r="AT928" t="s">
        <v>83</v>
      </c>
      <c r="AU928" t="s">
        <v>83</v>
      </c>
      <c r="AV928">
        <v>0</v>
      </c>
      <c r="AW928">
        <v>0</v>
      </c>
      <c r="AX928" t="s">
        <v>83</v>
      </c>
    </row>
    <row r="929" spans="1:50" x14ac:dyDescent="0.15">
      <c r="A929">
        <v>4</v>
      </c>
      <c r="B929">
        <v>217</v>
      </c>
      <c r="C929">
        <v>1</v>
      </c>
      <c r="D929">
        <v>8</v>
      </c>
      <c r="E929">
        <v>0</v>
      </c>
      <c r="F929" t="s">
        <v>83</v>
      </c>
      <c r="G929" t="s">
        <v>83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83</v>
      </c>
      <c r="N929" t="s">
        <v>83</v>
      </c>
      <c r="O929" t="s">
        <v>83</v>
      </c>
      <c r="P929" t="s">
        <v>83</v>
      </c>
      <c r="Q929" t="s">
        <v>83</v>
      </c>
      <c r="R929" t="s">
        <v>83</v>
      </c>
      <c r="S929" t="s">
        <v>83</v>
      </c>
      <c r="T929">
        <v>0</v>
      </c>
      <c r="U929" t="s">
        <v>83</v>
      </c>
      <c r="V929" t="s">
        <v>83</v>
      </c>
      <c r="W929" t="s">
        <v>83</v>
      </c>
      <c r="X929">
        <v>0</v>
      </c>
      <c r="Y929">
        <v>0</v>
      </c>
      <c r="Z929" t="s">
        <v>83</v>
      </c>
      <c r="AA929" t="s">
        <v>83</v>
      </c>
      <c r="AB929" t="s">
        <v>83</v>
      </c>
      <c r="AC929" t="s">
        <v>83</v>
      </c>
      <c r="AD929" t="s">
        <v>83</v>
      </c>
      <c r="AE929">
        <v>0</v>
      </c>
      <c r="AF929" t="s">
        <v>83</v>
      </c>
      <c r="AG929">
        <v>0</v>
      </c>
      <c r="AH929" t="s">
        <v>83</v>
      </c>
      <c r="AI929" t="s">
        <v>83</v>
      </c>
      <c r="AJ929" t="s">
        <v>83</v>
      </c>
      <c r="AK929" t="s">
        <v>83</v>
      </c>
      <c r="AL929" t="s">
        <v>83</v>
      </c>
      <c r="AM929" t="s">
        <v>83</v>
      </c>
      <c r="AN929" t="s">
        <v>83</v>
      </c>
      <c r="AO929" t="s">
        <v>83</v>
      </c>
      <c r="AP929" t="s">
        <v>83</v>
      </c>
      <c r="AQ929" t="s">
        <v>83</v>
      </c>
      <c r="AR929" t="s">
        <v>83</v>
      </c>
      <c r="AS929">
        <v>0</v>
      </c>
      <c r="AT929" t="s">
        <v>83</v>
      </c>
      <c r="AU929" t="s">
        <v>83</v>
      </c>
      <c r="AV929">
        <v>0</v>
      </c>
      <c r="AW929">
        <v>0</v>
      </c>
      <c r="AX929" t="s">
        <v>83</v>
      </c>
    </row>
    <row r="930" spans="1:50" x14ac:dyDescent="0.15">
      <c r="A930">
        <v>4</v>
      </c>
      <c r="B930">
        <v>217</v>
      </c>
      <c r="C930">
        <v>2</v>
      </c>
      <c r="D930">
        <v>1</v>
      </c>
      <c r="E930">
        <v>0</v>
      </c>
      <c r="F930" t="s">
        <v>83</v>
      </c>
      <c r="G930" t="s">
        <v>83</v>
      </c>
      <c r="H930">
        <v>519</v>
      </c>
      <c r="I930">
        <v>0</v>
      </c>
      <c r="J930">
        <v>0</v>
      </c>
      <c r="K930">
        <v>0</v>
      </c>
      <c r="L930">
        <v>0</v>
      </c>
      <c r="M930" t="s">
        <v>83</v>
      </c>
      <c r="N930" t="s">
        <v>83</v>
      </c>
      <c r="O930" t="s">
        <v>83</v>
      </c>
      <c r="P930" t="s">
        <v>83</v>
      </c>
      <c r="Q930" t="s">
        <v>83</v>
      </c>
      <c r="R930" t="s">
        <v>2635</v>
      </c>
      <c r="S930" t="s">
        <v>83</v>
      </c>
      <c r="T930">
        <v>0</v>
      </c>
      <c r="U930" t="s">
        <v>83</v>
      </c>
      <c r="V930" t="s">
        <v>83</v>
      </c>
      <c r="W930" t="s">
        <v>83</v>
      </c>
      <c r="X930">
        <v>4</v>
      </c>
      <c r="Y930">
        <v>4</v>
      </c>
      <c r="Z930" t="s">
        <v>83</v>
      </c>
      <c r="AA930" t="s">
        <v>83</v>
      </c>
      <c r="AB930" t="s">
        <v>83</v>
      </c>
      <c r="AC930" t="s">
        <v>83</v>
      </c>
      <c r="AD930" t="s">
        <v>83</v>
      </c>
      <c r="AE930">
        <v>0</v>
      </c>
      <c r="AF930" t="s">
        <v>83</v>
      </c>
      <c r="AG930">
        <v>0</v>
      </c>
      <c r="AH930" t="s">
        <v>83</v>
      </c>
      <c r="AI930" t="s">
        <v>83</v>
      </c>
      <c r="AJ930" t="s">
        <v>83</v>
      </c>
      <c r="AK930" t="s">
        <v>83</v>
      </c>
      <c r="AL930" t="s">
        <v>83</v>
      </c>
      <c r="AM930" t="s">
        <v>83</v>
      </c>
      <c r="AN930" t="s">
        <v>83</v>
      </c>
      <c r="AO930" t="s">
        <v>83</v>
      </c>
      <c r="AP930" t="s">
        <v>83</v>
      </c>
      <c r="AQ930" t="s">
        <v>83</v>
      </c>
      <c r="AR930" t="s">
        <v>83</v>
      </c>
      <c r="AS930">
        <v>0</v>
      </c>
      <c r="AT930" t="s">
        <v>83</v>
      </c>
      <c r="AU930" t="s">
        <v>83</v>
      </c>
      <c r="AV930">
        <v>0</v>
      </c>
      <c r="AW930">
        <v>0</v>
      </c>
      <c r="AX930" t="s">
        <v>83</v>
      </c>
    </row>
    <row r="931" spans="1:50" x14ac:dyDescent="0.15">
      <c r="A931">
        <v>4</v>
      </c>
      <c r="B931">
        <v>217</v>
      </c>
      <c r="C931">
        <v>2</v>
      </c>
      <c r="D931">
        <v>2</v>
      </c>
      <c r="E931">
        <v>0</v>
      </c>
      <c r="F931" t="s">
        <v>83</v>
      </c>
      <c r="G931" t="s">
        <v>83</v>
      </c>
      <c r="H931">
        <v>91</v>
      </c>
      <c r="I931">
        <v>0</v>
      </c>
      <c r="J931">
        <v>0</v>
      </c>
      <c r="K931">
        <v>0</v>
      </c>
      <c r="L931">
        <v>0</v>
      </c>
      <c r="M931" t="s">
        <v>83</v>
      </c>
      <c r="N931" t="s">
        <v>83</v>
      </c>
      <c r="O931" t="s">
        <v>83</v>
      </c>
      <c r="P931" t="s">
        <v>83</v>
      </c>
      <c r="Q931" t="s">
        <v>83</v>
      </c>
      <c r="R931" t="s">
        <v>2636</v>
      </c>
      <c r="S931" t="s">
        <v>83</v>
      </c>
      <c r="T931">
        <v>0</v>
      </c>
      <c r="U931" t="s">
        <v>83</v>
      </c>
      <c r="V931" t="s">
        <v>83</v>
      </c>
      <c r="W931" t="s">
        <v>83</v>
      </c>
      <c r="X931">
        <v>4</v>
      </c>
      <c r="Y931">
        <v>4</v>
      </c>
      <c r="Z931" t="s">
        <v>83</v>
      </c>
      <c r="AA931" t="s">
        <v>83</v>
      </c>
      <c r="AB931" t="s">
        <v>83</v>
      </c>
      <c r="AC931" t="s">
        <v>83</v>
      </c>
      <c r="AD931" t="s">
        <v>83</v>
      </c>
      <c r="AE931">
        <v>0</v>
      </c>
      <c r="AF931" t="s">
        <v>83</v>
      </c>
      <c r="AG931">
        <v>0</v>
      </c>
      <c r="AH931" t="s">
        <v>83</v>
      </c>
      <c r="AI931" t="s">
        <v>83</v>
      </c>
      <c r="AJ931" t="s">
        <v>83</v>
      </c>
      <c r="AK931" t="s">
        <v>83</v>
      </c>
      <c r="AL931" t="s">
        <v>83</v>
      </c>
      <c r="AM931" t="s">
        <v>83</v>
      </c>
      <c r="AN931" t="s">
        <v>83</v>
      </c>
      <c r="AO931" t="s">
        <v>83</v>
      </c>
      <c r="AP931" t="s">
        <v>83</v>
      </c>
      <c r="AQ931" t="s">
        <v>83</v>
      </c>
      <c r="AR931" t="s">
        <v>83</v>
      </c>
      <c r="AS931">
        <v>0</v>
      </c>
      <c r="AT931" t="s">
        <v>83</v>
      </c>
      <c r="AU931" t="s">
        <v>83</v>
      </c>
      <c r="AV931">
        <v>0</v>
      </c>
      <c r="AW931">
        <v>0</v>
      </c>
      <c r="AX931" t="s">
        <v>83</v>
      </c>
    </row>
    <row r="932" spans="1:50" x14ac:dyDescent="0.15">
      <c r="A932">
        <v>4</v>
      </c>
      <c r="B932">
        <v>217</v>
      </c>
      <c r="C932">
        <v>2</v>
      </c>
      <c r="D932">
        <v>3</v>
      </c>
      <c r="E932">
        <v>0</v>
      </c>
      <c r="F932" t="s">
        <v>83</v>
      </c>
      <c r="G932" t="s">
        <v>83</v>
      </c>
      <c r="H932">
        <v>632</v>
      </c>
      <c r="I932">
        <v>0</v>
      </c>
      <c r="J932">
        <v>0</v>
      </c>
      <c r="K932">
        <v>0</v>
      </c>
      <c r="L932">
        <v>0</v>
      </c>
      <c r="M932" t="s">
        <v>83</v>
      </c>
      <c r="N932" t="s">
        <v>83</v>
      </c>
      <c r="O932" t="s">
        <v>83</v>
      </c>
      <c r="P932" t="s">
        <v>83</v>
      </c>
      <c r="Q932" t="s">
        <v>83</v>
      </c>
      <c r="R932" t="s">
        <v>2637</v>
      </c>
      <c r="S932" t="s">
        <v>83</v>
      </c>
      <c r="T932">
        <v>0</v>
      </c>
      <c r="U932" t="s">
        <v>83</v>
      </c>
      <c r="V932" t="s">
        <v>83</v>
      </c>
      <c r="W932" t="s">
        <v>83</v>
      </c>
      <c r="X932">
        <v>4</v>
      </c>
      <c r="Y932">
        <v>4</v>
      </c>
      <c r="Z932" t="s">
        <v>83</v>
      </c>
      <c r="AA932" t="s">
        <v>83</v>
      </c>
      <c r="AB932" t="s">
        <v>83</v>
      </c>
      <c r="AC932" t="s">
        <v>83</v>
      </c>
      <c r="AD932" t="s">
        <v>83</v>
      </c>
      <c r="AE932">
        <v>0</v>
      </c>
      <c r="AF932" t="s">
        <v>83</v>
      </c>
      <c r="AG932">
        <v>0</v>
      </c>
      <c r="AH932" t="s">
        <v>83</v>
      </c>
      <c r="AI932" t="s">
        <v>83</v>
      </c>
      <c r="AJ932" t="s">
        <v>83</v>
      </c>
      <c r="AK932" t="s">
        <v>83</v>
      </c>
      <c r="AL932" t="s">
        <v>83</v>
      </c>
      <c r="AM932" t="s">
        <v>83</v>
      </c>
      <c r="AN932" t="s">
        <v>83</v>
      </c>
      <c r="AO932" t="s">
        <v>83</v>
      </c>
      <c r="AP932" t="s">
        <v>83</v>
      </c>
      <c r="AQ932" t="s">
        <v>83</v>
      </c>
      <c r="AR932" t="s">
        <v>83</v>
      </c>
      <c r="AS932">
        <v>0</v>
      </c>
      <c r="AT932" t="s">
        <v>83</v>
      </c>
      <c r="AU932" t="s">
        <v>83</v>
      </c>
      <c r="AV932">
        <v>0</v>
      </c>
      <c r="AW932">
        <v>0</v>
      </c>
      <c r="AX932" t="s">
        <v>83</v>
      </c>
    </row>
    <row r="933" spans="1:50" x14ac:dyDescent="0.15">
      <c r="A933">
        <v>4</v>
      </c>
      <c r="B933">
        <v>217</v>
      </c>
      <c r="C933">
        <v>2</v>
      </c>
      <c r="D933">
        <v>4</v>
      </c>
      <c r="E933">
        <v>0</v>
      </c>
      <c r="F933" t="s">
        <v>83</v>
      </c>
      <c r="G933" t="s">
        <v>83</v>
      </c>
      <c r="H933">
        <v>361</v>
      </c>
      <c r="I933">
        <v>0</v>
      </c>
      <c r="J933">
        <v>0</v>
      </c>
      <c r="K933">
        <v>0</v>
      </c>
      <c r="L933">
        <v>0</v>
      </c>
      <c r="M933" t="s">
        <v>83</v>
      </c>
      <c r="N933" t="s">
        <v>83</v>
      </c>
      <c r="O933" t="s">
        <v>83</v>
      </c>
      <c r="P933" t="s">
        <v>83</v>
      </c>
      <c r="Q933" t="s">
        <v>83</v>
      </c>
      <c r="R933" t="s">
        <v>2112</v>
      </c>
      <c r="S933" t="s">
        <v>83</v>
      </c>
      <c r="T933">
        <v>0</v>
      </c>
      <c r="U933" t="s">
        <v>83</v>
      </c>
      <c r="V933" t="s">
        <v>83</v>
      </c>
      <c r="W933" t="s">
        <v>83</v>
      </c>
      <c r="X933">
        <v>4</v>
      </c>
      <c r="Y933">
        <v>4</v>
      </c>
      <c r="Z933" t="s">
        <v>83</v>
      </c>
      <c r="AA933" t="s">
        <v>83</v>
      </c>
      <c r="AB933" t="s">
        <v>83</v>
      </c>
      <c r="AC933" t="s">
        <v>83</v>
      </c>
      <c r="AD933" t="s">
        <v>83</v>
      </c>
      <c r="AE933">
        <v>0</v>
      </c>
      <c r="AF933" t="s">
        <v>83</v>
      </c>
      <c r="AG933">
        <v>0</v>
      </c>
      <c r="AH933" t="s">
        <v>83</v>
      </c>
      <c r="AI933" t="s">
        <v>83</v>
      </c>
      <c r="AJ933" t="s">
        <v>83</v>
      </c>
      <c r="AK933" t="s">
        <v>83</v>
      </c>
      <c r="AL933" t="s">
        <v>83</v>
      </c>
      <c r="AM933" t="s">
        <v>83</v>
      </c>
      <c r="AN933" t="s">
        <v>83</v>
      </c>
      <c r="AO933" t="s">
        <v>83</v>
      </c>
      <c r="AP933" t="s">
        <v>83</v>
      </c>
      <c r="AQ933" t="s">
        <v>83</v>
      </c>
      <c r="AR933" t="s">
        <v>83</v>
      </c>
      <c r="AS933">
        <v>0</v>
      </c>
      <c r="AT933" t="s">
        <v>83</v>
      </c>
      <c r="AU933" t="s">
        <v>83</v>
      </c>
      <c r="AV933">
        <v>0</v>
      </c>
      <c r="AW933">
        <v>0</v>
      </c>
      <c r="AX933" t="s">
        <v>83</v>
      </c>
    </row>
    <row r="934" spans="1:50" x14ac:dyDescent="0.15">
      <c r="A934">
        <v>4</v>
      </c>
      <c r="B934">
        <v>217</v>
      </c>
      <c r="C934">
        <v>2</v>
      </c>
      <c r="D934">
        <v>5</v>
      </c>
      <c r="E934">
        <v>0</v>
      </c>
      <c r="F934" t="s">
        <v>83</v>
      </c>
      <c r="G934" t="s">
        <v>83</v>
      </c>
      <c r="H934">
        <v>681</v>
      </c>
      <c r="I934">
        <v>0</v>
      </c>
      <c r="J934">
        <v>0</v>
      </c>
      <c r="K934">
        <v>0</v>
      </c>
      <c r="L934">
        <v>0</v>
      </c>
      <c r="M934" t="s">
        <v>83</v>
      </c>
      <c r="N934" t="s">
        <v>83</v>
      </c>
      <c r="O934" t="s">
        <v>83</v>
      </c>
      <c r="P934" t="s">
        <v>83</v>
      </c>
      <c r="Q934" t="s">
        <v>83</v>
      </c>
      <c r="R934" t="s">
        <v>2638</v>
      </c>
      <c r="S934" t="s">
        <v>83</v>
      </c>
      <c r="T934">
        <v>0</v>
      </c>
      <c r="U934" t="s">
        <v>83</v>
      </c>
      <c r="V934" t="s">
        <v>83</v>
      </c>
      <c r="W934" t="s">
        <v>83</v>
      </c>
      <c r="X934">
        <v>4</v>
      </c>
      <c r="Y934">
        <v>4</v>
      </c>
      <c r="Z934" t="s">
        <v>83</v>
      </c>
      <c r="AA934" t="s">
        <v>83</v>
      </c>
      <c r="AB934" t="s">
        <v>83</v>
      </c>
      <c r="AC934" t="s">
        <v>83</v>
      </c>
      <c r="AD934" t="s">
        <v>83</v>
      </c>
      <c r="AE934">
        <v>0</v>
      </c>
      <c r="AF934" t="s">
        <v>83</v>
      </c>
      <c r="AG934">
        <v>0</v>
      </c>
      <c r="AH934" t="s">
        <v>83</v>
      </c>
      <c r="AI934" t="s">
        <v>83</v>
      </c>
      <c r="AJ934" t="s">
        <v>83</v>
      </c>
      <c r="AK934" t="s">
        <v>83</v>
      </c>
      <c r="AL934" t="s">
        <v>83</v>
      </c>
      <c r="AM934" t="s">
        <v>83</v>
      </c>
      <c r="AN934" t="s">
        <v>83</v>
      </c>
      <c r="AO934" t="s">
        <v>83</v>
      </c>
      <c r="AP934" t="s">
        <v>83</v>
      </c>
      <c r="AQ934" t="s">
        <v>83</v>
      </c>
      <c r="AR934" t="s">
        <v>83</v>
      </c>
      <c r="AS934">
        <v>0</v>
      </c>
      <c r="AT934" t="s">
        <v>83</v>
      </c>
      <c r="AU934" t="s">
        <v>83</v>
      </c>
      <c r="AV934">
        <v>0</v>
      </c>
      <c r="AW934">
        <v>0</v>
      </c>
      <c r="AX934" t="s">
        <v>83</v>
      </c>
    </row>
    <row r="935" spans="1:50" x14ac:dyDescent="0.15">
      <c r="A935">
        <v>4</v>
      </c>
      <c r="B935">
        <v>217</v>
      </c>
      <c r="C935">
        <v>2</v>
      </c>
      <c r="D935">
        <v>6</v>
      </c>
      <c r="E935">
        <v>0</v>
      </c>
      <c r="F935" t="s">
        <v>83</v>
      </c>
      <c r="G935" t="s">
        <v>83</v>
      </c>
      <c r="H935">
        <v>24</v>
      </c>
      <c r="I935">
        <v>0</v>
      </c>
      <c r="J935">
        <v>0</v>
      </c>
      <c r="K935">
        <v>0</v>
      </c>
      <c r="L935">
        <v>0</v>
      </c>
      <c r="M935" t="s">
        <v>83</v>
      </c>
      <c r="N935" t="s">
        <v>83</v>
      </c>
      <c r="O935" t="s">
        <v>83</v>
      </c>
      <c r="P935" t="s">
        <v>83</v>
      </c>
      <c r="Q935" t="s">
        <v>83</v>
      </c>
      <c r="R935" t="s">
        <v>2639</v>
      </c>
      <c r="S935" t="s">
        <v>83</v>
      </c>
      <c r="T935">
        <v>0</v>
      </c>
      <c r="U935" t="s">
        <v>83</v>
      </c>
      <c r="V935" t="s">
        <v>83</v>
      </c>
      <c r="W935" t="s">
        <v>83</v>
      </c>
      <c r="X935">
        <v>4</v>
      </c>
      <c r="Y935">
        <v>4</v>
      </c>
      <c r="Z935" t="s">
        <v>83</v>
      </c>
      <c r="AA935" t="s">
        <v>83</v>
      </c>
      <c r="AB935" t="s">
        <v>83</v>
      </c>
      <c r="AC935" t="s">
        <v>83</v>
      </c>
      <c r="AD935" t="s">
        <v>83</v>
      </c>
      <c r="AE935">
        <v>0</v>
      </c>
      <c r="AF935" t="s">
        <v>83</v>
      </c>
      <c r="AG935">
        <v>0</v>
      </c>
      <c r="AH935" t="s">
        <v>83</v>
      </c>
      <c r="AI935" t="s">
        <v>83</v>
      </c>
      <c r="AJ935" t="s">
        <v>83</v>
      </c>
      <c r="AK935" t="s">
        <v>83</v>
      </c>
      <c r="AL935" t="s">
        <v>83</v>
      </c>
      <c r="AM935" t="s">
        <v>83</v>
      </c>
      <c r="AN935" t="s">
        <v>83</v>
      </c>
      <c r="AO935" t="s">
        <v>83</v>
      </c>
      <c r="AP935" t="s">
        <v>83</v>
      </c>
      <c r="AQ935" t="s">
        <v>83</v>
      </c>
      <c r="AR935" t="s">
        <v>83</v>
      </c>
      <c r="AS935">
        <v>0</v>
      </c>
      <c r="AT935" t="s">
        <v>83</v>
      </c>
      <c r="AU935" t="s">
        <v>83</v>
      </c>
      <c r="AV935">
        <v>0</v>
      </c>
      <c r="AW935">
        <v>0</v>
      </c>
      <c r="AX935" t="s">
        <v>83</v>
      </c>
    </row>
    <row r="936" spans="1:50" x14ac:dyDescent="0.15">
      <c r="A936">
        <v>4</v>
      </c>
      <c r="B936">
        <v>217</v>
      </c>
      <c r="C936">
        <v>2</v>
      </c>
      <c r="D936">
        <v>7</v>
      </c>
      <c r="E936">
        <v>0</v>
      </c>
      <c r="F936" t="s">
        <v>83</v>
      </c>
      <c r="G936" t="s">
        <v>83</v>
      </c>
      <c r="H936">
        <v>502</v>
      </c>
      <c r="I936">
        <v>0</v>
      </c>
      <c r="J936">
        <v>0</v>
      </c>
      <c r="K936">
        <v>0</v>
      </c>
      <c r="L936">
        <v>0</v>
      </c>
      <c r="M936" t="s">
        <v>83</v>
      </c>
      <c r="N936" t="s">
        <v>83</v>
      </c>
      <c r="O936" t="s">
        <v>83</v>
      </c>
      <c r="P936" t="s">
        <v>83</v>
      </c>
      <c r="Q936" t="s">
        <v>83</v>
      </c>
      <c r="R936" t="s">
        <v>2640</v>
      </c>
      <c r="S936" t="s">
        <v>83</v>
      </c>
      <c r="T936">
        <v>0</v>
      </c>
      <c r="U936" t="s">
        <v>83</v>
      </c>
      <c r="V936" t="s">
        <v>83</v>
      </c>
      <c r="W936" t="s">
        <v>83</v>
      </c>
      <c r="X936">
        <v>4</v>
      </c>
      <c r="Y936">
        <v>4</v>
      </c>
      <c r="Z936" t="s">
        <v>83</v>
      </c>
      <c r="AA936" t="s">
        <v>83</v>
      </c>
      <c r="AB936" t="s">
        <v>83</v>
      </c>
      <c r="AC936" t="s">
        <v>83</v>
      </c>
      <c r="AD936" t="s">
        <v>83</v>
      </c>
      <c r="AE936">
        <v>0</v>
      </c>
      <c r="AF936" t="s">
        <v>83</v>
      </c>
      <c r="AG936">
        <v>0</v>
      </c>
      <c r="AH936" t="s">
        <v>83</v>
      </c>
      <c r="AI936" t="s">
        <v>83</v>
      </c>
      <c r="AJ936" t="s">
        <v>83</v>
      </c>
      <c r="AK936" t="s">
        <v>83</v>
      </c>
      <c r="AL936" t="s">
        <v>83</v>
      </c>
      <c r="AM936" t="s">
        <v>83</v>
      </c>
      <c r="AN936" t="s">
        <v>83</v>
      </c>
      <c r="AO936" t="s">
        <v>83</v>
      </c>
      <c r="AP936" t="s">
        <v>83</v>
      </c>
      <c r="AQ936" t="s">
        <v>83</v>
      </c>
      <c r="AR936" t="s">
        <v>83</v>
      </c>
      <c r="AS936">
        <v>0</v>
      </c>
      <c r="AT936" t="s">
        <v>83</v>
      </c>
      <c r="AU936" t="s">
        <v>83</v>
      </c>
      <c r="AV936">
        <v>0</v>
      </c>
      <c r="AW936">
        <v>0</v>
      </c>
      <c r="AX936" t="s">
        <v>83</v>
      </c>
    </row>
    <row r="937" spans="1:50" x14ac:dyDescent="0.15">
      <c r="A937">
        <v>4</v>
      </c>
      <c r="B937">
        <v>217</v>
      </c>
      <c r="C937">
        <v>2</v>
      </c>
      <c r="D937">
        <v>8</v>
      </c>
      <c r="E937">
        <v>0</v>
      </c>
      <c r="F937" t="s">
        <v>83</v>
      </c>
      <c r="G937" t="s">
        <v>83</v>
      </c>
      <c r="H937">
        <v>360</v>
      </c>
      <c r="I937">
        <v>0</v>
      </c>
      <c r="J937">
        <v>0</v>
      </c>
      <c r="K937">
        <v>0</v>
      </c>
      <c r="L937">
        <v>0</v>
      </c>
      <c r="M937" t="s">
        <v>83</v>
      </c>
      <c r="N937" t="s">
        <v>83</v>
      </c>
      <c r="O937" t="s">
        <v>83</v>
      </c>
      <c r="P937" t="s">
        <v>83</v>
      </c>
      <c r="Q937" t="s">
        <v>83</v>
      </c>
      <c r="R937" t="s">
        <v>2641</v>
      </c>
      <c r="S937" t="s">
        <v>83</v>
      </c>
      <c r="T937">
        <v>0</v>
      </c>
      <c r="U937" t="s">
        <v>83</v>
      </c>
      <c r="V937" t="s">
        <v>83</v>
      </c>
      <c r="W937" t="s">
        <v>83</v>
      </c>
      <c r="X937">
        <v>4</v>
      </c>
      <c r="Y937">
        <v>4</v>
      </c>
      <c r="Z937" t="s">
        <v>83</v>
      </c>
      <c r="AA937" t="s">
        <v>83</v>
      </c>
      <c r="AB937" t="s">
        <v>83</v>
      </c>
      <c r="AC937" t="s">
        <v>83</v>
      </c>
      <c r="AD937" t="s">
        <v>83</v>
      </c>
      <c r="AE937">
        <v>0</v>
      </c>
      <c r="AF937" t="s">
        <v>83</v>
      </c>
      <c r="AG937">
        <v>0</v>
      </c>
      <c r="AH937" t="s">
        <v>83</v>
      </c>
      <c r="AI937" t="s">
        <v>83</v>
      </c>
      <c r="AJ937" t="s">
        <v>83</v>
      </c>
      <c r="AK937" t="s">
        <v>83</v>
      </c>
      <c r="AL937" t="s">
        <v>83</v>
      </c>
      <c r="AM937" t="s">
        <v>83</v>
      </c>
      <c r="AN937" t="s">
        <v>83</v>
      </c>
      <c r="AO937" t="s">
        <v>83</v>
      </c>
      <c r="AP937" t="s">
        <v>83</v>
      </c>
      <c r="AQ937" t="s">
        <v>83</v>
      </c>
      <c r="AR937" t="s">
        <v>83</v>
      </c>
      <c r="AS937">
        <v>0</v>
      </c>
      <c r="AT937" t="s">
        <v>83</v>
      </c>
      <c r="AU937" t="s">
        <v>83</v>
      </c>
      <c r="AV937">
        <v>0</v>
      </c>
      <c r="AW937">
        <v>0</v>
      </c>
      <c r="AX937" t="s">
        <v>83</v>
      </c>
    </row>
    <row r="938" spans="1:50" x14ac:dyDescent="0.15">
      <c r="A938">
        <v>4</v>
      </c>
      <c r="B938">
        <v>218</v>
      </c>
      <c r="C938">
        <v>1</v>
      </c>
      <c r="D938">
        <v>1</v>
      </c>
      <c r="E938">
        <v>0</v>
      </c>
      <c r="F938" t="s">
        <v>83</v>
      </c>
      <c r="G938" t="s">
        <v>83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83</v>
      </c>
      <c r="N938" t="s">
        <v>83</v>
      </c>
      <c r="O938" t="s">
        <v>83</v>
      </c>
      <c r="P938" t="s">
        <v>83</v>
      </c>
      <c r="Q938" t="s">
        <v>83</v>
      </c>
      <c r="R938" t="s">
        <v>83</v>
      </c>
      <c r="S938" t="s">
        <v>83</v>
      </c>
      <c r="T938">
        <v>0</v>
      </c>
      <c r="U938" t="s">
        <v>83</v>
      </c>
      <c r="V938" t="s">
        <v>83</v>
      </c>
      <c r="W938" t="s">
        <v>83</v>
      </c>
      <c r="X938">
        <v>0</v>
      </c>
      <c r="Y938">
        <v>0</v>
      </c>
      <c r="Z938" t="s">
        <v>83</v>
      </c>
      <c r="AA938" t="s">
        <v>83</v>
      </c>
      <c r="AB938" t="s">
        <v>83</v>
      </c>
      <c r="AC938" t="s">
        <v>83</v>
      </c>
      <c r="AD938" t="s">
        <v>83</v>
      </c>
      <c r="AE938">
        <v>0</v>
      </c>
      <c r="AF938" t="s">
        <v>83</v>
      </c>
      <c r="AG938">
        <v>0</v>
      </c>
      <c r="AH938" t="s">
        <v>83</v>
      </c>
      <c r="AI938" t="s">
        <v>83</v>
      </c>
      <c r="AJ938" t="s">
        <v>83</v>
      </c>
      <c r="AK938" t="s">
        <v>83</v>
      </c>
      <c r="AL938" t="s">
        <v>83</v>
      </c>
      <c r="AM938" t="s">
        <v>83</v>
      </c>
      <c r="AN938" t="s">
        <v>83</v>
      </c>
      <c r="AO938" t="s">
        <v>83</v>
      </c>
      <c r="AP938" t="s">
        <v>83</v>
      </c>
      <c r="AQ938" t="s">
        <v>83</v>
      </c>
      <c r="AR938" t="s">
        <v>83</v>
      </c>
      <c r="AS938">
        <v>0</v>
      </c>
      <c r="AT938" t="s">
        <v>83</v>
      </c>
      <c r="AU938" t="s">
        <v>83</v>
      </c>
      <c r="AV938">
        <v>0</v>
      </c>
      <c r="AW938">
        <v>0</v>
      </c>
      <c r="AX938" t="s">
        <v>83</v>
      </c>
    </row>
    <row r="939" spans="1:50" x14ac:dyDescent="0.15">
      <c r="A939">
        <v>4</v>
      </c>
      <c r="B939">
        <v>218</v>
      </c>
      <c r="C939">
        <v>1</v>
      </c>
      <c r="D939">
        <v>2</v>
      </c>
      <c r="E939">
        <v>0</v>
      </c>
      <c r="F939" t="s">
        <v>83</v>
      </c>
      <c r="G939" t="s">
        <v>83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83</v>
      </c>
      <c r="N939" t="s">
        <v>83</v>
      </c>
      <c r="O939" t="s">
        <v>83</v>
      </c>
      <c r="P939" t="s">
        <v>83</v>
      </c>
      <c r="Q939" t="s">
        <v>83</v>
      </c>
      <c r="R939" t="s">
        <v>83</v>
      </c>
      <c r="S939" t="s">
        <v>83</v>
      </c>
      <c r="T939">
        <v>0</v>
      </c>
      <c r="U939" t="s">
        <v>83</v>
      </c>
      <c r="V939" t="s">
        <v>83</v>
      </c>
      <c r="W939" t="s">
        <v>83</v>
      </c>
      <c r="X939">
        <v>0</v>
      </c>
      <c r="Y939">
        <v>0</v>
      </c>
      <c r="Z939" t="s">
        <v>83</v>
      </c>
      <c r="AA939" t="s">
        <v>83</v>
      </c>
      <c r="AB939" t="s">
        <v>83</v>
      </c>
      <c r="AC939" t="s">
        <v>83</v>
      </c>
      <c r="AD939" t="s">
        <v>83</v>
      </c>
      <c r="AE939">
        <v>0</v>
      </c>
      <c r="AF939" t="s">
        <v>83</v>
      </c>
      <c r="AG939">
        <v>0</v>
      </c>
      <c r="AH939" t="s">
        <v>83</v>
      </c>
      <c r="AI939" t="s">
        <v>83</v>
      </c>
      <c r="AJ939" t="s">
        <v>83</v>
      </c>
      <c r="AK939" t="s">
        <v>83</v>
      </c>
      <c r="AL939" t="s">
        <v>83</v>
      </c>
      <c r="AM939" t="s">
        <v>83</v>
      </c>
      <c r="AN939" t="s">
        <v>83</v>
      </c>
      <c r="AO939" t="s">
        <v>83</v>
      </c>
      <c r="AP939" t="s">
        <v>83</v>
      </c>
      <c r="AQ939" t="s">
        <v>83</v>
      </c>
      <c r="AR939" t="s">
        <v>83</v>
      </c>
      <c r="AS939">
        <v>0</v>
      </c>
      <c r="AT939" t="s">
        <v>83</v>
      </c>
      <c r="AU939" t="s">
        <v>83</v>
      </c>
      <c r="AV939">
        <v>0</v>
      </c>
      <c r="AW939">
        <v>0</v>
      </c>
      <c r="AX939" t="s">
        <v>83</v>
      </c>
    </row>
    <row r="940" spans="1:50" x14ac:dyDescent="0.15">
      <c r="A940">
        <v>4</v>
      </c>
      <c r="B940">
        <v>218</v>
      </c>
      <c r="C940">
        <v>1</v>
      </c>
      <c r="D940">
        <v>3</v>
      </c>
      <c r="E940">
        <v>0</v>
      </c>
      <c r="F940" t="s">
        <v>83</v>
      </c>
      <c r="G940" t="s">
        <v>83</v>
      </c>
      <c r="H940">
        <v>0</v>
      </c>
      <c r="I940">
        <v>0</v>
      </c>
      <c r="J940">
        <v>0</v>
      </c>
      <c r="K940">
        <v>0</v>
      </c>
      <c r="L940">
        <v>0</v>
      </c>
      <c r="M940" t="s">
        <v>83</v>
      </c>
      <c r="N940" t="s">
        <v>83</v>
      </c>
      <c r="O940" t="s">
        <v>83</v>
      </c>
      <c r="P940" t="s">
        <v>83</v>
      </c>
      <c r="Q940" t="s">
        <v>83</v>
      </c>
      <c r="R940" t="s">
        <v>83</v>
      </c>
      <c r="S940" t="s">
        <v>83</v>
      </c>
      <c r="T940">
        <v>0</v>
      </c>
      <c r="U940" t="s">
        <v>83</v>
      </c>
      <c r="V940" t="s">
        <v>83</v>
      </c>
      <c r="W940" t="s">
        <v>83</v>
      </c>
      <c r="X940">
        <v>0</v>
      </c>
      <c r="Y940">
        <v>0</v>
      </c>
      <c r="Z940" t="s">
        <v>83</v>
      </c>
      <c r="AA940" t="s">
        <v>83</v>
      </c>
      <c r="AB940" t="s">
        <v>83</v>
      </c>
      <c r="AC940" t="s">
        <v>83</v>
      </c>
      <c r="AD940" t="s">
        <v>83</v>
      </c>
      <c r="AE940">
        <v>0</v>
      </c>
      <c r="AF940" t="s">
        <v>83</v>
      </c>
      <c r="AG940">
        <v>0</v>
      </c>
      <c r="AH940" t="s">
        <v>83</v>
      </c>
      <c r="AI940" t="s">
        <v>83</v>
      </c>
      <c r="AJ940" t="s">
        <v>83</v>
      </c>
      <c r="AK940" t="s">
        <v>83</v>
      </c>
      <c r="AL940" t="s">
        <v>83</v>
      </c>
      <c r="AM940" t="s">
        <v>83</v>
      </c>
      <c r="AN940" t="s">
        <v>83</v>
      </c>
      <c r="AO940" t="s">
        <v>83</v>
      </c>
      <c r="AP940" t="s">
        <v>83</v>
      </c>
      <c r="AQ940" t="s">
        <v>83</v>
      </c>
      <c r="AR940" t="s">
        <v>83</v>
      </c>
      <c r="AS940">
        <v>0</v>
      </c>
      <c r="AT940" t="s">
        <v>83</v>
      </c>
      <c r="AU940" t="s">
        <v>83</v>
      </c>
      <c r="AV940">
        <v>0</v>
      </c>
      <c r="AW940">
        <v>0</v>
      </c>
      <c r="AX940" t="s">
        <v>83</v>
      </c>
    </row>
    <row r="941" spans="1:50" x14ac:dyDescent="0.15">
      <c r="A941">
        <v>4</v>
      </c>
      <c r="B941">
        <v>218</v>
      </c>
      <c r="C941">
        <v>1</v>
      </c>
      <c r="D941">
        <v>4</v>
      </c>
      <c r="E941">
        <v>0</v>
      </c>
      <c r="F941" t="s">
        <v>83</v>
      </c>
      <c r="G941" t="s">
        <v>83</v>
      </c>
      <c r="H941">
        <v>509</v>
      </c>
      <c r="I941">
        <v>0</v>
      </c>
      <c r="J941">
        <v>0</v>
      </c>
      <c r="K941">
        <v>0</v>
      </c>
      <c r="L941">
        <v>0</v>
      </c>
      <c r="M941" t="s">
        <v>83</v>
      </c>
      <c r="N941" t="s">
        <v>83</v>
      </c>
      <c r="O941" t="s">
        <v>83</v>
      </c>
      <c r="P941" t="s">
        <v>83</v>
      </c>
      <c r="Q941" t="s">
        <v>83</v>
      </c>
      <c r="R941" t="s">
        <v>2642</v>
      </c>
      <c r="S941" t="s">
        <v>83</v>
      </c>
      <c r="T941">
        <v>0</v>
      </c>
      <c r="U941" t="s">
        <v>83</v>
      </c>
      <c r="V941" t="s">
        <v>83</v>
      </c>
      <c r="W941" t="s">
        <v>83</v>
      </c>
      <c r="X941">
        <v>1</v>
      </c>
      <c r="Y941">
        <v>1</v>
      </c>
      <c r="Z941" t="s">
        <v>83</v>
      </c>
      <c r="AA941" t="s">
        <v>83</v>
      </c>
      <c r="AB941" t="s">
        <v>83</v>
      </c>
      <c r="AC941" t="s">
        <v>83</v>
      </c>
      <c r="AD941" t="s">
        <v>83</v>
      </c>
      <c r="AE941">
        <v>0</v>
      </c>
      <c r="AF941" t="s">
        <v>83</v>
      </c>
      <c r="AG941">
        <v>0</v>
      </c>
      <c r="AH941" t="s">
        <v>83</v>
      </c>
      <c r="AI941" t="s">
        <v>83</v>
      </c>
      <c r="AJ941" t="s">
        <v>83</v>
      </c>
      <c r="AK941" t="s">
        <v>83</v>
      </c>
      <c r="AL941" t="s">
        <v>83</v>
      </c>
      <c r="AM941" t="s">
        <v>83</v>
      </c>
      <c r="AN941" t="s">
        <v>83</v>
      </c>
      <c r="AO941" t="s">
        <v>83</v>
      </c>
      <c r="AP941" t="s">
        <v>83</v>
      </c>
      <c r="AQ941" t="s">
        <v>83</v>
      </c>
      <c r="AR941" t="s">
        <v>83</v>
      </c>
      <c r="AS941">
        <v>0</v>
      </c>
      <c r="AT941" t="s">
        <v>83</v>
      </c>
      <c r="AU941" t="s">
        <v>83</v>
      </c>
      <c r="AV941">
        <v>0</v>
      </c>
      <c r="AW941">
        <v>0</v>
      </c>
      <c r="AX941" t="s">
        <v>83</v>
      </c>
    </row>
    <row r="942" spans="1:50" x14ac:dyDescent="0.15">
      <c r="A942">
        <v>4</v>
      </c>
      <c r="B942">
        <v>218</v>
      </c>
      <c r="C942">
        <v>1</v>
      </c>
      <c r="D942">
        <v>5</v>
      </c>
      <c r="E942">
        <v>0</v>
      </c>
      <c r="F942" t="s">
        <v>83</v>
      </c>
      <c r="G942" t="s">
        <v>83</v>
      </c>
      <c r="H942">
        <v>183</v>
      </c>
      <c r="I942">
        <v>0</v>
      </c>
      <c r="J942">
        <v>0</v>
      </c>
      <c r="K942">
        <v>0</v>
      </c>
      <c r="L942">
        <v>0</v>
      </c>
      <c r="M942" t="s">
        <v>83</v>
      </c>
      <c r="N942" t="s">
        <v>83</v>
      </c>
      <c r="O942" t="s">
        <v>83</v>
      </c>
      <c r="P942" t="s">
        <v>83</v>
      </c>
      <c r="Q942" t="s">
        <v>83</v>
      </c>
      <c r="R942" t="s">
        <v>2643</v>
      </c>
      <c r="S942" t="s">
        <v>83</v>
      </c>
      <c r="T942">
        <v>0</v>
      </c>
      <c r="U942" t="s">
        <v>83</v>
      </c>
      <c r="V942" t="s">
        <v>83</v>
      </c>
      <c r="W942" t="s">
        <v>83</v>
      </c>
      <c r="X942">
        <v>1</v>
      </c>
      <c r="Y942">
        <v>1</v>
      </c>
      <c r="Z942" t="s">
        <v>83</v>
      </c>
      <c r="AA942" t="s">
        <v>83</v>
      </c>
      <c r="AB942" t="s">
        <v>83</v>
      </c>
      <c r="AC942" t="s">
        <v>83</v>
      </c>
      <c r="AD942" t="s">
        <v>83</v>
      </c>
      <c r="AE942">
        <v>0</v>
      </c>
      <c r="AF942" t="s">
        <v>83</v>
      </c>
      <c r="AG942">
        <v>0</v>
      </c>
      <c r="AH942" t="s">
        <v>83</v>
      </c>
      <c r="AI942" t="s">
        <v>83</v>
      </c>
      <c r="AJ942" t="s">
        <v>83</v>
      </c>
      <c r="AK942" t="s">
        <v>83</v>
      </c>
      <c r="AL942" t="s">
        <v>83</v>
      </c>
      <c r="AM942" t="s">
        <v>83</v>
      </c>
      <c r="AN942" t="s">
        <v>83</v>
      </c>
      <c r="AO942" t="s">
        <v>83</v>
      </c>
      <c r="AP942" t="s">
        <v>83</v>
      </c>
      <c r="AQ942" t="s">
        <v>83</v>
      </c>
      <c r="AR942" t="s">
        <v>83</v>
      </c>
      <c r="AS942">
        <v>0</v>
      </c>
      <c r="AT942" t="s">
        <v>83</v>
      </c>
      <c r="AU942" t="s">
        <v>83</v>
      </c>
      <c r="AV942">
        <v>0</v>
      </c>
      <c r="AW942">
        <v>0</v>
      </c>
      <c r="AX942" t="s">
        <v>83</v>
      </c>
    </row>
    <row r="943" spans="1:50" x14ac:dyDescent="0.15">
      <c r="A943">
        <v>4</v>
      </c>
      <c r="B943">
        <v>218</v>
      </c>
      <c r="C943">
        <v>1</v>
      </c>
      <c r="D943">
        <v>6</v>
      </c>
      <c r="E943">
        <v>0</v>
      </c>
      <c r="F943" t="s">
        <v>83</v>
      </c>
      <c r="G943" t="s">
        <v>83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83</v>
      </c>
      <c r="N943" t="s">
        <v>83</v>
      </c>
      <c r="O943" t="s">
        <v>83</v>
      </c>
      <c r="P943" t="s">
        <v>83</v>
      </c>
      <c r="Q943" t="s">
        <v>83</v>
      </c>
      <c r="R943" t="s">
        <v>83</v>
      </c>
      <c r="S943" t="s">
        <v>83</v>
      </c>
      <c r="T943">
        <v>0</v>
      </c>
      <c r="U943" t="s">
        <v>83</v>
      </c>
      <c r="V943" t="s">
        <v>83</v>
      </c>
      <c r="W943" t="s">
        <v>83</v>
      </c>
      <c r="X943">
        <v>0</v>
      </c>
      <c r="Y943">
        <v>0</v>
      </c>
      <c r="Z943" t="s">
        <v>83</v>
      </c>
      <c r="AA943" t="s">
        <v>83</v>
      </c>
      <c r="AB943" t="s">
        <v>83</v>
      </c>
      <c r="AC943" t="s">
        <v>83</v>
      </c>
      <c r="AD943" t="s">
        <v>83</v>
      </c>
      <c r="AE943">
        <v>0</v>
      </c>
      <c r="AF943" t="s">
        <v>83</v>
      </c>
      <c r="AG943">
        <v>0</v>
      </c>
      <c r="AH943" t="s">
        <v>83</v>
      </c>
      <c r="AI943" t="s">
        <v>83</v>
      </c>
      <c r="AJ943" t="s">
        <v>83</v>
      </c>
      <c r="AK943" t="s">
        <v>83</v>
      </c>
      <c r="AL943" t="s">
        <v>83</v>
      </c>
      <c r="AM943" t="s">
        <v>83</v>
      </c>
      <c r="AN943" t="s">
        <v>83</v>
      </c>
      <c r="AO943" t="s">
        <v>83</v>
      </c>
      <c r="AP943" t="s">
        <v>83</v>
      </c>
      <c r="AQ943" t="s">
        <v>83</v>
      </c>
      <c r="AR943" t="s">
        <v>83</v>
      </c>
      <c r="AS943">
        <v>0</v>
      </c>
      <c r="AT943" t="s">
        <v>83</v>
      </c>
      <c r="AU943" t="s">
        <v>83</v>
      </c>
      <c r="AV943">
        <v>0</v>
      </c>
      <c r="AW943">
        <v>0</v>
      </c>
      <c r="AX943" t="s">
        <v>83</v>
      </c>
    </row>
    <row r="944" spans="1:50" x14ac:dyDescent="0.15">
      <c r="A944">
        <v>4</v>
      </c>
      <c r="B944">
        <v>218</v>
      </c>
      <c r="C944">
        <v>1</v>
      </c>
      <c r="D944">
        <v>7</v>
      </c>
      <c r="E944">
        <v>0</v>
      </c>
      <c r="F944" t="s">
        <v>83</v>
      </c>
      <c r="G944" t="s">
        <v>83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83</v>
      </c>
      <c r="N944" t="s">
        <v>83</v>
      </c>
      <c r="O944" t="s">
        <v>83</v>
      </c>
      <c r="P944" t="s">
        <v>83</v>
      </c>
      <c r="Q944" t="s">
        <v>83</v>
      </c>
      <c r="R944" t="s">
        <v>83</v>
      </c>
      <c r="S944" t="s">
        <v>83</v>
      </c>
      <c r="T944">
        <v>0</v>
      </c>
      <c r="U944" t="s">
        <v>83</v>
      </c>
      <c r="V944" t="s">
        <v>83</v>
      </c>
      <c r="W944" t="s">
        <v>83</v>
      </c>
      <c r="X944">
        <v>0</v>
      </c>
      <c r="Y944">
        <v>0</v>
      </c>
      <c r="Z944" t="s">
        <v>83</v>
      </c>
      <c r="AA944" t="s">
        <v>83</v>
      </c>
      <c r="AB944" t="s">
        <v>83</v>
      </c>
      <c r="AC944" t="s">
        <v>83</v>
      </c>
      <c r="AD944" t="s">
        <v>83</v>
      </c>
      <c r="AE944">
        <v>0</v>
      </c>
      <c r="AF944" t="s">
        <v>83</v>
      </c>
      <c r="AG944">
        <v>0</v>
      </c>
      <c r="AH944" t="s">
        <v>83</v>
      </c>
      <c r="AI944" t="s">
        <v>83</v>
      </c>
      <c r="AJ944" t="s">
        <v>83</v>
      </c>
      <c r="AK944" t="s">
        <v>83</v>
      </c>
      <c r="AL944" t="s">
        <v>83</v>
      </c>
      <c r="AM944" t="s">
        <v>83</v>
      </c>
      <c r="AN944" t="s">
        <v>83</v>
      </c>
      <c r="AO944" t="s">
        <v>83</v>
      </c>
      <c r="AP944" t="s">
        <v>83</v>
      </c>
      <c r="AQ944" t="s">
        <v>83</v>
      </c>
      <c r="AR944" t="s">
        <v>83</v>
      </c>
      <c r="AS944">
        <v>0</v>
      </c>
      <c r="AT944" t="s">
        <v>83</v>
      </c>
      <c r="AU944" t="s">
        <v>83</v>
      </c>
      <c r="AV944">
        <v>0</v>
      </c>
      <c r="AW944">
        <v>0</v>
      </c>
      <c r="AX944" t="s">
        <v>83</v>
      </c>
    </row>
    <row r="945" spans="1:50" x14ac:dyDescent="0.15">
      <c r="A945">
        <v>4</v>
      </c>
      <c r="B945">
        <v>218</v>
      </c>
      <c r="C945">
        <v>1</v>
      </c>
      <c r="D945">
        <v>8</v>
      </c>
      <c r="E945">
        <v>0</v>
      </c>
      <c r="F945" t="s">
        <v>83</v>
      </c>
      <c r="G945" t="s">
        <v>83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83</v>
      </c>
      <c r="N945" t="s">
        <v>83</v>
      </c>
      <c r="O945" t="s">
        <v>83</v>
      </c>
      <c r="P945" t="s">
        <v>83</v>
      </c>
      <c r="Q945" t="s">
        <v>83</v>
      </c>
      <c r="R945" t="s">
        <v>83</v>
      </c>
      <c r="S945" t="s">
        <v>83</v>
      </c>
      <c r="T945">
        <v>0</v>
      </c>
      <c r="U945" t="s">
        <v>83</v>
      </c>
      <c r="V945" t="s">
        <v>83</v>
      </c>
      <c r="W945" t="s">
        <v>83</v>
      </c>
      <c r="X945">
        <v>0</v>
      </c>
      <c r="Y945">
        <v>0</v>
      </c>
      <c r="Z945" t="s">
        <v>83</v>
      </c>
      <c r="AA945" t="s">
        <v>83</v>
      </c>
      <c r="AB945" t="s">
        <v>83</v>
      </c>
      <c r="AC945" t="s">
        <v>83</v>
      </c>
      <c r="AD945" t="s">
        <v>83</v>
      </c>
      <c r="AE945">
        <v>0</v>
      </c>
      <c r="AF945" t="s">
        <v>83</v>
      </c>
      <c r="AG945">
        <v>0</v>
      </c>
      <c r="AH945" t="s">
        <v>83</v>
      </c>
      <c r="AI945" t="s">
        <v>83</v>
      </c>
      <c r="AJ945" t="s">
        <v>83</v>
      </c>
      <c r="AK945" t="s">
        <v>83</v>
      </c>
      <c r="AL945" t="s">
        <v>83</v>
      </c>
      <c r="AM945" t="s">
        <v>83</v>
      </c>
      <c r="AN945" t="s">
        <v>83</v>
      </c>
      <c r="AO945" t="s">
        <v>83</v>
      </c>
      <c r="AP945" t="s">
        <v>83</v>
      </c>
      <c r="AQ945" t="s">
        <v>83</v>
      </c>
      <c r="AR945" t="s">
        <v>83</v>
      </c>
      <c r="AS945">
        <v>0</v>
      </c>
      <c r="AT945" t="s">
        <v>83</v>
      </c>
      <c r="AU945" t="s">
        <v>83</v>
      </c>
      <c r="AV945">
        <v>0</v>
      </c>
      <c r="AW945">
        <v>0</v>
      </c>
      <c r="AX945" t="s">
        <v>83</v>
      </c>
    </row>
    <row r="946" spans="1:50" x14ac:dyDescent="0.15">
      <c r="A946">
        <v>4</v>
      </c>
      <c r="B946">
        <v>219</v>
      </c>
      <c r="C946">
        <v>1</v>
      </c>
      <c r="D946">
        <v>1</v>
      </c>
      <c r="E946">
        <v>0</v>
      </c>
      <c r="F946" t="s">
        <v>83</v>
      </c>
      <c r="G946" t="s">
        <v>83</v>
      </c>
      <c r="H946">
        <v>33</v>
      </c>
      <c r="I946">
        <v>0</v>
      </c>
      <c r="J946">
        <v>0</v>
      </c>
      <c r="K946">
        <v>0</v>
      </c>
      <c r="L946">
        <v>0</v>
      </c>
      <c r="M946" t="s">
        <v>83</v>
      </c>
      <c r="N946" t="s">
        <v>83</v>
      </c>
      <c r="O946" t="s">
        <v>83</v>
      </c>
      <c r="P946" t="s">
        <v>83</v>
      </c>
      <c r="Q946" t="s">
        <v>83</v>
      </c>
      <c r="R946" t="s">
        <v>2644</v>
      </c>
      <c r="S946" t="s">
        <v>83</v>
      </c>
      <c r="T946">
        <v>0</v>
      </c>
      <c r="U946" t="s">
        <v>83</v>
      </c>
      <c r="V946" t="s">
        <v>83</v>
      </c>
      <c r="W946" t="s">
        <v>83</v>
      </c>
      <c r="X946">
        <v>2</v>
      </c>
      <c r="Y946">
        <v>2</v>
      </c>
      <c r="Z946" t="s">
        <v>83</v>
      </c>
      <c r="AA946" t="s">
        <v>83</v>
      </c>
      <c r="AB946" t="s">
        <v>83</v>
      </c>
      <c r="AC946" t="s">
        <v>83</v>
      </c>
      <c r="AD946" t="s">
        <v>83</v>
      </c>
      <c r="AE946">
        <v>0</v>
      </c>
      <c r="AF946" t="s">
        <v>83</v>
      </c>
      <c r="AG946">
        <v>0</v>
      </c>
      <c r="AH946" t="s">
        <v>83</v>
      </c>
      <c r="AI946" t="s">
        <v>83</v>
      </c>
      <c r="AJ946" t="s">
        <v>83</v>
      </c>
      <c r="AK946" t="s">
        <v>83</v>
      </c>
      <c r="AL946" t="s">
        <v>83</v>
      </c>
      <c r="AM946" t="s">
        <v>83</v>
      </c>
      <c r="AN946" t="s">
        <v>83</v>
      </c>
      <c r="AO946" t="s">
        <v>83</v>
      </c>
      <c r="AP946" t="s">
        <v>83</v>
      </c>
      <c r="AQ946" t="s">
        <v>83</v>
      </c>
      <c r="AR946" t="s">
        <v>83</v>
      </c>
      <c r="AS946">
        <v>0</v>
      </c>
      <c r="AT946" t="s">
        <v>83</v>
      </c>
      <c r="AU946" t="s">
        <v>83</v>
      </c>
      <c r="AV946">
        <v>0</v>
      </c>
      <c r="AW946">
        <v>0</v>
      </c>
      <c r="AX946" t="s">
        <v>83</v>
      </c>
    </row>
    <row r="947" spans="1:50" x14ac:dyDescent="0.15">
      <c r="A947">
        <v>4</v>
      </c>
      <c r="B947">
        <v>219</v>
      </c>
      <c r="C947">
        <v>1</v>
      </c>
      <c r="D947">
        <v>2</v>
      </c>
      <c r="E947">
        <v>0</v>
      </c>
      <c r="F947" t="s">
        <v>83</v>
      </c>
      <c r="G947" t="s">
        <v>83</v>
      </c>
      <c r="H947">
        <v>421</v>
      </c>
      <c r="I947">
        <v>0</v>
      </c>
      <c r="J947">
        <v>0</v>
      </c>
      <c r="K947">
        <v>0</v>
      </c>
      <c r="L947">
        <v>0</v>
      </c>
      <c r="M947" t="s">
        <v>83</v>
      </c>
      <c r="N947" t="s">
        <v>83</v>
      </c>
      <c r="O947" t="s">
        <v>83</v>
      </c>
      <c r="P947" t="s">
        <v>83</v>
      </c>
      <c r="Q947" t="s">
        <v>83</v>
      </c>
      <c r="R947" t="s">
        <v>2645</v>
      </c>
      <c r="S947" t="s">
        <v>83</v>
      </c>
      <c r="T947">
        <v>0</v>
      </c>
      <c r="U947" t="s">
        <v>83</v>
      </c>
      <c r="V947" t="s">
        <v>83</v>
      </c>
      <c r="W947" t="s">
        <v>83</v>
      </c>
      <c r="X947">
        <v>2</v>
      </c>
      <c r="Y947">
        <v>2</v>
      </c>
      <c r="Z947" t="s">
        <v>83</v>
      </c>
      <c r="AA947" t="s">
        <v>83</v>
      </c>
      <c r="AB947" t="s">
        <v>83</v>
      </c>
      <c r="AC947" t="s">
        <v>83</v>
      </c>
      <c r="AD947" t="s">
        <v>83</v>
      </c>
      <c r="AE947">
        <v>0</v>
      </c>
      <c r="AF947" t="s">
        <v>83</v>
      </c>
      <c r="AG947">
        <v>0</v>
      </c>
      <c r="AH947" t="s">
        <v>83</v>
      </c>
      <c r="AI947" t="s">
        <v>83</v>
      </c>
      <c r="AJ947" t="s">
        <v>83</v>
      </c>
      <c r="AK947" t="s">
        <v>83</v>
      </c>
      <c r="AL947" t="s">
        <v>83</v>
      </c>
      <c r="AM947" t="s">
        <v>83</v>
      </c>
      <c r="AN947" t="s">
        <v>83</v>
      </c>
      <c r="AO947" t="s">
        <v>83</v>
      </c>
      <c r="AP947" t="s">
        <v>83</v>
      </c>
      <c r="AQ947" t="s">
        <v>83</v>
      </c>
      <c r="AR947" t="s">
        <v>83</v>
      </c>
      <c r="AS947">
        <v>0</v>
      </c>
      <c r="AT947" t="s">
        <v>83</v>
      </c>
      <c r="AU947" t="s">
        <v>83</v>
      </c>
      <c r="AV947">
        <v>0</v>
      </c>
      <c r="AW947">
        <v>0</v>
      </c>
      <c r="AX947" t="s">
        <v>83</v>
      </c>
    </row>
    <row r="948" spans="1:50" x14ac:dyDescent="0.15">
      <c r="A948">
        <v>4</v>
      </c>
      <c r="B948">
        <v>219</v>
      </c>
      <c r="C948">
        <v>1</v>
      </c>
      <c r="D948">
        <v>3</v>
      </c>
      <c r="E948">
        <v>0</v>
      </c>
      <c r="F948" t="s">
        <v>83</v>
      </c>
      <c r="G948" t="s">
        <v>83</v>
      </c>
      <c r="H948">
        <v>580</v>
      </c>
      <c r="I948">
        <v>0</v>
      </c>
      <c r="J948">
        <v>0</v>
      </c>
      <c r="K948">
        <v>0</v>
      </c>
      <c r="L948">
        <v>0</v>
      </c>
      <c r="M948" t="s">
        <v>83</v>
      </c>
      <c r="N948" t="s">
        <v>83</v>
      </c>
      <c r="O948" t="s">
        <v>83</v>
      </c>
      <c r="P948" t="s">
        <v>83</v>
      </c>
      <c r="Q948" t="s">
        <v>83</v>
      </c>
      <c r="R948" t="s">
        <v>2646</v>
      </c>
      <c r="S948" t="s">
        <v>83</v>
      </c>
      <c r="T948">
        <v>0</v>
      </c>
      <c r="U948" t="s">
        <v>83</v>
      </c>
      <c r="V948" t="s">
        <v>83</v>
      </c>
      <c r="W948" t="s">
        <v>83</v>
      </c>
      <c r="X948">
        <v>2</v>
      </c>
      <c r="Y948">
        <v>2</v>
      </c>
      <c r="Z948" t="s">
        <v>83</v>
      </c>
      <c r="AA948" t="s">
        <v>83</v>
      </c>
      <c r="AB948" t="s">
        <v>83</v>
      </c>
      <c r="AC948" t="s">
        <v>83</v>
      </c>
      <c r="AD948" t="s">
        <v>83</v>
      </c>
      <c r="AE948">
        <v>0</v>
      </c>
      <c r="AF948" t="s">
        <v>83</v>
      </c>
      <c r="AG948">
        <v>0</v>
      </c>
      <c r="AH948" t="s">
        <v>83</v>
      </c>
      <c r="AI948" t="s">
        <v>83</v>
      </c>
      <c r="AJ948" t="s">
        <v>83</v>
      </c>
      <c r="AK948" t="s">
        <v>83</v>
      </c>
      <c r="AL948" t="s">
        <v>83</v>
      </c>
      <c r="AM948" t="s">
        <v>83</v>
      </c>
      <c r="AN948" t="s">
        <v>83</v>
      </c>
      <c r="AO948" t="s">
        <v>83</v>
      </c>
      <c r="AP948" t="s">
        <v>83</v>
      </c>
      <c r="AQ948" t="s">
        <v>83</v>
      </c>
      <c r="AR948" t="s">
        <v>83</v>
      </c>
      <c r="AS948">
        <v>0</v>
      </c>
      <c r="AT948" t="s">
        <v>83</v>
      </c>
      <c r="AU948" t="s">
        <v>83</v>
      </c>
      <c r="AV948">
        <v>0</v>
      </c>
      <c r="AW948">
        <v>0</v>
      </c>
      <c r="AX948" t="s">
        <v>83</v>
      </c>
    </row>
    <row r="949" spans="1:50" x14ac:dyDescent="0.15">
      <c r="A949">
        <v>4</v>
      </c>
      <c r="B949">
        <v>219</v>
      </c>
      <c r="C949">
        <v>1</v>
      </c>
      <c r="D949">
        <v>4</v>
      </c>
      <c r="E949">
        <v>0</v>
      </c>
      <c r="F949" t="s">
        <v>83</v>
      </c>
      <c r="G949" t="s">
        <v>83</v>
      </c>
      <c r="H949">
        <v>29</v>
      </c>
      <c r="I949">
        <v>0</v>
      </c>
      <c r="J949">
        <v>0</v>
      </c>
      <c r="K949">
        <v>0</v>
      </c>
      <c r="L949">
        <v>0</v>
      </c>
      <c r="M949" t="s">
        <v>83</v>
      </c>
      <c r="N949" t="s">
        <v>83</v>
      </c>
      <c r="O949" t="s">
        <v>83</v>
      </c>
      <c r="P949" t="s">
        <v>83</v>
      </c>
      <c r="Q949" t="s">
        <v>83</v>
      </c>
      <c r="R949" t="s">
        <v>2647</v>
      </c>
      <c r="S949" t="s">
        <v>83</v>
      </c>
      <c r="T949">
        <v>0</v>
      </c>
      <c r="U949" t="s">
        <v>83</v>
      </c>
      <c r="V949" t="s">
        <v>83</v>
      </c>
      <c r="W949" t="s">
        <v>83</v>
      </c>
      <c r="X949">
        <v>2</v>
      </c>
      <c r="Y949">
        <v>2</v>
      </c>
      <c r="Z949" t="s">
        <v>83</v>
      </c>
      <c r="AA949" t="s">
        <v>83</v>
      </c>
      <c r="AB949" t="s">
        <v>83</v>
      </c>
      <c r="AC949" t="s">
        <v>83</v>
      </c>
      <c r="AD949" t="s">
        <v>83</v>
      </c>
      <c r="AE949">
        <v>0</v>
      </c>
      <c r="AF949" t="s">
        <v>83</v>
      </c>
      <c r="AG949">
        <v>0</v>
      </c>
      <c r="AH949" t="s">
        <v>83</v>
      </c>
      <c r="AI949" t="s">
        <v>83</v>
      </c>
      <c r="AJ949" t="s">
        <v>83</v>
      </c>
      <c r="AK949" t="s">
        <v>83</v>
      </c>
      <c r="AL949" t="s">
        <v>83</v>
      </c>
      <c r="AM949" t="s">
        <v>83</v>
      </c>
      <c r="AN949" t="s">
        <v>83</v>
      </c>
      <c r="AO949" t="s">
        <v>83</v>
      </c>
      <c r="AP949" t="s">
        <v>83</v>
      </c>
      <c r="AQ949" t="s">
        <v>83</v>
      </c>
      <c r="AR949" t="s">
        <v>83</v>
      </c>
      <c r="AS949">
        <v>0</v>
      </c>
      <c r="AT949" t="s">
        <v>83</v>
      </c>
      <c r="AU949" t="s">
        <v>83</v>
      </c>
      <c r="AV949">
        <v>0</v>
      </c>
      <c r="AW949">
        <v>0</v>
      </c>
      <c r="AX949" t="s">
        <v>83</v>
      </c>
    </row>
    <row r="950" spans="1:50" x14ac:dyDescent="0.15">
      <c r="A950">
        <v>4</v>
      </c>
      <c r="B950">
        <v>219</v>
      </c>
      <c r="C950">
        <v>1</v>
      </c>
      <c r="D950">
        <v>5</v>
      </c>
      <c r="E950">
        <v>0</v>
      </c>
      <c r="F950" t="s">
        <v>83</v>
      </c>
      <c r="G950" t="s">
        <v>83</v>
      </c>
      <c r="H950">
        <v>649</v>
      </c>
      <c r="I950">
        <v>0</v>
      </c>
      <c r="J950">
        <v>0</v>
      </c>
      <c r="K950">
        <v>0</v>
      </c>
      <c r="L950">
        <v>0</v>
      </c>
      <c r="M950" t="s">
        <v>83</v>
      </c>
      <c r="N950" t="s">
        <v>83</v>
      </c>
      <c r="O950" t="s">
        <v>83</v>
      </c>
      <c r="P950" t="s">
        <v>83</v>
      </c>
      <c r="Q950" t="s">
        <v>83</v>
      </c>
      <c r="R950" t="s">
        <v>2648</v>
      </c>
      <c r="S950" t="s">
        <v>83</v>
      </c>
      <c r="T950">
        <v>0</v>
      </c>
      <c r="U950" t="s">
        <v>83</v>
      </c>
      <c r="V950" t="s">
        <v>83</v>
      </c>
      <c r="W950" t="s">
        <v>83</v>
      </c>
      <c r="X950">
        <v>2</v>
      </c>
      <c r="Y950">
        <v>2</v>
      </c>
      <c r="Z950" t="s">
        <v>83</v>
      </c>
      <c r="AA950" t="s">
        <v>83</v>
      </c>
      <c r="AB950" t="s">
        <v>83</v>
      </c>
      <c r="AC950" t="s">
        <v>83</v>
      </c>
      <c r="AD950" t="s">
        <v>83</v>
      </c>
      <c r="AE950">
        <v>0</v>
      </c>
      <c r="AF950" t="s">
        <v>83</v>
      </c>
      <c r="AG950">
        <v>0</v>
      </c>
      <c r="AH950" t="s">
        <v>83</v>
      </c>
      <c r="AI950" t="s">
        <v>83</v>
      </c>
      <c r="AJ950" t="s">
        <v>83</v>
      </c>
      <c r="AK950" t="s">
        <v>83</v>
      </c>
      <c r="AL950" t="s">
        <v>83</v>
      </c>
      <c r="AM950" t="s">
        <v>83</v>
      </c>
      <c r="AN950" t="s">
        <v>83</v>
      </c>
      <c r="AO950" t="s">
        <v>83</v>
      </c>
      <c r="AP950" t="s">
        <v>83</v>
      </c>
      <c r="AQ950" t="s">
        <v>83</v>
      </c>
      <c r="AR950" t="s">
        <v>83</v>
      </c>
      <c r="AS950">
        <v>0</v>
      </c>
      <c r="AT950" t="s">
        <v>83</v>
      </c>
      <c r="AU950" t="s">
        <v>83</v>
      </c>
      <c r="AV950">
        <v>0</v>
      </c>
      <c r="AW950">
        <v>0</v>
      </c>
      <c r="AX950" t="s">
        <v>83</v>
      </c>
    </row>
    <row r="951" spans="1:50" x14ac:dyDescent="0.15">
      <c r="A951">
        <v>4</v>
      </c>
      <c r="B951">
        <v>219</v>
      </c>
      <c r="C951">
        <v>1</v>
      </c>
      <c r="D951">
        <v>6</v>
      </c>
      <c r="E951">
        <v>0</v>
      </c>
      <c r="F951" t="s">
        <v>83</v>
      </c>
      <c r="G951" t="s">
        <v>83</v>
      </c>
      <c r="H951">
        <v>234</v>
      </c>
      <c r="I951">
        <v>0</v>
      </c>
      <c r="J951">
        <v>0</v>
      </c>
      <c r="K951">
        <v>0</v>
      </c>
      <c r="L951">
        <v>0</v>
      </c>
      <c r="M951" t="s">
        <v>83</v>
      </c>
      <c r="N951" t="s">
        <v>83</v>
      </c>
      <c r="O951" t="s">
        <v>83</v>
      </c>
      <c r="P951" t="s">
        <v>83</v>
      </c>
      <c r="Q951" t="s">
        <v>83</v>
      </c>
      <c r="R951" t="s">
        <v>2649</v>
      </c>
      <c r="S951" t="s">
        <v>83</v>
      </c>
      <c r="T951">
        <v>0</v>
      </c>
      <c r="U951" t="s">
        <v>83</v>
      </c>
      <c r="V951" t="s">
        <v>83</v>
      </c>
      <c r="W951" t="s">
        <v>83</v>
      </c>
      <c r="X951">
        <v>2</v>
      </c>
      <c r="Y951">
        <v>2</v>
      </c>
      <c r="Z951" t="s">
        <v>83</v>
      </c>
      <c r="AA951" t="s">
        <v>83</v>
      </c>
      <c r="AB951" t="s">
        <v>83</v>
      </c>
      <c r="AC951" t="s">
        <v>83</v>
      </c>
      <c r="AD951" t="s">
        <v>83</v>
      </c>
      <c r="AE951">
        <v>0</v>
      </c>
      <c r="AF951" t="s">
        <v>83</v>
      </c>
      <c r="AG951">
        <v>0</v>
      </c>
      <c r="AH951" t="s">
        <v>83</v>
      </c>
      <c r="AI951" t="s">
        <v>83</v>
      </c>
      <c r="AJ951" t="s">
        <v>83</v>
      </c>
      <c r="AK951" t="s">
        <v>83</v>
      </c>
      <c r="AL951" t="s">
        <v>83</v>
      </c>
      <c r="AM951" t="s">
        <v>83</v>
      </c>
      <c r="AN951" t="s">
        <v>83</v>
      </c>
      <c r="AO951" t="s">
        <v>83</v>
      </c>
      <c r="AP951" t="s">
        <v>83</v>
      </c>
      <c r="AQ951" t="s">
        <v>83</v>
      </c>
      <c r="AR951" t="s">
        <v>83</v>
      </c>
      <c r="AS951">
        <v>0</v>
      </c>
      <c r="AT951" t="s">
        <v>83</v>
      </c>
      <c r="AU951" t="s">
        <v>83</v>
      </c>
      <c r="AV951">
        <v>0</v>
      </c>
      <c r="AW951">
        <v>0</v>
      </c>
      <c r="AX951" t="s">
        <v>83</v>
      </c>
    </row>
    <row r="952" spans="1:50" x14ac:dyDescent="0.15">
      <c r="A952">
        <v>4</v>
      </c>
      <c r="B952">
        <v>219</v>
      </c>
      <c r="C952">
        <v>1</v>
      </c>
      <c r="D952">
        <v>7</v>
      </c>
      <c r="E952">
        <v>0</v>
      </c>
      <c r="F952" t="s">
        <v>83</v>
      </c>
      <c r="G952" t="s">
        <v>83</v>
      </c>
      <c r="H952">
        <v>714</v>
      </c>
      <c r="I952">
        <v>0</v>
      </c>
      <c r="J952">
        <v>0</v>
      </c>
      <c r="K952">
        <v>0</v>
      </c>
      <c r="L952">
        <v>0</v>
      </c>
      <c r="M952" t="s">
        <v>83</v>
      </c>
      <c r="N952" t="s">
        <v>83</v>
      </c>
      <c r="O952" t="s">
        <v>83</v>
      </c>
      <c r="P952" t="s">
        <v>83</v>
      </c>
      <c r="Q952" t="s">
        <v>83</v>
      </c>
      <c r="R952" t="s">
        <v>2650</v>
      </c>
      <c r="S952" t="s">
        <v>83</v>
      </c>
      <c r="T952">
        <v>0</v>
      </c>
      <c r="U952" t="s">
        <v>83</v>
      </c>
      <c r="V952" t="s">
        <v>83</v>
      </c>
      <c r="W952" t="s">
        <v>83</v>
      </c>
      <c r="X952">
        <v>2</v>
      </c>
      <c r="Y952">
        <v>2</v>
      </c>
      <c r="Z952" t="s">
        <v>83</v>
      </c>
      <c r="AA952" t="s">
        <v>83</v>
      </c>
      <c r="AB952" t="s">
        <v>83</v>
      </c>
      <c r="AC952" t="s">
        <v>83</v>
      </c>
      <c r="AD952" t="s">
        <v>83</v>
      </c>
      <c r="AE952">
        <v>0</v>
      </c>
      <c r="AF952" t="s">
        <v>83</v>
      </c>
      <c r="AG952">
        <v>0</v>
      </c>
      <c r="AH952" t="s">
        <v>83</v>
      </c>
      <c r="AI952" t="s">
        <v>83</v>
      </c>
      <c r="AJ952" t="s">
        <v>83</v>
      </c>
      <c r="AK952" t="s">
        <v>83</v>
      </c>
      <c r="AL952" t="s">
        <v>83</v>
      </c>
      <c r="AM952" t="s">
        <v>83</v>
      </c>
      <c r="AN952" t="s">
        <v>83</v>
      </c>
      <c r="AO952" t="s">
        <v>83</v>
      </c>
      <c r="AP952" t="s">
        <v>83</v>
      </c>
      <c r="AQ952" t="s">
        <v>83</v>
      </c>
      <c r="AR952" t="s">
        <v>83</v>
      </c>
      <c r="AS952">
        <v>0</v>
      </c>
      <c r="AT952" t="s">
        <v>83</v>
      </c>
      <c r="AU952" t="s">
        <v>83</v>
      </c>
      <c r="AV952">
        <v>0</v>
      </c>
      <c r="AW952">
        <v>0</v>
      </c>
      <c r="AX952" t="s">
        <v>83</v>
      </c>
    </row>
    <row r="953" spans="1:50" x14ac:dyDescent="0.15">
      <c r="A953">
        <v>4</v>
      </c>
      <c r="B953">
        <v>219</v>
      </c>
      <c r="C953">
        <v>1</v>
      </c>
      <c r="D953">
        <v>8</v>
      </c>
      <c r="E953">
        <v>0</v>
      </c>
      <c r="F953" t="s">
        <v>83</v>
      </c>
      <c r="G953" t="s">
        <v>83</v>
      </c>
      <c r="H953">
        <v>193</v>
      </c>
      <c r="I953">
        <v>0</v>
      </c>
      <c r="J953">
        <v>0</v>
      </c>
      <c r="K953">
        <v>0</v>
      </c>
      <c r="L953">
        <v>0</v>
      </c>
      <c r="M953" t="s">
        <v>83</v>
      </c>
      <c r="N953" t="s">
        <v>83</v>
      </c>
      <c r="O953" t="s">
        <v>83</v>
      </c>
      <c r="P953" t="s">
        <v>83</v>
      </c>
      <c r="Q953" t="s">
        <v>83</v>
      </c>
      <c r="R953" t="s">
        <v>2651</v>
      </c>
      <c r="S953" t="s">
        <v>83</v>
      </c>
      <c r="T953">
        <v>0</v>
      </c>
      <c r="U953" t="s">
        <v>83</v>
      </c>
      <c r="V953" t="s">
        <v>83</v>
      </c>
      <c r="W953" t="s">
        <v>83</v>
      </c>
      <c r="X953">
        <v>2</v>
      </c>
      <c r="Y953">
        <v>2</v>
      </c>
      <c r="Z953" t="s">
        <v>83</v>
      </c>
      <c r="AA953" t="s">
        <v>83</v>
      </c>
      <c r="AB953" t="s">
        <v>83</v>
      </c>
      <c r="AC953" t="s">
        <v>83</v>
      </c>
      <c r="AD953" t="s">
        <v>83</v>
      </c>
      <c r="AE953">
        <v>0</v>
      </c>
      <c r="AF953" t="s">
        <v>83</v>
      </c>
      <c r="AG953">
        <v>0</v>
      </c>
      <c r="AH953" t="s">
        <v>83</v>
      </c>
      <c r="AI953" t="s">
        <v>83</v>
      </c>
      <c r="AJ953" t="s">
        <v>83</v>
      </c>
      <c r="AK953" t="s">
        <v>83</v>
      </c>
      <c r="AL953" t="s">
        <v>83</v>
      </c>
      <c r="AM953" t="s">
        <v>83</v>
      </c>
      <c r="AN953" t="s">
        <v>83</v>
      </c>
      <c r="AO953" t="s">
        <v>83</v>
      </c>
      <c r="AP953" t="s">
        <v>83</v>
      </c>
      <c r="AQ953" t="s">
        <v>83</v>
      </c>
      <c r="AR953" t="s">
        <v>83</v>
      </c>
      <c r="AS953">
        <v>0</v>
      </c>
      <c r="AT953" t="s">
        <v>83</v>
      </c>
      <c r="AU953" t="s">
        <v>83</v>
      </c>
      <c r="AV953">
        <v>0</v>
      </c>
      <c r="AW953">
        <v>0</v>
      </c>
      <c r="AX953" t="s">
        <v>83</v>
      </c>
    </row>
    <row r="954" spans="1:50" x14ac:dyDescent="0.15">
      <c r="A954">
        <v>4</v>
      </c>
      <c r="B954">
        <v>220</v>
      </c>
      <c r="C954">
        <v>1</v>
      </c>
      <c r="D954">
        <v>1</v>
      </c>
      <c r="E954">
        <v>0</v>
      </c>
      <c r="F954" t="s">
        <v>83</v>
      </c>
      <c r="G954" t="s">
        <v>83</v>
      </c>
      <c r="H954">
        <v>0</v>
      </c>
      <c r="I954">
        <v>0</v>
      </c>
      <c r="J954">
        <v>0</v>
      </c>
      <c r="K954">
        <v>0</v>
      </c>
      <c r="L954">
        <v>0</v>
      </c>
      <c r="M954" t="s">
        <v>83</v>
      </c>
      <c r="N954" t="s">
        <v>83</v>
      </c>
      <c r="O954" t="s">
        <v>83</v>
      </c>
      <c r="P954" t="s">
        <v>83</v>
      </c>
      <c r="Q954" t="s">
        <v>83</v>
      </c>
      <c r="R954" t="s">
        <v>83</v>
      </c>
      <c r="S954" t="s">
        <v>83</v>
      </c>
      <c r="T954">
        <v>0</v>
      </c>
      <c r="U954" t="s">
        <v>83</v>
      </c>
      <c r="V954" t="s">
        <v>83</v>
      </c>
      <c r="W954" t="s">
        <v>83</v>
      </c>
      <c r="X954">
        <v>0</v>
      </c>
      <c r="Y954">
        <v>0</v>
      </c>
      <c r="Z954" t="s">
        <v>83</v>
      </c>
      <c r="AA954" t="s">
        <v>83</v>
      </c>
      <c r="AB954" t="s">
        <v>83</v>
      </c>
      <c r="AC954" t="s">
        <v>83</v>
      </c>
      <c r="AD954" t="s">
        <v>83</v>
      </c>
      <c r="AE954">
        <v>0</v>
      </c>
      <c r="AF954" t="s">
        <v>83</v>
      </c>
      <c r="AG954">
        <v>0</v>
      </c>
      <c r="AH954" t="s">
        <v>83</v>
      </c>
      <c r="AI954" t="s">
        <v>83</v>
      </c>
      <c r="AJ954" t="s">
        <v>83</v>
      </c>
      <c r="AK954" t="s">
        <v>83</v>
      </c>
      <c r="AL954" t="s">
        <v>83</v>
      </c>
      <c r="AM954" t="s">
        <v>83</v>
      </c>
      <c r="AN954" t="s">
        <v>83</v>
      </c>
      <c r="AO954" t="s">
        <v>83</v>
      </c>
      <c r="AP954" t="s">
        <v>83</v>
      </c>
      <c r="AQ954" t="s">
        <v>83</v>
      </c>
      <c r="AR954" t="s">
        <v>83</v>
      </c>
      <c r="AS954">
        <v>0</v>
      </c>
      <c r="AT954" t="s">
        <v>83</v>
      </c>
      <c r="AU954" t="s">
        <v>83</v>
      </c>
      <c r="AV954">
        <v>0</v>
      </c>
      <c r="AW954">
        <v>0</v>
      </c>
      <c r="AX954" t="s">
        <v>83</v>
      </c>
    </row>
    <row r="955" spans="1:50" x14ac:dyDescent="0.15">
      <c r="A955">
        <v>4</v>
      </c>
      <c r="B955">
        <v>220</v>
      </c>
      <c r="C955">
        <v>1</v>
      </c>
      <c r="D955">
        <v>2</v>
      </c>
      <c r="E955">
        <v>0</v>
      </c>
      <c r="F955" t="s">
        <v>83</v>
      </c>
      <c r="G955" t="s">
        <v>83</v>
      </c>
      <c r="H955">
        <v>61</v>
      </c>
      <c r="I955">
        <v>0</v>
      </c>
      <c r="J955">
        <v>0</v>
      </c>
      <c r="K955">
        <v>0</v>
      </c>
      <c r="L955">
        <v>0</v>
      </c>
      <c r="M955" t="s">
        <v>83</v>
      </c>
      <c r="N955" t="s">
        <v>83</v>
      </c>
      <c r="O955" t="s">
        <v>83</v>
      </c>
      <c r="P955" t="s">
        <v>83</v>
      </c>
      <c r="Q955" t="s">
        <v>83</v>
      </c>
      <c r="R955" t="s">
        <v>2652</v>
      </c>
      <c r="S955" t="s">
        <v>83</v>
      </c>
      <c r="T955">
        <v>0</v>
      </c>
      <c r="U955" t="s">
        <v>83</v>
      </c>
      <c r="V955" t="s">
        <v>83</v>
      </c>
      <c r="W955" t="s">
        <v>83</v>
      </c>
      <c r="X955">
        <v>3</v>
      </c>
      <c r="Y955">
        <v>3</v>
      </c>
      <c r="Z955" t="s">
        <v>83</v>
      </c>
      <c r="AA955" t="s">
        <v>83</v>
      </c>
      <c r="AB955" t="s">
        <v>83</v>
      </c>
      <c r="AC955" t="s">
        <v>83</v>
      </c>
      <c r="AD955" t="s">
        <v>83</v>
      </c>
      <c r="AE955">
        <v>0</v>
      </c>
      <c r="AF955" t="s">
        <v>83</v>
      </c>
      <c r="AG955">
        <v>0</v>
      </c>
      <c r="AH955" t="s">
        <v>83</v>
      </c>
      <c r="AI955" t="s">
        <v>83</v>
      </c>
      <c r="AJ955" t="s">
        <v>83</v>
      </c>
      <c r="AK955" t="s">
        <v>83</v>
      </c>
      <c r="AL955" t="s">
        <v>83</v>
      </c>
      <c r="AM955" t="s">
        <v>83</v>
      </c>
      <c r="AN955" t="s">
        <v>83</v>
      </c>
      <c r="AO955" t="s">
        <v>83</v>
      </c>
      <c r="AP955" t="s">
        <v>83</v>
      </c>
      <c r="AQ955" t="s">
        <v>83</v>
      </c>
      <c r="AR955" t="s">
        <v>83</v>
      </c>
      <c r="AS955">
        <v>0</v>
      </c>
      <c r="AT955" t="s">
        <v>83</v>
      </c>
      <c r="AU955" t="s">
        <v>83</v>
      </c>
      <c r="AV955">
        <v>0</v>
      </c>
      <c r="AW955">
        <v>0</v>
      </c>
      <c r="AX955" t="s">
        <v>83</v>
      </c>
    </row>
    <row r="956" spans="1:50" x14ac:dyDescent="0.15">
      <c r="A956">
        <v>4</v>
      </c>
      <c r="B956">
        <v>220</v>
      </c>
      <c r="C956">
        <v>1</v>
      </c>
      <c r="D956">
        <v>3</v>
      </c>
      <c r="E956">
        <v>0</v>
      </c>
      <c r="F956" t="s">
        <v>83</v>
      </c>
      <c r="G956" t="s">
        <v>83</v>
      </c>
      <c r="H956">
        <v>214</v>
      </c>
      <c r="I956">
        <v>0</v>
      </c>
      <c r="J956">
        <v>0</v>
      </c>
      <c r="K956">
        <v>0</v>
      </c>
      <c r="L956">
        <v>0</v>
      </c>
      <c r="M956" t="s">
        <v>83</v>
      </c>
      <c r="N956" t="s">
        <v>83</v>
      </c>
      <c r="O956" t="s">
        <v>83</v>
      </c>
      <c r="P956" t="s">
        <v>83</v>
      </c>
      <c r="Q956" t="s">
        <v>83</v>
      </c>
      <c r="R956" t="s">
        <v>2653</v>
      </c>
      <c r="S956" t="s">
        <v>83</v>
      </c>
      <c r="T956">
        <v>0</v>
      </c>
      <c r="U956" t="s">
        <v>83</v>
      </c>
      <c r="V956" t="s">
        <v>83</v>
      </c>
      <c r="W956" t="s">
        <v>83</v>
      </c>
      <c r="X956">
        <v>3</v>
      </c>
      <c r="Y956">
        <v>3</v>
      </c>
      <c r="Z956" t="s">
        <v>83</v>
      </c>
      <c r="AA956" t="s">
        <v>83</v>
      </c>
      <c r="AB956" t="s">
        <v>83</v>
      </c>
      <c r="AC956" t="s">
        <v>83</v>
      </c>
      <c r="AD956" t="s">
        <v>83</v>
      </c>
      <c r="AE956">
        <v>0</v>
      </c>
      <c r="AF956" t="s">
        <v>83</v>
      </c>
      <c r="AG956">
        <v>0</v>
      </c>
      <c r="AH956" t="s">
        <v>83</v>
      </c>
      <c r="AI956" t="s">
        <v>83</v>
      </c>
      <c r="AJ956" t="s">
        <v>83</v>
      </c>
      <c r="AK956" t="s">
        <v>83</v>
      </c>
      <c r="AL956" t="s">
        <v>83</v>
      </c>
      <c r="AM956" t="s">
        <v>83</v>
      </c>
      <c r="AN956" t="s">
        <v>83</v>
      </c>
      <c r="AO956" t="s">
        <v>83</v>
      </c>
      <c r="AP956" t="s">
        <v>83</v>
      </c>
      <c r="AQ956" t="s">
        <v>83</v>
      </c>
      <c r="AR956" t="s">
        <v>83</v>
      </c>
      <c r="AS956">
        <v>0</v>
      </c>
      <c r="AT956" t="s">
        <v>83</v>
      </c>
      <c r="AU956" t="s">
        <v>83</v>
      </c>
      <c r="AV956">
        <v>0</v>
      </c>
      <c r="AW956">
        <v>0</v>
      </c>
      <c r="AX956" t="s">
        <v>83</v>
      </c>
    </row>
    <row r="957" spans="1:50" x14ac:dyDescent="0.15">
      <c r="A957">
        <v>4</v>
      </c>
      <c r="B957">
        <v>220</v>
      </c>
      <c r="C957">
        <v>1</v>
      </c>
      <c r="D957">
        <v>4</v>
      </c>
      <c r="E957">
        <v>0</v>
      </c>
      <c r="F957" t="s">
        <v>83</v>
      </c>
      <c r="G957" t="s">
        <v>83</v>
      </c>
      <c r="H957">
        <v>688</v>
      </c>
      <c r="I957">
        <v>0</v>
      </c>
      <c r="J957">
        <v>0</v>
      </c>
      <c r="K957">
        <v>0</v>
      </c>
      <c r="L957">
        <v>0</v>
      </c>
      <c r="M957" t="s">
        <v>83</v>
      </c>
      <c r="N957" t="s">
        <v>83</v>
      </c>
      <c r="O957" t="s">
        <v>83</v>
      </c>
      <c r="P957" t="s">
        <v>83</v>
      </c>
      <c r="Q957" t="s">
        <v>83</v>
      </c>
      <c r="R957" t="s">
        <v>2654</v>
      </c>
      <c r="S957" t="s">
        <v>83</v>
      </c>
      <c r="T957">
        <v>0</v>
      </c>
      <c r="U957" t="s">
        <v>83</v>
      </c>
      <c r="V957" t="s">
        <v>83</v>
      </c>
      <c r="W957" t="s">
        <v>83</v>
      </c>
      <c r="X957">
        <v>3</v>
      </c>
      <c r="Y957">
        <v>3</v>
      </c>
      <c r="Z957" t="s">
        <v>83</v>
      </c>
      <c r="AA957" t="s">
        <v>83</v>
      </c>
      <c r="AB957" t="s">
        <v>83</v>
      </c>
      <c r="AC957" t="s">
        <v>83</v>
      </c>
      <c r="AD957" t="s">
        <v>83</v>
      </c>
      <c r="AE957">
        <v>0</v>
      </c>
      <c r="AF957" t="s">
        <v>83</v>
      </c>
      <c r="AG957">
        <v>0</v>
      </c>
      <c r="AH957" t="s">
        <v>83</v>
      </c>
      <c r="AI957" t="s">
        <v>83</v>
      </c>
      <c r="AJ957" t="s">
        <v>83</v>
      </c>
      <c r="AK957" t="s">
        <v>83</v>
      </c>
      <c r="AL957" t="s">
        <v>83</v>
      </c>
      <c r="AM957" t="s">
        <v>83</v>
      </c>
      <c r="AN957" t="s">
        <v>83</v>
      </c>
      <c r="AO957" t="s">
        <v>83</v>
      </c>
      <c r="AP957" t="s">
        <v>83</v>
      </c>
      <c r="AQ957" t="s">
        <v>83</v>
      </c>
      <c r="AR957" t="s">
        <v>83</v>
      </c>
      <c r="AS957">
        <v>0</v>
      </c>
      <c r="AT957" t="s">
        <v>83</v>
      </c>
      <c r="AU957" t="s">
        <v>83</v>
      </c>
      <c r="AV957">
        <v>0</v>
      </c>
      <c r="AW957">
        <v>0</v>
      </c>
      <c r="AX957" t="s">
        <v>83</v>
      </c>
    </row>
    <row r="958" spans="1:50" x14ac:dyDescent="0.15">
      <c r="A958">
        <v>4</v>
      </c>
      <c r="B958">
        <v>220</v>
      </c>
      <c r="C958">
        <v>1</v>
      </c>
      <c r="D958">
        <v>5</v>
      </c>
      <c r="E958">
        <v>0</v>
      </c>
      <c r="F958" t="s">
        <v>83</v>
      </c>
      <c r="G958" t="s">
        <v>83</v>
      </c>
      <c r="H958">
        <v>215</v>
      </c>
      <c r="I958">
        <v>0</v>
      </c>
      <c r="J958">
        <v>0</v>
      </c>
      <c r="K958">
        <v>0</v>
      </c>
      <c r="L958">
        <v>0</v>
      </c>
      <c r="M958" t="s">
        <v>83</v>
      </c>
      <c r="N958" t="s">
        <v>83</v>
      </c>
      <c r="O958" t="s">
        <v>83</v>
      </c>
      <c r="P958" t="s">
        <v>83</v>
      </c>
      <c r="Q958" t="s">
        <v>83</v>
      </c>
      <c r="R958" t="s">
        <v>2655</v>
      </c>
      <c r="S958" t="s">
        <v>83</v>
      </c>
      <c r="T958">
        <v>0</v>
      </c>
      <c r="U958" t="s">
        <v>83</v>
      </c>
      <c r="V958" t="s">
        <v>83</v>
      </c>
      <c r="W958" t="s">
        <v>83</v>
      </c>
      <c r="X958">
        <v>3</v>
      </c>
      <c r="Y958">
        <v>3</v>
      </c>
      <c r="Z958" t="s">
        <v>83</v>
      </c>
      <c r="AA958" t="s">
        <v>83</v>
      </c>
      <c r="AB958" t="s">
        <v>83</v>
      </c>
      <c r="AC958" t="s">
        <v>83</v>
      </c>
      <c r="AD958" t="s">
        <v>83</v>
      </c>
      <c r="AE958">
        <v>0</v>
      </c>
      <c r="AF958" t="s">
        <v>83</v>
      </c>
      <c r="AG958">
        <v>0</v>
      </c>
      <c r="AH958" t="s">
        <v>83</v>
      </c>
      <c r="AI958" t="s">
        <v>83</v>
      </c>
      <c r="AJ958" t="s">
        <v>83</v>
      </c>
      <c r="AK958" t="s">
        <v>83</v>
      </c>
      <c r="AL958" t="s">
        <v>83</v>
      </c>
      <c r="AM958" t="s">
        <v>83</v>
      </c>
      <c r="AN958" t="s">
        <v>83</v>
      </c>
      <c r="AO958" t="s">
        <v>83</v>
      </c>
      <c r="AP958" t="s">
        <v>83</v>
      </c>
      <c r="AQ958" t="s">
        <v>83</v>
      </c>
      <c r="AR958" t="s">
        <v>83</v>
      </c>
      <c r="AS958">
        <v>0</v>
      </c>
      <c r="AT958" t="s">
        <v>83</v>
      </c>
      <c r="AU958" t="s">
        <v>83</v>
      </c>
      <c r="AV958">
        <v>0</v>
      </c>
      <c r="AW958">
        <v>0</v>
      </c>
      <c r="AX958" t="s">
        <v>83</v>
      </c>
    </row>
    <row r="959" spans="1:50" x14ac:dyDescent="0.15">
      <c r="A959">
        <v>4</v>
      </c>
      <c r="B959">
        <v>220</v>
      </c>
      <c r="C959">
        <v>1</v>
      </c>
      <c r="D959">
        <v>6</v>
      </c>
      <c r="E959">
        <v>0</v>
      </c>
      <c r="F959" t="s">
        <v>83</v>
      </c>
      <c r="G959" t="s">
        <v>83</v>
      </c>
      <c r="H959">
        <v>66</v>
      </c>
      <c r="I959">
        <v>0</v>
      </c>
      <c r="J959">
        <v>0</v>
      </c>
      <c r="K959">
        <v>0</v>
      </c>
      <c r="L959">
        <v>0</v>
      </c>
      <c r="M959" t="s">
        <v>83</v>
      </c>
      <c r="N959" t="s">
        <v>83</v>
      </c>
      <c r="O959" t="s">
        <v>83</v>
      </c>
      <c r="P959" t="s">
        <v>83</v>
      </c>
      <c r="Q959" t="s">
        <v>83</v>
      </c>
      <c r="R959" t="s">
        <v>2656</v>
      </c>
      <c r="S959" t="s">
        <v>83</v>
      </c>
      <c r="T959">
        <v>0</v>
      </c>
      <c r="U959" t="s">
        <v>83</v>
      </c>
      <c r="V959" t="s">
        <v>83</v>
      </c>
      <c r="W959" t="s">
        <v>83</v>
      </c>
      <c r="X959">
        <v>3</v>
      </c>
      <c r="Y959">
        <v>3</v>
      </c>
      <c r="Z959" t="s">
        <v>83</v>
      </c>
      <c r="AA959" t="s">
        <v>83</v>
      </c>
      <c r="AB959" t="s">
        <v>83</v>
      </c>
      <c r="AC959" t="s">
        <v>83</v>
      </c>
      <c r="AD959" t="s">
        <v>83</v>
      </c>
      <c r="AE959">
        <v>0</v>
      </c>
      <c r="AF959" t="s">
        <v>83</v>
      </c>
      <c r="AG959">
        <v>0</v>
      </c>
      <c r="AH959" t="s">
        <v>83</v>
      </c>
      <c r="AI959" t="s">
        <v>83</v>
      </c>
      <c r="AJ959" t="s">
        <v>83</v>
      </c>
      <c r="AK959" t="s">
        <v>83</v>
      </c>
      <c r="AL959" t="s">
        <v>83</v>
      </c>
      <c r="AM959" t="s">
        <v>83</v>
      </c>
      <c r="AN959" t="s">
        <v>83</v>
      </c>
      <c r="AO959" t="s">
        <v>83</v>
      </c>
      <c r="AP959" t="s">
        <v>83</v>
      </c>
      <c r="AQ959" t="s">
        <v>83</v>
      </c>
      <c r="AR959" t="s">
        <v>83</v>
      </c>
      <c r="AS959">
        <v>0</v>
      </c>
      <c r="AT959" t="s">
        <v>83</v>
      </c>
      <c r="AU959" t="s">
        <v>83</v>
      </c>
      <c r="AV959">
        <v>0</v>
      </c>
      <c r="AW959">
        <v>0</v>
      </c>
      <c r="AX959" t="s">
        <v>83</v>
      </c>
    </row>
    <row r="960" spans="1:50" x14ac:dyDescent="0.15">
      <c r="A960">
        <v>4</v>
      </c>
      <c r="B960">
        <v>220</v>
      </c>
      <c r="C960">
        <v>1</v>
      </c>
      <c r="D960">
        <v>7</v>
      </c>
      <c r="E960">
        <v>0</v>
      </c>
      <c r="F960" t="s">
        <v>83</v>
      </c>
      <c r="G960" t="s">
        <v>83</v>
      </c>
      <c r="H960">
        <v>96</v>
      </c>
      <c r="I960">
        <v>0</v>
      </c>
      <c r="J960">
        <v>0</v>
      </c>
      <c r="K960">
        <v>0</v>
      </c>
      <c r="L960">
        <v>0</v>
      </c>
      <c r="M960" t="s">
        <v>83</v>
      </c>
      <c r="N960" t="s">
        <v>83</v>
      </c>
      <c r="O960" t="s">
        <v>83</v>
      </c>
      <c r="P960" t="s">
        <v>83</v>
      </c>
      <c r="Q960" t="s">
        <v>83</v>
      </c>
      <c r="R960" t="s">
        <v>2657</v>
      </c>
      <c r="S960" t="s">
        <v>83</v>
      </c>
      <c r="T960">
        <v>0</v>
      </c>
      <c r="U960" t="s">
        <v>83</v>
      </c>
      <c r="V960" t="s">
        <v>83</v>
      </c>
      <c r="W960" t="s">
        <v>83</v>
      </c>
      <c r="X960">
        <v>3</v>
      </c>
      <c r="Y960">
        <v>3</v>
      </c>
      <c r="Z960" t="s">
        <v>83</v>
      </c>
      <c r="AA960" t="s">
        <v>83</v>
      </c>
      <c r="AB960" t="s">
        <v>83</v>
      </c>
      <c r="AC960" t="s">
        <v>83</v>
      </c>
      <c r="AD960" t="s">
        <v>83</v>
      </c>
      <c r="AE960">
        <v>0</v>
      </c>
      <c r="AF960" t="s">
        <v>83</v>
      </c>
      <c r="AG960">
        <v>0</v>
      </c>
      <c r="AH960" t="s">
        <v>83</v>
      </c>
      <c r="AI960" t="s">
        <v>83</v>
      </c>
      <c r="AJ960" t="s">
        <v>83</v>
      </c>
      <c r="AK960" t="s">
        <v>83</v>
      </c>
      <c r="AL960" t="s">
        <v>83</v>
      </c>
      <c r="AM960" t="s">
        <v>83</v>
      </c>
      <c r="AN960" t="s">
        <v>83</v>
      </c>
      <c r="AO960" t="s">
        <v>83</v>
      </c>
      <c r="AP960" t="s">
        <v>83</v>
      </c>
      <c r="AQ960" t="s">
        <v>83</v>
      </c>
      <c r="AR960" t="s">
        <v>83</v>
      </c>
      <c r="AS960">
        <v>0</v>
      </c>
      <c r="AT960" t="s">
        <v>83</v>
      </c>
      <c r="AU960" t="s">
        <v>83</v>
      </c>
      <c r="AV960">
        <v>0</v>
      </c>
      <c r="AW960">
        <v>0</v>
      </c>
      <c r="AX960" t="s">
        <v>83</v>
      </c>
    </row>
    <row r="961" spans="1:50" x14ac:dyDescent="0.15">
      <c r="A961">
        <v>4</v>
      </c>
      <c r="B961">
        <v>220</v>
      </c>
      <c r="C961">
        <v>1</v>
      </c>
      <c r="D961">
        <v>8</v>
      </c>
      <c r="E961">
        <v>0</v>
      </c>
      <c r="F961" t="s">
        <v>83</v>
      </c>
      <c r="G961" t="s">
        <v>83</v>
      </c>
      <c r="H961">
        <v>0</v>
      </c>
      <c r="I961">
        <v>0</v>
      </c>
      <c r="J961">
        <v>0</v>
      </c>
      <c r="K961">
        <v>0</v>
      </c>
      <c r="L961">
        <v>0</v>
      </c>
      <c r="M961" t="s">
        <v>83</v>
      </c>
      <c r="N961" t="s">
        <v>83</v>
      </c>
      <c r="O961" t="s">
        <v>83</v>
      </c>
      <c r="P961" t="s">
        <v>83</v>
      </c>
      <c r="Q961" t="s">
        <v>83</v>
      </c>
      <c r="R961" t="s">
        <v>83</v>
      </c>
      <c r="S961" t="s">
        <v>83</v>
      </c>
      <c r="T961">
        <v>0</v>
      </c>
      <c r="U961" t="s">
        <v>83</v>
      </c>
      <c r="V961" t="s">
        <v>83</v>
      </c>
      <c r="W961" t="s">
        <v>83</v>
      </c>
      <c r="X961">
        <v>0</v>
      </c>
      <c r="Y961">
        <v>0</v>
      </c>
      <c r="Z961" t="s">
        <v>83</v>
      </c>
      <c r="AA961" t="s">
        <v>83</v>
      </c>
      <c r="AB961" t="s">
        <v>83</v>
      </c>
      <c r="AC961" t="s">
        <v>83</v>
      </c>
      <c r="AD961" t="s">
        <v>83</v>
      </c>
      <c r="AE961">
        <v>0</v>
      </c>
      <c r="AF961" t="s">
        <v>83</v>
      </c>
      <c r="AG961">
        <v>0</v>
      </c>
      <c r="AH961" t="s">
        <v>83</v>
      </c>
      <c r="AI961" t="s">
        <v>83</v>
      </c>
      <c r="AJ961" t="s">
        <v>83</v>
      </c>
      <c r="AK961" t="s">
        <v>83</v>
      </c>
      <c r="AL961" t="s">
        <v>83</v>
      </c>
      <c r="AM961" t="s">
        <v>83</v>
      </c>
      <c r="AN961" t="s">
        <v>83</v>
      </c>
      <c r="AO961" t="s">
        <v>83</v>
      </c>
      <c r="AP961" t="s">
        <v>83</v>
      </c>
      <c r="AQ961" t="s">
        <v>83</v>
      </c>
      <c r="AR961" t="s">
        <v>83</v>
      </c>
      <c r="AS961">
        <v>0</v>
      </c>
      <c r="AT961" t="s">
        <v>83</v>
      </c>
      <c r="AU961" t="s">
        <v>83</v>
      </c>
      <c r="AV961">
        <v>0</v>
      </c>
      <c r="AW961">
        <v>0</v>
      </c>
      <c r="AX961" t="s">
        <v>83</v>
      </c>
    </row>
    <row r="962" spans="1:50" x14ac:dyDescent="0.15">
      <c r="A962">
        <v>4</v>
      </c>
      <c r="B962">
        <v>220</v>
      </c>
      <c r="C962">
        <v>2</v>
      </c>
      <c r="D962">
        <v>1</v>
      </c>
      <c r="E962">
        <v>0</v>
      </c>
      <c r="F962" t="s">
        <v>83</v>
      </c>
      <c r="G962" t="s">
        <v>83</v>
      </c>
      <c r="H962">
        <v>611</v>
      </c>
      <c r="I962">
        <v>0</v>
      </c>
      <c r="J962">
        <v>0</v>
      </c>
      <c r="K962">
        <v>0</v>
      </c>
      <c r="L962">
        <v>0</v>
      </c>
      <c r="M962" t="s">
        <v>83</v>
      </c>
      <c r="N962" t="s">
        <v>83</v>
      </c>
      <c r="O962" t="s">
        <v>83</v>
      </c>
      <c r="P962" t="s">
        <v>83</v>
      </c>
      <c r="Q962" t="s">
        <v>83</v>
      </c>
      <c r="R962" t="s">
        <v>530</v>
      </c>
      <c r="S962" t="s">
        <v>83</v>
      </c>
      <c r="T962">
        <v>0</v>
      </c>
      <c r="U962" t="s">
        <v>83</v>
      </c>
      <c r="V962" t="s">
        <v>83</v>
      </c>
      <c r="W962" t="s">
        <v>83</v>
      </c>
      <c r="X962">
        <v>3</v>
      </c>
      <c r="Y962">
        <v>3</v>
      </c>
      <c r="Z962" t="s">
        <v>83</v>
      </c>
      <c r="AA962" t="s">
        <v>83</v>
      </c>
      <c r="AB962" t="s">
        <v>83</v>
      </c>
      <c r="AC962" t="s">
        <v>83</v>
      </c>
      <c r="AD962" t="s">
        <v>83</v>
      </c>
      <c r="AE962">
        <v>0</v>
      </c>
      <c r="AF962" t="s">
        <v>83</v>
      </c>
      <c r="AG962">
        <v>0</v>
      </c>
      <c r="AH962" t="s">
        <v>83</v>
      </c>
      <c r="AI962" t="s">
        <v>83</v>
      </c>
      <c r="AJ962" t="s">
        <v>83</v>
      </c>
      <c r="AK962" t="s">
        <v>83</v>
      </c>
      <c r="AL962" t="s">
        <v>83</v>
      </c>
      <c r="AM962" t="s">
        <v>83</v>
      </c>
      <c r="AN962" t="s">
        <v>83</v>
      </c>
      <c r="AO962" t="s">
        <v>83</v>
      </c>
      <c r="AP962" t="s">
        <v>83</v>
      </c>
      <c r="AQ962" t="s">
        <v>83</v>
      </c>
      <c r="AR962" t="s">
        <v>83</v>
      </c>
      <c r="AS962">
        <v>0</v>
      </c>
      <c r="AT962" t="s">
        <v>83</v>
      </c>
      <c r="AU962" t="s">
        <v>83</v>
      </c>
      <c r="AV962">
        <v>0</v>
      </c>
      <c r="AW962">
        <v>0</v>
      </c>
      <c r="AX962" t="s">
        <v>83</v>
      </c>
    </row>
    <row r="963" spans="1:50" x14ac:dyDescent="0.15">
      <c r="A963">
        <v>4</v>
      </c>
      <c r="B963">
        <v>220</v>
      </c>
      <c r="C963">
        <v>2</v>
      </c>
      <c r="D963">
        <v>2</v>
      </c>
      <c r="E963">
        <v>0</v>
      </c>
      <c r="F963" t="s">
        <v>83</v>
      </c>
      <c r="G963" t="s">
        <v>83</v>
      </c>
      <c r="H963">
        <v>414</v>
      </c>
      <c r="I963">
        <v>0</v>
      </c>
      <c r="J963">
        <v>0</v>
      </c>
      <c r="K963">
        <v>0</v>
      </c>
      <c r="L963">
        <v>0</v>
      </c>
      <c r="M963" t="s">
        <v>83</v>
      </c>
      <c r="N963" t="s">
        <v>83</v>
      </c>
      <c r="O963" t="s">
        <v>83</v>
      </c>
      <c r="P963" t="s">
        <v>83</v>
      </c>
      <c r="Q963" t="s">
        <v>83</v>
      </c>
      <c r="R963" t="s">
        <v>2658</v>
      </c>
      <c r="S963" t="s">
        <v>83</v>
      </c>
      <c r="T963">
        <v>0</v>
      </c>
      <c r="U963" t="s">
        <v>83</v>
      </c>
      <c r="V963" t="s">
        <v>83</v>
      </c>
      <c r="W963" t="s">
        <v>83</v>
      </c>
      <c r="X963">
        <v>3</v>
      </c>
      <c r="Y963">
        <v>3</v>
      </c>
      <c r="Z963" t="s">
        <v>83</v>
      </c>
      <c r="AA963" t="s">
        <v>83</v>
      </c>
      <c r="AB963" t="s">
        <v>83</v>
      </c>
      <c r="AC963" t="s">
        <v>83</v>
      </c>
      <c r="AD963" t="s">
        <v>83</v>
      </c>
      <c r="AE963">
        <v>0</v>
      </c>
      <c r="AF963" t="s">
        <v>83</v>
      </c>
      <c r="AG963">
        <v>0</v>
      </c>
      <c r="AH963" t="s">
        <v>83</v>
      </c>
      <c r="AI963" t="s">
        <v>83</v>
      </c>
      <c r="AJ963" t="s">
        <v>83</v>
      </c>
      <c r="AK963" t="s">
        <v>83</v>
      </c>
      <c r="AL963" t="s">
        <v>83</v>
      </c>
      <c r="AM963" t="s">
        <v>83</v>
      </c>
      <c r="AN963" t="s">
        <v>83</v>
      </c>
      <c r="AO963" t="s">
        <v>83</v>
      </c>
      <c r="AP963" t="s">
        <v>83</v>
      </c>
      <c r="AQ963" t="s">
        <v>83</v>
      </c>
      <c r="AR963" t="s">
        <v>83</v>
      </c>
      <c r="AS963">
        <v>0</v>
      </c>
      <c r="AT963" t="s">
        <v>83</v>
      </c>
      <c r="AU963" t="s">
        <v>83</v>
      </c>
      <c r="AV963">
        <v>0</v>
      </c>
      <c r="AW963">
        <v>0</v>
      </c>
      <c r="AX963" t="s">
        <v>83</v>
      </c>
    </row>
    <row r="964" spans="1:50" x14ac:dyDescent="0.15">
      <c r="A964">
        <v>4</v>
      </c>
      <c r="B964">
        <v>220</v>
      </c>
      <c r="C964">
        <v>2</v>
      </c>
      <c r="D964">
        <v>3</v>
      </c>
      <c r="E964">
        <v>0</v>
      </c>
      <c r="F964" t="s">
        <v>83</v>
      </c>
      <c r="G964" t="s">
        <v>83</v>
      </c>
      <c r="H964">
        <v>342</v>
      </c>
      <c r="I964">
        <v>0</v>
      </c>
      <c r="J964">
        <v>0</v>
      </c>
      <c r="K964">
        <v>0</v>
      </c>
      <c r="L964">
        <v>0</v>
      </c>
      <c r="M964" t="s">
        <v>83</v>
      </c>
      <c r="N964" t="s">
        <v>83</v>
      </c>
      <c r="O964" t="s">
        <v>83</v>
      </c>
      <c r="P964" t="s">
        <v>83</v>
      </c>
      <c r="Q964" t="s">
        <v>83</v>
      </c>
      <c r="R964" t="s">
        <v>2659</v>
      </c>
      <c r="S964" t="s">
        <v>83</v>
      </c>
      <c r="T964">
        <v>0</v>
      </c>
      <c r="U964" t="s">
        <v>83</v>
      </c>
      <c r="V964" t="s">
        <v>83</v>
      </c>
      <c r="W964" t="s">
        <v>83</v>
      </c>
      <c r="X964">
        <v>3</v>
      </c>
      <c r="Y964">
        <v>3</v>
      </c>
      <c r="Z964" t="s">
        <v>83</v>
      </c>
      <c r="AA964" t="s">
        <v>83</v>
      </c>
      <c r="AB964" t="s">
        <v>83</v>
      </c>
      <c r="AC964" t="s">
        <v>83</v>
      </c>
      <c r="AD964" t="s">
        <v>83</v>
      </c>
      <c r="AE964">
        <v>0</v>
      </c>
      <c r="AF964" t="s">
        <v>83</v>
      </c>
      <c r="AG964">
        <v>0</v>
      </c>
      <c r="AH964" t="s">
        <v>83</v>
      </c>
      <c r="AI964" t="s">
        <v>83</v>
      </c>
      <c r="AJ964" t="s">
        <v>83</v>
      </c>
      <c r="AK964" t="s">
        <v>83</v>
      </c>
      <c r="AL964" t="s">
        <v>83</v>
      </c>
      <c r="AM964" t="s">
        <v>83</v>
      </c>
      <c r="AN964" t="s">
        <v>83</v>
      </c>
      <c r="AO964" t="s">
        <v>83</v>
      </c>
      <c r="AP964" t="s">
        <v>83</v>
      </c>
      <c r="AQ964" t="s">
        <v>83</v>
      </c>
      <c r="AR964" t="s">
        <v>83</v>
      </c>
      <c r="AS964">
        <v>0</v>
      </c>
      <c r="AT964" t="s">
        <v>83</v>
      </c>
      <c r="AU964" t="s">
        <v>83</v>
      </c>
      <c r="AV964">
        <v>0</v>
      </c>
      <c r="AW964">
        <v>0</v>
      </c>
      <c r="AX964" t="s">
        <v>83</v>
      </c>
    </row>
    <row r="965" spans="1:50" x14ac:dyDescent="0.15">
      <c r="A965">
        <v>4</v>
      </c>
      <c r="B965">
        <v>220</v>
      </c>
      <c r="C965">
        <v>2</v>
      </c>
      <c r="D965">
        <v>4</v>
      </c>
      <c r="E965">
        <v>0</v>
      </c>
      <c r="F965" t="s">
        <v>83</v>
      </c>
      <c r="G965" t="s">
        <v>83</v>
      </c>
      <c r="H965">
        <v>599</v>
      </c>
      <c r="I965">
        <v>0</v>
      </c>
      <c r="J965">
        <v>0</v>
      </c>
      <c r="K965">
        <v>0</v>
      </c>
      <c r="L965">
        <v>0</v>
      </c>
      <c r="M965" t="s">
        <v>83</v>
      </c>
      <c r="N965" t="s">
        <v>83</v>
      </c>
      <c r="O965" t="s">
        <v>83</v>
      </c>
      <c r="P965" t="s">
        <v>83</v>
      </c>
      <c r="Q965" t="s">
        <v>83</v>
      </c>
      <c r="R965" t="s">
        <v>2660</v>
      </c>
      <c r="S965" t="s">
        <v>83</v>
      </c>
      <c r="T965">
        <v>0</v>
      </c>
      <c r="U965" t="s">
        <v>83</v>
      </c>
      <c r="V965" t="s">
        <v>83</v>
      </c>
      <c r="W965" t="s">
        <v>83</v>
      </c>
      <c r="X965">
        <v>3</v>
      </c>
      <c r="Y965">
        <v>3</v>
      </c>
      <c r="Z965" t="s">
        <v>83</v>
      </c>
      <c r="AA965" t="s">
        <v>83</v>
      </c>
      <c r="AB965" t="s">
        <v>83</v>
      </c>
      <c r="AC965" t="s">
        <v>83</v>
      </c>
      <c r="AD965" t="s">
        <v>83</v>
      </c>
      <c r="AE965">
        <v>0</v>
      </c>
      <c r="AF965" t="s">
        <v>83</v>
      </c>
      <c r="AG965">
        <v>0</v>
      </c>
      <c r="AH965" t="s">
        <v>83</v>
      </c>
      <c r="AI965" t="s">
        <v>83</v>
      </c>
      <c r="AJ965" t="s">
        <v>83</v>
      </c>
      <c r="AK965" t="s">
        <v>83</v>
      </c>
      <c r="AL965" t="s">
        <v>83</v>
      </c>
      <c r="AM965" t="s">
        <v>83</v>
      </c>
      <c r="AN965" t="s">
        <v>83</v>
      </c>
      <c r="AO965" t="s">
        <v>83</v>
      </c>
      <c r="AP965" t="s">
        <v>83</v>
      </c>
      <c r="AQ965" t="s">
        <v>83</v>
      </c>
      <c r="AR965" t="s">
        <v>83</v>
      </c>
      <c r="AS965">
        <v>0</v>
      </c>
      <c r="AT965" t="s">
        <v>83</v>
      </c>
      <c r="AU965" t="s">
        <v>83</v>
      </c>
      <c r="AV965">
        <v>0</v>
      </c>
      <c r="AW965">
        <v>0</v>
      </c>
      <c r="AX965" t="s">
        <v>83</v>
      </c>
    </row>
    <row r="966" spans="1:50" x14ac:dyDescent="0.15">
      <c r="A966">
        <v>4</v>
      </c>
      <c r="B966">
        <v>220</v>
      </c>
      <c r="C966">
        <v>2</v>
      </c>
      <c r="D966">
        <v>5</v>
      </c>
      <c r="E966">
        <v>0</v>
      </c>
      <c r="F966" t="s">
        <v>83</v>
      </c>
      <c r="G966" t="s">
        <v>83</v>
      </c>
      <c r="H966">
        <v>542</v>
      </c>
      <c r="I966">
        <v>0</v>
      </c>
      <c r="J966">
        <v>0</v>
      </c>
      <c r="K966">
        <v>0</v>
      </c>
      <c r="L966">
        <v>0</v>
      </c>
      <c r="M966" t="s">
        <v>83</v>
      </c>
      <c r="N966" t="s">
        <v>83</v>
      </c>
      <c r="O966" t="s">
        <v>83</v>
      </c>
      <c r="P966" t="s">
        <v>83</v>
      </c>
      <c r="Q966" t="s">
        <v>83</v>
      </c>
      <c r="R966" t="s">
        <v>2661</v>
      </c>
      <c r="S966" t="s">
        <v>83</v>
      </c>
      <c r="T966">
        <v>0</v>
      </c>
      <c r="U966" t="s">
        <v>83</v>
      </c>
      <c r="V966" t="s">
        <v>83</v>
      </c>
      <c r="W966" t="s">
        <v>83</v>
      </c>
      <c r="X966">
        <v>3</v>
      </c>
      <c r="Y966">
        <v>3</v>
      </c>
      <c r="Z966" t="s">
        <v>83</v>
      </c>
      <c r="AA966" t="s">
        <v>83</v>
      </c>
      <c r="AB966" t="s">
        <v>83</v>
      </c>
      <c r="AC966" t="s">
        <v>83</v>
      </c>
      <c r="AD966" t="s">
        <v>83</v>
      </c>
      <c r="AE966">
        <v>0</v>
      </c>
      <c r="AF966" t="s">
        <v>83</v>
      </c>
      <c r="AG966">
        <v>0</v>
      </c>
      <c r="AH966" t="s">
        <v>83</v>
      </c>
      <c r="AI966" t="s">
        <v>83</v>
      </c>
      <c r="AJ966" t="s">
        <v>83</v>
      </c>
      <c r="AK966" t="s">
        <v>83</v>
      </c>
      <c r="AL966" t="s">
        <v>83</v>
      </c>
      <c r="AM966" t="s">
        <v>83</v>
      </c>
      <c r="AN966" t="s">
        <v>83</v>
      </c>
      <c r="AO966" t="s">
        <v>83</v>
      </c>
      <c r="AP966" t="s">
        <v>83</v>
      </c>
      <c r="AQ966" t="s">
        <v>83</v>
      </c>
      <c r="AR966" t="s">
        <v>83</v>
      </c>
      <c r="AS966">
        <v>0</v>
      </c>
      <c r="AT966" t="s">
        <v>83</v>
      </c>
      <c r="AU966" t="s">
        <v>83</v>
      </c>
      <c r="AV966">
        <v>0</v>
      </c>
      <c r="AW966">
        <v>0</v>
      </c>
      <c r="AX966" t="s">
        <v>83</v>
      </c>
    </row>
    <row r="967" spans="1:50" x14ac:dyDescent="0.15">
      <c r="A967">
        <v>4</v>
      </c>
      <c r="B967">
        <v>220</v>
      </c>
      <c r="C967">
        <v>2</v>
      </c>
      <c r="D967">
        <v>6</v>
      </c>
      <c r="E967">
        <v>0</v>
      </c>
      <c r="F967" t="s">
        <v>83</v>
      </c>
      <c r="G967" t="s">
        <v>83</v>
      </c>
      <c r="H967">
        <v>640</v>
      </c>
      <c r="I967">
        <v>0</v>
      </c>
      <c r="J967">
        <v>0</v>
      </c>
      <c r="K967">
        <v>0</v>
      </c>
      <c r="L967">
        <v>0</v>
      </c>
      <c r="M967" t="s">
        <v>83</v>
      </c>
      <c r="N967" t="s">
        <v>83</v>
      </c>
      <c r="O967" t="s">
        <v>83</v>
      </c>
      <c r="P967" t="s">
        <v>83</v>
      </c>
      <c r="Q967" t="s">
        <v>83</v>
      </c>
      <c r="R967" t="s">
        <v>2662</v>
      </c>
      <c r="S967" t="s">
        <v>83</v>
      </c>
      <c r="T967">
        <v>0</v>
      </c>
      <c r="U967" t="s">
        <v>83</v>
      </c>
      <c r="V967" t="s">
        <v>83</v>
      </c>
      <c r="W967" t="s">
        <v>83</v>
      </c>
      <c r="X967">
        <v>3</v>
      </c>
      <c r="Y967">
        <v>3</v>
      </c>
      <c r="Z967" t="s">
        <v>83</v>
      </c>
      <c r="AA967" t="s">
        <v>83</v>
      </c>
      <c r="AB967" t="s">
        <v>83</v>
      </c>
      <c r="AC967" t="s">
        <v>83</v>
      </c>
      <c r="AD967" t="s">
        <v>83</v>
      </c>
      <c r="AE967">
        <v>0</v>
      </c>
      <c r="AF967" t="s">
        <v>83</v>
      </c>
      <c r="AG967">
        <v>0</v>
      </c>
      <c r="AH967" t="s">
        <v>83</v>
      </c>
      <c r="AI967" t="s">
        <v>83</v>
      </c>
      <c r="AJ967" t="s">
        <v>83</v>
      </c>
      <c r="AK967" t="s">
        <v>83</v>
      </c>
      <c r="AL967" t="s">
        <v>83</v>
      </c>
      <c r="AM967" t="s">
        <v>83</v>
      </c>
      <c r="AN967" t="s">
        <v>83</v>
      </c>
      <c r="AO967" t="s">
        <v>83</v>
      </c>
      <c r="AP967" t="s">
        <v>83</v>
      </c>
      <c r="AQ967" t="s">
        <v>83</v>
      </c>
      <c r="AR967" t="s">
        <v>83</v>
      </c>
      <c r="AS967">
        <v>0</v>
      </c>
      <c r="AT967" t="s">
        <v>83</v>
      </c>
      <c r="AU967" t="s">
        <v>83</v>
      </c>
      <c r="AV967">
        <v>0</v>
      </c>
      <c r="AW967">
        <v>0</v>
      </c>
      <c r="AX967" t="s">
        <v>83</v>
      </c>
    </row>
    <row r="968" spans="1:50" x14ac:dyDescent="0.15">
      <c r="A968">
        <v>4</v>
      </c>
      <c r="B968">
        <v>220</v>
      </c>
      <c r="C968">
        <v>2</v>
      </c>
      <c r="D968">
        <v>7</v>
      </c>
      <c r="E968">
        <v>0</v>
      </c>
      <c r="F968" t="s">
        <v>83</v>
      </c>
      <c r="G968" t="s">
        <v>83</v>
      </c>
      <c r="H968">
        <v>295</v>
      </c>
      <c r="I968">
        <v>0</v>
      </c>
      <c r="J968">
        <v>0</v>
      </c>
      <c r="K968">
        <v>0</v>
      </c>
      <c r="L968">
        <v>0</v>
      </c>
      <c r="M968" t="s">
        <v>83</v>
      </c>
      <c r="N968" t="s">
        <v>83</v>
      </c>
      <c r="O968" t="s">
        <v>83</v>
      </c>
      <c r="P968" t="s">
        <v>83</v>
      </c>
      <c r="Q968" t="s">
        <v>83</v>
      </c>
      <c r="R968" t="s">
        <v>2663</v>
      </c>
      <c r="S968" t="s">
        <v>83</v>
      </c>
      <c r="T968">
        <v>0</v>
      </c>
      <c r="U968" t="s">
        <v>83</v>
      </c>
      <c r="V968" t="s">
        <v>83</v>
      </c>
      <c r="W968" t="s">
        <v>83</v>
      </c>
      <c r="X968">
        <v>3</v>
      </c>
      <c r="Y968">
        <v>3</v>
      </c>
      <c r="Z968" t="s">
        <v>83</v>
      </c>
      <c r="AA968" t="s">
        <v>83</v>
      </c>
      <c r="AB968" t="s">
        <v>83</v>
      </c>
      <c r="AC968" t="s">
        <v>83</v>
      </c>
      <c r="AD968" t="s">
        <v>83</v>
      </c>
      <c r="AE968">
        <v>0</v>
      </c>
      <c r="AF968" t="s">
        <v>83</v>
      </c>
      <c r="AG968">
        <v>0</v>
      </c>
      <c r="AH968" t="s">
        <v>83</v>
      </c>
      <c r="AI968" t="s">
        <v>83</v>
      </c>
      <c r="AJ968" t="s">
        <v>83</v>
      </c>
      <c r="AK968" t="s">
        <v>83</v>
      </c>
      <c r="AL968" t="s">
        <v>83</v>
      </c>
      <c r="AM968" t="s">
        <v>83</v>
      </c>
      <c r="AN968" t="s">
        <v>83</v>
      </c>
      <c r="AO968" t="s">
        <v>83</v>
      </c>
      <c r="AP968" t="s">
        <v>83</v>
      </c>
      <c r="AQ968" t="s">
        <v>83</v>
      </c>
      <c r="AR968" t="s">
        <v>83</v>
      </c>
      <c r="AS968">
        <v>0</v>
      </c>
      <c r="AT968" t="s">
        <v>83</v>
      </c>
      <c r="AU968" t="s">
        <v>83</v>
      </c>
      <c r="AV968">
        <v>0</v>
      </c>
      <c r="AW968">
        <v>0</v>
      </c>
      <c r="AX968" t="s">
        <v>83</v>
      </c>
    </row>
    <row r="969" spans="1:50" x14ac:dyDescent="0.15">
      <c r="A969">
        <v>4</v>
      </c>
      <c r="B969">
        <v>220</v>
      </c>
      <c r="C969">
        <v>2</v>
      </c>
      <c r="D969">
        <v>8</v>
      </c>
      <c r="E969">
        <v>0</v>
      </c>
      <c r="F969" t="s">
        <v>83</v>
      </c>
      <c r="G969" t="s">
        <v>83</v>
      </c>
      <c r="H969">
        <v>506</v>
      </c>
      <c r="I969">
        <v>0</v>
      </c>
      <c r="J969">
        <v>0</v>
      </c>
      <c r="K969">
        <v>0</v>
      </c>
      <c r="L969">
        <v>0</v>
      </c>
      <c r="M969" t="s">
        <v>83</v>
      </c>
      <c r="N969" t="s">
        <v>83</v>
      </c>
      <c r="O969" t="s">
        <v>83</v>
      </c>
      <c r="P969" t="s">
        <v>83</v>
      </c>
      <c r="Q969" t="s">
        <v>83</v>
      </c>
      <c r="R969" t="s">
        <v>2664</v>
      </c>
      <c r="S969" t="s">
        <v>83</v>
      </c>
      <c r="T969">
        <v>0</v>
      </c>
      <c r="U969" t="s">
        <v>83</v>
      </c>
      <c r="V969" t="s">
        <v>83</v>
      </c>
      <c r="W969" t="s">
        <v>83</v>
      </c>
      <c r="X969">
        <v>3</v>
      </c>
      <c r="Y969">
        <v>3</v>
      </c>
      <c r="Z969" t="s">
        <v>83</v>
      </c>
      <c r="AA969" t="s">
        <v>83</v>
      </c>
      <c r="AB969" t="s">
        <v>83</v>
      </c>
      <c r="AC969" t="s">
        <v>83</v>
      </c>
      <c r="AD969" t="s">
        <v>83</v>
      </c>
      <c r="AE969">
        <v>0</v>
      </c>
      <c r="AF969" t="s">
        <v>83</v>
      </c>
      <c r="AG969">
        <v>0</v>
      </c>
      <c r="AH969" t="s">
        <v>83</v>
      </c>
      <c r="AI969" t="s">
        <v>83</v>
      </c>
      <c r="AJ969" t="s">
        <v>83</v>
      </c>
      <c r="AK969" t="s">
        <v>83</v>
      </c>
      <c r="AL969" t="s">
        <v>83</v>
      </c>
      <c r="AM969" t="s">
        <v>83</v>
      </c>
      <c r="AN969" t="s">
        <v>83</v>
      </c>
      <c r="AO969" t="s">
        <v>83</v>
      </c>
      <c r="AP969" t="s">
        <v>83</v>
      </c>
      <c r="AQ969" t="s">
        <v>83</v>
      </c>
      <c r="AR969" t="s">
        <v>83</v>
      </c>
      <c r="AS969">
        <v>0</v>
      </c>
      <c r="AT969" t="s">
        <v>83</v>
      </c>
      <c r="AU969" t="s">
        <v>83</v>
      </c>
      <c r="AV969">
        <v>0</v>
      </c>
      <c r="AW969">
        <v>0</v>
      </c>
      <c r="AX969" t="s">
        <v>83</v>
      </c>
    </row>
    <row r="970" spans="1:50" x14ac:dyDescent="0.15">
      <c r="A970">
        <v>4</v>
      </c>
      <c r="B970">
        <v>221</v>
      </c>
      <c r="C970">
        <v>1</v>
      </c>
      <c r="D970">
        <v>1</v>
      </c>
      <c r="E970">
        <v>0</v>
      </c>
      <c r="F970" t="s">
        <v>83</v>
      </c>
      <c r="G970" t="s">
        <v>83</v>
      </c>
      <c r="H970">
        <v>547</v>
      </c>
      <c r="I970">
        <v>0</v>
      </c>
      <c r="J970">
        <v>0</v>
      </c>
      <c r="K970">
        <v>0</v>
      </c>
      <c r="L970">
        <v>0</v>
      </c>
      <c r="M970" t="s">
        <v>83</v>
      </c>
      <c r="N970" t="s">
        <v>83</v>
      </c>
      <c r="O970" t="s">
        <v>83</v>
      </c>
      <c r="P970" t="s">
        <v>83</v>
      </c>
      <c r="Q970" t="s">
        <v>83</v>
      </c>
      <c r="R970" t="s">
        <v>2665</v>
      </c>
      <c r="S970" t="s">
        <v>83</v>
      </c>
      <c r="T970">
        <v>0</v>
      </c>
      <c r="U970" t="s">
        <v>83</v>
      </c>
      <c r="V970" t="s">
        <v>83</v>
      </c>
      <c r="W970" t="s">
        <v>83</v>
      </c>
      <c r="X970">
        <v>4</v>
      </c>
      <c r="Y970">
        <v>4</v>
      </c>
      <c r="Z970" t="s">
        <v>83</v>
      </c>
      <c r="AA970" t="s">
        <v>83</v>
      </c>
      <c r="AB970" t="s">
        <v>83</v>
      </c>
      <c r="AC970" t="s">
        <v>83</v>
      </c>
      <c r="AD970" t="s">
        <v>83</v>
      </c>
      <c r="AE970">
        <v>0</v>
      </c>
      <c r="AF970" t="s">
        <v>83</v>
      </c>
      <c r="AG970">
        <v>0</v>
      </c>
      <c r="AH970" t="s">
        <v>83</v>
      </c>
      <c r="AI970" t="s">
        <v>83</v>
      </c>
      <c r="AJ970" t="s">
        <v>83</v>
      </c>
      <c r="AK970" t="s">
        <v>83</v>
      </c>
      <c r="AL970" t="s">
        <v>83</v>
      </c>
      <c r="AM970" t="s">
        <v>83</v>
      </c>
      <c r="AN970" t="s">
        <v>83</v>
      </c>
      <c r="AO970" t="s">
        <v>83</v>
      </c>
      <c r="AP970" t="s">
        <v>83</v>
      </c>
      <c r="AQ970" t="s">
        <v>83</v>
      </c>
      <c r="AR970" t="s">
        <v>83</v>
      </c>
      <c r="AS970">
        <v>0</v>
      </c>
      <c r="AT970" t="s">
        <v>83</v>
      </c>
      <c r="AU970" t="s">
        <v>83</v>
      </c>
      <c r="AV970">
        <v>0</v>
      </c>
      <c r="AW970">
        <v>0</v>
      </c>
      <c r="AX970" t="s">
        <v>83</v>
      </c>
    </row>
    <row r="971" spans="1:50" x14ac:dyDescent="0.15">
      <c r="A971">
        <v>4</v>
      </c>
      <c r="B971">
        <v>221</v>
      </c>
      <c r="C971">
        <v>1</v>
      </c>
      <c r="D971">
        <v>2</v>
      </c>
      <c r="E971">
        <v>0</v>
      </c>
      <c r="F971" t="s">
        <v>83</v>
      </c>
      <c r="G971" t="s">
        <v>83</v>
      </c>
      <c r="H971">
        <v>212</v>
      </c>
      <c r="I971">
        <v>0</v>
      </c>
      <c r="J971">
        <v>0</v>
      </c>
      <c r="K971">
        <v>0</v>
      </c>
      <c r="L971">
        <v>0</v>
      </c>
      <c r="M971" t="s">
        <v>83</v>
      </c>
      <c r="N971" t="s">
        <v>83</v>
      </c>
      <c r="O971" t="s">
        <v>83</v>
      </c>
      <c r="P971" t="s">
        <v>83</v>
      </c>
      <c r="Q971" t="s">
        <v>83</v>
      </c>
      <c r="R971" t="s">
        <v>2666</v>
      </c>
      <c r="S971" t="s">
        <v>83</v>
      </c>
      <c r="T971">
        <v>0</v>
      </c>
      <c r="U971" t="s">
        <v>83</v>
      </c>
      <c r="V971" t="s">
        <v>83</v>
      </c>
      <c r="W971" t="s">
        <v>83</v>
      </c>
      <c r="X971">
        <v>4</v>
      </c>
      <c r="Y971">
        <v>4</v>
      </c>
      <c r="Z971" t="s">
        <v>83</v>
      </c>
      <c r="AA971" t="s">
        <v>83</v>
      </c>
      <c r="AB971" t="s">
        <v>83</v>
      </c>
      <c r="AC971" t="s">
        <v>83</v>
      </c>
      <c r="AD971" t="s">
        <v>83</v>
      </c>
      <c r="AE971">
        <v>0</v>
      </c>
      <c r="AF971" t="s">
        <v>83</v>
      </c>
      <c r="AG971">
        <v>0</v>
      </c>
      <c r="AH971" t="s">
        <v>83</v>
      </c>
      <c r="AI971" t="s">
        <v>83</v>
      </c>
      <c r="AJ971" t="s">
        <v>83</v>
      </c>
      <c r="AK971" t="s">
        <v>83</v>
      </c>
      <c r="AL971" t="s">
        <v>83</v>
      </c>
      <c r="AM971" t="s">
        <v>83</v>
      </c>
      <c r="AN971" t="s">
        <v>83</v>
      </c>
      <c r="AO971" t="s">
        <v>83</v>
      </c>
      <c r="AP971" t="s">
        <v>83</v>
      </c>
      <c r="AQ971" t="s">
        <v>83</v>
      </c>
      <c r="AR971" t="s">
        <v>83</v>
      </c>
      <c r="AS971">
        <v>0</v>
      </c>
      <c r="AT971" t="s">
        <v>83</v>
      </c>
      <c r="AU971" t="s">
        <v>83</v>
      </c>
      <c r="AV971">
        <v>0</v>
      </c>
      <c r="AW971">
        <v>0</v>
      </c>
      <c r="AX971" t="s">
        <v>83</v>
      </c>
    </row>
    <row r="972" spans="1:50" x14ac:dyDescent="0.15">
      <c r="A972">
        <v>4</v>
      </c>
      <c r="B972">
        <v>221</v>
      </c>
      <c r="C972">
        <v>1</v>
      </c>
      <c r="D972">
        <v>3</v>
      </c>
      <c r="E972">
        <v>0</v>
      </c>
      <c r="F972" t="s">
        <v>83</v>
      </c>
      <c r="G972" t="s">
        <v>83</v>
      </c>
      <c r="H972">
        <v>607</v>
      </c>
      <c r="I972">
        <v>0</v>
      </c>
      <c r="J972">
        <v>0</v>
      </c>
      <c r="K972">
        <v>0</v>
      </c>
      <c r="L972">
        <v>0</v>
      </c>
      <c r="M972" t="s">
        <v>83</v>
      </c>
      <c r="N972" t="s">
        <v>83</v>
      </c>
      <c r="O972" t="s">
        <v>83</v>
      </c>
      <c r="P972" t="s">
        <v>83</v>
      </c>
      <c r="Q972" t="s">
        <v>83</v>
      </c>
      <c r="R972" t="s">
        <v>2667</v>
      </c>
      <c r="S972" t="s">
        <v>83</v>
      </c>
      <c r="T972">
        <v>0</v>
      </c>
      <c r="U972" t="s">
        <v>83</v>
      </c>
      <c r="V972" t="s">
        <v>83</v>
      </c>
      <c r="W972" t="s">
        <v>83</v>
      </c>
      <c r="X972">
        <v>4</v>
      </c>
      <c r="Y972">
        <v>4</v>
      </c>
      <c r="Z972" t="s">
        <v>83</v>
      </c>
      <c r="AA972" t="s">
        <v>83</v>
      </c>
      <c r="AB972" t="s">
        <v>83</v>
      </c>
      <c r="AC972" t="s">
        <v>83</v>
      </c>
      <c r="AD972" t="s">
        <v>83</v>
      </c>
      <c r="AE972">
        <v>0</v>
      </c>
      <c r="AF972" t="s">
        <v>83</v>
      </c>
      <c r="AG972">
        <v>0</v>
      </c>
      <c r="AH972" t="s">
        <v>83</v>
      </c>
      <c r="AI972" t="s">
        <v>83</v>
      </c>
      <c r="AJ972" t="s">
        <v>83</v>
      </c>
      <c r="AK972" t="s">
        <v>83</v>
      </c>
      <c r="AL972" t="s">
        <v>83</v>
      </c>
      <c r="AM972" t="s">
        <v>83</v>
      </c>
      <c r="AN972" t="s">
        <v>83</v>
      </c>
      <c r="AO972" t="s">
        <v>83</v>
      </c>
      <c r="AP972" t="s">
        <v>83</v>
      </c>
      <c r="AQ972" t="s">
        <v>83</v>
      </c>
      <c r="AR972" t="s">
        <v>83</v>
      </c>
      <c r="AS972">
        <v>0</v>
      </c>
      <c r="AT972" t="s">
        <v>83</v>
      </c>
      <c r="AU972" t="s">
        <v>83</v>
      </c>
      <c r="AV972">
        <v>0</v>
      </c>
      <c r="AW972">
        <v>0</v>
      </c>
      <c r="AX972" t="s">
        <v>83</v>
      </c>
    </row>
    <row r="973" spans="1:50" x14ac:dyDescent="0.15">
      <c r="A973">
        <v>4</v>
      </c>
      <c r="B973">
        <v>221</v>
      </c>
      <c r="C973">
        <v>1</v>
      </c>
      <c r="D973">
        <v>4</v>
      </c>
      <c r="E973">
        <v>0</v>
      </c>
      <c r="F973" t="s">
        <v>83</v>
      </c>
      <c r="G973" t="s">
        <v>83</v>
      </c>
      <c r="H973">
        <v>26</v>
      </c>
      <c r="I973">
        <v>0</v>
      </c>
      <c r="J973">
        <v>0</v>
      </c>
      <c r="K973">
        <v>0</v>
      </c>
      <c r="L973">
        <v>0</v>
      </c>
      <c r="M973" t="s">
        <v>83</v>
      </c>
      <c r="N973" t="s">
        <v>83</v>
      </c>
      <c r="O973" t="s">
        <v>83</v>
      </c>
      <c r="P973" t="s">
        <v>83</v>
      </c>
      <c r="Q973" t="s">
        <v>83</v>
      </c>
      <c r="R973" t="s">
        <v>2668</v>
      </c>
      <c r="S973" t="s">
        <v>83</v>
      </c>
      <c r="T973">
        <v>0</v>
      </c>
      <c r="U973" t="s">
        <v>83</v>
      </c>
      <c r="V973" t="s">
        <v>83</v>
      </c>
      <c r="W973" t="s">
        <v>83</v>
      </c>
      <c r="X973">
        <v>4</v>
      </c>
      <c r="Y973">
        <v>4</v>
      </c>
      <c r="Z973" t="s">
        <v>83</v>
      </c>
      <c r="AA973" t="s">
        <v>83</v>
      </c>
      <c r="AB973" t="s">
        <v>83</v>
      </c>
      <c r="AC973" t="s">
        <v>83</v>
      </c>
      <c r="AD973" t="s">
        <v>83</v>
      </c>
      <c r="AE973">
        <v>0</v>
      </c>
      <c r="AF973" t="s">
        <v>83</v>
      </c>
      <c r="AG973">
        <v>0</v>
      </c>
      <c r="AH973" t="s">
        <v>83</v>
      </c>
      <c r="AI973" t="s">
        <v>83</v>
      </c>
      <c r="AJ973" t="s">
        <v>83</v>
      </c>
      <c r="AK973" t="s">
        <v>83</v>
      </c>
      <c r="AL973" t="s">
        <v>83</v>
      </c>
      <c r="AM973" t="s">
        <v>83</v>
      </c>
      <c r="AN973" t="s">
        <v>83</v>
      </c>
      <c r="AO973" t="s">
        <v>83</v>
      </c>
      <c r="AP973" t="s">
        <v>83</v>
      </c>
      <c r="AQ973" t="s">
        <v>83</v>
      </c>
      <c r="AR973" t="s">
        <v>83</v>
      </c>
      <c r="AS973">
        <v>0</v>
      </c>
      <c r="AT973" t="s">
        <v>83</v>
      </c>
      <c r="AU973" t="s">
        <v>83</v>
      </c>
      <c r="AV973">
        <v>0</v>
      </c>
      <c r="AW973">
        <v>0</v>
      </c>
      <c r="AX973" t="s">
        <v>83</v>
      </c>
    </row>
    <row r="974" spans="1:50" x14ac:dyDescent="0.15">
      <c r="A974">
        <v>4</v>
      </c>
      <c r="B974">
        <v>221</v>
      </c>
      <c r="C974">
        <v>1</v>
      </c>
      <c r="D974">
        <v>5</v>
      </c>
      <c r="E974">
        <v>0</v>
      </c>
      <c r="F974" t="s">
        <v>83</v>
      </c>
      <c r="G974" t="s">
        <v>83</v>
      </c>
      <c r="H974">
        <v>294</v>
      </c>
      <c r="I974">
        <v>0</v>
      </c>
      <c r="J974">
        <v>0</v>
      </c>
      <c r="K974">
        <v>0</v>
      </c>
      <c r="L974">
        <v>0</v>
      </c>
      <c r="M974" t="s">
        <v>83</v>
      </c>
      <c r="N974" t="s">
        <v>83</v>
      </c>
      <c r="O974" t="s">
        <v>83</v>
      </c>
      <c r="P974" t="s">
        <v>83</v>
      </c>
      <c r="Q974" t="s">
        <v>83</v>
      </c>
      <c r="R974" t="s">
        <v>2669</v>
      </c>
      <c r="S974" t="s">
        <v>83</v>
      </c>
      <c r="T974">
        <v>0</v>
      </c>
      <c r="U974" t="s">
        <v>83</v>
      </c>
      <c r="V974" t="s">
        <v>83</v>
      </c>
      <c r="W974" t="s">
        <v>83</v>
      </c>
      <c r="X974">
        <v>4</v>
      </c>
      <c r="Y974">
        <v>4</v>
      </c>
      <c r="Z974" t="s">
        <v>83</v>
      </c>
      <c r="AA974" t="s">
        <v>83</v>
      </c>
      <c r="AB974" t="s">
        <v>83</v>
      </c>
      <c r="AC974" t="s">
        <v>83</v>
      </c>
      <c r="AD974" t="s">
        <v>83</v>
      </c>
      <c r="AE974">
        <v>0</v>
      </c>
      <c r="AF974" t="s">
        <v>83</v>
      </c>
      <c r="AG974">
        <v>0</v>
      </c>
      <c r="AH974" t="s">
        <v>83</v>
      </c>
      <c r="AI974" t="s">
        <v>83</v>
      </c>
      <c r="AJ974" t="s">
        <v>83</v>
      </c>
      <c r="AK974" t="s">
        <v>83</v>
      </c>
      <c r="AL974" t="s">
        <v>83</v>
      </c>
      <c r="AM974" t="s">
        <v>83</v>
      </c>
      <c r="AN974" t="s">
        <v>83</v>
      </c>
      <c r="AO974" t="s">
        <v>83</v>
      </c>
      <c r="AP974" t="s">
        <v>83</v>
      </c>
      <c r="AQ974" t="s">
        <v>83</v>
      </c>
      <c r="AR974" t="s">
        <v>83</v>
      </c>
      <c r="AS974">
        <v>0</v>
      </c>
      <c r="AT974" t="s">
        <v>83</v>
      </c>
      <c r="AU974" t="s">
        <v>83</v>
      </c>
      <c r="AV974">
        <v>0</v>
      </c>
      <c r="AW974">
        <v>0</v>
      </c>
      <c r="AX974" t="s">
        <v>83</v>
      </c>
    </row>
    <row r="975" spans="1:50" x14ac:dyDescent="0.15">
      <c r="A975">
        <v>4</v>
      </c>
      <c r="B975">
        <v>221</v>
      </c>
      <c r="C975">
        <v>1</v>
      </c>
      <c r="D975">
        <v>6</v>
      </c>
      <c r="E975">
        <v>0</v>
      </c>
      <c r="F975" t="s">
        <v>83</v>
      </c>
      <c r="G975" t="s">
        <v>83</v>
      </c>
      <c r="H975">
        <v>174</v>
      </c>
      <c r="I975">
        <v>0</v>
      </c>
      <c r="J975">
        <v>0</v>
      </c>
      <c r="K975">
        <v>0</v>
      </c>
      <c r="L975">
        <v>0</v>
      </c>
      <c r="M975" t="s">
        <v>83</v>
      </c>
      <c r="N975" t="s">
        <v>83</v>
      </c>
      <c r="O975" t="s">
        <v>83</v>
      </c>
      <c r="P975" t="s">
        <v>83</v>
      </c>
      <c r="Q975" t="s">
        <v>83</v>
      </c>
      <c r="R975" t="s">
        <v>2670</v>
      </c>
      <c r="S975" t="s">
        <v>83</v>
      </c>
      <c r="T975">
        <v>0</v>
      </c>
      <c r="U975" t="s">
        <v>83</v>
      </c>
      <c r="V975" t="s">
        <v>83</v>
      </c>
      <c r="W975" t="s">
        <v>83</v>
      </c>
      <c r="X975">
        <v>4</v>
      </c>
      <c r="Y975">
        <v>4</v>
      </c>
      <c r="Z975" t="s">
        <v>83</v>
      </c>
      <c r="AA975" t="s">
        <v>83</v>
      </c>
      <c r="AB975" t="s">
        <v>83</v>
      </c>
      <c r="AC975" t="s">
        <v>83</v>
      </c>
      <c r="AD975" t="s">
        <v>83</v>
      </c>
      <c r="AE975">
        <v>0</v>
      </c>
      <c r="AF975" t="s">
        <v>83</v>
      </c>
      <c r="AG975">
        <v>0</v>
      </c>
      <c r="AH975" t="s">
        <v>83</v>
      </c>
      <c r="AI975" t="s">
        <v>83</v>
      </c>
      <c r="AJ975" t="s">
        <v>83</v>
      </c>
      <c r="AK975" t="s">
        <v>83</v>
      </c>
      <c r="AL975" t="s">
        <v>83</v>
      </c>
      <c r="AM975" t="s">
        <v>83</v>
      </c>
      <c r="AN975" t="s">
        <v>83</v>
      </c>
      <c r="AO975" t="s">
        <v>83</v>
      </c>
      <c r="AP975" t="s">
        <v>83</v>
      </c>
      <c r="AQ975" t="s">
        <v>83</v>
      </c>
      <c r="AR975" t="s">
        <v>83</v>
      </c>
      <c r="AS975">
        <v>0</v>
      </c>
      <c r="AT975" t="s">
        <v>83</v>
      </c>
      <c r="AU975" t="s">
        <v>83</v>
      </c>
      <c r="AV975">
        <v>0</v>
      </c>
      <c r="AW975">
        <v>0</v>
      </c>
      <c r="AX975" t="s">
        <v>83</v>
      </c>
    </row>
    <row r="976" spans="1:50" x14ac:dyDescent="0.15">
      <c r="A976">
        <v>4</v>
      </c>
      <c r="B976">
        <v>221</v>
      </c>
      <c r="C976">
        <v>1</v>
      </c>
      <c r="D976">
        <v>7</v>
      </c>
      <c r="E976">
        <v>0</v>
      </c>
      <c r="F976" t="s">
        <v>83</v>
      </c>
      <c r="G976" t="s">
        <v>83</v>
      </c>
      <c r="H976">
        <v>534</v>
      </c>
      <c r="I976">
        <v>0</v>
      </c>
      <c r="J976">
        <v>0</v>
      </c>
      <c r="K976">
        <v>0</v>
      </c>
      <c r="L976">
        <v>0</v>
      </c>
      <c r="M976" t="s">
        <v>83</v>
      </c>
      <c r="N976" t="s">
        <v>83</v>
      </c>
      <c r="O976" t="s">
        <v>83</v>
      </c>
      <c r="P976" t="s">
        <v>83</v>
      </c>
      <c r="Q976" t="s">
        <v>83</v>
      </c>
      <c r="R976" t="s">
        <v>2671</v>
      </c>
      <c r="S976" t="s">
        <v>83</v>
      </c>
      <c r="T976">
        <v>0</v>
      </c>
      <c r="U976" t="s">
        <v>83</v>
      </c>
      <c r="V976" t="s">
        <v>83</v>
      </c>
      <c r="W976" t="s">
        <v>83</v>
      </c>
      <c r="X976">
        <v>4</v>
      </c>
      <c r="Y976">
        <v>4</v>
      </c>
      <c r="Z976" t="s">
        <v>83</v>
      </c>
      <c r="AA976" t="s">
        <v>83</v>
      </c>
      <c r="AB976" t="s">
        <v>83</v>
      </c>
      <c r="AC976" t="s">
        <v>83</v>
      </c>
      <c r="AD976" t="s">
        <v>83</v>
      </c>
      <c r="AE976">
        <v>0</v>
      </c>
      <c r="AF976" t="s">
        <v>83</v>
      </c>
      <c r="AG976">
        <v>0</v>
      </c>
      <c r="AH976" t="s">
        <v>83</v>
      </c>
      <c r="AI976" t="s">
        <v>83</v>
      </c>
      <c r="AJ976" t="s">
        <v>83</v>
      </c>
      <c r="AK976" t="s">
        <v>83</v>
      </c>
      <c r="AL976" t="s">
        <v>83</v>
      </c>
      <c r="AM976" t="s">
        <v>83</v>
      </c>
      <c r="AN976" t="s">
        <v>83</v>
      </c>
      <c r="AO976" t="s">
        <v>83</v>
      </c>
      <c r="AP976" t="s">
        <v>83</v>
      </c>
      <c r="AQ976" t="s">
        <v>83</v>
      </c>
      <c r="AR976" t="s">
        <v>83</v>
      </c>
      <c r="AS976">
        <v>0</v>
      </c>
      <c r="AT976" t="s">
        <v>83</v>
      </c>
      <c r="AU976" t="s">
        <v>83</v>
      </c>
      <c r="AV976">
        <v>0</v>
      </c>
      <c r="AW976">
        <v>0</v>
      </c>
      <c r="AX976" t="s">
        <v>83</v>
      </c>
    </row>
    <row r="977" spans="1:50" x14ac:dyDescent="0.15">
      <c r="A977">
        <v>4</v>
      </c>
      <c r="B977">
        <v>221</v>
      </c>
      <c r="C977">
        <v>1</v>
      </c>
      <c r="D977">
        <v>8</v>
      </c>
      <c r="E977">
        <v>0</v>
      </c>
      <c r="F977" t="s">
        <v>83</v>
      </c>
      <c r="G977" t="s">
        <v>83</v>
      </c>
      <c r="H977">
        <v>0</v>
      </c>
      <c r="I977">
        <v>0</v>
      </c>
      <c r="J977">
        <v>0</v>
      </c>
      <c r="K977">
        <v>0</v>
      </c>
      <c r="L977">
        <v>0</v>
      </c>
      <c r="M977" t="s">
        <v>83</v>
      </c>
      <c r="N977" t="s">
        <v>83</v>
      </c>
      <c r="O977" t="s">
        <v>83</v>
      </c>
      <c r="P977" t="s">
        <v>83</v>
      </c>
      <c r="Q977" t="s">
        <v>83</v>
      </c>
      <c r="R977" t="s">
        <v>83</v>
      </c>
      <c r="S977" t="s">
        <v>83</v>
      </c>
      <c r="T977">
        <v>0</v>
      </c>
      <c r="U977" t="s">
        <v>83</v>
      </c>
      <c r="V977" t="s">
        <v>83</v>
      </c>
      <c r="W977" t="s">
        <v>83</v>
      </c>
      <c r="X977">
        <v>0</v>
      </c>
      <c r="Y977">
        <v>0</v>
      </c>
      <c r="Z977" t="s">
        <v>83</v>
      </c>
      <c r="AA977" t="s">
        <v>83</v>
      </c>
      <c r="AB977" t="s">
        <v>83</v>
      </c>
      <c r="AC977" t="s">
        <v>83</v>
      </c>
      <c r="AD977" t="s">
        <v>83</v>
      </c>
      <c r="AE977">
        <v>0</v>
      </c>
      <c r="AF977" t="s">
        <v>83</v>
      </c>
      <c r="AG977">
        <v>0</v>
      </c>
      <c r="AH977" t="s">
        <v>83</v>
      </c>
      <c r="AI977" t="s">
        <v>83</v>
      </c>
      <c r="AJ977" t="s">
        <v>83</v>
      </c>
      <c r="AK977" t="s">
        <v>83</v>
      </c>
      <c r="AL977" t="s">
        <v>83</v>
      </c>
      <c r="AM977" t="s">
        <v>83</v>
      </c>
      <c r="AN977" t="s">
        <v>83</v>
      </c>
      <c r="AO977" t="s">
        <v>83</v>
      </c>
      <c r="AP977" t="s">
        <v>83</v>
      </c>
      <c r="AQ977" t="s">
        <v>83</v>
      </c>
      <c r="AR977" t="s">
        <v>83</v>
      </c>
      <c r="AS977">
        <v>0</v>
      </c>
      <c r="AT977" t="s">
        <v>83</v>
      </c>
      <c r="AU977" t="s">
        <v>83</v>
      </c>
      <c r="AV977">
        <v>0</v>
      </c>
      <c r="AW977">
        <v>0</v>
      </c>
      <c r="AX977" t="s">
        <v>83</v>
      </c>
    </row>
    <row r="978" spans="1:50" x14ac:dyDescent="0.15">
      <c r="A978">
        <v>4</v>
      </c>
      <c r="B978">
        <v>222</v>
      </c>
      <c r="C978">
        <v>1</v>
      </c>
      <c r="D978">
        <v>1</v>
      </c>
      <c r="E978">
        <v>0</v>
      </c>
      <c r="F978" t="s">
        <v>83</v>
      </c>
      <c r="G978" t="s">
        <v>83</v>
      </c>
      <c r="H978">
        <v>0</v>
      </c>
      <c r="I978">
        <v>0</v>
      </c>
      <c r="J978">
        <v>0</v>
      </c>
      <c r="K978">
        <v>0</v>
      </c>
      <c r="L978">
        <v>0</v>
      </c>
      <c r="M978" t="s">
        <v>83</v>
      </c>
      <c r="N978" t="s">
        <v>83</v>
      </c>
      <c r="O978" t="s">
        <v>83</v>
      </c>
      <c r="P978" t="s">
        <v>83</v>
      </c>
      <c r="Q978" t="s">
        <v>83</v>
      </c>
      <c r="R978" t="s">
        <v>83</v>
      </c>
      <c r="S978" t="s">
        <v>83</v>
      </c>
      <c r="T978">
        <v>0</v>
      </c>
      <c r="U978" t="s">
        <v>83</v>
      </c>
      <c r="V978" t="s">
        <v>83</v>
      </c>
      <c r="W978" t="s">
        <v>83</v>
      </c>
      <c r="X978">
        <v>0</v>
      </c>
      <c r="Y978">
        <v>0</v>
      </c>
      <c r="Z978" t="s">
        <v>83</v>
      </c>
      <c r="AA978" t="s">
        <v>83</v>
      </c>
      <c r="AB978" t="s">
        <v>83</v>
      </c>
      <c r="AC978" t="s">
        <v>83</v>
      </c>
      <c r="AD978" t="s">
        <v>83</v>
      </c>
      <c r="AE978">
        <v>0</v>
      </c>
      <c r="AF978" t="s">
        <v>83</v>
      </c>
      <c r="AG978">
        <v>0</v>
      </c>
      <c r="AH978" t="s">
        <v>83</v>
      </c>
      <c r="AI978" t="s">
        <v>83</v>
      </c>
      <c r="AJ978" t="s">
        <v>83</v>
      </c>
      <c r="AK978" t="s">
        <v>83</v>
      </c>
      <c r="AL978" t="s">
        <v>83</v>
      </c>
      <c r="AM978" t="s">
        <v>83</v>
      </c>
      <c r="AN978" t="s">
        <v>83</v>
      </c>
      <c r="AO978" t="s">
        <v>83</v>
      </c>
      <c r="AP978" t="s">
        <v>83</v>
      </c>
      <c r="AQ978" t="s">
        <v>83</v>
      </c>
      <c r="AR978" t="s">
        <v>83</v>
      </c>
      <c r="AS978">
        <v>0</v>
      </c>
      <c r="AT978" t="s">
        <v>83</v>
      </c>
      <c r="AU978" t="s">
        <v>83</v>
      </c>
      <c r="AV978">
        <v>0</v>
      </c>
      <c r="AW978">
        <v>0</v>
      </c>
      <c r="AX978" t="s">
        <v>83</v>
      </c>
    </row>
    <row r="979" spans="1:50" x14ac:dyDescent="0.15">
      <c r="A979">
        <v>4</v>
      </c>
      <c r="B979">
        <v>222</v>
      </c>
      <c r="C979">
        <v>1</v>
      </c>
      <c r="D979">
        <v>2</v>
      </c>
      <c r="E979">
        <v>0</v>
      </c>
      <c r="F979" t="s">
        <v>83</v>
      </c>
      <c r="G979" t="s">
        <v>83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83</v>
      </c>
      <c r="N979" t="s">
        <v>83</v>
      </c>
      <c r="O979" t="s">
        <v>83</v>
      </c>
      <c r="P979" t="s">
        <v>83</v>
      </c>
      <c r="Q979" t="s">
        <v>83</v>
      </c>
      <c r="R979" t="s">
        <v>83</v>
      </c>
      <c r="S979" t="s">
        <v>83</v>
      </c>
      <c r="T979">
        <v>0</v>
      </c>
      <c r="U979" t="s">
        <v>83</v>
      </c>
      <c r="V979" t="s">
        <v>83</v>
      </c>
      <c r="W979" t="s">
        <v>83</v>
      </c>
      <c r="X979">
        <v>0</v>
      </c>
      <c r="Y979">
        <v>0</v>
      </c>
      <c r="Z979" t="s">
        <v>83</v>
      </c>
      <c r="AA979" t="s">
        <v>83</v>
      </c>
      <c r="AB979" t="s">
        <v>83</v>
      </c>
      <c r="AC979" t="s">
        <v>83</v>
      </c>
      <c r="AD979" t="s">
        <v>83</v>
      </c>
      <c r="AE979">
        <v>0</v>
      </c>
      <c r="AF979" t="s">
        <v>83</v>
      </c>
      <c r="AG979">
        <v>0</v>
      </c>
      <c r="AH979" t="s">
        <v>83</v>
      </c>
      <c r="AI979" t="s">
        <v>83</v>
      </c>
      <c r="AJ979" t="s">
        <v>83</v>
      </c>
      <c r="AK979" t="s">
        <v>83</v>
      </c>
      <c r="AL979" t="s">
        <v>83</v>
      </c>
      <c r="AM979" t="s">
        <v>83</v>
      </c>
      <c r="AN979" t="s">
        <v>83</v>
      </c>
      <c r="AO979" t="s">
        <v>83</v>
      </c>
      <c r="AP979" t="s">
        <v>83</v>
      </c>
      <c r="AQ979" t="s">
        <v>83</v>
      </c>
      <c r="AR979" t="s">
        <v>83</v>
      </c>
      <c r="AS979">
        <v>0</v>
      </c>
      <c r="AT979" t="s">
        <v>83</v>
      </c>
      <c r="AU979" t="s">
        <v>83</v>
      </c>
      <c r="AV979">
        <v>0</v>
      </c>
      <c r="AW979">
        <v>0</v>
      </c>
      <c r="AX979" t="s">
        <v>83</v>
      </c>
    </row>
    <row r="980" spans="1:50" x14ac:dyDescent="0.15">
      <c r="A980">
        <v>4</v>
      </c>
      <c r="B980">
        <v>222</v>
      </c>
      <c r="C980">
        <v>1</v>
      </c>
      <c r="D980">
        <v>3</v>
      </c>
      <c r="E980">
        <v>0</v>
      </c>
      <c r="F980" t="s">
        <v>83</v>
      </c>
      <c r="G980" t="s">
        <v>83</v>
      </c>
      <c r="H980">
        <v>35</v>
      </c>
      <c r="I980">
        <v>0</v>
      </c>
      <c r="J980">
        <v>0</v>
      </c>
      <c r="K980">
        <v>0</v>
      </c>
      <c r="L980">
        <v>0</v>
      </c>
      <c r="M980" t="s">
        <v>83</v>
      </c>
      <c r="N980" t="s">
        <v>83</v>
      </c>
      <c r="O980" t="s">
        <v>83</v>
      </c>
      <c r="P980" t="s">
        <v>83</v>
      </c>
      <c r="Q980" t="s">
        <v>83</v>
      </c>
      <c r="R980" t="s">
        <v>2672</v>
      </c>
      <c r="S980" t="s">
        <v>83</v>
      </c>
      <c r="T980">
        <v>0</v>
      </c>
      <c r="U980" t="s">
        <v>83</v>
      </c>
      <c r="V980" t="s">
        <v>83</v>
      </c>
      <c r="W980" t="s">
        <v>83</v>
      </c>
      <c r="X980">
        <v>1</v>
      </c>
      <c r="Y980">
        <v>1</v>
      </c>
      <c r="Z980" t="s">
        <v>83</v>
      </c>
      <c r="AA980" t="s">
        <v>83</v>
      </c>
      <c r="AB980" t="s">
        <v>83</v>
      </c>
      <c r="AC980" t="s">
        <v>83</v>
      </c>
      <c r="AD980" t="s">
        <v>83</v>
      </c>
      <c r="AE980">
        <v>0</v>
      </c>
      <c r="AF980" t="s">
        <v>83</v>
      </c>
      <c r="AG980">
        <v>0</v>
      </c>
      <c r="AH980" t="s">
        <v>83</v>
      </c>
      <c r="AI980" t="s">
        <v>83</v>
      </c>
      <c r="AJ980" t="s">
        <v>83</v>
      </c>
      <c r="AK980" t="s">
        <v>83</v>
      </c>
      <c r="AL980" t="s">
        <v>83</v>
      </c>
      <c r="AM980" t="s">
        <v>83</v>
      </c>
      <c r="AN980" t="s">
        <v>83</v>
      </c>
      <c r="AO980" t="s">
        <v>83</v>
      </c>
      <c r="AP980" t="s">
        <v>83</v>
      </c>
      <c r="AQ980" t="s">
        <v>83</v>
      </c>
      <c r="AR980" t="s">
        <v>83</v>
      </c>
      <c r="AS980">
        <v>0</v>
      </c>
      <c r="AT980" t="s">
        <v>83</v>
      </c>
      <c r="AU980" t="s">
        <v>83</v>
      </c>
      <c r="AV980">
        <v>0</v>
      </c>
      <c r="AW980">
        <v>0</v>
      </c>
      <c r="AX980" t="s">
        <v>83</v>
      </c>
    </row>
    <row r="981" spans="1:50" x14ac:dyDescent="0.15">
      <c r="A981">
        <v>4</v>
      </c>
      <c r="B981">
        <v>222</v>
      </c>
      <c r="C981">
        <v>1</v>
      </c>
      <c r="D981">
        <v>4</v>
      </c>
      <c r="E981">
        <v>0</v>
      </c>
      <c r="F981" t="s">
        <v>83</v>
      </c>
      <c r="G981" t="s">
        <v>83</v>
      </c>
      <c r="H981">
        <v>424</v>
      </c>
      <c r="I981">
        <v>0</v>
      </c>
      <c r="J981">
        <v>0</v>
      </c>
      <c r="K981">
        <v>0</v>
      </c>
      <c r="L981">
        <v>0</v>
      </c>
      <c r="M981" t="s">
        <v>83</v>
      </c>
      <c r="N981" t="s">
        <v>83</v>
      </c>
      <c r="O981" t="s">
        <v>83</v>
      </c>
      <c r="P981" t="s">
        <v>83</v>
      </c>
      <c r="Q981" t="s">
        <v>83</v>
      </c>
      <c r="R981" t="s">
        <v>2673</v>
      </c>
      <c r="S981" t="s">
        <v>83</v>
      </c>
      <c r="T981">
        <v>0</v>
      </c>
      <c r="U981" t="s">
        <v>83</v>
      </c>
      <c r="V981" t="s">
        <v>83</v>
      </c>
      <c r="W981" t="s">
        <v>83</v>
      </c>
      <c r="X981">
        <v>1</v>
      </c>
      <c r="Y981">
        <v>1</v>
      </c>
      <c r="Z981" t="s">
        <v>83</v>
      </c>
      <c r="AA981" t="s">
        <v>83</v>
      </c>
      <c r="AB981" t="s">
        <v>83</v>
      </c>
      <c r="AC981" t="s">
        <v>83</v>
      </c>
      <c r="AD981" t="s">
        <v>83</v>
      </c>
      <c r="AE981">
        <v>0</v>
      </c>
      <c r="AF981" t="s">
        <v>83</v>
      </c>
      <c r="AG981">
        <v>0</v>
      </c>
      <c r="AH981" t="s">
        <v>83</v>
      </c>
      <c r="AI981" t="s">
        <v>83</v>
      </c>
      <c r="AJ981" t="s">
        <v>83</v>
      </c>
      <c r="AK981" t="s">
        <v>83</v>
      </c>
      <c r="AL981" t="s">
        <v>83</v>
      </c>
      <c r="AM981" t="s">
        <v>83</v>
      </c>
      <c r="AN981" t="s">
        <v>83</v>
      </c>
      <c r="AO981" t="s">
        <v>83</v>
      </c>
      <c r="AP981" t="s">
        <v>83</v>
      </c>
      <c r="AQ981" t="s">
        <v>83</v>
      </c>
      <c r="AR981" t="s">
        <v>83</v>
      </c>
      <c r="AS981">
        <v>0</v>
      </c>
      <c r="AT981" t="s">
        <v>83</v>
      </c>
      <c r="AU981" t="s">
        <v>83</v>
      </c>
      <c r="AV981">
        <v>0</v>
      </c>
      <c r="AW981">
        <v>0</v>
      </c>
      <c r="AX981" t="s">
        <v>83</v>
      </c>
    </row>
    <row r="982" spans="1:50" x14ac:dyDescent="0.15">
      <c r="A982">
        <v>4</v>
      </c>
      <c r="B982">
        <v>222</v>
      </c>
      <c r="C982">
        <v>1</v>
      </c>
      <c r="D982">
        <v>5</v>
      </c>
      <c r="E982">
        <v>0</v>
      </c>
      <c r="F982" t="s">
        <v>83</v>
      </c>
      <c r="G982" t="s">
        <v>83</v>
      </c>
      <c r="H982">
        <v>349</v>
      </c>
      <c r="I982">
        <v>0</v>
      </c>
      <c r="J982">
        <v>0</v>
      </c>
      <c r="K982">
        <v>0</v>
      </c>
      <c r="L982">
        <v>0</v>
      </c>
      <c r="M982" t="s">
        <v>83</v>
      </c>
      <c r="N982" t="s">
        <v>83</v>
      </c>
      <c r="O982" t="s">
        <v>83</v>
      </c>
      <c r="P982" t="s">
        <v>83</v>
      </c>
      <c r="Q982" t="s">
        <v>83</v>
      </c>
      <c r="R982" t="s">
        <v>2674</v>
      </c>
      <c r="S982" t="s">
        <v>83</v>
      </c>
      <c r="T982">
        <v>0</v>
      </c>
      <c r="U982" t="s">
        <v>83</v>
      </c>
      <c r="V982" t="s">
        <v>83</v>
      </c>
      <c r="W982" t="s">
        <v>83</v>
      </c>
      <c r="X982">
        <v>1</v>
      </c>
      <c r="Y982">
        <v>1</v>
      </c>
      <c r="Z982" t="s">
        <v>83</v>
      </c>
      <c r="AA982" t="s">
        <v>83</v>
      </c>
      <c r="AB982" t="s">
        <v>83</v>
      </c>
      <c r="AC982" t="s">
        <v>83</v>
      </c>
      <c r="AD982" t="s">
        <v>83</v>
      </c>
      <c r="AE982">
        <v>0</v>
      </c>
      <c r="AF982" t="s">
        <v>83</v>
      </c>
      <c r="AG982">
        <v>0</v>
      </c>
      <c r="AH982" t="s">
        <v>83</v>
      </c>
      <c r="AI982" t="s">
        <v>83</v>
      </c>
      <c r="AJ982" t="s">
        <v>83</v>
      </c>
      <c r="AK982" t="s">
        <v>83</v>
      </c>
      <c r="AL982" t="s">
        <v>83</v>
      </c>
      <c r="AM982" t="s">
        <v>83</v>
      </c>
      <c r="AN982" t="s">
        <v>83</v>
      </c>
      <c r="AO982" t="s">
        <v>83</v>
      </c>
      <c r="AP982" t="s">
        <v>83</v>
      </c>
      <c r="AQ982" t="s">
        <v>83</v>
      </c>
      <c r="AR982" t="s">
        <v>83</v>
      </c>
      <c r="AS982">
        <v>0</v>
      </c>
      <c r="AT982" t="s">
        <v>83</v>
      </c>
      <c r="AU982" t="s">
        <v>83</v>
      </c>
      <c r="AV982">
        <v>0</v>
      </c>
      <c r="AW982">
        <v>0</v>
      </c>
      <c r="AX982" t="s">
        <v>83</v>
      </c>
    </row>
    <row r="983" spans="1:50" x14ac:dyDescent="0.15">
      <c r="A983">
        <v>4</v>
      </c>
      <c r="B983">
        <v>222</v>
      </c>
      <c r="C983">
        <v>1</v>
      </c>
      <c r="D983">
        <v>6</v>
      </c>
      <c r="E983">
        <v>0</v>
      </c>
      <c r="F983" t="s">
        <v>83</v>
      </c>
      <c r="G983" t="s">
        <v>83</v>
      </c>
      <c r="H983">
        <v>348</v>
      </c>
      <c r="I983">
        <v>0</v>
      </c>
      <c r="J983">
        <v>0</v>
      </c>
      <c r="K983">
        <v>0</v>
      </c>
      <c r="L983">
        <v>0</v>
      </c>
      <c r="M983" t="s">
        <v>83</v>
      </c>
      <c r="N983" t="s">
        <v>83</v>
      </c>
      <c r="O983" t="s">
        <v>83</v>
      </c>
      <c r="P983" t="s">
        <v>83</v>
      </c>
      <c r="Q983" t="s">
        <v>83</v>
      </c>
      <c r="R983" t="s">
        <v>2128</v>
      </c>
      <c r="S983" t="s">
        <v>83</v>
      </c>
      <c r="T983">
        <v>0</v>
      </c>
      <c r="U983" t="s">
        <v>83</v>
      </c>
      <c r="V983" t="s">
        <v>83</v>
      </c>
      <c r="W983" t="s">
        <v>83</v>
      </c>
      <c r="X983">
        <v>1</v>
      </c>
      <c r="Y983">
        <v>1</v>
      </c>
      <c r="Z983" t="s">
        <v>83</v>
      </c>
      <c r="AA983" t="s">
        <v>83</v>
      </c>
      <c r="AB983" t="s">
        <v>83</v>
      </c>
      <c r="AC983" t="s">
        <v>83</v>
      </c>
      <c r="AD983" t="s">
        <v>83</v>
      </c>
      <c r="AE983">
        <v>0</v>
      </c>
      <c r="AF983" t="s">
        <v>83</v>
      </c>
      <c r="AG983">
        <v>0</v>
      </c>
      <c r="AH983" t="s">
        <v>83</v>
      </c>
      <c r="AI983" t="s">
        <v>83</v>
      </c>
      <c r="AJ983" t="s">
        <v>83</v>
      </c>
      <c r="AK983" t="s">
        <v>83</v>
      </c>
      <c r="AL983" t="s">
        <v>83</v>
      </c>
      <c r="AM983" t="s">
        <v>83</v>
      </c>
      <c r="AN983" t="s">
        <v>83</v>
      </c>
      <c r="AO983" t="s">
        <v>83</v>
      </c>
      <c r="AP983" t="s">
        <v>83</v>
      </c>
      <c r="AQ983" t="s">
        <v>83</v>
      </c>
      <c r="AR983" t="s">
        <v>83</v>
      </c>
      <c r="AS983">
        <v>0</v>
      </c>
      <c r="AT983" t="s">
        <v>83</v>
      </c>
      <c r="AU983" t="s">
        <v>83</v>
      </c>
      <c r="AV983">
        <v>0</v>
      </c>
      <c r="AW983">
        <v>0</v>
      </c>
      <c r="AX983" t="s">
        <v>83</v>
      </c>
    </row>
    <row r="984" spans="1:50" x14ac:dyDescent="0.15">
      <c r="A984">
        <v>4</v>
      </c>
      <c r="B984">
        <v>222</v>
      </c>
      <c r="C984">
        <v>1</v>
      </c>
      <c r="D984">
        <v>7</v>
      </c>
      <c r="E984">
        <v>0</v>
      </c>
      <c r="F984" t="s">
        <v>83</v>
      </c>
      <c r="G984" t="s">
        <v>83</v>
      </c>
      <c r="H984">
        <v>0</v>
      </c>
      <c r="I984">
        <v>0</v>
      </c>
      <c r="J984">
        <v>0</v>
      </c>
      <c r="K984">
        <v>0</v>
      </c>
      <c r="L984">
        <v>0</v>
      </c>
      <c r="M984" t="s">
        <v>83</v>
      </c>
      <c r="N984" t="s">
        <v>83</v>
      </c>
      <c r="O984" t="s">
        <v>83</v>
      </c>
      <c r="P984" t="s">
        <v>83</v>
      </c>
      <c r="Q984" t="s">
        <v>83</v>
      </c>
      <c r="R984" t="s">
        <v>83</v>
      </c>
      <c r="S984" t="s">
        <v>83</v>
      </c>
      <c r="T984">
        <v>0</v>
      </c>
      <c r="U984" t="s">
        <v>83</v>
      </c>
      <c r="V984" t="s">
        <v>83</v>
      </c>
      <c r="W984" t="s">
        <v>83</v>
      </c>
      <c r="X984">
        <v>0</v>
      </c>
      <c r="Y984">
        <v>0</v>
      </c>
      <c r="Z984" t="s">
        <v>83</v>
      </c>
      <c r="AA984" t="s">
        <v>83</v>
      </c>
      <c r="AB984" t="s">
        <v>83</v>
      </c>
      <c r="AC984" t="s">
        <v>83</v>
      </c>
      <c r="AD984" t="s">
        <v>83</v>
      </c>
      <c r="AE984">
        <v>0</v>
      </c>
      <c r="AF984" t="s">
        <v>83</v>
      </c>
      <c r="AG984">
        <v>0</v>
      </c>
      <c r="AH984" t="s">
        <v>83</v>
      </c>
      <c r="AI984" t="s">
        <v>83</v>
      </c>
      <c r="AJ984" t="s">
        <v>83</v>
      </c>
      <c r="AK984" t="s">
        <v>83</v>
      </c>
      <c r="AL984" t="s">
        <v>83</v>
      </c>
      <c r="AM984" t="s">
        <v>83</v>
      </c>
      <c r="AN984" t="s">
        <v>83</v>
      </c>
      <c r="AO984" t="s">
        <v>83</v>
      </c>
      <c r="AP984" t="s">
        <v>83</v>
      </c>
      <c r="AQ984" t="s">
        <v>83</v>
      </c>
      <c r="AR984" t="s">
        <v>83</v>
      </c>
      <c r="AS984">
        <v>0</v>
      </c>
      <c r="AT984" t="s">
        <v>83</v>
      </c>
      <c r="AU984" t="s">
        <v>83</v>
      </c>
      <c r="AV984">
        <v>0</v>
      </c>
      <c r="AW984">
        <v>0</v>
      </c>
      <c r="AX984" t="s">
        <v>83</v>
      </c>
    </row>
    <row r="985" spans="1:50" x14ac:dyDescent="0.15">
      <c r="A985">
        <v>4</v>
      </c>
      <c r="B985">
        <v>222</v>
      </c>
      <c r="C985">
        <v>1</v>
      </c>
      <c r="D985">
        <v>8</v>
      </c>
      <c r="E985">
        <v>0</v>
      </c>
      <c r="F985" t="s">
        <v>83</v>
      </c>
      <c r="G985" t="s">
        <v>83</v>
      </c>
      <c r="H985">
        <v>0</v>
      </c>
      <c r="I985">
        <v>0</v>
      </c>
      <c r="J985">
        <v>0</v>
      </c>
      <c r="K985">
        <v>0</v>
      </c>
      <c r="L985">
        <v>0</v>
      </c>
      <c r="M985" t="s">
        <v>83</v>
      </c>
      <c r="N985" t="s">
        <v>83</v>
      </c>
      <c r="O985" t="s">
        <v>83</v>
      </c>
      <c r="P985" t="s">
        <v>83</v>
      </c>
      <c r="Q985" t="s">
        <v>83</v>
      </c>
      <c r="R985" t="s">
        <v>83</v>
      </c>
      <c r="S985" t="s">
        <v>83</v>
      </c>
      <c r="T985">
        <v>0</v>
      </c>
      <c r="U985" t="s">
        <v>83</v>
      </c>
      <c r="V985" t="s">
        <v>83</v>
      </c>
      <c r="W985" t="s">
        <v>83</v>
      </c>
      <c r="X985">
        <v>0</v>
      </c>
      <c r="Y985">
        <v>0</v>
      </c>
      <c r="Z985" t="s">
        <v>83</v>
      </c>
      <c r="AA985" t="s">
        <v>83</v>
      </c>
      <c r="AB985" t="s">
        <v>83</v>
      </c>
      <c r="AC985" t="s">
        <v>83</v>
      </c>
      <c r="AD985" t="s">
        <v>83</v>
      </c>
      <c r="AE985">
        <v>0</v>
      </c>
      <c r="AF985" t="s">
        <v>83</v>
      </c>
      <c r="AG985">
        <v>0</v>
      </c>
      <c r="AH985" t="s">
        <v>83</v>
      </c>
      <c r="AI985" t="s">
        <v>83</v>
      </c>
      <c r="AJ985" t="s">
        <v>83</v>
      </c>
      <c r="AK985" t="s">
        <v>83</v>
      </c>
      <c r="AL985" t="s">
        <v>83</v>
      </c>
      <c r="AM985" t="s">
        <v>83</v>
      </c>
      <c r="AN985" t="s">
        <v>83</v>
      </c>
      <c r="AO985" t="s">
        <v>83</v>
      </c>
      <c r="AP985" t="s">
        <v>83</v>
      </c>
      <c r="AQ985" t="s">
        <v>83</v>
      </c>
      <c r="AR985" t="s">
        <v>83</v>
      </c>
      <c r="AS985">
        <v>0</v>
      </c>
      <c r="AT985" t="s">
        <v>83</v>
      </c>
      <c r="AU985" t="s">
        <v>83</v>
      </c>
      <c r="AV985">
        <v>0</v>
      </c>
      <c r="AW985">
        <v>0</v>
      </c>
      <c r="AX985" t="s">
        <v>83</v>
      </c>
    </row>
    <row r="986" spans="1:50" x14ac:dyDescent="0.15">
      <c r="A986">
        <v>4</v>
      </c>
      <c r="B986">
        <v>223</v>
      </c>
      <c r="C986">
        <v>1</v>
      </c>
      <c r="D986">
        <v>1</v>
      </c>
      <c r="E986">
        <v>0</v>
      </c>
      <c r="F986" t="s">
        <v>83</v>
      </c>
      <c r="G986" t="s">
        <v>83</v>
      </c>
      <c r="H986">
        <v>347</v>
      </c>
      <c r="I986">
        <v>0</v>
      </c>
      <c r="J986">
        <v>0</v>
      </c>
      <c r="K986">
        <v>0</v>
      </c>
      <c r="L986">
        <v>0</v>
      </c>
      <c r="M986" t="s">
        <v>83</v>
      </c>
      <c r="N986" t="s">
        <v>83</v>
      </c>
      <c r="O986" t="s">
        <v>83</v>
      </c>
      <c r="P986" t="s">
        <v>83</v>
      </c>
      <c r="Q986" t="s">
        <v>83</v>
      </c>
      <c r="R986" t="s">
        <v>524</v>
      </c>
      <c r="S986" t="s">
        <v>83</v>
      </c>
      <c r="T986">
        <v>0</v>
      </c>
      <c r="U986" t="s">
        <v>83</v>
      </c>
      <c r="V986" t="s">
        <v>83</v>
      </c>
      <c r="W986" t="s">
        <v>83</v>
      </c>
      <c r="X986">
        <v>2</v>
      </c>
      <c r="Y986">
        <v>2</v>
      </c>
      <c r="Z986" t="s">
        <v>83</v>
      </c>
      <c r="AA986" t="s">
        <v>83</v>
      </c>
      <c r="AB986" t="s">
        <v>83</v>
      </c>
      <c r="AC986" t="s">
        <v>83</v>
      </c>
      <c r="AD986" t="s">
        <v>83</v>
      </c>
      <c r="AE986">
        <v>0</v>
      </c>
      <c r="AF986" t="s">
        <v>83</v>
      </c>
      <c r="AG986">
        <v>0</v>
      </c>
      <c r="AH986" t="s">
        <v>83</v>
      </c>
      <c r="AI986" t="s">
        <v>83</v>
      </c>
      <c r="AJ986" t="s">
        <v>83</v>
      </c>
      <c r="AK986" t="s">
        <v>83</v>
      </c>
      <c r="AL986" t="s">
        <v>83</v>
      </c>
      <c r="AM986" t="s">
        <v>83</v>
      </c>
      <c r="AN986" t="s">
        <v>83</v>
      </c>
      <c r="AO986" t="s">
        <v>83</v>
      </c>
      <c r="AP986" t="s">
        <v>83</v>
      </c>
      <c r="AQ986" t="s">
        <v>83</v>
      </c>
      <c r="AR986" t="s">
        <v>83</v>
      </c>
      <c r="AS986">
        <v>0</v>
      </c>
      <c r="AT986" t="s">
        <v>83</v>
      </c>
      <c r="AU986" t="s">
        <v>83</v>
      </c>
      <c r="AV986">
        <v>0</v>
      </c>
      <c r="AW986">
        <v>0</v>
      </c>
      <c r="AX986" t="s">
        <v>83</v>
      </c>
    </row>
    <row r="987" spans="1:50" x14ac:dyDescent="0.15">
      <c r="A987">
        <v>4</v>
      </c>
      <c r="B987">
        <v>223</v>
      </c>
      <c r="C987">
        <v>1</v>
      </c>
      <c r="D987">
        <v>2</v>
      </c>
      <c r="E987">
        <v>0</v>
      </c>
      <c r="F987" t="s">
        <v>83</v>
      </c>
      <c r="G987" t="s">
        <v>83</v>
      </c>
      <c r="H987">
        <v>345</v>
      </c>
      <c r="I987">
        <v>0</v>
      </c>
      <c r="J987">
        <v>0</v>
      </c>
      <c r="K987">
        <v>0</v>
      </c>
      <c r="L987">
        <v>0</v>
      </c>
      <c r="M987" t="s">
        <v>83</v>
      </c>
      <c r="N987" t="s">
        <v>83</v>
      </c>
      <c r="O987" t="s">
        <v>83</v>
      </c>
      <c r="P987" t="s">
        <v>83</v>
      </c>
      <c r="Q987" t="s">
        <v>83</v>
      </c>
      <c r="R987" t="s">
        <v>2675</v>
      </c>
      <c r="S987" t="s">
        <v>83</v>
      </c>
      <c r="T987">
        <v>0</v>
      </c>
      <c r="U987" t="s">
        <v>83</v>
      </c>
      <c r="V987" t="s">
        <v>83</v>
      </c>
      <c r="W987" t="s">
        <v>83</v>
      </c>
      <c r="X987">
        <v>2</v>
      </c>
      <c r="Y987">
        <v>2</v>
      </c>
      <c r="Z987" t="s">
        <v>83</v>
      </c>
      <c r="AA987" t="s">
        <v>83</v>
      </c>
      <c r="AB987" t="s">
        <v>83</v>
      </c>
      <c r="AC987" t="s">
        <v>83</v>
      </c>
      <c r="AD987" t="s">
        <v>83</v>
      </c>
      <c r="AE987">
        <v>0</v>
      </c>
      <c r="AF987" t="s">
        <v>83</v>
      </c>
      <c r="AG987">
        <v>0</v>
      </c>
      <c r="AH987" t="s">
        <v>83</v>
      </c>
      <c r="AI987" t="s">
        <v>83</v>
      </c>
      <c r="AJ987" t="s">
        <v>83</v>
      </c>
      <c r="AK987" t="s">
        <v>83</v>
      </c>
      <c r="AL987" t="s">
        <v>83</v>
      </c>
      <c r="AM987" t="s">
        <v>83</v>
      </c>
      <c r="AN987" t="s">
        <v>83</v>
      </c>
      <c r="AO987" t="s">
        <v>83</v>
      </c>
      <c r="AP987" t="s">
        <v>83</v>
      </c>
      <c r="AQ987" t="s">
        <v>83</v>
      </c>
      <c r="AR987" t="s">
        <v>83</v>
      </c>
      <c r="AS987">
        <v>0</v>
      </c>
      <c r="AT987" t="s">
        <v>83</v>
      </c>
      <c r="AU987" t="s">
        <v>83</v>
      </c>
      <c r="AV987">
        <v>0</v>
      </c>
      <c r="AW987">
        <v>0</v>
      </c>
      <c r="AX987" t="s">
        <v>83</v>
      </c>
    </row>
    <row r="988" spans="1:50" x14ac:dyDescent="0.15">
      <c r="A988">
        <v>4</v>
      </c>
      <c r="B988">
        <v>223</v>
      </c>
      <c r="C988">
        <v>1</v>
      </c>
      <c r="D988">
        <v>3</v>
      </c>
      <c r="E988">
        <v>0</v>
      </c>
      <c r="F988" t="s">
        <v>83</v>
      </c>
      <c r="G988" t="s">
        <v>83</v>
      </c>
      <c r="H988">
        <v>259</v>
      </c>
      <c r="I988">
        <v>0</v>
      </c>
      <c r="J988">
        <v>0</v>
      </c>
      <c r="K988">
        <v>0</v>
      </c>
      <c r="L988">
        <v>0</v>
      </c>
      <c r="M988" t="s">
        <v>83</v>
      </c>
      <c r="N988" t="s">
        <v>83</v>
      </c>
      <c r="O988" t="s">
        <v>83</v>
      </c>
      <c r="P988" t="s">
        <v>83</v>
      </c>
      <c r="Q988" t="s">
        <v>83</v>
      </c>
      <c r="R988" t="s">
        <v>2676</v>
      </c>
      <c r="S988" t="s">
        <v>83</v>
      </c>
      <c r="T988">
        <v>0</v>
      </c>
      <c r="U988" t="s">
        <v>83</v>
      </c>
      <c r="V988" t="s">
        <v>83</v>
      </c>
      <c r="W988" t="s">
        <v>83</v>
      </c>
      <c r="X988">
        <v>2</v>
      </c>
      <c r="Y988">
        <v>2</v>
      </c>
      <c r="Z988" t="s">
        <v>83</v>
      </c>
      <c r="AA988" t="s">
        <v>83</v>
      </c>
      <c r="AB988" t="s">
        <v>83</v>
      </c>
      <c r="AC988" t="s">
        <v>83</v>
      </c>
      <c r="AD988" t="s">
        <v>83</v>
      </c>
      <c r="AE988">
        <v>0</v>
      </c>
      <c r="AF988" t="s">
        <v>83</v>
      </c>
      <c r="AG988">
        <v>0</v>
      </c>
      <c r="AH988" t="s">
        <v>83</v>
      </c>
      <c r="AI988" t="s">
        <v>83</v>
      </c>
      <c r="AJ988" t="s">
        <v>83</v>
      </c>
      <c r="AK988" t="s">
        <v>83</v>
      </c>
      <c r="AL988" t="s">
        <v>83</v>
      </c>
      <c r="AM988" t="s">
        <v>83</v>
      </c>
      <c r="AN988" t="s">
        <v>83</v>
      </c>
      <c r="AO988" t="s">
        <v>83</v>
      </c>
      <c r="AP988" t="s">
        <v>83</v>
      </c>
      <c r="AQ988" t="s">
        <v>83</v>
      </c>
      <c r="AR988" t="s">
        <v>83</v>
      </c>
      <c r="AS988">
        <v>0</v>
      </c>
      <c r="AT988" t="s">
        <v>83</v>
      </c>
      <c r="AU988" t="s">
        <v>83</v>
      </c>
      <c r="AV988">
        <v>0</v>
      </c>
      <c r="AW988">
        <v>0</v>
      </c>
      <c r="AX988" t="s">
        <v>83</v>
      </c>
    </row>
    <row r="989" spans="1:50" x14ac:dyDescent="0.15">
      <c r="A989">
        <v>4</v>
      </c>
      <c r="B989">
        <v>223</v>
      </c>
      <c r="C989">
        <v>1</v>
      </c>
      <c r="D989">
        <v>4</v>
      </c>
      <c r="E989">
        <v>0</v>
      </c>
      <c r="F989" t="s">
        <v>83</v>
      </c>
      <c r="G989" t="s">
        <v>83</v>
      </c>
      <c r="H989">
        <v>457</v>
      </c>
      <c r="I989">
        <v>0</v>
      </c>
      <c r="J989">
        <v>0</v>
      </c>
      <c r="K989">
        <v>0</v>
      </c>
      <c r="L989">
        <v>0</v>
      </c>
      <c r="M989" t="s">
        <v>83</v>
      </c>
      <c r="N989" t="s">
        <v>83</v>
      </c>
      <c r="O989" t="s">
        <v>83</v>
      </c>
      <c r="P989" t="s">
        <v>83</v>
      </c>
      <c r="Q989" t="s">
        <v>83</v>
      </c>
      <c r="R989" t="s">
        <v>2677</v>
      </c>
      <c r="S989" t="s">
        <v>83</v>
      </c>
      <c r="T989">
        <v>0</v>
      </c>
      <c r="U989" t="s">
        <v>83</v>
      </c>
      <c r="V989" t="s">
        <v>83</v>
      </c>
      <c r="W989" t="s">
        <v>83</v>
      </c>
      <c r="X989">
        <v>2</v>
      </c>
      <c r="Y989">
        <v>2</v>
      </c>
      <c r="Z989" t="s">
        <v>83</v>
      </c>
      <c r="AA989" t="s">
        <v>83</v>
      </c>
      <c r="AB989" t="s">
        <v>83</v>
      </c>
      <c r="AC989" t="s">
        <v>83</v>
      </c>
      <c r="AD989" t="s">
        <v>83</v>
      </c>
      <c r="AE989">
        <v>0</v>
      </c>
      <c r="AF989" t="s">
        <v>83</v>
      </c>
      <c r="AG989">
        <v>0</v>
      </c>
      <c r="AH989" t="s">
        <v>83</v>
      </c>
      <c r="AI989" t="s">
        <v>83</v>
      </c>
      <c r="AJ989" t="s">
        <v>83</v>
      </c>
      <c r="AK989" t="s">
        <v>83</v>
      </c>
      <c r="AL989" t="s">
        <v>83</v>
      </c>
      <c r="AM989" t="s">
        <v>83</v>
      </c>
      <c r="AN989" t="s">
        <v>83</v>
      </c>
      <c r="AO989" t="s">
        <v>83</v>
      </c>
      <c r="AP989" t="s">
        <v>83</v>
      </c>
      <c r="AQ989" t="s">
        <v>83</v>
      </c>
      <c r="AR989" t="s">
        <v>83</v>
      </c>
      <c r="AS989">
        <v>0</v>
      </c>
      <c r="AT989" t="s">
        <v>83</v>
      </c>
      <c r="AU989" t="s">
        <v>83</v>
      </c>
      <c r="AV989">
        <v>0</v>
      </c>
      <c r="AW989">
        <v>0</v>
      </c>
      <c r="AX989" t="s">
        <v>83</v>
      </c>
    </row>
    <row r="990" spans="1:50" x14ac:dyDescent="0.15">
      <c r="A990">
        <v>4</v>
      </c>
      <c r="B990">
        <v>223</v>
      </c>
      <c r="C990">
        <v>1</v>
      </c>
      <c r="D990">
        <v>5</v>
      </c>
      <c r="E990">
        <v>0</v>
      </c>
      <c r="F990" t="s">
        <v>83</v>
      </c>
      <c r="G990" t="s">
        <v>83</v>
      </c>
      <c r="H990">
        <v>130</v>
      </c>
      <c r="I990">
        <v>0</v>
      </c>
      <c r="J990">
        <v>0</v>
      </c>
      <c r="K990">
        <v>0</v>
      </c>
      <c r="L990">
        <v>0</v>
      </c>
      <c r="M990" t="s">
        <v>83</v>
      </c>
      <c r="N990" t="s">
        <v>83</v>
      </c>
      <c r="O990" t="s">
        <v>83</v>
      </c>
      <c r="P990" t="s">
        <v>83</v>
      </c>
      <c r="Q990" t="s">
        <v>83</v>
      </c>
      <c r="R990" t="s">
        <v>2678</v>
      </c>
      <c r="S990" t="s">
        <v>83</v>
      </c>
      <c r="T990">
        <v>0</v>
      </c>
      <c r="U990" t="s">
        <v>83</v>
      </c>
      <c r="V990" t="s">
        <v>83</v>
      </c>
      <c r="W990" t="s">
        <v>83</v>
      </c>
      <c r="X990">
        <v>2</v>
      </c>
      <c r="Y990">
        <v>2</v>
      </c>
      <c r="Z990" t="s">
        <v>83</v>
      </c>
      <c r="AA990" t="s">
        <v>83</v>
      </c>
      <c r="AB990" t="s">
        <v>83</v>
      </c>
      <c r="AC990" t="s">
        <v>83</v>
      </c>
      <c r="AD990" t="s">
        <v>83</v>
      </c>
      <c r="AE990">
        <v>0</v>
      </c>
      <c r="AF990" t="s">
        <v>83</v>
      </c>
      <c r="AG990">
        <v>0</v>
      </c>
      <c r="AH990" t="s">
        <v>83</v>
      </c>
      <c r="AI990" t="s">
        <v>83</v>
      </c>
      <c r="AJ990" t="s">
        <v>83</v>
      </c>
      <c r="AK990" t="s">
        <v>83</v>
      </c>
      <c r="AL990" t="s">
        <v>83</v>
      </c>
      <c r="AM990" t="s">
        <v>83</v>
      </c>
      <c r="AN990" t="s">
        <v>83</v>
      </c>
      <c r="AO990" t="s">
        <v>83</v>
      </c>
      <c r="AP990" t="s">
        <v>83</v>
      </c>
      <c r="AQ990" t="s">
        <v>83</v>
      </c>
      <c r="AR990" t="s">
        <v>83</v>
      </c>
      <c r="AS990">
        <v>0</v>
      </c>
      <c r="AT990" t="s">
        <v>83</v>
      </c>
      <c r="AU990" t="s">
        <v>83</v>
      </c>
      <c r="AV990">
        <v>0</v>
      </c>
      <c r="AW990">
        <v>0</v>
      </c>
      <c r="AX990" t="s">
        <v>83</v>
      </c>
    </row>
    <row r="991" spans="1:50" x14ac:dyDescent="0.15">
      <c r="A991">
        <v>4</v>
      </c>
      <c r="B991">
        <v>223</v>
      </c>
      <c r="C991">
        <v>1</v>
      </c>
      <c r="D991">
        <v>6</v>
      </c>
      <c r="E991">
        <v>0</v>
      </c>
      <c r="F991" t="s">
        <v>83</v>
      </c>
      <c r="G991" t="s">
        <v>83</v>
      </c>
      <c r="H991">
        <v>153</v>
      </c>
      <c r="I991">
        <v>0</v>
      </c>
      <c r="J991">
        <v>0</v>
      </c>
      <c r="K991">
        <v>0</v>
      </c>
      <c r="L991">
        <v>0</v>
      </c>
      <c r="M991" t="s">
        <v>83</v>
      </c>
      <c r="N991" t="s">
        <v>83</v>
      </c>
      <c r="O991" t="s">
        <v>83</v>
      </c>
      <c r="P991" t="s">
        <v>83</v>
      </c>
      <c r="Q991" t="s">
        <v>83</v>
      </c>
      <c r="R991" t="s">
        <v>2679</v>
      </c>
      <c r="S991" t="s">
        <v>83</v>
      </c>
      <c r="T991">
        <v>0</v>
      </c>
      <c r="U991" t="s">
        <v>83</v>
      </c>
      <c r="V991" t="s">
        <v>83</v>
      </c>
      <c r="W991" t="s">
        <v>83</v>
      </c>
      <c r="X991">
        <v>2</v>
      </c>
      <c r="Y991">
        <v>2</v>
      </c>
      <c r="Z991" t="s">
        <v>83</v>
      </c>
      <c r="AA991" t="s">
        <v>83</v>
      </c>
      <c r="AB991" t="s">
        <v>83</v>
      </c>
      <c r="AC991" t="s">
        <v>83</v>
      </c>
      <c r="AD991" t="s">
        <v>83</v>
      </c>
      <c r="AE991">
        <v>0</v>
      </c>
      <c r="AF991" t="s">
        <v>83</v>
      </c>
      <c r="AG991">
        <v>0</v>
      </c>
      <c r="AH991" t="s">
        <v>83</v>
      </c>
      <c r="AI991" t="s">
        <v>83</v>
      </c>
      <c r="AJ991" t="s">
        <v>83</v>
      </c>
      <c r="AK991" t="s">
        <v>83</v>
      </c>
      <c r="AL991" t="s">
        <v>83</v>
      </c>
      <c r="AM991" t="s">
        <v>83</v>
      </c>
      <c r="AN991" t="s">
        <v>83</v>
      </c>
      <c r="AO991" t="s">
        <v>83</v>
      </c>
      <c r="AP991" t="s">
        <v>83</v>
      </c>
      <c r="AQ991" t="s">
        <v>83</v>
      </c>
      <c r="AR991" t="s">
        <v>83</v>
      </c>
      <c r="AS991">
        <v>0</v>
      </c>
      <c r="AT991" t="s">
        <v>83</v>
      </c>
      <c r="AU991" t="s">
        <v>83</v>
      </c>
      <c r="AV991">
        <v>0</v>
      </c>
      <c r="AW991">
        <v>0</v>
      </c>
      <c r="AX991" t="s">
        <v>83</v>
      </c>
    </row>
    <row r="992" spans="1:50" x14ac:dyDescent="0.15">
      <c r="A992">
        <v>4</v>
      </c>
      <c r="B992">
        <v>223</v>
      </c>
      <c r="C992">
        <v>1</v>
      </c>
      <c r="D992">
        <v>7</v>
      </c>
      <c r="E992">
        <v>0</v>
      </c>
      <c r="F992" t="s">
        <v>83</v>
      </c>
      <c r="G992" t="s">
        <v>83</v>
      </c>
      <c r="H992">
        <v>281</v>
      </c>
      <c r="I992">
        <v>0</v>
      </c>
      <c r="J992">
        <v>0</v>
      </c>
      <c r="K992">
        <v>0</v>
      </c>
      <c r="L992">
        <v>0</v>
      </c>
      <c r="M992" t="s">
        <v>83</v>
      </c>
      <c r="N992" t="s">
        <v>83</v>
      </c>
      <c r="O992" t="s">
        <v>83</v>
      </c>
      <c r="P992" t="s">
        <v>83</v>
      </c>
      <c r="Q992" t="s">
        <v>83</v>
      </c>
      <c r="R992" t="s">
        <v>2680</v>
      </c>
      <c r="S992" t="s">
        <v>83</v>
      </c>
      <c r="T992">
        <v>0</v>
      </c>
      <c r="U992" t="s">
        <v>83</v>
      </c>
      <c r="V992" t="s">
        <v>83</v>
      </c>
      <c r="W992" t="s">
        <v>83</v>
      </c>
      <c r="X992">
        <v>2</v>
      </c>
      <c r="Y992">
        <v>2</v>
      </c>
      <c r="Z992" t="s">
        <v>83</v>
      </c>
      <c r="AA992" t="s">
        <v>83</v>
      </c>
      <c r="AB992" t="s">
        <v>83</v>
      </c>
      <c r="AC992" t="s">
        <v>83</v>
      </c>
      <c r="AD992" t="s">
        <v>83</v>
      </c>
      <c r="AE992">
        <v>0</v>
      </c>
      <c r="AF992" t="s">
        <v>83</v>
      </c>
      <c r="AG992">
        <v>0</v>
      </c>
      <c r="AH992" t="s">
        <v>83</v>
      </c>
      <c r="AI992" t="s">
        <v>83</v>
      </c>
      <c r="AJ992" t="s">
        <v>83</v>
      </c>
      <c r="AK992" t="s">
        <v>83</v>
      </c>
      <c r="AL992" t="s">
        <v>83</v>
      </c>
      <c r="AM992" t="s">
        <v>83</v>
      </c>
      <c r="AN992" t="s">
        <v>83</v>
      </c>
      <c r="AO992" t="s">
        <v>83</v>
      </c>
      <c r="AP992" t="s">
        <v>83</v>
      </c>
      <c r="AQ992" t="s">
        <v>83</v>
      </c>
      <c r="AR992" t="s">
        <v>83</v>
      </c>
      <c r="AS992">
        <v>0</v>
      </c>
      <c r="AT992" t="s">
        <v>83</v>
      </c>
      <c r="AU992" t="s">
        <v>83</v>
      </c>
      <c r="AV992">
        <v>0</v>
      </c>
      <c r="AW992">
        <v>0</v>
      </c>
      <c r="AX992" t="s">
        <v>83</v>
      </c>
    </row>
    <row r="993" spans="1:50" x14ac:dyDescent="0.15">
      <c r="A993">
        <v>4</v>
      </c>
      <c r="B993">
        <v>223</v>
      </c>
      <c r="C993">
        <v>1</v>
      </c>
      <c r="D993">
        <v>8</v>
      </c>
      <c r="E993">
        <v>0</v>
      </c>
      <c r="F993" t="s">
        <v>83</v>
      </c>
      <c r="G993" t="s">
        <v>83</v>
      </c>
      <c r="H993">
        <v>487</v>
      </c>
      <c r="I993">
        <v>0</v>
      </c>
      <c r="J993">
        <v>0</v>
      </c>
      <c r="K993">
        <v>0</v>
      </c>
      <c r="L993">
        <v>0</v>
      </c>
      <c r="M993" t="s">
        <v>83</v>
      </c>
      <c r="N993" t="s">
        <v>83</v>
      </c>
      <c r="O993" t="s">
        <v>83</v>
      </c>
      <c r="P993" t="s">
        <v>83</v>
      </c>
      <c r="Q993" t="s">
        <v>83</v>
      </c>
      <c r="R993" t="s">
        <v>2681</v>
      </c>
      <c r="S993" t="s">
        <v>83</v>
      </c>
      <c r="T993">
        <v>0</v>
      </c>
      <c r="U993" t="s">
        <v>83</v>
      </c>
      <c r="V993" t="s">
        <v>83</v>
      </c>
      <c r="W993" t="s">
        <v>83</v>
      </c>
      <c r="X993">
        <v>2</v>
      </c>
      <c r="Y993">
        <v>2</v>
      </c>
      <c r="Z993" t="s">
        <v>83</v>
      </c>
      <c r="AA993" t="s">
        <v>83</v>
      </c>
      <c r="AB993" t="s">
        <v>83</v>
      </c>
      <c r="AC993" t="s">
        <v>83</v>
      </c>
      <c r="AD993" t="s">
        <v>83</v>
      </c>
      <c r="AE993">
        <v>0</v>
      </c>
      <c r="AF993" t="s">
        <v>83</v>
      </c>
      <c r="AG993">
        <v>0</v>
      </c>
      <c r="AH993" t="s">
        <v>83</v>
      </c>
      <c r="AI993" t="s">
        <v>83</v>
      </c>
      <c r="AJ993" t="s">
        <v>83</v>
      </c>
      <c r="AK993" t="s">
        <v>83</v>
      </c>
      <c r="AL993" t="s">
        <v>83</v>
      </c>
      <c r="AM993" t="s">
        <v>83</v>
      </c>
      <c r="AN993" t="s">
        <v>83</v>
      </c>
      <c r="AO993" t="s">
        <v>83</v>
      </c>
      <c r="AP993" t="s">
        <v>83</v>
      </c>
      <c r="AQ993" t="s">
        <v>83</v>
      </c>
      <c r="AR993" t="s">
        <v>83</v>
      </c>
      <c r="AS993">
        <v>0</v>
      </c>
      <c r="AT993" t="s">
        <v>83</v>
      </c>
      <c r="AU993" t="s">
        <v>83</v>
      </c>
      <c r="AV993">
        <v>0</v>
      </c>
      <c r="AW993">
        <v>0</v>
      </c>
      <c r="AX993" t="s">
        <v>83</v>
      </c>
    </row>
    <row r="994" spans="1:50" x14ac:dyDescent="0.15">
      <c r="A994">
        <v>4</v>
      </c>
      <c r="B994">
        <v>224</v>
      </c>
      <c r="C994">
        <v>1</v>
      </c>
      <c r="D994">
        <v>1</v>
      </c>
      <c r="E994">
        <v>0</v>
      </c>
      <c r="F994" t="s">
        <v>83</v>
      </c>
      <c r="G994" t="s">
        <v>83</v>
      </c>
      <c r="H994">
        <v>0</v>
      </c>
      <c r="I994">
        <v>0</v>
      </c>
      <c r="J994">
        <v>0</v>
      </c>
      <c r="K994">
        <v>0</v>
      </c>
      <c r="L994">
        <v>0</v>
      </c>
      <c r="M994" t="s">
        <v>83</v>
      </c>
      <c r="N994" t="s">
        <v>83</v>
      </c>
      <c r="O994" t="s">
        <v>83</v>
      </c>
      <c r="P994" t="s">
        <v>83</v>
      </c>
      <c r="Q994" t="s">
        <v>83</v>
      </c>
      <c r="R994" t="s">
        <v>83</v>
      </c>
      <c r="S994" t="s">
        <v>83</v>
      </c>
      <c r="T994">
        <v>0</v>
      </c>
      <c r="U994" t="s">
        <v>83</v>
      </c>
      <c r="V994" t="s">
        <v>83</v>
      </c>
      <c r="W994" t="s">
        <v>83</v>
      </c>
      <c r="X994">
        <v>0</v>
      </c>
      <c r="Y994">
        <v>0</v>
      </c>
      <c r="Z994" t="s">
        <v>83</v>
      </c>
      <c r="AA994" t="s">
        <v>83</v>
      </c>
      <c r="AB994" t="s">
        <v>83</v>
      </c>
      <c r="AC994" t="s">
        <v>83</v>
      </c>
      <c r="AD994" t="s">
        <v>83</v>
      </c>
      <c r="AE994">
        <v>0</v>
      </c>
      <c r="AF994" t="s">
        <v>83</v>
      </c>
      <c r="AG994">
        <v>0</v>
      </c>
      <c r="AH994" t="s">
        <v>83</v>
      </c>
      <c r="AI994" t="s">
        <v>83</v>
      </c>
      <c r="AJ994" t="s">
        <v>83</v>
      </c>
      <c r="AK994" t="s">
        <v>83</v>
      </c>
      <c r="AL994" t="s">
        <v>83</v>
      </c>
      <c r="AM994" t="s">
        <v>83</v>
      </c>
      <c r="AN994" t="s">
        <v>83</v>
      </c>
      <c r="AO994" t="s">
        <v>83</v>
      </c>
      <c r="AP994" t="s">
        <v>83</v>
      </c>
      <c r="AQ994" t="s">
        <v>83</v>
      </c>
      <c r="AR994" t="s">
        <v>83</v>
      </c>
      <c r="AS994">
        <v>0</v>
      </c>
      <c r="AT994" t="s">
        <v>83</v>
      </c>
      <c r="AU994" t="s">
        <v>83</v>
      </c>
      <c r="AV994">
        <v>0</v>
      </c>
      <c r="AW994">
        <v>0</v>
      </c>
      <c r="AX994" t="s">
        <v>83</v>
      </c>
    </row>
    <row r="995" spans="1:50" x14ac:dyDescent="0.15">
      <c r="A995">
        <v>4</v>
      </c>
      <c r="B995">
        <v>224</v>
      </c>
      <c r="C995">
        <v>1</v>
      </c>
      <c r="D995">
        <v>2</v>
      </c>
      <c r="E995">
        <v>0</v>
      </c>
      <c r="F995" t="s">
        <v>83</v>
      </c>
      <c r="G995" t="s">
        <v>83</v>
      </c>
      <c r="H995">
        <v>445</v>
      </c>
      <c r="I995">
        <v>0</v>
      </c>
      <c r="J995">
        <v>0</v>
      </c>
      <c r="K995">
        <v>0</v>
      </c>
      <c r="L995">
        <v>0</v>
      </c>
      <c r="M995" t="s">
        <v>83</v>
      </c>
      <c r="N995" t="s">
        <v>83</v>
      </c>
      <c r="O995" t="s">
        <v>83</v>
      </c>
      <c r="P995" t="s">
        <v>83</v>
      </c>
      <c r="Q995" t="s">
        <v>83</v>
      </c>
      <c r="R995" t="s">
        <v>2682</v>
      </c>
      <c r="S995" t="s">
        <v>83</v>
      </c>
      <c r="T995">
        <v>0</v>
      </c>
      <c r="U995" t="s">
        <v>83</v>
      </c>
      <c r="V995" t="s">
        <v>83</v>
      </c>
      <c r="W995" t="s">
        <v>83</v>
      </c>
      <c r="X995">
        <v>3</v>
      </c>
      <c r="Y995">
        <v>3</v>
      </c>
      <c r="Z995" t="s">
        <v>83</v>
      </c>
      <c r="AA995" t="s">
        <v>83</v>
      </c>
      <c r="AB995" t="s">
        <v>83</v>
      </c>
      <c r="AC995" t="s">
        <v>83</v>
      </c>
      <c r="AD995" t="s">
        <v>83</v>
      </c>
      <c r="AE995">
        <v>0</v>
      </c>
      <c r="AF995" t="s">
        <v>83</v>
      </c>
      <c r="AG995">
        <v>0</v>
      </c>
      <c r="AH995" t="s">
        <v>83</v>
      </c>
      <c r="AI995" t="s">
        <v>83</v>
      </c>
      <c r="AJ995" t="s">
        <v>83</v>
      </c>
      <c r="AK995" t="s">
        <v>83</v>
      </c>
      <c r="AL995" t="s">
        <v>83</v>
      </c>
      <c r="AM995" t="s">
        <v>83</v>
      </c>
      <c r="AN995" t="s">
        <v>83</v>
      </c>
      <c r="AO995" t="s">
        <v>83</v>
      </c>
      <c r="AP995" t="s">
        <v>83</v>
      </c>
      <c r="AQ995" t="s">
        <v>83</v>
      </c>
      <c r="AR995" t="s">
        <v>83</v>
      </c>
      <c r="AS995">
        <v>0</v>
      </c>
      <c r="AT995" t="s">
        <v>83</v>
      </c>
      <c r="AU995" t="s">
        <v>83</v>
      </c>
      <c r="AV995">
        <v>0</v>
      </c>
      <c r="AW995">
        <v>0</v>
      </c>
      <c r="AX995" t="s">
        <v>83</v>
      </c>
    </row>
    <row r="996" spans="1:50" x14ac:dyDescent="0.15">
      <c r="A996">
        <v>4</v>
      </c>
      <c r="B996">
        <v>224</v>
      </c>
      <c r="C996">
        <v>1</v>
      </c>
      <c r="D996">
        <v>3</v>
      </c>
      <c r="E996">
        <v>0</v>
      </c>
      <c r="F996" t="s">
        <v>83</v>
      </c>
      <c r="G996" t="s">
        <v>83</v>
      </c>
      <c r="H996">
        <v>418</v>
      </c>
      <c r="I996">
        <v>0</v>
      </c>
      <c r="J996">
        <v>0</v>
      </c>
      <c r="K996">
        <v>0</v>
      </c>
      <c r="L996">
        <v>0</v>
      </c>
      <c r="M996" t="s">
        <v>83</v>
      </c>
      <c r="N996" t="s">
        <v>83</v>
      </c>
      <c r="O996" t="s">
        <v>83</v>
      </c>
      <c r="P996" t="s">
        <v>83</v>
      </c>
      <c r="Q996" t="s">
        <v>83</v>
      </c>
      <c r="R996" t="s">
        <v>2683</v>
      </c>
      <c r="S996" t="s">
        <v>83</v>
      </c>
      <c r="T996">
        <v>0</v>
      </c>
      <c r="U996" t="s">
        <v>83</v>
      </c>
      <c r="V996" t="s">
        <v>83</v>
      </c>
      <c r="W996" t="s">
        <v>83</v>
      </c>
      <c r="X996">
        <v>3</v>
      </c>
      <c r="Y996">
        <v>3</v>
      </c>
      <c r="Z996" t="s">
        <v>83</v>
      </c>
      <c r="AA996" t="s">
        <v>83</v>
      </c>
      <c r="AB996" t="s">
        <v>83</v>
      </c>
      <c r="AC996" t="s">
        <v>83</v>
      </c>
      <c r="AD996" t="s">
        <v>83</v>
      </c>
      <c r="AE996">
        <v>0</v>
      </c>
      <c r="AF996" t="s">
        <v>83</v>
      </c>
      <c r="AG996">
        <v>0</v>
      </c>
      <c r="AH996" t="s">
        <v>83</v>
      </c>
      <c r="AI996" t="s">
        <v>83</v>
      </c>
      <c r="AJ996" t="s">
        <v>83</v>
      </c>
      <c r="AK996" t="s">
        <v>83</v>
      </c>
      <c r="AL996" t="s">
        <v>83</v>
      </c>
      <c r="AM996" t="s">
        <v>83</v>
      </c>
      <c r="AN996" t="s">
        <v>83</v>
      </c>
      <c r="AO996" t="s">
        <v>83</v>
      </c>
      <c r="AP996" t="s">
        <v>83</v>
      </c>
      <c r="AQ996" t="s">
        <v>83</v>
      </c>
      <c r="AR996" t="s">
        <v>83</v>
      </c>
      <c r="AS996">
        <v>0</v>
      </c>
      <c r="AT996" t="s">
        <v>83</v>
      </c>
      <c r="AU996" t="s">
        <v>83</v>
      </c>
      <c r="AV996">
        <v>0</v>
      </c>
      <c r="AW996">
        <v>0</v>
      </c>
      <c r="AX996" t="s">
        <v>83</v>
      </c>
    </row>
    <row r="997" spans="1:50" x14ac:dyDescent="0.15">
      <c r="A997">
        <v>4</v>
      </c>
      <c r="B997">
        <v>224</v>
      </c>
      <c r="C997">
        <v>1</v>
      </c>
      <c r="D997">
        <v>4</v>
      </c>
      <c r="E997">
        <v>0</v>
      </c>
      <c r="F997" t="s">
        <v>83</v>
      </c>
      <c r="G997" t="s">
        <v>83</v>
      </c>
      <c r="H997">
        <v>397</v>
      </c>
      <c r="I997">
        <v>0</v>
      </c>
      <c r="J997">
        <v>0</v>
      </c>
      <c r="K997">
        <v>0</v>
      </c>
      <c r="L997">
        <v>0</v>
      </c>
      <c r="M997" t="s">
        <v>83</v>
      </c>
      <c r="N997" t="s">
        <v>83</v>
      </c>
      <c r="O997" t="s">
        <v>83</v>
      </c>
      <c r="P997" t="s">
        <v>83</v>
      </c>
      <c r="Q997" t="s">
        <v>83</v>
      </c>
      <c r="R997" t="s">
        <v>2684</v>
      </c>
      <c r="S997" t="s">
        <v>83</v>
      </c>
      <c r="T997">
        <v>0</v>
      </c>
      <c r="U997" t="s">
        <v>83</v>
      </c>
      <c r="V997" t="s">
        <v>83</v>
      </c>
      <c r="W997" t="s">
        <v>83</v>
      </c>
      <c r="X997">
        <v>3</v>
      </c>
      <c r="Y997">
        <v>3</v>
      </c>
      <c r="Z997" t="s">
        <v>83</v>
      </c>
      <c r="AA997" t="s">
        <v>83</v>
      </c>
      <c r="AB997" t="s">
        <v>83</v>
      </c>
      <c r="AC997" t="s">
        <v>83</v>
      </c>
      <c r="AD997" t="s">
        <v>83</v>
      </c>
      <c r="AE997">
        <v>0</v>
      </c>
      <c r="AF997" t="s">
        <v>83</v>
      </c>
      <c r="AG997">
        <v>0</v>
      </c>
      <c r="AH997" t="s">
        <v>83</v>
      </c>
      <c r="AI997" t="s">
        <v>83</v>
      </c>
      <c r="AJ997" t="s">
        <v>83</v>
      </c>
      <c r="AK997" t="s">
        <v>83</v>
      </c>
      <c r="AL997" t="s">
        <v>83</v>
      </c>
      <c r="AM997" t="s">
        <v>83</v>
      </c>
      <c r="AN997" t="s">
        <v>83</v>
      </c>
      <c r="AO997" t="s">
        <v>83</v>
      </c>
      <c r="AP997" t="s">
        <v>83</v>
      </c>
      <c r="AQ997" t="s">
        <v>83</v>
      </c>
      <c r="AR997" t="s">
        <v>83</v>
      </c>
      <c r="AS997">
        <v>0</v>
      </c>
      <c r="AT997" t="s">
        <v>83</v>
      </c>
      <c r="AU997" t="s">
        <v>83</v>
      </c>
      <c r="AV997">
        <v>0</v>
      </c>
      <c r="AW997">
        <v>0</v>
      </c>
      <c r="AX997" t="s">
        <v>83</v>
      </c>
    </row>
    <row r="998" spans="1:50" x14ac:dyDescent="0.15">
      <c r="A998">
        <v>4</v>
      </c>
      <c r="B998">
        <v>224</v>
      </c>
      <c r="C998">
        <v>1</v>
      </c>
      <c r="D998">
        <v>5</v>
      </c>
      <c r="E998">
        <v>0</v>
      </c>
      <c r="F998" t="s">
        <v>83</v>
      </c>
      <c r="G998" t="s">
        <v>83</v>
      </c>
      <c r="H998">
        <v>149</v>
      </c>
      <c r="I998">
        <v>0</v>
      </c>
      <c r="J998">
        <v>0</v>
      </c>
      <c r="K998">
        <v>0</v>
      </c>
      <c r="L998">
        <v>0</v>
      </c>
      <c r="M998" t="s">
        <v>83</v>
      </c>
      <c r="N998" t="s">
        <v>83</v>
      </c>
      <c r="O998" t="s">
        <v>83</v>
      </c>
      <c r="P998" t="s">
        <v>83</v>
      </c>
      <c r="Q998" t="s">
        <v>83</v>
      </c>
      <c r="R998" t="s">
        <v>2685</v>
      </c>
      <c r="S998" t="s">
        <v>83</v>
      </c>
      <c r="T998">
        <v>0</v>
      </c>
      <c r="U998" t="s">
        <v>83</v>
      </c>
      <c r="V998" t="s">
        <v>83</v>
      </c>
      <c r="W998" t="s">
        <v>83</v>
      </c>
      <c r="X998">
        <v>3</v>
      </c>
      <c r="Y998">
        <v>3</v>
      </c>
      <c r="Z998" t="s">
        <v>83</v>
      </c>
      <c r="AA998" t="s">
        <v>83</v>
      </c>
      <c r="AB998" t="s">
        <v>83</v>
      </c>
      <c r="AC998" t="s">
        <v>83</v>
      </c>
      <c r="AD998" t="s">
        <v>83</v>
      </c>
      <c r="AE998">
        <v>0</v>
      </c>
      <c r="AF998" t="s">
        <v>83</v>
      </c>
      <c r="AG998">
        <v>0</v>
      </c>
      <c r="AH998" t="s">
        <v>83</v>
      </c>
      <c r="AI998" t="s">
        <v>83</v>
      </c>
      <c r="AJ998" t="s">
        <v>83</v>
      </c>
      <c r="AK998" t="s">
        <v>83</v>
      </c>
      <c r="AL998" t="s">
        <v>83</v>
      </c>
      <c r="AM998" t="s">
        <v>83</v>
      </c>
      <c r="AN998" t="s">
        <v>83</v>
      </c>
      <c r="AO998" t="s">
        <v>83</v>
      </c>
      <c r="AP998" t="s">
        <v>83</v>
      </c>
      <c r="AQ998" t="s">
        <v>83</v>
      </c>
      <c r="AR998" t="s">
        <v>83</v>
      </c>
      <c r="AS998">
        <v>0</v>
      </c>
      <c r="AT998" t="s">
        <v>83</v>
      </c>
      <c r="AU998" t="s">
        <v>83</v>
      </c>
      <c r="AV998">
        <v>0</v>
      </c>
      <c r="AW998">
        <v>0</v>
      </c>
      <c r="AX998" t="s">
        <v>83</v>
      </c>
    </row>
    <row r="999" spans="1:50" x14ac:dyDescent="0.15">
      <c r="A999">
        <v>4</v>
      </c>
      <c r="B999">
        <v>224</v>
      </c>
      <c r="C999">
        <v>1</v>
      </c>
      <c r="D999">
        <v>6</v>
      </c>
      <c r="E999">
        <v>0</v>
      </c>
      <c r="F999" t="s">
        <v>83</v>
      </c>
      <c r="G999" t="s">
        <v>83</v>
      </c>
      <c r="H999">
        <v>484</v>
      </c>
      <c r="I999">
        <v>0</v>
      </c>
      <c r="J999">
        <v>0</v>
      </c>
      <c r="K999">
        <v>0</v>
      </c>
      <c r="L999">
        <v>0</v>
      </c>
      <c r="M999" t="s">
        <v>83</v>
      </c>
      <c r="N999" t="s">
        <v>83</v>
      </c>
      <c r="O999" t="s">
        <v>83</v>
      </c>
      <c r="P999" t="s">
        <v>83</v>
      </c>
      <c r="Q999" t="s">
        <v>83</v>
      </c>
      <c r="R999" t="s">
        <v>2686</v>
      </c>
      <c r="S999" t="s">
        <v>83</v>
      </c>
      <c r="T999">
        <v>0</v>
      </c>
      <c r="U999" t="s">
        <v>83</v>
      </c>
      <c r="V999" t="s">
        <v>83</v>
      </c>
      <c r="W999" t="s">
        <v>83</v>
      </c>
      <c r="X999">
        <v>3</v>
      </c>
      <c r="Y999">
        <v>3</v>
      </c>
      <c r="Z999" t="s">
        <v>83</v>
      </c>
      <c r="AA999" t="s">
        <v>83</v>
      </c>
      <c r="AB999" t="s">
        <v>83</v>
      </c>
      <c r="AC999" t="s">
        <v>83</v>
      </c>
      <c r="AD999" t="s">
        <v>83</v>
      </c>
      <c r="AE999">
        <v>0</v>
      </c>
      <c r="AF999" t="s">
        <v>83</v>
      </c>
      <c r="AG999">
        <v>0</v>
      </c>
      <c r="AH999" t="s">
        <v>83</v>
      </c>
      <c r="AI999" t="s">
        <v>83</v>
      </c>
      <c r="AJ999" t="s">
        <v>83</v>
      </c>
      <c r="AK999" t="s">
        <v>83</v>
      </c>
      <c r="AL999" t="s">
        <v>83</v>
      </c>
      <c r="AM999" t="s">
        <v>83</v>
      </c>
      <c r="AN999" t="s">
        <v>83</v>
      </c>
      <c r="AO999" t="s">
        <v>83</v>
      </c>
      <c r="AP999" t="s">
        <v>83</v>
      </c>
      <c r="AQ999" t="s">
        <v>83</v>
      </c>
      <c r="AR999" t="s">
        <v>83</v>
      </c>
      <c r="AS999">
        <v>0</v>
      </c>
      <c r="AT999" t="s">
        <v>83</v>
      </c>
      <c r="AU999" t="s">
        <v>83</v>
      </c>
      <c r="AV999">
        <v>0</v>
      </c>
      <c r="AW999">
        <v>0</v>
      </c>
      <c r="AX999" t="s">
        <v>83</v>
      </c>
    </row>
    <row r="1000" spans="1:50" x14ac:dyDescent="0.15">
      <c r="A1000">
        <v>4</v>
      </c>
      <c r="B1000">
        <v>224</v>
      </c>
      <c r="C1000">
        <v>1</v>
      </c>
      <c r="D1000">
        <v>7</v>
      </c>
      <c r="E1000">
        <v>0</v>
      </c>
      <c r="F1000" t="s">
        <v>83</v>
      </c>
      <c r="G1000" t="s">
        <v>83</v>
      </c>
      <c r="H1000">
        <v>147</v>
      </c>
      <c r="I1000">
        <v>0</v>
      </c>
      <c r="J1000">
        <v>0</v>
      </c>
      <c r="K1000">
        <v>0</v>
      </c>
      <c r="L1000">
        <v>0</v>
      </c>
      <c r="M1000" t="s">
        <v>83</v>
      </c>
      <c r="N1000" t="s">
        <v>83</v>
      </c>
      <c r="O1000" t="s">
        <v>83</v>
      </c>
      <c r="P1000" t="s">
        <v>83</v>
      </c>
      <c r="Q1000" t="s">
        <v>83</v>
      </c>
      <c r="R1000" t="s">
        <v>2687</v>
      </c>
      <c r="S1000" t="s">
        <v>83</v>
      </c>
      <c r="T1000">
        <v>0</v>
      </c>
      <c r="U1000" t="s">
        <v>83</v>
      </c>
      <c r="V1000" t="s">
        <v>83</v>
      </c>
      <c r="W1000" t="s">
        <v>83</v>
      </c>
      <c r="X1000">
        <v>3</v>
      </c>
      <c r="Y1000">
        <v>3</v>
      </c>
      <c r="Z1000" t="s">
        <v>83</v>
      </c>
      <c r="AA1000" t="s">
        <v>83</v>
      </c>
      <c r="AB1000" t="s">
        <v>83</v>
      </c>
      <c r="AC1000" t="s">
        <v>83</v>
      </c>
      <c r="AD1000" t="s">
        <v>83</v>
      </c>
      <c r="AE1000">
        <v>0</v>
      </c>
      <c r="AF1000" t="s">
        <v>83</v>
      </c>
      <c r="AG1000">
        <v>0</v>
      </c>
      <c r="AH1000" t="s">
        <v>83</v>
      </c>
      <c r="AI1000" t="s">
        <v>83</v>
      </c>
      <c r="AJ1000" t="s">
        <v>83</v>
      </c>
      <c r="AK1000" t="s">
        <v>83</v>
      </c>
      <c r="AL1000" t="s">
        <v>83</v>
      </c>
      <c r="AM1000" t="s">
        <v>83</v>
      </c>
      <c r="AN1000" t="s">
        <v>83</v>
      </c>
      <c r="AO1000" t="s">
        <v>83</v>
      </c>
      <c r="AP1000" t="s">
        <v>83</v>
      </c>
      <c r="AQ1000" t="s">
        <v>83</v>
      </c>
      <c r="AR1000" t="s">
        <v>83</v>
      </c>
      <c r="AS1000">
        <v>0</v>
      </c>
      <c r="AT1000" t="s">
        <v>83</v>
      </c>
      <c r="AU1000" t="s">
        <v>83</v>
      </c>
      <c r="AV1000">
        <v>0</v>
      </c>
      <c r="AW1000">
        <v>0</v>
      </c>
      <c r="AX1000" t="s">
        <v>83</v>
      </c>
    </row>
    <row r="1001" spans="1:50" x14ac:dyDescent="0.15">
      <c r="A1001">
        <v>4</v>
      </c>
      <c r="B1001">
        <v>224</v>
      </c>
      <c r="C1001">
        <v>1</v>
      </c>
      <c r="D1001">
        <v>8</v>
      </c>
      <c r="E1001">
        <v>0</v>
      </c>
      <c r="F1001" t="s">
        <v>83</v>
      </c>
      <c r="G1001" t="s">
        <v>83</v>
      </c>
      <c r="H1001">
        <v>0</v>
      </c>
      <c r="I1001">
        <v>0</v>
      </c>
      <c r="J1001">
        <v>0</v>
      </c>
      <c r="K1001">
        <v>0</v>
      </c>
      <c r="L1001">
        <v>0</v>
      </c>
      <c r="M1001" t="s">
        <v>83</v>
      </c>
      <c r="N1001" t="s">
        <v>83</v>
      </c>
      <c r="O1001" t="s">
        <v>83</v>
      </c>
      <c r="P1001" t="s">
        <v>83</v>
      </c>
      <c r="Q1001" t="s">
        <v>83</v>
      </c>
      <c r="R1001" t="s">
        <v>83</v>
      </c>
      <c r="S1001" t="s">
        <v>83</v>
      </c>
      <c r="T1001">
        <v>0</v>
      </c>
      <c r="U1001" t="s">
        <v>83</v>
      </c>
      <c r="V1001" t="s">
        <v>83</v>
      </c>
      <c r="W1001" t="s">
        <v>83</v>
      </c>
      <c r="X1001">
        <v>0</v>
      </c>
      <c r="Y1001">
        <v>0</v>
      </c>
      <c r="Z1001" t="s">
        <v>83</v>
      </c>
      <c r="AA1001" t="s">
        <v>83</v>
      </c>
      <c r="AB1001" t="s">
        <v>83</v>
      </c>
      <c r="AC1001" t="s">
        <v>83</v>
      </c>
      <c r="AD1001" t="s">
        <v>83</v>
      </c>
      <c r="AE1001">
        <v>0</v>
      </c>
      <c r="AF1001" t="s">
        <v>83</v>
      </c>
      <c r="AG1001">
        <v>0</v>
      </c>
      <c r="AH1001" t="s">
        <v>83</v>
      </c>
      <c r="AI1001" t="s">
        <v>83</v>
      </c>
      <c r="AJ1001" t="s">
        <v>83</v>
      </c>
      <c r="AK1001" t="s">
        <v>83</v>
      </c>
      <c r="AL1001" t="s">
        <v>83</v>
      </c>
      <c r="AM1001" t="s">
        <v>83</v>
      </c>
      <c r="AN1001" t="s">
        <v>83</v>
      </c>
      <c r="AO1001" t="s">
        <v>83</v>
      </c>
      <c r="AP1001" t="s">
        <v>83</v>
      </c>
      <c r="AQ1001" t="s">
        <v>83</v>
      </c>
      <c r="AR1001" t="s">
        <v>83</v>
      </c>
      <c r="AS1001">
        <v>0</v>
      </c>
      <c r="AT1001" t="s">
        <v>83</v>
      </c>
      <c r="AU1001" t="s">
        <v>83</v>
      </c>
      <c r="AV1001">
        <v>0</v>
      </c>
      <c r="AW1001">
        <v>0</v>
      </c>
      <c r="AX1001" t="s">
        <v>83</v>
      </c>
    </row>
    <row r="1002" spans="1:50" x14ac:dyDescent="0.15">
      <c r="A1002">
        <v>4</v>
      </c>
      <c r="B1002">
        <v>224</v>
      </c>
      <c r="C1002">
        <v>2</v>
      </c>
      <c r="D1002">
        <v>1</v>
      </c>
      <c r="E1002">
        <v>0</v>
      </c>
      <c r="F1002" t="s">
        <v>83</v>
      </c>
      <c r="G1002" t="s">
        <v>83</v>
      </c>
      <c r="H1002">
        <v>343</v>
      </c>
      <c r="I1002">
        <v>0</v>
      </c>
      <c r="J1002">
        <v>0</v>
      </c>
      <c r="K1002">
        <v>0</v>
      </c>
      <c r="L1002">
        <v>0</v>
      </c>
      <c r="M1002" t="s">
        <v>83</v>
      </c>
      <c r="N1002" t="s">
        <v>83</v>
      </c>
      <c r="O1002" t="s">
        <v>83</v>
      </c>
      <c r="P1002" t="s">
        <v>83</v>
      </c>
      <c r="Q1002" t="s">
        <v>83</v>
      </c>
      <c r="R1002" t="s">
        <v>2688</v>
      </c>
      <c r="S1002" t="s">
        <v>83</v>
      </c>
      <c r="T1002">
        <v>0</v>
      </c>
      <c r="U1002" t="s">
        <v>83</v>
      </c>
      <c r="V1002" t="s">
        <v>83</v>
      </c>
      <c r="W1002" t="s">
        <v>83</v>
      </c>
      <c r="X1002">
        <v>3</v>
      </c>
      <c r="Y1002">
        <v>3</v>
      </c>
      <c r="Z1002" t="s">
        <v>83</v>
      </c>
      <c r="AA1002" t="s">
        <v>83</v>
      </c>
      <c r="AB1002" t="s">
        <v>83</v>
      </c>
      <c r="AC1002" t="s">
        <v>83</v>
      </c>
      <c r="AD1002" t="s">
        <v>83</v>
      </c>
      <c r="AE1002">
        <v>0</v>
      </c>
      <c r="AF1002" t="s">
        <v>83</v>
      </c>
      <c r="AG1002">
        <v>0</v>
      </c>
      <c r="AH1002" t="s">
        <v>83</v>
      </c>
      <c r="AI1002" t="s">
        <v>83</v>
      </c>
      <c r="AJ1002" t="s">
        <v>83</v>
      </c>
      <c r="AK1002" t="s">
        <v>83</v>
      </c>
      <c r="AL1002" t="s">
        <v>83</v>
      </c>
      <c r="AM1002" t="s">
        <v>83</v>
      </c>
      <c r="AN1002" t="s">
        <v>83</v>
      </c>
      <c r="AO1002" t="s">
        <v>83</v>
      </c>
      <c r="AP1002" t="s">
        <v>83</v>
      </c>
      <c r="AQ1002" t="s">
        <v>83</v>
      </c>
      <c r="AR1002" t="s">
        <v>83</v>
      </c>
      <c r="AS1002">
        <v>0</v>
      </c>
      <c r="AT1002" t="s">
        <v>83</v>
      </c>
      <c r="AU1002" t="s">
        <v>83</v>
      </c>
      <c r="AV1002">
        <v>0</v>
      </c>
      <c r="AW1002">
        <v>0</v>
      </c>
      <c r="AX1002" t="s">
        <v>83</v>
      </c>
    </row>
    <row r="1003" spans="1:50" x14ac:dyDescent="0.15">
      <c r="A1003">
        <v>4</v>
      </c>
      <c r="B1003">
        <v>224</v>
      </c>
      <c r="C1003">
        <v>2</v>
      </c>
      <c r="D1003">
        <v>2</v>
      </c>
      <c r="E1003">
        <v>0</v>
      </c>
      <c r="F1003" t="s">
        <v>83</v>
      </c>
      <c r="G1003" t="s">
        <v>83</v>
      </c>
      <c r="H1003">
        <v>280</v>
      </c>
      <c r="I1003">
        <v>0</v>
      </c>
      <c r="J1003">
        <v>0</v>
      </c>
      <c r="K1003">
        <v>0</v>
      </c>
      <c r="L1003">
        <v>0</v>
      </c>
      <c r="M1003" t="s">
        <v>83</v>
      </c>
      <c r="N1003" t="s">
        <v>83</v>
      </c>
      <c r="O1003" t="s">
        <v>83</v>
      </c>
      <c r="P1003" t="s">
        <v>83</v>
      </c>
      <c r="Q1003" t="s">
        <v>83</v>
      </c>
      <c r="R1003" t="s">
        <v>2689</v>
      </c>
      <c r="S1003" t="s">
        <v>83</v>
      </c>
      <c r="T1003">
        <v>0</v>
      </c>
      <c r="U1003" t="s">
        <v>83</v>
      </c>
      <c r="V1003" t="s">
        <v>83</v>
      </c>
      <c r="W1003" t="s">
        <v>83</v>
      </c>
      <c r="X1003">
        <v>3</v>
      </c>
      <c r="Y1003">
        <v>3</v>
      </c>
      <c r="Z1003" t="s">
        <v>83</v>
      </c>
      <c r="AA1003" t="s">
        <v>83</v>
      </c>
      <c r="AB1003" t="s">
        <v>83</v>
      </c>
      <c r="AC1003" t="s">
        <v>83</v>
      </c>
      <c r="AD1003" t="s">
        <v>83</v>
      </c>
      <c r="AE1003">
        <v>0</v>
      </c>
      <c r="AF1003" t="s">
        <v>83</v>
      </c>
      <c r="AG1003">
        <v>0</v>
      </c>
      <c r="AH1003" t="s">
        <v>83</v>
      </c>
      <c r="AI1003" t="s">
        <v>83</v>
      </c>
      <c r="AJ1003" t="s">
        <v>83</v>
      </c>
      <c r="AK1003" t="s">
        <v>83</v>
      </c>
      <c r="AL1003" t="s">
        <v>83</v>
      </c>
      <c r="AM1003" t="s">
        <v>83</v>
      </c>
      <c r="AN1003" t="s">
        <v>83</v>
      </c>
      <c r="AO1003" t="s">
        <v>83</v>
      </c>
      <c r="AP1003" t="s">
        <v>83</v>
      </c>
      <c r="AQ1003" t="s">
        <v>83</v>
      </c>
      <c r="AR1003" t="s">
        <v>83</v>
      </c>
      <c r="AS1003">
        <v>0</v>
      </c>
      <c r="AT1003" t="s">
        <v>83</v>
      </c>
      <c r="AU1003" t="s">
        <v>83</v>
      </c>
      <c r="AV1003">
        <v>0</v>
      </c>
      <c r="AW1003">
        <v>0</v>
      </c>
      <c r="AX1003" t="s">
        <v>83</v>
      </c>
    </row>
    <row r="1004" spans="1:50" x14ac:dyDescent="0.15">
      <c r="A1004">
        <v>4</v>
      </c>
      <c r="B1004">
        <v>224</v>
      </c>
      <c r="C1004">
        <v>2</v>
      </c>
      <c r="D1004">
        <v>3</v>
      </c>
      <c r="E1004">
        <v>0</v>
      </c>
      <c r="F1004" t="s">
        <v>83</v>
      </c>
      <c r="G1004" t="s">
        <v>83</v>
      </c>
      <c r="H1004">
        <v>217</v>
      </c>
      <c r="I1004">
        <v>0</v>
      </c>
      <c r="J1004">
        <v>0</v>
      </c>
      <c r="K1004">
        <v>0</v>
      </c>
      <c r="L1004">
        <v>0</v>
      </c>
      <c r="M1004" t="s">
        <v>83</v>
      </c>
      <c r="N1004" t="s">
        <v>83</v>
      </c>
      <c r="O1004" t="s">
        <v>83</v>
      </c>
      <c r="P1004" t="s">
        <v>83</v>
      </c>
      <c r="Q1004" t="s">
        <v>83</v>
      </c>
      <c r="R1004" t="s">
        <v>2690</v>
      </c>
      <c r="S1004" t="s">
        <v>83</v>
      </c>
      <c r="T1004">
        <v>0</v>
      </c>
      <c r="U1004" t="s">
        <v>83</v>
      </c>
      <c r="V1004" t="s">
        <v>83</v>
      </c>
      <c r="W1004" t="s">
        <v>83</v>
      </c>
      <c r="X1004">
        <v>3</v>
      </c>
      <c r="Y1004">
        <v>3</v>
      </c>
      <c r="Z1004" t="s">
        <v>83</v>
      </c>
      <c r="AA1004" t="s">
        <v>83</v>
      </c>
      <c r="AB1004" t="s">
        <v>83</v>
      </c>
      <c r="AC1004" t="s">
        <v>83</v>
      </c>
      <c r="AD1004" t="s">
        <v>83</v>
      </c>
      <c r="AE1004">
        <v>0</v>
      </c>
      <c r="AF1004" t="s">
        <v>83</v>
      </c>
      <c r="AG1004">
        <v>0</v>
      </c>
      <c r="AH1004" t="s">
        <v>83</v>
      </c>
      <c r="AI1004" t="s">
        <v>83</v>
      </c>
      <c r="AJ1004" t="s">
        <v>83</v>
      </c>
      <c r="AK1004" t="s">
        <v>83</v>
      </c>
      <c r="AL1004" t="s">
        <v>83</v>
      </c>
      <c r="AM1004" t="s">
        <v>83</v>
      </c>
      <c r="AN1004" t="s">
        <v>83</v>
      </c>
      <c r="AO1004" t="s">
        <v>83</v>
      </c>
      <c r="AP1004" t="s">
        <v>83</v>
      </c>
      <c r="AQ1004" t="s">
        <v>83</v>
      </c>
      <c r="AR1004" t="s">
        <v>83</v>
      </c>
      <c r="AS1004">
        <v>0</v>
      </c>
      <c r="AT1004" t="s">
        <v>83</v>
      </c>
      <c r="AU1004" t="s">
        <v>83</v>
      </c>
      <c r="AV1004">
        <v>0</v>
      </c>
      <c r="AW1004">
        <v>0</v>
      </c>
      <c r="AX1004" t="s">
        <v>83</v>
      </c>
    </row>
    <row r="1005" spans="1:50" x14ac:dyDescent="0.15">
      <c r="A1005">
        <v>4</v>
      </c>
      <c r="B1005">
        <v>224</v>
      </c>
      <c r="C1005">
        <v>2</v>
      </c>
      <c r="D1005">
        <v>4</v>
      </c>
      <c r="E1005">
        <v>0</v>
      </c>
      <c r="F1005" t="s">
        <v>83</v>
      </c>
      <c r="G1005" t="s">
        <v>83</v>
      </c>
      <c r="H1005">
        <v>338</v>
      </c>
      <c r="I1005">
        <v>0</v>
      </c>
      <c r="J1005">
        <v>0</v>
      </c>
      <c r="K1005">
        <v>0</v>
      </c>
      <c r="L1005">
        <v>0</v>
      </c>
      <c r="M1005" t="s">
        <v>83</v>
      </c>
      <c r="N1005" t="s">
        <v>83</v>
      </c>
      <c r="O1005" t="s">
        <v>83</v>
      </c>
      <c r="P1005" t="s">
        <v>83</v>
      </c>
      <c r="Q1005" t="s">
        <v>83</v>
      </c>
      <c r="R1005" t="s">
        <v>2691</v>
      </c>
      <c r="S1005" t="s">
        <v>83</v>
      </c>
      <c r="T1005">
        <v>0</v>
      </c>
      <c r="U1005" t="s">
        <v>83</v>
      </c>
      <c r="V1005" t="s">
        <v>83</v>
      </c>
      <c r="W1005" t="s">
        <v>83</v>
      </c>
      <c r="X1005">
        <v>3</v>
      </c>
      <c r="Y1005">
        <v>3</v>
      </c>
      <c r="Z1005" t="s">
        <v>83</v>
      </c>
      <c r="AA1005" t="s">
        <v>83</v>
      </c>
      <c r="AB1005" t="s">
        <v>83</v>
      </c>
      <c r="AC1005" t="s">
        <v>83</v>
      </c>
      <c r="AD1005" t="s">
        <v>83</v>
      </c>
      <c r="AE1005">
        <v>0</v>
      </c>
      <c r="AF1005" t="s">
        <v>83</v>
      </c>
      <c r="AG1005">
        <v>0</v>
      </c>
      <c r="AH1005" t="s">
        <v>83</v>
      </c>
      <c r="AI1005" t="s">
        <v>83</v>
      </c>
      <c r="AJ1005" t="s">
        <v>83</v>
      </c>
      <c r="AK1005" t="s">
        <v>83</v>
      </c>
      <c r="AL1005" t="s">
        <v>83</v>
      </c>
      <c r="AM1005" t="s">
        <v>83</v>
      </c>
      <c r="AN1005" t="s">
        <v>83</v>
      </c>
      <c r="AO1005" t="s">
        <v>83</v>
      </c>
      <c r="AP1005" t="s">
        <v>83</v>
      </c>
      <c r="AQ1005" t="s">
        <v>83</v>
      </c>
      <c r="AR1005" t="s">
        <v>83</v>
      </c>
      <c r="AS1005">
        <v>0</v>
      </c>
      <c r="AT1005" t="s">
        <v>83</v>
      </c>
      <c r="AU1005" t="s">
        <v>83</v>
      </c>
      <c r="AV1005">
        <v>0</v>
      </c>
      <c r="AW1005">
        <v>0</v>
      </c>
      <c r="AX1005" t="s">
        <v>83</v>
      </c>
    </row>
    <row r="1006" spans="1:50" x14ac:dyDescent="0.15">
      <c r="A1006">
        <v>4</v>
      </c>
      <c r="B1006">
        <v>224</v>
      </c>
      <c r="C1006">
        <v>2</v>
      </c>
      <c r="D1006">
        <v>5</v>
      </c>
      <c r="E1006">
        <v>0</v>
      </c>
      <c r="F1006" t="s">
        <v>83</v>
      </c>
      <c r="G1006" t="s">
        <v>83</v>
      </c>
      <c r="H1006">
        <v>552</v>
      </c>
      <c r="I1006">
        <v>0</v>
      </c>
      <c r="J1006">
        <v>0</v>
      </c>
      <c r="K1006">
        <v>0</v>
      </c>
      <c r="L1006">
        <v>0</v>
      </c>
      <c r="M1006" t="s">
        <v>83</v>
      </c>
      <c r="N1006" t="s">
        <v>83</v>
      </c>
      <c r="O1006" t="s">
        <v>83</v>
      </c>
      <c r="P1006" t="s">
        <v>83</v>
      </c>
      <c r="Q1006" t="s">
        <v>83</v>
      </c>
      <c r="R1006" t="s">
        <v>2692</v>
      </c>
      <c r="S1006" t="s">
        <v>83</v>
      </c>
      <c r="T1006">
        <v>0</v>
      </c>
      <c r="U1006" t="s">
        <v>83</v>
      </c>
      <c r="V1006" t="s">
        <v>83</v>
      </c>
      <c r="W1006" t="s">
        <v>83</v>
      </c>
      <c r="X1006">
        <v>3</v>
      </c>
      <c r="Y1006">
        <v>3</v>
      </c>
      <c r="Z1006" t="s">
        <v>83</v>
      </c>
      <c r="AA1006" t="s">
        <v>83</v>
      </c>
      <c r="AB1006" t="s">
        <v>83</v>
      </c>
      <c r="AC1006" t="s">
        <v>83</v>
      </c>
      <c r="AD1006" t="s">
        <v>83</v>
      </c>
      <c r="AE1006">
        <v>0</v>
      </c>
      <c r="AF1006" t="s">
        <v>83</v>
      </c>
      <c r="AG1006">
        <v>0</v>
      </c>
      <c r="AH1006" t="s">
        <v>83</v>
      </c>
      <c r="AI1006" t="s">
        <v>83</v>
      </c>
      <c r="AJ1006" t="s">
        <v>83</v>
      </c>
      <c r="AK1006" t="s">
        <v>83</v>
      </c>
      <c r="AL1006" t="s">
        <v>83</v>
      </c>
      <c r="AM1006" t="s">
        <v>83</v>
      </c>
      <c r="AN1006" t="s">
        <v>83</v>
      </c>
      <c r="AO1006" t="s">
        <v>83</v>
      </c>
      <c r="AP1006" t="s">
        <v>83</v>
      </c>
      <c r="AQ1006" t="s">
        <v>83</v>
      </c>
      <c r="AR1006" t="s">
        <v>83</v>
      </c>
      <c r="AS1006">
        <v>0</v>
      </c>
      <c r="AT1006" t="s">
        <v>83</v>
      </c>
      <c r="AU1006" t="s">
        <v>83</v>
      </c>
      <c r="AV1006">
        <v>0</v>
      </c>
      <c r="AW1006">
        <v>0</v>
      </c>
      <c r="AX1006" t="s">
        <v>83</v>
      </c>
    </row>
    <row r="1007" spans="1:50" x14ac:dyDescent="0.15">
      <c r="A1007">
        <v>4</v>
      </c>
      <c r="B1007">
        <v>224</v>
      </c>
      <c r="C1007">
        <v>2</v>
      </c>
      <c r="D1007">
        <v>6</v>
      </c>
      <c r="E1007">
        <v>0</v>
      </c>
      <c r="F1007" t="s">
        <v>83</v>
      </c>
      <c r="G1007" t="s">
        <v>83</v>
      </c>
      <c r="H1007">
        <v>339</v>
      </c>
      <c r="I1007">
        <v>0</v>
      </c>
      <c r="J1007">
        <v>0</v>
      </c>
      <c r="K1007">
        <v>0</v>
      </c>
      <c r="L1007">
        <v>0</v>
      </c>
      <c r="M1007" t="s">
        <v>83</v>
      </c>
      <c r="N1007" t="s">
        <v>83</v>
      </c>
      <c r="O1007" t="s">
        <v>83</v>
      </c>
      <c r="P1007" t="s">
        <v>83</v>
      </c>
      <c r="Q1007" t="s">
        <v>83</v>
      </c>
      <c r="R1007" t="s">
        <v>2693</v>
      </c>
      <c r="S1007" t="s">
        <v>83</v>
      </c>
      <c r="T1007">
        <v>0</v>
      </c>
      <c r="U1007" t="s">
        <v>83</v>
      </c>
      <c r="V1007" t="s">
        <v>83</v>
      </c>
      <c r="W1007" t="s">
        <v>83</v>
      </c>
      <c r="X1007">
        <v>3</v>
      </c>
      <c r="Y1007">
        <v>3</v>
      </c>
      <c r="Z1007" t="s">
        <v>83</v>
      </c>
      <c r="AA1007" t="s">
        <v>83</v>
      </c>
      <c r="AB1007" t="s">
        <v>83</v>
      </c>
      <c r="AC1007" t="s">
        <v>83</v>
      </c>
      <c r="AD1007" t="s">
        <v>83</v>
      </c>
      <c r="AE1007">
        <v>0</v>
      </c>
      <c r="AF1007" t="s">
        <v>83</v>
      </c>
      <c r="AG1007">
        <v>0</v>
      </c>
      <c r="AH1007" t="s">
        <v>83</v>
      </c>
      <c r="AI1007" t="s">
        <v>83</v>
      </c>
      <c r="AJ1007" t="s">
        <v>83</v>
      </c>
      <c r="AK1007" t="s">
        <v>83</v>
      </c>
      <c r="AL1007" t="s">
        <v>83</v>
      </c>
      <c r="AM1007" t="s">
        <v>83</v>
      </c>
      <c r="AN1007" t="s">
        <v>83</v>
      </c>
      <c r="AO1007" t="s">
        <v>83</v>
      </c>
      <c r="AP1007" t="s">
        <v>83</v>
      </c>
      <c r="AQ1007" t="s">
        <v>83</v>
      </c>
      <c r="AR1007" t="s">
        <v>83</v>
      </c>
      <c r="AS1007">
        <v>0</v>
      </c>
      <c r="AT1007" t="s">
        <v>83</v>
      </c>
      <c r="AU1007" t="s">
        <v>83</v>
      </c>
      <c r="AV1007">
        <v>0</v>
      </c>
      <c r="AW1007">
        <v>0</v>
      </c>
      <c r="AX1007" t="s">
        <v>83</v>
      </c>
    </row>
    <row r="1008" spans="1:50" x14ac:dyDescent="0.15">
      <c r="A1008">
        <v>4</v>
      </c>
      <c r="B1008">
        <v>224</v>
      </c>
      <c r="C1008">
        <v>2</v>
      </c>
      <c r="D1008">
        <v>7</v>
      </c>
      <c r="E1008">
        <v>0</v>
      </c>
      <c r="F1008" t="s">
        <v>83</v>
      </c>
      <c r="G1008" t="s">
        <v>83</v>
      </c>
      <c r="H1008">
        <v>192</v>
      </c>
      <c r="I1008">
        <v>0</v>
      </c>
      <c r="J1008">
        <v>0</v>
      </c>
      <c r="K1008">
        <v>0</v>
      </c>
      <c r="L1008">
        <v>0</v>
      </c>
      <c r="M1008" t="s">
        <v>83</v>
      </c>
      <c r="N1008" t="s">
        <v>83</v>
      </c>
      <c r="O1008" t="s">
        <v>83</v>
      </c>
      <c r="P1008" t="s">
        <v>83</v>
      </c>
      <c r="Q1008" t="s">
        <v>83</v>
      </c>
      <c r="R1008" t="s">
        <v>2694</v>
      </c>
      <c r="S1008" t="s">
        <v>83</v>
      </c>
      <c r="T1008">
        <v>0</v>
      </c>
      <c r="U1008" t="s">
        <v>83</v>
      </c>
      <c r="V1008" t="s">
        <v>83</v>
      </c>
      <c r="W1008" t="s">
        <v>83</v>
      </c>
      <c r="X1008">
        <v>3</v>
      </c>
      <c r="Y1008">
        <v>3</v>
      </c>
      <c r="Z1008" t="s">
        <v>83</v>
      </c>
      <c r="AA1008" t="s">
        <v>83</v>
      </c>
      <c r="AB1008" t="s">
        <v>83</v>
      </c>
      <c r="AC1008" t="s">
        <v>83</v>
      </c>
      <c r="AD1008" t="s">
        <v>83</v>
      </c>
      <c r="AE1008">
        <v>0</v>
      </c>
      <c r="AF1008" t="s">
        <v>83</v>
      </c>
      <c r="AG1008">
        <v>0</v>
      </c>
      <c r="AH1008" t="s">
        <v>83</v>
      </c>
      <c r="AI1008" t="s">
        <v>83</v>
      </c>
      <c r="AJ1008" t="s">
        <v>83</v>
      </c>
      <c r="AK1008" t="s">
        <v>83</v>
      </c>
      <c r="AL1008" t="s">
        <v>83</v>
      </c>
      <c r="AM1008" t="s">
        <v>83</v>
      </c>
      <c r="AN1008" t="s">
        <v>83</v>
      </c>
      <c r="AO1008" t="s">
        <v>83</v>
      </c>
      <c r="AP1008" t="s">
        <v>83</v>
      </c>
      <c r="AQ1008" t="s">
        <v>83</v>
      </c>
      <c r="AR1008" t="s">
        <v>83</v>
      </c>
      <c r="AS1008">
        <v>0</v>
      </c>
      <c r="AT1008" t="s">
        <v>83</v>
      </c>
      <c r="AU1008" t="s">
        <v>83</v>
      </c>
      <c r="AV1008">
        <v>0</v>
      </c>
      <c r="AW1008">
        <v>0</v>
      </c>
      <c r="AX1008" t="s">
        <v>83</v>
      </c>
    </row>
    <row r="1009" spans="1:50" x14ac:dyDescent="0.15">
      <c r="A1009">
        <v>4</v>
      </c>
      <c r="B1009">
        <v>224</v>
      </c>
      <c r="C1009">
        <v>2</v>
      </c>
      <c r="D1009">
        <v>8</v>
      </c>
      <c r="E1009">
        <v>0</v>
      </c>
      <c r="F1009" t="s">
        <v>83</v>
      </c>
      <c r="G1009" t="s">
        <v>83</v>
      </c>
      <c r="H1009">
        <v>216</v>
      </c>
      <c r="I1009">
        <v>0</v>
      </c>
      <c r="J1009">
        <v>0</v>
      </c>
      <c r="K1009">
        <v>0</v>
      </c>
      <c r="L1009">
        <v>0</v>
      </c>
      <c r="M1009" t="s">
        <v>83</v>
      </c>
      <c r="N1009" t="s">
        <v>83</v>
      </c>
      <c r="O1009" t="s">
        <v>83</v>
      </c>
      <c r="P1009" t="s">
        <v>83</v>
      </c>
      <c r="Q1009" t="s">
        <v>83</v>
      </c>
      <c r="R1009" t="s">
        <v>2695</v>
      </c>
      <c r="S1009" t="s">
        <v>83</v>
      </c>
      <c r="T1009">
        <v>0</v>
      </c>
      <c r="U1009" t="s">
        <v>83</v>
      </c>
      <c r="V1009" t="s">
        <v>83</v>
      </c>
      <c r="W1009" t="s">
        <v>83</v>
      </c>
      <c r="X1009">
        <v>3</v>
      </c>
      <c r="Y1009">
        <v>3</v>
      </c>
      <c r="Z1009" t="s">
        <v>83</v>
      </c>
      <c r="AA1009" t="s">
        <v>83</v>
      </c>
      <c r="AB1009" t="s">
        <v>83</v>
      </c>
      <c r="AC1009" t="s">
        <v>83</v>
      </c>
      <c r="AD1009" t="s">
        <v>83</v>
      </c>
      <c r="AE1009">
        <v>0</v>
      </c>
      <c r="AF1009" t="s">
        <v>83</v>
      </c>
      <c r="AG1009">
        <v>0</v>
      </c>
      <c r="AH1009" t="s">
        <v>83</v>
      </c>
      <c r="AI1009" t="s">
        <v>83</v>
      </c>
      <c r="AJ1009" t="s">
        <v>83</v>
      </c>
      <c r="AK1009" t="s">
        <v>83</v>
      </c>
      <c r="AL1009" t="s">
        <v>83</v>
      </c>
      <c r="AM1009" t="s">
        <v>83</v>
      </c>
      <c r="AN1009" t="s">
        <v>83</v>
      </c>
      <c r="AO1009" t="s">
        <v>83</v>
      </c>
      <c r="AP1009" t="s">
        <v>83</v>
      </c>
      <c r="AQ1009" t="s">
        <v>83</v>
      </c>
      <c r="AR1009" t="s">
        <v>83</v>
      </c>
      <c r="AS1009">
        <v>0</v>
      </c>
      <c r="AT1009" t="s">
        <v>83</v>
      </c>
      <c r="AU1009" t="s">
        <v>83</v>
      </c>
      <c r="AV1009">
        <v>0</v>
      </c>
      <c r="AW1009">
        <v>0</v>
      </c>
      <c r="AX1009" t="s">
        <v>83</v>
      </c>
    </row>
    <row r="1010" spans="1:50" x14ac:dyDescent="0.15">
      <c r="A1010">
        <v>4</v>
      </c>
      <c r="B1010">
        <v>225</v>
      </c>
      <c r="C1010">
        <v>1</v>
      </c>
      <c r="D1010">
        <v>1</v>
      </c>
      <c r="E1010">
        <v>0</v>
      </c>
      <c r="F1010" t="s">
        <v>83</v>
      </c>
      <c r="G1010" t="s">
        <v>83</v>
      </c>
      <c r="H1010">
        <v>0</v>
      </c>
      <c r="I1010">
        <v>0</v>
      </c>
      <c r="J1010">
        <v>0</v>
      </c>
      <c r="K1010">
        <v>0</v>
      </c>
      <c r="L1010">
        <v>0</v>
      </c>
      <c r="M1010" t="s">
        <v>83</v>
      </c>
      <c r="N1010" t="s">
        <v>83</v>
      </c>
      <c r="O1010" t="s">
        <v>83</v>
      </c>
      <c r="P1010" t="s">
        <v>83</v>
      </c>
      <c r="Q1010" t="s">
        <v>83</v>
      </c>
      <c r="R1010" t="s">
        <v>83</v>
      </c>
      <c r="S1010" t="s">
        <v>83</v>
      </c>
      <c r="T1010">
        <v>0</v>
      </c>
      <c r="U1010" t="s">
        <v>83</v>
      </c>
      <c r="V1010" t="s">
        <v>83</v>
      </c>
      <c r="W1010" t="s">
        <v>83</v>
      </c>
      <c r="X1010">
        <v>0</v>
      </c>
      <c r="Y1010">
        <v>0</v>
      </c>
      <c r="Z1010" t="s">
        <v>83</v>
      </c>
      <c r="AA1010" t="s">
        <v>83</v>
      </c>
      <c r="AB1010" t="s">
        <v>83</v>
      </c>
      <c r="AC1010" t="s">
        <v>83</v>
      </c>
      <c r="AD1010" t="s">
        <v>83</v>
      </c>
      <c r="AE1010">
        <v>0</v>
      </c>
      <c r="AF1010" t="s">
        <v>83</v>
      </c>
      <c r="AG1010">
        <v>0</v>
      </c>
      <c r="AH1010" t="s">
        <v>83</v>
      </c>
      <c r="AI1010" t="s">
        <v>83</v>
      </c>
      <c r="AJ1010" t="s">
        <v>83</v>
      </c>
      <c r="AK1010" t="s">
        <v>83</v>
      </c>
      <c r="AL1010" t="s">
        <v>83</v>
      </c>
      <c r="AM1010" t="s">
        <v>83</v>
      </c>
      <c r="AN1010" t="s">
        <v>83</v>
      </c>
      <c r="AO1010" t="s">
        <v>83</v>
      </c>
      <c r="AP1010" t="s">
        <v>83</v>
      </c>
      <c r="AQ1010" t="s">
        <v>83</v>
      </c>
      <c r="AR1010" t="s">
        <v>83</v>
      </c>
      <c r="AS1010">
        <v>0</v>
      </c>
      <c r="AT1010" t="s">
        <v>83</v>
      </c>
      <c r="AU1010" t="s">
        <v>83</v>
      </c>
      <c r="AV1010">
        <v>0</v>
      </c>
      <c r="AW1010">
        <v>0</v>
      </c>
      <c r="AX1010" t="s">
        <v>83</v>
      </c>
    </row>
    <row r="1011" spans="1:50" x14ac:dyDescent="0.15">
      <c r="A1011">
        <v>4</v>
      </c>
      <c r="B1011">
        <v>225</v>
      </c>
      <c r="C1011">
        <v>1</v>
      </c>
      <c r="D1011">
        <v>2</v>
      </c>
      <c r="E1011">
        <v>0</v>
      </c>
      <c r="F1011" t="s">
        <v>83</v>
      </c>
      <c r="G1011" t="s">
        <v>83</v>
      </c>
      <c r="H1011">
        <v>0</v>
      </c>
      <c r="I1011">
        <v>0</v>
      </c>
      <c r="J1011">
        <v>0</v>
      </c>
      <c r="K1011">
        <v>0</v>
      </c>
      <c r="L1011">
        <v>0</v>
      </c>
      <c r="M1011" t="s">
        <v>83</v>
      </c>
      <c r="N1011" t="s">
        <v>83</v>
      </c>
      <c r="O1011" t="s">
        <v>83</v>
      </c>
      <c r="P1011" t="s">
        <v>83</v>
      </c>
      <c r="Q1011" t="s">
        <v>83</v>
      </c>
      <c r="R1011" t="s">
        <v>83</v>
      </c>
      <c r="S1011" t="s">
        <v>83</v>
      </c>
      <c r="T1011">
        <v>0</v>
      </c>
      <c r="U1011" t="s">
        <v>83</v>
      </c>
      <c r="V1011" t="s">
        <v>83</v>
      </c>
      <c r="W1011" t="s">
        <v>83</v>
      </c>
      <c r="X1011">
        <v>0</v>
      </c>
      <c r="Y1011">
        <v>0</v>
      </c>
      <c r="Z1011" t="s">
        <v>83</v>
      </c>
      <c r="AA1011" t="s">
        <v>83</v>
      </c>
      <c r="AB1011" t="s">
        <v>83</v>
      </c>
      <c r="AC1011" t="s">
        <v>83</v>
      </c>
      <c r="AD1011" t="s">
        <v>83</v>
      </c>
      <c r="AE1011">
        <v>0</v>
      </c>
      <c r="AF1011" t="s">
        <v>83</v>
      </c>
      <c r="AG1011">
        <v>0</v>
      </c>
      <c r="AH1011" t="s">
        <v>83</v>
      </c>
      <c r="AI1011" t="s">
        <v>83</v>
      </c>
      <c r="AJ1011" t="s">
        <v>83</v>
      </c>
      <c r="AK1011" t="s">
        <v>83</v>
      </c>
      <c r="AL1011" t="s">
        <v>83</v>
      </c>
      <c r="AM1011" t="s">
        <v>83</v>
      </c>
      <c r="AN1011" t="s">
        <v>83</v>
      </c>
      <c r="AO1011" t="s">
        <v>83</v>
      </c>
      <c r="AP1011" t="s">
        <v>83</v>
      </c>
      <c r="AQ1011" t="s">
        <v>83</v>
      </c>
      <c r="AR1011" t="s">
        <v>83</v>
      </c>
      <c r="AS1011">
        <v>0</v>
      </c>
      <c r="AT1011" t="s">
        <v>83</v>
      </c>
      <c r="AU1011" t="s">
        <v>83</v>
      </c>
      <c r="AV1011">
        <v>0</v>
      </c>
      <c r="AW1011">
        <v>0</v>
      </c>
      <c r="AX1011" t="s">
        <v>83</v>
      </c>
    </row>
    <row r="1012" spans="1:50" x14ac:dyDescent="0.15">
      <c r="A1012">
        <v>4</v>
      </c>
      <c r="B1012">
        <v>225</v>
      </c>
      <c r="C1012">
        <v>1</v>
      </c>
      <c r="D1012">
        <v>3</v>
      </c>
      <c r="E1012">
        <v>0</v>
      </c>
      <c r="F1012" t="s">
        <v>83</v>
      </c>
      <c r="G1012" t="s">
        <v>83</v>
      </c>
      <c r="H1012">
        <v>597</v>
      </c>
      <c r="I1012">
        <v>0</v>
      </c>
      <c r="J1012">
        <v>0</v>
      </c>
      <c r="K1012">
        <v>0</v>
      </c>
      <c r="L1012">
        <v>0</v>
      </c>
      <c r="M1012" t="s">
        <v>83</v>
      </c>
      <c r="N1012" t="s">
        <v>83</v>
      </c>
      <c r="O1012" t="s">
        <v>83</v>
      </c>
      <c r="P1012" t="s">
        <v>83</v>
      </c>
      <c r="Q1012" t="s">
        <v>83</v>
      </c>
      <c r="R1012" t="s">
        <v>2696</v>
      </c>
      <c r="S1012" t="s">
        <v>83</v>
      </c>
      <c r="T1012">
        <v>0</v>
      </c>
      <c r="U1012" t="s">
        <v>83</v>
      </c>
      <c r="V1012" t="s">
        <v>83</v>
      </c>
      <c r="W1012" t="s">
        <v>83</v>
      </c>
      <c r="X1012">
        <v>4</v>
      </c>
      <c r="Y1012">
        <v>4</v>
      </c>
      <c r="Z1012" t="s">
        <v>83</v>
      </c>
      <c r="AA1012" t="s">
        <v>83</v>
      </c>
      <c r="AB1012" t="s">
        <v>83</v>
      </c>
      <c r="AC1012" t="s">
        <v>83</v>
      </c>
      <c r="AD1012" t="s">
        <v>83</v>
      </c>
      <c r="AE1012">
        <v>0</v>
      </c>
      <c r="AF1012" t="s">
        <v>83</v>
      </c>
      <c r="AG1012">
        <v>0</v>
      </c>
      <c r="AH1012" t="s">
        <v>83</v>
      </c>
      <c r="AI1012" t="s">
        <v>83</v>
      </c>
      <c r="AJ1012" t="s">
        <v>83</v>
      </c>
      <c r="AK1012" t="s">
        <v>83</v>
      </c>
      <c r="AL1012" t="s">
        <v>83</v>
      </c>
      <c r="AM1012" t="s">
        <v>83</v>
      </c>
      <c r="AN1012" t="s">
        <v>83</v>
      </c>
      <c r="AO1012" t="s">
        <v>83</v>
      </c>
      <c r="AP1012" t="s">
        <v>83</v>
      </c>
      <c r="AQ1012" t="s">
        <v>83</v>
      </c>
      <c r="AR1012" t="s">
        <v>83</v>
      </c>
      <c r="AS1012">
        <v>0</v>
      </c>
      <c r="AT1012" t="s">
        <v>83</v>
      </c>
      <c r="AU1012" t="s">
        <v>83</v>
      </c>
      <c r="AV1012">
        <v>0</v>
      </c>
      <c r="AW1012">
        <v>0</v>
      </c>
      <c r="AX1012" t="s">
        <v>83</v>
      </c>
    </row>
    <row r="1013" spans="1:50" x14ac:dyDescent="0.15">
      <c r="A1013">
        <v>4</v>
      </c>
      <c r="B1013">
        <v>225</v>
      </c>
      <c r="C1013">
        <v>1</v>
      </c>
      <c r="D1013">
        <v>4</v>
      </c>
      <c r="E1013">
        <v>0</v>
      </c>
      <c r="F1013" t="s">
        <v>83</v>
      </c>
      <c r="G1013" t="s">
        <v>83</v>
      </c>
      <c r="H1013">
        <v>213</v>
      </c>
      <c r="I1013">
        <v>0</v>
      </c>
      <c r="J1013">
        <v>0</v>
      </c>
      <c r="K1013">
        <v>0</v>
      </c>
      <c r="L1013">
        <v>0</v>
      </c>
      <c r="M1013" t="s">
        <v>83</v>
      </c>
      <c r="N1013" t="s">
        <v>83</v>
      </c>
      <c r="O1013" t="s">
        <v>83</v>
      </c>
      <c r="P1013" t="s">
        <v>83</v>
      </c>
      <c r="Q1013" t="s">
        <v>83</v>
      </c>
      <c r="R1013" t="s">
        <v>2697</v>
      </c>
      <c r="S1013" t="s">
        <v>83</v>
      </c>
      <c r="T1013">
        <v>0</v>
      </c>
      <c r="U1013" t="s">
        <v>83</v>
      </c>
      <c r="V1013" t="s">
        <v>83</v>
      </c>
      <c r="W1013" t="s">
        <v>83</v>
      </c>
      <c r="X1013">
        <v>4</v>
      </c>
      <c r="Y1013">
        <v>4</v>
      </c>
      <c r="Z1013" t="s">
        <v>83</v>
      </c>
      <c r="AA1013" t="s">
        <v>83</v>
      </c>
      <c r="AB1013" t="s">
        <v>83</v>
      </c>
      <c r="AC1013" t="s">
        <v>83</v>
      </c>
      <c r="AD1013" t="s">
        <v>83</v>
      </c>
      <c r="AE1013">
        <v>0</v>
      </c>
      <c r="AF1013" t="s">
        <v>83</v>
      </c>
      <c r="AG1013">
        <v>0</v>
      </c>
      <c r="AH1013" t="s">
        <v>83</v>
      </c>
      <c r="AI1013" t="s">
        <v>83</v>
      </c>
      <c r="AJ1013" t="s">
        <v>83</v>
      </c>
      <c r="AK1013" t="s">
        <v>83</v>
      </c>
      <c r="AL1013" t="s">
        <v>83</v>
      </c>
      <c r="AM1013" t="s">
        <v>83</v>
      </c>
      <c r="AN1013" t="s">
        <v>83</v>
      </c>
      <c r="AO1013" t="s">
        <v>83</v>
      </c>
      <c r="AP1013" t="s">
        <v>83</v>
      </c>
      <c r="AQ1013" t="s">
        <v>83</v>
      </c>
      <c r="AR1013" t="s">
        <v>83</v>
      </c>
      <c r="AS1013">
        <v>0</v>
      </c>
      <c r="AT1013" t="s">
        <v>83</v>
      </c>
      <c r="AU1013" t="s">
        <v>83</v>
      </c>
      <c r="AV1013">
        <v>0</v>
      </c>
      <c r="AW1013">
        <v>0</v>
      </c>
      <c r="AX1013" t="s">
        <v>83</v>
      </c>
    </row>
    <row r="1014" spans="1:50" x14ac:dyDescent="0.15">
      <c r="A1014">
        <v>4</v>
      </c>
      <c r="B1014">
        <v>225</v>
      </c>
      <c r="C1014">
        <v>1</v>
      </c>
      <c r="D1014">
        <v>5</v>
      </c>
      <c r="E1014">
        <v>0</v>
      </c>
      <c r="F1014" t="s">
        <v>83</v>
      </c>
      <c r="G1014" t="s">
        <v>83</v>
      </c>
      <c r="H1014">
        <v>337</v>
      </c>
      <c r="I1014">
        <v>0</v>
      </c>
      <c r="J1014">
        <v>0</v>
      </c>
      <c r="K1014">
        <v>0</v>
      </c>
      <c r="L1014">
        <v>0</v>
      </c>
      <c r="M1014" t="s">
        <v>83</v>
      </c>
      <c r="N1014" t="s">
        <v>83</v>
      </c>
      <c r="O1014" t="s">
        <v>83</v>
      </c>
      <c r="P1014" t="s">
        <v>83</v>
      </c>
      <c r="Q1014" t="s">
        <v>83</v>
      </c>
      <c r="R1014" t="s">
        <v>2698</v>
      </c>
      <c r="S1014" t="s">
        <v>83</v>
      </c>
      <c r="T1014">
        <v>0</v>
      </c>
      <c r="U1014" t="s">
        <v>83</v>
      </c>
      <c r="V1014" t="s">
        <v>83</v>
      </c>
      <c r="W1014" t="s">
        <v>83</v>
      </c>
      <c r="X1014">
        <v>4</v>
      </c>
      <c r="Y1014">
        <v>4</v>
      </c>
      <c r="Z1014" t="s">
        <v>83</v>
      </c>
      <c r="AA1014" t="s">
        <v>83</v>
      </c>
      <c r="AB1014" t="s">
        <v>83</v>
      </c>
      <c r="AC1014" t="s">
        <v>83</v>
      </c>
      <c r="AD1014" t="s">
        <v>83</v>
      </c>
      <c r="AE1014">
        <v>0</v>
      </c>
      <c r="AF1014" t="s">
        <v>83</v>
      </c>
      <c r="AG1014">
        <v>0</v>
      </c>
      <c r="AH1014" t="s">
        <v>83</v>
      </c>
      <c r="AI1014" t="s">
        <v>83</v>
      </c>
      <c r="AJ1014" t="s">
        <v>83</v>
      </c>
      <c r="AK1014" t="s">
        <v>83</v>
      </c>
      <c r="AL1014" t="s">
        <v>83</v>
      </c>
      <c r="AM1014" t="s">
        <v>83</v>
      </c>
      <c r="AN1014" t="s">
        <v>83</v>
      </c>
      <c r="AO1014" t="s">
        <v>83</v>
      </c>
      <c r="AP1014" t="s">
        <v>83</v>
      </c>
      <c r="AQ1014" t="s">
        <v>83</v>
      </c>
      <c r="AR1014" t="s">
        <v>83</v>
      </c>
      <c r="AS1014">
        <v>0</v>
      </c>
      <c r="AT1014" t="s">
        <v>83</v>
      </c>
      <c r="AU1014" t="s">
        <v>83</v>
      </c>
      <c r="AV1014">
        <v>0</v>
      </c>
      <c r="AW1014">
        <v>0</v>
      </c>
      <c r="AX1014" t="s">
        <v>83</v>
      </c>
    </row>
    <row r="1015" spans="1:50" x14ac:dyDescent="0.15">
      <c r="A1015">
        <v>4</v>
      </c>
      <c r="B1015">
        <v>225</v>
      </c>
      <c r="C1015">
        <v>1</v>
      </c>
      <c r="D1015">
        <v>6</v>
      </c>
      <c r="E1015">
        <v>0</v>
      </c>
      <c r="F1015" t="s">
        <v>83</v>
      </c>
      <c r="G1015" t="s">
        <v>83</v>
      </c>
      <c r="H1015">
        <v>608</v>
      </c>
      <c r="I1015">
        <v>0</v>
      </c>
      <c r="J1015">
        <v>0</v>
      </c>
      <c r="K1015">
        <v>0</v>
      </c>
      <c r="L1015">
        <v>0</v>
      </c>
      <c r="M1015" t="s">
        <v>83</v>
      </c>
      <c r="N1015" t="s">
        <v>83</v>
      </c>
      <c r="O1015" t="s">
        <v>83</v>
      </c>
      <c r="P1015" t="s">
        <v>83</v>
      </c>
      <c r="Q1015" t="s">
        <v>83</v>
      </c>
      <c r="R1015" t="s">
        <v>2699</v>
      </c>
      <c r="S1015" t="s">
        <v>83</v>
      </c>
      <c r="T1015">
        <v>0</v>
      </c>
      <c r="U1015" t="s">
        <v>83</v>
      </c>
      <c r="V1015" t="s">
        <v>83</v>
      </c>
      <c r="W1015" t="s">
        <v>83</v>
      </c>
      <c r="X1015">
        <v>4</v>
      </c>
      <c r="Y1015">
        <v>4</v>
      </c>
      <c r="Z1015" t="s">
        <v>83</v>
      </c>
      <c r="AA1015" t="s">
        <v>83</v>
      </c>
      <c r="AB1015" t="s">
        <v>83</v>
      </c>
      <c r="AC1015" t="s">
        <v>83</v>
      </c>
      <c r="AD1015" t="s">
        <v>83</v>
      </c>
      <c r="AE1015">
        <v>0</v>
      </c>
      <c r="AF1015" t="s">
        <v>83</v>
      </c>
      <c r="AG1015">
        <v>0</v>
      </c>
      <c r="AH1015" t="s">
        <v>83</v>
      </c>
      <c r="AI1015" t="s">
        <v>83</v>
      </c>
      <c r="AJ1015" t="s">
        <v>83</v>
      </c>
      <c r="AK1015" t="s">
        <v>83</v>
      </c>
      <c r="AL1015" t="s">
        <v>83</v>
      </c>
      <c r="AM1015" t="s">
        <v>83</v>
      </c>
      <c r="AN1015" t="s">
        <v>83</v>
      </c>
      <c r="AO1015" t="s">
        <v>83</v>
      </c>
      <c r="AP1015" t="s">
        <v>83</v>
      </c>
      <c r="AQ1015" t="s">
        <v>83</v>
      </c>
      <c r="AR1015" t="s">
        <v>83</v>
      </c>
      <c r="AS1015">
        <v>0</v>
      </c>
      <c r="AT1015" t="s">
        <v>83</v>
      </c>
      <c r="AU1015" t="s">
        <v>83</v>
      </c>
      <c r="AV1015">
        <v>0</v>
      </c>
      <c r="AW1015">
        <v>0</v>
      </c>
      <c r="AX1015" t="s">
        <v>83</v>
      </c>
    </row>
    <row r="1016" spans="1:50" x14ac:dyDescent="0.15">
      <c r="A1016">
        <v>4</v>
      </c>
      <c r="B1016">
        <v>225</v>
      </c>
      <c r="C1016">
        <v>1</v>
      </c>
      <c r="D1016">
        <v>7</v>
      </c>
      <c r="E1016">
        <v>0</v>
      </c>
      <c r="F1016" t="s">
        <v>83</v>
      </c>
      <c r="G1016" t="s">
        <v>83</v>
      </c>
      <c r="H1016">
        <v>0</v>
      </c>
      <c r="I1016">
        <v>0</v>
      </c>
      <c r="J1016">
        <v>0</v>
      </c>
      <c r="K1016">
        <v>0</v>
      </c>
      <c r="L1016">
        <v>0</v>
      </c>
      <c r="M1016" t="s">
        <v>83</v>
      </c>
      <c r="N1016" t="s">
        <v>83</v>
      </c>
      <c r="O1016" t="s">
        <v>83</v>
      </c>
      <c r="P1016" t="s">
        <v>83</v>
      </c>
      <c r="Q1016" t="s">
        <v>83</v>
      </c>
      <c r="R1016" t="s">
        <v>83</v>
      </c>
      <c r="S1016" t="s">
        <v>83</v>
      </c>
      <c r="T1016">
        <v>0</v>
      </c>
      <c r="U1016" t="s">
        <v>83</v>
      </c>
      <c r="V1016" t="s">
        <v>83</v>
      </c>
      <c r="W1016" t="s">
        <v>83</v>
      </c>
      <c r="X1016">
        <v>0</v>
      </c>
      <c r="Y1016">
        <v>0</v>
      </c>
      <c r="Z1016" t="s">
        <v>83</v>
      </c>
      <c r="AA1016" t="s">
        <v>83</v>
      </c>
      <c r="AB1016" t="s">
        <v>83</v>
      </c>
      <c r="AC1016" t="s">
        <v>83</v>
      </c>
      <c r="AD1016" t="s">
        <v>83</v>
      </c>
      <c r="AE1016">
        <v>0</v>
      </c>
      <c r="AF1016" t="s">
        <v>83</v>
      </c>
      <c r="AG1016">
        <v>0</v>
      </c>
      <c r="AH1016" t="s">
        <v>83</v>
      </c>
      <c r="AI1016" t="s">
        <v>83</v>
      </c>
      <c r="AJ1016" t="s">
        <v>83</v>
      </c>
      <c r="AK1016" t="s">
        <v>83</v>
      </c>
      <c r="AL1016" t="s">
        <v>83</v>
      </c>
      <c r="AM1016" t="s">
        <v>83</v>
      </c>
      <c r="AN1016" t="s">
        <v>83</v>
      </c>
      <c r="AO1016" t="s">
        <v>83</v>
      </c>
      <c r="AP1016" t="s">
        <v>83</v>
      </c>
      <c r="AQ1016" t="s">
        <v>83</v>
      </c>
      <c r="AR1016" t="s">
        <v>83</v>
      </c>
      <c r="AS1016">
        <v>0</v>
      </c>
      <c r="AT1016" t="s">
        <v>83</v>
      </c>
      <c r="AU1016" t="s">
        <v>83</v>
      </c>
      <c r="AV1016">
        <v>0</v>
      </c>
      <c r="AW1016">
        <v>0</v>
      </c>
      <c r="AX1016" t="s">
        <v>83</v>
      </c>
    </row>
    <row r="1017" spans="1:50" x14ac:dyDescent="0.15">
      <c r="A1017">
        <v>4</v>
      </c>
      <c r="B1017">
        <v>225</v>
      </c>
      <c r="C1017">
        <v>1</v>
      </c>
      <c r="D1017">
        <v>8</v>
      </c>
      <c r="E1017">
        <v>0</v>
      </c>
      <c r="F1017" t="s">
        <v>83</v>
      </c>
      <c r="G1017" t="s">
        <v>83</v>
      </c>
      <c r="H1017">
        <v>0</v>
      </c>
      <c r="I1017">
        <v>0</v>
      </c>
      <c r="J1017">
        <v>0</v>
      </c>
      <c r="K1017">
        <v>0</v>
      </c>
      <c r="L1017">
        <v>0</v>
      </c>
      <c r="M1017" t="s">
        <v>83</v>
      </c>
      <c r="N1017" t="s">
        <v>83</v>
      </c>
      <c r="O1017" t="s">
        <v>83</v>
      </c>
      <c r="P1017" t="s">
        <v>83</v>
      </c>
      <c r="Q1017" t="s">
        <v>83</v>
      </c>
      <c r="R1017" t="s">
        <v>83</v>
      </c>
      <c r="S1017" t="s">
        <v>83</v>
      </c>
      <c r="T1017">
        <v>0</v>
      </c>
      <c r="U1017" t="s">
        <v>83</v>
      </c>
      <c r="V1017" t="s">
        <v>83</v>
      </c>
      <c r="W1017" t="s">
        <v>83</v>
      </c>
      <c r="X1017">
        <v>0</v>
      </c>
      <c r="Y1017">
        <v>0</v>
      </c>
      <c r="Z1017" t="s">
        <v>83</v>
      </c>
      <c r="AA1017" t="s">
        <v>83</v>
      </c>
      <c r="AB1017" t="s">
        <v>83</v>
      </c>
      <c r="AC1017" t="s">
        <v>83</v>
      </c>
      <c r="AD1017" t="s">
        <v>83</v>
      </c>
      <c r="AE1017">
        <v>0</v>
      </c>
      <c r="AF1017" t="s">
        <v>83</v>
      </c>
      <c r="AG1017">
        <v>0</v>
      </c>
      <c r="AH1017" t="s">
        <v>83</v>
      </c>
      <c r="AI1017" t="s">
        <v>83</v>
      </c>
      <c r="AJ1017" t="s">
        <v>83</v>
      </c>
      <c r="AK1017" t="s">
        <v>83</v>
      </c>
      <c r="AL1017" t="s">
        <v>83</v>
      </c>
      <c r="AM1017" t="s">
        <v>83</v>
      </c>
      <c r="AN1017" t="s">
        <v>83</v>
      </c>
      <c r="AO1017" t="s">
        <v>83</v>
      </c>
      <c r="AP1017" t="s">
        <v>83</v>
      </c>
      <c r="AQ1017" t="s">
        <v>83</v>
      </c>
      <c r="AR1017" t="s">
        <v>83</v>
      </c>
      <c r="AS1017">
        <v>0</v>
      </c>
      <c r="AT1017" t="s">
        <v>83</v>
      </c>
      <c r="AU1017" t="s">
        <v>83</v>
      </c>
      <c r="AV1017">
        <v>0</v>
      </c>
      <c r="AW1017">
        <v>0</v>
      </c>
      <c r="AX1017" t="s">
        <v>83</v>
      </c>
    </row>
    <row r="1018" spans="1:50" x14ac:dyDescent="0.15">
      <c r="A1018">
        <v>4</v>
      </c>
      <c r="B1018">
        <v>225</v>
      </c>
      <c r="C1018">
        <v>2</v>
      </c>
      <c r="D1018">
        <v>1</v>
      </c>
      <c r="E1018">
        <v>0</v>
      </c>
      <c r="F1018" t="s">
        <v>83</v>
      </c>
      <c r="G1018" t="s">
        <v>83</v>
      </c>
      <c r="H1018">
        <v>588</v>
      </c>
      <c r="I1018">
        <v>0</v>
      </c>
      <c r="J1018">
        <v>0</v>
      </c>
      <c r="K1018">
        <v>0</v>
      </c>
      <c r="L1018">
        <v>0</v>
      </c>
      <c r="M1018" t="s">
        <v>83</v>
      </c>
      <c r="N1018" t="s">
        <v>83</v>
      </c>
      <c r="O1018" t="s">
        <v>83</v>
      </c>
      <c r="P1018" t="s">
        <v>83</v>
      </c>
      <c r="Q1018" t="s">
        <v>83</v>
      </c>
      <c r="R1018" t="s">
        <v>2700</v>
      </c>
      <c r="S1018" t="s">
        <v>83</v>
      </c>
      <c r="T1018">
        <v>0</v>
      </c>
      <c r="U1018" t="s">
        <v>83</v>
      </c>
      <c r="V1018" t="s">
        <v>83</v>
      </c>
      <c r="W1018" t="s">
        <v>83</v>
      </c>
      <c r="X1018">
        <v>4</v>
      </c>
      <c r="Y1018">
        <v>4</v>
      </c>
      <c r="Z1018" t="s">
        <v>83</v>
      </c>
      <c r="AA1018" t="s">
        <v>83</v>
      </c>
      <c r="AB1018" t="s">
        <v>83</v>
      </c>
      <c r="AC1018" t="s">
        <v>83</v>
      </c>
      <c r="AD1018" t="s">
        <v>83</v>
      </c>
      <c r="AE1018">
        <v>0</v>
      </c>
      <c r="AF1018" t="s">
        <v>83</v>
      </c>
      <c r="AG1018">
        <v>0</v>
      </c>
      <c r="AH1018" t="s">
        <v>83</v>
      </c>
      <c r="AI1018" t="s">
        <v>83</v>
      </c>
      <c r="AJ1018" t="s">
        <v>83</v>
      </c>
      <c r="AK1018" t="s">
        <v>83</v>
      </c>
      <c r="AL1018" t="s">
        <v>83</v>
      </c>
      <c r="AM1018" t="s">
        <v>83</v>
      </c>
      <c r="AN1018" t="s">
        <v>83</v>
      </c>
      <c r="AO1018" t="s">
        <v>83</v>
      </c>
      <c r="AP1018" t="s">
        <v>83</v>
      </c>
      <c r="AQ1018" t="s">
        <v>83</v>
      </c>
      <c r="AR1018" t="s">
        <v>83</v>
      </c>
      <c r="AS1018">
        <v>0</v>
      </c>
      <c r="AT1018" t="s">
        <v>83</v>
      </c>
      <c r="AU1018" t="s">
        <v>83</v>
      </c>
      <c r="AV1018">
        <v>0</v>
      </c>
      <c r="AW1018">
        <v>0</v>
      </c>
      <c r="AX1018" t="s">
        <v>83</v>
      </c>
    </row>
    <row r="1019" spans="1:50" x14ac:dyDescent="0.15">
      <c r="A1019">
        <v>4</v>
      </c>
      <c r="B1019">
        <v>225</v>
      </c>
      <c r="C1019">
        <v>2</v>
      </c>
      <c r="D1019">
        <v>2</v>
      </c>
      <c r="E1019">
        <v>0</v>
      </c>
      <c r="F1019" t="s">
        <v>83</v>
      </c>
      <c r="G1019" t="s">
        <v>83</v>
      </c>
      <c r="H1019">
        <v>189</v>
      </c>
      <c r="I1019">
        <v>0</v>
      </c>
      <c r="J1019">
        <v>0</v>
      </c>
      <c r="K1019">
        <v>0</v>
      </c>
      <c r="L1019">
        <v>0</v>
      </c>
      <c r="M1019" t="s">
        <v>83</v>
      </c>
      <c r="N1019" t="s">
        <v>83</v>
      </c>
      <c r="O1019" t="s">
        <v>83</v>
      </c>
      <c r="P1019" t="s">
        <v>83</v>
      </c>
      <c r="Q1019" t="s">
        <v>83</v>
      </c>
      <c r="R1019" t="s">
        <v>2701</v>
      </c>
      <c r="S1019" t="s">
        <v>83</v>
      </c>
      <c r="T1019">
        <v>0</v>
      </c>
      <c r="U1019" t="s">
        <v>83</v>
      </c>
      <c r="V1019" t="s">
        <v>83</v>
      </c>
      <c r="W1019" t="s">
        <v>83</v>
      </c>
      <c r="X1019">
        <v>4</v>
      </c>
      <c r="Y1019">
        <v>4</v>
      </c>
      <c r="Z1019" t="s">
        <v>83</v>
      </c>
      <c r="AA1019" t="s">
        <v>83</v>
      </c>
      <c r="AB1019" t="s">
        <v>83</v>
      </c>
      <c r="AC1019" t="s">
        <v>83</v>
      </c>
      <c r="AD1019" t="s">
        <v>83</v>
      </c>
      <c r="AE1019">
        <v>0</v>
      </c>
      <c r="AF1019" t="s">
        <v>83</v>
      </c>
      <c r="AG1019">
        <v>0</v>
      </c>
      <c r="AH1019" t="s">
        <v>83</v>
      </c>
      <c r="AI1019" t="s">
        <v>83</v>
      </c>
      <c r="AJ1019" t="s">
        <v>83</v>
      </c>
      <c r="AK1019" t="s">
        <v>83</v>
      </c>
      <c r="AL1019" t="s">
        <v>83</v>
      </c>
      <c r="AM1019" t="s">
        <v>83</v>
      </c>
      <c r="AN1019" t="s">
        <v>83</v>
      </c>
      <c r="AO1019" t="s">
        <v>83</v>
      </c>
      <c r="AP1019" t="s">
        <v>83</v>
      </c>
      <c r="AQ1019" t="s">
        <v>83</v>
      </c>
      <c r="AR1019" t="s">
        <v>83</v>
      </c>
      <c r="AS1019">
        <v>0</v>
      </c>
      <c r="AT1019" t="s">
        <v>83</v>
      </c>
      <c r="AU1019" t="s">
        <v>83</v>
      </c>
      <c r="AV1019">
        <v>0</v>
      </c>
      <c r="AW1019">
        <v>0</v>
      </c>
      <c r="AX1019" t="s">
        <v>83</v>
      </c>
    </row>
    <row r="1020" spans="1:50" x14ac:dyDescent="0.15">
      <c r="A1020">
        <v>4</v>
      </c>
      <c r="B1020">
        <v>225</v>
      </c>
      <c r="C1020">
        <v>2</v>
      </c>
      <c r="D1020">
        <v>3</v>
      </c>
      <c r="E1020">
        <v>0</v>
      </c>
      <c r="F1020" t="s">
        <v>83</v>
      </c>
      <c r="G1020" t="s">
        <v>83</v>
      </c>
      <c r="H1020">
        <v>88</v>
      </c>
      <c r="I1020">
        <v>0</v>
      </c>
      <c r="J1020">
        <v>0</v>
      </c>
      <c r="K1020">
        <v>0</v>
      </c>
      <c r="L1020">
        <v>0</v>
      </c>
      <c r="M1020" t="s">
        <v>83</v>
      </c>
      <c r="N1020" t="s">
        <v>83</v>
      </c>
      <c r="O1020" t="s">
        <v>83</v>
      </c>
      <c r="P1020" t="s">
        <v>83</v>
      </c>
      <c r="Q1020" t="s">
        <v>83</v>
      </c>
      <c r="R1020" t="s">
        <v>2702</v>
      </c>
      <c r="S1020" t="s">
        <v>83</v>
      </c>
      <c r="T1020">
        <v>0</v>
      </c>
      <c r="U1020" t="s">
        <v>83</v>
      </c>
      <c r="V1020" t="s">
        <v>83</v>
      </c>
      <c r="W1020" t="s">
        <v>83</v>
      </c>
      <c r="X1020">
        <v>4</v>
      </c>
      <c r="Y1020">
        <v>4</v>
      </c>
      <c r="Z1020" t="s">
        <v>83</v>
      </c>
      <c r="AA1020" t="s">
        <v>83</v>
      </c>
      <c r="AB1020" t="s">
        <v>83</v>
      </c>
      <c r="AC1020" t="s">
        <v>83</v>
      </c>
      <c r="AD1020" t="s">
        <v>83</v>
      </c>
      <c r="AE1020">
        <v>0</v>
      </c>
      <c r="AF1020" t="s">
        <v>83</v>
      </c>
      <c r="AG1020">
        <v>0</v>
      </c>
      <c r="AH1020" t="s">
        <v>83</v>
      </c>
      <c r="AI1020" t="s">
        <v>83</v>
      </c>
      <c r="AJ1020" t="s">
        <v>83</v>
      </c>
      <c r="AK1020" t="s">
        <v>83</v>
      </c>
      <c r="AL1020" t="s">
        <v>83</v>
      </c>
      <c r="AM1020" t="s">
        <v>83</v>
      </c>
      <c r="AN1020" t="s">
        <v>83</v>
      </c>
      <c r="AO1020" t="s">
        <v>83</v>
      </c>
      <c r="AP1020" t="s">
        <v>83</v>
      </c>
      <c r="AQ1020" t="s">
        <v>83</v>
      </c>
      <c r="AR1020" t="s">
        <v>83</v>
      </c>
      <c r="AS1020">
        <v>0</v>
      </c>
      <c r="AT1020" t="s">
        <v>83</v>
      </c>
      <c r="AU1020" t="s">
        <v>83</v>
      </c>
      <c r="AV1020">
        <v>0</v>
      </c>
      <c r="AW1020">
        <v>0</v>
      </c>
      <c r="AX1020" t="s">
        <v>83</v>
      </c>
    </row>
    <row r="1021" spans="1:50" x14ac:dyDescent="0.15">
      <c r="A1021">
        <v>4</v>
      </c>
      <c r="B1021">
        <v>225</v>
      </c>
      <c r="C1021">
        <v>2</v>
      </c>
      <c r="D1021">
        <v>4</v>
      </c>
      <c r="E1021">
        <v>0</v>
      </c>
      <c r="F1021" t="s">
        <v>83</v>
      </c>
      <c r="G1021" t="s">
        <v>83</v>
      </c>
      <c r="H1021">
        <v>335</v>
      </c>
      <c r="I1021">
        <v>0</v>
      </c>
      <c r="J1021">
        <v>0</v>
      </c>
      <c r="K1021">
        <v>0</v>
      </c>
      <c r="L1021">
        <v>0</v>
      </c>
      <c r="M1021" t="s">
        <v>83</v>
      </c>
      <c r="N1021" t="s">
        <v>83</v>
      </c>
      <c r="O1021" t="s">
        <v>83</v>
      </c>
      <c r="P1021" t="s">
        <v>83</v>
      </c>
      <c r="Q1021" t="s">
        <v>83</v>
      </c>
      <c r="R1021" t="s">
        <v>2703</v>
      </c>
      <c r="S1021" t="s">
        <v>83</v>
      </c>
      <c r="T1021">
        <v>0</v>
      </c>
      <c r="U1021" t="s">
        <v>83</v>
      </c>
      <c r="V1021" t="s">
        <v>83</v>
      </c>
      <c r="W1021" t="s">
        <v>83</v>
      </c>
      <c r="X1021">
        <v>4</v>
      </c>
      <c r="Y1021">
        <v>4</v>
      </c>
      <c r="Z1021" t="s">
        <v>83</v>
      </c>
      <c r="AA1021" t="s">
        <v>83</v>
      </c>
      <c r="AB1021" t="s">
        <v>83</v>
      </c>
      <c r="AC1021" t="s">
        <v>83</v>
      </c>
      <c r="AD1021" t="s">
        <v>83</v>
      </c>
      <c r="AE1021">
        <v>0</v>
      </c>
      <c r="AF1021" t="s">
        <v>83</v>
      </c>
      <c r="AG1021">
        <v>0</v>
      </c>
      <c r="AH1021" t="s">
        <v>83</v>
      </c>
      <c r="AI1021" t="s">
        <v>83</v>
      </c>
      <c r="AJ1021" t="s">
        <v>83</v>
      </c>
      <c r="AK1021" t="s">
        <v>83</v>
      </c>
      <c r="AL1021" t="s">
        <v>83</v>
      </c>
      <c r="AM1021" t="s">
        <v>83</v>
      </c>
      <c r="AN1021" t="s">
        <v>83</v>
      </c>
      <c r="AO1021" t="s">
        <v>83</v>
      </c>
      <c r="AP1021" t="s">
        <v>83</v>
      </c>
      <c r="AQ1021" t="s">
        <v>83</v>
      </c>
      <c r="AR1021" t="s">
        <v>83</v>
      </c>
      <c r="AS1021">
        <v>0</v>
      </c>
      <c r="AT1021" t="s">
        <v>83</v>
      </c>
      <c r="AU1021" t="s">
        <v>83</v>
      </c>
      <c r="AV1021">
        <v>0</v>
      </c>
      <c r="AW1021">
        <v>0</v>
      </c>
      <c r="AX1021" t="s">
        <v>83</v>
      </c>
    </row>
    <row r="1022" spans="1:50" x14ac:dyDescent="0.15">
      <c r="A1022">
        <v>4</v>
      </c>
      <c r="B1022">
        <v>225</v>
      </c>
      <c r="C1022">
        <v>2</v>
      </c>
      <c r="D1022">
        <v>5</v>
      </c>
      <c r="E1022">
        <v>0</v>
      </c>
      <c r="F1022" t="s">
        <v>83</v>
      </c>
      <c r="G1022" t="s">
        <v>83</v>
      </c>
      <c r="H1022">
        <v>334</v>
      </c>
      <c r="I1022">
        <v>0</v>
      </c>
      <c r="J1022">
        <v>0</v>
      </c>
      <c r="K1022">
        <v>0</v>
      </c>
      <c r="L1022">
        <v>0</v>
      </c>
      <c r="M1022" t="s">
        <v>83</v>
      </c>
      <c r="N1022" t="s">
        <v>83</v>
      </c>
      <c r="O1022" t="s">
        <v>83</v>
      </c>
      <c r="P1022" t="s">
        <v>83</v>
      </c>
      <c r="Q1022" t="s">
        <v>83</v>
      </c>
      <c r="R1022" t="s">
        <v>2704</v>
      </c>
      <c r="S1022" t="s">
        <v>83</v>
      </c>
      <c r="T1022">
        <v>0</v>
      </c>
      <c r="U1022" t="s">
        <v>83</v>
      </c>
      <c r="V1022" t="s">
        <v>83</v>
      </c>
      <c r="W1022" t="s">
        <v>83</v>
      </c>
      <c r="X1022">
        <v>4</v>
      </c>
      <c r="Y1022">
        <v>4</v>
      </c>
      <c r="Z1022" t="s">
        <v>83</v>
      </c>
      <c r="AA1022" t="s">
        <v>83</v>
      </c>
      <c r="AB1022" t="s">
        <v>83</v>
      </c>
      <c r="AC1022" t="s">
        <v>83</v>
      </c>
      <c r="AD1022" t="s">
        <v>83</v>
      </c>
      <c r="AE1022">
        <v>0</v>
      </c>
      <c r="AF1022" t="s">
        <v>83</v>
      </c>
      <c r="AG1022">
        <v>0</v>
      </c>
      <c r="AH1022" t="s">
        <v>83</v>
      </c>
      <c r="AI1022" t="s">
        <v>83</v>
      </c>
      <c r="AJ1022" t="s">
        <v>83</v>
      </c>
      <c r="AK1022" t="s">
        <v>83</v>
      </c>
      <c r="AL1022" t="s">
        <v>83</v>
      </c>
      <c r="AM1022" t="s">
        <v>83</v>
      </c>
      <c r="AN1022" t="s">
        <v>83</v>
      </c>
      <c r="AO1022" t="s">
        <v>83</v>
      </c>
      <c r="AP1022" t="s">
        <v>83</v>
      </c>
      <c r="AQ1022" t="s">
        <v>83</v>
      </c>
      <c r="AR1022" t="s">
        <v>83</v>
      </c>
      <c r="AS1022">
        <v>0</v>
      </c>
      <c r="AT1022" t="s">
        <v>83</v>
      </c>
      <c r="AU1022" t="s">
        <v>83</v>
      </c>
      <c r="AV1022">
        <v>0</v>
      </c>
      <c r="AW1022">
        <v>0</v>
      </c>
      <c r="AX1022" t="s">
        <v>83</v>
      </c>
    </row>
    <row r="1023" spans="1:50" x14ac:dyDescent="0.15">
      <c r="A1023">
        <v>4</v>
      </c>
      <c r="B1023">
        <v>225</v>
      </c>
      <c r="C1023">
        <v>2</v>
      </c>
      <c r="D1023">
        <v>6</v>
      </c>
      <c r="E1023">
        <v>0</v>
      </c>
      <c r="F1023" t="s">
        <v>83</v>
      </c>
      <c r="G1023" t="s">
        <v>83</v>
      </c>
      <c r="H1023">
        <v>682</v>
      </c>
      <c r="I1023">
        <v>0</v>
      </c>
      <c r="J1023">
        <v>0</v>
      </c>
      <c r="K1023">
        <v>0</v>
      </c>
      <c r="L1023">
        <v>0</v>
      </c>
      <c r="M1023" t="s">
        <v>83</v>
      </c>
      <c r="N1023" t="s">
        <v>83</v>
      </c>
      <c r="O1023" t="s">
        <v>83</v>
      </c>
      <c r="P1023" t="s">
        <v>83</v>
      </c>
      <c r="Q1023" t="s">
        <v>83</v>
      </c>
      <c r="R1023" t="s">
        <v>2705</v>
      </c>
      <c r="S1023" t="s">
        <v>83</v>
      </c>
      <c r="T1023">
        <v>0</v>
      </c>
      <c r="U1023" t="s">
        <v>83</v>
      </c>
      <c r="V1023" t="s">
        <v>83</v>
      </c>
      <c r="W1023" t="s">
        <v>83</v>
      </c>
      <c r="X1023">
        <v>4</v>
      </c>
      <c r="Y1023">
        <v>4</v>
      </c>
      <c r="Z1023" t="s">
        <v>83</v>
      </c>
      <c r="AA1023" t="s">
        <v>83</v>
      </c>
      <c r="AB1023" t="s">
        <v>83</v>
      </c>
      <c r="AC1023" t="s">
        <v>83</v>
      </c>
      <c r="AD1023" t="s">
        <v>83</v>
      </c>
      <c r="AE1023">
        <v>0</v>
      </c>
      <c r="AF1023" t="s">
        <v>83</v>
      </c>
      <c r="AG1023">
        <v>0</v>
      </c>
      <c r="AH1023" t="s">
        <v>83</v>
      </c>
      <c r="AI1023" t="s">
        <v>83</v>
      </c>
      <c r="AJ1023" t="s">
        <v>83</v>
      </c>
      <c r="AK1023" t="s">
        <v>83</v>
      </c>
      <c r="AL1023" t="s">
        <v>83</v>
      </c>
      <c r="AM1023" t="s">
        <v>83</v>
      </c>
      <c r="AN1023" t="s">
        <v>83</v>
      </c>
      <c r="AO1023" t="s">
        <v>83</v>
      </c>
      <c r="AP1023" t="s">
        <v>83</v>
      </c>
      <c r="AQ1023" t="s">
        <v>83</v>
      </c>
      <c r="AR1023" t="s">
        <v>83</v>
      </c>
      <c r="AS1023">
        <v>0</v>
      </c>
      <c r="AT1023" t="s">
        <v>83</v>
      </c>
      <c r="AU1023" t="s">
        <v>83</v>
      </c>
      <c r="AV1023">
        <v>0</v>
      </c>
      <c r="AW1023">
        <v>0</v>
      </c>
      <c r="AX1023" t="s">
        <v>83</v>
      </c>
    </row>
    <row r="1024" spans="1:50" x14ac:dyDescent="0.15">
      <c r="A1024">
        <v>4</v>
      </c>
      <c r="B1024">
        <v>225</v>
      </c>
      <c r="C1024">
        <v>2</v>
      </c>
      <c r="D1024">
        <v>7</v>
      </c>
      <c r="E1024">
        <v>0</v>
      </c>
      <c r="F1024" t="s">
        <v>83</v>
      </c>
      <c r="G1024" t="s">
        <v>83</v>
      </c>
      <c r="H1024">
        <v>145</v>
      </c>
      <c r="I1024">
        <v>0</v>
      </c>
      <c r="J1024">
        <v>0</v>
      </c>
      <c r="K1024">
        <v>0</v>
      </c>
      <c r="L1024">
        <v>0</v>
      </c>
      <c r="M1024" t="s">
        <v>83</v>
      </c>
      <c r="N1024" t="s">
        <v>83</v>
      </c>
      <c r="O1024" t="s">
        <v>83</v>
      </c>
      <c r="P1024" t="s">
        <v>83</v>
      </c>
      <c r="Q1024" t="s">
        <v>83</v>
      </c>
      <c r="R1024" t="s">
        <v>2706</v>
      </c>
      <c r="S1024" t="s">
        <v>83</v>
      </c>
      <c r="T1024">
        <v>0</v>
      </c>
      <c r="U1024" t="s">
        <v>83</v>
      </c>
      <c r="V1024" t="s">
        <v>83</v>
      </c>
      <c r="W1024" t="s">
        <v>83</v>
      </c>
      <c r="X1024">
        <v>4</v>
      </c>
      <c r="Y1024">
        <v>4</v>
      </c>
      <c r="Z1024" t="s">
        <v>83</v>
      </c>
      <c r="AA1024" t="s">
        <v>83</v>
      </c>
      <c r="AB1024" t="s">
        <v>83</v>
      </c>
      <c r="AC1024" t="s">
        <v>83</v>
      </c>
      <c r="AD1024" t="s">
        <v>83</v>
      </c>
      <c r="AE1024">
        <v>0</v>
      </c>
      <c r="AF1024" t="s">
        <v>83</v>
      </c>
      <c r="AG1024">
        <v>0</v>
      </c>
      <c r="AH1024" t="s">
        <v>83</v>
      </c>
      <c r="AI1024" t="s">
        <v>83</v>
      </c>
      <c r="AJ1024" t="s">
        <v>83</v>
      </c>
      <c r="AK1024" t="s">
        <v>83</v>
      </c>
      <c r="AL1024" t="s">
        <v>83</v>
      </c>
      <c r="AM1024" t="s">
        <v>83</v>
      </c>
      <c r="AN1024" t="s">
        <v>83</v>
      </c>
      <c r="AO1024" t="s">
        <v>83</v>
      </c>
      <c r="AP1024" t="s">
        <v>83</v>
      </c>
      <c r="AQ1024" t="s">
        <v>83</v>
      </c>
      <c r="AR1024" t="s">
        <v>83</v>
      </c>
      <c r="AS1024">
        <v>0</v>
      </c>
      <c r="AT1024" t="s">
        <v>83</v>
      </c>
      <c r="AU1024" t="s">
        <v>83</v>
      </c>
      <c r="AV1024">
        <v>0</v>
      </c>
      <c r="AW1024">
        <v>0</v>
      </c>
      <c r="AX1024" t="s">
        <v>83</v>
      </c>
    </row>
    <row r="1025" spans="1:50" x14ac:dyDescent="0.15">
      <c r="A1025">
        <v>4</v>
      </c>
      <c r="B1025">
        <v>225</v>
      </c>
      <c r="C1025">
        <v>2</v>
      </c>
      <c r="D1025">
        <v>8</v>
      </c>
      <c r="E1025">
        <v>0</v>
      </c>
      <c r="F1025" t="s">
        <v>83</v>
      </c>
      <c r="G1025" t="s">
        <v>83</v>
      </c>
      <c r="H1025">
        <v>124</v>
      </c>
      <c r="I1025">
        <v>0</v>
      </c>
      <c r="J1025">
        <v>0</v>
      </c>
      <c r="K1025">
        <v>0</v>
      </c>
      <c r="L1025">
        <v>0</v>
      </c>
      <c r="M1025" t="s">
        <v>83</v>
      </c>
      <c r="N1025" t="s">
        <v>83</v>
      </c>
      <c r="O1025" t="s">
        <v>83</v>
      </c>
      <c r="P1025" t="s">
        <v>83</v>
      </c>
      <c r="Q1025" t="s">
        <v>83</v>
      </c>
      <c r="R1025" t="s">
        <v>2707</v>
      </c>
      <c r="S1025" t="s">
        <v>83</v>
      </c>
      <c r="T1025">
        <v>0</v>
      </c>
      <c r="U1025" t="s">
        <v>83</v>
      </c>
      <c r="V1025" t="s">
        <v>83</v>
      </c>
      <c r="W1025" t="s">
        <v>83</v>
      </c>
      <c r="X1025">
        <v>4</v>
      </c>
      <c r="Y1025">
        <v>4</v>
      </c>
      <c r="Z1025" t="s">
        <v>83</v>
      </c>
      <c r="AA1025" t="s">
        <v>83</v>
      </c>
      <c r="AB1025" t="s">
        <v>83</v>
      </c>
      <c r="AC1025" t="s">
        <v>83</v>
      </c>
      <c r="AD1025" t="s">
        <v>83</v>
      </c>
      <c r="AE1025">
        <v>0</v>
      </c>
      <c r="AF1025" t="s">
        <v>83</v>
      </c>
      <c r="AG1025">
        <v>0</v>
      </c>
      <c r="AH1025" t="s">
        <v>83</v>
      </c>
      <c r="AI1025" t="s">
        <v>83</v>
      </c>
      <c r="AJ1025" t="s">
        <v>83</v>
      </c>
      <c r="AK1025" t="s">
        <v>83</v>
      </c>
      <c r="AL1025" t="s">
        <v>83</v>
      </c>
      <c r="AM1025" t="s">
        <v>83</v>
      </c>
      <c r="AN1025" t="s">
        <v>83</v>
      </c>
      <c r="AO1025" t="s">
        <v>83</v>
      </c>
      <c r="AP1025" t="s">
        <v>83</v>
      </c>
      <c r="AQ1025" t="s">
        <v>83</v>
      </c>
      <c r="AR1025" t="s">
        <v>83</v>
      </c>
      <c r="AS1025">
        <v>0</v>
      </c>
      <c r="AT1025" t="s">
        <v>83</v>
      </c>
      <c r="AU1025" t="s">
        <v>83</v>
      </c>
      <c r="AV1025">
        <v>0</v>
      </c>
      <c r="AW1025">
        <v>0</v>
      </c>
      <c r="AX1025" t="s">
        <v>83</v>
      </c>
    </row>
    <row r="1026" spans="1:50" x14ac:dyDescent="0.15">
      <c r="A1026">
        <v>4</v>
      </c>
      <c r="B1026">
        <v>226</v>
      </c>
      <c r="C1026">
        <v>1</v>
      </c>
      <c r="D1026">
        <v>1</v>
      </c>
      <c r="E1026">
        <v>0</v>
      </c>
      <c r="F1026" t="s">
        <v>83</v>
      </c>
      <c r="G1026" t="s">
        <v>83</v>
      </c>
      <c r="H1026">
        <v>351</v>
      </c>
      <c r="I1026">
        <v>0</v>
      </c>
      <c r="J1026">
        <v>0</v>
      </c>
      <c r="K1026">
        <v>0</v>
      </c>
      <c r="L1026">
        <v>0</v>
      </c>
      <c r="M1026" t="s">
        <v>83</v>
      </c>
      <c r="N1026" t="s">
        <v>83</v>
      </c>
      <c r="O1026" t="s">
        <v>83</v>
      </c>
      <c r="P1026" t="s">
        <v>83</v>
      </c>
      <c r="Q1026" t="s">
        <v>83</v>
      </c>
      <c r="R1026" t="s">
        <v>2708</v>
      </c>
      <c r="S1026" t="s">
        <v>83</v>
      </c>
      <c r="T1026">
        <v>0</v>
      </c>
      <c r="U1026" t="s">
        <v>83</v>
      </c>
      <c r="V1026" t="s">
        <v>83</v>
      </c>
      <c r="W1026" t="s">
        <v>83</v>
      </c>
      <c r="X1026">
        <v>1</v>
      </c>
      <c r="Y1026">
        <v>1</v>
      </c>
      <c r="Z1026" t="s">
        <v>83</v>
      </c>
      <c r="AA1026" t="s">
        <v>83</v>
      </c>
      <c r="AB1026" t="s">
        <v>83</v>
      </c>
      <c r="AC1026" t="s">
        <v>83</v>
      </c>
      <c r="AD1026" t="s">
        <v>83</v>
      </c>
      <c r="AE1026">
        <v>0</v>
      </c>
      <c r="AF1026" t="s">
        <v>83</v>
      </c>
      <c r="AG1026">
        <v>0</v>
      </c>
      <c r="AH1026" t="s">
        <v>83</v>
      </c>
      <c r="AI1026" t="s">
        <v>83</v>
      </c>
      <c r="AJ1026" t="s">
        <v>83</v>
      </c>
      <c r="AK1026" t="s">
        <v>83</v>
      </c>
      <c r="AL1026" t="s">
        <v>83</v>
      </c>
      <c r="AM1026" t="s">
        <v>83</v>
      </c>
      <c r="AN1026" t="s">
        <v>83</v>
      </c>
      <c r="AO1026" t="s">
        <v>83</v>
      </c>
      <c r="AP1026" t="s">
        <v>83</v>
      </c>
      <c r="AQ1026" t="s">
        <v>83</v>
      </c>
      <c r="AR1026" t="s">
        <v>83</v>
      </c>
      <c r="AS1026">
        <v>0</v>
      </c>
      <c r="AT1026" t="s">
        <v>83</v>
      </c>
      <c r="AU1026" t="s">
        <v>83</v>
      </c>
      <c r="AV1026">
        <v>0</v>
      </c>
      <c r="AW1026">
        <v>0</v>
      </c>
      <c r="AX1026" t="s">
        <v>83</v>
      </c>
    </row>
    <row r="1027" spans="1:50" x14ac:dyDescent="0.15">
      <c r="A1027">
        <v>4</v>
      </c>
      <c r="B1027">
        <v>226</v>
      </c>
      <c r="C1027">
        <v>1</v>
      </c>
      <c r="D1027">
        <v>2</v>
      </c>
      <c r="E1027">
        <v>0</v>
      </c>
      <c r="F1027" t="s">
        <v>83</v>
      </c>
      <c r="G1027" t="s">
        <v>83</v>
      </c>
      <c r="H1027">
        <v>459</v>
      </c>
      <c r="I1027">
        <v>0</v>
      </c>
      <c r="J1027">
        <v>0</v>
      </c>
      <c r="K1027">
        <v>0</v>
      </c>
      <c r="L1027">
        <v>0</v>
      </c>
      <c r="M1027" t="s">
        <v>83</v>
      </c>
      <c r="N1027" t="s">
        <v>83</v>
      </c>
      <c r="O1027" t="s">
        <v>83</v>
      </c>
      <c r="P1027" t="s">
        <v>83</v>
      </c>
      <c r="Q1027" t="s">
        <v>83</v>
      </c>
      <c r="R1027" t="s">
        <v>2709</v>
      </c>
      <c r="S1027" t="s">
        <v>83</v>
      </c>
      <c r="T1027">
        <v>0</v>
      </c>
      <c r="U1027" t="s">
        <v>83</v>
      </c>
      <c r="V1027" t="s">
        <v>83</v>
      </c>
      <c r="W1027" t="s">
        <v>83</v>
      </c>
      <c r="X1027">
        <v>1</v>
      </c>
      <c r="Y1027">
        <v>1</v>
      </c>
      <c r="Z1027" t="s">
        <v>83</v>
      </c>
      <c r="AA1027" t="s">
        <v>83</v>
      </c>
      <c r="AB1027" t="s">
        <v>83</v>
      </c>
      <c r="AC1027" t="s">
        <v>83</v>
      </c>
      <c r="AD1027" t="s">
        <v>83</v>
      </c>
      <c r="AE1027">
        <v>0</v>
      </c>
      <c r="AF1027" t="s">
        <v>83</v>
      </c>
      <c r="AG1027">
        <v>0</v>
      </c>
      <c r="AH1027" t="s">
        <v>83</v>
      </c>
      <c r="AI1027" t="s">
        <v>83</v>
      </c>
      <c r="AJ1027" t="s">
        <v>83</v>
      </c>
      <c r="AK1027" t="s">
        <v>83</v>
      </c>
      <c r="AL1027" t="s">
        <v>83</v>
      </c>
      <c r="AM1027" t="s">
        <v>83</v>
      </c>
      <c r="AN1027" t="s">
        <v>83</v>
      </c>
      <c r="AO1027" t="s">
        <v>83</v>
      </c>
      <c r="AP1027" t="s">
        <v>83</v>
      </c>
      <c r="AQ1027" t="s">
        <v>83</v>
      </c>
      <c r="AR1027" t="s">
        <v>83</v>
      </c>
      <c r="AS1027">
        <v>0</v>
      </c>
      <c r="AT1027" t="s">
        <v>83</v>
      </c>
      <c r="AU1027" t="s">
        <v>83</v>
      </c>
      <c r="AV1027">
        <v>0</v>
      </c>
      <c r="AW1027">
        <v>0</v>
      </c>
      <c r="AX1027" t="s">
        <v>83</v>
      </c>
    </row>
    <row r="1028" spans="1:50" x14ac:dyDescent="0.15">
      <c r="A1028">
        <v>4</v>
      </c>
      <c r="B1028">
        <v>226</v>
      </c>
      <c r="C1028">
        <v>1</v>
      </c>
      <c r="D1028">
        <v>3</v>
      </c>
      <c r="E1028">
        <v>0</v>
      </c>
      <c r="F1028" t="s">
        <v>83</v>
      </c>
      <c r="G1028" t="s">
        <v>83</v>
      </c>
      <c r="H1028">
        <v>155</v>
      </c>
      <c r="I1028">
        <v>0</v>
      </c>
      <c r="J1028">
        <v>0</v>
      </c>
      <c r="K1028">
        <v>0</v>
      </c>
      <c r="L1028">
        <v>0</v>
      </c>
      <c r="M1028" t="s">
        <v>83</v>
      </c>
      <c r="N1028" t="s">
        <v>83</v>
      </c>
      <c r="O1028" t="s">
        <v>83</v>
      </c>
      <c r="P1028" t="s">
        <v>83</v>
      </c>
      <c r="Q1028" t="s">
        <v>83</v>
      </c>
      <c r="R1028" t="s">
        <v>2710</v>
      </c>
      <c r="S1028" t="s">
        <v>83</v>
      </c>
      <c r="T1028">
        <v>0</v>
      </c>
      <c r="U1028" t="s">
        <v>83</v>
      </c>
      <c r="V1028" t="s">
        <v>83</v>
      </c>
      <c r="W1028" t="s">
        <v>83</v>
      </c>
      <c r="X1028">
        <v>1</v>
      </c>
      <c r="Y1028">
        <v>1</v>
      </c>
      <c r="Z1028" t="s">
        <v>83</v>
      </c>
      <c r="AA1028" t="s">
        <v>83</v>
      </c>
      <c r="AB1028" t="s">
        <v>83</v>
      </c>
      <c r="AC1028" t="s">
        <v>83</v>
      </c>
      <c r="AD1028" t="s">
        <v>83</v>
      </c>
      <c r="AE1028">
        <v>0</v>
      </c>
      <c r="AF1028" t="s">
        <v>83</v>
      </c>
      <c r="AG1028">
        <v>0</v>
      </c>
      <c r="AH1028" t="s">
        <v>83</v>
      </c>
      <c r="AI1028" t="s">
        <v>83</v>
      </c>
      <c r="AJ1028" t="s">
        <v>83</v>
      </c>
      <c r="AK1028" t="s">
        <v>83</v>
      </c>
      <c r="AL1028" t="s">
        <v>83</v>
      </c>
      <c r="AM1028" t="s">
        <v>83</v>
      </c>
      <c r="AN1028" t="s">
        <v>83</v>
      </c>
      <c r="AO1028" t="s">
        <v>83</v>
      </c>
      <c r="AP1028" t="s">
        <v>83</v>
      </c>
      <c r="AQ1028" t="s">
        <v>83</v>
      </c>
      <c r="AR1028" t="s">
        <v>83</v>
      </c>
      <c r="AS1028">
        <v>0</v>
      </c>
      <c r="AT1028" t="s">
        <v>83</v>
      </c>
      <c r="AU1028" t="s">
        <v>83</v>
      </c>
      <c r="AV1028">
        <v>0</v>
      </c>
      <c r="AW1028">
        <v>0</v>
      </c>
      <c r="AX1028" t="s">
        <v>83</v>
      </c>
    </row>
    <row r="1029" spans="1:50" x14ac:dyDescent="0.15">
      <c r="A1029">
        <v>4</v>
      </c>
      <c r="B1029">
        <v>226</v>
      </c>
      <c r="C1029">
        <v>1</v>
      </c>
      <c r="D1029">
        <v>4</v>
      </c>
      <c r="E1029">
        <v>0</v>
      </c>
      <c r="F1029" t="s">
        <v>83</v>
      </c>
      <c r="G1029" t="s">
        <v>83</v>
      </c>
      <c r="H1029">
        <v>399</v>
      </c>
      <c r="I1029">
        <v>0</v>
      </c>
      <c r="J1029">
        <v>0</v>
      </c>
      <c r="K1029">
        <v>0</v>
      </c>
      <c r="L1029">
        <v>0</v>
      </c>
      <c r="M1029" t="s">
        <v>83</v>
      </c>
      <c r="N1029" t="s">
        <v>83</v>
      </c>
      <c r="O1029" t="s">
        <v>83</v>
      </c>
      <c r="P1029" t="s">
        <v>83</v>
      </c>
      <c r="Q1029" t="s">
        <v>83</v>
      </c>
      <c r="R1029" t="s">
        <v>2711</v>
      </c>
      <c r="S1029" t="s">
        <v>83</v>
      </c>
      <c r="T1029">
        <v>0</v>
      </c>
      <c r="U1029" t="s">
        <v>83</v>
      </c>
      <c r="V1029" t="s">
        <v>83</v>
      </c>
      <c r="W1029" t="s">
        <v>83</v>
      </c>
      <c r="X1029">
        <v>1</v>
      </c>
      <c r="Y1029">
        <v>1</v>
      </c>
      <c r="Z1029" t="s">
        <v>83</v>
      </c>
      <c r="AA1029" t="s">
        <v>83</v>
      </c>
      <c r="AB1029" t="s">
        <v>83</v>
      </c>
      <c r="AC1029" t="s">
        <v>83</v>
      </c>
      <c r="AD1029" t="s">
        <v>83</v>
      </c>
      <c r="AE1029">
        <v>0</v>
      </c>
      <c r="AF1029" t="s">
        <v>83</v>
      </c>
      <c r="AG1029">
        <v>0</v>
      </c>
      <c r="AH1029" t="s">
        <v>83</v>
      </c>
      <c r="AI1029" t="s">
        <v>83</v>
      </c>
      <c r="AJ1029" t="s">
        <v>83</v>
      </c>
      <c r="AK1029" t="s">
        <v>83</v>
      </c>
      <c r="AL1029" t="s">
        <v>83</v>
      </c>
      <c r="AM1029" t="s">
        <v>83</v>
      </c>
      <c r="AN1029" t="s">
        <v>83</v>
      </c>
      <c r="AO1029" t="s">
        <v>83</v>
      </c>
      <c r="AP1029" t="s">
        <v>83</v>
      </c>
      <c r="AQ1029" t="s">
        <v>83</v>
      </c>
      <c r="AR1029" t="s">
        <v>83</v>
      </c>
      <c r="AS1029">
        <v>0</v>
      </c>
      <c r="AT1029" t="s">
        <v>83</v>
      </c>
      <c r="AU1029" t="s">
        <v>83</v>
      </c>
      <c r="AV1029">
        <v>0</v>
      </c>
      <c r="AW1029">
        <v>0</v>
      </c>
      <c r="AX1029" t="s">
        <v>83</v>
      </c>
    </row>
    <row r="1030" spans="1:50" x14ac:dyDescent="0.15">
      <c r="A1030">
        <v>4</v>
      </c>
      <c r="B1030">
        <v>226</v>
      </c>
      <c r="C1030">
        <v>1</v>
      </c>
      <c r="D1030">
        <v>5</v>
      </c>
      <c r="E1030">
        <v>0</v>
      </c>
      <c r="F1030" t="s">
        <v>83</v>
      </c>
      <c r="G1030" t="s">
        <v>83</v>
      </c>
      <c r="H1030">
        <v>511</v>
      </c>
      <c r="I1030">
        <v>0</v>
      </c>
      <c r="J1030">
        <v>0</v>
      </c>
      <c r="K1030">
        <v>0</v>
      </c>
      <c r="L1030">
        <v>0</v>
      </c>
      <c r="M1030" t="s">
        <v>83</v>
      </c>
      <c r="N1030" t="s">
        <v>83</v>
      </c>
      <c r="O1030" t="s">
        <v>83</v>
      </c>
      <c r="P1030" t="s">
        <v>83</v>
      </c>
      <c r="Q1030" t="s">
        <v>83</v>
      </c>
      <c r="R1030" t="s">
        <v>2712</v>
      </c>
      <c r="S1030" t="s">
        <v>83</v>
      </c>
      <c r="T1030">
        <v>0</v>
      </c>
      <c r="U1030" t="s">
        <v>83</v>
      </c>
      <c r="V1030" t="s">
        <v>83</v>
      </c>
      <c r="W1030" t="s">
        <v>83</v>
      </c>
      <c r="X1030">
        <v>1</v>
      </c>
      <c r="Y1030">
        <v>1</v>
      </c>
      <c r="Z1030" t="s">
        <v>83</v>
      </c>
      <c r="AA1030" t="s">
        <v>83</v>
      </c>
      <c r="AB1030" t="s">
        <v>83</v>
      </c>
      <c r="AC1030" t="s">
        <v>83</v>
      </c>
      <c r="AD1030" t="s">
        <v>83</v>
      </c>
      <c r="AE1030">
        <v>0</v>
      </c>
      <c r="AF1030" t="s">
        <v>83</v>
      </c>
      <c r="AG1030">
        <v>0</v>
      </c>
      <c r="AH1030" t="s">
        <v>83</v>
      </c>
      <c r="AI1030" t="s">
        <v>83</v>
      </c>
      <c r="AJ1030" t="s">
        <v>83</v>
      </c>
      <c r="AK1030" t="s">
        <v>83</v>
      </c>
      <c r="AL1030" t="s">
        <v>83</v>
      </c>
      <c r="AM1030" t="s">
        <v>83</v>
      </c>
      <c r="AN1030" t="s">
        <v>83</v>
      </c>
      <c r="AO1030" t="s">
        <v>83</v>
      </c>
      <c r="AP1030" t="s">
        <v>83</v>
      </c>
      <c r="AQ1030" t="s">
        <v>83</v>
      </c>
      <c r="AR1030" t="s">
        <v>83</v>
      </c>
      <c r="AS1030">
        <v>0</v>
      </c>
      <c r="AT1030" t="s">
        <v>83</v>
      </c>
      <c r="AU1030" t="s">
        <v>83</v>
      </c>
      <c r="AV1030">
        <v>0</v>
      </c>
      <c r="AW1030">
        <v>0</v>
      </c>
      <c r="AX1030" t="s">
        <v>83</v>
      </c>
    </row>
    <row r="1031" spans="1:50" x14ac:dyDescent="0.15">
      <c r="A1031">
        <v>4</v>
      </c>
      <c r="B1031">
        <v>226</v>
      </c>
      <c r="C1031">
        <v>1</v>
      </c>
      <c r="D1031">
        <v>6</v>
      </c>
      <c r="E1031">
        <v>0</v>
      </c>
      <c r="F1031" t="s">
        <v>83</v>
      </c>
      <c r="G1031" t="s">
        <v>83</v>
      </c>
      <c r="H1031">
        <v>286</v>
      </c>
      <c r="I1031">
        <v>0</v>
      </c>
      <c r="J1031">
        <v>0</v>
      </c>
      <c r="K1031">
        <v>0</v>
      </c>
      <c r="L1031">
        <v>0</v>
      </c>
      <c r="M1031" t="s">
        <v>83</v>
      </c>
      <c r="N1031" t="s">
        <v>83</v>
      </c>
      <c r="O1031" t="s">
        <v>83</v>
      </c>
      <c r="P1031" t="s">
        <v>83</v>
      </c>
      <c r="Q1031" t="s">
        <v>83</v>
      </c>
      <c r="R1031" t="s">
        <v>2713</v>
      </c>
      <c r="S1031" t="s">
        <v>83</v>
      </c>
      <c r="T1031">
        <v>0</v>
      </c>
      <c r="U1031" t="s">
        <v>83</v>
      </c>
      <c r="V1031" t="s">
        <v>83</v>
      </c>
      <c r="W1031" t="s">
        <v>83</v>
      </c>
      <c r="X1031">
        <v>1</v>
      </c>
      <c r="Y1031">
        <v>1</v>
      </c>
      <c r="Z1031" t="s">
        <v>83</v>
      </c>
      <c r="AA1031" t="s">
        <v>83</v>
      </c>
      <c r="AB1031" t="s">
        <v>83</v>
      </c>
      <c r="AC1031" t="s">
        <v>83</v>
      </c>
      <c r="AD1031" t="s">
        <v>83</v>
      </c>
      <c r="AE1031">
        <v>0</v>
      </c>
      <c r="AF1031" t="s">
        <v>83</v>
      </c>
      <c r="AG1031">
        <v>0</v>
      </c>
      <c r="AH1031" t="s">
        <v>83</v>
      </c>
      <c r="AI1031" t="s">
        <v>83</v>
      </c>
      <c r="AJ1031" t="s">
        <v>83</v>
      </c>
      <c r="AK1031" t="s">
        <v>83</v>
      </c>
      <c r="AL1031" t="s">
        <v>83</v>
      </c>
      <c r="AM1031" t="s">
        <v>83</v>
      </c>
      <c r="AN1031" t="s">
        <v>83</v>
      </c>
      <c r="AO1031" t="s">
        <v>83</v>
      </c>
      <c r="AP1031" t="s">
        <v>83</v>
      </c>
      <c r="AQ1031" t="s">
        <v>83</v>
      </c>
      <c r="AR1031" t="s">
        <v>83</v>
      </c>
      <c r="AS1031">
        <v>0</v>
      </c>
      <c r="AT1031" t="s">
        <v>83</v>
      </c>
      <c r="AU1031" t="s">
        <v>83</v>
      </c>
      <c r="AV1031">
        <v>0</v>
      </c>
      <c r="AW1031">
        <v>0</v>
      </c>
      <c r="AX1031" t="s">
        <v>83</v>
      </c>
    </row>
    <row r="1032" spans="1:50" x14ac:dyDescent="0.15">
      <c r="A1032">
        <v>4</v>
      </c>
      <c r="B1032">
        <v>226</v>
      </c>
      <c r="C1032">
        <v>1</v>
      </c>
      <c r="D1032">
        <v>7</v>
      </c>
      <c r="E1032">
        <v>0</v>
      </c>
      <c r="F1032" t="s">
        <v>83</v>
      </c>
      <c r="G1032" t="s">
        <v>83</v>
      </c>
      <c r="H1032">
        <v>221</v>
      </c>
      <c r="I1032">
        <v>0</v>
      </c>
      <c r="J1032">
        <v>0</v>
      </c>
      <c r="K1032">
        <v>0</v>
      </c>
      <c r="L1032">
        <v>0</v>
      </c>
      <c r="M1032" t="s">
        <v>83</v>
      </c>
      <c r="N1032" t="s">
        <v>83</v>
      </c>
      <c r="O1032" t="s">
        <v>83</v>
      </c>
      <c r="P1032" t="s">
        <v>83</v>
      </c>
      <c r="Q1032" t="s">
        <v>83</v>
      </c>
      <c r="R1032" t="s">
        <v>2714</v>
      </c>
      <c r="S1032" t="s">
        <v>83</v>
      </c>
      <c r="T1032">
        <v>0</v>
      </c>
      <c r="U1032" t="s">
        <v>83</v>
      </c>
      <c r="V1032" t="s">
        <v>83</v>
      </c>
      <c r="W1032" t="s">
        <v>83</v>
      </c>
      <c r="X1032">
        <v>1</v>
      </c>
      <c r="Y1032">
        <v>1</v>
      </c>
      <c r="Z1032" t="s">
        <v>83</v>
      </c>
      <c r="AA1032" t="s">
        <v>83</v>
      </c>
      <c r="AB1032" t="s">
        <v>83</v>
      </c>
      <c r="AC1032" t="s">
        <v>83</v>
      </c>
      <c r="AD1032" t="s">
        <v>83</v>
      </c>
      <c r="AE1032">
        <v>0</v>
      </c>
      <c r="AF1032" t="s">
        <v>83</v>
      </c>
      <c r="AG1032">
        <v>0</v>
      </c>
      <c r="AH1032" t="s">
        <v>83</v>
      </c>
      <c r="AI1032" t="s">
        <v>83</v>
      </c>
      <c r="AJ1032" t="s">
        <v>83</v>
      </c>
      <c r="AK1032" t="s">
        <v>83</v>
      </c>
      <c r="AL1032" t="s">
        <v>83</v>
      </c>
      <c r="AM1032" t="s">
        <v>83</v>
      </c>
      <c r="AN1032" t="s">
        <v>83</v>
      </c>
      <c r="AO1032" t="s">
        <v>83</v>
      </c>
      <c r="AP1032" t="s">
        <v>83</v>
      </c>
      <c r="AQ1032" t="s">
        <v>83</v>
      </c>
      <c r="AR1032" t="s">
        <v>83</v>
      </c>
      <c r="AS1032">
        <v>0</v>
      </c>
      <c r="AT1032" t="s">
        <v>83</v>
      </c>
      <c r="AU1032" t="s">
        <v>83</v>
      </c>
      <c r="AV1032">
        <v>0</v>
      </c>
      <c r="AW1032">
        <v>0</v>
      </c>
      <c r="AX1032" t="s">
        <v>83</v>
      </c>
    </row>
    <row r="1033" spans="1:50" x14ac:dyDescent="0.15">
      <c r="A1033">
        <v>4</v>
      </c>
      <c r="B1033">
        <v>226</v>
      </c>
      <c r="C1033">
        <v>1</v>
      </c>
      <c r="D1033">
        <v>8</v>
      </c>
      <c r="E1033">
        <v>0</v>
      </c>
      <c r="F1033" t="s">
        <v>83</v>
      </c>
      <c r="G1033" t="s">
        <v>83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83</v>
      </c>
      <c r="N1033" t="s">
        <v>83</v>
      </c>
      <c r="O1033" t="s">
        <v>83</v>
      </c>
      <c r="P1033" t="s">
        <v>83</v>
      </c>
      <c r="Q1033" t="s">
        <v>83</v>
      </c>
      <c r="R1033" t="s">
        <v>83</v>
      </c>
      <c r="S1033" t="s">
        <v>83</v>
      </c>
      <c r="T1033">
        <v>0</v>
      </c>
      <c r="U1033" t="s">
        <v>83</v>
      </c>
      <c r="V1033" t="s">
        <v>83</v>
      </c>
      <c r="W1033" t="s">
        <v>83</v>
      </c>
      <c r="X1033">
        <v>0</v>
      </c>
      <c r="Y1033">
        <v>0</v>
      </c>
      <c r="Z1033" t="s">
        <v>83</v>
      </c>
      <c r="AA1033" t="s">
        <v>83</v>
      </c>
      <c r="AB1033" t="s">
        <v>83</v>
      </c>
      <c r="AC1033" t="s">
        <v>83</v>
      </c>
      <c r="AD1033" t="s">
        <v>83</v>
      </c>
      <c r="AE1033">
        <v>0</v>
      </c>
      <c r="AF1033" t="s">
        <v>83</v>
      </c>
      <c r="AG1033">
        <v>0</v>
      </c>
      <c r="AH1033" t="s">
        <v>83</v>
      </c>
      <c r="AI1033" t="s">
        <v>83</v>
      </c>
      <c r="AJ1033" t="s">
        <v>83</v>
      </c>
      <c r="AK1033" t="s">
        <v>83</v>
      </c>
      <c r="AL1033" t="s">
        <v>83</v>
      </c>
      <c r="AM1033" t="s">
        <v>83</v>
      </c>
      <c r="AN1033" t="s">
        <v>83</v>
      </c>
      <c r="AO1033" t="s">
        <v>83</v>
      </c>
      <c r="AP1033" t="s">
        <v>83</v>
      </c>
      <c r="AQ1033" t="s">
        <v>83</v>
      </c>
      <c r="AR1033" t="s">
        <v>83</v>
      </c>
      <c r="AS1033">
        <v>0</v>
      </c>
      <c r="AT1033" t="s">
        <v>83</v>
      </c>
      <c r="AU1033" t="s">
        <v>83</v>
      </c>
      <c r="AV1033">
        <v>0</v>
      </c>
      <c r="AW1033">
        <v>0</v>
      </c>
      <c r="AX1033" t="s">
        <v>83</v>
      </c>
    </row>
    <row r="1034" spans="1:50" x14ac:dyDescent="0.15">
      <c r="A1034">
        <v>4</v>
      </c>
      <c r="B1034">
        <v>227</v>
      </c>
      <c r="C1034">
        <v>1</v>
      </c>
      <c r="D1034">
        <v>1</v>
      </c>
      <c r="E1034">
        <v>0</v>
      </c>
      <c r="F1034" t="s">
        <v>83</v>
      </c>
      <c r="G1034" t="s">
        <v>83</v>
      </c>
      <c r="H1034">
        <v>0</v>
      </c>
      <c r="I1034">
        <v>0</v>
      </c>
      <c r="J1034">
        <v>0</v>
      </c>
      <c r="K1034">
        <v>0</v>
      </c>
      <c r="L1034">
        <v>0</v>
      </c>
      <c r="M1034" t="s">
        <v>83</v>
      </c>
      <c r="N1034" t="s">
        <v>83</v>
      </c>
      <c r="O1034" t="s">
        <v>83</v>
      </c>
      <c r="P1034" t="s">
        <v>83</v>
      </c>
      <c r="Q1034" t="s">
        <v>83</v>
      </c>
      <c r="R1034" t="s">
        <v>83</v>
      </c>
      <c r="S1034" t="s">
        <v>83</v>
      </c>
      <c r="T1034">
        <v>0</v>
      </c>
      <c r="U1034" t="s">
        <v>83</v>
      </c>
      <c r="V1034" t="s">
        <v>83</v>
      </c>
      <c r="W1034" t="s">
        <v>83</v>
      </c>
      <c r="X1034">
        <v>0</v>
      </c>
      <c r="Y1034">
        <v>0</v>
      </c>
      <c r="Z1034" t="s">
        <v>83</v>
      </c>
      <c r="AA1034" t="s">
        <v>83</v>
      </c>
      <c r="AB1034" t="s">
        <v>83</v>
      </c>
      <c r="AC1034" t="s">
        <v>83</v>
      </c>
      <c r="AD1034" t="s">
        <v>83</v>
      </c>
      <c r="AE1034">
        <v>0</v>
      </c>
      <c r="AF1034" t="s">
        <v>83</v>
      </c>
      <c r="AG1034">
        <v>0</v>
      </c>
      <c r="AH1034" t="s">
        <v>83</v>
      </c>
      <c r="AI1034" t="s">
        <v>83</v>
      </c>
      <c r="AJ1034" t="s">
        <v>83</v>
      </c>
      <c r="AK1034" t="s">
        <v>83</v>
      </c>
      <c r="AL1034" t="s">
        <v>83</v>
      </c>
      <c r="AM1034" t="s">
        <v>83</v>
      </c>
      <c r="AN1034" t="s">
        <v>83</v>
      </c>
      <c r="AO1034" t="s">
        <v>83</v>
      </c>
      <c r="AP1034" t="s">
        <v>83</v>
      </c>
      <c r="AQ1034" t="s">
        <v>83</v>
      </c>
      <c r="AR1034" t="s">
        <v>83</v>
      </c>
      <c r="AS1034">
        <v>0</v>
      </c>
      <c r="AT1034" t="s">
        <v>83</v>
      </c>
      <c r="AU1034" t="s">
        <v>83</v>
      </c>
      <c r="AV1034">
        <v>0</v>
      </c>
      <c r="AW1034">
        <v>0</v>
      </c>
      <c r="AX1034" t="s">
        <v>83</v>
      </c>
    </row>
    <row r="1035" spans="1:50" x14ac:dyDescent="0.15">
      <c r="A1035">
        <v>4</v>
      </c>
      <c r="B1035">
        <v>227</v>
      </c>
      <c r="C1035">
        <v>1</v>
      </c>
      <c r="D1035">
        <v>2</v>
      </c>
      <c r="E1035">
        <v>0</v>
      </c>
      <c r="F1035" t="s">
        <v>83</v>
      </c>
      <c r="G1035" t="s">
        <v>83</v>
      </c>
      <c r="H1035">
        <v>0</v>
      </c>
      <c r="I1035">
        <v>0</v>
      </c>
      <c r="J1035">
        <v>0</v>
      </c>
      <c r="K1035">
        <v>0</v>
      </c>
      <c r="L1035">
        <v>0</v>
      </c>
      <c r="M1035" t="s">
        <v>83</v>
      </c>
      <c r="N1035" t="s">
        <v>83</v>
      </c>
      <c r="O1035" t="s">
        <v>83</v>
      </c>
      <c r="P1035" t="s">
        <v>83</v>
      </c>
      <c r="Q1035" t="s">
        <v>83</v>
      </c>
      <c r="R1035" t="s">
        <v>83</v>
      </c>
      <c r="S1035" t="s">
        <v>83</v>
      </c>
      <c r="T1035">
        <v>0</v>
      </c>
      <c r="U1035" t="s">
        <v>83</v>
      </c>
      <c r="V1035" t="s">
        <v>83</v>
      </c>
      <c r="W1035" t="s">
        <v>83</v>
      </c>
      <c r="X1035">
        <v>0</v>
      </c>
      <c r="Y1035">
        <v>0</v>
      </c>
      <c r="Z1035" t="s">
        <v>83</v>
      </c>
      <c r="AA1035" t="s">
        <v>83</v>
      </c>
      <c r="AB1035" t="s">
        <v>83</v>
      </c>
      <c r="AC1035" t="s">
        <v>83</v>
      </c>
      <c r="AD1035" t="s">
        <v>83</v>
      </c>
      <c r="AE1035">
        <v>0</v>
      </c>
      <c r="AF1035" t="s">
        <v>83</v>
      </c>
      <c r="AG1035">
        <v>0</v>
      </c>
      <c r="AH1035" t="s">
        <v>83</v>
      </c>
      <c r="AI1035" t="s">
        <v>83</v>
      </c>
      <c r="AJ1035" t="s">
        <v>83</v>
      </c>
      <c r="AK1035" t="s">
        <v>83</v>
      </c>
      <c r="AL1035" t="s">
        <v>83</v>
      </c>
      <c r="AM1035" t="s">
        <v>83</v>
      </c>
      <c r="AN1035" t="s">
        <v>83</v>
      </c>
      <c r="AO1035" t="s">
        <v>83</v>
      </c>
      <c r="AP1035" t="s">
        <v>83</v>
      </c>
      <c r="AQ1035" t="s">
        <v>83</v>
      </c>
      <c r="AR1035" t="s">
        <v>83</v>
      </c>
      <c r="AS1035">
        <v>0</v>
      </c>
      <c r="AT1035" t="s">
        <v>83</v>
      </c>
      <c r="AU1035" t="s">
        <v>83</v>
      </c>
      <c r="AV1035">
        <v>0</v>
      </c>
      <c r="AW1035">
        <v>0</v>
      </c>
      <c r="AX1035" t="s">
        <v>83</v>
      </c>
    </row>
    <row r="1036" spans="1:50" x14ac:dyDescent="0.15">
      <c r="A1036">
        <v>4</v>
      </c>
      <c r="B1036">
        <v>227</v>
      </c>
      <c r="C1036">
        <v>1</v>
      </c>
      <c r="D1036">
        <v>3</v>
      </c>
      <c r="E1036">
        <v>0</v>
      </c>
      <c r="F1036" t="s">
        <v>83</v>
      </c>
      <c r="G1036" t="s">
        <v>83</v>
      </c>
      <c r="H1036">
        <v>220</v>
      </c>
      <c r="I1036">
        <v>0</v>
      </c>
      <c r="J1036">
        <v>0</v>
      </c>
      <c r="K1036">
        <v>0</v>
      </c>
      <c r="L1036">
        <v>0</v>
      </c>
      <c r="M1036" t="s">
        <v>83</v>
      </c>
      <c r="N1036" t="s">
        <v>83</v>
      </c>
      <c r="O1036" t="s">
        <v>83</v>
      </c>
      <c r="P1036" t="s">
        <v>83</v>
      </c>
      <c r="Q1036" t="s">
        <v>83</v>
      </c>
      <c r="R1036" t="s">
        <v>2715</v>
      </c>
      <c r="S1036" t="s">
        <v>83</v>
      </c>
      <c r="T1036">
        <v>0</v>
      </c>
      <c r="U1036" t="s">
        <v>83</v>
      </c>
      <c r="V1036" t="s">
        <v>83</v>
      </c>
      <c r="W1036" t="s">
        <v>83</v>
      </c>
      <c r="X1036">
        <v>2</v>
      </c>
      <c r="Y1036">
        <v>2</v>
      </c>
      <c r="Z1036" t="s">
        <v>83</v>
      </c>
      <c r="AA1036" t="s">
        <v>83</v>
      </c>
      <c r="AB1036" t="s">
        <v>83</v>
      </c>
      <c r="AC1036" t="s">
        <v>83</v>
      </c>
      <c r="AD1036" t="s">
        <v>83</v>
      </c>
      <c r="AE1036">
        <v>0</v>
      </c>
      <c r="AF1036" t="s">
        <v>83</v>
      </c>
      <c r="AG1036">
        <v>0</v>
      </c>
      <c r="AH1036" t="s">
        <v>83</v>
      </c>
      <c r="AI1036" t="s">
        <v>83</v>
      </c>
      <c r="AJ1036" t="s">
        <v>83</v>
      </c>
      <c r="AK1036" t="s">
        <v>83</v>
      </c>
      <c r="AL1036" t="s">
        <v>83</v>
      </c>
      <c r="AM1036" t="s">
        <v>83</v>
      </c>
      <c r="AN1036" t="s">
        <v>83</v>
      </c>
      <c r="AO1036" t="s">
        <v>83</v>
      </c>
      <c r="AP1036" t="s">
        <v>83</v>
      </c>
      <c r="AQ1036" t="s">
        <v>83</v>
      </c>
      <c r="AR1036" t="s">
        <v>83</v>
      </c>
      <c r="AS1036">
        <v>0</v>
      </c>
      <c r="AT1036" t="s">
        <v>83</v>
      </c>
      <c r="AU1036" t="s">
        <v>83</v>
      </c>
      <c r="AV1036">
        <v>0</v>
      </c>
      <c r="AW1036">
        <v>0</v>
      </c>
      <c r="AX1036" t="s">
        <v>83</v>
      </c>
    </row>
    <row r="1037" spans="1:50" x14ac:dyDescent="0.15">
      <c r="A1037">
        <v>4</v>
      </c>
      <c r="B1037">
        <v>227</v>
      </c>
      <c r="C1037">
        <v>1</v>
      </c>
      <c r="D1037">
        <v>4</v>
      </c>
      <c r="E1037">
        <v>0</v>
      </c>
      <c r="F1037" t="s">
        <v>83</v>
      </c>
      <c r="G1037" t="s">
        <v>83</v>
      </c>
      <c r="H1037">
        <v>558</v>
      </c>
      <c r="I1037">
        <v>0</v>
      </c>
      <c r="J1037">
        <v>0</v>
      </c>
      <c r="K1037">
        <v>0</v>
      </c>
      <c r="L1037">
        <v>0</v>
      </c>
      <c r="M1037" t="s">
        <v>83</v>
      </c>
      <c r="N1037" t="s">
        <v>83</v>
      </c>
      <c r="O1037" t="s">
        <v>83</v>
      </c>
      <c r="P1037" t="s">
        <v>83</v>
      </c>
      <c r="Q1037" t="s">
        <v>83</v>
      </c>
      <c r="R1037" t="s">
        <v>2716</v>
      </c>
      <c r="S1037" t="s">
        <v>83</v>
      </c>
      <c r="T1037">
        <v>0</v>
      </c>
      <c r="U1037" t="s">
        <v>83</v>
      </c>
      <c r="V1037" t="s">
        <v>83</v>
      </c>
      <c r="W1037" t="s">
        <v>83</v>
      </c>
      <c r="X1037">
        <v>2</v>
      </c>
      <c r="Y1037">
        <v>2</v>
      </c>
      <c r="Z1037" t="s">
        <v>83</v>
      </c>
      <c r="AA1037" t="s">
        <v>83</v>
      </c>
      <c r="AB1037" t="s">
        <v>83</v>
      </c>
      <c r="AC1037" t="s">
        <v>83</v>
      </c>
      <c r="AD1037" t="s">
        <v>83</v>
      </c>
      <c r="AE1037">
        <v>0</v>
      </c>
      <c r="AF1037" t="s">
        <v>83</v>
      </c>
      <c r="AG1037">
        <v>0</v>
      </c>
      <c r="AH1037" t="s">
        <v>83</v>
      </c>
      <c r="AI1037" t="s">
        <v>83</v>
      </c>
      <c r="AJ1037" t="s">
        <v>83</v>
      </c>
      <c r="AK1037" t="s">
        <v>83</v>
      </c>
      <c r="AL1037" t="s">
        <v>83</v>
      </c>
      <c r="AM1037" t="s">
        <v>83</v>
      </c>
      <c r="AN1037" t="s">
        <v>83</v>
      </c>
      <c r="AO1037" t="s">
        <v>83</v>
      </c>
      <c r="AP1037" t="s">
        <v>83</v>
      </c>
      <c r="AQ1037" t="s">
        <v>83</v>
      </c>
      <c r="AR1037" t="s">
        <v>83</v>
      </c>
      <c r="AS1037">
        <v>0</v>
      </c>
      <c r="AT1037" t="s">
        <v>83</v>
      </c>
      <c r="AU1037" t="s">
        <v>83</v>
      </c>
      <c r="AV1037">
        <v>0</v>
      </c>
      <c r="AW1037">
        <v>0</v>
      </c>
      <c r="AX1037" t="s">
        <v>83</v>
      </c>
    </row>
    <row r="1038" spans="1:50" x14ac:dyDescent="0.15">
      <c r="A1038">
        <v>4</v>
      </c>
      <c r="B1038">
        <v>227</v>
      </c>
      <c r="C1038">
        <v>1</v>
      </c>
      <c r="D1038">
        <v>5</v>
      </c>
      <c r="E1038">
        <v>0</v>
      </c>
      <c r="F1038" t="s">
        <v>83</v>
      </c>
      <c r="G1038" t="s">
        <v>83</v>
      </c>
      <c r="H1038">
        <v>284</v>
      </c>
      <c r="I1038">
        <v>0</v>
      </c>
      <c r="J1038">
        <v>0</v>
      </c>
      <c r="K1038">
        <v>0</v>
      </c>
      <c r="L1038">
        <v>0</v>
      </c>
      <c r="M1038" t="s">
        <v>83</v>
      </c>
      <c r="N1038" t="s">
        <v>83</v>
      </c>
      <c r="O1038" t="s">
        <v>83</v>
      </c>
      <c r="P1038" t="s">
        <v>83</v>
      </c>
      <c r="Q1038" t="s">
        <v>83</v>
      </c>
      <c r="R1038" t="s">
        <v>2717</v>
      </c>
      <c r="S1038" t="s">
        <v>83</v>
      </c>
      <c r="T1038">
        <v>0</v>
      </c>
      <c r="U1038" t="s">
        <v>83</v>
      </c>
      <c r="V1038" t="s">
        <v>83</v>
      </c>
      <c r="W1038" t="s">
        <v>83</v>
      </c>
      <c r="X1038">
        <v>2</v>
      </c>
      <c r="Y1038">
        <v>2</v>
      </c>
      <c r="Z1038" t="s">
        <v>83</v>
      </c>
      <c r="AA1038" t="s">
        <v>83</v>
      </c>
      <c r="AB1038" t="s">
        <v>83</v>
      </c>
      <c r="AC1038" t="s">
        <v>83</v>
      </c>
      <c r="AD1038" t="s">
        <v>83</v>
      </c>
      <c r="AE1038">
        <v>0</v>
      </c>
      <c r="AF1038" t="s">
        <v>83</v>
      </c>
      <c r="AG1038">
        <v>0</v>
      </c>
      <c r="AH1038" t="s">
        <v>83</v>
      </c>
      <c r="AI1038" t="s">
        <v>83</v>
      </c>
      <c r="AJ1038" t="s">
        <v>83</v>
      </c>
      <c r="AK1038" t="s">
        <v>83</v>
      </c>
      <c r="AL1038" t="s">
        <v>83</v>
      </c>
      <c r="AM1038" t="s">
        <v>83</v>
      </c>
      <c r="AN1038" t="s">
        <v>83</v>
      </c>
      <c r="AO1038" t="s">
        <v>83</v>
      </c>
      <c r="AP1038" t="s">
        <v>83</v>
      </c>
      <c r="AQ1038" t="s">
        <v>83</v>
      </c>
      <c r="AR1038" t="s">
        <v>83</v>
      </c>
      <c r="AS1038">
        <v>0</v>
      </c>
      <c r="AT1038" t="s">
        <v>83</v>
      </c>
      <c r="AU1038" t="s">
        <v>83</v>
      </c>
      <c r="AV1038">
        <v>0</v>
      </c>
      <c r="AW1038">
        <v>0</v>
      </c>
      <c r="AX1038" t="s">
        <v>83</v>
      </c>
    </row>
    <row r="1039" spans="1:50" x14ac:dyDescent="0.15">
      <c r="A1039">
        <v>4</v>
      </c>
      <c r="B1039">
        <v>227</v>
      </c>
      <c r="C1039">
        <v>1</v>
      </c>
      <c r="D1039">
        <v>6</v>
      </c>
      <c r="E1039">
        <v>0</v>
      </c>
      <c r="F1039" t="s">
        <v>83</v>
      </c>
      <c r="G1039" t="s">
        <v>83</v>
      </c>
      <c r="H1039">
        <v>684</v>
      </c>
      <c r="I1039">
        <v>0</v>
      </c>
      <c r="J1039">
        <v>0</v>
      </c>
      <c r="K1039">
        <v>0</v>
      </c>
      <c r="L1039">
        <v>0</v>
      </c>
      <c r="M1039" t="s">
        <v>83</v>
      </c>
      <c r="N1039" t="s">
        <v>83</v>
      </c>
      <c r="O1039" t="s">
        <v>83</v>
      </c>
      <c r="P1039" t="s">
        <v>83</v>
      </c>
      <c r="Q1039" t="s">
        <v>83</v>
      </c>
      <c r="R1039" t="s">
        <v>2718</v>
      </c>
      <c r="S1039" t="s">
        <v>83</v>
      </c>
      <c r="T1039">
        <v>0</v>
      </c>
      <c r="U1039" t="s">
        <v>83</v>
      </c>
      <c r="V1039" t="s">
        <v>83</v>
      </c>
      <c r="W1039" t="s">
        <v>83</v>
      </c>
      <c r="X1039">
        <v>2</v>
      </c>
      <c r="Y1039">
        <v>2</v>
      </c>
      <c r="Z1039" t="s">
        <v>83</v>
      </c>
      <c r="AA1039" t="s">
        <v>83</v>
      </c>
      <c r="AB1039" t="s">
        <v>83</v>
      </c>
      <c r="AC1039" t="s">
        <v>83</v>
      </c>
      <c r="AD1039" t="s">
        <v>83</v>
      </c>
      <c r="AE1039">
        <v>0</v>
      </c>
      <c r="AF1039" t="s">
        <v>83</v>
      </c>
      <c r="AG1039">
        <v>0</v>
      </c>
      <c r="AH1039" t="s">
        <v>83</v>
      </c>
      <c r="AI1039" t="s">
        <v>83</v>
      </c>
      <c r="AJ1039" t="s">
        <v>83</v>
      </c>
      <c r="AK1039" t="s">
        <v>83</v>
      </c>
      <c r="AL1039" t="s">
        <v>83</v>
      </c>
      <c r="AM1039" t="s">
        <v>83</v>
      </c>
      <c r="AN1039" t="s">
        <v>83</v>
      </c>
      <c r="AO1039" t="s">
        <v>83</v>
      </c>
      <c r="AP1039" t="s">
        <v>83</v>
      </c>
      <c r="AQ1039" t="s">
        <v>83</v>
      </c>
      <c r="AR1039" t="s">
        <v>83</v>
      </c>
      <c r="AS1039">
        <v>0</v>
      </c>
      <c r="AT1039" t="s">
        <v>83</v>
      </c>
      <c r="AU1039" t="s">
        <v>83</v>
      </c>
      <c r="AV1039">
        <v>0</v>
      </c>
      <c r="AW1039">
        <v>0</v>
      </c>
      <c r="AX1039" t="s">
        <v>83</v>
      </c>
    </row>
    <row r="1040" spans="1:50" x14ac:dyDescent="0.15">
      <c r="A1040">
        <v>4</v>
      </c>
      <c r="B1040">
        <v>227</v>
      </c>
      <c r="C1040">
        <v>1</v>
      </c>
      <c r="D1040">
        <v>7</v>
      </c>
      <c r="E1040">
        <v>0</v>
      </c>
      <c r="F1040" t="s">
        <v>83</v>
      </c>
      <c r="G1040" t="s">
        <v>83</v>
      </c>
      <c r="H1040">
        <v>0</v>
      </c>
      <c r="I1040">
        <v>0</v>
      </c>
      <c r="J1040">
        <v>0</v>
      </c>
      <c r="K1040">
        <v>0</v>
      </c>
      <c r="L1040">
        <v>0</v>
      </c>
      <c r="M1040" t="s">
        <v>83</v>
      </c>
      <c r="N1040" t="s">
        <v>83</v>
      </c>
      <c r="O1040" t="s">
        <v>83</v>
      </c>
      <c r="P1040" t="s">
        <v>83</v>
      </c>
      <c r="Q1040" t="s">
        <v>83</v>
      </c>
      <c r="R1040" t="s">
        <v>83</v>
      </c>
      <c r="S1040" t="s">
        <v>83</v>
      </c>
      <c r="T1040">
        <v>0</v>
      </c>
      <c r="U1040" t="s">
        <v>83</v>
      </c>
      <c r="V1040" t="s">
        <v>83</v>
      </c>
      <c r="W1040" t="s">
        <v>83</v>
      </c>
      <c r="X1040">
        <v>0</v>
      </c>
      <c r="Y1040">
        <v>0</v>
      </c>
      <c r="Z1040" t="s">
        <v>83</v>
      </c>
      <c r="AA1040" t="s">
        <v>83</v>
      </c>
      <c r="AB1040" t="s">
        <v>83</v>
      </c>
      <c r="AC1040" t="s">
        <v>83</v>
      </c>
      <c r="AD1040" t="s">
        <v>83</v>
      </c>
      <c r="AE1040">
        <v>0</v>
      </c>
      <c r="AF1040" t="s">
        <v>83</v>
      </c>
      <c r="AG1040">
        <v>0</v>
      </c>
      <c r="AH1040" t="s">
        <v>83</v>
      </c>
      <c r="AI1040" t="s">
        <v>83</v>
      </c>
      <c r="AJ1040" t="s">
        <v>83</v>
      </c>
      <c r="AK1040" t="s">
        <v>83</v>
      </c>
      <c r="AL1040" t="s">
        <v>83</v>
      </c>
      <c r="AM1040" t="s">
        <v>83</v>
      </c>
      <c r="AN1040" t="s">
        <v>83</v>
      </c>
      <c r="AO1040" t="s">
        <v>83</v>
      </c>
      <c r="AP1040" t="s">
        <v>83</v>
      </c>
      <c r="AQ1040" t="s">
        <v>83</v>
      </c>
      <c r="AR1040" t="s">
        <v>83</v>
      </c>
      <c r="AS1040">
        <v>0</v>
      </c>
      <c r="AT1040" t="s">
        <v>83</v>
      </c>
      <c r="AU1040" t="s">
        <v>83</v>
      </c>
      <c r="AV1040">
        <v>0</v>
      </c>
      <c r="AW1040">
        <v>0</v>
      </c>
      <c r="AX1040" t="s">
        <v>83</v>
      </c>
    </row>
    <row r="1041" spans="1:50" x14ac:dyDescent="0.15">
      <c r="A1041">
        <v>4</v>
      </c>
      <c r="B1041">
        <v>227</v>
      </c>
      <c r="C1041">
        <v>1</v>
      </c>
      <c r="D1041">
        <v>8</v>
      </c>
      <c r="E1041">
        <v>0</v>
      </c>
      <c r="F1041" t="s">
        <v>83</v>
      </c>
      <c r="G1041" t="s">
        <v>83</v>
      </c>
      <c r="H1041">
        <v>0</v>
      </c>
      <c r="I1041">
        <v>0</v>
      </c>
      <c r="J1041">
        <v>0</v>
      </c>
      <c r="K1041">
        <v>0</v>
      </c>
      <c r="L1041">
        <v>0</v>
      </c>
      <c r="M1041" t="s">
        <v>83</v>
      </c>
      <c r="N1041" t="s">
        <v>83</v>
      </c>
      <c r="O1041" t="s">
        <v>83</v>
      </c>
      <c r="P1041" t="s">
        <v>83</v>
      </c>
      <c r="Q1041" t="s">
        <v>83</v>
      </c>
      <c r="R1041" t="s">
        <v>83</v>
      </c>
      <c r="S1041" t="s">
        <v>83</v>
      </c>
      <c r="T1041">
        <v>0</v>
      </c>
      <c r="U1041" t="s">
        <v>83</v>
      </c>
      <c r="V1041" t="s">
        <v>83</v>
      </c>
      <c r="W1041" t="s">
        <v>83</v>
      </c>
      <c r="X1041">
        <v>0</v>
      </c>
      <c r="Y1041">
        <v>0</v>
      </c>
      <c r="Z1041" t="s">
        <v>83</v>
      </c>
      <c r="AA1041" t="s">
        <v>83</v>
      </c>
      <c r="AB1041" t="s">
        <v>83</v>
      </c>
      <c r="AC1041" t="s">
        <v>83</v>
      </c>
      <c r="AD1041" t="s">
        <v>83</v>
      </c>
      <c r="AE1041">
        <v>0</v>
      </c>
      <c r="AF1041" t="s">
        <v>83</v>
      </c>
      <c r="AG1041">
        <v>0</v>
      </c>
      <c r="AH1041" t="s">
        <v>83</v>
      </c>
      <c r="AI1041" t="s">
        <v>83</v>
      </c>
      <c r="AJ1041" t="s">
        <v>83</v>
      </c>
      <c r="AK1041" t="s">
        <v>83</v>
      </c>
      <c r="AL1041" t="s">
        <v>83</v>
      </c>
      <c r="AM1041" t="s">
        <v>83</v>
      </c>
      <c r="AN1041" t="s">
        <v>83</v>
      </c>
      <c r="AO1041" t="s">
        <v>83</v>
      </c>
      <c r="AP1041" t="s">
        <v>83</v>
      </c>
      <c r="AQ1041" t="s">
        <v>83</v>
      </c>
      <c r="AR1041" t="s">
        <v>83</v>
      </c>
      <c r="AS1041">
        <v>0</v>
      </c>
      <c r="AT1041" t="s">
        <v>83</v>
      </c>
      <c r="AU1041" t="s">
        <v>83</v>
      </c>
      <c r="AV1041">
        <v>0</v>
      </c>
      <c r="AW1041">
        <v>0</v>
      </c>
      <c r="AX1041" t="s">
        <v>83</v>
      </c>
    </row>
    <row r="1042" spans="1:50" x14ac:dyDescent="0.15">
      <c r="A1042">
        <v>4</v>
      </c>
      <c r="B1042">
        <v>227</v>
      </c>
      <c r="C1042">
        <v>2</v>
      </c>
      <c r="D1042">
        <v>1</v>
      </c>
      <c r="E1042">
        <v>0</v>
      </c>
      <c r="F1042" t="s">
        <v>83</v>
      </c>
      <c r="G1042" t="s">
        <v>83</v>
      </c>
      <c r="H1042">
        <v>420</v>
      </c>
      <c r="I1042">
        <v>0</v>
      </c>
      <c r="J1042">
        <v>0</v>
      </c>
      <c r="K1042">
        <v>0</v>
      </c>
      <c r="L1042">
        <v>0</v>
      </c>
      <c r="M1042" t="s">
        <v>83</v>
      </c>
      <c r="N1042" t="s">
        <v>83</v>
      </c>
      <c r="O1042" t="s">
        <v>83</v>
      </c>
      <c r="P1042" t="s">
        <v>83</v>
      </c>
      <c r="Q1042" t="s">
        <v>83</v>
      </c>
      <c r="R1042" t="s">
        <v>2719</v>
      </c>
      <c r="S1042" t="s">
        <v>83</v>
      </c>
      <c r="T1042">
        <v>0</v>
      </c>
      <c r="U1042" t="s">
        <v>83</v>
      </c>
      <c r="V1042" t="s">
        <v>83</v>
      </c>
      <c r="W1042" t="s">
        <v>83</v>
      </c>
      <c r="X1042">
        <v>2</v>
      </c>
      <c r="Y1042">
        <v>2</v>
      </c>
      <c r="Z1042" t="s">
        <v>83</v>
      </c>
      <c r="AA1042" t="s">
        <v>83</v>
      </c>
      <c r="AB1042" t="s">
        <v>83</v>
      </c>
      <c r="AC1042" t="s">
        <v>83</v>
      </c>
      <c r="AD1042" t="s">
        <v>83</v>
      </c>
      <c r="AE1042">
        <v>0</v>
      </c>
      <c r="AF1042" t="s">
        <v>83</v>
      </c>
      <c r="AG1042">
        <v>0</v>
      </c>
      <c r="AH1042" t="s">
        <v>83</v>
      </c>
      <c r="AI1042" t="s">
        <v>83</v>
      </c>
      <c r="AJ1042" t="s">
        <v>83</v>
      </c>
      <c r="AK1042" t="s">
        <v>83</v>
      </c>
      <c r="AL1042" t="s">
        <v>83</v>
      </c>
      <c r="AM1042" t="s">
        <v>83</v>
      </c>
      <c r="AN1042" t="s">
        <v>83</v>
      </c>
      <c r="AO1042" t="s">
        <v>83</v>
      </c>
      <c r="AP1042" t="s">
        <v>83</v>
      </c>
      <c r="AQ1042" t="s">
        <v>83</v>
      </c>
      <c r="AR1042" t="s">
        <v>83</v>
      </c>
      <c r="AS1042">
        <v>0</v>
      </c>
      <c r="AT1042" t="s">
        <v>83</v>
      </c>
      <c r="AU1042" t="s">
        <v>83</v>
      </c>
      <c r="AV1042">
        <v>0</v>
      </c>
      <c r="AW1042">
        <v>0</v>
      </c>
      <c r="AX1042" t="s">
        <v>83</v>
      </c>
    </row>
    <row r="1043" spans="1:50" x14ac:dyDescent="0.15">
      <c r="A1043">
        <v>4</v>
      </c>
      <c r="B1043">
        <v>227</v>
      </c>
      <c r="C1043">
        <v>2</v>
      </c>
      <c r="D1043">
        <v>2</v>
      </c>
      <c r="E1043">
        <v>0</v>
      </c>
      <c r="F1043" t="s">
        <v>83</v>
      </c>
      <c r="G1043" t="s">
        <v>83</v>
      </c>
      <c r="H1043">
        <v>152</v>
      </c>
      <c r="I1043">
        <v>0</v>
      </c>
      <c r="J1043">
        <v>0</v>
      </c>
      <c r="K1043">
        <v>0</v>
      </c>
      <c r="L1043">
        <v>0</v>
      </c>
      <c r="M1043" t="s">
        <v>83</v>
      </c>
      <c r="N1043" t="s">
        <v>83</v>
      </c>
      <c r="O1043" t="s">
        <v>83</v>
      </c>
      <c r="P1043" t="s">
        <v>83</v>
      </c>
      <c r="Q1043" t="s">
        <v>83</v>
      </c>
      <c r="R1043" t="s">
        <v>2720</v>
      </c>
      <c r="S1043" t="s">
        <v>83</v>
      </c>
      <c r="T1043">
        <v>0</v>
      </c>
      <c r="U1043" t="s">
        <v>83</v>
      </c>
      <c r="V1043" t="s">
        <v>83</v>
      </c>
      <c r="W1043" t="s">
        <v>83</v>
      </c>
      <c r="X1043">
        <v>2</v>
      </c>
      <c r="Y1043">
        <v>2</v>
      </c>
      <c r="Z1043" t="s">
        <v>83</v>
      </c>
      <c r="AA1043" t="s">
        <v>83</v>
      </c>
      <c r="AB1043" t="s">
        <v>83</v>
      </c>
      <c r="AC1043" t="s">
        <v>83</v>
      </c>
      <c r="AD1043" t="s">
        <v>83</v>
      </c>
      <c r="AE1043">
        <v>0</v>
      </c>
      <c r="AF1043" t="s">
        <v>83</v>
      </c>
      <c r="AG1043">
        <v>0</v>
      </c>
      <c r="AH1043" t="s">
        <v>83</v>
      </c>
      <c r="AI1043" t="s">
        <v>83</v>
      </c>
      <c r="AJ1043" t="s">
        <v>83</v>
      </c>
      <c r="AK1043" t="s">
        <v>83</v>
      </c>
      <c r="AL1043" t="s">
        <v>83</v>
      </c>
      <c r="AM1043" t="s">
        <v>83</v>
      </c>
      <c r="AN1043" t="s">
        <v>83</v>
      </c>
      <c r="AO1043" t="s">
        <v>83</v>
      </c>
      <c r="AP1043" t="s">
        <v>83</v>
      </c>
      <c r="AQ1043" t="s">
        <v>83</v>
      </c>
      <c r="AR1043" t="s">
        <v>83</v>
      </c>
      <c r="AS1043">
        <v>0</v>
      </c>
      <c r="AT1043" t="s">
        <v>83</v>
      </c>
      <c r="AU1043" t="s">
        <v>83</v>
      </c>
      <c r="AV1043">
        <v>0</v>
      </c>
      <c r="AW1043">
        <v>0</v>
      </c>
      <c r="AX1043" t="s">
        <v>83</v>
      </c>
    </row>
    <row r="1044" spans="1:50" x14ac:dyDescent="0.15">
      <c r="A1044">
        <v>4</v>
      </c>
      <c r="B1044">
        <v>227</v>
      </c>
      <c r="C1044">
        <v>2</v>
      </c>
      <c r="D1044">
        <v>3</v>
      </c>
      <c r="E1044">
        <v>0</v>
      </c>
      <c r="F1044" t="s">
        <v>83</v>
      </c>
      <c r="G1044" t="s">
        <v>83</v>
      </c>
      <c r="H1044">
        <v>507</v>
      </c>
      <c r="I1044">
        <v>0</v>
      </c>
      <c r="J1044">
        <v>0</v>
      </c>
      <c r="K1044">
        <v>0</v>
      </c>
      <c r="L1044">
        <v>0</v>
      </c>
      <c r="M1044" t="s">
        <v>83</v>
      </c>
      <c r="N1044" t="s">
        <v>83</v>
      </c>
      <c r="O1044" t="s">
        <v>83</v>
      </c>
      <c r="P1044" t="s">
        <v>83</v>
      </c>
      <c r="Q1044" t="s">
        <v>83</v>
      </c>
      <c r="R1044" t="s">
        <v>2721</v>
      </c>
      <c r="S1044" t="s">
        <v>83</v>
      </c>
      <c r="T1044">
        <v>0</v>
      </c>
      <c r="U1044" t="s">
        <v>83</v>
      </c>
      <c r="V1044" t="s">
        <v>83</v>
      </c>
      <c r="W1044" t="s">
        <v>83</v>
      </c>
      <c r="X1044">
        <v>2</v>
      </c>
      <c r="Y1044">
        <v>2</v>
      </c>
      <c r="Z1044" t="s">
        <v>83</v>
      </c>
      <c r="AA1044" t="s">
        <v>83</v>
      </c>
      <c r="AB1044" t="s">
        <v>83</v>
      </c>
      <c r="AC1044" t="s">
        <v>83</v>
      </c>
      <c r="AD1044" t="s">
        <v>83</v>
      </c>
      <c r="AE1044">
        <v>0</v>
      </c>
      <c r="AF1044" t="s">
        <v>83</v>
      </c>
      <c r="AG1044">
        <v>0</v>
      </c>
      <c r="AH1044" t="s">
        <v>83</v>
      </c>
      <c r="AI1044" t="s">
        <v>83</v>
      </c>
      <c r="AJ1044" t="s">
        <v>83</v>
      </c>
      <c r="AK1044" t="s">
        <v>83</v>
      </c>
      <c r="AL1044" t="s">
        <v>83</v>
      </c>
      <c r="AM1044" t="s">
        <v>83</v>
      </c>
      <c r="AN1044" t="s">
        <v>83</v>
      </c>
      <c r="AO1044" t="s">
        <v>83</v>
      </c>
      <c r="AP1044" t="s">
        <v>83</v>
      </c>
      <c r="AQ1044" t="s">
        <v>83</v>
      </c>
      <c r="AR1044" t="s">
        <v>83</v>
      </c>
      <c r="AS1044">
        <v>0</v>
      </c>
      <c r="AT1044" t="s">
        <v>83</v>
      </c>
      <c r="AU1044" t="s">
        <v>83</v>
      </c>
      <c r="AV1044">
        <v>0</v>
      </c>
      <c r="AW1044">
        <v>0</v>
      </c>
      <c r="AX1044" t="s">
        <v>83</v>
      </c>
    </row>
    <row r="1045" spans="1:50" x14ac:dyDescent="0.15">
      <c r="A1045">
        <v>4</v>
      </c>
      <c r="B1045">
        <v>227</v>
      </c>
      <c r="C1045">
        <v>2</v>
      </c>
      <c r="D1045">
        <v>4</v>
      </c>
      <c r="E1045">
        <v>0</v>
      </c>
      <c r="F1045" t="s">
        <v>83</v>
      </c>
      <c r="G1045" t="s">
        <v>83</v>
      </c>
      <c r="H1045">
        <v>379</v>
      </c>
      <c r="I1045">
        <v>0</v>
      </c>
      <c r="J1045">
        <v>0</v>
      </c>
      <c r="K1045">
        <v>0</v>
      </c>
      <c r="L1045">
        <v>0</v>
      </c>
      <c r="M1045" t="s">
        <v>83</v>
      </c>
      <c r="N1045" t="s">
        <v>83</v>
      </c>
      <c r="O1045" t="s">
        <v>83</v>
      </c>
      <c r="P1045" t="s">
        <v>83</v>
      </c>
      <c r="Q1045" t="s">
        <v>83</v>
      </c>
      <c r="R1045" t="s">
        <v>2722</v>
      </c>
      <c r="S1045" t="s">
        <v>83</v>
      </c>
      <c r="T1045">
        <v>0</v>
      </c>
      <c r="U1045" t="s">
        <v>83</v>
      </c>
      <c r="V1045" t="s">
        <v>83</v>
      </c>
      <c r="W1045" t="s">
        <v>83</v>
      </c>
      <c r="X1045">
        <v>2</v>
      </c>
      <c r="Y1045">
        <v>2</v>
      </c>
      <c r="Z1045" t="s">
        <v>83</v>
      </c>
      <c r="AA1045" t="s">
        <v>83</v>
      </c>
      <c r="AB1045" t="s">
        <v>83</v>
      </c>
      <c r="AC1045" t="s">
        <v>83</v>
      </c>
      <c r="AD1045" t="s">
        <v>83</v>
      </c>
      <c r="AE1045">
        <v>0</v>
      </c>
      <c r="AF1045" t="s">
        <v>83</v>
      </c>
      <c r="AG1045">
        <v>0</v>
      </c>
      <c r="AH1045" t="s">
        <v>83</v>
      </c>
      <c r="AI1045" t="s">
        <v>83</v>
      </c>
      <c r="AJ1045" t="s">
        <v>83</v>
      </c>
      <c r="AK1045" t="s">
        <v>83</v>
      </c>
      <c r="AL1045" t="s">
        <v>83</v>
      </c>
      <c r="AM1045" t="s">
        <v>83</v>
      </c>
      <c r="AN1045" t="s">
        <v>83</v>
      </c>
      <c r="AO1045" t="s">
        <v>83</v>
      </c>
      <c r="AP1045" t="s">
        <v>83</v>
      </c>
      <c r="AQ1045" t="s">
        <v>83</v>
      </c>
      <c r="AR1045" t="s">
        <v>83</v>
      </c>
      <c r="AS1045">
        <v>0</v>
      </c>
      <c r="AT1045" t="s">
        <v>83</v>
      </c>
      <c r="AU1045" t="s">
        <v>83</v>
      </c>
      <c r="AV1045">
        <v>0</v>
      </c>
      <c r="AW1045">
        <v>0</v>
      </c>
      <c r="AX1045" t="s">
        <v>83</v>
      </c>
    </row>
    <row r="1046" spans="1:50" x14ac:dyDescent="0.15">
      <c r="A1046">
        <v>4</v>
      </c>
      <c r="B1046">
        <v>227</v>
      </c>
      <c r="C1046">
        <v>2</v>
      </c>
      <c r="D1046">
        <v>5</v>
      </c>
      <c r="E1046">
        <v>0</v>
      </c>
      <c r="F1046" t="s">
        <v>83</v>
      </c>
      <c r="G1046" t="s">
        <v>83</v>
      </c>
      <c r="H1046">
        <v>718</v>
      </c>
      <c r="I1046">
        <v>0</v>
      </c>
      <c r="J1046">
        <v>0</v>
      </c>
      <c r="K1046">
        <v>0</v>
      </c>
      <c r="L1046">
        <v>0</v>
      </c>
      <c r="M1046" t="s">
        <v>83</v>
      </c>
      <c r="N1046" t="s">
        <v>83</v>
      </c>
      <c r="O1046" t="s">
        <v>83</v>
      </c>
      <c r="P1046" t="s">
        <v>83</v>
      </c>
      <c r="Q1046" t="s">
        <v>83</v>
      </c>
      <c r="R1046" t="s">
        <v>2723</v>
      </c>
      <c r="S1046" t="s">
        <v>83</v>
      </c>
      <c r="T1046">
        <v>0</v>
      </c>
      <c r="U1046" t="s">
        <v>83</v>
      </c>
      <c r="V1046" t="s">
        <v>83</v>
      </c>
      <c r="W1046" t="s">
        <v>83</v>
      </c>
      <c r="X1046">
        <v>2</v>
      </c>
      <c r="Y1046">
        <v>2</v>
      </c>
      <c r="Z1046" t="s">
        <v>83</v>
      </c>
      <c r="AA1046" t="s">
        <v>83</v>
      </c>
      <c r="AB1046" t="s">
        <v>83</v>
      </c>
      <c r="AC1046" t="s">
        <v>83</v>
      </c>
      <c r="AD1046" t="s">
        <v>83</v>
      </c>
      <c r="AE1046">
        <v>0</v>
      </c>
      <c r="AF1046" t="s">
        <v>83</v>
      </c>
      <c r="AG1046">
        <v>0</v>
      </c>
      <c r="AH1046" t="s">
        <v>83</v>
      </c>
      <c r="AI1046" t="s">
        <v>83</v>
      </c>
      <c r="AJ1046" t="s">
        <v>83</v>
      </c>
      <c r="AK1046" t="s">
        <v>83</v>
      </c>
      <c r="AL1046" t="s">
        <v>83</v>
      </c>
      <c r="AM1046" t="s">
        <v>83</v>
      </c>
      <c r="AN1046" t="s">
        <v>83</v>
      </c>
      <c r="AO1046" t="s">
        <v>83</v>
      </c>
      <c r="AP1046" t="s">
        <v>83</v>
      </c>
      <c r="AQ1046" t="s">
        <v>83</v>
      </c>
      <c r="AR1046" t="s">
        <v>83</v>
      </c>
      <c r="AS1046">
        <v>0</v>
      </c>
      <c r="AT1046" t="s">
        <v>83</v>
      </c>
      <c r="AU1046" t="s">
        <v>83</v>
      </c>
      <c r="AV1046">
        <v>0</v>
      </c>
      <c r="AW1046">
        <v>0</v>
      </c>
      <c r="AX1046" t="s">
        <v>83</v>
      </c>
    </row>
    <row r="1047" spans="1:50" x14ac:dyDescent="0.15">
      <c r="A1047">
        <v>4</v>
      </c>
      <c r="B1047">
        <v>227</v>
      </c>
      <c r="C1047">
        <v>2</v>
      </c>
      <c r="D1047">
        <v>6</v>
      </c>
      <c r="E1047">
        <v>0</v>
      </c>
      <c r="F1047" t="s">
        <v>83</v>
      </c>
      <c r="G1047" t="s">
        <v>83</v>
      </c>
      <c r="H1047">
        <v>97</v>
      </c>
      <c r="I1047">
        <v>0</v>
      </c>
      <c r="J1047">
        <v>0</v>
      </c>
      <c r="K1047">
        <v>0</v>
      </c>
      <c r="L1047">
        <v>0</v>
      </c>
      <c r="M1047" t="s">
        <v>83</v>
      </c>
      <c r="N1047" t="s">
        <v>83</v>
      </c>
      <c r="O1047" t="s">
        <v>83</v>
      </c>
      <c r="P1047" t="s">
        <v>83</v>
      </c>
      <c r="Q1047" t="s">
        <v>83</v>
      </c>
      <c r="R1047" t="s">
        <v>2191</v>
      </c>
      <c r="S1047" t="s">
        <v>83</v>
      </c>
      <c r="T1047">
        <v>0</v>
      </c>
      <c r="U1047" t="s">
        <v>83</v>
      </c>
      <c r="V1047" t="s">
        <v>83</v>
      </c>
      <c r="W1047" t="s">
        <v>83</v>
      </c>
      <c r="X1047">
        <v>2</v>
      </c>
      <c r="Y1047">
        <v>2</v>
      </c>
      <c r="Z1047" t="s">
        <v>83</v>
      </c>
      <c r="AA1047" t="s">
        <v>83</v>
      </c>
      <c r="AB1047" t="s">
        <v>83</v>
      </c>
      <c r="AC1047" t="s">
        <v>83</v>
      </c>
      <c r="AD1047" t="s">
        <v>83</v>
      </c>
      <c r="AE1047">
        <v>0</v>
      </c>
      <c r="AF1047" t="s">
        <v>83</v>
      </c>
      <c r="AG1047">
        <v>0</v>
      </c>
      <c r="AH1047" t="s">
        <v>83</v>
      </c>
      <c r="AI1047" t="s">
        <v>83</v>
      </c>
      <c r="AJ1047" t="s">
        <v>83</v>
      </c>
      <c r="AK1047" t="s">
        <v>83</v>
      </c>
      <c r="AL1047" t="s">
        <v>83</v>
      </c>
      <c r="AM1047" t="s">
        <v>83</v>
      </c>
      <c r="AN1047" t="s">
        <v>83</v>
      </c>
      <c r="AO1047" t="s">
        <v>83</v>
      </c>
      <c r="AP1047" t="s">
        <v>83</v>
      </c>
      <c r="AQ1047" t="s">
        <v>83</v>
      </c>
      <c r="AR1047" t="s">
        <v>83</v>
      </c>
      <c r="AS1047">
        <v>0</v>
      </c>
      <c r="AT1047" t="s">
        <v>83</v>
      </c>
      <c r="AU1047" t="s">
        <v>83</v>
      </c>
      <c r="AV1047">
        <v>0</v>
      </c>
      <c r="AW1047">
        <v>0</v>
      </c>
      <c r="AX1047" t="s">
        <v>83</v>
      </c>
    </row>
    <row r="1048" spans="1:50" x14ac:dyDescent="0.15">
      <c r="A1048">
        <v>4</v>
      </c>
      <c r="B1048">
        <v>227</v>
      </c>
      <c r="C1048">
        <v>2</v>
      </c>
      <c r="D1048">
        <v>7</v>
      </c>
      <c r="E1048">
        <v>0</v>
      </c>
      <c r="F1048" t="s">
        <v>83</v>
      </c>
      <c r="G1048" t="s">
        <v>83</v>
      </c>
      <c r="H1048">
        <v>283</v>
      </c>
      <c r="I1048">
        <v>0</v>
      </c>
      <c r="J1048">
        <v>0</v>
      </c>
      <c r="K1048">
        <v>0</v>
      </c>
      <c r="L1048">
        <v>0</v>
      </c>
      <c r="M1048" t="s">
        <v>83</v>
      </c>
      <c r="N1048" t="s">
        <v>83</v>
      </c>
      <c r="O1048" t="s">
        <v>83</v>
      </c>
      <c r="P1048" t="s">
        <v>83</v>
      </c>
      <c r="Q1048" t="s">
        <v>83</v>
      </c>
      <c r="R1048" t="s">
        <v>2724</v>
      </c>
      <c r="S1048" t="s">
        <v>83</v>
      </c>
      <c r="T1048">
        <v>0</v>
      </c>
      <c r="U1048" t="s">
        <v>83</v>
      </c>
      <c r="V1048" t="s">
        <v>83</v>
      </c>
      <c r="W1048" t="s">
        <v>83</v>
      </c>
      <c r="X1048">
        <v>2</v>
      </c>
      <c r="Y1048">
        <v>2</v>
      </c>
      <c r="Z1048" t="s">
        <v>83</v>
      </c>
      <c r="AA1048" t="s">
        <v>83</v>
      </c>
      <c r="AB1048" t="s">
        <v>83</v>
      </c>
      <c r="AC1048" t="s">
        <v>83</v>
      </c>
      <c r="AD1048" t="s">
        <v>83</v>
      </c>
      <c r="AE1048">
        <v>0</v>
      </c>
      <c r="AF1048" t="s">
        <v>83</v>
      </c>
      <c r="AG1048">
        <v>0</v>
      </c>
      <c r="AH1048" t="s">
        <v>83</v>
      </c>
      <c r="AI1048" t="s">
        <v>83</v>
      </c>
      <c r="AJ1048" t="s">
        <v>83</v>
      </c>
      <c r="AK1048" t="s">
        <v>83</v>
      </c>
      <c r="AL1048" t="s">
        <v>83</v>
      </c>
      <c r="AM1048" t="s">
        <v>83</v>
      </c>
      <c r="AN1048" t="s">
        <v>83</v>
      </c>
      <c r="AO1048" t="s">
        <v>83</v>
      </c>
      <c r="AP1048" t="s">
        <v>83</v>
      </c>
      <c r="AQ1048" t="s">
        <v>83</v>
      </c>
      <c r="AR1048" t="s">
        <v>83</v>
      </c>
      <c r="AS1048">
        <v>0</v>
      </c>
      <c r="AT1048" t="s">
        <v>83</v>
      </c>
      <c r="AU1048" t="s">
        <v>83</v>
      </c>
      <c r="AV1048">
        <v>0</v>
      </c>
      <c r="AW1048">
        <v>0</v>
      </c>
      <c r="AX1048" t="s">
        <v>83</v>
      </c>
    </row>
    <row r="1049" spans="1:50" x14ac:dyDescent="0.15">
      <c r="A1049">
        <v>4</v>
      </c>
      <c r="B1049">
        <v>227</v>
      </c>
      <c r="C1049">
        <v>2</v>
      </c>
      <c r="D1049">
        <v>8</v>
      </c>
      <c r="E1049">
        <v>0</v>
      </c>
      <c r="F1049" t="s">
        <v>83</v>
      </c>
      <c r="G1049" t="s">
        <v>83</v>
      </c>
      <c r="H1049">
        <v>578</v>
      </c>
      <c r="I1049">
        <v>0</v>
      </c>
      <c r="J1049">
        <v>0</v>
      </c>
      <c r="K1049">
        <v>0</v>
      </c>
      <c r="L1049">
        <v>0</v>
      </c>
      <c r="M1049" t="s">
        <v>83</v>
      </c>
      <c r="N1049" t="s">
        <v>83</v>
      </c>
      <c r="O1049" t="s">
        <v>83</v>
      </c>
      <c r="P1049" t="s">
        <v>83</v>
      </c>
      <c r="Q1049" t="s">
        <v>83</v>
      </c>
      <c r="R1049" t="s">
        <v>2719</v>
      </c>
      <c r="S1049" t="s">
        <v>83</v>
      </c>
      <c r="T1049">
        <v>0</v>
      </c>
      <c r="U1049" t="s">
        <v>83</v>
      </c>
      <c r="V1049" t="s">
        <v>83</v>
      </c>
      <c r="W1049" t="s">
        <v>83</v>
      </c>
      <c r="X1049">
        <v>2</v>
      </c>
      <c r="Y1049">
        <v>2</v>
      </c>
      <c r="Z1049" t="s">
        <v>83</v>
      </c>
      <c r="AA1049" t="s">
        <v>83</v>
      </c>
      <c r="AB1049" t="s">
        <v>83</v>
      </c>
      <c r="AC1049" t="s">
        <v>83</v>
      </c>
      <c r="AD1049" t="s">
        <v>83</v>
      </c>
      <c r="AE1049">
        <v>0</v>
      </c>
      <c r="AF1049" t="s">
        <v>83</v>
      </c>
      <c r="AG1049">
        <v>0</v>
      </c>
      <c r="AH1049" t="s">
        <v>83</v>
      </c>
      <c r="AI1049" t="s">
        <v>83</v>
      </c>
      <c r="AJ1049" t="s">
        <v>83</v>
      </c>
      <c r="AK1049" t="s">
        <v>83</v>
      </c>
      <c r="AL1049" t="s">
        <v>83</v>
      </c>
      <c r="AM1049" t="s">
        <v>83</v>
      </c>
      <c r="AN1049" t="s">
        <v>83</v>
      </c>
      <c r="AO1049" t="s">
        <v>83</v>
      </c>
      <c r="AP1049" t="s">
        <v>83</v>
      </c>
      <c r="AQ1049" t="s">
        <v>83</v>
      </c>
      <c r="AR1049" t="s">
        <v>83</v>
      </c>
      <c r="AS1049">
        <v>0</v>
      </c>
      <c r="AT1049" t="s">
        <v>83</v>
      </c>
      <c r="AU1049" t="s">
        <v>83</v>
      </c>
      <c r="AV1049">
        <v>0</v>
      </c>
      <c r="AW1049">
        <v>0</v>
      </c>
      <c r="AX1049" t="s">
        <v>83</v>
      </c>
    </row>
    <row r="1050" spans="1:50" x14ac:dyDescent="0.15">
      <c r="A1050">
        <v>4</v>
      </c>
      <c r="B1050">
        <v>228</v>
      </c>
      <c r="C1050">
        <v>1</v>
      </c>
      <c r="D1050">
        <v>1</v>
      </c>
      <c r="E1050">
        <v>0</v>
      </c>
      <c r="F1050" t="s">
        <v>83</v>
      </c>
      <c r="G1050" t="s">
        <v>83</v>
      </c>
      <c r="H1050">
        <v>0</v>
      </c>
      <c r="I1050">
        <v>0</v>
      </c>
      <c r="J1050">
        <v>0</v>
      </c>
      <c r="K1050">
        <v>0</v>
      </c>
      <c r="L1050">
        <v>0</v>
      </c>
      <c r="M1050" t="s">
        <v>83</v>
      </c>
      <c r="N1050" t="s">
        <v>83</v>
      </c>
      <c r="O1050" t="s">
        <v>83</v>
      </c>
      <c r="P1050" t="s">
        <v>83</v>
      </c>
      <c r="Q1050" t="s">
        <v>83</v>
      </c>
      <c r="R1050" t="s">
        <v>83</v>
      </c>
      <c r="S1050" t="s">
        <v>83</v>
      </c>
      <c r="T1050">
        <v>0</v>
      </c>
      <c r="U1050" t="s">
        <v>83</v>
      </c>
      <c r="V1050" t="s">
        <v>83</v>
      </c>
      <c r="W1050" t="s">
        <v>83</v>
      </c>
      <c r="X1050">
        <v>0</v>
      </c>
      <c r="Y1050">
        <v>0</v>
      </c>
      <c r="Z1050" t="s">
        <v>83</v>
      </c>
      <c r="AA1050" t="s">
        <v>83</v>
      </c>
      <c r="AB1050" t="s">
        <v>83</v>
      </c>
      <c r="AC1050" t="s">
        <v>83</v>
      </c>
      <c r="AD1050" t="s">
        <v>83</v>
      </c>
      <c r="AE1050">
        <v>0</v>
      </c>
      <c r="AF1050" t="s">
        <v>83</v>
      </c>
      <c r="AG1050">
        <v>0</v>
      </c>
      <c r="AH1050" t="s">
        <v>83</v>
      </c>
      <c r="AI1050" t="s">
        <v>83</v>
      </c>
      <c r="AJ1050" t="s">
        <v>83</v>
      </c>
      <c r="AK1050" t="s">
        <v>83</v>
      </c>
      <c r="AL1050" t="s">
        <v>83</v>
      </c>
      <c r="AM1050" t="s">
        <v>83</v>
      </c>
      <c r="AN1050" t="s">
        <v>83</v>
      </c>
      <c r="AO1050" t="s">
        <v>83</v>
      </c>
      <c r="AP1050" t="s">
        <v>83</v>
      </c>
      <c r="AQ1050" t="s">
        <v>83</v>
      </c>
      <c r="AR1050" t="s">
        <v>83</v>
      </c>
      <c r="AS1050">
        <v>0</v>
      </c>
      <c r="AT1050" t="s">
        <v>83</v>
      </c>
      <c r="AU1050" t="s">
        <v>83</v>
      </c>
      <c r="AV1050">
        <v>0</v>
      </c>
      <c r="AW1050">
        <v>0</v>
      </c>
      <c r="AX1050" t="s">
        <v>83</v>
      </c>
    </row>
    <row r="1051" spans="1:50" x14ac:dyDescent="0.15">
      <c r="A1051">
        <v>4</v>
      </c>
      <c r="B1051">
        <v>228</v>
      </c>
      <c r="C1051">
        <v>1</v>
      </c>
      <c r="D1051">
        <v>2</v>
      </c>
      <c r="E1051">
        <v>0</v>
      </c>
      <c r="F1051" t="s">
        <v>83</v>
      </c>
      <c r="G1051" t="s">
        <v>83</v>
      </c>
      <c r="H1051">
        <v>0</v>
      </c>
      <c r="I1051">
        <v>0</v>
      </c>
      <c r="J1051">
        <v>0</v>
      </c>
      <c r="K1051">
        <v>0</v>
      </c>
      <c r="L1051">
        <v>0</v>
      </c>
      <c r="M1051" t="s">
        <v>83</v>
      </c>
      <c r="N1051" t="s">
        <v>83</v>
      </c>
      <c r="O1051" t="s">
        <v>83</v>
      </c>
      <c r="P1051" t="s">
        <v>83</v>
      </c>
      <c r="Q1051" t="s">
        <v>83</v>
      </c>
      <c r="R1051" t="s">
        <v>83</v>
      </c>
      <c r="S1051" t="s">
        <v>83</v>
      </c>
      <c r="T1051">
        <v>0</v>
      </c>
      <c r="U1051" t="s">
        <v>83</v>
      </c>
      <c r="V1051" t="s">
        <v>83</v>
      </c>
      <c r="W1051" t="s">
        <v>83</v>
      </c>
      <c r="X1051">
        <v>0</v>
      </c>
      <c r="Y1051">
        <v>0</v>
      </c>
      <c r="Z1051" t="s">
        <v>83</v>
      </c>
      <c r="AA1051" t="s">
        <v>83</v>
      </c>
      <c r="AB1051" t="s">
        <v>83</v>
      </c>
      <c r="AC1051" t="s">
        <v>83</v>
      </c>
      <c r="AD1051" t="s">
        <v>83</v>
      </c>
      <c r="AE1051">
        <v>0</v>
      </c>
      <c r="AF1051" t="s">
        <v>83</v>
      </c>
      <c r="AG1051">
        <v>0</v>
      </c>
      <c r="AH1051" t="s">
        <v>83</v>
      </c>
      <c r="AI1051" t="s">
        <v>83</v>
      </c>
      <c r="AJ1051" t="s">
        <v>83</v>
      </c>
      <c r="AK1051" t="s">
        <v>83</v>
      </c>
      <c r="AL1051" t="s">
        <v>83</v>
      </c>
      <c r="AM1051" t="s">
        <v>83</v>
      </c>
      <c r="AN1051" t="s">
        <v>83</v>
      </c>
      <c r="AO1051" t="s">
        <v>83</v>
      </c>
      <c r="AP1051" t="s">
        <v>83</v>
      </c>
      <c r="AQ1051" t="s">
        <v>83</v>
      </c>
      <c r="AR1051" t="s">
        <v>83</v>
      </c>
      <c r="AS1051">
        <v>0</v>
      </c>
      <c r="AT1051" t="s">
        <v>83</v>
      </c>
      <c r="AU1051" t="s">
        <v>83</v>
      </c>
      <c r="AV1051">
        <v>0</v>
      </c>
      <c r="AW1051">
        <v>0</v>
      </c>
      <c r="AX1051" t="s">
        <v>83</v>
      </c>
    </row>
    <row r="1052" spans="1:50" x14ac:dyDescent="0.15">
      <c r="A1052">
        <v>4</v>
      </c>
      <c r="B1052">
        <v>228</v>
      </c>
      <c r="C1052">
        <v>1</v>
      </c>
      <c r="D1052">
        <v>3</v>
      </c>
      <c r="E1052">
        <v>0</v>
      </c>
      <c r="F1052" t="s">
        <v>83</v>
      </c>
      <c r="G1052" t="s">
        <v>83</v>
      </c>
      <c r="H1052">
        <v>150</v>
      </c>
      <c r="I1052">
        <v>0</v>
      </c>
      <c r="J1052">
        <v>0</v>
      </c>
      <c r="K1052">
        <v>0</v>
      </c>
      <c r="L1052">
        <v>0</v>
      </c>
      <c r="M1052" t="s">
        <v>83</v>
      </c>
      <c r="N1052" t="s">
        <v>83</v>
      </c>
      <c r="O1052" t="s">
        <v>83</v>
      </c>
      <c r="P1052" t="s">
        <v>83</v>
      </c>
      <c r="Q1052" t="s">
        <v>83</v>
      </c>
      <c r="R1052" t="s">
        <v>2725</v>
      </c>
      <c r="S1052" t="s">
        <v>83</v>
      </c>
      <c r="T1052">
        <v>0</v>
      </c>
      <c r="U1052" t="s">
        <v>83</v>
      </c>
      <c r="V1052" t="s">
        <v>83</v>
      </c>
      <c r="W1052" t="s">
        <v>83</v>
      </c>
      <c r="X1052">
        <v>3</v>
      </c>
      <c r="Y1052">
        <v>3</v>
      </c>
      <c r="Z1052" t="s">
        <v>83</v>
      </c>
      <c r="AA1052" t="s">
        <v>83</v>
      </c>
      <c r="AB1052" t="s">
        <v>83</v>
      </c>
      <c r="AC1052" t="s">
        <v>83</v>
      </c>
      <c r="AD1052" t="s">
        <v>83</v>
      </c>
      <c r="AE1052">
        <v>0</v>
      </c>
      <c r="AF1052" t="s">
        <v>83</v>
      </c>
      <c r="AG1052">
        <v>0</v>
      </c>
      <c r="AH1052" t="s">
        <v>83</v>
      </c>
      <c r="AI1052" t="s">
        <v>83</v>
      </c>
      <c r="AJ1052" t="s">
        <v>83</v>
      </c>
      <c r="AK1052" t="s">
        <v>83</v>
      </c>
      <c r="AL1052" t="s">
        <v>83</v>
      </c>
      <c r="AM1052" t="s">
        <v>83</v>
      </c>
      <c r="AN1052" t="s">
        <v>83</v>
      </c>
      <c r="AO1052" t="s">
        <v>83</v>
      </c>
      <c r="AP1052" t="s">
        <v>83</v>
      </c>
      <c r="AQ1052" t="s">
        <v>83</v>
      </c>
      <c r="AR1052" t="s">
        <v>83</v>
      </c>
      <c r="AS1052">
        <v>0</v>
      </c>
      <c r="AT1052" t="s">
        <v>83</v>
      </c>
      <c r="AU1052" t="s">
        <v>83</v>
      </c>
      <c r="AV1052">
        <v>0</v>
      </c>
      <c r="AW1052">
        <v>0</v>
      </c>
      <c r="AX1052" t="s">
        <v>83</v>
      </c>
    </row>
    <row r="1053" spans="1:50" x14ac:dyDescent="0.15">
      <c r="A1053">
        <v>4</v>
      </c>
      <c r="B1053">
        <v>228</v>
      </c>
      <c r="C1053">
        <v>1</v>
      </c>
      <c r="D1053">
        <v>4</v>
      </c>
      <c r="E1053">
        <v>0</v>
      </c>
      <c r="F1053" t="s">
        <v>83</v>
      </c>
      <c r="G1053" t="s">
        <v>83</v>
      </c>
      <c r="H1053">
        <v>416</v>
      </c>
      <c r="I1053">
        <v>0</v>
      </c>
      <c r="J1053">
        <v>0</v>
      </c>
      <c r="K1053">
        <v>0</v>
      </c>
      <c r="L1053">
        <v>0</v>
      </c>
      <c r="M1053" t="s">
        <v>83</v>
      </c>
      <c r="N1053" t="s">
        <v>83</v>
      </c>
      <c r="O1053" t="s">
        <v>83</v>
      </c>
      <c r="P1053" t="s">
        <v>83</v>
      </c>
      <c r="Q1053" t="s">
        <v>83</v>
      </c>
      <c r="R1053" t="s">
        <v>2726</v>
      </c>
      <c r="S1053" t="s">
        <v>83</v>
      </c>
      <c r="T1053">
        <v>0</v>
      </c>
      <c r="U1053" t="s">
        <v>83</v>
      </c>
      <c r="V1053" t="s">
        <v>83</v>
      </c>
      <c r="W1053" t="s">
        <v>83</v>
      </c>
      <c r="X1053">
        <v>3</v>
      </c>
      <c r="Y1053">
        <v>3</v>
      </c>
      <c r="Z1053" t="s">
        <v>83</v>
      </c>
      <c r="AA1053" t="s">
        <v>83</v>
      </c>
      <c r="AB1053" t="s">
        <v>83</v>
      </c>
      <c r="AC1053" t="s">
        <v>83</v>
      </c>
      <c r="AD1053" t="s">
        <v>83</v>
      </c>
      <c r="AE1053">
        <v>0</v>
      </c>
      <c r="AF1053" t="s">
        <v>83</v>
      </c>
      <c r="AG1053">
        <v>0</v>
      </c>
      <c r="AH1053" t="s">
        <v>83</v>
      </c>
      <c r="AI1053" t="s">
        <v>83</v>
      </c>
      <c r="AJ1053" t="s">
        <v>83</v>
      </c>
      <c r="AK1053" t="s">
        <v>83</v>
      </c>
      <c r="AL1053" t="s">
        <v>83</v>
      </c>
      <c r="AM1053" t="s">
        <v>83</v>
      </c>
      <c r="AN1053" t="s">
        <v>83</v>
      </c>
      <c r="AO1053" t="s">
        <v>83</v>
      </c>
      <c r="AP1053" t="s">
        <v>83</v>
      </c>
      <c r="AQ1053" t="s">
        <v>83</v>
      </c>
      <c r="AR1053" t="s">
        <v>83</v>
      </c>
      <c r="AS1053">
        <v>0</v>
      </c>
      <c r="AT1053" t="s">
        <v>83</v>
      </c>
      <c r="AU1053" t="s">
        <v>83</v>
      </c>
      <c r="AV1053">
        <v>0</v>
      </c>
      <c r="AW1053">
        <v>0</v>
      </c>
      <c r="AX1053" t="s">
        <v>83</v>
      </c>
    </row>
    <row r="1054" spans="1:50" x14ac:dyDescent="0.15">
      <c r="A1054">
        <v>4</v>
      </c>
      <c r="B1054">
        <v>228</v>
      </c>
      <c r="C1054">
        <v>1</v>
      </c>
      <c r="D1054">
        <v>5</v>
      </c>
      <c r="E1054">
        <v>0</v>
      </c>
      <c r="F1054" t="s">
        <v>83</v>
      </c>
      <c r="G1054" t="s">
        <v>83</v>
      </c>
      <c r="H1054">
        <v>377</v>
      </c>
      <c r="I1054">
        <v>0</v>
      </c>
      <c r="J1054">
        <v>0</v>
      </c>
      <c r="K1054">
        <v>0</v>
      </c>
      <c r="L1054">
        <v>0</v>
      </c>
      <c r="M1054" t="s">
        <v>83</v>
      </c>
      <c r="N1054" t="s">
        <v>83</v>
      </c>
      <c r="O1054" t="s">
        <v>83</v>
      </c>
      <c r="P1054" t="s">
        <v>83</v>
      </c>
      <c r="Q1054" t="s">
        <v>83</v>
      </c>
      <c r="R1054" t="s">
        <v>2727</v>
      </c>
      <c r="S1054" t="s">
        <v>83</v>
      </c>
      <c r="T1054">
        <v>0</v>
      </c>
      <c r="U1054" t="s">
        <v>83</v>
      </c>
      <c r="V1054" t="s">
        <v>83</v>
      </c>
      <c r="W1054" t="s">
        <v>83</v>
      </c>
      <c r="X1054">
        <v>3</v>
      </c>
      <c r="Y1054">
        <v>3</v>
      </c>
      <c r="Z1054" t="s">
        <v>83</v>
      </c>
      <c r="AA1054" t="s">
        <v>83</v>
      </c>
      <c r="AB1054" t="s">
        <v>83</v>
      </c>
      <c r="AC1054" t="s">
        <v>83</v>
      </c>
      <c r="AD1054" t="s">
        <v>83</v>
      </c>
      <c r="AE1054">
        <v>0</v>
      </c>
      <c r="AF1054" t="s">
        <v>83</v>
      </c>
      <c r="AG1054">
        <v>0</v>
      </c>
      <c r="AH1054" t="s">
        <v>83</v>
      </c>
      <c r="AI1054" t="s">
        <v>83</v>
      </c>
      <c r="AJ1054" t="s">
        <v>83</v>
      </c>
      <c r="AK1054" t="s">
        <v>83</v>
      </c>
      <c r="AL1054" t="s">
        <v>83</v>
      </c>
      <c r="AM1054" t="s">
        <v>83</v>
      </c>
      <c r="AN1054" t="s">
        <v>83</v>
      </c>
      <c r="AO1054" t="s">
        <v>83</v>
      </c>
      <c r="AP1054" t="s">
        <v>83</v>
      </c>
      <c r="AQ1054" t="s">
        <v>83</v>
      </c>
      <c r="AR1054" t="s">
        <v>83</v>
      </c>
      <c r="AS1054">
        <v>0</v>
      </c>
      <c r="AT1054" t="s">
        <v>83</v>
      </c>
      <c r="AU1054" t="s">
        <v>83</v>
      </c>
      <c r="AV1054">
        <v>0</v>
      </c>
      <c r="AW1054">
        <v>0</v>
      </c>
      <c r="AX1054" t="s">
        <v>83</v>
      </c>
    </row>
    <row r="1055" spans="1:50" x14ac:dyDescent="0.15">
      <c r="A1055">
        <v>4</v>
      </c>
      <c r="B1055">
        <v>228</v>
      </c>
      <c r="C1055">
        <v>1</v>
      </c>
      <c r="D1055">
        <v>6</v>
      </c>
      <c r="E1055">
        <v>0</v>
      </c>
      <c r="F1055" t="s">
        <v>83</v>
      </c>
      <c r="G1055" t="s">
        <v>83</v>
      </c>
      <c r="H1055">
        <v>0</v>
      </c>
      <c r="I1055">
        <v>0</v>
      </c>
      <c r="J1055">
        <v>0</v>
      </c>
      <c r="K1055">
        <v>0</v>
      </c>
      <c r="L1055">
        <v>0</v>
      </c>
      <c r="M1055" t="s">
        <v>83</v>
      </c>
      <c r="N1055" t="s">
        <v>83</v>
      </c>
      <c r="O1055" t="s">
        <v>83</v>
      </c>
      <c r="P1055" t="s">
        <v>83</v>
      </c>
      <c r="Q1055" t="s">
        <v>83</v>
      </c>
      <c r="R1055" t="s">
        <v>83</v>
      </c>
      <c r="S1055" t="s">
        <v>83</v>
      </c>
      <c r="T1055">
        <v>0</v>
      </c>
      <c r="U1055" t="s">
        <v>83</v>
      </c>
      <c r="V1055" t="s">
        <v>83</v>
      </c>
      <c r="W1055" t="s">
        <v>83</v>
      </c>
      <c r="X1055">
        <v>0</v>
      </c>
      <c r="Y1055">
        <v>0</v>
      </c>
      <c r="Z1055" t="s">
        <v>83</v>
      </c>
      <c r="AA1055" t="s">
        <v>83</v>
      </c>
      <c r="AB1055" t="s">
        <v>83</v>
      </c>
      <c r="AC1055" t="s">
        <v>83</v>
      </c>
      <c r="AD1055" t="s">
        <v>83</v>
      </c>
      <c r="AE1055">
        <v>0</v>
      </c>
      <c r="AF1055" t="s">
        <v>83</v>
      </c>
      <c r="AG1055">
        <v>0</v>
      </c>
      <c r="AH1055" t="s">
        <v>83</v>
      </c>
      <c r="AI1055" t="s">
        <v>83</v>
      </c>
      <c r="AJ1055" t="s">
        <v>83</v>
      </c>
      <c r="AK1055" t="s">
        <v>83</v>
      </c>
      <c r="AL1055" t="s">
        <v>83</v>
      </c>
      <c r="AM1055" t="s">
        <v>83</v>
      </c>
      <c r="AN1055" t="s">
        <v>83</v>
      </c>
      <c r="AO1055" t="s">
        <v>83</v>
      </c>
      <c r="AP1055" t="s">
        <v>83</v>
      </c>
      <c r="AQ1055" t="s">
        <v>83</v>
      </c>
      <c r="AR1055" t="s">
        <v>83</v>
      </c>
      <c r="AS1055">
        <v>0</v>
      </c>
      <c r="AT1055" t="s">
        <v>83</v>
      </c>
      <c r="AU1055" t="s">
        <v>83</v>
      </c>
      <c r="AV1055">
        <v>0</v>
      </c>
      <c r="AW1055">
        <v>0</v>
      </c>
      <c r="AX1055" t="s">
        <v>83</v>
      </c>
    </row>
    <row r="1056" spans="1:50" x14ac:dyDescent="0.15">
      <c r="A1056">
        <v>4</v>
      </c>
      <c r="B1056">
        <v>228</v>
      </c>
      <c r="C1056">
        <v>1</v>
      </c>
      <c r="D1056">
        <v>7</v>
      </c>
      <c r="E1056">
        <v>0</v>
      </c>
      <c r="F1056" t="s">
        <v>83</v>
      </c>
      <c r="G1056" t="s">
        <v>83</v>
      </c>
      <c r="H1056">
        <v>0</v>
      </c>
      <c r="I1056">
        <v>0</v>
      </c>
      <c r="J1056">
        <v>0</v>
      </c>
      <c r="K1056">
        <v>0</v>
      </c>
      <c r="L1056">
        <v>0</v>
      </c>
      <c r="M1056" t="s">
        <v>83</v>
      </c>
      <c r="N1056" t="s">
        <v>83</v>
      </c>
      <c r="O1056" t="s">
        <v>83</v>
      </c>
      <c r="P1056" t="s">
        <v>83</v>
      </c>
      <c r="Q1056" t="s">
        <v>83</v>
      </c>
      <c r="R1056" t="s">
        <v>83</v>
      </c>
      <c r="S1056" t="s">
        <v>83</v>
      </c>
      <c r="T1056">
        <v>0</v>
      </c>
      <c r="U1056" t="s">
        <v>83</v>
      </c>
      <c r="V1056" t="s">
        <v>83</v>
      </c>
      <c r="W1056" t="s">
        <v>83</v>
      </c>
      <c r="X1056">
        <v>0</v>
      </c>
      <c r="Y1056">
        <v>0</v>
      </c>
      <c r="Z1056" t="s">
        <v>83</v>
      </c>
      <c r="AA1056" t="s">
        <v>83</v>
      </c>
      <c r="AB1056" t="s">
        <v>83</v>
      </c>
      <c r="AC1056" t="s">
        <v>83</v>
      </c>
      <c r="AD1056" t="s">
        <v>83</v>
      </c>
      <c r="AE1056">
        <v>0</v>
      </c>
      <c r="AF1056" t="s">
        <v>83</v>
      </c>
      <c r="AG1056">
        <v>0</v>
      </c>
      <c r="AH1056" t="s">
        <v>83</v>
      </c>
      <c r="AI1056" t="s">
        <v>83</v>
      </c>
      <c r="AJ1056" t="s">
        <v>83</v>
      </c>
      <c r="AK1056" t="s">
        <v>83</v>
      </c>
      <c r="AL1056" t="s">
        <v>83</v>
      </c>
      <c r="AM1056" t="s">
        <v>83</v>
      </c>
      <c r="AN1056" t="s">
        <v>83</v>
      </c>
      <c r="AO1056" t="s">
        <v>83</v>
      </c>
      <c r="AP1056" t="s">
        <v>83</v>
      </c>
      <c r="AQ1056" t="s">
        <v>83</v>
      </c>
      <c r="AR1056" t="s">
        <v>83</v>
      </c>
      <c r="AS1056">
        <v>0</v>
      </c>
      <c r="AT1056" t="s">
        <v>83</v>
      </c>
      <c r="AU1056" t="s">
        <v>83</v>
      </c>
      <c r="AV1056">
        <v>0</v>
      </c>
      <c r="AW1056">
        <v>0</v>
      </c>
      <c r="AX1056" t="s">
        <v>83</v>
      </c>
    </row>
    <row r="1057" spans="1:50" x14ac:dyDescent="0.15">
      <c r="A1057">
        <v>4</v>
      </c>
      <c r="B1057">
        <v>228</v>
      </c>
      <c r="C1057">
        <v>1</v>
      </c>
      <c r="D1057">
        <v>8</v>
      </c>
      <c r="E1057">
        <v>0</v>
      </c>
      <c r="F1057" t="s">
        <v>83</v>
      </c>
      <c r="G1057" t="s">
        <v>83</v>
      </c>
      <c r="H1057">
        <v>0</v>
      </c>
      <c r="I1057">
        <v>0</v>
      </c>
      <c r="J1057">
        <v>0</v>
      </c>
      <c r="K1057">
        <v>0</v>
      </c>
      <c r="L1057">
        <v>0</v>
      </c>
      <c r="M1057" t="s">
        <v>83</v>
      </c>
      <c r="N1057" t="s">
        <v>83</v>
      </c>
      <c r="O1057" t="s">
        <v>83</v>
      </c>
      <c r="P1057" t="s">
        <v>83</v>
      </c>
      <c r="Q1057" t="s">
        <v>83</v>
      </c>
      <c r="R1057" t="s">
        <v>83</v>
      </c>
      <c r="S1057" t="s">
        <v>83</v>
      </c>
      <c r="T1057">
        <v>0</v>
      </c>
      <c r="U1057" t="s">
        <v>83</v>
      </c>
      <c r="V1057" t="s">
        <v>83</v>
      </c>
      <c r="W1057" t="s">
        <v>83</v>
      </c>
      <c r="X1057">
        <v>0</v>
      </c>
      <c r="Y1057">
        <v>0</v>
      </c>
      <c r="Z1057" t="s">
        <v>83</v>
      </c>
      <c r="AA1057" t="s">
        <v>83</v>
      </c>
      <c r="AB1057" t="s">
        <v>83</v>
      </c>
      <c r="AC1057" t="s">
        <v>83</v>
      </c>
      <c r="AD1057" t="s">
        <v>83</v>
      </c>
      <c r="AE1057">
        <v>0</v>
      </c>
      <c r="AF1057" t="s">
        <v>83</v>
      </c>
      <c r="AG1057">
        <v>0</v>
      </c>
      <c r="AH1057" t="s">
        <v>83</v>
      </c>
      <c r="AI1057" t="s">
        <v>83</v>
      </c>
      <c r="AJ1057" t="s">
        <v>83</v>
      </c>
      <c r="AK1057" t="s">
        <v>83</v>
      </c>
      <c r="AL1057" t="s">
        <v>83</v>
      </c>
      <c r="AM1057" t="s">
        <v>83</v>
      </c>
      <c r="AN1057" t="s">
        <v>83</v>
      </c>
      <c r="AO1057" t="s">
        <v>83</v>
      </c>
      <c r="AP1057" t="s">
        <v>83</v>
      </c>
      <c r="AQ1057" t="s">
        <v>83</v>
      </c>
      <c r="AR1057" t="s">
        <v>83</v>
      </c>
      <c r="AS1057">
        <v>0</v>
      </c>
      <c r="AT1057" t="s">
        <v>83</v>
      </c>
      <c r="AU1057" t="s">
        <v>83</v>
      </c>
      <c r="AV1057">
        <v>0</v>
      </c>
      <c r="AW1057">
        <v>0</v>
      </c>
      <c r="AX1057" t="s">
        <v>83</v>
      </c>
    </row>
    <row r="1058" spans="1:50" x14ac:dyDescent="0.15">
      <c r="A1058">
        <v>4</v>
      </c>
      <c r="B1058">
        <v>228</v>
      </c>
      <c r="C1058">
        <v>2</v>
      </c>
      <c r="D1058">
        <v>1</v>
      </c>
      <c r="E1058">
        <v>0</v>
      </c>
      <c r="F1058" t="s">
        <v>83</v>
      </c>
      <c r="G1058" t="s">
        <v>83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83</v>
      </c>
      <c r="N1058" t="s">
        <v>83</v>
      </c>
      <c r="O1058" t="s">
        <v>83</v>
      </c>
      <c r="P1058" t="s">
        <v>83</v>
      </c>
      <c r="Q1058" t="s">
        <v>83</v>
      </c>
      <c r="R1058" t="s">
        <v>83</v>
      </c>
      <c r="S1058" t="s">
        <v>83</v>
      </c>
      <c r="T1058">
        <v>0</v>
      </c>
      <c r="U1058" t="s">
        <v>83</v>
      </c>
      <c r="V1058" t="s">
        <v>83</v>
      </c>
      <c r="W1058" t="s">
        <v>83</v>
      </c>
      <c r="X1058">
        <v>0</v>
      </c>
      <c r="Y1058">
        <v>0</v>
      </c>
      <c r="Z1058" t="s">
        <v>83</v>
      </c>
      <c r="AA1058" t="s">
        <v>83</v>
      </c>
      <c r="AB1058" t="s">
        <v>83</v>
      </c>
      <c r="AC1058" t="s">
        <v>83</v>
      </c>
      <c r="AD1058" t="s">
        <v>83</v>
      </c>
      <c r="AE1058">
        <v>0</v>
      </c>
      <c r="AF1058" t="s">
        <v>83</v>
      </c>
      <c r="AG1058">
        <v>0</v>
      </c>
      <c r="AH1058" t="s">
        <v>83</v>
      </c>
      <c r="AI1058" t="s">
        <v>83</v>
      </c>
      <c r="AJ1058" t="s">
        <v>83</v>
      </c>
      <c r="AK1058" t="s">
        <v>83</v>
      </c>
      <c r="AL1058" t="s">
        <v>83</v>
      </c>
      <c r="AM1058" t="s">
        <v>83</v>
      </c>
      <c r="AN1058" t="s">
        <v>83</v>
      </c>
      <c r="AO1058" t="s">
        <v>83</v>
      </c>
      <c r="AP1058" t="s">
        <v>83</v>
      </c>
      <c r="AQ1058" t="s">
        <v>83</v>
      </c>
      <c r="AR1058" t="s">
        <v>83</v>
      </c>
      <c r="AS1058">
        <v>0</v>
      </c>
      <c r="AT1058" t="s">
        <v>83</v>
      </c>
      <c r="AU1058" t="s">
        <v>83</v>
      </c>
      <c r="AV1058">
        <v>0</v>
      </c>
      <c r="AW1058">
        <v>0</v>
      </c>
      <c r="AX1058" t="s">
        <v>83</v>
      </c>
    </row>
    <row r="1059" spans="1:50" x14ac:dyDescent="0.15">
      <c r="A1059">
        <v>4</v>
      </c>
      <c r="B1059">
        <v>228</v>
      </c>
      <c r="C1059">
        <v>2</v>
      </c>
      <c r="D1059">
        <v>2</v>
      </c>
      <c r="E1059">
        <v>0</v>
      </c>
      <c r="F1059" t="s">
        <v>83</v>
      </c>
      <c r="G1059" t="s">
        <v>83</v>
      </c>
      <c r="H1059">
        <v>376</v>
      </c>
      <c r="I1059">
        <v>0</v>
      </c>
      <c r="J1059">
        <v>0</v>
      </c>
      <c r="K1059">
        <v>0</v>
      </c>
      <c r="L1059">
        <v>0</v>
      </c>
      <c r="M1059" t="s">
        <v>83</v>
      </c>
      <c r="N1059" t="s">
        <v>83</v>
      </c>
      <c r="O1059" t="s">
        <v>83</v>
      </c>
      <c r="P1059" t="s">
        <v>83</v>
      </c>
      <c r="Q1059" t="s">
        <v>83</v>
      </c>
      <c r="R1059" t="s">
        <v>2728</v>
      </c>
      <c r="S1059" t="s">
        <v>83</v>
      </c>
      <c r="T1059">
        <v>0</v>
      </c>
      <c r="U1059" t="s">
        <v>83</v>
      </c>
      <c r="V1059" t="s">
        <v>83</v>
      </c>
      <c r="W1059" t="s">
        <v>83</v>
      </c>
      <c r="X1059">
        <v>3</v>
      </c>
      <c r="Y1059">
        <v>3</v>
      </c>
      <c r="Z1059" t="s">
        <v>83</v>
      </c>
      <c r="AA1059" t="s">
        <v>83</v>
      </c>
      <c r="AB1059" t="s">
        <v>83</v>
      </c>
      <c r="AC1059" t="s">
        <v>83</v>
      </c>
      <c r="AD1059" t="s">
        <v>83</v>
      </c>
      <c r="AE1059">
        <v>0</v>
      </c>
      <c r="AF1059" t="s">
        <v>83</v>
      </c>
      <c r="AG1059">
        <v>0</v>
      </c>
      <c r="AH1059" t="s">
        <v>83</v>
      </c>
      <c r="AI1059" t="s">
        <v>83</v>
      </c>
      <c r="AJ1059" t="s">
        <v>83</v>
      </c>
      <c r="AK1059" t="s">
        <v>83</v>
      </c>
      <c r="AL1059" t="s">
        <v>83</v>
      </c>
      <c r="AM1059" t="s">
        <v>83</v>
      </c>
      <c r="AN1059" t="s">
        <v>83</v>
      </c>
      <c r="AO1059" t="s">
        <v>83</v>
      </c>
      <c r="AP1059" t="s">
        <v>83</v>
      </c>
      <c r="AQ1059" t="s">
        <v>83</v>
      </c>
      <c r="AR1059" t="s">
        <v>83</v>
      </c>
      <c r="AS1059">
        <v>0</v>
      </c>
      <c r="AT1059" t="s">
        <v>83</v>
      </c>
      <c r="AU1059" t="s">
        <v>83</v>
      </c>
      <c r="AV1059">
        <v>0</v>
      </c>
      <c r="AW1059">
        <v>0</v>
      </c>
      <c r="AX1059" t="s">
        <v>83</v>
      </c>
    </row>
    <row r="1060" spans="1:50" x14ac:dyDescent="0.15">
      <c r="A1060">
        <v>4</v>
      </c>
      <c r="B1060">
        <v>228</v>
      </c>
      <c r="C1060">
        <v>2</v>
      </c>
      <c r="D1060">
        <v>3</v>
      </c>
      <c r="E1060">
        <v>0</v>
      </c>
      <c r="F1060" t="s">
        <v>83</v>
      </c>
      <c r="G1060" t="s">
        <v>83</v>
      </c>
      <c r="H1060">
        <v>296</v>
      </c>
      <c r="I1060">
        <v>0</v>
      </c>
      <c r="J1060">
        <v>0</v>
      </c>
      <c r="K1060">
        <v>0</v>
      </c>
      <c r="L1060">
        <v>0</v>
      </c>
      <c r="M1060" t="s">
        <v>83</v>
      </c>
      <c r="N1060" t="s">
        <v>83</v>
      </c>
      <c r="O1060" t="s">
        <v>83</v>
      </c>
      <c r="P1060" t="s">
        <v>83</v>
      </c>
      <c r="Q1060" t="s">
        <v>83</v>
      </c>
      <c r="R1060" t="s">
        <v>2729</v>
      </c>
      <c r="S1060" t="s">
        <v>83</v>
      </c>
      <c r="T1060">
        <v>0</v>
      </c>
      <c r="U1060" t="s">
        <v>83</v>
      </c>
      <c r="V1060" t="s">
        <v>83</v>
      </c>
      <c r="W1060" t="s">
        <v>83</v>
      </c>
      <c r="X1060">
        <v>3</v>
      </c>
      <c r="Y1060">
        <v>3</v>
      </c>
      <c r="Z1060" t="s">
        <v>83</v>
      </c>
      <c r="AA1060" t="s">
        <v>83</v>
      </c>
      <c r="AB1060" t="s">
        <v>83</v>
      </c>
      <c r="AC1060" t="s">
        <v>83</v>
      </c>
      <c r="AD1060" t="s">
        <v>83</v>
      </c>
      <c r="AE1060">
        <v>0</v>
      </c>
      <c r="AF1060" t="s">
        <v>83</v>
      </c>
      <c r="AG1060">
        <v>0</v>
      </c>
      <c r="AH1060" t="s">
        <v>83</v>
      </c>
      <c r="AI1060" t="s">
        <v>83</v>
      </c>
      <c r="AJ1060" t="s">
        <v>83</v>
      </c>
      <c r="AK1060" t="s">
        <v>83</v>
      </c>
      <c r="AL1060" t="s">
        <v>83</v>
      </c>
      <c r="AM1060" t="s">
        <v>83</v>
      </c>
      <c r="AN1060" t="s">
        <v>83</v>
      </c>
      <c r="AO1060" t="s">
        <v>83</v>
      </c>
      <c r="AP1060" t="s">
        <v>83</v>
      </c>
      <c r="AQ1060" t="s">
        <v>83</v>
      </c>
      <c r="AR1060" t="s">
        <v>83</v>
      </c>
      <c r="AS1060">
        <v>0</v>
      </c>
      <c r="AT1060" t="s">
        <v>83</v>
      </c>
      <c r="AU1060" t="s">
        <v>83</v>
      </c>
      <c r="AV1060">
        <v>0</v>
      </c>
      <c r="AW1060">
        <v>0</v>
      </c>
      <c r="AX1060" t="s">
        <v>83</v>
      </c>
    </row>
    <row r="1061" spans="1:50" x14ac:dyDescent="0.15">
      <c r="A1061">
        <v>4</v>
      </c>
      <c r="B1061">
        <v>228</v>
      </c>
      <c r="C1061">
        <v>2</v>
      </c>
      <c r="D1061">
        <v>4</v>
      </c>
      <c r="E1061">
        <v>0</v>
      </c>
      <c r="F1061" t="s">
        <v>83</v>
      </c>
      <c r="G1061" t="s">
        <v>83</v>
      </c>
      <c r="H1061">
        <v>175</v>
      </c>
      <c r="I1061">
        <v>0</v>
      </c>
      <c r="J1061">
        <v>0</v>
      </c>
      <c r="K1061">
        <v>0</v>
      </c>
      <c r="L1061">
        <v>0</v>
      </c>
      <c r="M1061" t="s">
        <v>83</v>
      </c>
      <c r="N1061" t="s">
        <v>83</v>
      </c>
      <c r="O1061" t="s">
        <v>83</v>
      </c>
      <c r="P1061" t="s">
        <v>83</v>
      </c>
      <c r="Q1061" t="s">
        <v>83</v>
      </c>
      <c r="R1061" t="s">
        <v>2730</v>
      </c>
      <c r="S1061" t="s">
        <v>83</v>
      </c>
      <c r="T1061">
        <v>0</v>
      </c>
      <c r="U1061" t="s">
        <v>83</v>
      </c>
      <c r="V1061" t="s">
        <v>83</v>
      </c>
      <c r="W1061" t="s">
        <v>83</v>
      </c>
      <c r="X1061">
        <v>3</v>
      </c>
      <c r="Y1061">
        <v>3</v>
      </c>
      <c r="Z1061" t="s">
        <v>83</v>
      </c>
      <c r="AA1061" t="s">
        <v>83</v>
      </c>
      <c r="AB1061" t="s">
        <v>83</v>
      </c>
      <c r="AC1061" t="s">
        <v>83</v>
      </c>
      <c r="AD1061" t="s">
        <v>83</v>
      </c>
      <c r="AE1061">
        <v>0</v>
      </c>
      <c r="AF1061" t="s">
        <v>83</v>
      </c>
      <c r="AG1061">
        <v>0</v>
      </c>
      <c r="AH1061" t="s">
        <v>83</v>
      </c>
      <c r="AI1061" t="s">
        <v>83</v>
      </c>
      <c r="AJ1061" t="s">
        <v>83</v>
      </c>
      <c r="AK1061" t="s">
        <v>83</v>
      </c>
      <c r="AL1061" t="s">
        <v>83</v>
      </c>
      <c r="AM1061" t="s">
        <v>83</v>
      </c>
      <c r="AN1061" t="s">
        <v>83</v>
      </c>
      <c r="AO1061" t="s">
        <v>83</v>
      </c>
      <c r="AP1061" t="s">
        <v>83</v>
      </c>
      <c r="AQ1061" t="s">
        <v>83</v>
      </c>
      <c r="AR1061" t="s">
        <v>83</v>
      </c>
      <c r="AS1061">
        <v>0</v>
      </c>
      <c r="AT1061" t="s">
        <v>83</v>
      </c>
      <c r="AU1061" t="s">
        <v>83</v>
      </c>
      <c r="AV1061">
        <v>0</v>
      </c>
      <c r="AW1061">
        <v>0</v>
      </c>
      <c r="AX1061" t="s">
        <v>83</v>
      </c>
    </row>
    <row r="1062" spans="1:50" x14ac:dyDescent="0.15">
      <c r="A1062">
        <v>4</v>
      </c>
      <c r="B1062">
        <v>228</v>
      </c>
      <c r="C1062">
        <v>2</v>
      </c>
      <c r="D1062">
        <v>5</v>
      </c>
      <c r="E1062">
        <v>0</v>
      </c>
      <c r="F1062" t="s">
        <v>83</v>
      </c>
      <c r="G1062" t="s">
        <v>83</v>
      </c>
      <c r="H1062">
        <v>148</v>
      </c>
      <c r="I1062">
        <v>0</v>
      </c>
      <c r="J1062">
        <v>0</v>
      </c>
      <c r="K1062">
        <v>0</v>
      </c>
      <c r="L1062">
        <v>0</v>
      </c>
      <c r="M1062" t="s">
        <v>83</v>
      </c>
      <c r="N1062" t="s">
        <v>83</v>
      </c>
      <c r="O1062" t="s">
        <v>83</v>
      </c>
      <c r="P1062" t="s">
        <v>83</v>
      </c>
      <c r="Q1062" t="s">
        <v>83</v>
      </c>
      <c r="R1062" t="s">
        <v>2731</v>
      </c>
      <c r="S1062" t="s">
        <v>83</v>
      </c>
      <c r="T1062">
        <v>0</v>
      </c>
      <c r="U1062" t="s">
        <v>83</v>
      </c>
      <c r="V1062" t="s">
        <v>83</v>
      </c>
      <c r="W1062" t="s">
        <v>83</v>
      </c>
      <c r="X1062">
        <v>3</v>
      </c>
      <c r="Y1062">
        <v>3</v>
      </c>
      <c r="Z1062" t="s">
        <v>83</v>
      </c>
      <c r="AA1062" t="s">
        <v>83</v>
      </c>
      <c r="AB1062" t="s">
        <v>83</v>
      </c>
      <c r="AC1062" t="s">
        <v>83</v>
      </c>
      <c r="AD1062" t="s">
        <v>83</v>
      </c>
      <c r="AE1062">
        <v>0</v>
      </c>
      <c r="AF1062" t="s">
        <v>83</v>
      </c>
      <c r="AG1062">
        <v>0</v>
      </c>
      <c r="AH1062" t="s">
        <v>83</v>
      </c>
      <c r="AI1062" t="s">
        <v>83</v>
      </c>
      <c r="AJ1062" t="s">
        <v>83</v>
      </c>
      <c r="AK1062" t="s">
        <v>83</v>
      </c>
      <c r="AL1062" t="s">
        <v>83</v>
      </c>
      <c r="AM1062" t="s">
        <v>83</v>
      </c>
      <c r="AN1062" t="s">
        <v>83</v>
      </c>
      <c r="AO1062" t="s">
        <v>83</v>
      </c>
      <c r="AP1062" t="s">
        <v>83</v>
      </c>
      <c r="AQ1062" t="s">
        <v>83</v>
      </c>
      <c r="AR1062" t="s">
        <v>83</v>
      </c>
      <c r="AS1062">
        <v>0</v>
      </c>
      <c r="AT1062" t="s">
        <v>83</v>
      </c>
      <c r="AU1062" t="s">
        <v>83</v>
      </c>
      <c r="AV1062">
        <v>0</v>
      </c>
      <c r="AW1062">
        <v>0</v>
      </c>
      <c r="AX1062" t="s">
        <v>83</v>
      </c>
    </row>
    <row r="1063" spans="1:50" x14ac:dyDescent="0.15">
      <c r="A1063">
        <v>4</v>
      </c>
      <c r="B1063">
        <v>228</v>
      </c>
      <c r="C1063">
        <v>2</v>
      </c>
      <c r="D1063">
        <v>6</v>
      </c>
      <c r="E1063">
        <v>0</v>
      </c>
      <c r="F1063" t="s">
        <v>83</v>
      </c>
      <c r="G1063" t="s">
        <v>83</v>
      </c>
      <c r="H1063">
        <v>464</v>
      </c>
      <c r="I1063">
        <v>0</v>
      </c>
      <c r="J1063">
        <v>0</v>
      </c>
      <c r="K1063">
        <v>0</v>
      </c>
      <c r="L1063">
        <v>0</v>
      </c>
      <c r="M1063" t="s">
        <v>83</v>
      </c>
      <c r="N1063" t="s">
        <v>83</v>
      </c>
      <c r="O1063" t="s">
        <v>83</v>
      </c>
      <c r="P1063" t="s">
        <v>83</v>
      </c>
      <c r="Q1063" t="s">
        <v>83</v>
      </c>
      <c r="R1063" t="s">
        <v>2729</v>
      </c>
      <c r="S1063" t="s">
        <v>83</v>
      </c>
      <c r="T1063">
        <v>0</v>
      </c>
      <c r="U1063" t="s">
        <v>83</v>
      </c>
      <c r="V1063" t="s">
        <v>83</v>
      </c>
      <c r="W1063" t="s">
        <v>83</v>
      </c>
      <c r="X1063">
        <v>3</v>
      </c>
      <c r="Y1063">
        <v>3</v>
      </c>
      <c r="Z1063" t="s">
        <v>83</v>
      </c>
      <c r="AA1063" t="s">
        <v>83</v>
      </c>
      <c r="AB1063" t="s">
        <v>83</v>
      </c>
      <c r="AC1063" t="s">
        <v>83</v>
      </c>
      <c r="AD1063" t="s">
        <v>83</v>
      </c>
      <c r="AE1063">
        <v>0</v>
      </c>
      <c r="AF1063" t="s">
        <v>83</v>
      </c>
      <c r="AG1063">
        <v>0</v>
      </c>
      <c r="AH1063" t="s">
        <v>83</v>
      </c>
      <c r="AI1063" t="s">
        <v>83</v>
      </c>
      <c r="AJ1063" t="s">
        <v>83</v>
      </c>
      <c r="AK1063" t="s">
        <v>83</v>
      </c>
      <c r="AL1063" t="s">
        <v>83</v>
      </c>
      <c r="AM1063" t="s">
        <v>83</v>
      </c>
      <c r="AN1063" t="s">
        <v>83</v>
      </c>
      <c r="AO1063" t="s">
        <v>83</v>
      </c>
      <c r="AP1063" t="s">
        <v>83</v>
      </c>
      <c r="AQ1063" t="s">
        <v>83</v>
      </c>
      <c r="AR1063" t="s">
        <v>83</v>
      </c>
      <c r="AS1063">
        <v>0</v>
      </c>
      <c r="AT1063" t="s">
        <v>83</v>
      </c>
      <c r="AU1063" t="s">
        <v>83</v>
      </c>
      <c r="AV1063">
        <v>0</v>
      </c>
      <c r="AW1063">
        <v>0</v>
      </c>
      <c r="AX1063" t="s">
        <v>83</v>
      </c>
    </row>
    <row r="1064" spans="1:50" x14ac:dyDescent="0.15">
      <c r="A1064">
        <v>4</v>
      </c>
      <c r="B1064">
        <v>228</v>
      </c>
      <c r="C1064">
        <v>2</v>
      </c>
      <c r="D1064">
        <v>7</v>
      </c>
      <c r="E1064">
        <v>0</v>
      </c>
      <c r="F1064" t="s">
        <v>83</v>
      </c>
      <c r="G1064" t="s">
        <v>83</v>
      </c>
      <c r="H1064">
        <v>598</v>
      </c>
      <c r="I1064">
        <v>0</v>
      </c>
      <c r="J1064">
        <v>0</v>
      </c>
      <c r="K1064">
        <v>0</v>
      </c>
      <c r="L1064">
        <v>0</v>
      </c>
      <c r="M1064" t="s">
        <v>83</v>
      </c>
      <c r="N1064" t="s">
        <v>83</v>
      </c>
      <c r="O1064" t="s">
        <v>83</v>
      </c>
      <c r="P1064" t="s">
        <v>83</v>
      </c>
      <c r="Q1064" t="s">
        <v>83</v>
      </c>
      <c r="R1064" t="s">
        <v>2732</v>
      </c>
      <c r="S1064" t="s">
        <v>83</v>
      </c>
      <c r="T1064">
        <v>0</v>
      </c>
      <c r="U1064" t="s">
        <v>83</v>
      </c>
      <c r="V1064" t="s">
        <v>83</v>
      </c>
      <c r="W1064" t="s">
        <v>83</v>
      </c>
      <c r="X1064">
        <v>3</v>
      </c>
      <c r="Y1064">
        <v>3</v>
      </c>
      <c r="Z1064" t="s">
        <v>83</v>
      </c>
      <c r="AA1064" t="s">
        <v>83</v>
      </c>
      <c r="AB1064" t="s">
        <v>83</v>
      </c>
      <c r="AC1064" t="s">
        <v>83</v>
      </c>
      <c r="AD1064" t="s">
        <v>83</v>
      </c>
      <c r="AE1064">
        <v>0</v>
      </c>
      <c r="AF1064" t="s">
        <v>83</v>
      </c>
      <c r="AG1064">
        <v>0</v>
      </c>
      <c r="AH1064" t="s">
        <v>83</v>
      </c>
      <c r="AI1064" t="s">
        <v>83</v>
      </c>
      <c r="AJ1064" t="s">
        <v>83</v>
      </c>
      <c r="AK1064" t="s">
        <v>83</v>
      </c>
      <c r="AL1064" t="s">
        <v>83</v>
      </c>
      <c r="AM1064" t="s">
        <v>83</v>
      </c>
      <c r="AN1064" t="s">
        <v>83</v>
      </c>
      <c r="AO1064" t="s">
        <v>83</v>
      </c>
      <c r="AP1064" t="s">
        <v>83</v>
      </c>
      <c r="AQ1064" t="s">
        <v>83</v>
      </c>
      <c r="AR1064" t="s">
        <v>83</v>
      </c>
      <c r="AS1064">
        <v>0</v>
      </c>
      <c r="AT1064" t="s">
        <v>83</v>
      </c>
      <c r="AU1064" t="s">
        <v>83</v>
      </c>
      <c r="AV1064">
        <v>0</v>
      </c>
      <c r="AW1064">
        <v>0</v>
      </c>
      <c r="AX1064" t="s">
        <v>83</v>
      </c>
    </row>
    <row r="1065" spans="1:50" x14ac:dyDescent="0.15">
      <c r="A1065">
        <v>4</v>
      </c>
      <c r="B1065">
        <v>228</v>
      </c>
      <c r="C1065">
        <v>2</v>
      </c>
      <c r="D1065">
        <v>8</v>
      </c>
      <c r="E1065">
        <v>0</v>
      </c>
      <c r="F1065" t="s">
        <v>83</v>
      </c>
      <c r="G1065" t="s">
        <v>83</v>
      </c>
      <c r="H1065">
        <v>0</v>
      </c>
      <c r="I1065">
        <v>0</v>
      </c>
      <c r="J1065">
        <v>0</v>
      </c>
      <c r="K1065">
        <v>0</v>
      </c>
      <c r="L1065">
        <v>0</v>
      </c>
      <c r="M1065" t="s">
        <v>83</v>
      </c>
      <c r="N1065" t="s">
        <v>83</v>
      </c>
      <c r="O1065" t="s">
        <v>83</v>
      </c>
      <c r="P1065" t="s">
        <v>83</v>
      </c>
      <c r="Q1065" t="s">
        <v>83</v>
      </c>
      <c r="R1065" t="s">
        <v>83</v>
      </c>
      <c r="S1065" t="s">
        <v>83</v>
      </c>
      <c r="T1065">
        <v>0</v>
      </c>
      <c r="U1065" t="s">
        <v>83</v>
      </c>
      <c r="V1065" t="s">
        <v>83</v>
      </c>
      <c r="W1065" t="s">
        <v>83</v>
      </c>
      <c r="X1065">
        <v>0</v>
      </c>
      <c r="Y1065">
        <v>0</v>
      </c>
      <c r="Z1065" t="s">
        <v>83</v>
      </c>
      <c r="AA1065" t="s">
        <v>83</v>
      </c>
      <c r="AB1065" t="s">
        <v>83</v>
      </c>
      <c r="AC1065" t="s">
        <v>83</v>
      </c>
      <c r="AD1065" t="s">
        <v>83</v>
      </c>
      <c r="AE1065">
        <v>0</v>
      </c>
      <c r="AF1065" t="s">
        <v>83</v>
      </c>
      <c r="AG1065">
        <v>0</v>
      </c>
      <c r="AH1065" t="s">
        <v>83</v>
      </c>
      <c r="AI1065" t="s">
        <v>83</v>
      </c>
      <c r="AJ1065" t="s">
        <v>83</v>
      </c>
      <c r="AK1065" t="s">
        <v>83</v>
      </c>
      <c r="AL1065" t="s">
        <v>83</v>
      </c>
      <c r="AM1065" t="s">
        <v>83</v>
      </c>
      <c r="AN1065" t="s">
        <v>83</v>
      </c>
      <c r="AO1065" t="s">
        <v>83</v>
      </c>
      <c r="AP1065" t="s">
        <v>83</v>
      </c>
      <c r="AQ1065" t="s">
        <v>83</v>
      </c>
      <c r="AR1065" t="s">
        <v>83</v>
      </c>
      <c r="AS1065">
        <v>0</v>
      </c>
      <c r="AT1065" t="s">
        <v>83</v>
      </c>
      <c r="AU1065" t="s">
        <v>83</v>
      </c>
      <c r="AV1065">
        <v>0</v>
      </c>
      <c r="AW1065">
        <v>0</v>
      </c>
      <c r="AX1065" t="s">
        <v>83</v>
      </c>
    </row>
    <row r="1066" spans="1:50" x14ac:dyDescent="0.15">
      <c r="A1066">
        <v>4</v>
      </c>
      <c r="B1066">
        <v>229</v>
      </c>
      <c r="C1066">
        <v>1</v>
      </c>
      <c r="D1066">
        <v>1</v>
      </c>
      <c r="E1066">
        <v>0</v>
      </c>
      <c r="F1066" t="s">
        <v>83</v>
      </c>
      <c r="G1066" t="s">
        <v>83</v>
      </c>
      <c r="H1066">
        <v>89</v>
      </c>
      <c r="I1066">
        <v>0</v>
      </c>
      <c r="J1066">
        <v>0</v>
      </c>
      <c r="K1066">
        <v>0</v>
      </c>
      <c r="L1066">
        <v>0</v>
      </c>
      <c r="M1066" t="s">
        <v>83</v>
      </c>
      <c r="N1066" t="s">
        <v>83</v>
      </c>
      <c r="O1066" t="s">
        <v>83</v>
      </c>
      <c r="P1066" t="s">
        <v>83</v>
      </c>
      <c r="Q1066" t="s">
        <v>83</v>
      </c>
      <c r="R1066" t="s">
        <v>2733</v>
      </c>
      <c r="S1066" t="s">
        <v>83</v>
      </c>
      <c r="T1066">
        <v>0</v>
      </c>
      <c r="U1066" t="s">
        <v>83</v>
      </c>
      <c r="V1066" t="s">
        <v>83</v>
      </c>
      <c r="W1066" t="s">
        <v>83</v>
      </c>
      <c r="X1066">
        <v>4</v>
      </c>
      <c r="Y1066">
        <v>4</v>
      </c>
      <c r="Z1066" t="s">
        <v>83</v>
      </c>
      <c r="AA1066" t="s">
        <v>83</v>
      </c>
      <c r="AB1066" t="s">
        <v>83</v>
      </c>
      <c r="AC1066" t="s">
        <v>83</v>
      </c>
      <c r="AD1066" t="s">
        <v>83</v>
      </c>
      <c r="AE1066">
        <v>0</v>
      </c>
      <c r="AF1066" t="s">
        <v>83</v>
      </c>
      <c r="AG1066">
        <v>0</v>
      </c>
      <c r="AH1066" t="s">
        <v>83</v>
      </c>
      <c r="AI1066" t="s">
        <v>83</v>
      </c>
      <c r="AJ1066" t="s">
        <v>83</v>
      </c>
      <c r="AK1066" t="s">
        <v>83</v>
      </c>
      <c r="AL1066" t="s">
        <v>83</v>
      </c>
      <c r="AM1066" t="s">
        <v>83</v>
      </c>
      <c r="AN1066" t="s">
        <v>83</v>
      </c>
      <c r="AO1066" t="s">
        <v>83</v>
      </c>
      <c r="AP1066" t="s">
        <v>83</v>
      </c>
      <c r="AQ1066" t="s">
        <v>83</v>
      </c>
      <c r="AR1066" t="s">
        <v>83</v>
      </c>
      <c r="AS1066">
        <v>0</v>
      </c>
      <c r="AT1066" t="s">
        <v>83</v>
      </c>
      <c r="AU1066" t="s">
        <v>83</v>
      </c>
      <c r="AV1066">
        <v>0</v>
      </c>
      <c r="AW1066">
        <v>0</v>
      </c>
      <c r="AX1066" t="s">
        <v>83</v>
      </c>
    </row>
    <row r="1067" spans="1:50" x14ac:dyDescent="0.15">
      <c r="A1067">
        <v>4</v>
      </c>
      <c r="B1067">
        <v>229</v>
      </c>
      <c r="C1067">
        <v>1</v>
      </c>
      <c r="D1067">
        <v>2</v>
      </c>
      <c r="E1067">
        <v>0</v>
      </c>
      <c r="F1067" t="s">
        <v>83</v>
      </c>
      <c r="G1067" t="s">
        <v>83</v>
      </c>
      <c r="H1067">
        <v>362</v>
      </c>
      <c r="I1067">
        <v>0</v>
      </c>
      <c r="J1067">
        <v>0</v>
      </c>
      <c r="K1067">
        <v>0</v>
      </c>
      <c r="L1067">
        <v>0</v>
      </c>
      <c r="M1067" t="s">
        <v>83</v>
      </c>
      <c r="N1067" t="s">
        <v>83</v>
      </c>
      <c r="O1067" t="s">
        <v>83</v>
      </c>
      <c r="P1067" t="s">
        <v>83</v>
      </c>
      <c r="Q1067" t="s">
        <v>83</v>
      </c>
      <c r="R1067" t="s">
        <v>2734</v>
      </c>
      <c r="S1067" t="s">
        <v>83</v>
      </c>
      <c r="T1067">
        <v>0</v>
      </c>
      <c r="U1067" t="s">
        <v>83</v>
      </c>
      <c r="V1067" t="s">
        <v>83</v>
      </c>
      <c r="W1067" t="s">
        <v>83</v>
      </c>
      <c r="X1067">
        <v>4</v>
      </c>
      <c r="Y1067">
        <v>4</v>
      </c>
      <c r="Z1067" t="s">
        <v>83</v>
      </c>
      <c r="AA1067" t="s">
        <v>83</v>
      </c>
      <c r="AB1067" t="s">
        <v>83</v>
      </c>
      <c r="AC1067" t="s">
        <v>83</v>
      </c>
      <c r="AD1067" t="s">
        <v>83</v>
      </c>
      <c r="AE1067">
        <v>0</v>
      </c>
      <c r="AF1067" t="s">
        <v>83</v>
      </c>
      <c r="AG1067">
        <v>0</v>
      </c>
      <c r="AH1067" t="s">
        <v>83</v>
      </c>
      <c r="AI1067" t="s">
        <v>83</v>
      </c>
      <c r="AJ1067" t="s">
        <v>83</v>
      </c>
      <c r="AK1067" t="s">
        <v>83</v>
      </c>
      <c r="AL1067" t="s">
        <v>83</v>
      </c>
      <c r="AM1067" t="s">
        <v>83</v>
      </c>
      <c r="AN1067" t="s">
        <v>83</v>
      </c>
      <c r="AO1067" t="s">
        <v>83</v>
      </c>
      <c r="AP1067" t="s">
        <v>83</v>
      </c>
      <c r="AQ1067" t="s">
        <v>83</v>
      </c>
      <c r="AR1067" t="s">
        <v>83</v>
      </c>
      <c r="AS1067">
        <v>0</v>
      </c>
      <c r="AT1067" t="s">
        <v>83</v>
      </c>
      <c r="AU1067" t="s">
        <v>83</v>
      </c>
      <c r="AV1067">
        <v>0</v>
      </c>
      <c r="AW1067">
        <v>0</v>
      </c>
      <c r="AX1067" t="s">
        <v>83</v>
      </c>
    </row>
    <row r="1068" spans="1:50" x14ac:dyDescent="0.15">
      <c r="A1068">
        <v>4</v>
      </c>
      <c r="B1068">
        <v>229</v>
      </c>
      <c r="C1068">
        <v>1</v>
      </c>
      <c r="D1068">
        <v>3</v>
      </c>
      <c r="E1068">
        <v>0</v>
      </c>
      <c r="F1068" t="s">
        <v>83</v>
      </c>
      <c r="G1068" t="s">
        <v>83</v>
      </c>
      <c r="H1068">
        <v>146</v>
      </c>
      <c r="I1068">
        <v>0</v>
      </c>
      <c r="J1068">
        <v>0</v>
      </c>
      <c r="K1068">
        <v>0</v>
      </c>
      <c r="L1068">
        <v>0</v>
      </c>
      <c r="M1068" t="s">
        <v>83</v>
      </c>
      <c r="N1068" t="s">
        <v>83</v>
      </c>
      <c r="O1068" t="s">
        <v>83</v>
      </c>
      <c r="P1068" t="s">
        <v>83</v>
      </c>
      <c r="Q1068" t="s">
        <v>83</v>
      </c>
      <c r="R1068" t="s">
        <v>2735</v>
      </c>
      <c r="S1068" t="s">
        <v>83</v>
      </c>
      <c r="T1068">
        <v>0</v>
      </c>
      <c r="U1068" t="s">
        <v>83</v>
      </c>
      <c r="V1068" t="s">
        <v>83</v>
      </c>
      <c r="W1068" t="s">
        <v>83</v>
      </c>
      <c r="X1068">
        <v>4</v>
      </c>
      <c r="Y1068">
        <v>4</v>
      </c>
      <c r="Z1068" t="s">
        <v>83</v>
      </c>
      <c r="AA1068" t="s">
        <v>83</v>
      </c>
      <c r="AB1068" t="s">
        <v>83</v>
      </c>
      <c r="AC1068" t="s">
        <v>83</v>
      </c>
      <c r="AD1068" t="s">
        <v>83</v>
      </c>
      <c r="AE1068">
        <v>0</v>
      </c>
      <c r="AF1068" t="s">
        <v>83</v>
      </c>
      <c r="AG1068">
        <v>0</v>
      </c>
      <c r="AH1068" t="s">
        <v>83</v>
      </c>
      <c r="AI1068" t="s">
        <v>83</v>
      </c>
      <c r="AJ1068" t="s">
        <v>83</v>
      </c>
      <c r="AK1068" t="s">
        <v>83</v>
      </c>
      <c r="AL1068" t="s">
        <v>83</v>
      </c>
      <c r="AM1068" t="s">
        <v>83</v>
      </c>
      <c r="AN1068" t="s">
        <v>83</v>
      </c>
      <c r="AO1068" t="s">
        <v>83</v>
      </c>
      <c r="AP1068" t="s">
        <v>83</v>
      </c>
      <c r="AQ1068" t="s">
        <v>83</v>
      </c>
      <c r="AR1068" t="s">
        <v>83</v>
      </c>
      <c r="AS1068">
        <v>0</v>
      </c>
      <c r="AT1068" t="s">
        <v>83</v>
      </c>
      <c r="AU1068" t="s">
        <v>83</v>
      </c>
      <c r="AV1068">
        <v>0</v>
      </c>
      <c r="AW1068">
        <v>0</v>
      </c>
      <c r="AX1068" t="s">
        <v>83</v>
      </c>
    </row>
    <row r="1069" spans="1:50" x14ac:dyDescent="0.15">
      <c r="A1069">
        <v>4</v>
      </c>
      <c r="B1069">
        <v>229</v>
      </c>
      <c r="C1069">
        <v>1</v>
      </c>
      <c r="D1069">
        <v>4</v>
      </c>
      <c r="E1069">
        <v>0</v>
      </c>
      <c r="F1069" t="s">
        <v>83</v>
      </c>
      <c r="G1069" t="s">
        <v>83</v>
      </c>
      <c r="H1069">
        <v>246</v>
      </c>
      <c r="I1069">
        <v>0</v>
      </c>
      <c r="J1069">
        <v>0</v>
      </c>
      <c r="K1069">
        <v>0</v>
      </c>
      <c r="L1069">
        <v>0</v>
      </c>
      <c r="M1069" t="s">
        <v>83</v>
      </c>
      <c r="N1069" t="s">
        <v>83</v>
      </c>
      <c r="O1069" t="s">
        <v>83</v>
      </c>
      <c r="P1069" t="s">
        <v>83</v>
      </c>
      <c r="Q1069" t="s">
        <v>83</v>
      </c>
      <c r="R1069" t="s">
        <v>2736</v>
      </c>
      <c r="S1069" t="s">
        <v>83</v>
      </c>
      <c r="T1069">
        <v>0</v>
      </c>
      <c r="U1069" t="s">
        <v>83</v>
      </c>
      <c r="V1069" t="s">
        <v>83</v>
      </c>
      <c r="W1069" t="s">
        <v>83</v>
      </c>
      <c r="X1069">
        <v>4</v>
      </c>
      <c r="Y1069">
        <v>4</v>
      </c>
      <c r="Z1069" t="s">
        <v>83</v>
      </c>
      <c r="AA1069" t="s">
        <v>83</v>
      </c>
      <c r="AB1069" t="s">
        <v>83</v>
      </c>
      <c r="AC1069" t="s">
        <v>83</v>
      </c>
      <c r="AD1069" t="s">
        <v>83</v>
      </c>
      <c r="AE1069">
        <v>0</v>
      </c>
      <c r="AF1069" t="s">
        <v>83</v>
      </c>
      <c r="AG1069">
        <v>0</v>
      </c>
      <c r="AH1069" t="s">
        <v>83</v>
      </c>
      <c r="AI1069" t="s">
        <v>83</v>
      </c>
      <c r="AJ1069" t="s">
        <v>83</v>
      </c>
      <c r="AK1069" t="s">
        <v>83</v>
      </c>
      <c r="AL1069" t="s">
        <v>83</v>
      </c>
      <c r="AM1069" t="s">
        <v>83</v>
      </c>
      <c r="AN1069" t="s">
        <v>83</v>
      </c>
      <c r="AO1069" t="s">
        <v>83</v>
      </c>
      <c r="AP1069" t="s">
        <v>83</v>
      </c>
      <c r="AQ1069" t="s">
        <v>83</v>
      </c>
      <c r="AR1069" t="s">
        <v>83</v>
      </c>
      <c r="AS1069">
        <v>0</v>
      </c>
      <c r="AT1069" t="s">
        <v>83</v>
      </c>
      <c r="AU1069" t="s">
        <v>83</v>
      </c>
      <c r="AV1069">
        <v>0</v>
      </c>
      <c r="AW1069">
        <v>0</v>
      </c>
      <c r="AX1069" t="s">
        <v>83</v>
      </c>
    </row>
    <row r="1070" spans="1:50" x14ac:dyDescent="0.15">
      <c r="A1070">
        <v>4</v>
      </c>
      <c r="B1070">
        <v>229</v>
      </c>
      <c r="C1070">
        <v>1</v>
      </c>
      <c r="D1070">
        <v>5</v>
      </c>
      <c r="E1070">
        <v>0</v>
      </c>
      <c r="F1070" t="s">
        <v>83</v>
      </c>
      <c r="G1070" t="s">
        <v>83</v>
      </c>
      <c r="H1070">
        <v>190</v>
      </c>
      <c r="I1070">
        <v>0</v>
      </c>
      <c r="J1070">
        <v>0</v>
      </c>
      <c r="K1070">
        <v>0</v>
      </c>
      <c r="L1070">
        <v>0</v>
      </c>
      <c r="M1070" t="s">
        <v>83</v>
      </c>
      <c r="N1070" t="s">
        <v>83</v>
      </c>
      <c r="O1070" t="s">
        <v>83</v>
      </c>
      <c r="P1070" t="s">
        <v>83</v>
      </c>
      <c r="Q1070" t="s">
        <v>83</v>
      </c>
      <c r="R1070" t="s">
        <v>2737</v>
      </c>
      <c r="S1070" t="s">
        <v>83</v>
      </c>
      <c r="T1070">
        <v>0</v>
      </c>
      <c r="U1070" t="s">
        <v>83</v>
      </c>
      <c r="V1070" t="s">
        <v>83</v>
      </c>
      <c r="W1070" t="s">
        <v>83</v>
      </c>
      <c r="X1070">
        <v>4</v>
      </c>
      <c r="Y1070">
        <v>4</v>
      </c>
      <c r="Z1070" t="s">
        <v>83</v>
      </c>
      <c r="AA1070" t="s">
        <v>83</v>
      </c>
      <c r="AB1070" t="s">
        <v>83</v>
      </c>
      <c r="AC1070" t="s">
        <v>83</v>
      </c>
      <c r="AD1070" t="s">
        <v>83</v>
      </c>
      <c r="AE1070">
        <v>0</v>
      </c>
      <c r="AF1070" t="s">
        <v>83</v>
      </c>
      <c r="AG1070">
        <v>0</v>
      </c>
      <c r="AH1070" t="s">
        <v>83</v>
      </c>
      <c r="AI1070" t="s">
        <v>83</v>
      </c>
      <c r="AJ1070" t="s">
        <v>83</v>
      </c>
      <c r="AK1070" t="s">
        <v>83</v>
      </c>
      <c r="AL1070" t="s">
        <v>83</v>
      </c>
      <c r="AM1070" t="s">
        <v>83</v>
      </c>
      <c r="AN1070" t="s">
        <v>83</v>
      </c>
      <c r="AO1070" t="s">
        <v>83</v>
      </c>
      <c r="AP1070" t="s">
        <v>83</v>
      </c>
      <c r="AQ1070" t="s">
        <v>83</v>
      </c>
      <c r="AR1070" t="s">
        <v>83</v>
      </c>
      <c r="AS1070">
        <v>0</v>
      </c>
      <c r="AT1070" t="s">
        <v>83</v>
      </c>
      <c r="AU1070" t="s">
        <v>83</v>
      </c>
      <c r="AV1070">
        <v>0</v>
      </c>
      <c r="AW1070">
        <v>0</v>
      </c>
      <c r="AX1070" t="s">
        <v>83</v>
      </c>
    </row>
    <row r="1071" spans="1:50" x14ac:dyDescent="0.15">
      <c r="A1071">
        <v>4</v>
      </c>
      <c r="B1071">
        <v>229</v>
      </c>
      <c r="C1071">
        <v>1</v>
      </c>
      <c r="D1071">
        <v>6</v>
      </c>
      <c r="E1071">
        <v>0</v>
      </c>
      <c r="F1071" t="s">
        <v>83</v>
      </c>
      <c r="G1071" t="s">
        <v>83</v>
      </c>
      <c r="H1071">
        <v>532</v>
      </c>
      <c r="I1071">
        <v>0</v>
      </c>
      <c r="J1071">
        <v>0</v>
      </c>
      <c r="K1071">
        <v>0</v>
      </c>
      <c r="L1071">
        <v>0</v>
      </c>
      <c r="M1071" t="s">
        <v>83</v>
      </c>
      <c r="N1071" t="s">
        <v>83</v>
      </c>
      <c r="O1071" t="s">
        <v>83</v>
      </c>
      <c r="P1071" t="s">
        <v>83</v>
      </c>
      <c r="Q1071" t="s">
        <v>83</v>
      </c>
      <c r="R1071" t="s">
        <v>2738</v>
      </c>
      <c r="S1071" t="s">
        <v>83</v>
      </c>
      <c r="T1071">
        <v>0</v>
      </c>
      <c r="U1071" t="s">
        <v>83</v>
      </c>
      <c r="V1071" t="s">
        <v>83</v>
      </c>
      <c r="W1071" t="s">
        <v>83</v>
      </c>
      <c r="X1071">
        <v>4</v>
      </c>
      <c r="Y1071">
        <v>4</v>
      </c>
      <c r="Z1071" t="s">
        <v>83</v>
      </c>
      <c r="AA1071" t="s">
        <v>83</v>
      </c>
      <c r="AB1071" t="s">
        <v>83</v>
      </c>
      <c r="AC1071" t="s">
        <v>83</v>
      </c>
      <c r="AD1071" t="s">
        <v>83</v>
      </c>
      <c r="AE1071">
        <v>0</v>
      </c>
      <c r="AF1071" t="s">
        <v>83</v>
      </c>
      <c r="AG1071">
        <v>0</v>
      </c>
      <c r="AH1071" t="s">
        <v>83</v>
      </c>
      <c r="AI1071" t="s">
        <v>83</v>
      </c>
      <c r="AJ1071" t="s">
        <v>83</v>
      </c>
      <c r="AK1071" t="s">
        <v>83</v>
      </c>
      <c r="AL1071" t="s">
        <v>83</v>
      </c>
      <c r="AM1071" t="s">
        <v>83</v>
      </c>
      <c r="AN1071" t="s">
        <v>83</v>
      </c>
      <c r="AO1071" t="s">
        <v>83</v>
      </c>
      <c r="AP1071" t="s">
        <v>83</v>
      </c>
      <c r="AQ1071" t="s">
        <v>83</v>
      </c>
      <c r="AR1071" t="s">
        <v>83</v>
      </c>
      <c r="AS1071">
        <v>0</v>
      </c>
      <c r="AT1071" t="s">
        <v>83</v>
      </c>
      <c r="AU1071" t="s">
        <v>83</v>
      </c>
      <c r="AV1071">
        <v>0</v>
      </c>
      <c r="AW1071">
        <v>0</v>
      </c>
      <c r="AX1071" t="s">
        <v>83</v>
      </c>
    </row>
    <row r="1072" spans="1:50" x14ac:dyDescent="0.15">
      <c r="A1072">
        <v>4</v>
      </c>
      <c r="B1072">
        <v>229</v>
      </c>
      <c r="C1072">
        <v>1</v>
      </c>
      <c r="D1072">
        <v>7</v>
      </c>
      <c r="E1072">
        <v>0</v>
      </c>
      <c r="F1072" t="s">
        <v>83</v>
      </c>
      <c r="G1072" t="s">
        <v>83</v>
      </c>
      <c r="H1072">
        <v>630</v>
      </c>
      <c r="I1072">
        <v>0</v>
      </c>
      <c r="J1072">
        <v>0</v>
      </c>
      <c r="K1072">
        <v>0</v>
      </c>
      <c r="L1072">
        <v>0</v>
      </c>
      <c r="M1072" t="s">
        <v>83</v>
      </c>
      <c r="N1072" t="s">
        <v>83</v>
      </c>
      <c r="O1072" t="s">
        <v>83</v>
      </c>
      <c r="P1072" t="s">
        <v>83</v>
      </c>
      <c r="Q1072" t="s">
        <v>83</v>
      </c>
      <c r="R1072" t="s">
        <v>527</v>
      </c>
      <c r="S1072" t="s">
        <v>83</v>
      </c>
      <c r="T1072">
        <v>0</v>
      </c>
      <c r="U1072" t="s">
        <v>83</v>
      </c>
      <c r="V1072" t="s">
        <v>83</v>
      </c>
      <c r="W1072" t="s">
        <v>83</v>
      </c>
      <c r="X1072">
        <v>4</v>
      </c>
      <c r="Y1072">
        <v>4</v>
      </c>
      <c r="Z1072" t="s">
        <v>83</v>
      </c>
      <c r="AA1072" t="s">
        <v>83</v>
      </c>
      <c r="AB1072" t="s">
        <v>83</v>
      </c>
      <c r="AC1072" t="s">
        <v>83</v>
      </c>
      <c r="AD1072" t="s">
        <v>83</v>
      </c>
      <c r="AE1072">
        <v>0</v>
      </c>
      <c r="AF1072" t="s">
        <v>83</v>
      </c>
      <c r="AG1072">
        <v>0</v>
      </c>
      <c r="AH1072" t="s">
        <v>83</v>
      </c>
      <c r="AI1072" t="s">
        <v>83</v>
      </c>
      <c r="AJ1072" t="s">
        <v>83</v>
      </c>
      <c r="AK1072" t="s">
        <v>83</v>
      </c>
      <c r="AL1072" t="s">
        <v>83</v>
      </c>
      <c r="AM1072" t="s">
        <v>83</v>
      </c>
      <c r="AN1072" t="s">
        <v>83</v>
      </c>
      <c r="AO1072" t="s">
        <v>83</v>
      </c>
      <c r="AP1072" t="s">
        <v>83</v>
      </c>
      <c r="AQ1072" t="s">
        <v>83</v>
      </c>
      <c r="AR1072" t="s">
        <v>83</v>
      </c>
      <c r="AS1072">
        <v>0</v>
      </c>
      <c r="AT1072" t="s">
        <v>83</v>
      </c>
      <c r="AU1072" t="s">
        <v>83</v>
      </c>
      <c r="AV1072">
        <v>0</v>
      </c>
      <c r="AW1072">
        <v>0</v>
      </c>
      <c r="AX1072" t="s">
        <v>83</v>
      </c>
    </row>
    <row r="1073" spans="1:50" x14ac:dyDescent="0.15">
      <c r="A1073">
        <v>4</v>
      </c>
      <c r="B1073">
        <v>229</v>
      </c>
      <c r="C1073">
        <v>1</v>
      </c>
      <c r="D1073">
        <v>8</v>
      </c>
      <c r="E1073">
        <v>0</v>
      </c>
      <c r="F1073" t="s">
        <v>83</v>
      </c>
      <c r="G1073" t="s">
        <v>83</v>
      </c>
      <c r="H1073">
        <v>25</v>
      </c>
      <c r="I1073">
        <v>0</v>
      </c>
      <c r="J1073">
        <v>0</v>
      </c>
      <c r="K1073">
        <v>0</v>
      </c>
      <c r="L1073">
        <v>0</v>
      </c>
      <c r="M1073" t="s">
        <v>83</v>
      </c>
      <c r="N1073" t="s">
        <v>83</v>
      </c>
      <c r="O1073" t="s">
        <v>83</v>
      </c>
      <c r="P1073" t="s">
        <v>83</v>
      </c>
      <c r="Q1073" t="s">
        <v>83</v>
      </c>
      <c r="R1073" t="s">
        <v>2739</v>
      </c>
      <c r="S1073" t="s">
        <v>83</v>
      </c>
      <c r="T1073">
        <v>0</v>
      </c>
      <c r="U1073" t="s">
        <v>83</v>
      </c>
      <c r="V1073" t="s">
        <v>83</v>
      </c>
      <c r="W1073" t="s">
        <v>83</v>
      </c>
      <c r="X1073">
        <v>4</v>
      </c>
      <c r="Y1073">
        <v>4</v>
      </c>
      <c r="Z1073" t="s">
        <v>83</v>
      </c>
      <c r="AA1073" t="s">
        <v>83</v>
      </c>
      <c r="AB1073" t="s">
        <v>83</v>
      </c>
      <c r="AC1073" t="s">
        <v>83</v>
      </c>
      <c r="AD1073" t="s">
        <v>83</v>
      </c>
      <c r="AE1073">
        <v>0</v>
      </c>
      <c r="AF1073" t="s">
        <v>83</v>
      </c>
      <c r="AG1073">
        <v>0</v>
      </c>
      <c r="AH1073" t="s">
        <v>83</v>
      </c>
      <c r="AI1073" t="s">
        <v>83</v>
      </c>
      <c r="AJ1073" t="s">
        <v>83</v>
      </c>
      <c r="AK1073" t="s">
        <v>83</v>
      </c>
      <c r="AL1073" t="s">
        <v>83</v>
      </c>
      <c r="AM1073" t="s">
        <v>83</v>
      </c>
      <c r="AN1073" t="s">
        <v>83</v>
      </c>
      <c r="AO1073" t="s">
        <v>83</v>
      </c>
      <c r="AP1073" t="s">
        <v>83</v>
      </c>
      <c r="AQ1073" t="s">
        <v>83</v>
      </c>
      <c r="AR1073" t="s">
        <v>83</v>
      </c>
      <c r="AS1073">
        <v>0</v>
      </c>
      <c r="AT1073" t="s">
        <v>83</v>
      </c>
      <c r="AU1073" t="s">
        <v>83</v>
      </c>
      <c r="AV1073">
        <v>0</v>
      </c>
      <c r="AW1073">
        <v>0</v>
      </c>
      <c r="AX1073" t="s">
        <v>83</v>
      </c>
    </row>
    <row r="1074" spans="1:50" x14ac:dyDescent="0.15">
      <c r="A1074">
        <v>4</v>
      </c>
      <c r="B1074">
        <v>229</v>
      </c>
      <c r="C1074">
        <v>2</v>
      </c>
      <c r="D1074">
        <v>1</v>
      </c>
      <c r="E1074">
        <v>0</v>
      </c>
      <c r="F1074" t="s">
        <v>83</v>
      </c>
      <c r="G1074" t="s">
        <v>83</v>
      </c>
      <c r="H1074">
        <v>695</v>
      </c>
      <c r="I1074">
        <v>0</v>
      </c>
      <c r="J1074">
        <v>0</v>
      </c>
      <c r="K1074">
        <v>0</v>
      </c>
      <c r="L1074">
        <v>0</v>
      </c>
      <c r="M1074" t="s">
        <v>83</v>
      </c>
      <c r="N1074" t="s">
        <v>83</v>
      </c>
      <c r="O1074" t="s">
        <v>83</v>
      </c>
      <c r="P1074" t="s">
        <v>83</v>
      </c>
      <c r="Q1074" t="s">
        <v>83</v>
      </c>
      <c r="R1074" t="s">
        <v>2740</v>
      </c>
      <c r="S1074" t="s">
        <v>83</v>
      </c>
      <c r="T1074">
        <v>0</v>
      </c>
      <c r="U1074" t="s">
        <v>83</v>
      </c>
      <c r="V1074" t="s">
        <v>83</v>
      </c>
      <c r="W1074" t="s">
        <v>83</v>
      </c>
      <c r="X1074">
        <v>4</v>
      </c>
      <c r="Y1074">
        <v>4</v>
      </c>
      <c r="Z1074" t="s">
        <v>83</v>
      </c>
      <c r="AA1074" t="s">
        <v>83</v>
      </c>
      <c r="AB1074" t="s">
        <v>83</v>
      </c>
      <c r="AC1074" t="s">
        <v>83</v>
      </c>
      <c r="AD1074" t="s">
        <v>83</v>
      </c>
      <c r="AE1074">
        <v>0</v>
      </c>
      <c r="AF1074" t="s">
        <v>83</v>
      </c>
      <c r="AG1074">
        <v>0</v>
      </c>
      <c r="AH1074" t="s">
        <v>83</v>
      </c>
      <c r="AI1074" t="s">
        <v>83</v>
      </c>
      <c r="AJ1074" t="s">
        <v>83</v>
      </c>
      <c r="AK1074" t="s">
        <v>83</v>
      </c>
      <c r="AL1074" t="s">
        <v>83</v>
      </c>
      <c r="AM1074" t="s">
        <v>83</v>
      </c>
      <c r="AN1074" t="s">
        <v>83</v>
      </c>
      <c r="AO1074" t="s">
        <v>83</v>
      </c>
      <c r="AP1074" t="s">
        <v>83</v>
      </c>
      <c r="AQ1074" t="s">
        <v>83</v>
      </c>
      <c r="AR1074" t="s">
        <v>83</v>
      </c>
      <c r="AS1074">
        <v>0</v>
      </c>
      <c r="AT1074" t="s">
        <v>83</v>
      </c>
      <c r="AU1074" t="s">
        <v>83</v>
      </c>
      <c r="AV1074">
        <v>0</v>
      </c>
      <c r="AW1074">
        <v>0</v>
      </c>
      <c r="AX1074" t="s">
        <v>83</v>
      </c>
    </row>
    <row r="1075" spans="1:50" x14ac:dyDescent="0.15">
      <c r="A1075">
        <v>4</v>
      </c>
      <c r="B1075">
        <v>229</v>
      </c>
      <c r="C1075">
        <v>2</v>
      </c>
      <c r="D1075">
        <v>2</v>
      </c>
      <c r="E1075">
        <v>0</v>
      </c>
      <c r="F1075" t="s">
        <v>83</v>
      </c>
      <c r="G1075" t="s">
        <v>83</v>
      </c>
      <c r="H1075">
        <v>315</v>
      </c>
      <c r="I1075">
        <v>0</v>
      </c>
      <c r="J1075">
        <v>0</v>
      </c>
      <c r="K1075">
        <v>0</v>
      </c>
      <c r="L1075">
        <v>0</v>
      </c>
      <c r="M1075" t="s">
        <v>83</v>
      </c>
      <c r="N1075" t="s">
        <v>83</v>
      </c>
      <c r="O1075" t="s">
        <v>83</v>
      </c>
      <c r="P1075" t="s">
        <v>83</v>
      </c>
      <c r="Q1075" t="s">
        <v>83</v>
      </c>
      <c r="R1075" t="s">
        <v>2741</v>
      </c>
      <c r="S1075" t="s">
        <v>83</v>
      </c>
      <c r="T1075">
        <v>0</v>
      </c>
      <c r="U1075" t="s">
        <v>83</v>
      </c>
      <c r="V1075" t="s">
        <v>83</v>
      </c>
      <c r="W1075" t="s">
        <v>83</v>
      </c>
      <c r="X1075">
        <v>4</v>
      </c>
      <c r="Y1075">
        <v>4</v>
      </c>
      <c r="Z1075" t="s">
        <v>83</v>
      </c>
      <c r="AA1075" t="s">
        <v>83</v>
      </c>
      <c r="AB1075" t="s">
        <v>83</v>
      </c>
      <c r="AC1075" t="s">
        <v>83</v>
      </c>
      <c r="AD1075" t="s">
        <v>83</v>
      </c>
      <c r="AE1075">
        <v>0</v>
      </c>
      <c r="AF1075" t="s">
        <v>83</v>
      </c>
      <c r="AG1075">
        <v>0</v>
      </c>
      <c r="AH1075" t="s">
        <v>83</v>
      </c>
      <c r="AI1075" t="s">
        <v>83</v>
      </c>
      <c r="AJ1075" t="s">
        <v>83</v>
      </c>
      <c r="AK1075" t="s">
        <v>83</v>
      </c>
      <c r="AL1075" t="s">
        <v>83</v>
      </c>
      <c r="AM1075" t="s">
        <v>83</v>
      </c>
      <c r="AN1075" t="s">
        <v>83</v>
      </c>
      <c r="AO1075" t="s">
        <v>83</v>
      </c>
      <c r="AP1075" t="s">
        <v>83</v>
      </c>
      <c r="AQ1075" t="s">
        <v>83</v>
      </c>
      <c r="AR1075" t="s">
        <v>83</v>
      </c>
      <c r="AS1075">
        <v>0</v>
      </c>
      <c r="AT1075" t="s">
        <v>83</v>
      </c>
      <c r="AU1075" t="s">
        <v>83</v>
      </c>
      <c r="AV1075">
        <v>0</v>
      </c>
      <c r="AW1075">
        <v>0</v>
      </c>
      <c r="AX1075" t="s">
        <v>83</v>
      </c>
    </row>
    <row r="1076" spans="1:50" x14ac:dyDescent="0.15">
      <c r="A1076">
        <v>4</v>
      </c>
      <c r="B1076">
        <v>229</v>
      </c>
      <c r="C1076">
        <v>2</v>
      </c>
      <c r="D1076">
        <v>3</v>
      </c>
      <c r="E1076">
        <v>0</v>
      </c>
      <c r="F1076" t="s">
        <v>83</v>
      </c>
      <c r="G1076" t="s">
        <v>83</v>
      </c>
      <c r="H1076">
        <v>21</v>
      </c>
      <c r="I1076">
        <v>0</v>
      </c>
      <c r="J1076">
        <v>0</v>
      </c>
      <c r="K1076">
        <v>0</v>
      </c>
      <c r="L1076">
        <v>0</v>
      </c>
      <c r="M1076" t="s">
        <v>83</v>
      </c>
      <c r="N1076" t="s">
        <v>83</v>
      </c>
      <c r="O1076" t="s">
        <v>83</v>
      </c>
      <c r="P1076" t="s">
        <v>83</v>
      </c>
      <c r="Q1076" t="s">
        <v>83</v>
      </c>
      <c r="R1076" t="s">
        <v>2742</v>
      </c>
      <c r="S1076" t="s">
        <v>83</v>
      </c>
      <c r="T1076">
        <v>0</v>
      </c>
      <c r="U1076" t="s">
        <v>83</v>
      </c>
      <c r="V1076" t="s">
        <v>83</v>
      </c>
      <c r="W1076" t="s">
        <v>83</v>
      </c>
      <c r="X1076">
        <v>4</v>
      </c>
      <c r="Y1076">
        <v>4</v>
      </c>
      <c r="Z1076" t="s">
        <v>83</v>
      </c>
      <c r="AA1076" t="s">
        <v>83</v>
      </c>
      <c r="AB1076" t="s">
        <v>83</v>
      </c>
      <c r="AC1076" t="s">
        <v>83</v>
      </c>
      <c r="AD1076" t="s">
        <v>83</v>
      </c>
      <c r="AE1076">
        <v>0</v>
      </c>
      <c r="AF1076" t="s">
        <v>83</v>
      </c>
      <c r="AG1076">
        <v>0</v>
      </c>
      <c r="AH1076" t="s">
        <v>83</v>
      </c>
      <c r="AI1076" t="s">
        <v>83</v>
      </c>
      <c r="AJ1076" t="s">
        <v>83</v>
      </c>
      <c r="AK1076" t="s">
        <v>83</v>
      </c>
      <c r="AL1076" t="s">
        <v>83</v>
      </c>
      <c r="AM1076" t="s">
        <v>83</v>
      </c>
      <c r="AN1076" t="s">
        <v>83</v>
      </c>
      <c r="AO1076" t="s">
        <v>83</v>
      </c>
      <c r="AP1076" t="s">
        <v>83</v>
      </c>
      <c r="AQ1076" t="s">
        <v>83</v>
      </c>
      <c r="AR1076" t="s">
        <v>83</v>
      </c>
      <c r="AS1076">
        <v>0</v>
      </c>
      <c r="AT1076" t="s">
        <v>83</v>
      </c>
      <c r="AU1076" t="s">
        <v>83</v>
      </c>
      <c r="AV1076">
        <v>0</v>
      </c>
      <c r="AW1076">
        <v>0</v>
      </c>
      <c r="AX1076" t="s">
        <v>83</v>
      </c>
    </row>
    <row r="1077" spans="1:50" x14ac:dyDescent="0.15">
      <c r="A1077">
        <v>4</v>
      </c>
      <c r="B1077">
        <v>229</v>
      </c>
      <c r="C1077">
        <v>2</v>
      </c>
      <c r="D1077">
        <v>4</v>
      </c>
      <c r="E1077">
        <v>0</v>
      </c>
      <c r="F1077" t="s">
        <v>83</v>
      </c>
      <c r="G1077" t="s">
        <v>83</v>
      </c>
      <c r="H1077">
        <v>170</v>
      </c>
      <c r="I1077">
        <v>0</v>
      </c>
      <c r="J1077">
        <v>0</v>
      </c>
      <c r="K1077">
        <v>0</v>
      </c>
      <c r="L1077">
        <v>0</v>
      </c>
      <c r="M1077" t="s">
        <v>83</v>
      </c>
      <c r="N1077" t="s">
        <v>83</v>
      </c>
      <c r="O1077" t="s">
        <v>83</v>
      </c>
      <c r="P1077" t="s">
        <v>83</v>
      </c>
      <c r="Q1077" t="s">
        <v>83</v>
      </c>
      <c r="R1077" t="s">
        <v>2743</v>
      </c>
      <c r="S1077" t="s">
        <v>83</v>
      </c>
      <c r="T1077">
        <v>0</v>
      </c>
      <c r="U1077" t="s">
        <v>83</v>
      </c>
      <c r="V1077" t="s">
        <v>83</v>
      </c>
      <c r="W1077" t="s">
        <v>83</v>
      </c>
      <c r="X1077">
        <v>4</v>
      </c>
      <c r="Y1077">
        <v>4</v>
      </c>
      <c r="Z1077" t="s">
        <v>83</v>
      </c>
      <c r="AA1077" t="s">
        <v>83</v>
      </c>
      <c r="AB1077" t="s">
        <v>83</v>
      </c>
      <c r="AC1077" t="s">
        <v>83</v>
      </c>
      <c r="AD1077" t="s">
        <v>83</v>
      </c>
      <c r="AE1077">
        <v>0</v>
      </c>
      <c r="AF1077" t="s">
        <v>83</v>
      </c>
      <c r="AG1077">
        <v>0</v>
      </c>
      <c r="AH1077" t="s">
        <v>83</v>
      </c>
      <c r="AI1077" t="s">
        <v>83</v>
      </c>
      <c r="AJ1077" t="s">
        <v>83</v>
      </c>
      <c r="AK1077" t="s">
        <v>83</v>
      </c>
      <c r="AL1077" t="s">
        <v>83</v>
      </c>
      <c r="AM1077" t="s">
        <v>83</v>
      </c>
      <c r="AN1077" t="s">
        <v>83</v>
      </c>
      <c r="AO1077" t="s">
        <v>83</v>
      </c>
      <c r="AP1077" t="s">
        <v>83</v>
      </c>
      <c r="AQ1077" t="s">
        <v>83</v>
      </c>
      <c r="AR1077" t="s">
        <v>83</v>
      </c>
      <c r="AS1077">
        <v>0</v>
      </c>
      <c r="AT1077" t="s">
        <v>83</v>
      </c>
      <c r="AU1077" t="s">
        <v>83</v>
      </c>
      <c r="AV1077">
        <v>0</v>
      </c>
      <c r="AW1077">
        <v>0</v>
      </c>
      <c r="AX1077" t="s">
        <v>83</v>
      </c>
    </row>
    <row r="1078" spans="1:50" x14ac:dyDescent="0.15">
      <c r="A1078">
        <v>4</v>
      </c>
      <c r="B1078">
        <v>229</v>
      </c>
      <c r="C1078">
        <v>2</v>
      </c>
      <c r="D1078">
        <v>5</v>
      </c>
      <c r="E1078">
        <v>0</v>
      </c>
      <c r="F1078" t="s">
        <v>83</v>
      </c>
      <c r="G1078" t="s">
        <v>83</v>
      </c>
      <c r="H1078">
        <v>635</v>
      </c>
      <c r="I1078">
        <v>0</v>
      </c>
      <c r="J1078">
        <v>0</v>
      </c>
      <c r="K1078">
        <v>0</v>
      </c>
      <c r="L1078">
        <v>0</v>
      </c>
      <c r="M1078" t="s">
        <v>83</v>
      </c>
      <c r="N1078" t="s">
        <v>83</v>
      </c>
      <c r="O1078" t="s">
        <v>83</v>
      </c>
      <c r="P1078" t="s">
        <v>83</v>
      </c>
      <c r="Q1078" t="s">
        <v>83</v>
      </c>
      <c r="R1078" t="s">
        <v>2744</v>
      </c>
      <c r="S1078" t="s">
        <v>83</v>
      </c>
      <c r="T1078">
        <v>0</v>
      </c>
      <c r="U1078" t="s">
        <v>83</v>
      </c>
      <c r="V1078" t="s">
        <v>83</v>
      </c>
      <c r="W1078" t="s">
        <v>83</v>
      </c>
      <c r="X1078">
        <v>4</v>
      </c>
      <c r="Y1078">
        <v>4</v>
      </c>
      <c r="Z1078" t="s">
        <v>83</v>
      </c>
      <c r="AA1078" t="s">
        <v>83</v>
      </c>
      <c r="AB1078" t="s">
        <v>83</v>
      </c>
      <c r="AC1078" t="s">
        <v>83</v>
      </c>
      <c r="AD1078" t="s">
        <v>83</v>
      </c>
      <c r="AE1078">
        <v>0</v>
      </c>
      <c r="AF1078" t="s">
        <v>83</v>
      </c>
      <c r="AG1078">
        <v>0</v>
      </c>
      <c r="AH1078" t="s">
        <v>83</v>
      </c>
      <c r="AI1078" t="s">
        <v>83</v>
      </c>
      <c r="AJ1078" t="s">
        <v>83</v>
      </c>
      <c r="AK1078" t="s">
        <v>83</v>
      </c>
      <c r="AL1078" t="s">
        <v>83</v>
      </c>
      <c r="AM1078" t="s">
        <v>83</v>
      </c>
      <c r="AN1078" t="s">
        <v>83</v>
      </c>
      <c r="AO1078" t="s">
        <v>83</v>
      </c>
      <c r="AP1078" t="s">
        <v>83</v>
      </c>
      <c r="AQ1078" t="s">
        <v>83</v>
      </c>
      <c r="AR1078" t="s">
        <v>83</v>
      </c>
      <c r="AS1078">
        <v>0</v>
      </c>
      <c r="AT1078" t="s">
        <v>83</v>
      </c>
      <c r="AU1078" t="s">
        <v>83</v>
      </c>
      <c r="AV1078">
        <v>0</v>
      </c>
      <c r="AW1078">
        <v>0</v>
      </c>
      <c r="AX1078" t="s">
        <v>83</v>
      </c>
    </row>
    <row r="1079" spans="1:50" x14ac:dyDescent="0.15">
      <c r="A1079">
        <v>4</v>
      </c>
      <c r="B1079">
        <v>229</v>
      </c>
      <c r="C1079">
        <v>2</v>
      </c>
      <c r="D1079">
        <v>6</v>
      </c>
      <c r="E1079">
        <v>0</v>
      </c>
      <c r="F1079" t="s">
        <v>83</v>
      </c>
      <c r="G1079" t="s">
        <v>83</v>
      </c>
      <c r="H1079">
        <v>143</v>
      </c>
      <c r="I1079">
        <v>0</v>
      </c>
      <c r="J1079">
        <v>0</v>
      </c>
      <c r="K1079">
        <v>0</v>
      </c>
      <c r="L1079">
        <v>0</v>
      </c>
      <c r="M1079" t="s">
        <v>83</v>
      </c>
      <c r="N1079" t="s">
        <v>83</v>
      </c>
      <c r="O1079" t="s">
        <v>83</v>
      </c>
      <c r="P1079" t="s">
        <v>83</v>
      </c>
      <c r="Q1079" t="s">
        <v>83</v>
      </c>
      <c r="R1079" t="s">
        <v>2745</v>
      </c>
      <c r="S1079" t="s">
        <v>83</v>
      </c>
      <c r="T1079">
        <v>0</v>
      </c>
      <c r="U1079" t="s">
        <v>83</v>
      </c>
      <c r="V1079" t="s">
        <v>83</v>
      </c>
      <c r="W1079" t="s">
        <v>83</v>
      </c>
      <c r="X1079">
        <v>4</v>
      </c>
      <c r="Y1079">
        <v>4</v>
      </c>
      <c r="Z1079" t="s">
        <v>83</v>
      </c>
      <c r="AA1079" t="s">
        <v>83</v>
      </c>
      <c r="AB1079" t="s">
        <v>83</v>
      </c>
      <c r="AC1079" t="s">
        <v>83</v>
      </c>
      <c r="AD1079" t="s">
        <v>83</v>
      </c>
      <c r="AE1079">
        <v>0</v>
      </c>
      <c r="AF1079" t="s">
        <v>83</v>
      </c>
      <c r="AG1079">
        <v>0</v>
      </c>
      <c r="AH1079" t="s">
        <v>83</v>
      </c>
      <c r="AI1079" t="s">
        <v>83</v>
      </c>
      <c r="AJ1079" t="s">
        <v>83</v>
      </c>
      <c r="AK1079" t="s">
        <v>83</v>
      </c>
      <c r="AL1079" t="s">
        <v>83</v>
      </c>
      <c r="AM1079" t="s">
        <v>83</v>
      </c>
      <c r="AN1079" t="s">
        <v>83</v>
      </c>
      <c r="AO1079" t="s">
        <v>83</v>
      </c>
      <c r="AP1079" t="s">
        <v>83</v>
      </c>
      <c r="AQ1079" t="s">
        <v>83</v>
      </c>
      <c r="AR1079" t="s">
        <v>83</v>
      </c>
      <c r="AS1079">
        <v>0</v>
      </c>
      <c r="AT1079" t="s">
        <v>83</v>
      </c>
      <c r="AU1079" t="s">
        <v>83</v>
      </c>
      <c r="AV1079">
        <v>0</v>
      </c>
      <c r="AW1079">
        <v>0</v>
      </c>
      <c r="AX1079" t="s">
        <v>83</v>
      </c>
    </row>
    <row r="1080" spans="1:50" x14ac:dyDescent="0.15">
      <c r="A1080">
        <v>4</v>
      </c>
      <c r="B1080">
        <v>229</v>
      </c>
      <c r="C1080">
        <v>2</v>
      </c>
      <c r="D1080">
        <v>7</v>
      </c>
      <c r="E1080">
        <v>0</v>
      </c>
      <c r="F1080" t="s">
        <v>83</v>
      </c>
      <c r="G1080" t="s">
        <v>83</v>
      </c>
      <c r="H1080">
        <v>575</v>
      </c>
      <c r="I1080">
        <v>0</v>
      </c>
      <c r="J1080">
        <v>0</v>
      </c>
      <c r="K1080">
        <v>0</v>
      </c>
      <c r="L1080">
        <v>0</v>
      </c>
      <c r="M1080" t="s">
        <v>83</v>
      </c>
      <c r="N1080" t="s">
        <v>83</v>
      </c>
      <c r="O1080" t="s">
        <v>83</v>
      </c>
      <c r="P1080" t="s">
        <v>83</v>
      </c>
      <c r="Q1080" t="s">
        <v>83</v>
      </c>
      <c r="R1080" t="s">
        <v>2746</v>
      </c>
      <c r="S1080" t="s">
        <v>83</v>
      </c>
      <c r="T1080">
        <v>0</v>
      </c>
      <c r="U1080" t="s">
        <v>83</v>
      </c>
      <c r="V1080" t="s">
        <v>83</v>
      </c>
      <c r="W1080" t="s">
        <v>83</v>
      </c>
      <c r="X1080">
        <v>4</v>
      </c>
      <c r="Y1080">
        <v>4</v>
      </c>
      <c r="Z1080" t="s">
        <v>83</v>
      </c>
      <c r="AA1080" t="s">
        <v>83</v>
      </c>
      <c r="AB1080" t="s">
        <v>83</v>
      </c>
      <c r="AC1080" t="s">
        <v>83</v>
      </c>
      <c r="AD1080" t="s">
        <v>83</v>
      </c>
      <c r="AE1080">
        <v>0</v>
      </c>
      <c r="AF1080" t="s">
        <v>83</v>
      </c>
      <c r="AG1080">
        <v>0</v>
      </c>
      <c r="AH1080" t="s">
        <v>83</v>
      </c>
      <c r="AI1080" t="s">
        <v>83</v>
      </c>
      <c r="AJ1080" t="s">
        <v>83</v>
      </c>
      <c r="AK1080" t="s">
        <v>83</v>
      </c>
      <c r="AL1080" t="s">
        <v>83</v>
      </c>
      <c r="AM1080" t="s">
        <v>83</v>
      </c>
      <c r="AN1080" t="s">
        <v>83</v>
      </c>
      <c r="AO1080" t="s">
        <v>83</v>
      </c>
      <c r="AP1080" t="s">
        <v>83</v>
      </c>
      <c r="AQ1080" t="s">
        <v>83</v>
      </c>
      <c r="AR1080" t="s">
        <v>83</v>
      </c>
      <c r="AS1080">
        <v>0</v>
      </c>
      <c r="AT1080" t="s">
        <v>83</v>
      </c>
      <c r="AU1080" t="s">
        <v>83</v>
      </c>
      <c r="AV1080">
        <v>0</v>
      </c>
      <c r="AW1080">
        <v>0</v>
      </c>
      <c r="AX1080" t="s">
        <v>83</v>
      </c>
    </row>
    <row r="1081" spans="1:50" x14ac:dyDescent="0.15">
      <c r="A1081">
        <v>4</v>
      </c>
      <c r="B1081">
        <v>229</v>
      </c>
      <c r="C1081">
        <v>2</v>
      </c>
      <c r="D1081">
        <v>8</v>
      </c>
      <c r="E1081">
        <v>0</v>
      </c>
      <c r="F1081" t="s">
        <v>83</v>
      </c>
      <c r="G1081" t="s">
        <v>83</v>
      </c>
      <c r="H1081">
        <v>211</v>
      </c>
      <c r="I1081">
        <v>0</v>
      </c>
      <c r="J1081">
        <v>0</v>
      </c>
      <c r="K1081">
        <v>0</v>
      </c>
      <c r="L1081">
        <v>0</v>
      </c>
      <c r="M1081" t="s">
        <v>83</v>
      </c>
      <c r="N1081" t="s">
        <v>83</v>
      </c>
      <c r="O1081" t="s">
        <v>83</v>
      </c>
      <c r="P1081" t="s">
        <v>83</v>
      </c>
      <c r="Q1081" t="s">
        <v>83</v>
      </c>
      <c r="R1081" t="s">
        <v>2747</v>
      </c>
      <c r="S1081" t="s">
        <v>83</v>
      </c>
      <c r="T1081">
        <v>0</v>
      </c>
      <c r="U1081" t="s">
        <v>83</v>
      </c>
      <c r="V1081" t="s">
        <v>83</v>
      </c>
      <c r="W1081" t="s">
        <v>83</v>
      </c>
      <c r="X1081">
        <v>4</v>
      </c>
      <c r="Y1081">
        <v>4</v>
      </c>
      <c r="Z1081" t="s">
        <v>83</v>
      </c>
      <c r="AA1081" t="s">
        <v>83</v>
      </c>
      <c r="AB1081" t="s">
        <v>83</v>
      </c>
      <c r="AC1081" t="s">
        <v>83</v>
      </c>
      <c r="AD1081" t="s">
        <v>83</v>
      </c>
      <c r="AE1081">
        <v>0</v>
      </c>
      <c r="AF1081" t="s">
        <v>83</v>
      </c>
      <c r="AG1081">
        <v>0</v>
      </c>
      <c r="AH1081" t="s">
        <v>83</v>
      </c>
      <c r="AI1081" t="s">
        <v>83</v>
      </c>
      <c r="AJ1081" t="s">
        <v>83</v>
      </c>
      <c r="AK1081" t="s">
        <v>83</v>
      </c>
      <c r="AL1081" t="s">
        <v>83</v>
      </c>
      <c r="AM1081" t="s">
        <v>83</v>
      </c>
      <c r="AN1081" t="s">
        <v>83</v>
      </c>
      <c r="AO1081" t="s">
        <v>83</v>
      </c>
      <c r="AP1081" t="s">
        <v>83</v>
      </c>
      <c r="AQ1081" t="s">
        <v>83</v>
      </c>
      <c r="AR1081" t="s">
        <v>83</v>
      </c>
      <c r="AS1081">
        <v>0</v>
      </c>
      <c r="AT1081" t="s">
        <v>83</v>
      </c>
      <c r="AU1081" t="s">
        <v>83</v>
      </c>
      <c r="AV1081">
        <v>0</v>
      </c>
      <c r="AW1081">
        <v>0</v>
      </c>
      <c r="AX1081" t="s">
        <v>83</v>
      </c>
    </row>
    <row r="1082" spans="1:50" x14ac:dyDescent="0.15">
      <c r="A1082">
        <v>4</v>
      </c>
      <c r="B1082">
        <v>230</v>
      </c>
      <c r="C1082">
        <v>1</v>
      </c>
      <c r="D1082">
        <v>1</v>
      </c>
      <c r="E1082">
        <v>0</v>
      </c>
      <c r="F1082" t="s">
        <v>83</v>
      </c>
      <c r="G1082" t="s">
        <v>83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83</v>
      </c>
      <c r="N1082" t="s">
        <v>83</v>
      </c>
      <c r="O1082" t="s">
        <v>83</v>
      </c>
      <c r="P1082" t="s">
        <v>83</v>
      </c>
      <c r="Q1082" t="s">
        <v>83</v>
      </c>
      <c r="R1082" t="s">
        <v>83</v>
      </c>
      <c r="S1082" t="s">
        <v>83</v>
      </c>
      <c r="T1082">
        <v>0</v>
      </c>
      <c r="U1082" t="s">
        <v>83</v>
      </c>
      <c r="V1082" t="s">
        <v>83</v>
      </c>
      <c r="W1082" t="s">
        <v>83</v>
      </c>
      <c r="X1082">
        <v>0</v>
      </c>
      <c r="Y1082">
        <v>0</v>
      </c>
      <c r="Z1082" t="s">
        <v>83</v>
      </c>
      <c r="AA1082" t="s">
        <v>83</v>
      </c>
      <c r="AB1082" t="s">
        <v>83</v>
      </c>
      <c r="AC1082" t="s">
        <v>83</v>
      </c>
      <c r="AD1082" t="s">
        <v>83</v>
      </c>
      <c r="AE1082">
        <v>0</v>
      </c>
      <c r="AF1082" t="s">
        <v>83</v>
      </c>
      <c r="AG1082">
        <v>0</v>
      </c>
      <c r="AH1082" t="s">
        <v>83</v>
      </c>
      <c r="AI1082" t="s">
        <v>83</v>
      </c>
      <c r="AJ1082" t="s">
        <v>83</v>
      </c>
      <c r="AK1082" t="s">
        <v>83</v>
      </c>
      <c r="AL1082" t="s">
        <v>83</v>
      </c>
      <c r="AM1082" t="s">
        <v>83</v>
      </c>
      <c r="AN1082" t="s">
        <v>83</v>
      </c>
      <c r="AO1082" t="s">
        <v>83</v>
      </c>
      <c r="AP1082" t="s">
        <v>83</v>
      </c>
      <c r="AQ1082" t="s">
        <v>83</v>
      </c>
      <c r="AR1082" t="s">
        <v>83</v>
      </c>
      <c r="AS1082">
        <v>0</v>
      </c>
      <c r="AT1082" t="s">
        <v>83</v>
      </c>
      <c r="AU1082" t="s">
        <v>83</v>
      </c>
      <c r="AV1082">
        <v>0</v>
      </c>
      <c r="AW1082">
        <v>0</v>
      </c>
      <c r="AX1082" t="s">
        <v>83</v>
      </c>
    </row>
    <row r="1083" spans="1:50" x14ac:dyDescent="0.15">
      <c r="A1083">
        <v>4</v>
      </c>
      <c r="B1083">
        <v>230</v>
      </c>
      <c r="C1083">
        <v>1</v>
      </c>
      <c r="D1083">
        <v>2</v>
      </c>
      <c r="E1083">
        <v>0</v>
      </c>
      <c r="F1083" t="s">
        <v>83</v>
      </c>
      <c r="G1083" t="s">
        <v>83</v>
      </c>
      <c r="H1083">
        <v>719</v>
      </c>
      <c r="I1083">
        <v>0</v>
      </c>
      <c r="J1083">
        <v>0</v>
      </c>
      <c r="K1083">
        <v>0</v>
      </c>
      <c r="L1083">
        <v>0</v>
      </c>
      <c r="M1083" t="s">
        <v>83</v>
      </c>
      <c r="N1083" t="s">
        <v>83</v>
      </c>
      <c r="O1083" t="s">
        <v>83</v>
      </c>
      <c r="P1083" t="s">
        <v>83</v>
      </c>
      <c r="Q1083" t="s">
        <v>83</v>
      </c>
      <c r="R1083" t="s">
        <v>2748</v>
      </c>
      <c r="S1083" t="s">
        <v>83</v>
      </c>
      <c r="T1083">
        <v>0</v>
      </c>
      <c r="U1083" t="s">
        <v>83</v>
      </c>
      <c r="V1083" t="s">
        <v>83</v>
      </c>
      <c r="W1083" t="s">
        <v>83</v>
      </c>
      <c r="X1083">
        <v>1</v>
      </c>
      <c r="Y1083">
        <v>1</v>
      </c>
      <c r="Z1083" t="s">
        <v>83</v>
      </c>
      <c r="AA1083" t="s">
        <v>83</v>
      </c>
      <c r="AB1083" t="s">
        <v>83</v>
      </c>
      <c r="AC1083" t="s">
        <v>83</v>
      </c>
      <c r="AD1083" t="s">
        <v>83</v>
      </c>
      <c r="AE1083">
        <v>0</v>
      </c>
      <c r="AF1083" t="s">
        <v>83</v>
      </c>
      <c r="AG1083">
        <v>0</v>
      </c>
      <c r="AH1083" t="s">
        <v>83</v>
      </c>
      <c r="AI1083" t="s">
        <v>83</v>
      </c>
      <c r="AJ1083" t="s">
        <v>83</v>
      </c>
      <c r="AK1083" t="s">
        <v>83</v>
      </c>
      <c r="AL1083" t="s">
        <v>83</v>
      </c>
      <c r="AM1083" t="s">
        <v>83</v>
      </c>
      <c r="AN1083" t="s">
        <v>83</v>
      </c>
      <c r="AO1083" t="s">
        <v>83</v>
      </c>
      <c r="AP1083" t="s">
        <v>83</v>
      </c>
      <c r="AQ1083" t="s">
        <v>83</v>
      </c>
      <c r="AR1083" t="s">
        <v>83</v>
      </c>
      <c r="AS1083">
        <v>0</v>
      </c>
      <c r="AT1083" t="s">
        <v>83</v>
      </c>
      <c r="AU1083" t="s">
        <v>83</v>
      </c>
      <c r="AV1083">
        <v>0</v>
      </c>
      <c r="AW1083">
        <v>0</v>
      </c>
      <c r="AX1083" t="s">
        <v>83</v>
      </c>
    </row>
    <row r="1084" spans="1:50" x14ac:dyDescent="0.15">
      <c r="A1084">
        <v>4</v>
      </c>
      <c r="B1084">
        <v>230</v>
      </c>
      <c r="C1084">
        <v>1</v>
      </c>
      <c r="D1084">
        <v>3</v>
      </c>
      <c r="E1084">
        <v>0</v>
      </c>
      <c r="F1084" t="s">
        <v>83</v>
      </c>
      <c r="G1084" t="s">
        <v>83</v>
      </c>
      <c r="H1084">
        <v>460</v>
      </c>
      <c r="I1084">
        <v>0</v>
      </c>
      <c r="J1084">
        <v>0</v>
      </c>
      <c r="K1084">
        <v>0</v>
      </c>
      <c r="L1084">
        <v>0</v>
      </c>
      <c r="M1084" t="s">
        <v>83</v>
      </c>
      <c r="N1084" t="s">
        <v>83</v>
      </c>
      <c r="O1084" t="s">
        <v>83</v>
      </c>
      <c r="P1084" t="s">
        <v>83</v>
      </c>
      <c r="Q1084" t="s">
        <v>83</v>
      </c>
      <c r="R1084" t="s">
        <v>2749</v>
      </c>
      <c r="S1084" t="s">
        <v>83</v>
      </c>
      <c r="T1084">
        <v>0</v>
      </c>
      <c r="U1084" t="s">
        <v>83</v>
      </c>
      <c r="V1084" t="s">
        <v>83</v>
      </c>
      <c r="W1084" t="s">
        <v>83</v>
      </c>
      <c r="X1084">
        <v>1</v>
      </c>
      <c r="Y1084">
        <v>1</v>
      </c>
      <c r="Z1084" t="s">
        <v>83</v>
      </c>
      <c r="AA1084" t="s">
        <v>83</v>
      </c>
      <c r="AB1084" t="s">
        <v>83</v>
      </c>
      <c r="AC1084" t="s">
        <v>83</v>
      </c>
      <c r="AD1084" t="s">
        <v>83</v>
      </c>
      <c r="AE1084">
        <v>0</v>
      </c>
      <c r="AF1084" t="s">
        <v>83</v>
      </c>
      <c r="AG1084">
        <v>0</v>
      </c>
      <c r="AH1084" t="s">
        <v>83</v>
      </c>
      <c r="AI1084" t="s">
        <v>83</v>
      </c>
      <c r="AJ1084" t="s">
        <v>83</v>
      </c>
      <c r="AK1084" t="s">
        <v>83</v>
      </c>
      <c r="AL1084" t="s">
        <v>83</v>
      </c>
      <c r="AM1084" t="s">
        <v>83</v>
      </c>
      <c r="AN1084" t="s">
        <v>83</v>
      </c>
      <c r="AO1084" t="s">
        <v>83</v>
      </c>
      <c r="AP1084" t="s">
        <v>83</v>
      </c>
      <c r="AQ1084" t="s">
        <v>83</v>
      </c>
      <c r="AR1084" t="s">
        <v>83</v>
      </c>
      <c r="AS1084">
        <v>0</v>
      </c>
      <c r="AT1084" t="s">
        <v>83</v>
      </c>
      <c r="AU1084" t="s">
        <v>83</v>
      </c>
      <c r="AV1084">
        <v>0</v>
      </c>
      <c r="AW1084">
        <v>0</v>
      </c>
      <c r="AX1084" t="s">
        <v>83</v>
      </c>
    </row>
    <row r="1085" spans="1:50" x14ac:dyDescent="0.15">
      <c r="A1085">
        <v>4</v>
      </c>
      <c r="B1085">
        <v>230</v>
      </c>
      <c r="C1085">
        <v>1</v>
      </c>
      <c r="D1085">
        <v>4</v>
      </c>
      <c r="E1085">
        <v>0</v>
      </c>
      <c r="F1085" t="s">
        <v>83</v>
      </c>
      <c r="G1085" t="s">
        <v>83</v>
      </c>
      <c r="H1085">
        <v>37</v>
      </c>
      <c r="I1085">
        <v>0</v>
      </c>
      <c r="J1085">
        <v>0</v>
      </c>
      <c r="K1085">
        <v>0</v>
      </c>
      <c r="L1085">
        <v>0</v>
      </c>
      <c r="M1085" t="s">
        <v>83</v>
      </c>
      <c r="N1085" t="s">
        <v>83</v>
      </c>
      <c r="O1085" t="s">
        <v>83</v>
      </c>
      <c r="P1085" t="s">
        <v>83</v>
      </c>
      <c r="Q1085" t="s">
        <v>83</v>
      </c>
      <c r="R1085" t="s">
        <v>2750</v>
      </c>
      <c r="S1085" t="s">
        <v>83</v>
      </c>
      <c r="T1085">
        <v>0</v>
      </c>
      <c r="U1085" t="s">
        <v>83</v>
      </c>
      <c r="V1085" t="s">
        <v>83</v>
      </c>
      <c r="W1085" t="s">
        <v>83</v>
      </c>
      <c r="X1085">
        <v>1</v>
      </c>
      <c r="Y1085">
        <v>1</v>
      </c>
      <c r="Z1085" t="s">
        <v>83</v>
      </c>
      <c r="AA1085" t="s">
        <v>83</v>
      </c>
      <c r="AB1085" t="s">
        <v>83</v>
      </c>
      <c r="AC1085" t="s">
        <v>83</v>
      </c>
      <c r="AD1085" t="s">
        <v>83</v>
      </c>
      <c r="AE1085">
        <v>0</v>
      </c>
      <c r="AF1085" t="s">
        <v>83</v>
      </c>
      <c r="AG1085">
        <v>0</v>
      </c>
      <c r="AH1085" t="s">
        <v>83</v>
      </c>
      <c r="AI1085" t="s">
        <v>83</v>
      </c>
      <c r="AJ1085" t="s">
        <v>83</v>
      </c>
      <c r="AK1085" t="s">
        <v>83</v>
      </c>
      <c r="AL1085" t="s">
        <v>83</v>
      </c>
      <c r="AM1085" t="s">
        <v>83</v>
      </c>
      <c r="AN1085" t="s">
        <v>83</v>
      </c>
      <c r="AO1085" t="s">
        <v>83</v>
      </c>
      <c r="AP1085" t="s">
        <v>83</v>
      </c>
      <c r="AQ1085" t="s">
        <v>83</v>
      </c>
      <c r="AR1085" t="s">
        <v>83</v>
      </c>
      <c r="AS1085">
        <v>0</v>
      </c>
      <c r="AT1085" t="s">
        <v>83</v>
      </c>
      <c r="AU1085" t="s">
        <v>83</v>
      </c>
      <c r="AV1085">
        <v>0</v>
      </c>
      <c r="AW1085">
        <v>0</v>
      </c>
      <c r="AX1085" t="s">
        <v>83</v>
      </c>
    </row>
    <row r="1086" spans="1:50" x14ac:dyDescent="0.15">
      <c r="A1086">
        <v>4</v>
      </c>
      <c r="B1086">
        <v>230</v>
      </c>
      <c r="C1086">
        <v>1</v>
      </c>
      <c r="D1086">
        <v>5</v>
      </c>
      <c r="E1086">
        <v>0</v>
      </c>
      <c r="F1086" t="s">
        <v>83</v>
      </c>
      <c r="G1086" t="s">
        <v>83</v>
      </c>
      <c r="H1086">
        <v>242</v>
      </c>
      <c r="I1086">
        <v>0</v>
      </c>
      <c r="J1086">
        <v>0</v>
      </c>
      <c r="K1086">
        <v>0</v>
      </c>
      <c r="L1086">
        <v>0</v>
      </c>
      <c r="M1086" t="s">
        <v>83</v>
      </c>
      <c r="N1086" t="s">
        <v>83</v>
      </c>
      <c r="O1086" t="s">
        <v>83</v>
      </c>
      <c r="P1086" t="s">
        <v>83</v>
      </c>
      <c r="Q1086" t="s">
        <v>83</v>
      </c>
      <c r="R1086" t="s">
        <v>2751</v>
      </c>
      <c r="S1086" t="s">
        <v>83</v>
      </c>
      <c r="T1086">
        <v>0</v>
      </c>
      <c r="U1086" t="s">
        <v>83</v>
      </c>
      <c r="V1086" t="s">
        <v>83</v>
      </c>
      <c r="W1086" t="s">
        <v>83</v>
      </c>
      <c r="X1086">
        <v>1</v>
      </c>
      <c r="Y1086">
        <v>1</v>
      </c>
      <c r="Z1086" t="s">
        <v>83</v>
      </c>
      <c r="AA1086" t="s">
        <v>83</v>
      </c>
      <c r="AB1086" t="s">
        <v>83</v>
      </c>
      <c r="AC1086" t="s">
        <v>83</v>
      </c>
      <c r="AD1086" t="s">
        <v>83</v>
      </c>
      <c r="AE1086">
        <v>0</v>
      </c>
      <c r="AF1086" t="s">
        <v>83</v>
      </c>
      <c r="AG1086">
        <v>0</v>
      </c>
      <c r="AH1086" t="s">
        <v>83</v>
      </c>
      <c r="AI1086" t="s">
        <v>83</v>
      </c>
      <c r="AJ1086" t="s">
        <v>83</v>
      </c>
      <c r="AK1086" t="s">
        <v>83</v>
      </c>
      <c r="AL1086" t="s">
        <v>83</v>
      </c>
      <c r="AM1086" t="s">
        <v>83</v>
      </c>
      <c r="AN1086" t="s">
        <v>83</v>
      </c>
      <c r="AO1086" t="s">
        <v>83</v>
      </c>
      <c r="AP1086" t="s">
        <v>83</v>
      </c>
      <c r="AQ1086" t="s">
        <v>83</v>
      </c>
      <c r="AR1086" t="s">
        <v>83</v>
      </c>
      <c r="AS1086">
        <v>0</v>
      </c>
      <c r="AT1086" t="s">
        <v>83</v>
      </c>
      <c r="AU1086" t="s">
        <v>83</v>
      </c>
      <c r="AV1086">
        <v>0</v>
      </c>
      <c r="AW1086">
        <v>0</v>
      </c>
      <c r="AX1086" t="s">
        <v>83</v>
      </c>
    </row>
    <row r="1087" spans="1:50" x14ac:dyDescent="0.15">
      <c r="A1087">
        <v>4</v>
      </c>
      <c r="B1087">
        <v>230</v>
      </c>
      <c r="C1087">
        <v>1</v>
      </c>
      <c r="D1087">
        <v>6</v>
      </c>
      <c r="E1087">
        <v>0</v>
      </c>
      <c r="F1087" t="s">
        <v>83</v>
      </c>
      <c r="G1087" t="s">
        <v>83</v>
      </c>
      <c r="H1087">
        <v>585</v>
      </c>
      <c r="I1087">
        <v>0</v>
      </c>
      <c r="J1087">
        <v>0</v>
      </c>
      <c r="K1087">
        <v>0</v>
      </c>
      <c r="L1087">
        <v>0</v>
      </c>
      <c r="M1087" t="s">
        <v>83</v>
      </c>
      <c r="N1087" t="s">
        <v>83</v>
      </c>
      <c r="O1087" t="s">
        <v>83</v>
      </c>
      <c r="P1087" t="s">
        <v>83</v>
      </c>
      <c r="Q1087" t="s">
        <v>83</v>
      </c>
      <c r="R1087" t="s">
        <v>2748</v>
      </c>
      <c r="S1087" t="s">
        <v>83</v>
      </c>
      <c r="T1087">
        <v>0</v>
      </c>
      <c r="U1087" t="s">
        <v>83</v>
      </c>
      <c r="V1087" t="s">
        <v>83</v>
      </c>
      <c r="W1087" t="s">
        <v>83</v>
      </c>
      <c r="X1087">
        <v>1</v>
      </c>
      <c r="Y1087">
        <v>1</v>
      </c>
      <c r="Z1087" t="s">
        <v>83</v>
      </c>
      <c r="AA1087" t="s">
        <v>83</v>
      </c>
      <c r="AB1087" t="s">
        <v>83</v>
      </c>
      <c r="AC1087" t="s">
        <v>83</v>
      </c>
      <c r="AD1087" t="s">
        <v>83</v>
      </c>
      <c r="AE1087">
        <v>0</v>
      </c>
      <c r="AF1087" t="s">
        <v>83</v>
      </c>
      <c r="AG1087">
        <v>0</v>
      </c>
      <c r="AH1087" t="s">
        <v>83</v>
      </c>
      <c r="AI1087" t="s">
        <v>83</v>
      </c>
      <c r="AJ1087" t="s">
        <v>83</v>
      </c>
      <c r="AK1087" t="s">
        <v>83</v>
      </c>
      <c r="AL1087" t="s">
        <v>83</v>
      </c>
      <c r="AM1087" t="s">
        <v>83</v>
      </c>
      <c r="AN1087" t="s">
        <v>83</v>
      </c>
      <c r="AO1087" t="s">
        <v>83</v>
      </c>
      <c r="AP1087" t="s">
        <v>83</v>
      </c>
      <c r="AQ1087" t="s">
        <v>83</v>
      </c>
      <c r="AR1087" t="s">
        <v>83</v>
      </c>
      <c r="AS1087">
        <v>0</v>
      </c>
      <c r="AT1087" t="s">
        <v>83</v>
      </c>
      <c r="AU1087" t="s">
        <v>83</v>
      </c>
      <c r="AV1087">
        <v>0</v>
      </c>
      <c r="AW1087">
        <v>0</v>
      </c>
      <c r="AX1087" t="s">
        <v>83</v>
      </c>
    </row>
    <row r="1088" spans="1:50" x14ac:dyDescent="0.15">
      <c r="A1088">
        <v>4</v>
      </c>
      <c r="B1088">
        <v>230</v>
      </c>
      <c r="C1088">
        <v>1</v>
      </c>
      <c r="D1088">
        <v>7</v>
      </c>
      <c r="E1088">
        <v>0</v>
      </c>
      <c r="F1088" t="s">
        <v>83</v>
      </c>
      <c r="G1088" t="s">
        <v>83</v>
      </c>
      <c r="H1088">
        <v>0</v>
      </c>
      <c r="I1088">
        <v>0</v>
      </c>
      <c r="J1088">
        <v>0</v>
      </c>
      <c r="K1088">
        <v>0</v>
      </c>
      <c r="L1088">
        <v>0</v>
      </c>
      <c r="M1088" t="s">
        <v>83</v>
      </c>
      <c r="N1088" t="s">
        <v>83</v>
      </c>
      <c r="O1088" t="s">
        <v>83</v>
      </c>
      <c r="P1088" t="s">
        <v>83</v>
      </c>
      <c r="Q1088" t="s">
        <v>83</v>
      </c>
      <c r="R1088" t="s">
        <v>83</v>
      </c>
      <c r="S1088" t="s">
        <v>83</v>
      </c>
      <c r="T1088">
        <v>0</v>
      </c>
      <c r="U1088" t="s">
        <v>83</v>
      </c>
      <c r="V1088" t="s">
        <v>83</v>
      </c>
      <c r="W1088" t="s">
        <v>83</v>
      </c>
      <c r="X1088">
        <v>0</v>
      </c>
      <c r="Y1088">
        <v>0</v>
      </c>
      <c r="Z1088" t="s">
        <v>83</v>
      </c>
      <c r="AA1088" t="s">
        <v>83</v>
      </c>
      <c r="AB1088" t="s">
        <v>83</v>
      </c>
      <c r="AC1088" t="s">
        <v>83</v>
      </c>
      <c r="AD1088" t="s">
        <v>83</v>
      </c>
      <c r="AE1088">
        <v>0</v>
      </c>
      <c r="AF1088" t="s">
        <v>83</v>
      </c>
      <c r="AG1088">
        <v>0</v>
      </c>
      <c r="AH1088" t="s">
        <v>83</v>
      </c>
      <c r="AI1088" t="s">
        <v>83</v>
      </c>
      <c r="AJ1088" t="s">
        <v>83</v>
      </c>
      <c r="AK1088" t="s">
        <v>83</v>
      </c>
      <c r="AL1088" t="s">
        <v>83</v>
      </c>
      <c r="AM1088" t="s">
        <v>83</v>
      </c>
      <c r="AN1088" t="s">
        <v>83</v>
      </c>
      <c r="AO1088" t="s">
        <v>83</v>
      </c>
      <c r="AP1088" t="s">
        <v>83</v>
      </c>
      <c r="AQ1088" t="s">
        <v>83</v>
      </c>
      <c r="AR1088" t="s">
        <v>83</v>
      </c>
      <c r="AS1088">
        <v>0</v>
      </c>
      <c r="AT1088" t="s">
        <v>83</v>
      </c>
      <c r="AU1088" t="s">
        <v>83</v>
      </c>
      <c r="AV1088">
        <v>0</v>
      </c>
      <c r="AW1088">
        <v>0</v>
      </c>
      <c r="AX1088" t="s">
        <v>83</v>
      </c>
    </row>
    <row r="1089" spans="1:50" x14ac:dyDescent="0.15">
      <c r="A1089">
        <v>4</v>
      </c>
      <c r="B1089">
        <v>230</v>
      </c>
      <c r="C1089">
        <v>1</v>
      </c>
      <c r="D1089">
        <v>8</v>
      </c>
      <c r="E1089">
        <v>0</v>
      </c>
      <c r="F1089" t="s">
        <v>83</v>
      </c>
      <c r="G1089" t="s">
        <v>83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83</v>
      </c>
      <c r="N1089" t="s">
        <v>83</v>
      </c>
      <c r="O1089" t="s">
        <v>83</v>
      </c>
      <c r="P1089" t="s">
        <v>83</v>
      </c>
      <c r="Q1089" t="s">
        <v>83</v>
      </c>
      <c r="R1089" t="s">
        <v>83</v>
      </c>
      <c r="S1089" t="s">
        <v>83</v>
      </c>
      <c r="T1089">
        <v>0</v>
      </c>
      <c r="U1089" t="s">
        <v>83</v>
      </c>
      <c r="V1089" t="s">
        <v>83</v>
      </c>
      <c r="W1089" t="s">
        <v>83</v>
      </c>
      <c r="X1089">
        <v>0</v>
      </c>
      <c r="Y1089">
        <v>0</v>
      </c>
      <c r="Z1089" t="s">
        <v>83</v>
      </c>
      <c r="AA1089" t="s">
        <v>83</v>
      </c>
      <c r="AB1089" t="s">
        <v>83</v>
      </c>
      <c r="AC1089" t="s">
        <v>83</v>
      </c>
      <c r="AD1089" t="s">
        <v>83</v>
      </c>
      <c r="AE1089">
        <v>0</v>
      </c>
      <c r="AF1089" t="s">
        <v>83</v>
      </c>
      <c r="AG1089">
        <v>0</v>
      </c>
      <c r="AH1089" t="s">
        <v>83</v>
      </c>
      <c r="AI1089" t="s">
        <v>83</v>
      </c>
      <c r="AJ1089" t="s">
        <v>83</v>
      </c>
      <c r="AK1089" t="s">
        <v>83</v>
      </c>
      <c r="AL1089" t="s">
        <v>83</v>
      </c>
      <c r="AM1089" t="s">
        <v>83</v>
      </c>
      <c r="AN1089" t="s">
        <v>83</v>
      </c>
      <c r="AO1089" t="s">
        <v>83</v>
      </c>
      <c r="AP1089" t="s">
        <v>83</v>
      </c>
      <c r="AQ1089" t="s">
        <v>83</v>
      </c>
      <c r="AR1089" t="s">
        <v>83</v>
      </c>
      <c r="AS1089">
        <v>0</v>
      </c>
      <c r="AT1089" t="s">
        <v>83</v>
      </c>
      <c r="AU1089" t="s">
        <v>83</v>
      </c>
      <c r="AV1089">
        <v>0</v>
      </c>
      <c r="AW1089">
        <v>0</v>
      </c>
      <c r="AX1089" t="s">
        <v>83</v>
      </c>
    </row>
    <row r="1090" spans="1:50" x14ac:dyDescent="0.15">
      <c r="A1090">
        <v>4</v>
      </c>
      <c r="B1090">
        <v>230</v>
      </c>
      <c r="C1090">
        <v>2</v>
      </c>
      <c r="D1090">
        <v>1</v>
      </c>
      <c r="E1090">
        <v>0</v>
      </c>
      <c r="F1090" t="s">
        <v>83</v>
      </c>
      <c r="G1090" t="s">
        <v>83</v>
      </c>
      <c r="H1090">
        <v>616</v>
      </c>
      <c r="I1090">
        <v>0</v>
      </c>
      <c r="J1090">
        <v>0</v>
      </c>
      <c r="K1090">
        <v>0</v>
      </c>
      <c r="L1090">
        <v>0</v>
      </c>
      <c r="M1090" t="s">
        <v>83</v>
      </c>
      <c r="N1090" t="s">
        <v>83</v>
      </c>
      <c r="O1090" t="s">
        <v>83</v>
      </c>
      <c r="P1090" t="s">
        <v>83</v>
      </c>
      <c r="Q1090" t="s">
        <v>83</v>
      </c>
      <c r="R1090" t="s">
        <v>2752</v>
      </c>
      <c r="S1090" t="s">
        <v>83</v>
      </c>
      <c r="T1090">
        <v>0</v>
      </c>
      <c r="U1090" t="s">
        <v>83</v>
      </c>
      <c r="V1090" t="s">
        <v>83</v>
      </c>
      <c r="W1090" t="s">
        <v>83</v>
      </c>
      <c r="X1090">
        <v>1</v>
      </c>
      <c r="Y1090">
        <v>1</v>
      </c>
      <c r="Z1090" t="s">
        <v>83</v>
      </c>
      <c r="AA1090" t="s">
        <v>83</v>
      </c>
      <c r="AB1090" t="s">
        <v>83</v>
      </c>
      <c r="AC1090" t="s">
        <v>83</v>
      </c>
      <c r="AD1090" t="s">
        <v>83</v>
      </c>
      <c r="AE1090">
        <v>0</v>
      </c>
      <c r="AF1090" t="s">
        <v>83</v>
      </c>
      <c r="AG1090">
        <v>0</v>
      </c>
      <c r="AH1090" t="s">
        <v>83</v>
      </c>
      <c r="AI1090" t="s">
        <v>83</v>
      </c>
      <c r="AJ1090" t="s">
        <v>83</v>
      </c>
      <c r="AK1090" t="s">
        <v>83</v>
      </c>
      <c r="AL1090" t="s">
        <v>83</v>
      </c>
      <c r="AM1090" t="s">
        <v>83</v>
      </c>
      <c r="AN1090" t="s">
        <v>83</v>
      </c>
      <c r="AO1090" t="s">
        <v>83</v>
      </c>
      <c r="AP1090" t="s">
        <v>83</v>
      </c>
      <c r="AQ1090" t="s">
        <v>83</v>
      </c>
      <c r="AR1090" t="s">
        <v>83</v>
      </c>
      <c r="AS1090">
        <v>0</v>
      </c>
      <c r="AT1090" t="s">
        <v>83</v>
      </c>
      <c r="AU1090" t="s">
        <v>83</v>
      </c>
      <c r="AV1090">
        <v>0</v>
      </c>
      <c r="AW1090">
        <v>0</v>
      </c>
      <c r="AX1090" t="s">
        <v>83</v>
      </c>
    </row>
    <row r="1091" spans="1:50" x14ac:dyDescent="0.15">
      <c r="A1091">
        <v>4</v>
      </c>
      <c r="B1091">
        <v>230</v>
      </c>
      <c r="C1091">
        <v>2</v>
      </c>
      <c r="D1091">
        <v>2</v>
      </c>
      <c r="E1091">
        <v>0</v>
      </c>
      <c r="F1091" t="s">
        <v>83</v>
      </c>
      <c r="G1091" t="s">
        <v>83</v>
      </c>
      <c r="H1091">
        <v>554</v>
      </c>
      <c r="I1091">
        <v>0</v>
      </c>
      <c r="J1091">
        <v>0</v>
      </c>
      <c r="K1091">
        <v>0</v>
      </c>
      <c r="L1091">
        <v>0</v>
      </c>
      <c r="M1091" t="s">
        <v>83</v>
      </c>
      <c r="N1091" t="s">
        <v>83</v>
      </c>
      <c r="O1091" t="s">
        <v>83</v>
      </c>
      <c r="P1091" t="s">
        <v>83</v>
      </c>
      <c r="Q1091" t="s">
        <v>83</v>
      </c>
      <c r="R1091" t="s">
        <v>2753</v>
      </c>
      <c r="S1091" t="s">
        <v>83</v>
      </c>
      <c r="T1091">
        <v>0</v>
      </c>
      <c r="U1091" t="s">
        <v>83</v>
      </c>
      <c r="V1091" t="s">
        <v>83</v>
      </c>
      <c r="W1091" t="s">
        <v>83</v>
      </c>
      <c r="X1091">
        <v>1</v>
      </c>
      <c r="Y1091">
        <v>1</v>
      </c>
      <c r="Z1091" t="s">
        <v>83</v>
      </c>
      <c r="AA1091" t="s">
        <v>83</v>
      </c>
      <c r="AB1091" t="s">
        <v>83</v>
      </c>
      <c r="AC1091" t="s">
        <v>83</v>
      </c>
      <c r="AD1091" t="s">
        <v>83</v>
      </c>
      <c r="AE1091">
        <v>0</v>
      </c>
      <c r="AF1091" t="s">
        <v>83</v>
      </c>
      <c r="AG1091">
        <v>0</v>
      </c>
      <c r="AH1091" t="s">
        <v>83</v>
      </c>
      <c r="AI1091" t="s">
        <v>83</v>
      </c>
      <c r="AJ1091" t="s">
        <v>83</v>
      </c>
      <c r="AK1091" t="s">
        <v>83</v>
      </c>
      <c r="AL1091" t="s">
        <v>83</v>
      </c>
      <c r="AM1091" t="s">
        <v>83</v>
      </c>
      <c r="AN1091" t="s">
        <v>83</v>
      </c>
      <c r="AO1091" t="s">
        <v>83</v>
      </c>
      <c r="AP1091" t="s">
        <v>83</v>
      </c>
      <c r="AQ1091" t="s">
        <v>83</v>
      </c>
      <c r="AR1091" t="s">
        <v>83</v>
      </c>
      <c r="AS1091">
        <v>0</v>
      </c>
      <c r="AT1091" t="s">
        <v>83</v>
      </c>
      <c r="AU1091" t="s">
        <v>83</v>
      </c>
      <c r="AV1091">
        <v>0</v>
      </c>
      <c r="AW1091">
        <v>0</v>
      </c>
      <c r="AX1091" t="s">
        <v>83</v>
      </c>
    </row>
    <row r="1092" spans="1:50" x14ac:dyDescent="0.15">
      <c r="A1092">
        <v>4</v>
      </c>
      <c r="B1092">
        <v>230</v>
      </c>
      <c r="C1092">
        <v>2</v>
      </c>
      <c r="D1092">
        <v>3</v>
      </c>
      <c r="E1092">
        <v>0</v>
      </c>
      <c r="F1092" t="s">
        <v>83</v>
      </c>
      <c r="G1092" t="s">
        <v>83</v>
      </c>
      <c r="H1092">
        <v>692</v>
      </c>
      <c r="I1092">
        <v>0</v>
      </c>
      <c r="J1092">
        <v>0</v>
      </c>
      <c r="K1092">
        <v>0</v>
      </c>
      <c r="L1092">
        <v>0</v>
      </c>
      <c r="M1092" t="s">
        <v>83</v>
      </c>
      <c r="N1092" t="s">
        <v>83</v>
      </c>
      <c r="O1092" t="s">
        <v>83</v>
      </c>
      <c r="P1092" t="s">
        <v>83</v>
      </c>
      <c r="Q1092" t="s">
        <v>83</v>
      </c>
      <c r="R1092" t="s">
        <v>2368</v>
      </c>
      <c r="S1092" t="s">
        <v>83</v>
      </c>
      <c r="T1092">
        <v>0</v>
      </c>
      <c r="U1092" t="s">
        <v>83</v>
      </c>
      <c r="V1092" t="s">
        <v>83</v>
      </c>
      <c r="W1092" t="s">
        <v>83</v>
      </c>
      <c r="X1092">
        <v>1</v>
      </c>
      <c r="Y1092">
        <v>1</v>
      </c>
      <c r="Z1092" t="s">
        <v>83</v>
      </c>
      <c r="AA1092" t="s">
        <v>83</v>
      </c>
      <c r="AB1092" t="s">
        <v>83</v>
      </c>
      <c r="AC1092" t="s">
        <v>83</v>
      </c>
      <c r="AD1092" t="s">
        <v>83</v>
      </c>
      <c r="AE1092">
        <v>0</v>
      </c>
      <c r="AF1092" t="s">
        <v>83</v>
      </c>
      <c r="AG1092">
        <v>0</v>
      </c>
      <c r="AH1092" t="s">
        <v>83</v>
      </c>
      <c r="AI1092" t="s">
        <v>83</v>
      </c>
      <c r="AJ1092" t="s">
        <v>83</v>
      </c>
      <c r="AK1092" t="s">
        <v>83</v>
      </c>
      <c r="AL1092" t="s">
        <v>83</v>
      </c>
      <c r="AM1092" t="s">
        <v>83</v>
      </c>
      <c r="AN1092" t="s">
        <v>83</v>
      </c>
      <c r="AO1092" t="s">
        <v>83</v>
      </c>
      <c r="AP1092" t="s">
        <v>83</v>
      </c>
      <c r="AQ1092" t="s">
        <v>83</v>
      </c>
      <c r="AR1092" t="s">
        <v>83</v>
      </c>
      <c r="AS1092">
        <v>0</v>
      </c>
      <c r="AT1092" t="s">
        <v>83</v>
      </c>
      <c r="AU1092" t="s">
        <v>83</v>
      </c>
      <c r="AV1092">
        <v>0</v>
      </c>
      <c r="AW1092">
        <v>0</v>
      </c>
      <c r="AX1092" t="s">
        <v>83</v>
      </c>
    </row>
    <row r="1093" spans="1:50" x14ac:dyDescent="0.15">
      <c r="A1093">
        <v>4</v>
      </c>
      <c r="B1093">
        <v>230</v>
      </c>
      <c r="C1093">
        <v>2</v>
      </c>
      <c r="D1093">
        <v>4</v>
      </c>
      <c r="E1093">
        <v>0</v>
      </c>
      <c r="F1093" t="s">
        <v>83</v>
      </c>
      <c r="G1093" t="s">
        <v>83</v>
      </c>
      <c r="H1093">
        <v>492</v>
      </c>
      <c r="I1093">
        <v>0</v>
      </c>
      <c r="J1093">
        <v>0</v>
      </c>
      <c r="K1093">
        <v>0</v>
      </c>
      <c r="L1093">
        <v>0</v>
      </c>
      <c r="M1093" t="s">
        <v>83</v>
      </c>
      <c r="N1093" t="s">
        <v>83</v>
      </c>
      <c r="O1093" t="s">
        <v>83</v>
      </c>
      <c r="P1093" t="s">
        <v>83</v>
      </c>
      <c r="Q1093" t="s">
        <v>83</v>
      </c>
      <c r="R1093" t="s">
        <v>2754</v>
      </c>
      <c r="S1093" t="s">
        <v>83</v>
      </c>
      <c r="T1093">
        <v>0</v>
      </c>
      <c r="U1093" t="s">
        <v>83</v>
      </c>
      <c r="V1093" t="s">
        <v>83</v>
      </c>
      <c r="W1093" t="s">
        <v>83</v>
      </c>
      <c r="X1093">
        <v>1</v>
      </c>
      <c r="Y1093">
        <v>1</v>
      </c>
      <c r="Z1093" t="s">
        <v>83</v>
      </c>
      <c r="AA1093" t="s">
        <v>83</v>
      </c>
      <c r="AB1093" t="s">
        <v>83</v>
      </c>
      <c r="AC1093" t="s">
        <v>83</v>
      </c>
      <c r="AD1093" t="s">
        <v>83</v>
      </c>
      <c r="AE1093">
        <v>0</v>
      </c>
      <c r="AF1093" t="s">
        <v>83</v>
      </c>
      <c r="AG1093">
        <v>0</v>
      </c>
      <c r="AH1093" t="s">
        <v>83</v>
      </c>
      <c r="AI1093" t="s">
        <v>83</v>
      </c>
      <c r="AJ1093" t="s">
        <v>83</v>
      </c>
      <c r="AK1093" t="s">
        <v>83</v>
      </c>
      <c r="AL1093" t="s">
        <v>83</v>
      </c>
      <c r="AM1093" t="s">
        <v>83</v>
      </c>
      <c r="AN1093" t="s">
        <v>83</v>
      </c>
      <c r="AO1093" t="s">
        <v>83</v>
      </c>
      <c r="AP1093" t="s">
        <v>83</v>
      </c>
      <c r="AQ1093" t="s">
        <v>83</v>
      </c>
      <c r="AR1093" t="s">
        <v>83</v>
      </c>
      <c r="AS1093">
        <v>0</v>
      </c>
      <c r="AT1093" t="s">
        <v>83</v>
      </c>
      <c r="AU1093" t="s">
        <v>83</v>
      </c>
      <c r="AV1093">
        <v>0</v>
      </c>
      <c r="AW1093">
        <v>0</v>
      </c>
      <c r="AX1093" t="s">
        <v>83</v>
      </c>
    </row>
    <row r="1094" spans="1:50" x14ac:dyDescent="0.15">
      <c r="A1094">
        <v>4</v>
      </c>
      <c r="B1094">
        <v>230</v>
      </c>
      <c r="C1094">
        <v>2</v>
      </c>
      <c r="D1094">
        <v>5</v>
      </c>
      <c r="E1094">
        <v>0</v>
      </c>
      <c r="F1094" t="s">
        <v>83</v>
      </c>
      <c r="G1094" t="s">
        <v>83</v>
      </c>
      <c r="H1094">
        <v>288</v>
      </c>
      <c r="I1094">
        <v>0</v>
      </c>
      <c r="J1094">
        <v>0</v>
      </c>
      <c r="K1094">
        <v>0</v>
      </c>
      <c r="L1094">
        <v>0</v>
      </c>
      <c r="M1094" t="s">
        <v>83</v>
      </c>
      <c r="N1094" t="s">
        <v>83</v>
      </c>
      <c r="O1094" t="s">
        <v>83</v>
      </c>
      <c r="P1094" t="s">
        <v>83</v>
      </c>
      <c r="Q1094" t="s">
        <v>83</v>
      </c>
      <c r="R1094" t="s">
        <v>2755</v>
      </c>
      <c r="S1094" t="s">
        <v>83</v>
      </c>
      <c r="T1094">
        <v>0</v>
      </c>
      <c r="U1094" t="s">
        <v>83</v>
      </c>
      <c r="V1094" t="s">
        <v>83</v>
      </c>
      <c r="W1094" t="s">
        <v>83</v>
      </c>
      <c r="X1094">
        <v>1</v>
      </c>
      <c r="Y1094">
        <v>1</v>
      </c>
      <c r="Z1094" t="s">
        <v>83</v>
      </c>
      <c r="AA1094" t="s">
        <v>83</v>
      </c>
      <c r="AB1094" t="s">
        <v>83</v>
      </c>
      <c r="AC1094" t="s">
        <v>83</v>
      </c>
      <c r="AD1094" t="s">
        <v>83</v>
      </c>
      <c r="AE1094">
        <v>0</v>
      </c>
      <c r="AF1094" t="s">
        <v>83</v>
      </c>
      <c r="AG1094">
        <v>0</v>
      </c>
      <c r="AH1094" t="s">
        <v>83</v>
      </c>
      <c r="AI1094" t="s">
        <v>83</v>
      </c>
      <c r="AJ1094" t="s">
        <v>83</v>
      </c>
      <c r="AK1094" t="s">
        <v>83</v>
      </c>
      <c r="AL1094" t="s">
        <v>83</v>
      </c>
      <c r="AM1094" t="s">
        <v>83</v>
      </c>
      <c r="AN1094" t="s">
        <v>83</v>
      </c>
      <c r="AO1094" t="s">
        <v>83</v>
      </c>
      <c r="AP1094" t="s">
        <v>83</v>
      </c>
      <c r="AQ1094" t="s">
        <v>83</v>
      </c>
      <c r="AR1094" t="s">
        <v>83</v>
      </c>
      <c r="AS1094">
        <v>0</v>
      </c>
      <c r="AT1094" t="s">
        <v>83</v>
      </c>
      <c r="AU1094" t="s">
        <v>83</v>
      </c>
      <c r="AV1094">
        <v>0</v>
      </c>
      <c r="AW1094">
        <v>0</v>
      </c>
      <c r="AX1094" t="s">
        <v>83</v>
      </c>
    </row>
    <row r="1095" spans="1:50" x14ac:dyDescent="0.15">
      <c r="A1095">
        <v>4</v>
      </c>
      <c r="B1095">
        <v>230</v>
      </c>
      <c r="C1095">
        <v>2</v>
      </c>
      <c r="D1095">
        <v>6</v>
      </c>
      <c r="E1095">
        <v>0</v>
      </c>
      <c r="F1095" t="s">
        <v>83</v>
      </c>
      <c r="G1095" t="s">
        <v>83</v>
      </c>
      <c r="H1095">
        <v>508</v>
      </c>
      <c r="I1095">
        <v>0</v>
      </c>
      <c r="J1095">
        <v>0</v>
      </c>
      <c r="K1095">
        <v>0</v>
      </c>
      <c r="L1095">
        <v>0</v>
      </c>
      <c r="M1095" t="s">
        <v>83</v>
      </c>
      <c r="N1095" t="s">
        <v>83</v>
      </c>
      <c r="O1095" t="s">
        <v>83</v>
      </c>
      <c r="P1095" t="s">
        <v>83</v>
      </c>
      <c r="Q1095" t="s">
        <v>83</v>
      </c>
      <c r="R1095" t="s">
        <v>2756</v>
      </c>
      <c r="S1095" t="s">
        <v>83</v>
      </c>
      <c r="T1095">
        <v>0</v>
      </c>
      <c r="U1095" t="s">
        <v>83</v>
      </c>
      <c r="V1095" t="s">
        <v>83</v>
      </c>
      <c r="W1095" t="s">
        <v>83</v>
      </c>
      <c r="X1095">
        <v>1</v>
      </c>
      <c r="Y1095">
        <v>1</v>
      </c>
      <c r="Z1095" t="s">
        <v>83</v>
      </c>
      <c r="AA1095" t="s">
        <v>83</v>
      </c>
      <c r="AB1095" t="s">
        <v>83</v>
      </c>
      <c r="AC1095" t="s">
        <v>83</v>
      </c>
      <c r="AD1095" t="s">
        <v>83</v>
      </c>
      <c r="AE1095">
        <v>0</v>
      </c>
      <c r="AF1095" t="s">
        <v>83</v>
      </c>
      <c r="AG1095">
        <v>0</v>
      </c>
      <c r="AH1095" t="s">
        <v>83</v>
      </c>
      <c r="AI1095" t="s">
        <v>83</v>
      </c>
      <c r="AJ1095" t="s">
        <v>83</v>
      </c>
      <c r="AK1095" t="s">
        <v>83</v>
      </c>
      <c r="AL1095" t="s">
        <v>83</v>
      </c>
      <c r="AM1095" t="s">
        <v>83</v>
      </c>
      <c r="AN1095" t="s">
        <v>83</v>
      </c>
      <c r="AO1095" t="s">
        <v>83</v>
      </c>
      <c r="AP1095" t="s">
        <v>83</v>
      </c>
      <c r="AQ1095" t="s">
        <v>83</v>
      </c>
      <c r="AR1095" t="s">
        <v>83</v>
      </c>
      <c r="AS1095">
        <v>0</v>
      </c>
      <c r="AT1095" t="s">
        <v>83</v>
      </c>
      <c r="AU1095" t="s">
        <v>83</v>
      </c>
      <c r="AV1095">
        <v>0</v>
      </c>
      <c r="AW1095">
        <v>0</v>
      </c>
      <c r="AX1095" t="s">
        <v>83</v>
      </c>
    </row>
    <row r="1096" spans="1:50" x14ac:dyDescent="0.15">
      <c r="A1096">
        <v>4</v>
      </c>
      <c r="B1096">
        <v>230</v>
      </c>
      <c r="C1096">
        <v>2</v>
      </c>
      <c r="D1096">
        <v>7</v>
      </c>
      <c r="E1096">
        <v>0</v>
      </c>
      <c r="F1096" t="s">
        <v>83</v>
      </c>
      <c r="G1096" t="s">
        <v>83</v>
      </c>
      <c r="H1096">
        <v>586</v>
      </c>
      <c r="I1096">
        <v>0</v>
      </c>
      <c r="J1096">
        <v>0</v>
      </c>
      <c r="K1096">
        <v>0</v>
      </c>
      <c r="L1096">
        <v>0</v>
      </c>
      <c r="M1096" t="s">
        <v>83</v>
      </c>
      <c r="N1096" t="s">
        <v>83</v>
      </c>
      <c r="O1096" t="s">
        <v>83</v>
      </c>
      <c r="P1096" t="s">
        <v>83</v>
      </c>
      <c r="Q1096" t="s">
        <v>83</v>
      </c>
      <c r="R1096" t="s">
        <v>2757</v>
      </c>
      <c r="S1096" t="s">
        <v>83</v>
      </c>
      <c r="T1096">
        <v>0</v>
      </c>
      <c r="U1096" t="s">
        <v>83</v>
      </c>
      <c r="V1096" t="s">
        <v>83</v>
      </c>
      <c r="W1096" t="s">
        <v>83</v>
      </c>
      <c r="X1096">
        <v>1</v>
      </c>
      <c r="Y1096">
        <v>1</v>
      </c>
      <c r="Z1096" t="s">
        <v>83</v>
      </c>
      <c r="AA1096" t="s">
        <v>83</v>
      </c>
      <c r="AB1096" t="s">
        <v>83</v>
      </c>
      <c r="AC1096" t="s">
        <v>83</v>
      </c>
      <c r="AD1096" t="s">
        <v>83</v>
      </c>
      <c r="AE1096">
        <v>0</v>
      </c>
      <c r="AF1096" t="s">
        <v>83</v>
      </c>
      <c r="AG1096">
        <v>0</v>
      </c>
      <c r="AH1096" t="s">
        <v>83</v>
      </c>
      <c r="AI1096" t="s">
        <v>83</v>
      </c>
      <c r="AJ1096" t="s">
        <v>83</v>
      </c>
      <c r="AK1096" t="s">
        <v>83</v>
      </c>
      <c r="AL1096" t="s">
        <v>83</v>
      </c>
      <c r="AM1096" t="s">
        <v>83</v>
      </c>
      <c r="AN1096" t="s">
        <v>83</v>
      </c>
      <c r="AO1096" t="s">
        <v>83</v>
      </c>
      <c r="AP1096" t="s">
        <v>83</v>
      </c>
      <c r="AQ1096" t="s">
        <v>83</v>
      </c>
      <c r="AR1096" t="s">
        <v>83</v>
      </c>
      <c r="AS1096">
        <v>0</v>
      </c>
      <c r="AT1096" t="s">
        <v>83</v>
      </c>
      <c r="AU1096" t="s">
        <v>83</v>
      </c>
      <c r="AV1096">
        <v>0</v>
      </c>
      <c r="AW1096">
        <v>0</v>
      </c>
      <c r="AX1096" t="s">
        <v>83</v>
      </c>
    </row>
    <row r="1097" spans="1:50" x14ac:dyDescent="0.15">
      <c r="A1097">
        <v>4</v>
      </c>
      <c r="B1097">
        <v>230</v>
      </c>
      <c r="C1097">
        <v>2</v>
      </c>
      <c r="D1097">
        <v>8</v>
      </c>
      <c r="E1097">
        <v>0</v>
      </c>
      <c r="F1097" t="s">
        <v>83</v>
      </c>
      <c r="G1097" t="s">
        <v>83</v>
      </c>
      <c r="H1097">
        <v>381</v>
      </c>
      <c r="I1097">
        <v>0</v>
      </c>
      <c r="J1097">
        <v>0</v>
      </c>
      <c r="K1097">
        <v>0</v>
      </c>
      <c r="L1097">
        <v>0</v>
      </c>
      <c r="M1097" t="s">
        <v>83</v>
      </c>
      <c r="N1097" t="s">
        <v>83</v>
      </c>
      <c r="O1097" t="s">
        <v>83</v>
      </c>
      <c r="P1097" t="s">
        <v>83</v>
      </c>
      <c r="Q1097" t="s">
        <v>83</v>
      </c>
      <c r="R1097" t="s">
        <v>2758</v>
      </c>
      <c r="S1097" t="s">
        <v>83</v>
      </c>
      <c r="T1097">
        <v>0</v>
      </c>
      <c r="U1097" t="s">
        <v>83</v>
      </c>
      <c r="V1097" t="s">
        <v>83</v>
      </c>
      <c r="W1097" t="s">
        <v>83</v>
      </c>
      <c r="X1097">
        <v>1</v>
      </c>
      <c r="Y1097">
        <v>1</v>
      </c>
      <c r="Z1097" t="s">
        <v>83</v>
      </c>
      <c r="AA1097" t="s">
        <v>83</v>
      </c>
      <c r="AB1097" t="s">
        <v>83</v>
      </c>
      <c r="AC1097" t="s">
        <v>83</v>
      </c>
      <c r="AD1097" t="s">
        <v>83</v>
      </c>
      <c r="AE1097">
        <v>0</v>
      </c>
      <c r="AF1097" t="s">
        <v>83</v>
      </c>
      <c r="AG1097">
        <v>0</v>
      </c>
      <c r="AH1097" t="s">
        <v>83</v>
      </c>
      <c r="AI1097" t="s">
        <v>83</v>
      </c>
      <c r="AJ1097" t="s">
        <v>83</v>
      </c>
      <c r="AK1097" t="s">
        <v>83</v>
      </c>
      <c r="AL1097" t="s">
        <v>83</v>
      </c>
      <c r="AM1097" t="s">
        <v>83</v>
      </c>
      <c r="AN1097" t="s">
        <v>83</v>
      </c>
      <c r="AO1097" t="s">
        <v>83</v>
      </c>
      <c r="AP1097" t="s">
        <v>83</v>
      </c>
      <c r="AQ1097" t="s">
        <v>83</v>
      </c>
      <c r="AR1097" t="s">
        <v>83</v>
      </c>
      <c r="AS1097">
        <v>0</v>
      </c>
      <c r="AT1097" t="s">
        <v>83</v>
      </c>
      <c r="AU1097" t="s">
        <v>83</v>
      </c>
      <c r="AV1097">
        <v>0</v>
      </c>
      <c r="AW1097">
        <v>0</v>
      </c>
      <c r="AX1097" t="s">
        <v>83</v>
      </c>
    </row>
    <row r="1098" spans="1:50" x14ac:dyDescent="0.15">
      <c r="A1098">
        <v>4</v>
      </c>
      <c r="B1098">
        <v>230</v>
      </c>
      <c r="C1098">
        <v>3</v>
      </c>
      <c r="D1098">
        <v>1</v>
      </c>
      <c r="E1098">
        <v>0</v>
      </c>
      <c r="F1098" t="s">
        <v>83</v>
      </c>
      <c r="G1098" t="s">
        <v>83</v>
      </c>
      <c r="H1098">
        <v>318</v>
      </c>
      <c r="I1098">
        <v>0</v>
      </c>
      <c r="J1098">
        <v>0</v>
      </c>
      <c r="K1098">
        <v>0</v>
      </c>
      <c r="L1098">
        <v>0</v>
      </c>
      <c r="M1098" t="s">
        <v>83</v>
      </c>
      <c r="N1098" t="s">
        <v>83</v>
      </c>
      <c r="O1098" t="s">
        <v>83</v>
      </c>
      <c r="P1098" t="s">
        <v>83</v>
      </c>
      <c r="Q1098" t="s">
        <v>83</v>
      </c>
      <c r="R1098" t="s">
        <v>2759</v>
      </c>
      <c r="S1098" t="s">
        <v>83</v>
      </c>
      <c r="T1098">
        <v>0</v>
      </c>
      <c r="U1098" t="s">
        <v>83</v>
      </c>
      <c r="V1098" t="s">
        <v>83</v>
      </c>
      <c r="W1098" t="s">
        <v>83</v>
      </c>
      <c r="X1098">
        <v>1</v>
      </c>
      <c r="Y1098">
        <v>1</v>
      </c>
      <c r="Z1098" t="s">
        <v>83</v>
      </c>
      <c r="AA1098" t="s">
        <v>83</v>
      </c>
      <c r="AB1098" t="s">
        <v>83</v>
      </c>
      <c r="AC1098" t="s">
        <v>83</v>
      </c>
      <c r="AD1098" t="s">
        <v>83</v>
      </c>
      <c r="AE1098">
        <v>0</v>
      </c>
      <c r="AF1098" t="s">
        <v>83</v>
      </c>
      <c r="AG1098">
        <v>0</v>
      </c>
      <c r="AH1098" t="s">
        <v>83</v>
      </c>
      <c r="AI1098" t="s">
        <v>83</v>
      </c>
      <c r="AJ1098" t="s">
        <v>83</v>
      </c>
      <c r="AK1098" t="s">
        <v>83</v>
      </c>
      <c r="AL1098" t="s">
        <v>83</v>
      </c>
      <c r="AM1098" t="s">
        <v>83</v>
      </c>
      <c r="AN1098" t="s">
        <v>83</v>
      </c>
      <c r="AO1098" t="s">
        <v>83</v>
      </c>
      <c r="AP1098" t="s">
        <v>83</v>
      </c>
      <c r="AQ1098" t="s">
        <v>83</v>
      </c>
      <c r="AR1098" t="s">
        <v>83</v>
      </c>
      <c r="AS1098">
        <v>0</v>
      </c>
      <c r="AT1098" t="s">
        <v>83</v>
      </c>
      <c r="AU1098" t="s">
        <v>83</v>
      </c>
      <c r="AV1098">
        <v>0</v>
      </c>
      <c r="AW1098">
        <v>0</v>
      </c>
      <c r="AX1098" t="s">
        <v>83</v>
      </c>
    </row>
    <row r="1099" spans="1:50" x14ac:dyDescent="0.15">
      <c r="A1099">
        <v>4</v>
      </c>
      <c r="B1099">
        <v>230</v>
      </c>
      <c r="C1099">
        <v>3</v>
      </c>
      <c r="D1099">
        <v>2</v>
      </c>
      <c r="E1099">
        <v>0</v>
      </c>
      <c r="F1099" t="s">
        <v>83</v>
      </c>
      <c r="G1099" t="s">
        <v>83</v>
      </c>
      <c r="H1099">
        <v>249</v>
      </c>
      <c r="I1099">
        <v>0</v>
      </c>
      <c r="J1099">
        <v>0</v>
      </c>
      <c r="K1099">
        <v>0</v>
      </c>
      <c r="L1099">
        <v>0</v>
      </c>
      <c r="M1099" t="s">
        <v>83</v>
      </c>
      <c r="N1099" t="s">
        <v>83</v>
      </c>
      <c r="O1099" t="s">
        <v>83</v>
      </c>
      <c r="P1099" t="s">
        <v>83</v>
      </c>
      <c r="Q1099" t="s">
        <v>83</v>
      </c>
      <c r="R1099" t="s">
        <v>2760</v>
      </c>
      <c r="S1099" t="s">
        <v>83</v>
      </c>
      <c r="T1099">
        <v>0</v>
      </c>
      <c r="U1099" t="s">
        <v>83</v>
      </c>
      <c r="V1099" t="s">
        <v>83</v>
      </c>
      <c r="W1099" t="s">
        <v>83</v>
      </c>
      <c r="X1099">
        <v>1</v>
      </c>
      <c r="Y1099">
        <v>1</v>
      </c>
      <c r="Z1099" t="s">
        <v>83</v>
      </c>
      <c r="AA1099" t="s">
        <v>83</v>
      </c>
      <c r="AB1099" t="s">
        <v>83</v>
      </c>
      <c r="AC1099" t="s">
        <v>83</v>
      </c>
      <c r="AD1099" t="s">
        <v>83</v>
      </c>
      <c r="AE1099">
        <v>0</v>
      </c>
      <c r="AF1099" t="s">
        <v>83</v>
      </c>
      <c r="AG1099">
        <v>0</v>
      </c>
      <c r="AH1099" t="s">
        <v>83</v>
      </c>
      <c r="AI1099" t="s">
        <v>83</v>
      </c>
      <c r="AJ1099" t="s">
        <v>83</v>
      </c>
      <c r="AK1099" t="s">
        <v>83</v>
      </c>
      <c r="AL1099" t="s">
        <v>83</v>
      </c>
      <c r="AM1099" t="s">
        <v>83</v>
      </c>
      <c r="AN1099" t="s">
        <v>83</v>
      </c>
      <c r="AO1099" t="s">
        <v>83</v>
      </c>
      <c r="AP1099" t="s">
        <v>83</v>
      </c>
      <c r="AQ1099" t="s">
        <v>83</v>
      </c>
      <c r="AR1099" t="s">
        <v>83</v>
      </c>
      <c r="AS1099">
        <v>0</v>
      </c>
      <c r="AT1099" t="s">
        <v>83</v>
      </c>
      <c r="AU1099" t="s">
        <v>83</v>
      </c>
      <c r="AV1099">
        <v>0</v>
      </c>
      <c r="AW1099">
        <v>0</v>
      </c>
      <c r="AX1099" t="s">
        <v>83</v>
      </c>
    </row>
    <row r="1100" spans="1:50" x14ac:dyDescent="0.15">
      <c r="A1100">
        <v>4</v>
      </c>
      <c r="B1100">
        <v>230</v>
      </c>
      <c r="C1100">
        <v>3</v>
      </c>
      <c r="D1100">
        <v>3</v>
      </c>
      <c r="E1100">
        <v>0</v>
      </c>
      <c r="F1100" t="s">
        <v>83</v>
      </c>
      <c r="G1100" t="s">
        <v>83</v>
      </c>
      <c r="H1100">
        <v>387</v>
      </c>
      <c r="I1100">
        <v>0</v>
      </c>
      <c r="J1100">
        <v>0</v>
      </c>
      <c r="K1100">
        <v>0</v>
      </c>
      <c r="L1100">
        <v>0</v>
      </c>
      <c r="M1100" t="s">
        <v>83</v>
      </c>
      <c r="N1100" t="s">
        <v>83</v>
      </c>
      <c r="O1100" t="s">
        <v>83</v>
      </c>
      <c r="P1100" t="s">
        <v>83</v>
      </c>
      <c r="Q1100" t="s">
        <v>83</v>
      </c>
      <c r="R1100" t="s">
        <v>2761</v>
      </c>
      <c r="S1100" t="s">
        <v>83</v>
      </c>
      <c r="T1100">
        <v>0</v>
      </c>
      <c r="U1100" t="s">
        <v>83</v>
      </c>
      <c r="V1100" t="s">
        <v>83</v>
      </c>
      <c r="W1100" t="s">
        <v>83</v>
      </c>
      <c r="X1100">
        <v>1</v>
      </c>
      <c r="Y1100">
        <v>1</v>
      </c>
      <c r="Z1100" t="s">
        <v>83</v>
      </c>
      <c r="AA1100" t="s">
        <v>83</v>
      </c>
      <c r="AB1100" t="s">
        <v>83</v>
      </c>
      <c r="AC1100" t="s">
        <v>83</v>
      </c>
      <c r="AD1100" t="s">
        <v>83</v>
      </c>
      <c r="AE1100">
        <v>0</v>
      </c>
      <c r="AF1100" t="s">
        <v>83</v>
      </c>
      <c r="AG1100">
        <v>0</v>
      </c>
      <c r="AH1100" t="s">
        <v>83</v>
      </c>
      <c r="AI1100" t="s">
        <v>83</v>
      </c>
      <c r="AJ1100" t="s">
        <v>83</v>
      </c>
      <c r="AK1100" t="s">
        <v>83</v>
      </c>
      <c r="AL1100" t="s">
        <v>83</v>
      </c>
      <c r="AM1100" t="s">
        <v>83</v>
      </c>
      <c r="AN1100" t="s">
        <v>83</v>
      </c>
      <c r="AO1100" t="s">
        <v>83</v>
      </c>
      <c r="AP1100" t="s">
        <v>83</v>
      </c>
      <c r="AQ1100" t="s">
        <v>83</v>
      </c>
      <c r="AR1100" t="s">
        <v>83</v>
      </c>
      <c r="AS1100">
        <v>0</v>
      </c>
      <c r="AT1100" t="s">
        <v>83</v>
      </c>
      <c r="AU1100" t="s">
        <v>83</v>
      </c>
      <c r="AV1100">
        <v>0</v>
      </c>
      <c r="AW1100">
        <v>0</v>
      </c>
      <c r="AX1100" t="s">
        <v>83</v>
      </c>
    </row>
    <row r="1101" spans="1:50" x14ac:dyDescent="0.15">
      <c r="A1101">
        <v>4</v>
      </c>
      <c r="B1101">
        <v>230</v>
      </c>
      <c r="C1101">
        <v>3</v>
      </c>
      <c r="D1101">
        <v>4</v>
      </c>
      <c r="E1101">
        <v>0</v>
      </c>
      <c r="F1101" t="s">
        <v>83</v>
      </c>
      <c r="G1101" t="s">
        <v>83</v>
      </c>
      <c r="H1101">
        <v>465</v>
      </c>
      <c r="I1101">
        <v>0</v>
      </c>
      <c r="J1101">
        <v>0</v>
      </c>
      <c r="K1101">
        <v>0</v>
      </c>
      <c r="L1101">
        <v>0</v>
      </c>
      <c r="M1101" t="s">
        <v>83</v>
      </c>
      <c r="N1101" t="s">
        <v>83</v>
      </c>
      <c r="O1101" t="s">
        <v>83</v>
      </c>
      <c r="P1101" t="s">
        <v>83</v>
      </c>
      <c r="Q1101" t="s">
        <v>83</v>
      </c>
      <c r="R1101" t="s">
        <v>2762</v>
      </c>
      <c r="S1101" t="s">
        <v>83</v>
      </c>
      <c r="T1101">
        <v>0</v>
      </c>
      <c r="U1101" t="s">
        <v>83</v>
      </c>
      <c r="V1101" t="s">
        <v>83</v>
      </c>
      <c r="W1101" t="s">
        <v>83</v>
      </c>
      <c r="X1101">
        <v>1</v>
      </c>
      <c r="Y1101">
        <v>1</v>
      </c>
      <c r="Z1101" t="s">
        <v>83</v>
      </c>
      <c r="AA1101" t="s">
        <v>83</v>
      </c>
      <c r="AB1101" t="s">
        <v>83</v>
      </c>
      <c r="AC1101" t="s">
        <v>83</v>
      </c>
      <c r="AD1101" t="s">
        <v>83</v>
      </c>
      <c r="AE1101">
        <v>0</v>
      </c>
      <c r="AF1101" t="s">
        <v>83</v>
      </c>
      <c r="AG1101">
        <v>0</v>
      </c>
      <c r="AH1101" t="s">
        <v>83</v>
      </c>
      <c r="AI1101" t="s">
        <v>83</v>
      </c>
      <c r="AJ1101" t="s">
        <v>83</v>
      </c>
      <c r="AK1101" t="s">
        <v>83</v>
      </c>
      <c r="AL1101" t="s">
        <v>83</v>
      </c>
      <c r="AM1101" t="s">
        <v>83</v>
      </c>
      <c r="AN1101" t="s">
        <v>83</v>
      </c>
      <c r="AO1101" t="s">
        <v>83</v>
      </c>
      <c r="AP1101" t="s">
        <v>83</v>
      </c>
      <c r="AQ1101" t="s">
        <v>83</v>
      </c>
      <c r="AR1101" t="s">
        <v>83</v>
      </c>
      <c r="AS1101">
        <v>0</v>
      </c>
      <c r="AT1101" t="s">
        <v>83</v>
      </c>
      <c r="AU1101" t="s">
        <v>83</v>
      </c>
      <c r="AV1101">
        <v>0</v>
      </c>
      <c r="AW1101">
        <v>0</v>
      </c>
      <c r="AX1101" t="s">
        <v>83</v>
      </c>
    </row>
    <row r="1102" spans="1:50" x14ac:dyDescent="0.15">
      <c r="A1102">
        <v>4</v>
      </c>
      <c r="B1102">
        <v>230</v>
      </c>
      <c r="C1102">
        <v>3</v>
      </c>
      <c r="D1102">
        <v>5</v>
      </c>
      <c r="E1102">
        <v>0</v>
      </c>
      <c r="F1102" t="s">
        <v>83</v>
      </c>
      <c r="G1102" t="s">
        <v>83</v>
      </c>
      <c r="H1102">
        <v>672</v>
      </c>
      <c r="I1102">
        <v>0</v>
      </c>
      <c r="J1102">
        <v>0</v>
      </c>
      <c r="K1102">
        <v>0</v>
      </c>
      <c r="L1102">
        <v>0</v>
      </c>
      <c r="M1102" t="s">
        <v>83</v>
      </c>
      <c r="N1102" t="s">
        <v>83</v>
      </c>
      <c r="O1102" t="s">
        <v>83</v>
      </c>
      <c r="P1102" t="s">
        <v>83</v>
      </c>
      <c r="Q1102" t="s">
        <v>83</v>
      </c>
      <c r="R1102" t="s">
        <v>2762</v>
      </c>
      <c r="S1102" t="s">
        <v>83</v>
      </c>
      <c r="T1102">
        <v>0</v>
      </c>
      <c r="U1102" t="s">
        <v>83</v>
      </c>
      <c r="V1102" t="s">
        <v>83</v>
      </c>
      <c r="W1102" t="s">
        <v>83</v>
      </c>
      <c r="X1102">
        <v>1</v>
      </c>
      <c r="Y1102">
        <v>1</v>
      </c>
      <c r="Z1102" t="s">
        <v>83</v>
      </c>
      <c r="AA1102" t="s">
        <v>83</v>
      </c>
      <c r="AB1102" t="s">
        <v>83</v>
      </c>
      <c r="AC1102" t="s">
        <v>83</v>
      </c>
      <c r="AD1102" t="s">
        <v>83</v>
      </c>
      <c r="AE1102">
        <v>0</v>
      </c>
      <c r="AF1102" t="s">
        <v>83</v>
      </c>
      <c r="AG1102">
        <v>0</v>
      </c>
      <c r="AH1102" t="s">
        <v>83</v>
      </c>
      <c r="AI1102" t="s">
        <v>83</v>
      </c>
      <c r="AJ1102" t="s">
        <v>83</v>
      </c>
      <c r="AK1102" t="s">
        <v>83</v>
      </c>
      <c r="AL1102" t="s">
        <v>83</v>
      </c>
      <c r="AM1102" t="s">
        <v>83</v>
      </c>
      <c r="AN1102" t="s">
        <v>83</v>
      </c>
      <c r="AO1102" t="s">
        <v>83</v>
      </c>
      <c r="AP1102" t="s">
        <v>83</v>
      </c>
      <c r="AQ1102" t="s">
        <v>83</v>
      </c>
      <c r="AR1102" t="s">
        <v>83</v>
      </c>
      <c r="AS1102">
        <v>0</v>
      </c>
      <c r="AT1102" t="s">
        <v>83</v>
      </c>
      <c r="AU1102" t="s">
        <v>83</v>
      </c>
      <c r="AV1102">
        <v>0</v>
      </c>
      <c r="AW1102">
        <v>0</v>
      </c>
      <c r="AX1102" t="s">
        <v>83</v>
      </c>
    </row>
    <row r="1103" spans="1:50" x14ac:dyDescent="0.15">
      <c r="A1103">
        <v>4</v>
      </c>
      <c r="B1103">
        <v>230</v>
      </c>
      <c r="C1103">
        <v>3</v>
      </c>
      <c r="D1103">
        <v>6</v>
      </c>
      <c r="E1103">
        <v>0</v>
      </c>
      <c r="F1103" t="s">
        <v>83</v>
      </c>
      <c r="G1103" t="s">
        <v>83</v>
      </c>
      <c r="H1103">
        <v>491</v>
      </c>
      <c r="I1103">
        <v>0</v>
      </c>
      <c r="J1103">
        <v>0</v>
      </c>
      <c r="K1103">
        <v>0</v>
      </c>
      <c r="L1103">
        <v>0</v>
      </c>
      <c r="M1103" t="s">
        <v>83</v>
      </c>
      <c r="N1103" t="s">
        <v>83</v>
      </c>
      <c r="O1103" t="s">
        <v>83</v>
      </c>
      <c r="P1103" t="s">
        <v>83</v>
      </c>
      <c r="Q1103" t="s">
        <v>83</v>
      </c>
      <c r="R1103" t="s">
        <v>2761</v>
      </c>
      <c r="S1103" t="s">
        <v>83</v>
      </c>
      <c r="T1103">
        <v>0</v>
      </c>
      <c r="U1103" t="s">
        <v>83</v>
      </c>
      <c r="V1103" t="s">
        <v>83</v>
      </c>
      <c r="W1103" t="s">
        <v>83</v>
      </c>
      <c r="X1103">
        <v>1</v>
      </c>
      <c r="Y1103">
        <v>1</v>
      </c>
      <c r="Z1103" t="s">
        <v>83</v>
      </c>
      <c r="AA1103" t="s">
        <v>83</v>
      </c>
      <c r="AB1103" t="s">
        <v>83</v>
      </c>
      <c r="AC1103" t="s">
        <v>83</v>
      </c>
      <c r="AD1103" t="s">
        <v>83</v>
      </c>
      <c r="AE1103">
        <v>0</v>
      </c>
      <c r="AF1103" t="s">
        <v>83</v>
      </c>
      <c r="AG1103">
        <v>0</v>
      </c>
      <c r="AH1103" t="s">
        <v>83</v>
      </c>
      <c r="AI1103" t="s">
        <v>83</v>
      </c>
      <c r="AJ1103" t="s">
        <v>83</v>
      </c>
      <c r="AK1103" t="s">
        <v>83</v>
      </c>
      <c r="AL1103" t="s">
        <v>83</v>
      </c>
      <c r="AM1103" t="s">
        <v>83</v>
      </c>
      <c r="AN1103" t="s">
        <v>83</v>
      </c>
      <c r="AO1103" t="s">
        <v>83</v>
      </c>
      <c r="AP1103" t="s">
        <v>83</v>
      </c>
      <c r="AQ1103" t="s">
        <v>83</v>
      </c>
      <c r="AR1103" t="s">
        <v>83</v>
      </c>
      <c r="AS1103">
        <v>0</v>
      </c>
      <c r="AT1103" t="s">
        <v>83</v>
      </c>
      <c r="AU1103" t="s">
        <v>83</v>
      </c>
      <c r="AV1103">
        <v>0</v>
      </c>
      <c r="AW1103">
        <v>0</v>
      </c>
      <c r="AX1103" t="s">
        <v>83</v>
      </c>
    </row>
    <row r="1104" spans="1:50" x14ac:dyDescent="0.15">
      <c r="A1104">
        <v>4</v>
      </c>
      <c r="B1104">
        <v>230</v>
      </c>
      <c r="C1104">
        <v>3</v>
      </c>
      <c r="D1104">
        <v>7</v>
      </c>
      <c r="E1104">
        <v>0</v>
      </c>
      <c r="F1104" t="s">
        <v>83</v>
      </c>
      <c r="G1104" t="s">
        <v>83</v>
      </c>
      <c r="H1104">
        <v>350</v>
      </c>
      <c r="I1104">
        <v>0</v>
      </c>
      <c r="J1104">
        <v>0</v>
      </c>
      <c r="K1104">
        <v>0</v>
      </c>
      <c r="L1104">
        <v>0</v>
      </c>
      <c r="M1104" t="s">
        <v>83</v>
      </c>
      <c r="N1104" t="s">
        <v>83</v>
      </c>
      <c r="O1104" t="s">
        <v>83</v>
      </c>
      <c r="P1104" t="s">
        <v>83</v>
      </c>
      <c r="Q1104" t="s">
        <v>83</v>
      </c>
      <c r="R1104" t="s">
        <v>2763</v>
      </c>
      <c r="S1104" t="s">
        <v>83</v>
      </c>
      <c r="T1104">
        <v>0</v>
      </c>
      <c r="U1104" t="s">
        <v>83</v>
      </c>
      <c r="V1104" t="s">
        <v>83</v>
      </c>
      <c r="W1104" t="s">
        <v>83</v>
      </c>
      <c r="X1104">
        <v>1</v>
      </c>
      <c r="Y1104">
        <v>1</v>
      </c>
      <c r="Z1104" t="s">
        <v>83</v>
      </c>
      <c r="AA1104" t="s">
        <v>83</v>
      </c>
      <c r="AB1104" t="s">
        <v>83</v>
      </c>
      <c r="AC1104" t="s">
        <v>83</v>
      </c>
      <c r="AD1104" t="s">
        <v>83</v>
      </c>
      <c r="AE1104">
        <v>0</v>
      </c>
      <c r="AF1104" t="s">
        <v>83</v>
      </c>
      <c r="AG1104">
        <v>0</v>
      </c>
      <c r="AH1104" t="s">
        <v>83</v>
      </c>
      <c r="AI1104" t="s">
        <v>83</v>
      </c>
      <c r="AJ1104" t="s">
        <v>83</v>
      </c>
      <c r="AK1104" t="s">
        <v>83</v>
      </c>
      <c r="AL1104" t="s">
        <v>83</v>
      </c>
      <c r="AM1104" t="s">
        <v>83</v>
      </c>
      <c r="AN1104" t="s">
        <v>83</v>
      </c>
      <c r="AO1104" t="s">
        <v>83</v>
      </c>
      <c r="AP1104" t="s">
        <v>83</v>
      </c>
      <c r="AQ1104" t="s">
        <v>83</v>
      </c>
      <c r="AR1104" t="s">
        <v>83</v>
      </c>
      <c r="AS1104">
        <v>0</v>
      </c>
      <c r="AT1104" t="s">
        <v>83</v>
      </c>
      <c r="AU1104" t="s">
        <v>83</v>
      </c>
      <c r="AV1104">
        <v>0</v>
      </c>
      <c r="AW1104">
        <v>0</v>
      </c>
      <c r="AX1104" t="s">
        <v>83</v>
      </c>
    </row>
    <row r="1105" spans="1:50" x14ac:dyDescent="0.15">
      <c r="A1105">
        <v>4</v>
      </c>
      <c r="B1105">
        <v>230</v>
      </c>
      <c r="C1105">
        <v>3</v>
      </c>
      <c r="D1105">
        <v>8</v>
      </c>
      <c r="E1105">
        <v>0</v>
      </c>
      <c r="F1105" t="s">
        <v>83</v>
      </c>
      <c r="G1105" t="s">
        <v>83</v>
      </c>
      <c r="H1105">
        <v>73</v>
      </c>
      <c r="I1105">
        <v>0</v>
      </c>
      <c r="J1105">
        <v>0</v>
      </c>
      <c r="K1105">
        <v>0</v>
      </c>
      <c r="L1105">
        <v>0</v>
      </c>
      <c r="M1105" t="s">
        <v>83</v>
      </c>
      <c r="N1105" t="s">
        <v>83</v>
      </c>
      <c r="O1105" t="s">
        <v>83</v>
      </c>
      <c r="P1105" t="s">
        <v>83</v>
      </c>
      <c r="Q1105" t="s">
        <v>83</v>
      </c>
      <c r="R1105" t="s">
        <v>2764</v>
      </c>
      <c r="S1105" t="s">
        <v>83</v>
      </c>
      <c r="T1105">
        <v>0</v>
      </c>
      <c r="U1105" t="s">
        <v>83</v>
      </c>
      <c r="V1105" t="s">
        <v>83</v>
      </c>
      <c r="W1105" t="s">
        <v>83</v>
      </c>
      <c r="X1105">
        <v>1</v>
      </c>
      <c r="Y1105">
        <v>1</v>
      </c>
      <c r="Z1105" t="s">
        <v>83</v>
      </c>
      <c r="AA1105" t="s">
        <v>83</v>
      </c>
      <c r="AB1105" t="s">
        <v>83</v>
      </c>
      <c r="AC1105" t="s">
        <v>83</v>
      </c>
      <c r="AD1105" t="s">
        <v>83</v>
      </c>
      <c r="AE1105">
        <v>0</v>
      </c>
      <c r="AF1105" t="s">
        <v>83</v>
      </c>
      <c r="AG1105">
        <v>0</v>
      </c>
      <c r="AH1105" t="s">
        <v>83</v>
      </c>
      <c r="AI1105" t="s">
        <v>83</v>
      </c>
      <c r="AJ1105" t="s">
        <v>83</v>
      </c>
      <c r="AK1105" t="s">
        <v>83</v>
      </c>
      <c r="AL1105" t="s">
        <v>83</v>
      </c>
      <c r="AM1105" t="s">
        <v>83</v>
      </c>
      <c r="AN1105" t="s">
        <v>83</v>
      </c>
      <c r="AO1105" t="s">
        <v>83</v>
      </c>
      <c r="AP1105" t="s">
        <v>83</v>
      </c>
      <c r="AQ1105" t="s">
        <v>83</v>
      </c>
      <c r="AR1105" t="s">
        <v>83</v>
      </c>
      <c r="AS1105">
        <v>0</v>
      </c>
      <c r="AT1105" t="s">
        <v>83</v>
      </c>
      <c r="AU1105" t="s">
        <v>83</v>
      </c>
      <c r="AV1105">
        <v>0</v>
      </c>
      <c r="AW1105">
        <v>0</v>
      </c>
      <c r="AX1105" t="s">
        <v>83</v>
      </c>
    </row>
    <row r="1106" spans="1:50" x14ac:dyDescent="0.15">
      <c r="A1106">
        <v>4</v>
      </c>
      <c r="B1106">
        <v>230</v>
      </c>
      <c r="C1106">
        <v>4</v>
      </c>
      <c r="D1106">
        <v>1</v>
      </c>
      <c r="E1106">
        <v>0</v>
      </c>
      <c r="F1106" t="s">
        <v>83</v>
      </c>
      <c r="G1106" t="s">
        <v>83</v>
      </c>
      <c r="H1106">
        <v>612</v>
      </c>
      <c r="I1106">
        <v>0</v>
      </c>
      <c r="J1106">
        <v>0</v>
      </c>
      <c r="K1106">
        <v>0</v>
      </c>
      <c r="L1106">
        <v>0</v>
      </c>
      <c r="M1106" t="s">
        <v>83</v>
      </c>
      <c r="N1106" t="s">
        <v>83</v>
      </c>
      <c r="O1106" t="s">
        <v>83</v>
      </c>
      <c r="P1106" t="s">
        <v>83</v>
      </c>
      <c r="Q1106" t="s">
        <v>83</v>
      </c>
      <c r="R1106" t="s">
        <v>2765</v>
      </c>
      <c r="S1106" t="s">
        <v>83</v>
      </c>
      <c r="T1106">
        <v>0</v>
      </c>
      <c r="U1106" t="s">
        <v>83</v>
      </c>
      <c r="V1106" t="s">
        <v>83</v>
      </c>
      <c r="W1106" t="s">
        <v>83</v>
      </c>
      <c r="X1106">
        <v>1</v>
      </c>
      <c r="Y1106">
        <v>1</v>
      </c>
      <c r="Z1106" t="s">
        <v>83</v>
      </c>
      <c r="AA1106" t="s">
        <v>83</v>
      </c>
      <c r="AB1106" t="s">
        <v>83</v>
      </c>
      <c r="AC1106" t="s">
        <v>83</v>
      </c>
      <c r="AD1106" t="s">
        <v>83</v>
      </c>
      <c r="AE1106">
        <v>0</v>
      </c>
      <c r="AF1106" t="s">
        <v>83</v>
      </c>
      <c r="AG1106">
        <v>0</v>
      </c>
      <c r="AH1106" t="s">
        <v>83</v>
      </c>
      <c r="AI1106" t="s">
        <v>83</v>
      </c>
      <c r="AJ1106" t="s">
        <v>83</v>
      </c>
      <c r="AK1106" t="s">
        <v>83</v>
      </c>
      <c r="AL1106" t="s">
        <v>83</v>
      </c>
      <c r="AM1106" t="s">
        <v>83</v>
      </c>
      <c r="AN1106" t="s">
        <v>83</v>
      </c>
      <c r="AO1106" t="s">
        <v>83</v>
      </c>
      <c r="AP1106" t="s">
        <v>83</v>
      </c>
      <c r="AQ1106" t="s">
        <v>83</v>
      </c>
      <c r="AR1106" t="s">
        <v>83</v>
      </c>
      <c r="AS1106">
        <v>0</v>
      </c>
      <c r="AT1106" t="s">
        <v>83</v>
      </c>
      <c r="AU1106" t="s">
        <v>83</v>
      </c>
      <c r="AV1106">
        <v>0</v>
      </c>
      <c r="AW1106">
        <v>0</v>
      </c>
      <c r="AX1106" t="s">
        <v>83</v>
      </c>
    </row>
    <row r="1107" spans="1:50" x14ac:dyDescent="0.15">
      <c r="A1107">
        <v>4</v>
      </c>
      <c r="B1107">
        <v>230</v>
      </c>
      <c r="C1107">
        <v>4</v>
      </c>
      <c r="D1107">
        <v>2</v>
      </c>
      <c r="E1107">
        <v>0</v>
      </c>
      <c r="F1107" t="s">
        <v>83</v>
      </c>
      <c r="G1107" t="s">
        <v>83</v>
      </c>
      <c r="H1107">
        <v>583</v>
      </c>
      <c r="I1107">
        <v>0</v>
      </c>
      <c r="J1107">
        <v>0</v>
      </c>
      <c r="K1107">
        <v>0</v>
      </c>
      <c r="L1107">
        <v>0</v>
      </c>
      <c r="M1107" t="s">
        <v>83</v>
      </c>
      <c r="N1107" t="s">
        <v>83</v>
      </c>
      <c r="O1107" t="s">
        <v>83</v>
      </c>
      <c r="P1107" t="s">
        <v>83</v>
      </c>
      <c r="Q1107" t="s">
        <v>83</v>
      </c>
      <c r="R1107" t="s">
        <v>2766</v>
      </c>
      <c r="S1107" t="s">
        <v>83</v>
      </c>
      <c r="T1107">
        <v>0</v>
      </c>
      <c r="U1107" t="s">
        <v>83</v>
      </c>
      <c r="V1107" t="s">
        <v>83</v>
      </c>
      <c r="W1107" t="s">
        <v>83</v>
      </c>
      <c r="X1107">
        <v>1</v>
      </c>
      <c r="Y1107">
        <v>1</v>
      </c>
      <c r="Z1107" t="s">
        <v>83</v>
      </c>
      <c r="AA1107" t="s">
        <v>83</v>
      </c>
      <c r="AB1107" t="s">
        <v>83</v>
      </c>
      <c r="AC1107" t="s">
        <v>83</v>
      </c>
      <c r="AD1107" t="s">
        <v>83</v>
      </c>
      <c r="AE1107">
        <v>0</v>
      </c>
      <c r="AF1107" t="s">
        <v>83</v>
      </c>
      <c r="AG1107">
        <v>0</v>
      </c>
      <c r="AH1107" t="s">
        <v>83</v>
      </c>
      <c r="AI1107" t="s">
        <v>83</v>
      </c>
      <c r="AJ1107" t="s">
        <v>83</v>
      </c>
      <c r="AK1107" t="s">
        <v>83</v>
      </c>
      <c r="AL1107" t="s">
        <v>83</v>
      </c>
      <c r="AM1107" t="s">
        <v>83</v>
      </c>
      <c r="AN1107" t="s">
        <v>83</v>
      </c>
      <c r="AO1107" t="s">
        <v>83</v>
      </c>
      <c r="AP1107" t="s">
        <v>83</v>
      </c>
      <c r="AQ1107" t="s">
        <v>83</v>
      </c>
      <c r="AR1107" t="s">
        <v>83</v>
      </c>
      <c r="AS1107">
        <v>0</v>
      </c>
      <c r="AT1107" t="s">
        <v>83</v>
      </c>
      <c r="AU1107" t="s">
        <v>83</v>
      </c>
      <c r="AV1107">
        <v>0</v>
      </c>
      <c r="AW1107">
        <v>0</v>
      </c>
      <c r="AX1107" t="s">
        <v>83</v>
      </c>
    </row>
    <row r="1108" spans="1:50" x14ac:dyDescent="0.15">
      <c r="A1108">
        <v>4</v>
      </c>
      <c r="B1108">
        <v>230</v>
      </c>
      <c r="C1108">
        <v>4</v>
      </c>
      <c r="D1108">
        <v>3</v>
      </c>
      <c r="E1108">
        <v>0</v>
      </c>
      <c r="F1108" t="s">
        <v>83</v>
      </c>
      <c r="G1108" t="s">
        <v>83</v>
      </c>
      <c r="H1108">
        <v>287</v>
      </c>
      <c r="I1108">
        <v>0</v>
      </c>
      <c r="J1108">
        <v>0</v>
      </c>
      <c r="K1108">
        <v>0</v>
      </c>
      <c r="L1108">
        <v>0</v>
      </c>
      <c r="M1108" t="s">
        <v>83</v>
      </c>
      <c r="N1108" t="s">
        <v>83</v>
      </c>
      <c r="O1108" t="s">
        <v>83</v>
      </c>
      <c r="P1108" t="s">
        <v>83</v>
      </c>
      <c r="Q1108" t="s">
        <v>83</v>
      </c>
      <c r="R1108" t="s">
        <v>2767</v>
      </c>
      <c r="S1108" t="s">
        <v>83</v>
      </c>
      <c r="T1108">
        <v>0</v>
      </c>
      <c r="U1108" t="s">
        <v>83</v>
      </c>
      <c r="V1108" t="s">
        <v>83</v>
      </c>
      <c r="W1108" t="s">
        <v>83</v>
      </c>
      <c r="X1108">
        <v>1</v>
      </c>
      <c r="Y1108">
        <v>1</v>
      </c>
      <c r="Z1108" t="s">
        <v>83</v>
      </c>
      <c r="AA1108" t="s">
        <v>83</v>
      </c>
      <c r="AB1108" t="s">
        <v>83</v>
      </c>
      <c r="AC1108" t="s">
        <v>83</v>
      </c>
      <c r="AD1108" t="s">
        <v>83</v>
      </c>
      <c r="AE1108">
        <v>0</v>
      </c>
      <c r="AF1108" t="s">
        <v>83</v>
      </c>
      <c r="AG1108">
        <v>0</v>
      </c>
      <c r="AH1108" t="s">
        <v>83</v>
      </c>
      <c r="AI1108" t="s">
        <v>83</v>
      </c>
      <c r="AJ1108" t="s">
        <v>83</v>
      </c>
      <c r="AK1108" t="s">
        <v>83</v>
      </c>
      <c r="AL1108" t="s">
        <v>83</v>
      </c>
      <c r="AM1108" t="s">
        <v>83</v>
      </c>
      <c r="AN1108" t="s">
        <v>83</v>
      </c>
      <c r="AO1108" t="s">
        <v>83</v>
      </c>
      <c r="AP1108" t="s">
        <v>83</v>
      </c>
      <c r="AQ1108" t="s">
        <v>83</v>
      </c>
      <c r="AR1108" t="s">
        <v>83</v>
      </c>
      <c r="AS1108">
        <v>0</v>
      </c>
      <c r="AT1108" t="s">
        <v>83</v>
      </c>
      <c r="AU1108" t="s">
        <v>83</v>
      </c>
      <c r="AV1108">
        <v>0</v>
      </c>
      <c r="AW1108">
        <v>0</v>
      </c>
      <c r="AX1108" t="s">
        <v>83</v>
      </c>
    </row>
    <row r="1109" spans="1:50" x14ac:dyDescent="0.15">
      <c r="A1109">
        <v>4</v>
      </c>
      <c r="B1109">
        <v>230</v>
      </c>
      <c r="C1109">
        <v>4</v>
      </c>
      <c r="D1109">
        <v>4</v>
      </c>
      <c r="E1109">
        <v>0</v>
      </c>
      <c r="F1109" t="s">
        <v>83</v>
      </c>
      <c r="G1109" t="s">
        <v>83</v>
      </c>
      <c r="H1109">
        <v>380</v>
      </c>
      <c r="I1109">
        <v>0</v>
      </c>
      <c r="J1109">
        <v>0</v>
      </c>
      <c r="K1109">
        <v>0</v>
      </c>
      <c r="L1109">
        <v>0</v>
      </c>
      <c r="M1109" t="s">
        <v>83</v>
      </c>
      <c r="N1109" t="s">
        <v>83</v>
      </c>
      <c r="O1109" t="s">
        <v>83</v>
      </c>
      <c r="P1109" t="s">
        <v>83</v>
      </c>
      <c r="Q1109" t="s">
        <v>83</v>
      </c>
      <c r="R1109" t="s">
        <v>2768</v>
      </c>
      <c r="S1109" t="s">
        <v>83</v>
      </c>
      <c r="T1109">
        <v>0</v>
      </c>
      <c r="U1109" t="s">
        <v>83</v>
      </c>
      <c r="V1109" t="s">
        <v>83</v>
      </c>
      <c r="W1109" t="s">
        <v>83</v>
      </c>
      <c r="X1109">
        <v>1</v>
      </c>
      <c r="Y1109">
        <v>1</v>
      </c>
      <c r="Z1109" t="s">
        <v>83</v>
      </c>
      <c r="AA1109" t="s">
        <v>83</v>
      </c>
      <c r="AB1109" t="s">
        <v>83</v>
      </c>
      <c r="AC1109" t="s">
        <v>83</v>
      </c>
      <c r="AD1109" t="s">
        <v>83</v>
      </c>
      <c r="AE1109">
        <v>0</v>
      </c>
      <c r="AF1109" t="s">
        <v>83</v>
      </c>
      <c r="AG1109">
        <v>0</v>
      </c>
      <c r="AH1109" t="s">
        <v>83</v>
      </c>
      <c r="AI1109" t="s">
        <v>83</v>
      </c>
      <c r="AJ1109" t="s">
        <v>83</v>
      </c>
      <c r="AK1109" t="s">
        <v>83</v>
      </c>
      <c r="AL1109" t="s">
        <v>83</v>
      </c>
      <c r="AM1109" t="s">
        <v>83</v>
      </c>
      <c r="AN1109" t="s">
        <v>83</v>
      </c>
      <c r="AO1109" t="s">
        <v>83</v>
      </c>
      <c r="AP1109" t="s">
        <v>83</v>
      </c>
      <c r="AQ1109" t="s">
        <v>83</v>
      </c>
      <c r="AR1109" t="s">
        <v>83</v>
      </c>
      <c r="AS1109">
        <v>0</v>
      </c>
      <c r="AT1109" t="s">
        <v>83</v>
      </c>
      <c r="AU1109" t="s">
        <v>83</v>
      </c>
      <c r="AV1109">
        <v>0</v>
      </c>
      <c r="AW1109">
        <v>0</v>
      </c>
      <c r="AX1109" t="s">
        <v>83</v>
      </c>
    </row>
    <row r="1110" spans="1:50" x14ac:dyDescent="0.15">
      <c r="A1110">
        <v>4</v>
      </c>
      <c r="B1110">
        <v>230</v>
      </c>
      <c r="C1110">
        <v>4</v>
      </c>
      <c r="D1110">
        <v>5</v>
      </c>
      <c r="E1110">
        <v>0</v>
      </c>
      <c r="F1110" t="s">
        <v>83</v>
      </c>
      <c r="G1110" t="s">
        <v>83</v>
      </c>
      <c r="H1110">
        <v>587</v>
      </c>
      <c r="I1110">
        <v>0</v>
      </c>
      <c r="J1110">
        <v>0</v>
      </c>
      <c r="K1110">
        <v>0</v>
      </c>
      <c r="L1110">
        <v>0</v>
      </c>
      <c r="M1110" t="s">
        <v>83</v>
      </c>
      <c r="N1110" t="s">
        <v>83</v>
      </c>
      <c r="O1110" t="s">
        <v>83</v>
      </c>
      <c r="P1110" t="s">
        <v>83</v>
      </c>
      <c r="Q1110" t="s">
        <v>83</v>
      </c>
      <c r="R1110" t="s">
        <v>2769</v>
      </c>
      <c r="S1110" t="s">
        <v>83</v>
      </c>
      <c r="T1110">
        <v>0</v>
      </c>
      <c r="U1110" t="s">
        <v>83</v>
      </c>
      <c r="V1110" t="s">
        <v>83</v>
      </c>
      <c r="W1110" t="s">
        <v>83</v>
      </c>
      <c r="X1110">
        <v>1</v>
      </c>
      <c r="Y1110">
        <v>1</v>
      </c>
      <c r="Z1110" t="s">
        <v>83</v>
      </c>
      <c r="AA1110" t="s">
        <v>83</v>
      </c>
      <c r="AB1110" t="s">
        <v>83</v>
      </c>
      <c r="AC1110" t="s">
        <v>83</v>
      </c>
      <c r="AD1110" t="s">
        <v>83</v>
      </c>
      <c r="AE1110">
        <v>0</v>
      </c>
      <c r="AF1110" t="s">
        <v>83</v>
      </c>
      <c r="AG1110">
        <v>0</v>
      </c>
      <c r="AH1110" t="s">
        <v>83</v>
      </c>
      <c r="AI1110" t="s">
        <v>83</v>
      </c>
      <c r="AJ1110" t="s">
        <v>83</v>
      </c>
      <c r="AK1110" t="s">
        <v>83</v>
      </c>
      <c r="AL1110" t="s">
        <v>83</v>
      </c>
      <c r="AM1110" t="s">
        <v>83</v>
      </c>
      <c r="AN1110" t="s">
        <v>83</v>
      </c>
      <c r="AO1110" t="s">
        <v>83</v>
      </c>
      <c r="AP1110" t="s">
        <v>83</v>
      </c>
      <c r="AQ1110" t="s">
        <v>83</v>
      </c>
      <c r="AR1110" t="s">
        <v>83</v>
      </c>
      <c r="AS1110">
        <v>0</v>
      </c>
      <c r="AT1110" t="s">
        <v>83</v>
      </c>
      <c r="AU1110" t="s">
        <v>83</v>
      </c>
      <c r="AV1110">
        <v>0</v>
      </c>
      <c r="AW1110">
        <v>0</v>
      </c>
      <c r="AX1110" t="s">
        <v>83</v>
      </c>
    </row>
    <row r="1111" spans="1:50" x14ac:dyDescent="0.15">
      <c r="A1111">
        <v>4</v>
      </c>
      <c r="B1111">
        <v>230</v>
      </c>
      <c r="C1111">
        <v>4</v>
      </c>
      <c r="D1111">
        <v>6</v>
      </c>
      <c r="E1111">
        <v>0</v>
      </c>
      <c r="F1111" t="s">
        <v>83</v>
      </c>
      <c r="G1111" t="s">
        <v>83</v>
      </c>
      <c r="H1111">
        <v>592</v>
      </c>
      <c r="I1111">
        <v>0</v>
      </c>
      <c r="J1111">
        <v>0</v>
      </c>
      <c r="K1111">
        <v>0</v>
      </c>
      <c r="L1111">
        <v>0</v>
      </c>
      <c r="M1111" t="s">
        <v>83</v>
      </c>
      <c r="N1111" t="s">
        <v>83</v>
      </c>
      <c r="O1111" t="s">
        <v>83</v>
      </c>
      <c r="P1111" t="s">
        <v>83</v>
      </c>
      <c r="Q1111" t="s">
        <v>83</v>
      </c>
      <c r="R1111" t="s">
        <v>2770</v>
      </c>
      <c r="S1111" t="s">
        <v>83</v>
      </c>
      <c r="T1111">
        <v>0</v>
      </c>
      <c r="U1111" t="s">
        <v>83</v>
      </c>
      <c r="V1111" t="s">
        <v>83</v>
      </c>
      <c r="W1111" t="s">
        <v>83</v>
      </c>
      <c r="X1111">
        <v>1</v>
      </c>
      <c r="Y1111">
        <v>1</v>
      </c>
      <c r="Z1111" t="s">
        <v>83</v>
      </c>
      <c r="AA1111" t="s">
        <v>83</v>
      </c>
      <c r="AB1111" t="s">
        <v>83</v>
      </c>
      <c r="AC1111" t="s">
        <v>83</v>
      </c>
      <c r="AD1111" t="s">
        <v>83</v>
      </c>
      <c r="AE1111">
        <v>0</v>
      </c>
      <c r="AF1111" t="s">
        <v>83</v>
      </c>
      <c r="AG1111">
        <v>0</v>
      </c>
      <c r="AH1111" t="s">
        <v>83</v>
      </c>
      <c r="AI1111" t="s">
        <v>83</v>
      </c>
      <c r="AJ1111" t="s">
        <v>83</v>
      </c>
      <c r="AK1111" t="s">
        <v>83</v>
      </c>
      <c r="AL1111" t="s">
        <v>83</v>
      </c>
      <c r="AM1111" t="s">
        <v>83</v>
      </c>
      <c r="AN1111" t="s">
        <v>83</v>
      </c>
      <c r="AO1111" t="s">
        <v>83</v>
      </c>
      <c r="AP1111" t="s">
        <v>83</v>
      </c>
      <c r="AQ1111" t="s">
        <v>83</v>
      </c>
      <c r="AR1111" t="s">
        <v>83</v>
      </c>
      <c r="AS1111">
        <v>0</v>
      </c>
      <c r="AT1111" t="s">
        <v>83</v>
      </c>
      <c r="AU1111" t="s">
        <v>83</v>
      </c>
      <c r="AV1111">
        <v>0</v>
      </c>
      <c r="AW1111">
        <v>0</v>
      </c>
      <c r="AX1111" t="s">
        <v>83</v>
      </c>
    </row>
    <row r="1112" spans="1:50" x14ac:dyDescent="0.15">
      <c r="A1112">
        <v>4</v>
      </c>
      <c r="B1112">
        <v>230</v>
      </c>
      <c r="C1112">
        <v>4</v>
      </c>
      <c r="D1112">
        <v>7</v>
      </c>
      <c r="E1112">
        <v>0</v>
      </c>
      <c r="F1112" t="s">
        <v>83</v>
      </c>
      <c r="G1112" t="s">
        <v>83</v>
      </c>
      <c r="H1112">
        <v>104</v>
      </c>
      <c r="I1112">
        <v>0</v>
      </c>
      <c r="J1112">
        <v>0</v>
      </c>
      <c r="K1112">
        <v>0</v>
      </c>
      <c r="L1112">
        <v>0</v>
      </c>
      <c r="M1112" t="s">
        <v>83</v>
      </c>
      <c r="N1112" t="s">
        <v>83</v>
      </c>
      <c r="O1112" t="s">
        <v>83</v>
      </c>
      <c r="P1112" t="s">
        <v>83</v>
      </c>
      <c r="Q1112" t="s">
        <v>83</v>
      </c>
      <c r="R1112" t="s">
        <v>2771</v>
      </c>
      <c r="S1112" t="s">
        <v>83</v>
      </c>
      <c r="T1112">
        <v>0</v>
      </c>
      <c r="U1112" t="s">
        <v>83</v>
      </c>
      <c r="V1112" t="s">
        <v>83</v>
      </c>
      <c r="W1112" t="s">
        <v>83</v>
      </c>
      <c r="X1112">
        <v>1</v>
      </c>
      <c r="Y1112">
        <v>1</v>
      </c>
      <c r="Z1112" t="s">
        <v>83</v>
      </c>
      <c r="AA1112" t="s">
        <v>83</v>
      </c>
      <c r="AB1112" t="s">
        <v>83</v>
      </c>
      <c r="AC1112" t="s">
        <v>83</v>
      </c>
      <c r="AD1112" t="s">
        <v>83</v>
      </c>
      <c r="AE1112">
        <v>0</v>
      </c>
      <c r="AF1112" t="s">
        <v>83</v>
      </c>
      <c r="AG1112">
        <v>0</v>
      </c>
      <c r="AH1112" t="s">
        <v>83</v>
      </c>
      <c r="AI1112" t="s">
        <v>83</v>
      </c>
      <c r="AJ1112" t="s">
        <v>83</v>
      </c>
      <c r="AK1112" t="s">
        <v>83</v>
      </c>
      <c r="AL1112" t="s">
        <v>83</v>
      </c>
      <c r="AM1112" t="s">
        <v>83</v>
      </c>
      <c r="AN1112" t="s">
        <v>83</v>
      </c>
      <c r="AO1112" t="s">
        <v>83</v>
      </c>
      <c r="AP1112" t="s">
        <v>83</v>
      </c>
      <c r="AQ1112" t="s">
        <v>83</v>
      </c>
      <c r="AR1112" t="s">
        <v>83</v>
      </c>
      <c r="AS1112">
        <v>0</v>
      </c>
      <c r="AT1112" t="s">
        <v>83</v>
      </c>
      <c r="AU1112" t="s">
        <v>83</v>
      </c>
      <c r="AV1112">
        <v>0</v>
      </c>
      <c r="AW1112">
        <v>0</v>
      </c>
      <c r="AX1112" t="s">
        <v>83</v>
      </c>
    </row>
    <row r="1113" spans="1:50" x14ac:dyDescent="0.15">
      <c r="A1113">
        <v>4</v>
      </c>
      <c r="B1113">
        <v>230</v>
      </c>
      <c r="C1113">
        <v>4</v>
      </c>
      <c r="D1113">
        <v>8</v>
      </c>
      <c r="E1113">
        <v>0</v>
      </c>
      <c r="F1113" t="s">
        <v>83</v>
      </c>
      <c r="G1113" t="s">
        <v>83</v>
      </c>
      <c r="H1113">
        <v>235</v>
      </c>
      <c r="I1113">
        <v>0</v>
      </c>
      <c r="J1113">
        <v>0</v>
      </c>
      <c r="K1113">
        <v>0</v>
      </c>
      <c r="L1113">
        <v>0</v>
      </c>
      <c r="M1113" t="s">
        <v>83</v>
      </c>
      <c r="N1113" t="s">
        <v>83</v>
      </c>
      <c r="O1113" t="s">
        <v>83</v>
      </c>
      <c r="P1113" t="s">
        <v>83</v>
      </c>
      <c r="Q1113" t="s">
        <v>83</v>
      </c>
      <c r="R1113" t="s">
        <v>2772</v>
      </c>
      <c r="S1113" t="s">
        <v>83</v>
      </c>
      <c r="T1113">
        <v>0</v>
      </c>
      <c r="U1113" t="s">
        <v>83</v>
      </c>
      <c r="V1113" t="s">
        <v>83</v>
      </c>
      <c r="W1113" t="s">
        <v>83</v>
      </c>
      <c r="X1113">
        <v>1</v>
      </c>
      <c r="Y1113">
        <v>1</v>
      </c>
      <c r="Z1113" t="s">
        <v>83</v>
      </c>
      <c r="AA1113" t="s">
        <v>83</v>
      </c>
      <c r="AB1113" t="s">
        <v>83</v>
      </c>
      <c r="AC1113" t="s">
        <v>83</v>
      </c>
      <c r="AD1113" t="s">
        <v>83</v>
      </c>
      <c r="AE1113">
        <v>0</v>
      </c>
      <c r="AF1113" t="s">
        <v>83</v>
      </c>
      <c r="AG1113">
        <v>0</v>
      </c>
      <c r="AH1113" t="s">
        <v>83</v>
      </c>
      <c r="AI1113" t="s">
        <v>83</v>
      </c>
      <c r="AJ1113" t="s">
        <v>83</v>
      </c>
      <c r="AK1113" t="s">
        <v>83</v>
      </c>
      <c r="AL1113" t="s">
        <v>83</v>
      </c>
      <c r="AM1113" t="s">
        <v>83</v>
      </c>
      <c r="AN1113" t="s">
        <v>83</v>
      </c>
      <c r="AO1113" t="s">
        <v>83</v>
      </c>
      <c r="AP1113" t="s">
        <v>83</v>
      </c>
      <c r="AQ1113" t="s">
        <v>83</v>
      </c>
      <c r="AR1113" t="s">
        <v>83</v>
      </c>
      <c r="AS1113">
        <v>0</v>
      </c>
      <c r="AT1113" t="s">
        <v>83</v>
      </c>
      <c r="AU1113" t="s">
        <v>83</v>
      </c>
      <c r="AV1113">
        <v>0</v>
      </c>
      <c r="AW1113">
        <v>0</v>
      </c>
      <c r="AX1113" t="s">
        <v>83</v>
      </c>
    </row>
    <row r="1114" spans="1:50" x14ac:dyDescent="0.15">
      <c r="A1114">
        <v>4</v>
      </c>
      <c r="B1114">
        <v>231</v>
      </c>
      <c r="C1114">
        <v>1</v>
      </c>
      <c r="D1114">
        <v>1</v>
      </c>
      <c r="E1114">
        <v>0</v>
      </c>
      <c r="F1114" t="s">
        <v>83</v>
      </c>
      <c r="G1114" t="s">
        <v>83</v>
      </c>
      <c r="H1114">
        <v>0</v>
      </c>
      <c r="I1114">
        <v>0</v>
      </c>
      <c r="J1114">
        <v>0</v>
      </c>
      <c r="K1114">
        <v>0</v>
      </c>
      <c r="L1114">
        <v>0</v>
      </c>
      <c r="M1114" t="s">
        <v>83</v>
      </c>
      <c r="N1114" t="s">
        <v>83</v>
      </c>
      <c r="O1114" t="s">
        <v>83</v>
      </c>
      <c r="P1114" t="s">
        <v>83</v>
      </c>
      <c r="Q1114" t="s">
        <v>83</v>
      </c>
      <c r="R1114" t="s">
        <v>83</v>
      </c>
      <c r="S1114" t="s">
        <v>83</v>
      </c>
      <c r="T1114">
        <v>0</v>
      </c>
      <c r="U1114" t="s">
        <v>83</v>
      </c>
      <c r="V1114" t="s">
        <v>83</v>
      </c>
      <c r="W1114" t="s">
        <v>83</v>
      </c>
      <c r="X1114">
        <v>0</v>
      </c>
      <c r="Y1114">
        <v>0</v>
      </c>
      <c r="Z1114" t="s">
        <v>83</v>
      </c>
      <c r="AA1114" t="s">
        <v>83</v>
      </c>
      <c r="AB1114" t="s">
        <v>83</v>
      </c>
      <c r="AC1114" t="s">
        <v>83</v>
      </c>
      <c r="AD1114" t="s">
        <v>83</v>
      </c>
      <c r="AE1114">
        <v>0</v>
      </c>
      <c r="AF1114" t="s">
        <v>83</v>
      </c>
      <c r="AG1114">
        <v>0</v>
      </c>
      <c r="AH1114" t="s">
        <v>83</v>
      </c>
      <c r="AI1114" t="s">
        <v>83</v>
      </c>
      <c r="AJ1114" t="s">
        <v>83</v>
      </c>
      <c r="AK1114" t="s">
        <v>83</v>
      </c>
      <c r="AL1114" t="s">
        <v>83</v>
      </c>
      <c r="AM1114" t="s">
        <v>83</v>
      </c>
      <c r="AN1114" t="s">
        <v>83</v>
      </c>
      <c r="AO1114" t="s">
        <v>83</v>
      </c>
      <c r="AP1114" t="s">
        <v>83</v>
      </c>
      <c r="AQ1114" t="s">
        <v>83</v>
      </c>
      <c r="AR1114" t="s">
        <v>83</v>
      </c>
      <c r="AS1114">
        <v>0</v>
      </c>
      <c r="AT1114" t="s">
        <v>83</v>
      </c>
      <c r="AU1114" t="s">
        <v>83</v>
      </c>
      <c r="AV1114">
        <v>0</v>
      </c>
      <c r="AW1114">
        <v>0</v>
      </c>
      <c r="AX1114" t="s">
        <v>83</v>
      </c>
    </row>
    <row r="1115" spans="1:50" x14ac:dyDescent="0.15">
      <c r="A1115">
        <v>4</v>
      </c>
      <c r="B1115">
        <v>231</v>
      </c>
      <c r="C1115">
        <v>1</v>
      </c>
      <c r="D1115">
        <v>2</v>
      </c>
      <c r="E1115">
        <v>0</v>
      </c>
      <c r="F1115" t="s">
        <v>83</v>
      </c>
      <c r="G1115" t="s">
        <v>83</v>
      </c>
      <c r="H1115">
        <v>0</v>
      </c>
      <c r="I1115">
        <v>0</v>
      </c>
      <c r="J1115">
        <v>0</v>
      </c>
      <c r="K1115">
        <v>0</v>
      </c>
      <c r="L1115">
        <v>0</v>
      </c>
      <c r="M1115" t="s">
        <v>83</v>
      </c>
      <c r="N1115" t="s">
        <v>83</v>
      </c>
      <c r="O1115" t="s">
        <v>83</v>
      </c>
      <c r="P1115" t="s">
        <v>83</v>
      </c>
      <c r="Q1115" t="s">
        <v>83</v>
      </c>
      <c r="R1115" t="s">
        <v>83</v>
      </c>
      <c r="S1115" t="s">
        <v>83</v>
      </c>
      <c r="T1115">
        <v>0</v>
      </c>
      <c r="U1115" t="s">
        <v>83</v>
      </c>
      <c r="V1115" t="s">
        <v>83</v>
      </c>
      <c r="W1115" t="s">
        <v>83</v>
      </c>
      <c r="X1115">
        <v>0</v>
      </c>
      <c r="Y1115">
        <v>0</v>
      </c>
      <c r="Z1115" t="s">
        <v>83</v>
      </c>
      <c r="AA1115" t="s">
        <v>83</v>
      </c>
      <c r="AB1115" t="s">
        <v>83</v>
      </c>
      <c r="AC1115" t="s">
        <v>83</v>
      </c>
      <c r="AD1115" t="s">
        <v>83</v>
      </c>
      <c r="AE1115">
        <v>0</v>
      </c>
      <c r="AF1115" t="s">
        <v>83</v>
      </c>
      <c r="AG1115">
        <v>0</v>
      </c>
      <c r="AH1115" t="s">
        <v>83</v>
      </c>
      <c r="AI1115" t="s">
        <v>83</v>
      </c>
      <c r="AJ1115" t="s">
        <v>83</v>
      </c>
      <c r="AK1115" t="s">
        <v>83</v>
      </c>
      <c r="AL1115" t="s">
        <v>83</v>
      </c>
      <c r="AM1115" t="s">
        <v>83</v>
      </c>
      <c r="AN1115" t="s">
        <v>83</v>
      </c>
      <c r="AO1115" t="s">
        <v>83</v>
      </c>
      <c r="AP1115" t="s">
        <v>83</v>
      </c>
      <c r="AQ1115" t="s">
        <v>83</v>
      </c>
      <c r="AR1115" t="s">
        <v>83</v>
      </c>
      <c r="AS1115">
        <v>0</v>
      </c>
      <c r="AT1115" t="s">
        <v>83</v>
      </c>
      <c r="AU1115" t="s">
        <v>83</v>
      </c>
      <c r="AV1115">
        <v>0</v>
      </c>
      <c r="AW1115">
        <v>0</v>
      </c>
      <c r="AX1115" t="s">
        <v>83</v>
      </c>
    </row>
    <row r="1116" spans="1:50" x14ac:dyDescent="0.15">
      <c r="A1116">
        <v>4</v>
      </c>
      <c r="B1116">
        <v>231</v>
      </c>
      <c r="C1116">
        <v>1</v>
      </c>
      <c r="D1116">
        <v>3</v>
      </c>
      <c r="E1116">
        <v>0</v>
      </c>
      <c r="F1116" t="s">
        <v>83</v>
      </c>
      <c r="G1116" t="s">
        <v>83</v>
      </c>
      <c r="H1116">
        <v>690</v>
      </c>
      <c r="I1116">
        <v>0</v>
      </c>
      <c r="J1116">
        <v>0</v>
      </c>
      <c r="K1116">
        <v>0</v>
      </c>
      <c r="L1116">
        <v>0</v>
      </c>
      <c r="M1116" t="s">
        <v>83</v>
      </c>
      <c r="N1116" t="s">
        <v>83</v>
      </c>
      <c r="O1116" t="s">
        <v>83</v>
      </c>
      <c r="P1116" t="s">
        <v>83</v>
      </c>
      <c r="Q1116" t="s">
        <v>83</v>
      </c>
      <c r="R1116" t="s">
        <v>2249</v>
      </c>
      <c r="S1116" t="s">
        <v>83</v>
      </c>
      <c r="T1116">
        <v>0</v>
      </c>
      <c r="U1116" t="s">
        <v>83</v>
      </c>
      <c r="V1116" t="s">
        <v>83</v>
      </c>
      <c r="W1116" t="s">
        <v>83</v>
      </c>
      <c r="X1116">
        <v>2</v>
      </c>
      <c r="Y1116">
        <v>2</v>
      </c>
      <c r="Z1116" t="s">
        <v>83</v>
      </c>
      <c r="AA1116" t="s">
        <v>83</v>
      </c>
      <c r="AB1116" t="s">
        <v>83</v>
      </c>
      <c r="AC1116" t="s">
        <v>83</v>
      </c>
      <c r="AD1116" t="s">
        <v>83</v>
      </c>
      <c r="AE1116">
        <v>0</v>
      </c>
      <c r="AF1116" t="s">
        <v>83</v>
      </c>
      <c r="AG1116">
        <v>0</v>
      </c>
      <c r="AH1116" t="s">
        <v>83</v>
      </c>
      <c r="AI1116" t="s">
        <v>83</v>
      </c>
      <c r="AJ1116" t="s">
        <v>83</v>
      </c>
      <c r="AK1116" t="s">
        <v>83</v>
      </c>
      <c r="AL1116" t="s">
        <v>83</v>
      </c>
      <c r="AM1116" t="s">
        <v>83</v>
      </c>
      <c r="AN1116" t="s">
        <v>83</v>
      </c>
      <c r="AO1116" t="s">
        <v>83</v>
      </c>
      <c r="AP1116" t="s">
        <v>83</v>
      </c>
      <c r="AQ1116" t="s">
        <v>83</v>
      </c>
      <c r="AR1116" t="s">
        <v>83</v>
      </c>
      <c r="AS1116">
        <v>0</v>
      </c>
      <c r="AT1116" t="s">
        <v>83</v>
      </c>
      <c r="AU1116" t="s">
        <v>83</v>
      </c>
      <c r="AV1116">
        <v>0</v>
      </c>
      <c r="AW1116">
        <v>0</v>
      </c>
      <c r="AX1116" t="s">
        <v>83</v>
      </c>
    </row>
    <row r="1117" spans="1:50" x14ac:dyDescent="0.15">
      <c r="A1117">
        <v>4</v>
      </c>
      <c r="B1117">
        <v>231</v>
      </c>
      <c r="C1117">
        <v>1</v>
      </c>
      <c r="D1117">
        <v>4</v>
      </c>
      <c r="E1117">
        <v>0</v>
      </c>
      <c r="F1117" t="s">
        <v>83</v>
      </c>
      <c r="G1117" t="s">
        <v>83</v>
      </c>
      <c r="H1117">
        <v>651</v>
      </c>
      <c r="I1117">
        <v>0</v>
      </c>
      <c r="J1117">
        <v>0</v>
      </c>
      <c r="K1117">
        <v>0</v>
      </c>
      <c r="L1117">
        <v>0</v>
      </c>
      <c r="M1117" t="s">
        <v>83</v>
      </c>
      <c r="N1117" t="s">
        <v>83</v>
      </c>
      <c r="O1117" t="s">
        <v>83</v>
      </c>
      <c r="P1117" t="s">
        <v>83</v>
      </c>
      <c r="Q1117" t="s">
        <v>83</v>
      </c>
      <c r="R1117" t="s">
        <v>2773</v>
      </c>
      <c r="S1117" t="s">
        <v>83</v>
      </c>
      <c r="T1117">
        <v>0</v>
      </c>
      <c r="U1117" t="s">
        <v>83</v>
      </c>
      <c r="V1117" t="s">
        <v>83</v>
      </c>
      <c r="W1117" t="s">
        <v>83</v>
      </c>
      <c r="X1117">
        <v>2</v>
      </c>
      <c r="Y1117">
        <v>2</v>
      </c>
      <c r="Z1117" t="s">
        <v>83</v>
      </c>
      <c r="AA1117" t="s">
        <v>83</v>
      </c>
      <c r="AB1117" t="s">
        <v>83</v>
      </c>
      <c r="AC1117" t="s">
        <v>83</v>
      </c>
      <c r="AD1117" t="s">
        <v>83</v>
      </c>
      <c r="AE1117">
        <v>0</v>
      </c>
      <c r="AF1117" t="s">
        <v>83</v>
      </c>
      <c r="AG1117">
        <v>0</v>
      </c>
      <c r="AH1117" t="s">
        <v>83</v>
      </c>
      <c r="AI1117" t="s">
        <v>83</v>
      </c>
      <c r="AJ1117" t="s">
        <v>83</v>
      </c>
      <c r="AK1117" t="s">
        <v>83</v>
      </c>
      <c r="AL1117" t="s">
        <v>83</v>
      </c>
      <c r="AM1117" t="s">
        <v>83</v>
      </c>
      <c r="AN1117" t="s">
        <v>83</v>
      </c>
      <c r="AO1117" t="s">
        <v>83</v>
      </c>
      <c r="AP1117" t="s">
        <v>83</v>
      </c>
      <c r="AQ1117" t="s">
        <v>83</v>
      </c>
      <c r="AR1117" t="s">
        <v>83</v>
      </c>
      <c r="AS1117">
        <v>0</v>
      </c>
      <c r="AT1117" t="s">
        <v>83</v>
      </c>
      <c r="AU1117" t="s">
        <v>83</v>
      </c>
      <c r="AV1117">
        <v>0</v>
      </c>
      <c r="AW1117">
        <v>0</v>
      </c>
      <c r="AX1117" t="s">
        <v>83</v>
      </c>
    </row>
    <row r="1118" spans="1:50" x14ac:dyDescent="0.15">
      <c r="A1118">
        <v>4</v>
      </c>
      <c r="B1118">
        <v>231</v>
      </c>
      <c r="C1118">
        <v>1</v>
      </c>
      <c r="D1118">
        <v>5</v>
      </c>
      <c r="E1118">
        <v>0</v>
      </c>
      <c r="F1118" t="s">
        <v>83</v>
      </c>
      <c r="G1118" t="s">
        <v>83</v>
      </c>
      <c r="H1118">
        <v>553</v>
      </c>
      <c r="I1118">
        <v>0</v>
      </c>
      <c r="J1118">
        <v>0</v>
      </c>
      <c r="K1118">
        <v>0</v>
      </c>
      <c r="L1118">
        <v>0</v>
      </c>
      <c r="M1118" t="s">
        <v>83</v>
      </c>
      <c r="N1118" t="s">
        <v>83</v>
      </c>
      <c r="O1118" t="s">
        <v>83</v>
      </c>
      <c r="P1118" t="s">
        <v>83</v>
      </c>
      <c r="Q1118" t="s">
        <v>83</v>
      </c>
      <c r="R1118" t="s">
        <v>2767</v>
      </c>
      <c r="S1118" t="s">
        <v>83</v>
      </c>
      <c r="T1118">
        <v>0</v>
      </c>
      <c r="U1118" t="s">
        <v>83</v>
      </c>
      <c r="V1118" t="s">
        <v>83</v>
      </c>
      <c r="W1118" t="s">
        <v>83</v>
      </c>
      <c r="X1118">
        <v>2</v>
      </c>
      <c r="Y1118">
        <v>2</v>
      </c>
      <c r="Z1118" t="s">
        <v>83</v>
      </c>
      <c r="AA1118" t="s">
        <v>83</v>
      </c>
      <c r="AB1118" t="s">
        <v>83</v>
      </c>
      <c r="AC1118" t="s">
        <v>83</v>
      </c>
      <c r="AD1118" t="s">
        <v>83</v>
      </c>
      <c r="AE1118">
        <v>0</v>
      </c>
      <c r="AF1118" t="s">
        <v>83</v>
      </c>
      <c r="AG1118">
        <v>0</v>
      </c>
      <c r="AH1118" t="s">
        <v>83</v>
      </c>
      <c r="AI1118" t="s">
        <v>83</v>
      </c>
      <c r="AJ1118" t="s">
        <v>83</v>
      </c>
      <c r="AK1118" t="s">
        <v>83</v>
      </c>
      <c r="AL1118" t="s">
        <v>83</v>
      </c>
      <c r="AM1118" t="s">
        <v>83</v>
      </c>
      <c r="AN1118" t="s">
        <v>83</v>
      </c>
      <c r="AO1118" t="s">
        <v>83</v>
      </c>
      <c r="AP1118" t="s">
        <v>83</v>
      </c>
      <c r="AQ1118" t="s">
        <v>83</v>
      </c>
      <c r="AR1118" t="s">
        <v>83</v>
      </c>
      <c r="AS1118">
        <v>0</v>
      </c>
      <c r="AT1118" t="s">
        <v>83</v>
      </c>
      <c r="AU1118" t="s">
        <v>83</v>
      </c>
      <c r="AV1118">
        <v>0</v>
      </c>
      <c r="AW1118">
        <v>0</v>
      </c>
      <c r="AX1118" t="s">
        <v>83</v>
      </c>
    </row>
    <row r="1119" spans="1:50" x14ac:dyDescent="0.15">
      <c r="A1119">
        <v>4</v>
      </c>
      <c r="B1119">
        <v>231</v>
      </c>
      <c r="C1119">
        <v>1</v>
      </c>
      <c r="D1119">
        <v>6</v>
      </c>
      <c r="E1119">
        <v>0</v>
      </c>
      <c r="F1119" t="s">
        <v>83</v>
      </c>
      <c r="G1119" t="s">
        <v>83</v>
      </c>
      <c r="H1119">
        <v>0</v>
      </c>
      <c r="I1119">
        <v>0</v>
      </c>
      <c r="J1119">
        <v>0</v>
      </c>
      <c r="K1119">
        <v>0</v>
      </c>
      <c r="L1119">
        <v>0</v>
      </c>
      <c r="M1119" t="s">
        <v>83</v>
      </c>
      <c r="N1119" t="s">
        <v>83</v>
      </c>
      <c r="O1119" t="s">
        <v>83</v>
      </c>
      <c r="P1119" t="s">
        <v>83</v>
      </c>
      <c r="Q1119" t="s">
        <v>83</v>
      </c>
      <c r="R1119" t="s">
        <v>83</v>
      </c>
      <c r="S1119" t="s">
        <v>83</v>
      </c>
      <c r="T1119">
        <v>0</v>
      </c>
      <c r="U1119" t="s">
        <v>83</v>
      </c>
      <c r="V1119" t="s">
        <v>83</v>
      </c>
      <c r="W1119" t="s">
        <v>83</v>
      </c>
      <c r="X1119">
        <v>0</v>
      </c>
      <c r="Y1119">
        <v>0</v>
      </c>
      <c r="Z1119" t="s">
        <v>83</v>
      </c>
      <c r="AA1119" t="s">
        <v>83</v>
      </c>
      <c r="AB1119" t="s">
        <v>83</v>
      </c>
      <c r="AC1119" t="s">
        <v>83</v>
      </c>
      <c r="AD1119" t="s">
        <v>83</v>
      </c>
      <c r="AE1119">
        <v>0</v>
      </c>
      <c r="AF1119" t="s">
        <v>83</v>
      </c>
      <c r="AG1119">
        <v>0</v>
      </c>
      <c r="AH1119" t="s">
        <v>83</v>
      </c>
      <c r="AI1119" t="s">
        <v>83</v>
      </c>
      <c r="AJ1119" t="s">
        <v>83</v>
      </c>
      <c r="AK1119" t="s">
        <v>83</v>
      </c>
      <c r="AL1119" t="s">
        <v>83</v>
      </c>
      <c r="AM1119" t="s">
        <v>83</v>
      </c>
      <c r="AN1119" t="s">
        <v>83</v>
      </c>
      <c r="AO1119" t="s">
        <v>83</v>
      </c>
      <c r="AP1119" t="s">
        <v>83</v>
      </c>
      <c r="AQ1119" t="s">
        <v>83</v>
      </c>
      <c r="AR1119" t="s">
        <v>83</v>
      </c>
      <c r="AS1119">
        <v>0</v>
      </c>
      <c r="AT1119" t="s">
        <v>83</v>
      </c>
      <c r="AU1119" t="s">
        <v>83</v>
      </c>
      <c r="AV1119">
        <v>0</v>
      </c>
      <c r="AW1119">
        <v>0</v>
      </c>
      <c r="AX1119" t="s">
        <v>83</v>
      </c>
    </row>
    <row r="1120" spans="1:50" x14ac:dyDescent="0.15">
      <c r="A1120">
        <v>4</v>
      </c>
      <c r="B1120">
        <v>231</v>
      </c>
      <c r="C1120">
        <v>1</v>
      </c>
      <c r="D1120">
        <v>7</v>
      </c>
      <c r="E1120">
        <v>0</v>
      </c>
      <c r="F1120" t="s">
        <v>83</v>
      </c>
      <c r="G1120" t="s">
        <v>83</v>
      </c>
      <c r="H1120">
        <v>0</v>
      </c>
      <c r="I1120">
        <v>0</v>
      </c>
      <c r="J1120">
        <v>0</v>
      </c>
      <c r="K1120">
        <v>0</v>
      </c>
      <c r="L1120">
        <v>0</v>
      </c>
      <c r="M1120" t="s">
        <v>83</v>
      </c>
      <c r="N1120" t="s">
        <v>83</v>
      </c>
      <c r="O1120" t="s">
        <v>83</v>
      </c>
      <c r="P1120" t="s">
        <v>83</v>
      </c>
      <c r="Q1120" t="s">
        <v>83</v>
      </c>
      <c r="R1120" t="s">
        <v>83</v>
      </c>
      <c r="S1120" t="s">
        <v>83</v>
      </c>
      <c r="T1120">
        <v>0</v>
      </c>
      <c r="U1120" t="s">
        <v>83</v>
      </c>
      <c r="V1120" t="s">
        <v>83</v>
      </c>
      <c r="W1120" t="s">
        <v>83</v>
      </c>
      <c r="X1120">
        <v>0</v>
      </c>
      <c r="Y1120">
        <v>0</v>
      </c>
      <c r="Z1120" t="s">
        <v>83</v>
      </c>
      <c r="AA1120" t="s">
        <v>83</v>
      </c>
      <c r="AB1120" t="s">
        <v>83</v>
      </c>
      <c r="AC1120" t="s">
        <v>83</v>
      </c>
      <c r="AD1120" t="s">
        <v>83</v>
      </c>
      <c r="AE1120">
        <v>0</v>
      </c>
      <c r="AF1120" t="s">
        <v>83</v>
      </c>
      <c r="AG1120">
        <v>0</v>
      </c>
      <c r="AH1120" t="s">
        <v>83</v>
      </c>
      <c r="AI1120" t="s">
        <v>83</v>
      </c>
      <c r="AJ1120" t="s">
        <v>83</v>
      </c>
      <c r="AK1120" t="s">
        <v>83</v>
      </c>
      <c r="AL1120" t="s">
        <v>83</v>
      </c>
      <c r="AM1120" t="s">
        <v>83</v>
      </c>
      <c r="AN1120" t="s">
        <v>83</v>
      </c>
      <c r="AO1120" t="s">
        <v>83</v>
      </c>
      <c r="AP1120" t="s">
        <v>83</v>
      </c>
      <c r="AQ1120" t="s">
        <v>83</v>
      </c>
      <c r="AR1120" t="s">
        <v>83</v>
      </c>
      <c r="AS1120">
        <v>0</v>
      </c>
      <c r="AT1120" t="s">
        <v>83</v>
      </c>
      <c r="AU1120" t="s">
        <v>83</v>
      </c>
      <c r="AV1120">
        <v>0</v>
      </c>
      <c r="AW1120">
        <v>0</v>
      </c>
      <c r="AX1120" t="s">
        <v>83</v>
      </c>
    </row>
    <row r="1121" spans="1:50" x14ac:dyDescent="0.15">
      <c r="A1121">
        <v>4</v>
      </c>
      <c r="B1121">
        <v>231</v>
      </c>
      <c r="C1121">
        <v>1</v>
      </c>
      <c r="D1121">
        <v>8</v>
      </c>
      <c r="E1121">
        <v>0</v>
      </c>
      <c r="F1121" t="s">
        <v>83</v>
      </c>
      <c r="G1121" t="s">
        <v>83</v>
      </c>
      <c r="H1121">
        <v>0</v>
      </c>
      <c r="I1121">
        <v>0</v>
      </c>
      <c r="J1121">
        <v>0</v>
      </c>
      <c r="K1121">
        <v>0</v>
      </c>
      <c r="L1121">
        <v>0</v>
      </c>
      <c r="M1121" t="s">
        <v>83</v>
      </c>
      <c r="N1121" t="s">
        <v>83</v>
      </c>
      <c r="O1121" t="s">
        <v>83</v>
      </c>
      <c r="P1121" t="s">
        <v>83</v>
      </c>
      <c r="Q1121" t="s">
        <v>83</v>
      </c>
      <c r="R1121" t="s">
        <v>83</v>
      </c>
      <c r="S1121" t="s">
        <v>83</v>
      </c>
      <c r="T1121">
        <v>0</v>
      </c>
      <c r="U1121" t="s">
        <v>83</v>
      </c>
      <c r="V1121" t="s">
        <v>83</v>
      </c>
      <c r="W1121" t="s">
        <v>83</v>
      </c>
      <c r="X1121">
        <v>0</v>
      </c>
      <c r="Y1121">
        <v>0</v>
      </c>
      <c r="Z1121" t="s">
        <v>83</v>
      </c>
      <c r="AA1121" t="s">
        <v>83</v>
      </c>
      <c r="AB1121" t="s">
        <v>83</v>
      </c>
      <c r="AC1121" t="s">
        <v>83</v>
      </c>
      <c r="AD1121" t="s">
        <v>83</v>
      </c>
      <c r="AE1121">
        <v>0</v>
      </c>
      <c r="AF1121" t="s">
        <v>83</v>
      </c>
      <c r="AG1121">
        <v>0</v>
      </c>
      <c r="AH1121" t="s">
        <v>83</v>
      </c>
      <c r="AI1121" t="s">
        <v>83</v>
      </c>
      <c r="AJ1121" t="s">
        <v>83</v>
      </c>
      <c r="AK1121" t="s">
        <v>83</v>
      </c>
      <c r="AL1121" t="s">
        <v>83</v>
      </c>
      <c r="AM1121" t="s">
        <v>83</v>
      </c>
      <c r="AN1121" t="s">
        <v>83</v>
      </c>
      <c r="AO1121" t="s">
        <v>83</v>
      </c>
      <c r="AP1121" t="s">
        <v>83</v>
      </c>
      <c r="AQ1121" t="s">
        <v>83</v>
      </c>
      <c r="AR1121" t="s">
        <v>83</v>
      </c>
      <c r="AS1121">
        <v>0</v>
      </c>
      <c r="AT1121" t="s">
        <v>83</v>
      </c>
      <c r="AU1121" t="s">
        <v>83</v>
      </c>
      <c r="AV1121">
        <v>0</v>
      </c>
      <c r="AW1121">
        <v>0</v>
      </c>
      <c r="AX1121" t="s">
        <v>83</v>
      </c>
    </row>
    <row r="1122" spans="1:50" x14ac:dyDescent="0.15">
      <c r="A1122">
        <v>4</v>
      </c>
      <c r="B1122">
        <v>231</v>
      </c>
      <c r="C1122">
        <v>2</v>
      </c>
      <c r="D1122">
        <v>1</v>
      </c>
      <c r="E1122">
        <v>0</v>
      </c>
      <c r="F1122" t="s">
        <v>83</v>
      </c>
      <c r="G1122" t="s">
        <v>83</v>
      </c>
      <c r="H1122">
        <v>0</v>
      </c>
      <c r="I1122">
        <v>0</v>
      </c>
      <c r="J1122">
        <v>0</v>
      </c>
      <c r="K1122">
        <v>0</v>
      </c>
      <c r="L1122">
        <v>0</v>
      </c>
      <c r="M1122" t="s">
        <v>83</v>
      </c>
      <c r="N1122" t="s">
        <v>83</v>
      </c>
      <c r="O1122" t="s">
        <v>83</v>
      </c>
      <c r="P1122" t="s">
        <v>83</v>
      </c>
      <c r="Q1122" t="s">
        <v>83</v>
      </c>
      <c r="R1122" t="s">
        <v>83</v>
      </c>
      <c r="S1122" t="s">
        <v>83</v>
      </c>
      <c r="T1122">
        <v>0</v>
      </c>
      <c r="U1122" t="s">
        <v>83</v>
      </c>
      <c r="V1122" t="s">
        <v>83</v>
      </c>
      <c r="W1122" t="s">
        <v>83</v>
      </c>
      <c r="X1122">
        <v>0</v>
      </c>
      <c r="Y1122">
        <v>0</v>
      </c>
      <c r="Z1122" t="s">
        <v>83</v>
      </c>
      <c r="AA1122" t="s">
        <v>83</v>
      </c>
      <c r="AB1122" t="s">
        <v>83</v>
      </c>
      <c r="AC1122" t="s">
        <v>83</v>
      </c>
      <c r="AD1122" t="s">
        <v>83</v>
      </c>
      <c r="AE1122">
        <v>0</v>
      </c>
      <c r="AF1122" t="s">
        <v>83</v>
      </c>
      <c r="AG1122">
        <v>0</v>
      </c>
      <c r="AH1122" t="s">
        <v>83</v>
      </c>
      <c r="AI1122" t="s">
        <v>83</v>
      </c>
      <c r="AJ1122" t="s">
        <v>83</v>
      </c>
      <c r="AK1122" t="s">
        <v>83</v>
      </c>
      <c r="AL1122" t="s">
        <v>83</v>
      </c>
      <c r="AM1122" t="s">
        <v>83</v>
      </c>
      <c r="AN1122" t="s">
        <v>83</v>
      </c>
      <c r="AO1122" t="s">
        <v>83</v>
      </c>
      <c r="AP1122" t="s">
        <v>83</v>
      </c>
      <c r="AQ1122" t="s">
        <v>83</v>
      </c>
      <c r="AR1122" t="s">
        <v>83</v>
      </c>
      <c r="AS1122">
        <v>0</v>
      </c>
      <c r="AT1122" t="s">
        <v>83</v>
      </c>
      <c r="AU1122" t="s">
        <v>83</v>
      </c>
      <c r="AV1122">
        <v>0</v>
      </c>
      <c r="AW1122">
        <v>0</v>
      </c>
      <c r="AX1122" t="s">
        <v>83</v>
      </c>
    </row>
    <row r="1123" spans="1:50" x14ac:dyDescent="0.15">
      <c r="A1123">
        <v>4</v>
      </c>
      <c r="B1123">
        <v>231</v>
      </c>
      <c r="C1123">
        <v>2</v>
      </c>
      <c r="D1123">
        <v>2</v>
      </c>
      <c r="E1123">
        <v>0</v>
      </c>
      <c r="F1123" t="s">
        <v>83</v>
      </c>
      <c r="G1123" t="s">
        <v>83</v>
      </c>
      <c r="H1123">
        <v>648</v>
      </c>
      <c r="I1123">
        <v>0</v>
      </c>
      <c r="J1123">
        <v>0</v>
      </c>
      <c r="K1123">
        <v>0</v>
      </c>
      <c r="L1123">
        <v>0</v>
      </c>
      <c r="M1123" t="s">
        <v>83</v>
      </c>
      <c r="N1123" t="s">
        <v>83</v>
      </c>
      <c r="O1123" t="s">
        <v>83</v>
      </c>
      <c r="P1123" t="s">
        <v>83</v>
      </c>
      <c r="Q1123" t="s">
        <v>83</v>
      </c>
      <c r="R1123" t="s">
        <v>485</v>
      </c>
      <c r="S1123" t="s">
        <v>83</v>
      </c>
      <c r="T1123">
        <v>0</v>
      </c>
      <c r="U1123" t="s">
        <v>83</v>
      </c>
      <c r="V1123" t="s">
        <v>83</v>
      </c>
      <c r="W1123" t="s">
        <v>83</v>
      </c>
      <c r="X1123">
        <v>2</v>
      </c>
      <c r="Y1123">
        <v>2</v>
      </c>
      <c r="Z1123" t="s">
        <v>83</v>
      </c>
      <c r="AA1123" t="s">
        <v>83</v>
      </c>
      <c r="AB1123" t="s">
        <v>83</v>
      </c>
      <c r="AC1123" t="s">
        <v>83</v>
      </c>
      <c r="AD1123" t="s">
        <v>83</v>
      </c>
      <c r="AE1123">
        <v>0</v>
      </c>
      <c r="AF1123" t="s">
        <v>83</v>
      </c>
      <c r="AG1123">
        <v>0</v>
      </c>
      <c r="AH1123" t="s">
        <v>83</v>
      </c>
      <c r="AI1123" t="s">
        <v>83</v>
      </c>
      <c r="AJ1123" t="s">
        <v>83</v>
      </c>
      <c r="AK1123" t="s">
        <v>83</v>
      </c>
      <c r="AL1123" t="s">
        <v>83</v>
      </c>
      <c r="AM1123" t="s">
        <v>83</v>
      </c>
      <c r="AN1123" t="s">
        <v>83</v>
      </c>
      <c r="AO1123" t="s">
        <v>83</v>
      </c>
      <c r="AP1123" t="s">
        <v>83</v>
      </c>
      <c r="AQ1123" t="s">
        <v>83</v>
      </c>
      <c r="AR1123" t="s">
        <v>83</v>
      </c>
      <c r="AS1123">
        <v>0</v>
      </c>
      <c r="AT1123" t="s">
        <v>83</v>
      </c>
      <c r="AU1123" t="s">
        <v>83</v>
      </c>
      <c r="AV1123">
        <v>0</v>
      </c>
      <c r="AW1123">
        <v>0</v>
      </c>
      <c r="AX1123" t="s">
        <v>83</v>
      </c>
    </row>
    <row r="1124" spans="1:50" x14ac:dyDescent="0.15">
      <c r="A1124">
        <v>4</v>
      </c>
      <c r="B1124">
        <v>231</v>
      </c>
      <c r="C1124">
        <v>2</v>
      </c>
      <c r="D1124">
        <v>3</v>
      </c>
      <c r="E1124">
        <v>0</v>
      </c>
      <c r="F1124" t="s">
        <v>83</v>
      </c>
      <c r="G1124" t="s">
        <v>83</v>
      </c>
      <c r="H1124">
        <v>99</v>
      </c>
      <c r="I1124">
        <v>0</v>
      </c>
      <c r="J1124">
        <v>0</v>
      </c>
      <c r="K1124">
        <v>0</v>
      </c>
      <c r="L1124">
        <v>0</v>
      </c>
      <c r="M1124" t="s">
        <v>83</v>
      </c>
      <c r="N1124" t="s">
        <v>83</v>
      </c>
      <c r="O1124" t="s">
        <v>83</v>
      </c>
      <c r="P1124" t="s">
        <v>83</v>
      </c>
      <c r="Q1124" t="s">
        <v>83</v>
      </c>
      <c r="R1124" t="s">
        <v>2774</v>
      </c>
      <c r="S1124" t="s">
        <v>83</v>
      </c>
      <c r="T1124">
        <v>0</v>
      </c>
      <c r="U1124" t="s">
        <v>83</v>
      </c>
      <c r="V1124" t="s">
        <v>83</v>
      </c>
      <c r="W1124" t="s">
        <v>83</v>
      </c>
      <c r="X1124">
        <v>2</v>
      </c>
      <c r="Y1124">
        <v>2</v>
      </c>
      <c r="Z1124" t="s">
        <v>83</v>
      </c>
      <c r="AA1124" t="s">
        <v>83</v>
      </c>
      <c r="AB1124" t="s">
        <v>83</v>
      </c>
      <c r="AC1124" t="s">
        <v>83</v>
      </c>
      <c r="AD1124" t="s">
        <v>83</v>
      </c>
      <c r="AE1124">
        <v>0</v>
      </c>
      <c r="AF1124" t="s">
        <v>83</v>
      </c>
      <c r="AG1124">
        <v>0</v>
      </c>
      <c r="AH1124" t="s">
        <v>83</v>
      </c>
      <c r="AI1124" t="s">
        <v>83</v>
      </c>
      <c r="AJ1124" t="s">
        <v>83</v>
      </c>
      <c r="AK1124" t="s">
        <v>83</v>
      </c>
      <c r="AL1124" t="s">
        <v>83</v>
      </c>
      <c r="AM1124" t="s">
        <v>83</v>
      </c>
      <c r="AN1124" t="s">
        <v>83</v>
      </c>
      <c r="AO1124" t="s">
        <v>83</v>
      </c>
      <c r="AP1124" t="s">
        <v>83</v>
      </c>
      <c r="AQ1124" t="s">
        <v>83</v>
      </c>
      <c r="AR1124" t="s">
        <v>83</v>
      </c>
      <c r="AS1124">
        <v>0</v>
      </c>
      <c r="AT1124" t="s">
        <v>83</v>
      </c>
      <c r="AU1124" t="s">
        <v>83</v>
      </c>
      <c r="AV1124">
        <v>0</v>
      </c>
      <c r="AW1124">
        <v>0</v>
      </c>
      <c r="AX1124" t="s">
        <v>83</v>
      </c>
    </row>
    <row r="1125" spans="1:50" x14ac:dyDescent="0.15">
      <c r="A1125">
        <v>4</v>
      </c>
      <c r="B1125">
        <v>231</v>
      </c>
      <c r="C1125">
        <v>2</v>
      </c>
      <c r="D1125">
        <v>4</v>
      </c>
      <c r="E1125">
        <v>0</v>
      </c>
      <c r="F1125" t="s">
        <v>83</v>
      </c>
      <c r="G1125" t="s">
        <v>83</v>
      </c>
      <c r="H1125">
        <v>282</v>
      </c>
      <c r="I1125">
        <v>0</v>
      </c>
      <c r="J1125">
        <v>0</v>
      </c>
      <c r="K1125">
        <v>0</v>
      </c>
      <c r="L1125">
        <v>0</v>
      </c>
      <c r="M1125" t="s">
        <v>83</v>
      </c>
      <c r="N1125" t="s">
        <v>83</v>
      </c>
      <c r="O1125" t="s">
        <v>83</v>
      </c>
      <c r="P1125" t="s">
        <v>83</v>
      </c>
      <c r="Q1125" t="s">
        <v>83</v>
      </c>
      <c r="R1125" t="s">
        <v>2775</v>
      </c>
      <c r="S1125" t="s">
        <v>83</v>
      </c>
      <c r="T1125">
        <v>0</v>
      </c>
      <c r="U1125" t="s">
        <v>83</v>
      </c>
      <c r="V1125" t="s">
        <v>83</v>
      </c>
      <c r="W1125" t="s">
        <v>83</v>
      </c>
      <c r="X1125">
        <v>2</v>
      </c>
      <c r="Y1125">
        <v>2</v>
      </c>
      <c r="Z1125" t="s">
        <v>83</v>
      </c>
      <c r="AA1125" t="s">
        <v>83</v>
      </c>
      <c r="AB1125" t="s">
        <v>83</v>
      </c>
      <c r="AC1125" t="s">
        <v>83</v>
      </c>
      <c r="AD1125" t="s">
        <v>83</v>
      </c>
      <c r="AE1125">
        <v>0</v>
      </c>
      <c r="AF1125" t="s">
        <v>83</v>
      </c>
      <c r="AG1125">
        <v>0</v>
      </c>
      <c r="AH1125" t="s">
        <v>83</v>
      </c>
      <c r="AI1125" t="s">
        <v>83</v>
      </c>
      <c r="AJ1125" t="s">
        <v>83</v>
      </c>
      <c r="AK1125" t="s">
        <v>83</v>
      </c>
      <c r="AL1125" t="s">
        <v>83</v>
      </c>
      <c r="AM1125" t="s">
        <v>83</v>
      </c>
      <c r="AN1125" t="s">
        <v>83</v>
      </c>
      <c r="AO1125" t="s">
        <v>83</v>
      </c>
      <c r="AP1125" t="s">
        <v>83</v>
      </c>
      <c r="AQ1125" t="s">
        <v>83</v>
      </c>
      <c r="AR1125" t="s">
        <v>83</v>
      </c>
      <c r="AS1125">
        <v>0</v>
      </c>
      <c r="AT1125" t="s">
        <v>83</v>
      </c>
      <c r="AU1125" t="s">
        <v>83</v>
      </c>
      <c r="AV1125">
        <v>0</v>
      </c>
      <c r="AW1125">
        <v>0</v>
      </c>
      <c r="AX1125" t="s">
        <v>83</v>
      </c>
    </row>
    <row r="1126" spans="1:50" x14ac:dyDescent="0.15">
      <c r="A1126">
        <v>4</v>
      </c>
      <c r="B1126">
        <v>231</v>
      </c>
      <c r="C1126">
        <v>2</v>
      </c>
      <c r="D1126">
        <v>5</v>
      </c>
      <c r="E1126">
        <v>0</v>
      </c>
      <c r="F1126" t="s">
        <v>83</v>
      </c>
      <c r="G1126" t="s">
        <v>83</v>
      </c>
      <c r="H1126">
        <v>100</v>
      </c>
      <c r="I1126">
        <v>0</v>
      </c>
      <c r="J1126">
        <v>0</v>
      </c>
      <c r="K1126">
        <v>0</v>
      </c>
      <c r="L1126">
        <v>0</v>
      </c>
      <c r="M1126" t="s">
        <v>83</v>
      </c>
      <c r="N1126" t="s">
        <v>83</v>
      </c>
      <c r="O1126" t="s">
        <v>83</v>
      </c>
      <c r="P1126" t="s">
        <v>83</v>
      </c>
      <c r="Q1126" t="s">
        <v>83</v>
      </c>
      <c r="R1126" t="s">
        <v>2776</v>
      </c>
      <c r="S1126" t="s">
        <v>83</v>
      </c>
      <c r="T1126">
        <v>0</v>
      </c>
      <c r="U1126" t="s">
        <v>83</v>
      </c>
      <c r="V1126" t="s">
        <v>83</v>
      </c>
      <c r="W1126" t="s">
        <v>83</v>
      </c>
      <c r="X1126">
        <v>2</v>
      </c>
      <c r="Y1126">
        <v>2</v>
      </c>
      <c r="Z1126" t="s">
        <v>83</v>
      </c>
      <c r="AA1126" t="s">
        <v>83</v>
      </c>
      <c r="AB1126" t="s">
        <v>83</v>
      </c>
      <c r="AC1126" t="s">
        <v>83</v>
      </c>
      <c r="AD1126" t="s">
        <v>83</v>
      </c>
      <c r="AE1126">
        <v>0</v>
      </c>
      <c r="AF1126" t="s">
        <v>83</v>
      </c>
      <c r="AG1126">
        <v>0</v>
      </c>
      <c r="AH1126" t="s">
        <v>83</v>
      </c>
      <c r="AI1126" t="s">
        <v>83</v>
      </c>
      <c r="AJ1126" t="s">
        <v>83</v>
      </c>
      <c r="AK1126" t="s">
        <v>83</v>
      </c>
      <c r="AL1126" t="s">
        <v>83</v>
      </c>
      <c r="AM1126" t="s">
        <v>83</v>
      </c>
      <c r="AN1126" t="s">
        <v>83</v>
      </c>
      <c r="AO1126" t="s">
        <v>83</v>
      </c>
      <c r="AP1126" t="s">
        <v>83</v>
      </c>
      <c r="AQ1126" t="s">
        <v>83</v>
      </c>
      <c r="AR1126" t="s">
        <v>83</v>
      </c>
      <c r="AS1126">
        <v>0</v>
      </c>
      <c r="AT1126" t="s">
        <v>83</v>
      </c>
      <c r="AU1126" t="s">
        <v>83</v>
      </c>
      <c r="AV1126">
        <v>0</v>
      </c>
      <c r="AW1126">
        <v>0</v>
      </c>
      <c r="AX1126" t="s">
        <v>83</v>
      </c>
    </row>
    <row r="1127" spans="1:50" x14ac:dyDescent="0.15">
      <c r="A1127">
        <v>4</v>
      </c>
      <c r="B1127">
        <v>231</v>
      </c>
      <c r="C1127">
        <v>2</v>
      </c>
      <c r="D1127">
        <v>6</v>
      </c>
      <c r="E1127">
        <v>0</v>
      </c>
      <c r="F1127" t="s">
        <v>83</v>
      </c>
      <c r="G1127" t="s">
        <v>83</v>
      </c>
      <c r="H1127">
        <v>31</v>
      </c>
      <c r="I1127">
        <v>0</v>
      </c>
      <c r="J1127">
        <v>0</v>
      </c>
      <c r="K1127">
        <v>0</v>
      </c>
      <c r="L1127">
        <v>0</v>
      </c>
      <c r="M1127" t="s">
        <v>83</v>
      </c>
      <c r="N1127" t="s">
        <v>83</v>
      </c>
      <c r="O1127" t="s">
        <v>83</v>
      </c>
      <c r="P1127" t="s">
        <v>83</v>
      </c>
      <c r="Q1127" t="s">
        <v>83</v>
      </c>
      <c r="R1127" t="s">
        <v>2777</v>
      </c>
      <c r="S1127" t="s">
        <v>83</v>
      </c>
      <c r="T1127">
        <v>0</v>
      </c>
      <c r="U1127" t="s">
        <v>83</v>
      </c>
      <c r="V1127" t="s">
        <v>83</v>
      </c>
      <c r="W1127" t="s">
        <v>83</v>
      </c>
      <c r="X1127">
        <v>2</v>
      </c>
      <c r="Y1127">
        <v>2</v>
      </c>
      <c r="Z1127" t="s">
        <v>83</v>
      </c>
      <c r="AA1127" t="s">
        <v>83</v>
      </c>
      <c r="AB1127" t="s">
        <v>83</v>
      </c>
      <c r="AC1127" t="s">
        <v>83</v>
      </c>
      <c r="AD1127" t="s">
        <v>83</v>
      </c>
      <c r="AE1127">
        <v>0</v>
      </c>
      <c r="AF1127" t="s">
        <v>83</v>
      </c>
      <c r="AG1127">
        <v>0</v>
      </c>
      <c r="AH1127" t="s">
        <v>83</v>
      </c>
      <c r="AI1127" t="s">
        <v>83</v>
      </c>
      <c r="AJ1127" t="s">
        <v>83</v>
      </c>
      <c r="AK1127" t="s">
        <v>83</v>
      </c>
      <c r="AL1127" t="s">
        <v>83</v>
      </c>
      <c r="AM1127" t="s">
        <v>83</v>
      </c>
      <c r="AN1127" t="s">
        <v>83</v>
      </c>
      <c r="AO1127" t="s">
        <v>83</v>
      </c>
      <c r="AP1127" t="s">
        <v>83</v>
      </c>
      <c r="AQ1127" t="s">
        <v>83</v>
      </c>
      <c r="AR1127" t="s">
        <v>83</v>
      </c>
      <c r="AS1127">
        <v>0</v>
      </c>
      <c r="AT1127" t="s">
        <v>83</v>
      </c>
      <c r="AU1127" t="s">
        <v>83</v>
      </c>
      <c r="AV1127">
        <v>0</v>
      </c>
      <c r="AW1127">
        <v>0</v>
      </c>
      <c r="AX1127" t="s">
        <v>83</v>
      </c>
    </row>
    <row r="1128" spans="1:50" x14ac:dyDescent="0.15">
      <c r="A1128">
        <v>4</v>
      </c>
      <c r="B1128">
        <v>231</v>
      </c>
      <c r="C1128">
        <v>2</v>
      </c>
      <c r="D1128">
        <v>7</v>
      </c>
      <c r="E1128">
        <v>0</v>
      </c>
      <c r="F1128" t="s">
        <v>83</v>
      </c>
      <c r="G1128" t="s">
        <v>83</v>
      </c>
      <c r="H1128">
        <v>69</v>
      </c>
      <c r="I1128">
        <v>0</v>
      </c>
      <c r="J1128">
        <v>0</v>
      </c>
      <c r="K1128">
        <v>0</v>
      </c>
      <c r="L1128">
        <v>0</v>
      </c>
      <c r="M1128" t="s">
        <v>83</v>
      </c>
      <c r="N1128" t="s">
        <v>83</v>
      </c>
      <c r="O1128" t="s">
        <v>83</v>
      </c>
      <c r="P1128" t="s">
        <v>83</v>
      </c>
      <c r="Q1128" t="s">
        <v>83</v>
      </c>
      <c r="R1128" t="s">
        <v>2778</v>
      </c>
      <c r="S1128" t="s">
        <v>83</v>
      </c>
      <c r="T1128">
        <v>0</v>
      </c>
      <c r="U1128" t="s">
        <v>83</v>
      </c>
      <c r="V1128" t="s">
        <v>83</v>
      </c>
      <c r="W1128" t="s">
        <v>83</v>
      </c>
      <c r="X1128">
        <v>2</v>
      </c>
      <c r="Y1128">
        <v>2</v>
      </c>
      <c r="Z1128" t="s">
        <v>83</v>
      </c>
      <c r="AA1128" t="s">
        <v>83</v>
      </c>
      <c r="AB1128" t="s">
        <v>83</v>
      </c>
      <c r="AC1128" t="s">
        <v>83</v>
      </c>
      <c r="AD1128" t="s">
        <v>83</v>
      </c>
      <c r="AE1128">
        <v>0</v>
      </c>
      <c r="AF1128" t="s">
        <v>83</v>
      </c>
      <c r="AG1128">
        <v>0</v>
      </c>
      <c r="AH1128" t="s">
        <v>83</v>
      </c>
      <c r="AI1128" t="s">
        <v>83</v>
      </c>
      <c r="AJ1128" t="s">
        <v>83</v>
      </c>
      <c r="AK1128" t="s">
        <v>83</v>
      </c>
      <c r="AL1128" t="s">
        <v>83</v>
      </c>
      <c r="AM1128" t="s">
        <v>83</v>
      </c>
      <c r="AN1128" t="s">
        <v>83</v>
      </c>
      <c r="AO1128" t="s">
        <v>83</v>
      </c>
      <c r="AP1128" t="s">
        <v>83</v>
      </c>
      <c r="AQ1128" t="s">
        <v>83</v>
      </c>
      <c r="AR1128" t="s">
        <v>83</v>
      </c>
      <c r="AS1128">
        <v>0</v>
      </c>
      <c r="AT1128" t="s">
        <v>83</v>
      </c>
      <c r="AU1128" t="s">
        <v>83</v>
      </c>
      <c r="AV1128">
        <v>0</v>
      </c>
      <c r="AW1128">
        <v>0</v>
      </c>
      <c r="AX1128" t="s">
        <v>83</v>
      </c>
    </row>
    <row r="1129" spans="1:50" x14ac:dyDescent="0.15">
      <c r="A1129">
        <v>4</v>
      </c>
      <c r="B1129">
        <v>231</v>
      </c>
      <c r="C1129">
        <v>2</v>
      </c>
      <c r="D1129">
        <v>8</v>
      </c>
      <c r="E1129">
        <v>0</v>
      </c>
      <c r="F1129" t="s">
        <v>83</v>
      </c>
      <c r="G1129" t="s">
        <v>83</v>
      </c>
      <c r="H1129">
        <v>0</v>
      </c>
      <c r="I1129">
        <v>0</v>
      </c>
      <c r="J1129">
        <v>0</v>
      </c>
      <c r="K1129">
        <v>0</v>
      </c>
      <c r="L1129">
        <v>0</v>
      </c>
      <c r="M1129" t="s">
        <v>83</v>
      </c>
      <c r="N1129" t="s">
        <v>83</v>
      </c>
      <c r="O1129" t="s">
        <v>83</v>
      </c>
      <c r="P1129" t="s">
        <v>83</v>
      </c>
      <c r="Q1129" t="s">
        <v>83</v>
      </c>
      <c r="R1129" t="s">
        <v>83</v>
      </c>
      <c r="S1129" t="s">
        <v>83</v>
      </c>
      <c r="T1129">
        <v>0</v>
      </c>
      <c r="U1129" t="s">
        <v>83</v>
      </c>
      <c r="V1129" t="s">
        <v>83</v>
      </c>
      <c r="W1129" t="s">
        <v>83</v>
      </c>
      <c r="X1129">
        <v>0</v>
      </c>
      <c r="Y1129">
        <v>0</v>
      </c>
      <c r="Z1129" t="s">
        <v>83</v>
      </c>
      <c r="AA1129" t="s">
        <v>83</v>
      </c>
      <c r="AB1129" t="s">
        <v>83</v>
      </c>
      <c r="AC1129" t="s">
        <v>83</v>
      </c>
      <c r="AD1129" t="s">
        <v>83</v>
      </c>
      <c r="AE1129">
        <v>0</v>
      </c>
      <c r="AF1129" t="s">
        <v>83</v>
      </c>
      <c r="AG1129">
        <v>0</v>
      </c>
      <c r="AH1129" t="s">
        <v>83</v>
      </c>
      <c r="AI1129" t="s">
        <v>83</v>
      </c>
      <c r="AJ1129" t="s">
        <v>83</v>
      </c>
      <c r="AK1129" t="s">
        <v>83</v>
      </c>
      <c r="AL1129" t="s">
        <v>83</v>
      </c>
      <c r="AM1129" t="s">
        <v>83</v>
      </c>
      <c r="AN1129" t="s">
        <v>83</v>
      </c>
      <c r="AO1129" t="s">
        <v>83</v>
      </c>
      <c r="AP1129" t="s">
        <v>83</v>
      </c>
      <c r="AQ1129" t="s">
        <v>83</v>
      </c>
      <c r="AR1129" t="s">
        <v>83</v>
      </c>
      <c r="AS1129">
        <v>0</v>
      </c>
      <c r="AT1129" t="s">
        <v>83</v>
      </c>
      <c r="AU1129" t="s">
        <v>83</v>
      </c>
      <c r="AV1129">
        <v>0</v>
      </c>
      <c r="AW1129">
        <v>0</v>
      </c>
      <c r="AX1129" t="s">
        <v>83</v>
      </c>
    </row>
    <row r="1130" spans="1:50" x14ac:dyDescent="0.15">
      <c r="A1130">
        <v>4</v>
      </c>
      <c r="B1130">
        <v>231</v>
      </c>
      <c r="C1130">
        <v>3</v>
      </c>
      <c r="D1130">
        <v>1</v>
      </c>
      <c r="E1130">
        <v>0</v>
      </c>
      <c r="F1130" t="s">
        <v>83</v>
      </c>
      <c r="G1130" t="s">
        <v>83</v>
      </c>
      <c r="H1130">
        <v>614</v>
      </c>
      <c r="I1130">
        <v>0</v>
      </c>
      <c r="J1130">
        <v>0</v>
      </c>
      <c r="K1130">
        <v>0</v>
      </c>
      <c r="L1130">
        <v>0</v>
      </c>
      <c r="M1130" t="s">
        <v>83</v>
      </c>
      <c r="N1130" t="s">
        <v>83</v>
      </c>
      <c r="O1130" t="s">
        <v>83</v>
      </c>
      <c r="P1130" t="s">
        <v>83</v>
      </c>
      <c r="Q1130" t="s">
        <v>83</v>
      </c>
      <c r="R1130" t="s">
        <v>2779</v>
      </c>
      <c r="S1130" t="s">
        <v>83</v>
      </c>
      <c r="T1130">
        <v>0</v>
      </c>
      <c r="U1130" t="s">
        <v>83</v>
      </c>
      <c r="V1130" t="s">
        <v>83</v>
      </c>
      <c r="W1130" t="s">
        <v>83</v>
      </c>
      <c r="X1130">
        <v>2</v>
      </c>
      <c r="Y1130">
        <v>2</v>
      </c>
      <c r="Z1130" t="s">
        <v>83</v>
      </c>
      <c r="AA1130" t="s">
        <v>83</v>
      </c>
      <c r="AB1130" t="s">
        <v>83</v>
      </c>
      <c r="AC1130" t="s">
        <v>83</v>
      </c>
      <c r="AD1130" t="s">
        <v>83</v>
      </c>
      <c r="AE1130">
        <v>0</v>
      </c>
      <c r="AF1130" t="s">
        <v>83</v>
      </c>
      <c r="AG1130">
        <v>0</v>
      </c>
      <c r="AH1130" t="s">
        <v>83</v>
      </c>
      <c r="AI1130" t="s">
        <v>83</v>
      </c>
      <c r="AJ1130" t="s">
        <v>83</v>
      </c>
      <c r="AK1130" t="s">
        <v>83</v>
      </c>
      <c r="AL1130" t="s">
        <v>83</v>
      </c>
      <c r="AM1130" t="s">
        <v>83</v>
      </c>
      <c r="AN1130" t="s">
        <v>83</v>
      </c>
      <c r="AO1130" t="s">
        <v>83</v>
      </c>
      <c r="AP1130" t="s">
        <v>83</v>
      </c>
      <c r="AQ1130" t="s">
        <v>83</v>
      </c>
      <c r="AR1130" t="s">
        <v>83</v>
      </c>
      <c r="AS1130">
        <v>0</v>
      </c>
      <c r="AT1130" t="s">
        <v>83</v>
      </c>
      <c r="AU1130" t="s">
        <v>83</v>
      </c>
      <c r="AV1130">
        <v>0</v>
      </c>
      <c r="AW1130">
        <v>0</v>
      </c>
      <c r="AX1130" t="s">
        <v>83</v>
      </c>
    </row>
    <row r="1131" spans="1:50" x14ac:dyDescent="0.15">
      <c r="A1131">
        <v>4</v>
      </c>
      <c r="B1131">
        <v>231</v>
      </c>
      <c r="C1131">
        <v>3</v>
      </c>
      <c r="D1131">
        <v>2</v>
      </c>
      <c r="E1131">
        <v>0</v>
      </c>
      <c r="F1131" t="s">
        <v>83</v>
      </c>
      <c r="G1131" t="s">
        <v>83</v>
      </c>
      <c r="H1131">
        <v>650</v>
      </c>
      <c r="I1131">
        <v>0</v>
      </c>
      <c r="J1131">
        <v>0</v>
      </c>
      <c r="K1131">
        <v>0</v>
      </c>
      <c r="L1131">
        <v>0</v>
      </c>
      <c r="M1131" t="s">
        <v>83</v>
      </c>
      <c r="N1131" t="s">
        <v>83</v>
      </c>
      <c r="O1131" t="s">
        <v>83</v>
      </c>
      <c r="P1131" t="s">
        <v>83</v>
      </c>
      <c r="Q1131" t="s">
        <v>83</v>
      </c>
      <c r="R1131" t="s">
        <v>2514</v>
      </c>
      <c r="S1131" t="s">
        <v>83</v>
      </c>
      <c r="T1131">
        <v>0</v>
      </c>
      <c r="U1131" t="s">
        <v>83</v>
      </c>
      <c r="V1131" t="s">
        <v>83</v>
      </c>
      <c r="W1131" t="s">
        <v>83</v>
      </c>
      <c r="X1131">
        <v>2</v>
      </c>
      <c r="Y1131">
        <v>2</v>
      </c>
      <c r="Z1131" t="s">
        <v>83</v>
      </c>
      <c r="AA1131" t="s">
        <v>83</v>
      </c>
      <c r="AB1131" t="s">
        <v>83</v>
      </c>
      <c r="AC1131" t="s">
        <v>83</v>
      </c>
      <c r="AD1131" t="s">
        <v>83</v>
      </c>
      <c r="AE1131">
        <v>0</v>
      </c>
      <c r="AF1131" t="s">
        <v>83</v>
      </c>
      <c r="AG1131">
        <v>0</v>
      </c>
      <c r="AH1131" t="s">
        <v>83</v>
      </c>
      <c r="AI1131" t="s">
        <v>83</v>
      </c>
      <c r="AJ1131" t="s">
        <v>83</v>
      </c>
      <c r="AK1131" t="s">
        <v>83</v>
      </c>
      <c r="AL1131" t="s">
        <v>83</v>
      </c>
      <c r="AM1131" t="s">
        <v>83</v>
      </c>
      <c r="AN1131" t="s">
        <v>83</v>
      </c>
      <c r="AO1131" t="s">
        <v>83</v>
      </c>
      <c r="AP1131" t="s">
        <v>83</v>
      </c>
      <c r="AQ1131" t="s">
        <v>83</v>
      </c>
      <c r="AR1131" t="s">
        <v>83</v>
      </c>
      <c r="AS1131">
        <v>0</v>
      </c>
      <c r="AT1131" t="s">
        <v>83</v>
      </c>
      <c r="AU1131" t="s">
        <v>83</v>
      </c>
      <c r="AV1131">
        <v>0</v>
      </c>
      <c r="AW1131">
        <v>0</v>
      </c>
      <c r="AX1131" t="s">
        <v>83</v>
      </c>
    </row>
    <row r="1132" spans="1:50" x14ac:dyDescent="0.15">
      <c r="A1132">
        <v>4</v>
      </c>
      <c r="B1132">
        <v>231</v>
      </c>
      <c r="C1132">
        <v>3</v>
      </c>
      <c r="D1132">
        <v>3</v>
      </c>
      <c r="E1132">
        <v>0</v>
      </c>
      <c r="F1132" t="s">
        <v>83</v>
      </c>
      <c r="G1132" t="s">
        <v>83</v>
      </c>
      <c r="H1132">
        <v>489</v>
      </c>
      <c r="I1132">
        <v>0</v>
      </c>
      <c r="J1132">
        <v>0</v>
      </c>
      <c r="K1132">
        <v>0</v>
      </c>
      <c r="L1132">
        <v>0</v>
      </c>
      <c r="M1132" t="s">
        <v>83</v>
      </c>
      <c r="N1132" t="s">
        <v>83</v>
      </c>
      <c r="O1132" t="s">
        <v>83</v>
      </c>
      <c r="P1132" t="s">
        <v>83</v>
      </c>
      <c r="Q1132" t="s">
        <v>83</v>
      </c>
      <c r="R1132" t="s">
        <v>2780</v>
      </c>
      <c r="S1132" t="s">
        <v>83</v>
      </c>
      <c r="T1132">
        <v>0</v>
      </c>
      <c r="U1132" t="s">
        <v>83</v>
      </c>
      <c r="V1132" t="s">
        <v>83</v>
      </c>
      <c r="W1132" t="s">
        <v>83</v>
      </c>
      <c r="X1132">
        <v>2</v>
      </c>
      <c r="Y1132">
        <v>2</v>
      </c>
      <c r="Z1132" t="s">
        <v>83</v>
      </c>
      <c r="AA1132" t="s">
        <v>83</v>
      </c>
      <c r="AB1132" t="s">
        <v>83</v>
      </c>
      <c r="AC1132" t="s">
        <v>83</v>
      </c>
      <c r="AD1132" t="s">
        <v>83</v>
      </c>
      <c r="AE1132">
        <v>0</v>
      </c>
      <c r="AF1132" t="s">
        <v>83</v>
      </c>
      <c r="AG1132">
        <v>0</v>
      </c>
      <c r="AH1132" t="s">
        <v>83</v>
      </c>
      <c r="AI1132" t="s">
        <v>83</v>
      </c>
      <c r="AJ1132" t="s">
        <v>83</v>
      </c>
      <c r="AK1132" t="s">
        <v>83</v>
      </c>
      <c r="AL1132" t="s">
        <v>83</v>
      </c>
      <c r="AM1132" t="s">
        <v>83</v>
      </c>
      <c r="AN1132" t="s">
        <v>83</v>
      </c>
      <c r="AO1132" t="s">
        <v>83</v>
      </c>
      <c r="AP1132" t="s">
        <v>83</v>
      </c>
      <c r="AQ1132" t="s">
        <v>83</v>
      </c>
      <c r="AR1132" t="s">
        <v>83</v>
      </c>
      <c r="AS1132">
        <v>0</v>
      </c>
      <c r="AT1132" t="s">
        <v>83</v>
      </c>
      <c r="AU1132" t="s">
        <v>83</v>
      </c>
      <c r="AV1132">
        <v>0</v>
      </c>
      <c r="AW1132">
        <v>0</v>
      </c>
      <c r="AX1132" t="s">
        <v>83</v>
      </c>
    </row>
    <row r="1133" spans="1:50" x14ac:dyDescent="0.15">
      <c r="A1133">
        <v>4</v>
      </c>
      <c r="B1133">
        <v>231</v>
      </c>
      <c r="C1133">
        <v>3</v>
      </c>
      <c r="D1133">
        <v>4</v>
      </c>
      <c r="E1133">
        <v>0</v>
      </c>
      <c r="F1133" t="s">
        <v>83</v>
      </c>
      <c r="G1133" t="s">
        <v>83</v>
      </c>
      <c r="H1133">
        <v>685</v>
      </c>
      <c r="I1133">
        <v>0</v>
      </c>
      <c r="J1133">
        <v>0</v>
      </c>
      <c r="K1133">
        <v>0</v>
      </c>
      <c r="L1133">
        <v>0</v>
      </c>
      <c r="M1133" t="s">
        <v>83</v>
      </c>
      <c r="N1133" t="s">
        <v>83</v>
      </c>
      <c r="O1133" t="s">
        <v>83</v>
      </c>
      <c r="P1133" t="s">
        <v>83</v>
      </c>
      <c r="Q1133" t="s">
        <v>83</v>
      </c>
      <c r="R1133" t="s">
        <v>2781</v>
      </c>
      <c r="S1133" t="s">
        <v>83</v>
      </c>
      <c r="T1133">
        <v>0</v>
      </c>
      <c r="U1133" t="s">
        <v>83</v>
      </c>
      <c r="V1133" t="s">
        <v>83</v>
      </c>
      <c r="W1133" t="s">
        <v>83</v>
      </c>
      <c r="X1133">
        <v>2</v>
      </c>
      <c r="Y1133">
        <v>2</v>
      </c>
      <c r="Z1133" t="s">
        <v>83</v>
      </c>
      <c r="AA1133" t="s">
        <v>83</v>
      </c>
      <c r="AB1133" t="s">
        <v>83</v>
      </c>
      <c r="AC1133" t="s">
        <v>83</v>
      </c>
      <c r="AD1133" t="s">
        <v>83</v>
      </c>
      <c r="AE1133">
        <v>0</v>
      </c>
      <c r="AF1133" t="s">
        <v>83</v>
      </c>
      <c r="AG1133">
        <v>0</v>
      </c>
      <c r="AH1133" t="s">
        <v>83</v>
      </c>
      <c r="AI1133" t="s">
        <v>83</v>
      </c>
      <c r="AJ1133" t="s">
        <v>83</v>
      </c>
      <c r="AK1133" t="s">
        <v>83</v>
      </c>
      <c r="AL1133" t="s">
        <v>83</v>
      </c>
      <c r="AM1133" t="s">
        <v>83</v>
      </c>
      <c r="AN1133" t="s">
        <v>83</v>
      </c>
      <c r="AO1133" t="s">
        <v>83</v>
      </c>
      <c r="AP1133" t="s">
        <v>83</v>
      </c>
      <c r="AQ1133" t="s">
        <v>83</v>
      </c>
      <c r="AR1133" t="s">
        <v>83</v>
      </c>
      <c r="AS1133">
        <v>0</v>
      </c>
      <c r="AT1133" t="s">
        <v>83</v>
      </c>
      <c r="AU1133" t="s">
        <v>83</v>
      </c>
      <c r="AV1133">
        <v>0</v>
      </c>
      <c r="AW1133">
        <v>0</v>
      </c>
      <c r="AX1133" t="s">
        <v>83</v>
      </c>
    </row>
    <row r="1134" spans="1:50" x14ac:dyDescent="0.15">
      <c r="A1134">
        <v>4</v>
      </c>
      <c r="B1134">
        <v>231</v>
      </c>
      <c r="C1134">
        <v>3</v>
      </c>
      <c r="D1134">
        <v>5</v>
      </c>
      <c r="E1134">
        <v>0</v>
      </c>
      <c r="F1134" t="s">
        <v>83</v>
      </c>
      <c r="G1134" t="s">
        <v>83</v>
      </c>
      <c r="H1134">
        <v>297</v>
      </c>
      <c r="I1134">
        <v>0</v>
      </c>
      <c r="J1134">
        <v>0</v>
      </c>
      <c r="K1134">
        <v>0</v>
      </c>
      <c r="L1134">
        <v>0</v>
      </c>
      <c r="M1134" t="s">
        <v>83</v>
      </c>
      <c r="N1134" t="s">
        <v>83</v>
      </c>
      <c r="O1134" t="s">
        <v>83</v>
      </c>
      <c r="P1134" t="s">
        <v>83</v>
      </c>
      <c r="Q1134" t="s">
        <v>83</v>
      </c>
      <c r="R1134" t="s">
        <v>2782</v>
      </c>
      <c r="S1134" t="s">
        <v>83</v>
      </c>
      <c r="T1134">
        <v>0</v>
      </c>
      <c r="U1134" t="s">
        <v>83</v>
      </c>
      <c r="V1134" t="s">
        <v>83</v>
      </c>
      <c r="W1134" t="s">
        <v>83</v>
      </c>
      <c r="X1134">
        <v>2</v>
      </c>
      <c r="Y1134">
        <v>2</v>
      </c>
      <c r="Z1134" t="s">
        <v>83</v>
      </c>
      <c r="AA1134" t="s">
        <v>83</v>
      </c>
      <c r="AB1134" t="s">
        <v>83</v>
      </c>
      <c r="AC1134" t="s">
        <v>83</v>
      </c>
      <c r="AD1134" t="s">
        <v>83</v>
      </c>
      <c r="AE1134">
        <v>0</v>
      </c>
      <c r="AF1134" t="s">
        <v>83</v>
      </c>
      <c r="AG1134">
        <v>0</v>
      </c>
      <c r="AH1134" t="s">
        <v>83</v>
      </c>
      <c r="AI1134" t="s">
        <v>83</v>
      </c>
      <c r="AJ1134" t="s">
        <v>83</v>
      </c>
      <c r="AK1134" t="s">
        <v>83</v>
      </c>
      <c r="AL1134" t="s">
        <v>83</v>
      </c>
      <c r="AM1134" t="s">
        <v>83</v>
      </c>
      <c r="AN1134" t="s">
        <v>83</v>
      </c>
      <c r="AO1134" t="s">
        <v>83</v>
      </c>
      <c r="AP1134" t="s">
        <v>83</v>
      </c>
      <c r="AQ1134" t="s">
        <v>83</v>
      </c>
      <c r="AR1134" t="s">
        <v>83</v>
      </c>
      <c r="AS1134">
        <v>0</v>
      </c>
      <c r="AT1134" t="s">
        <v>83</v>
      </c>
      <c r="AU1134" t="s">
        <v>83</v>
      </c>
      <c r="AV1134">
        <v>0</v>
      </c>
      <c r="AW1134">
        <v>0</v>
      </c>
      <c r="AX1134" t="s">
        <v>83</v>
      </c>
    </row>
    <row r="1135" spans="1:50" x14ac:dyDescent="0.15">
      <c r="A1135">
        <v>4</v>
      </c>
      <c r="B1135">
        <v>231</v>
      </c>
      <c r="C1135">
        <v>3</v>
      </c>
      <c r="D1135">
        <v>6</v>
      </c>
      <c r="E1135">
        <v>0</v>
      </c>
      <c r="F1135" t="s">
        <v>83</v>
      </c>
      <c r="G1135" t="s">
        <v>83</v>
      </c>
      <c r="H1135">
        <v>652</v>
      </c>
      <c r="I1135">
        <v>0</v>
      </c>
      <c r="J1135">
        <v>0</v>
      </c>
      <c r="K1135">
        <v>0</v>
      </c>
      <c r="L1135">
        <v>0</v>
      </c>
      <c r="M1135" t="s">
        <v>83</v>
      </c>
      <c r="N1135" t="s">
        <v>83</v>
      </c>
      <c r="O1135" t="s">
        <v>83</v>
      </c>
      <c r="P1135" t="s">
        <v>83</v>
      </c>
      <c r="Q1135" t="s">
        <v>83</v>
      </c>
      <c r="R1135" t="s">
        <v>2783</v>
      </c>
      <c r="S1135" t="s">
        <v>83</v>
      </c>
      <c r="T1135">
        <v>0</v>
      </c>
      <c r="U1135" t="s">
        <v>83</v>
      </c>
      <c r="V1135" t="s">
        <v>83</v>
      </c>
      <c r="W1135" t="s">
        <v>83</v>
      </c>
      <c r="X1135">
        <v>2</v>
      </c>
      <c r="Y1135">
        <v>2</v>
      </c>
      <c r="Z1135" t="s">
        <v>83</v>
      </c>
      <c r="AA1135" t="s">
        <v>83</v>
      </c>
      <c r="AB1135" t="s">
        <v>83</v>
      </c>
      <c r="AC1135" t="s">
        <v>83</v>
      </c>
      <c r="AD1135" t="s">
        <v>83</v>
      </c>
      <c r="AE1135">
        <v>0</v>
      </c>
      <c r="AF1135" t="s">
        <v>83</v>
      </c>
      <c r="AG1135">
        <v>0</v>
      </c>
      <c r="AH1135" t="s">
        <v>83</v>
      </c>
      <c r="AI1135" t="s">
        <v>83</v>
      </c>
      <c r="AJ1135" t="s">
        <v>83</v>
      </c>
      <c r="AK1135" t="s">
        <v>83</v>
      </c>
      <c r="AL1135" t="s">
        <v>83</v>
      </c>
      <c r="AM1135" t="s">
        <v>83</v>
      </c>
      <c r="AN1135" t="s">
        <v>83</v>
      </c>
      <c r="AO1135" t="s">
        <v>83</v>
      </c>
      <c r="AP1135" t="s">
        <v>83</v>
      </c>
      <c r="AQ1135" t="s">
        <v>83</v>
      </c>
      <c r="AR1135" t="s">
        <v>83</v>
      </c>
      <c r="AS1135">
        <v>0</v>
      </c>
      <c r="AT1135" t="s">
        <v>83</v>
      </c>
      <c r="AU1135" t="s">
        <v>83</v>
      </c>
      <c r="AV1135">
        <v>0</v>
      </c>
      <c r="AW1135">
        <v>0</v>
      </c>
      <c r="AX1135" t="s">
        <v>83</v>
      </c>
    </row>
    <row r="1136" spans="1:50" x14ac:dyDescent="0.15">
      <c r="A1136">
        <v>4</v>
      </c>
      <c r="B1136">
        <v>231</v>
      </c>
      <c r="C1136">
        <v>3</v>
      </c>
      <c r="D1136">
        <v>7</v>
      </c>
      <c r="E1136">
        <v>0</v>
      </c>
      <c r="F1136" t="s">
        <v>83</v>
      </c>
      <c r="G1136" t="s">
        <v>83</v>
      </c>
      <c r="H1136">
        <v>422</v>
      </c>
      <c r="I1136">
        <v>0</v>
      </c>
      <c r="J1136">
        <v>0</v>
      </c>
      <c r="K1136">
        <v>0</v>
      </c>
      <c r="L1136">
        <v>0</v>
      </c>
      <c r="M1136" t="s">
        <v>83</v>
      </c>
      <c r="N1136" t="s">
        <v>83</v>
      </c>
      <c r="O1136" t="s">
        <v>83</v>
      </c>
      <c r="P1136" t="s">
        <v>83</v>
      </c>
      <c r="Q1136" t="s">
        <v>83</v>
      </c>
      <c r="R1136" t="s">
        <v>2784</v>
      </c>
      <c r="S1136" t="s">
        <v>83</v>
      </c>
      <c r="T1136">
        <v>0</v>
      </c>
      <c r="U1136" t="s">
        <v>83</v>
      </c>
      <c r="V1136" t="s">
        <v>83</v>
      </c>
      <c r="W1136" t="s">
        <v>83</v>
      </c>
      <c r="X1136">
        <v>2</v>
      </c>
      <c r="Y1136">
        <v>2</v>
      </c>
      <c r="Z1136" t="s">
        <v>83</v>
      </c>
      <c r="AA1136" t="s">
        <v>83</v>
      </c>
      <c r="AB1136" t="s">
        <v>83</v>
      </c>
      <c r="AC1136" t="s">
        <v>83</v>
      </c>
      <c r="AD1136" t="s">
        <v>83</v>
      </c>
      <c r="AE1136">
        <v>0</v>
      </c>
      <c r="AF1136" t="s">
        <v>83</v>
      </c>
      <c r="AG1136">
        <v>0</v>
      </c>
      <c r="AH1136" t="s">
        <v>83</v>
      </c>
      <c r="AI1136" t="s">
        <v>83</v>
      </c>
      <c r="AJ1136" t="s">
        <v>83</v>
      </c>
      <c r="AK1136" t="s">
        <v>83</v>
      </c>
      <c r="AL1136" t="s">
        <v>83</v>
      </c>
      <c r="AM1136" t="s">
        <v>83</v>
      </c>
      <c r="AN1136" t="s">
        <v>83</v>
      </c>
      <c r="AO1136" t="s">
        <v>83</v>
      </c>
      <c r="AP1136" t="s">
        <v>83</v>
      </c>
      <c r="AQ1136" t="s">
        <v>83</v>
      </c>
      <c r="AR1136" t="s">
        <v>83</v>
      </c>
      <c r="AS1136">
        <v>0</v>
      </c>
      <c r="AT1136" t="s">
        <v>83</v>
      </c>
      <c r="AU1136" t="s">
        <v>83</v>
      </c>
      <c r="AV1136">
        <v>0</v>
      </c>
      <c r="AW1136">
        <v>0</v>
      </c>
      <c r="AX1136" t="s">
        <v>83</v>
      </c>
    </row>
    <row r="1137" spans="1:50" x14ac:dyDescent="0.15">
      <c r="A1137">
        <v>4</v>
      </c>
      <c r="B1137">
        <v>231</v>
      </c>
      <c r="C1137">
        <v>3</v>
      </c>
      <c r="D1137">
        <v>8</v>
      </c>
      <c r="E1137">
        <v>0</v>
      </c>
      <c r="F1137" t="s">
        <v>83</v>
      </c>
      <c r="G1137" t="s">
        <v>83</v>
      </c>
      <c r="H1137">
        <v>68</v>
      </c>
      <c r="I1137">
        <v>0</v>
      </c>
      <c r="J1137">
        <v>0</v>
      </c>
      <c r="K1137">
        <v>0</v>
      </c>
      <c r="L1137">
        <v>0</v>
      </c>
      <c r="M1137" t="s">
        <v>83</v>
      </c>
      <c r="N1137" t="s">
        <v>83</v>
      </c>
      <c r="O1137" t="s">
        <v>83</v>
      </c>
      <c r="P1137" t="s">
        <v>83</v>
      </c>
      <c r="Q1137" t="s">
        <v>83</v>
      </c>
      <c r="R1137" t="s">
        <v>2785</v>
      </c>
      <c r="S1137" t="s">
        <v>83</v>
      </c>
      <c r="T1137">
        <v>0</v>
      </c>
      <c r="U1137" t="s">
        <v>83</v>
      </c>
      <c r="V1137" t="s">
        <v>83</v>
      </c>
      <c r="W1137" t="s">
        <v>83</v>
      </c>
      <c r="X1137">
        <v>2</v>
      </c>
      <c r="Y1137">
        <v>2</v>
      </c>
      <c r="Z1137" t="s">
        <v>83</v>
      </c>
      <c r="AA1137" t="s">
        <v>83</v>
      </c>
      <c r="AB1137" t="s">
        <v>83</v>
      </c>
      <c r="AC1137" t="s">
        <v>83</v>
      </c>
      <c r="AD1137" t="s">
        <v>83</v>
      </c>
      <c r="AE1137">
        <v>0</v>
      </c>
      <c r="AF1137" t="s">
        <v>83</v>
      </c>
      <c r="AG1137">
        <v>0</v>
      </c>
      <c r="AH1137" t="s">
        <v>83</v>
      </c>
      <c r="AI1137" t="s">
        <v>83</v>
      </c>
      <c r="AJ1137" t="s">
        <v>83</v>
      </c>
      <c r="AK1137" t="s">
        <v>83</v>
      </c>
      <c r="AL1137" t="s">
        <v>83</v>
      </c>
      <c r="AM1137" t="s">
        <v>83</v>
      </c>
      <c r="AN1137" t="s">
        <v>83</v>
      </c>
      <c r="AO1137" t="s">
        <v>83</v>
      </c>
      <c r="AP1137" t="s">
        <v>83</v>
      </c>
      <c r="AQ1137" t="s">
        <v>83</v>
      </c>
      <c r="AR1137" t="s">
        <v>83</v>
      </c>
      <c r="AS1137">
        <v>0</v>
      </c>
      <c r="AT1137" t="s">
        <v>83</v>
      </c>
      <c r="AU1137" t="s">
        <v>83</v>
      </c>
      <c r="AV1137">
        <v>0</v>
      </c>
      <c r="AW1137">
        <v>0</v>
      </c>
      <c r="AX1137" t="s">
        <v>83</v>
      </c>
    </row>
    <row r="1138" spans="1:50" x14ac:dyDescent="0.15">
      <c r="A1138">
        <v>4</v>
      </c>
      <c r="B1138">
        <v>231</v>
      </c>
      <c r="C1138">
        <v>4</v>
      </c>
      <c r="D1138">
        <v>1</v>
      </c>
      <c r="E1138">
        <v>0</v>
      </c>
      <c r="F1138" t="s">
        <v>83</v>
      </c>
      <c r="G1138" t="s">
        <v>83</v>
      </c>
      <c r="H1138">
        <v>346</v>
      </c>
      <c r="I1138">
        <v>0</v>
      </c>
      <c r="J1138">
        <v>0</v>
      </c>
      <c r="K1138">
        <v>0</v>
      </c>
      <c r="L1138">
        <v>0</v>
      </c>
      <c r="M1138" t="s">
        <v>83</v>
      </c>
      <c r="N1138" t="s">
        <v>83</v>
      </c>
      <c r="O1138" t="s">
        <v>83</v>
      </c>
      <c r="P1138" t="s">
        <v>83</v>
      </c>
      <c r="Q1138" t="s">
        <v>83</v>
      </c>
      <c r="R1138" t="s">
        <v>2519</v>
      </c>
      <c r="S1138" t="s">
        <v>83</v>
      </c>
      <c r="T1138">
        <v>0</v>
      </c>
      <c r="U1138" t="s">
        <v>83</v>
      </c>
      <c r="V1138" t="s">
        <v>83</v>
      </c>
      <c r="W1138" t="s">
        <v>83</v>
      </c>
      <c r="X1138">
        <v>2</v>
      </c>
      <c r="Y1138">
        <v>2</v>
      </c>
      <c r="Z1138" t="s">
        <v>83</v>
      </c>
      <c r="AA1138" t="s">
        <v>83</v>
      </c>
      <c r="AB1138" t="s">
        <v>83</v>
      </c>
      <c r="AC1138" t="s">
        <v>83</v>
      </c>
      <c r="AD1138" t="s">
        <v>83</v>
      </c>
      <c r="AE1138">
        <v>0</v>
      </c>
      <c r="AF1138" t="s">
        <v>83</v>
      </c>
      <c r="AG1138">
        <v>0</v>
      </c>
      <c r="AH1138" t="s">
        <v>83</v>
      </c>
      <c r="AI1138" t="s">
        <v>83</v>
      </c>
      <c r="AJ1138" t="s">
        <v>83</v>
      </c>
      <c r="AK1138" t="s">
        <v>83</v>
      </c>
      <c r="AL1138" t="s">
        <v>83</v>
      </c>
      <c r="AM1138" t="s">
        <v>83</v>
      </c>
      <c r="AN1138" t="s">
        <v>83</v>
      </c>
      <c r="AO1138" t="s">
        <v>83</v>
      </c>
      <c r="AP1138" t="s">
        <v>83</v>
      </c>
      <c r="AQ1138" t="s">
        <v>83</v>
      </c>
      <c r="AR1138" t="s">
        <v>83</v>
      </c>
      <c r="AS1138">
        <v>0</v>
      </c>
      <c r="AT1138" t="s">
        <v>83</v>
      </c>
      <c r="AU1138" t="s">
        <v>83</v>
      </c>
      <c r="AV1138">
        <v>0</v>
      </c>
      <c r="AW1138">
        <v>0</v>
      </c>
      <c r="AX1138" t="s">
        <v>83</v>
      </c>
    </row>
    <row r="1139" spans="1:50" x14ac:dyDescent="0.15">
      <c r="A1139">
        <v>4</v>
      </c>
      <c r="B1139">
        <v>231</v>
      </c>
      <c r="C1139">
        <v>4</v>
      </c>
      <c r="D1139">
        <v>2</v>
      </c>
      <c r="E1139">
        <v>0</v>
      </c>
      <c r="F1139" t="s">
        <v>83</v>
      </c>
      <c r="G1139" t="s">
        <v>83</v>
      </c>
      <c r="H1139">
        <v>646</v>
      </c>
      <c r="I1139">
        <v>0</v>
      </c>
      <c r="J1139">
        <v>0</v>
      </c>
      <c r="K1139">
        <v>0</v>
      </c>
      <c r="L1139">
        <v>0</v>
      </c>
      <c r="M1139" t="s">
        <v>83</v>
      </c>
      <c r="N1139" t="s">
        <v>83</v>
      </c>
      <c r="O1139" t="s">
        <v>83</v>
      </c>
      <c r="P1139" t="s">
        <v>83</v>
      </c>
      <c r="Q1139" t="s">
        <v>83</v>
      </c>
      <c r="R1139" t="s">
        <v>2786</v>
      </c>
      <c r="S1139" t="s">
        <v>83</v>
      </c>
      <c r="T1139">
        <v>0</v>
      </c>
      <c r="U1139" t="s">
        <v>83</v>
      </c>
      <c r="V1139" t="s">
        <v>83</v>
      </c>
      <c r="W1139" t="s">
        <v>83</v>
      </c>
      <c r="X1139">
        <v>2</v>
      </c>
      <c r="Y1139">
        <v>2</v>
      </c>
      <c r="Z1139" t="s">
        <v>83</v>
      </c>
      <c r="AA1139" t="s">
        <v>83</v>
      </c>
      <c r="AB1139" t="s">
        <v>83</v>
      </c>
      <c r="AC1139" t="s">
        <v>83</v>
      </c>
      <c r="AD1139" t="s">
        <v>83</v>
      </c>
      <c r="AE1139">
        <v>0</v>
      </c>
      <c r="AF1139" t="s">
        <v>83</v>
      </c>
      <c r="AG1139">
        <v>0</v>
      </c>
      <c r="AH1139" t="s">
        <v>83</v>
      </c>
      <c r="AI1139" t="s">
        <v>83</v>
      </c>
      <c r="AJ1139" t="s">
        <v>83</v>
      </c>
      <c r="AK1139" t="s">
        <v>83</v>
      </c>
      <c r="AL1139" t="s">
        <v>83</v>
      </c>
      <c r="AM1139" t="s">
        <v>83</v>
      </c>
      <c r="AN1139" t="s">
        <v>83</v>
      </c>
      <c r="AO1139" t="s">
        <v>83</v>
      </c>
      <c r="AP1139" t="s">
        <v>83</v>
      </c>
      <c r="AQ1139" t="s">
        <v>83</v>
      </c>
      <c r="AR1139" t="s">
        <v>83</v>
      </c>
      <c r="AS1139">
        <v>0</v>
      </c>
      <c r="AT1139" t="s">
        <v>83</v>
      </c>
      <c r="AU1139" t="s">
        <v>83</v>
      </c>
      <c r="AV1139">
        <v>0</v>
      </c>
      <c r="AW1139">
        <v>0</v>
      </c>
      <c r="AX1139" t="s">
        <v>83</v>
      </c>
    </row>
    <row r="1140" spans="1:50" x14ac:dyDescent="0.15">
      <c r="A1140">
        <v>4</v>
      </c>
      <c r="B1140">
        <v>231</v>
      </c>
      <c r="C1140">
        <v>4</v>
      </c>
      <c r="D1140">
        <v>3</v>
      </c>
      <c r="E1140">
        <v>0</v>
      </c>
      <c r="F1140" t="s">
        <v>83</v>
      </c>
      <c r="G1140" t="s">
        <v>83</v>
      </c>
      <c r="H1140">
        <v>133</v>
      </c>
      <c r="I1140">
        <v>0</v>
      </c>
      <c r="J1140">
        <v>0</v>
      </c>
      <c r="K1140">
        <v>0</v>
      </c>
      <c r="L1140">
        <v>0</v>
      </c>
      <c r="M1140" t="s">
        <v>83</v>
      </c>
      <c r="N1140" t="s">
        <v>83</v>
      </c>
      <c r="O1140" t="s">
        <v>83</v>
      </c>
      <c r="P1140" t="s">
        <v>83</v>
      </c>
      <c r="Q1140" t="s">
        <v>83</v>
      </c>
      <c r="R1140" t="s">
        <v>2787</v>
      </c>
      <c r="S1140" t="s">
        <v>83</v>
      </c>
      <c r="T1140">
        <v>0</v>
      </c>
      <c r="U1140" t="s">
        <v>83</v>
      </c>
      <c r="V1140" t="s">
        <v>83</v>
      </c>
      <c r="W1140" t="s">
        <v>83</v>
      </c>
      <c r="X1140">
        <v>2</v>
      </c>
      <c r="Y1140">
        <v>2</v>
      </c>
      <c r="Z1140" t="s">
        <v>83</v>
      </c>
      <c r="AA1140" t="s">
        <v>83</v>
      </c>
      <c r="AB1140" t="s">
        <v>83</v>
      </c>
      <c r="AC1140" t="s">
        <v>83</v>
      </c>
      <c r="AD1140" t="s">
        <v>83</v>
      </c>
      <c r="AE1140">
        <v>0</v>
      </c>
      <c r="AF1140" t="s">
        <v>83</v>
      </c>
      <c r="AG1140">
        <v>0</v>
      </c>
      <c r="AH1140" t="s">
        <v>83</v>
      </c>
      <c r="AI1140" t="s">
        <v>83</v>
      </c>
      <c r="AJ1140" t="s">
        <v>83</v>
      </c>
      <c r="AK1140" t="s">
        <v>83</v>
      </c>
      <c r="AL1140" t="s">
        <v>83</v>
      </c>
      <c r="AM1140" t="s">
        <v>83</v>
      </c>
      <c r="AN1140" t="s">
        <v>83</v>
      </c>
      <c r="AO1140" t="s">
        <v>83</v>
      </c>
      <c r="AP1140" t="s">
        <v>83</v>
      </c>
      <c r="AQ1140" t="s">
        <v>83</v>
      </c>
      <c r="AR1140" t="s">
        <v>83</v>
      </c>
      <c r="AS1140">
        <v>0</v>
      </c>
      <c r="AT1140" t="s">
        <v>83</v>
      </c>
      <c r="AU1140" t="s">
        <v>83</v>
      </c>
      <c r="AV1140">
        <v>0</v>
      </c>
      <c r="AW1140">
        <v>0</v>
      </c>
      <c r="AX1140" t="s">
        <v>83</v>
      </c>
    </row>
    <row r="1141" spans="1:50" x14ac:dyDescent="0.15">
      <c r="A1141">
        <v>4</v>
      </c>
      <c r="B1141">
        <v>231</v>
      </c>
      <c r="C1141">
        <v>4</v>
      </c>
      <c r="D1141">
        <v>4</v>
      </c>
      <c r="E1141">
        <v>0</v>
      </c>
      <c r="F1141" t="s">
        <v>83</v>
      </c>
      <c r="G1141" t="s">
        <v>83</v>
      </c>
      <c r="H1141">
        <v>582</v>
      </c>
      <c r="I1141">
        <v>0</v>
      </c>
      <c r="J1141">
        <v>0</v>
      </c>
      <c r="K1141">
        <v>0</v>
      </c>
      <c r="L1141">
        <v>0</v>
      </c>
      <c r="M1141" t="s">
        <v>83</v>
      </c>
      <c r="N1141" t="s">
        <v>83</v>
      </c>
      <c r="O1141" t="s">
        <v>83</v>
      </c>
      <c r="P1141" t="s">
        <v>83</v>
      </c>
      <c r="Q1141" t="s">
        <v>83</v>
      </c>
      <c r="R1141" t="s">
        <v>2788</v>
      </c>
      <c r="S1141" t="s">
        <v>83</v>
      </c>
      <c r="T1141">
        <v>0</v>
      </c>
      <c r="U1141" t="s">
        <v>83</v>
      </c>
      <c r="V1141" t="s">
        <v>83</v>
      </c>
      <c r="W1141" t="s">
        <v>83</v>
      </c>
      <c r="X1141">
        <v>2</v>
      </c>
      <c r="Y1141">
        <v>2</v>
      </c>
      <c r="Z1141" t="s">
        <v>83</v>
      </c>
      <c r="AA1141" t="s">
        <v>83</v>
      </c>
      <c r="AB1141" t="s">
        <v>83</v>
      </c>
      <c r="AC1141" t="s">
        <v>83</v>
      </c>
      <c r="AD1141" t="s">
        <v>83</v>
      </c>
      <c r="AE1141">
        <v>0</v>
      </c>
      <c r="AF1141" t="s">
        <v>83</v>
      </c>
      <c r="AG1141">
        <v>0</v>
      </c>
      <c r="AH1141" t="s">
        <v>83</v>
      </c>
      <c r="AI1141" t="s">
        <v>83</v>
      </c>
      <c r="AJ1141" t="s">
        <v>83</v>
      </c>
      <c r="AK1141" t="s">
        <v>83</v>
      </c>
      <c r="AL1141" t="s">
        <v>83</v>
      </c>
      <c r="AM1141" t="s">
        <v>83</v>
      </c>
      <c r="AN1141" t="s">
        <v>83</v>
      </c>
      <c r="AO1141" t="s">
        <v>83</v>
      </c>
      <c r="AP1141" t="s">
        <v>83</v>
      </c>
      <c r="AQ1141" t="s">
        <v>83</v>
      </c>
      <c r="AR1141" t="s">
        <v>83</v>
      </c>
      <c r="AS1141">
        <v>0</v>
      </c>
      <c r="AT1141" t="s">
        <v>83</v>
      </c>
      <c r="AU1141" t="s">
        <v>83</v>
      </c>
      <c r="AV1141">
        <v>0</v>
      </c>
      <c r="AW1141">
        <v>0</v>
      </c>
      <c r="AX1141" t="s">
        <v>83</v>
      </c>
    </row>
    <row r="1142" spans="1:50" x14ac:dyDescent="0.15">
      <c r="A1142">
        <v>4</v>
      </c>
      <c r="B1142">
        <v>231</v>
      </c>
      <c r="C1142">
        <v>4</v>
      </c>
      <c r="D1142">
        <v>5</v>
      </c>
      <c r="E1142">
        <v>0</v>
      </c>
      <c r="F1142" t="s">
        <v>83</v>
      </c>
      <c r="G1142" t="s">
        <v>83</v>
      </c>
      <c r="H1142">
        <v>131</v>
      </c>
      <c r="I1142">
        <v>0</v>
      </c>
      <c r="J1142">
        <v>0</v>
      </c>
      <c r="K1142">
        <v>0</v>
      </c>
      <c r="L1142">
        <v>0</v>
      </c>
      <c r="M1142" t="s">
        <v>83</v>
      </c>
      <c r="N1142" t="s">
        <v>83</v>
      </c>
      <c r="O1142" t="s">
        <v>83</v>
      </c>
      <c r="P1142" t="s">
        <v>83</v>
      </c>
      <c r="Q1142" t="s">
        <v>83</v>
      </c>
      <c r="R1142" t="s">
        <v>2789</v>
      </c>
      <c r="S1142" t="s">
        <v>83</v>
      </c>
      <c r="T1142">
        <v>0</v>
      </c>
      <c r="U1142" t="s">
        <v>83</v>
      </c>
      <c r="V1142" t="s">
        <v>83</v>
      </c>
      <c r="W1142" t="s">
        <v>83</v>
      </c>
      <c r="X1142">
        <v>2</v>
      </c>
      <c r="Y1142">
        <v>2</v>
      </c>
      <c r="Z1142" t="s">
        <v>83</v>
      </c>
      <c r="AA1142" t="s">
        <v>83</v>
      </c>
      <c r="AB1142" t="s">
        <v>83</v>
      </c>
      <c r="AC1142" t="s">
        <v>83</v>
      </c>
      <c r="AD1142" t="s">
        <v>83</v>
      </c>
      <c r="AE1142">
        <v>0</v>
      </c>
      <c r="AF1142" t="s">
        <v>83</v>
      </c>
      <c r="AG1142">
        <v>0</v>
      </c>
      <c r="AH1142" t="s">
        <v>83</v>
      </c>
      <c r="AI1142" t="s">
        <v>83</v>
      </c>
      <c r="AJ1142" t="s">
        <v>83</v>
      </c>
      <c r="AK1142" t="s">
        <v>83</v>
      </c>
      <c r="AL1142" t="s">
        <v>83</v>
      </c>
      <c r="AM1142" t="s">
        <v>83</v>
      </c>
      <c r="AN1142" t="s">
        <v>83</v>
      </c>
      <c r="AO1142" t="s">
        <v>83</v>
      </c>
      <c r="AP1142" t="s">
        <v>83</v>
      </c>
      <c r="AQ1142" t="s">
        <v>83</v>
      </c>
      <c r="AR1142" t="s">
        <v>83</v>
      </c>
      <c r="AS1142">
        <v>0</v>
      </c>
      <c r="AT1142" t="s">
        <v>83</v>
      </c>
      <c r="AU1142" t="s">
        <v>83</v>
      </c>
      <c r="AV1142">
        <v>0</v>
      </c>
      <c r="AW1142">
        <v>0</v>
      </c>
      <c r="AX1142" t="s">
        <v>83</v>
      </c>
    </row>
    <row r="1143" spans="1:50" x14ac:dyDescent="0.15">
      <c r="A1143">
        <v>4</v>
      </c>
      <c r="B1143">
        <v>231</v>
      </c>
      <c r="C1143">
        <v>4</v>
      </c>
      <c r="D1143">
        <v>6</v>
      </c>
      <c r="E1143">
        <v>0</v>
      </c>
      <c r="F1143" t="s">
        <v>83</v>
      </c>
      <c r="G1143" t="s">
        <v>83</v>
      </c>
      <c r="H1143">
        <v>248</v>
      </c>
      <c r="I1143">
        <v>0</v>
      </c>
      <c r="J1143">
        <v>0</v>
      </c>
      <c r="K1143">
        <v>0</v>
      </c>
      <c r="L1143">
        <v>0</v>
      </c>
      <c r="M1143" t="s">
        <v>83</v>
      </c>
      <c r="N1143" t="s">
        <v>83</v>
      </c>
      <c r="O1143" t="s">
        <v>83</v>
      </c>
      <c r="P1143" t="s">
        <v>83</v>
      </c>
      <c r="Q1143" t="s">
        <v>83</v>
      </c>
      <c r="R1143" t="s">
        <v>2790</v>
      </c>
      <c r="S1143" t="s">
        <v>83</v>
      </c>
      <c r="T1143">
        <v>0</v>
      </c>
      <c r="U1143" t="s">
        <v>83</v>
      </c>
      <c r="V1143" t="s">
        <v>83</v>
      </c>
      <c r="W1143" t="s">
        <v>83</v>
      </c>
      <c r="X1143">
        <v>2</v>
      </c>
      <c r="Y1143">
        <v>2</v>
      </c>
      <c r="Z1143" t="s">
        <v>83</v>
      </c>
      <c r="AA1143" t="s">
        <v>83</v>
      </c>
      <c r="AB1143" t="s">
        <v>83</v>
      </c>
      <c r="AC1143" t="s">
        <v>83</v>
      </c>
      <c r="AD1143" t="s">
        <v>83</v>
      </c>
      <c r="AE1143">
        <v>0</v>
      </c>
      <c r="AF1143" t="s">
        <v>83</v>
      </c>
      <c r="AG1143">
        <v>0</v>
      </c>
      <c r="AH1143" t="s">
        <v>83</v>
      </c>
      <c r="AI1143" t="s">
        <v>83</v>
      </c>
      <c r="AJ1143" t="s">
        <v>83</v>
      </c>
      <c r="AK1143" t="s">
        <v>83</v>
      </c>
      <c r="AL1143" t="s">
        <v>83</v>
      </c>
      <c r="AM1143" t="s">
        <v>83</v>
      </c>
      <c r="AN1143" t="s">
        <v>83</v>
      </c>
      <c r="AO1143" t="s">
        <v>83</v>
      </c>
      <c r="AP1143" t="s">
        <v>83</v>
      </c>
      <c r="AQ1143" t="s">
        <v>83</v>
      </c>
      <c r="AR1143" t="s">
        <v>83</v>
      </c>
      <c r="AS1143">
        <v>0</v>
      </c>
      <c r="AT1143" t="s">
        <v>83</v>
      </c>
      <c r="AU1143" t="s">
        <v>83</v>
      </c>
      <c r="AV1143">
        <v>0</v>
      </c>
      <c r="AW1143">
        <v>0</v>
      </c>
      <c r="AX1143" t="s">
        <v>83</v>
      </c>
    </row>
    <row r="1144" spans="1:50" x14ac:dyDescent="0.15">
      <c r="A1144">
        <v>4</v>
      </c>
      <c r="B1144">
        <v>231</v>
      </c>
      <c r="C1144">
        <v>4</v>
      </c>
      <c r="D1144">
        <v>7</v>
      </c>
      <c r="E1144">
        <v>0</v>
      </c>
      <c r="F1144" t="s">
        <v>83</v>
      </c>
      <c r="G1144" t="s">
        <v>83</v>
      </c>
      <c r="H1144">
        <v>367</v>
      </c>
      <c r="I1144">
        <v>0</v>
      </c>
      <c r="J1144">
        <v>0</v>
      </c>
      <c r="K1144">
        <v>0</v>
      </c>
      <c r="L1144">
        <v>0</v>
      </c>
      <c r="M1144" t="s">
        <v>83</v>
      </c>
      <c r="N1144" t="s">
        <v>83</v>
      </c>
      <c r="O1144" t="s">
        <v>83</v>
      </c>
      <c r="P1144" t="s">
        <v>83</v>
      </c>
      <c r="Q1144" t="s">
        <v>83</v>
      </c>
      <c r="R1144" t="s">
        <v>2791</v>
      </c>
      <c r="S1144" t="s">
        <v>83</v>
      </c>
      <c r="T1144">
        <v>0</v>
      </c>
      <c r="U1144" t="s">
        <v>83</v>
      </c>
      <c r="V1144" t="s">
        <v>83</v>
      </c>
      <c r="W1144" t="s">
        <v>83</v>
      </c>
      <c r="X1144">
        <v>2</v>
      </c>
      <c r="Y1144">
        <v>2</v>
      </c>
      <c r="Z1144" t="s">
        <v>83</v>
      </c>
      <c r="AA1144" t="s">
        <v>83</v>
      </c>
      <c r="AB1144" t="s">
        <v>83</v>
      </c>
      <c r="AC1144" t="s">
        <v>83</v>
      </c>
      <c r="AD1144" t="s">
        <v>83</v>
      </c>
      <c r="AE1144">
        <v>0</v>
      </c>
      <c r="AF1144" t="s">
        <v>83</v>
      </c>
      <c r="AG1144">
        <v>0</v>
      </c>
      <c r="AH1144" t="s">
        <v>83</v>
      </c>
      <c r="AI1144" t="s">
        <v>83</v>
      </c>
      <c r="AJ1144" t="s">
        <v>83</v>
      </c>
      <c r="AK1144" t="s">
        <v>83</v>
      </c>
      <c r="AL1144" t="s">
        <v>83</v>
      </c>
      <c r="AM1144" t="s">
        <v>83</v>
      </c>
      <c r="AN1144" t="s">
        <v>83</v>
      </c>
      <c r="AO1144" t="s">
        <v>83</v>
      </c>
      <c r="AP1144" t="s">
        <v>83</v>
      </c>
      <c r="AQ1144" t="s">
        <v>83</v>
      </c>
      <c r="AR1144" t="s">
        <v>83</v>
      </c>
      <c r="AS1144">
        <v>0</v>
      </c>
      <c r="AT1144" t="s">
        <v>83</v>
      </c>
      <c r="AU1144" t="s">
        <v>83</v>
      </c>
      <c r="AV1144">
        <v>0</v>
      </c>
      <c r="AW1144">
        <v>0</v>
      </c>
      <c r="AX1144" t="s">
        <v>83</v>
      </c>
    </row>
    <row r="1145" spans="1:50" x14ac:dyDescent="0.15">
      <c r="A1145">
        <v>4</v>
      </c>
      <c r="B1145">
        <v>231</v>
      </c>
      <c r="C1145">
        <v>4</v>
      </c>
      <c r="D1145">
        <v>8</v>
      </c>
      <c r="E1145">
        <v>0</v>
      </c>
      <c r="F1145" t="s">
        <v>83</v>
      </c>
      <c r="G1145" t="s">
        <v>83</v>
      </c>
      <c r="H1145">
        <v>219</v>
      </c>
      <c r="I1145">
        <v>0</v>
      </c>
      <c r="J1145">
        <v>0</v>
      </c>
      <c r="K1145">
        <v>0</v>
      </c>
      <c r="L1145">
        <v>0</v>
      </c>
      <c r="M1145" t="s">
        <v>83</v>
      </c>
      <c r="N1145" t="s">
        <v>83</v>
      </c>
      <c r="O1145" t="s">
        <v>83</v>
      </c>
      <c r="P1145" t="s">
        <v>83</v>
      </c>
      <c r="Q1145" t="s">
        <v>83</v>
      </c>
      <c r="R1145" t="s">
        <v>2781</v>
      </c>
      <c r="S1145" t="s">
        <v>83</v>
      </c>
      <c r="T1145">
        <v>0</v>
      </c>
      <c r="U1145" t="s">
        <v>83</v>
      </c>
      <c r="V1145" t="s">
        <v>83</v>
      </c>
      <c r="W1145" t="s">
        <v>83</v>
      </c>
      <c r="X1145">
        <v>2</v>
      </c>
      <c r="Y1145">
        <v>2</v>
      </c>
      <c r="Z1145" t="s">
        <v>83</v>
      </c>
      <c r="AA1145" t="s">
        <v>83</v>
      </c>
      <c r="AB1145" t="s">
        <v>83</v>
      </c>
      <c r="AC1145" t="s">
        <v>83</v>
      </c>
      <c r="AD1145" t="s">
        <v>83</v>
      </c>
      <c r="AE1145">
        <v>0</v>
      </c>
      <c r="AF1145" t="s">
        <v>83</v>
      </c>
      <c r="AG1145">
        <v>0</v>
      </c>
      <c r="AH1145" t="s">
        <v>83</v>
      </c>
      <c r="AI1145" t="s">
        <v>83</v>
      </c>
      <c r="AJ1145" t="s">
        <v>83</v>
      </c>
      <c r="AK1145" t="s">
        <v>83</v>
      </c>
      <c r="AL1145" t="s">
        <v>83</v>
      </c>
      <c r="AM1145" t="s">
        <v>83</v>
      </c>
      <c r="AN1145" t="s">
        <v>83</v>
      </c>
      <c r="AO1145" t="s">
        <v>83</v>
      </c>
      <c r="AP1145" t="s">
        <v>83</v>
      </c>
      <c r="AQ1145" t="s">
        <v>83</v>
      </c>
      <c r="AR1145" t="s">
        <v>83</v>
      </c>
      <c r="AS1145">
        <v>0</v>
      </c>
      <c r="AT1145" t="s">
        <v>83</v>
      </c>
      <c r="AU1145" t="s">
        <v>83</v>
      </c>
      <c r="AV1145">
        <v>0</v>
      </c>
      <c r="AW1145">
        <v>0</v>
      </c>
      <c r="AX1145" t="s">
        <v>83</v>
      </c>
    </row>
    <row r="1146" spans="1:50" x14ac:dyDescent="0.15">
      <c r="A1146">
        <v>4</v>
      </c>
      <c r="B1146">
        <v>231</v>
      </c>
      <c r="C1146">
        <v>5</v>
      </c>
      <c r="D1146">
        <v>1</v>
      </c>
      <c r="E1146">
        <v>0</v>
      </c>
      <c r="F1146" t="s">
        <v>83</v>
      </c>
      <c r="G1146" t="s">
        <v>83</v>
      </c>
      <c r="H1146">
        <v>317</v>
      </c>
      <c r="I1146">
        <v>0</v>
      </c>
      <c r="J1146">
        <v>0</v>
      </c>
      <c r="K1146">
        <v>0</v>
      </c>
      <c r="L1146">
        <v>0</v>
      </c>
      <c r="M1146" t="s">
        <v>83</v>
      </c>
      <c r="N1146" t="s">
        <v>83</v>
      </c>
      <c r="O1146" t="s">
        <v>83</v>
      </c>
      <c r="P1146" t="s">
        <v>83</v>
      </c>
      <c r="Q1146" t="s">
        <v>83</v>
      </c>
      <c r="R1146" t="s">
        <v>2792</v>
      </c>
      <c r="S1146" t="s">
        <v>83</v>
      </c>
      <c r="T1146">
        <v>0</v>
      </c>
      <c r="U1146" t="s">
        <v>83</v>
      </c>
      <c r="V1146" t="s">
        <v>83</v>
      </c>
      <c r="W1146" t="s">
        <v>83</v>
      </c>
      <c r="X1146">
        <v>2</v>
      </c>
      <c r="Y1146">
        <v>2</v>
      </c>
      <c r="Z1146" t="s">
        <v>83</v>
      </c>
      <c r="AA1146" t="s">
        <v>83</v>
      </c>
      <c r="AB1146" t="s">
        <v>83</v>
      </c>
      <c r="AC1146" t="s">
        <v>83</v>
      </c>
      <c r="AD1146" t="s">
        <v>83</v>
      </c>
      <c r="AE1146">
        <v>0</v>
      </c>
      <c r="AF1146" t="s">
        <v>83</v>
      </c>
      <c r="AG1146">
        <v>0</v>
      </c>
      <c r="AH1146" t="s">
        <v>83</v>
      </c>
      <c r="AI1146" t="s">
        <v>83</v>
      </c>
      <c r="AJ1146" t="s">
        <v>83</v>
      </c>
      <c r="AK1146" t="s">
        <v>83</v>
      </c>
      <c r="AL1146" t="s">
        <v>83</v>
      </c>
      <c r="AM1146" t="s">
        <v>83</v>
      </c>
      <c r="AN1146" t="s">
        <v>83</v>
      </c>
      <c r="AO1146" t="s">
        <v>83</v>
      </c>
      <c r="AP1146" t="s">
        <v>83</v>
      </c>
      <c r="AQ1146" t="s">
        <v>83</v>
      </c>
      <c r="AR1146" t="s">
        <v>83</v>
      </c>
      <c r="AS1146">
        <v>0</v>
      </c>
      <c r="AT1146" t="s">
        <v>83</v>
      </c>
      <c r="AU1146" t="s">
        <v>83</v>
      </c>
      <c r="AV1146">
        <v>0</v>
      </c>
      <c r="AW1146">
        <v>0</v>
      </c>
      <c r="AX1146" t="s">
        <v>83</v>
      </c>
    </row>
    <row r="1147" spans="1:50" x14ac:dyDescent="0.15">
      <c r="A1147">
        <v>4</v>
      </c>
      <c r="B1147">
        <v>231</v>
      </c>
      <c r="C1147">
        <v>5</v>
      </c>
      <c r="D1147">
        <v>2</v>
      </c>
      <c r="E1147">
        <v>0</v>
      </c>
      <c r="F1147" t="s">
        <v>83</v>
      </c>
      <c r="G1147" t="s">
        <v>83</v>
      </c>
      <c r="H1147">
        <v>691</v>
      </c>
      <c r="I1147">
        <v>0</v>
      </c>
      <c r="J1147">
        <v>0</v>
      </c>
      <c r="K1147">
        <v>0</v>
      </c>
      <c r="L1147">
        <v>0</v>
      </c>
      <c r="M1147" t="s">
        <v>83</v>
      </c>
      <c r="N1147" t="s">
        <v>83</v>
      </c>
      <c r="O1147" t="s">
        <v>83</v>
      </c>
      <c r="P1147" t="s">
        <v>83</v>
      </c>
      <c r="Q1147" t="s">
        <v>83</v>
      </c>
      <c r="R1147" t="s">
        <v>2793</v>
      </c>
      <c r="S1147" t="s">
        <v>83</v>
      </c>
      <c r="T1147">
        <v>0</v>
      </c>
      <c r="U1147" t="s">
        <v>83</v>
      </c>
      <c r="V1147" t="s">
        <v>83</v>
      </c>
      <c r="W1147" t="s">
        <v>83</v>
      </c>
      <c r="X1147">
        <v>2</v>
      </c>
      <c r="Y1147">
        <v>2</v>
      </c>
      <c r="Z1147" t="s">
        <v>83</v>
      </c>
      <c r="AA1147" t="s">
        <v>83</v>
      </c>
      <c r="AB1147" t="s">
        <v>83</v>
      </c>
      <c r="AC1147" t="s">
        <v>83</v>
      </c>
      <c r="AD1147" t="s">
        <v>83</v>
      </c>
      <c r="AE1147">
        <v>0</v>
      </c>
      <c r="AF1147" t="s">
        <v>83</v>
      </c>
      <c r="AG1147">
        <v>0</v>
      </c>
      <c r="AH1147" t="s">
        <v>83</v>
      </c>
      <c r="AI1147" t="s">
        <v>83</v>
      </c>
      <c r="AJ1147" t="s">
        <v>83</v>
      </c>
      <c r="AK1147" t="s">
        <v>83</v>
      </c>
      <c r="AL1147" t="s">
        <v>83</v>
      </c>
      <c r="AM1147" t="s">
        <v>83</v>
      </c>
      <c r="AN1147" t="s">
        <v>83</v>
      </c>
      <c r="AO1147" t="s">
        <v>83</v>
      </c>
      <c r="AP1147" t="s">
        <v>83</v>
      </c>
      <c r="AQ1147" t="s">
        <v>83</v>
      </c>
      <c r="AR1147" t="s">
        <v>83</v>
      </c>
      <c r="AS1147">
        <v>0</v>
      </c>
      <c r="AT1147" t="s">
        <v>83</v>
      </c>
      <c r="AU1147" t="s">
        <v>83</v>
      </c>
      <c r="AV1147">
        <v>0</v>
      </c>
      <c r="AW1147">
        <v>0</v>
      </c>
      <c r="AX1147" t="s">
        <v>83</v>
      </c>
    </row>
    <row r="1148" spans="1:50" x14ac:dyDescent="0.15">
      <c r="A1148">
        <v>4</v>
      </c>
      <c r="B1148">
        <v>231</v>
      </c>
      <c r="C1148">
        <v>5</v>
      </c>
      <c r="D1148">
        <v>3</v>
      </c>
      <c r="E1148">
        <v>0</v>
      </c>
      <c r="F1148" t="s">
        <v>83</v>
      </c>
      <c r="G1148" t="s">
        <v>83</v>
      </c>
      <c r="H1148">
        <v>98</v>
      </c>
      <c r="I1148">
        <v>0</v>
      </c>
      <c r="J1148">
        <v>0</v>
      </c>
      <c r="K1148">
        <v>0</v>
      </c>
      <c r="L1148">
        <v>0</v>
      </c>
      <c r="M1148" t="s">
        <v>83</v>
      </c>
      <c r="N1148" t="s">
        <v>83</v>
      </c>
      <c r="O1148" t="s">
        <v>83</v>
      </c>
      <c r="P1148" t="s">
        <v>83</v>
      </c>
      <c r="Q1148" t="s">
        <v>83</v>
      </c>
      <c r="R1148" t="s">
        <v>2794</v>
      </c>
      <c r="S1148" t="s">
        <v>83</v>
      </c>
      <c r="T1148">
        <v>0</v>
      </c>
      <c r="U1148" t="s">
        <v>83</v>
      </c>
      <c r="V1148" t="s">
        <v>83</v>
      </c>
      <c r="W1148" t="s">
        <v>83</v>
      </c>
      <c r="X1148">
        <v>2</v>
      </c>
      <c r="Y1148">
        <v>2</v>
      </c>
      <c r="Z1148" t="s">
        <v>83</v>
      </c>
      <c r="AA1148" t="s">
        <v>83</v>
      </c>
      <c r="AB1148" t="s">
        <v>83</v>
      </c>
      <c r="AC1148" t="s">
        <v>83</v>
      </c>
      <c r="AD1148" t="s">
        <v>83</v>
      </c>
      <c r="AE1148">
        <v>0</v>
      </c>
      <c r="AF1148" t="s">
        <v>83</v>
      </c>
      <c r="AG1148">
        <v>0</v>
      </c>
      <c r="AH1148" t="s">
        <v>83</v>
      </c>
      <c r="AI1148" t="s">
        <v>83</v>
      </c>
      <c r="AJ1148" t="s">
        <v>83</v>
      </c>
      <c r="AK1148" t="s">
        <v>83</v>
      </c>
      <c r="AL1148" t="s">
        <v>83</v>
      </c>
      <c r="AM1148" t="s">
        <v>83</v>
      </c>
      <c r="AN1148" t="s">
        <v>83</v>
      </c>
      <c r="AO1148" t="s">
        <v>83</v>
      </c>
      <c r="AP1148" t="s">
        <v>83</v>
      </c>
      <c r="AQ1148" t="s">
        <v>83</v>
      </c>
      <c r="AR1148" t="s">
        <v>83</v>
      </c>
      <c r="AS1148">
        <v>0</v>
      </c>
      <c r="AT1148" t="s">
        <v>83</v>
      </c>
      <c r="AU1148" t="s">
        <v>83</v>
      </c>
      <c r="AV1148">
        <v>0</v>
      </c>
      <c r="AW1148">
        <v>0</v>
      </c>
      <c r="AX1148" t="s">
        <v>83</v>
      </c>
    </row>
    <row r="1149" spans="1:50" x14ac:dyDescent="0.15">
      <c r="A1149">
        <v>4</v>
      </c>
      <c r="B1149">
        <v>231</v>
      </c>
      <c r="C1149">
        <v>5</v>
      </c>
      <c r="D1149">
        <v>4</v>
      </c>
      <c r="E1149">
        <v>0</v>
      </c>
      <c r="F1149" t="s">
        <v>83</v>
      </c>
      <c r="G1149" t="s">
        <v>83</v>
      </c>
      <c r="H1149">
        <v>581</v>
      </c>
      <c r="I1149">
        <v>0</v>
      </c>
      <c r="J1149">
        <v>0</v>
      </c>
      <c r="K1149">
        <v>0</v>
      </c>
      <c r="L1149">
        <v>0</v>
      </c>
      <c r="M1149" t="s">
        <v>83</v>
      </c>
      <c r="N1149" t="s">
        <v>83</v>
      </c>
      <c r="O1149" t="s">
        <v>83</v>
      </c>
      <c r="P1149" t="s">
        <v>83</v>
      </c>
      <c r="Q1149" t="s">
        <v>83</v>
      </c>
      <c r="R1149" t="s">
        <v>494</v>
      </c>
      <c r="S1149" t="s">
        <v>83</v>
      </c>
      <c r="T1149">
        <v>0</v>
      </c>
      <c r="U1149" t="s">
        <v>83</v>
      </c>
      <c r="V1149" t="s">
        <v>83</v>
      </c>
      <c r="W1149" t="s">
        <v>83</v>
      </c>
      <c r="X1149">
        <v>2</v>
      </c>
      <c r="Y1149">
        <v>2</v>
      </c>
      <c r="Z1149" t="s">
        <v>83</v>
      </c>
      <c r="AA1149" t="s">
        <v>83</v>
      </c>
      <c r="AB1149" t="s">
        <v>83</v>
      </c>
      <c r="AC1149" t="s">
        <v>83</v>
      </c>
      <c r="AD1149" t="s">
        <v>83</v>
      </c>
      <c r="AE1149">
        <v>0</v>
      </c>
      <c r="AF1149" t="s">
        <v>83</v>
      </c>
      <c r="AG1149">
        <v>0</v>
      </c>
      <c r="AH1149" t="s">
        <v>83</v>
      </c>
      <c r="AI1149" t="s">
        <v>83</v>
      </c>
      <c r="AJ1149" t="s">
        <v>83</v>
      </c>
      <c r="AK1149" t="s">
        <v>83</v>
      </c>
      <c r="AL1149" t="s">
        <v>83</v>
      </c>
      <c r="AM1149" t="s">
        <v>83</v>
      </c>
      <c r="AN1149" t="s">
        <v>83</v>
      </c>
      <c r="AO1149" t="s">
        <v>83</v>
      </c>
      <c r="AP1149" t="s">
        <v>83</v>
      </c>
      <c r="AQ1149" t="s">
        <v>83</v>
      </c>
      <c r="AR1149" t="s">
        <v>83</v>
      </c>
      <c r="AS1149">
        <v>0</v>
      </c>
      <c r="AT1149" t="s">
        <v>83</v>
      </c>
      <c r="AU1149" t="s">
        <v>83</v>
      </c>
      <c r="AV1149">
        <v>0</v>
      </c>
      <c r="AW1149">
        <v>0</v>
      </c>
      <c r="AX1149" t="s">
        <v>83</v>
      </c>
    </row>
    <row r="1150" spans="1:50" x14ac:dyDescent="0.15">
      <c r="A1150">
        <v>4</v>
      </c>
      <c r="B1150">
        <v>231</v>
      </c>
      <c r="C1150">
        <v>5</v>
      </c>
      <c r="D1150">
        <v>5</v>
      </c>
      <c r="E1150">
        <v>0</v>
      </c>
      <c r="F1150" t="s">
        <v>83</v>
      </c>
      <c r="G1150" t="s">
        <v>83</v>
      </c>
      <c r="H1150">
        <v>579</v>
      </c>
      <c r="I1150">
        <v>0</v>
      </c>
      <c r="J1150">
        <v>0</v>
      </c>
      <c r="K1150">
        <v>0</v>
      </c>
      <c r="L1150">
        <v>0</v>
      </c>
      <c r="M1150" t="s">
        <v>83</v>
      </c>
      <c r="N1150" t="s">
        <v>83</v>
      </c>
      <c r="O1150" t="s">
        <v>83</v>
      </c>
      <c r="P1150" t="s">
        <v>83</v>
      </c>
      <c r="Q1150" t="s">
        <v>83</v>
      </c>
      <c r="R1150" t="s">
        <v>2795</v>
      </c>
      <c r="S1150" t="s">
        <v>83</v>
      </c>
      <c r="T1150">
        <v>0</v>
      </c>
      <c r="U1150" t="s">
        <v>83</v>
      </c>
      <c r="V1150" t="s">
        <v>83</v>
      </c>
      <c r="W1150" t="s">
        <v>83</v>
      </c>
      <c r="X1150">
        <v>2</v>
      </c>
      <c r="Y1150">
        <v>2</v>
      </c>
      <c r="Z1150" t="s">
        <v>83</v>
      </c>
      <c r="AA1150" t="s">
        <v>83</v>
      </c>
      <c r="AB1150" t="s">
        <v>83</v>
      </c>
      <c r="AC1150" t="s">
        <v>83</v>
      </c>
      <c r="AD1150" t="s">
        <v>83</v>
      </c>
      <c r="AE1150">
        <v>0</v>
      </c>
      <c r="AF1150" t="s">
        <v>83</v>
      </c>
      <c r="AG1150">
        <v>0</v>
      </c>
      <c r="AH1150" t="s">
        <v>83</v>
      </c>
      <c r="AI1150" t="s">
        <v>83</v>
      </c>
      <c r="AJ1150" t="s">
        <v>83</v>
      </c>
      <c r="AK1150" t="s">
        <v>83</v>
      </c>
      <c r="AL1150" t="s">
        <v>83</v>
      </c>
      <c r="AM1150" t="s">
        <v>83</v>
      </c>
      <c r="AN1150" t="s">
        <v>83</v>
      </c>
      <c r="AO1150" t="s">
        <v>83</v>
      </c>
      <c r="AP1150" t="s">
        <v>83</v>
      </c>
      <c r="AQ1150" t="s">
        <v>83</v>
      </c>
      <c r="AR1150" t="s">
        <v>83</v>
      </c>
      <c r="AS1150">
        <v>0</v>
      </c>
      <c r="AT1150" t="s">
        <v>83</v>
      </c>
      <c r="AU1150" t="s">
        <v>83</v>
      </c>
      <c r="AV1150">
        <v>0</v>
      </c>
      <c r="AW1150">
        <v>0</v>
      </c>
      <c r="AX1150" t="s">
        <v>83</v>
      </c>
    </row>
    <row r="1151" spans="1:50" x14ac:dyDescent="0.15">
      <c r="A1151">
        <v>4</v>
      </c>
      <c r="B1151">
        <v>231</v>
      </c>
      <c r="C1151">
        <v>5</v>
      </c>
      <c r="D1151">
        <v>6</v>
      </c>
      <c r="E1151">
        <v>0</v>
      </c>
      <c r="F1151" t="s">
        <v>83</v>
      </c>
      <c r="G1151" t="s">
        <v>83</v>
      </c>
      <c r="H1151">
        <v>645</v>
      </c>
      <c r="I1151">
        <v>0</v>
      </c>
      <c r="J1151">
        <v>0</v>
      </c>
      <c r="K1151">
        <v>0</v>
      </c>
      <c r="L1151">
        <v>0</v>
      </c>
      <c r="M1151" t="s">
        <v>83</v>
      </c>
      <c r="N1151" t="s">
        <v>83</v>
      </c>
      <c r="O1151" t="s">
        <v>83</v>
      </c>
      <c r="P1151" t="s">
        <v>83</v>
      </c>
      <c r="Q1151" t="s">
        <v>83</v>
      </c>
      <c r="R1151" t="s">
        <v>493</v>
      </c>
      <c r="S1151" t="s">
        <v>83</v>
      </c>
      <c r="T1151">
        <v>0</v>
      </c>
      <c r="U1151" t="s">
        <v>83</v>
      </c>
      <c r="V1151" t="s">
        <v>83</v>
      </c>
      <c r="W1151" t="s">
        <v>83</v>
      </c>
      <c r="X1151">
        <v>2</v>
      </c>
      <c r="Y1151">
        <v>2</v>
      </c>
      <c r="Z1151" t="s">
        <v>83</v>
      </c>
      <c r="AA1151" t="s">
        <v>83</v>
      </c>
      <c r="AB1151" t="s">
        <v>83</v>
      </c>
      <c r="AC1151" t="s">
        <v>83</v>
      </c>
      <c r="AD1151" t="s">
        <v>83</v>
      </c>
      <c r="AE1151">
        <v>0</v>
      </c>
      <c r="AF1151" t="s">
        <v>83</v>
      </c>
      <c r="AG1151">
        <v>0</v>
      </c>
      <c r="AH1151" t="s">
        <v>83</v>
      </c>
      <c r="AI1151" t="s">
        <v>83</v>
      </c>
      <c r="AJ1151" t="s">
        <v>83</v>
      </c>
      <c r="AK1151" t="s">
        <v>83</v>
      </c>
      <c r="AL1151" t="s">
        <v>83</v>
      </c>
      <c r="AM1151" t="s">
        <v>83</v>
      </c>
      <c r="AN1151" t="s">
        <v>83</v>
      </c>
      <c r="AO1151" t="s">
        <v>83</v>
      </c>
      <c r="AP1151" t="s">
        <v>83</v>
      </c>
      <c r="AQ1151" t="s">
        <v>83</v>
      </c>
      <c r="AR1151" t="s">
        <v>83</v>
      </c>
      <c r="AS1151">
        <v>0</v>
      </c>
      <c r="AT1151" t="s">
        <v>83</v>
      </c>
      <c r="AU1151" t="s">
        <v>83</v>
      </c>
      <c r="AV1151">
        <v>0</v>
      </c>
      <c r="AW1151">
        <v>0</v>
      </c>
      <c r="AX1151" t="s">
        <v>83</v>
      </c>
    </row>
    <row r="1152" spans="1:50" x14ac:dyDescent="0.15">
      <c r="A1152">
        <v>4</v>
      </c>
      <c r="B1152">
        <v>231</v>
      </c>
      <c r="C1152">
        <v>5</v>
      </c>
      <c r="D1152">
        <v>7</v>
      </c>
      <c r="E1152">
        <v>0</v>
      </c>
      <c r="F1152" t="s">
        <v>83</v>
      </c>
      <c r="G1152" t="s">
        <v>83</v>
      </c>
      <c r="H1152">
        <v>378</v>
      </c>
      <c r="I1152">
        <v>0</v>
      </c>
      <c r="J1152">
        <v>0</v>
      </c>
      <c r="K1152">
        <v>0</v>
      </c>
      <c r="L1152">
        <v>0</v>
      </c>
      <c r="M1152" t="s">
        <v>83</v>
      </c>
      <c r="N1152" t="s">
        <v>83</v>
      </c>
      <c r="O1152" t="s">
        <v>83</v>
      </c>
      <c r="P1152" t="s">
        <v>83</v>
      </c>
      <c r="Q1152" t="s">
        <v>83</v>
      </c>
      <c r="R1152" t="s">
        <v>2264</v>
      </c>
      <c r="S1152" t="s">
        <v>83</v>
      </c>
      <c r="T1152">
        <v>0</v>
      </c>
      <c r="U1152" t="s">
        <v>83</v>
      </c>
      <c r="V1152" t="s">
        <v>83</v>
      </c>
      <c r="W1152" t="s">
        <v>83</v>
      </c>
      <c r="X1152">
        <v>2</v>
      </c>
      <c r="Y1152">
        <v>2</v>
      </c>
      <c r="Z1152" t="s">
        <v>83</v>
      </c>
      <c r="AA1152" t="s">
        <v>83</v>
      </c>
      <c r="AB1152" t="s">
        <v>83</v>
      </c>
      <c r="AC1152" t="s">
        <v>83</v>
      </c>
      <c r="AD1152" t="s">
        <v>83</v>
      </c>
      <c r="AE1152">
        <v>0</v>
      </c>
      <c r="AF1152" t="s">
        <v>83</v>
      </c>
      <c r="AG1152">
        <v>0</v>
      </c>
      <c r="AH1152" t="s">
        <v>83</v>
      </c>
      <c r="AI1152" t="s">
        <v>83</v>
      </c>
      <c r="AJ1152" t="s">
        <v>83</v>
      </c>
      <c r="AK1152" t="s">
        <v>83</v>
      </c>
      <c r="AL1152" t="s">
        <v>83</v>
      </c>
      <c r="AM1152" t="s">
        <v>83</v>
      </c>
      <c r="AN1152" t="s">
        <v>83</v>
      </c>
      <c r="AO1152" t="s">
        <v>83</v>
      </c>
      <c r="AP1152" t="s">
        <v>83</v>
      </c>
      <c r="AQ1152" t="s">
        <v>83</v>
      </c>
      <c r="AR1152" t="s">
        <v>83</v>
      </c>
      <c r="AS1152">
        <v>0</v>
      </c>
      <c r="AT1152" t="s">
        <v>83</v>
      </c>
      <c r="AU1152" t="s">
        <v>83</v>
      </c>
      <c r="AV1152">
        <v>0</v>
      </c>
      <c r="AW1152">
        <v>0</v>
      </c>
      <c r="AX1152" t="s">
        <v>83</v>
      </c>
    </row>
    <row r="1153" spans="1:50" x14ac:dyDescent="0.15">
      <c r="A1153">
        <v>4</v>
      </c>
      <c r="B1153">
        <v>231</v>
      </c>
      <c r="C1153">
        <v>5</v>
      </c>
      <c r="D1153">
        <v>8</v>
      </c>
      <c r="E1153">
        <v>0</v>
      </c>
      <c r="F1153" t="s">
        <v>83</v>
      </c>
      <c r="G1153" t="s">
        <v>83</v>
      </c>
      <c r="H1153">
        <v>647</v>
      </c>
      <c r="I1153">
        <v>0</v>
      </c>
      <c r="J1153">
        <v>0</v>
      </c>
      <c r="K1153">
        <v>0</v>
      </c>
      <c r="L1153">
        <v>0</v>
      </c>
      <c r="M1153" t="s">
        <v>83</v>
      </c>
      <c r="N1153" t="s">
        <v>83</v>
      </c>
      <c r="O1153" t="s">
        <v>83</v>
      </c>
      <c r="P1153" t="s">
        <v>83</v>
      </c>
      <c r="Q1153" t="s">
        <v>83</v>
      </c>
      <c r="R1153" t="s">
        <v>2796</v>
      </c>
      <c r="S1153" t="s">
        <v>83</v>
      </c>
      <c r="T1153">
        <v>0</v>
      </c>
      <c r="U1153" t="s">
        <v>83</v>
      </c>
      <c r="V1153" t="s">
        <v>83</v>
      </c>
      <c r="W1153" t="s">
        <v>83</v>
      </c>
      <c r="X1153">
        <v>2</v>
      </c>
      <c r="Y1153">
        <v>2</v>
      </c>
      <c r="Z1153" t="s">
        <v>83</v>
      </c>
      <c r="AA1153" t="s">
        <v>83</v>
      </c>
      <c r="AB1153" t="s">
        <v>83</v>
      </c>
      <c r="AC1153" t="s">
        <v>83</v>
      </c>
      <c r="AD1153" t="s">
        <v>83</v>
      </c>
      <c r="AE1153">
        <v>0</v>
      </c>
      <c r="AF1153" t="s">
        <v>83</v>
      </c>
      <c r="AG1153">
        <v>0</v>
      </c>
      <c r="AH1153" t="s">
        <v>83</v>
      </c>
      <c r="AI1153" t="s">
        <v>83</v>
      </c>
      <c r="AJ1153" t="s">
        <v>83</v>
      </c>
      <c r="AK1153" t="s">
        <v>83</v>
      </c>
      <c r="AL1153" t="s">
        <v>83</v>
      </c>
      <c r="AM1153" t="s">
        <v>83</v>
      </c>
      <c r="AN1153" t="s">
        <v>83</v>
      </c>
      <c r="AO1153" t="s">
        <v>83</v>
      </c>
      <c r="AP1153" t="s">
        <v>83</v>
      </c>
      <c r="AQ1153" t="s">
        <v>83</v>
      </c>
      <c r="AR1153" t="s">
        <v>83</v>
      </c>
      <c r="AS1153">
        <v>0</v>
      </c>
      <c r="AT1153" t="s">
        <v>83</v>
      </c>
      <c r="AU1153" t="s">
        <v>83</v>
      </c>
      <c r="AV1153">
        <v>0</v>
      </c>
      <c r="AW1153">
        <v>0</v>
      </c>
      <c r="AX1153" t="s">
        <v>83</v>
      </c>
    </row>
    <row r="1154" spans="1:50" x14ac:dyDescent="0.15">
      <c r="A1154">
        <v>4</v>
      </c>
      <c r="B1154">
        <v>232</v>
      </c>
      <c r="C1154">
        <v>1</v>
      </c>
      <c r="D1154">
        <v>1</v>
      </c>
      <c r="E1154">
        <v>0</v>
      </c>
      <c r="F1154" t="s">
        <v>83</v>
      </c>
      <c r="G1154" t="s">
        <v>83</v>
      </c>
      <c r="H1154">
        <v>178</v>
      </c>
      <c r="I1154">
        <v>0</v>
      </c>
      <c r="J1154">
        <v>0</v>
      </c>
      <c r="K1154">
        <v>0</v>
      </c>
      <c r="L1154">
        <v>0</v>
      </c>
      <c r="M1154" t="s">
        <v>83</v>
      </c>
      <c r="N1154" t="s">
        <v>83</v>
      </c>
      <c r="O1154" t="s">
        <v>83</v>
      </c>
      <c r="P1154" t="s">
        <v>83</v>
      </c>
      <c r="Q1154" t="s">
        <v>83</v>
      </c>
      <c r="R1154" t="s">
        <v>2253</v>
      </c>
      <c r="S1154" t="s">
        <v>83</v>
      </c>
      <c r="T1154">
        <v>0</v>
      </c>
      <c r="U1154" t="s">
        <v>83</v>
      </c>
      <c r="V1154" t="s">
        <v>83</v>
      </c>
      <c r="W1154" t="s">
        <v>83</v>
      </c>
      <c r="X1154">
        <v>3</v>
      </c>
      <c r="Y1154">
        <v>3</v>
      </c>
      <c r="Z1154" t="s">
        <v>83</v>
      </c>
      <c r="AA1154" t="s">
        <v>83</v>
      </c>
      <c r="AB1154" t="s">
        <v>83</v>
      </c>
      <c r="AC1154" t="s">
        <v>83</v>
      </c>
      <c r="AD1154" t="s">
        <v>83</v>
      </c>
      <c r="AE1154">
        <v>0</v>
      </c>
      <c r="AF1154" t="s">
        <v>83</v>
      </c>
      <c r="AG1154">
        <v>0</v>
      </c>
      <c r="AH1154" t="s">
        <v>83</v>
      </c>
      <c r="AI1154" t="s">
        <v>83</v>
      </c>
      <c r="AJ1154" t="s">
        <v>83</v>
      </c>
      <c r="AK1154" t="s">
        <v>83</v>
      </c>
      <c r="AL1154" t="s">
        <v>83</v>
      </c>
      <c r="AM1154" t="s">
        <v>83</v>
      </c>
      <c r="AN1154" t="s">
        <v>83</v>
      </c>
      <c r="AO1154" t="s">
        <v>83</v>
      </c>
      <c r="AP1154" t="s">
        <v>83</v>
      </c>
      <c r="AQ1154" t="s">
        <v>83</v>
      </c>
      <c r="AR1154" t="s">
        <v>83</v>
      </c>
      <c r="AS1154">
        <v>0</v>
      </c>
      <c r="AT1154" t="s">
        <v>83</v>
      </c>
      <c r="AU1154" t="s">
        <v>83</v>
      </c>
      <c r="AV1154">
        <v>0</v>
      </c>
      <c r="AW1154">
        <v>0</v>
      </c>
      <c r="AX1154" t="s">
        <v>83</v>
      </c>
    </row>
    <row r="1155" spans="1:50" x14ac:dyDescent="0.15">
      <c r="A1155">
        <v>4</v>
      </c>
      <c r="B1155">
        <v>232</v>
      </c>
      <c r="C1155">
        <v>1</v>
      </c>
      <c r="D1155">
        <v>2</v>
      </c>
      <c r="E1155">
        <v>0</v>
      </c>
      <c r="F1155" t="s">
        <v>83</v>
      </c>
      <c r="G1155" t="s">
        <v>83</v>
      </c>
      <c r="H1155">
        <v>232</v>
      </c>
      <c r="I1155">
        <v>0</v>
      </c>
      <c r="J1155">
        <v>0</v>
      </c>
      <c r="K1155">
        <v>0</v>
      </c>
      <c r="L1155">
        <v>0</v>
      </c>
      <c r="M1155" t="s">
        <v>83</v>
      </c>
      <c r="N1155" t="s">
        <v>83</v>
      </c>
      <c r="O1155" t="s">
        <v>83</v>
      </c>
      <c r="P1155" t="s">
        <v>83</v>
      </c>
      <c r="Q1155" t="s">
        <v>83</v>
      </c>
      <c r="R1155" t="s">
        <v>2797</v>
      </c>
      <c r="S1155" t="s">
        <v>83</v>
      </c>
      <c r="T1155">
        <v>0</v>
      </c>
      <c r="U1155" t="s">
        <v>83</v>
      </c>
      <c r="V1155" t="s">
        <v>83</v>
      </c>
      <c r="W1155" t="s">
        <v>83</v>
      </c>
      <c r="X1155">
        <v>3</v>
      </c>
      <c r="Y1155">
        <v>3</v>
      </c>
      <c r="Z1155" t="s">
        <v>83</v>
      </c>
      <c r="AA1155" t="s">
        <v>83</v>
      </c>
      <c r="AB1155" t="s">
        <v>83</v>
      </c>
      <c r="AC1155" t="s">
        <v>83</v>
      </c>
      <c r="AD1155" t="s">
        <v>83</v>
      </c>
      <c r="AE1155">
        <v>0</v>
      </c>
      <c r="AF1155" t="s">
        <v>83</v>
      </c>
      <c r="AG1155">
        <v>0</v>
      </c>
      <c r="AH1155" t="s">
        <v>83</v>
      </c>
      <c r="AI1155" t="s">
        <v>83</v>
      </c>
      <c r="AJ1155" t="s">
        <v>83</v>
      </c>
      <c r="AK1155" t="s">
        <v>83</v>
      </c>
      <c r="AL1155" t="s">
        <v>83</v>
      </c>
      <c r="AM1155" t="s">
        <v>83</v>
      </c>
      <c r="AN1155" t="s">
        <v>83</v>
      </c>
      <c r="AO1155" t="s">
        <v>83</v>
      </c>
      <c r="AP1155" t="s">
        <v>83</v>
      </c>
      <c r="AQ1155" t="s">
        <v>83</v>
      </c>
      <c r="AR1155" t="s">
        <v>83</v>
      </c>
      <c r="AS1155">
        <v>0</v>
      </c>
      <c r="AT1155" t="s">
        <v>83</v>
      </c>
      <c r="AU1155" t="s">
        <v>83</v>
      </c>
      <c r="AV1155">
        <v>0</v>
      </c>
      <c r="AW1155">
        <v>0</v>
      </c>
      <c r="AX1155" t="s">
        <v>83</v>
      </c>
    </row>
    <row r="1156" spans="1:50" x14ac:dyDescent="0.15">
      <c r="A1156">
        <v>4</v>
      </c>
      <c r="B1156">
        <v>232</v>
      </c>
      <c r="C1156">
        <v>1</v>
      </c>
      <c r="D1156">
        <v>3</v>
      </c>
      <c r="E1156">
        <v>0</v>
      </c>
      <c r="F1156" t="s">
        <v>83</v>
      </c>
      <c r="G1156" t="s">
        <v>83</v>
      </c>
      <c r="H1156">
        <v>231</v>
      </c>
      <c r="I1156">
        <v>0</v>
      </c>
      <c r="J1156">
        <v>0</v>
      </c>
      <c r="K1156">
        <v>0</v>
      </c>
      <c r="L1156">
        <v>0</v>
      </c>
      <c r="M1156" t="s">
        <v>83</v>
      </c>
      <c r="N1156" t="s">
        <v>83</v>
      </c>
      <c r="O1156" t="s">
        <v>83</v>
      </c>
      <c r="P1156" t="s">
        <v>83</v>
      </c>
      <c r="Q1156" t="s">
        <v>83</v>
      </c>
      <c r="R1156" t="s">
        <v>2798</v>
      </c>
      <c r="S1156" t="s">
        <v>83</v>
      </c>
      <c r="T1156">
        <v>0</v>
      </c>
      <c r="U1156" t="s">
        <v>83</v>
      </c>
      <c r="V1156" t="s">
        <v>83</v>
      </c>
      <c r="W1156" t="s">
        <v>83</v>
      </c>
      <c r="X1156">
        <v>3</v>
      </c>
      <c r="Y1156">
        <v>3</v>
      </c>
      <c r="Z1156" t="s">
        <v>83</v>
      </c>
      <c r="AA1156" t="s">
        <v>83</v>
      </c>
      <c r="AB1156" t="s">
        <v>83</v>
      </c>
      <c r="AC1156" t="s">
        <v>83</v>
      </c>
      <c r="AD1156" t="s">
        <v>83</v>
      </c>
      <c r="AE1156">
        <v>0</v>
      </c>
      <c r="AF1156" t="s">
        <v>83</v>
      </c>
      <c r="AG1156">
        <v>0</v>
      </c>
      <c r="AH1156" t="s">
        <v>83</v>
      </c>
      <c r="AI1156" t="s">
        <v>83</v>
      </c>
      <c r="AJ1156" t="s">
        <v>83</v>
      </c>
      <c r="AK1156" t="s">
        <v>83</v>
      </c>
      <c r="AL1156" t="s">
        <v>83</v>
      </c>
      <c r="AM1156" t="s">
        <v>83</v>
      </c>
      <c r="AN1156" t="s">
        <v>83</v>
      </c>
      <c r="AO1156" t="s">
        <v>83</v>
      </c>
      <c r="AP1156" t="s">
        <v>83</v>
      </c>
      <c r="AQ1156" t="s">
        <v>83</v>
      </c>
      <c r="AR1156" t="s">
        <v>83</v>
      </c>
      <c r="AS1156">
        <v>0</v>
      </c>
      <c r="AT1156" t="s">
        <v>83</v>
      </c>
      <c r="AU1156" t="s">
        <v>83</v>
      </c>
      <c r="AV1156">
        <v>0</v>
      </c>
      <c r="AW1156">
        <v>0</v>
      </c>
      <c r="AX1156" t="s">
        <v>83</v>
      </c>
    </row>
    <row r="1157" spans="1:50" x14ac:dyDescent="0.15">
      <c r="A1157">
        <v>4</v>
      </c>
      <c r="B1157">
        <v>232</v>
      </c>
      <c r="C1157">
        <v>1</v>
      </c>
      <c r="D1157">
        <v>4</v>
      </c>
      <c r="E1157">
        <v>0</v>
      </c>
      <c r="F1157" t="s">
        <v>83</v>
      </c>
      <c r="G1157" t="s">
        <v>83</v>
      </c>
      <c r="H1157">
        <v>644</v>
      </c>
      <c r="I1157">
        <v>0</v>
      </c>
      <c r="J1157">
        <v>0</v>
      </c>
      <c r="K1157">
        <v>0</v>
      </c>
      <c r="L1157">
        <v>0</v>
      </c>
      <c r="M1157" t="s">
        <v>83</v>
      </c>
      <c r="N1157" t="s">
        <v>83</v>
      </c>
      <c r="O1157" t="s">
        <v>83</v>
      </c>
      <c r="P1157" t="s">
        <v>83</v>
      </c>
      <c r="Q1157" t="s">
        <v>83</v>
      </c>
      <c r="R1157" t="s">
        <v>2799</v>
      </c>
      <c r="S1157" t="s">
        <v>83</v>
      </c>
      <c r="T1157">
        <v>0</v>
      </c>
      <c r="U1157" t="s">
        <v>83</v>
      </c>
      <c r="V1157" t="s">
        <v>83</v>
      </c>
      <c r="W1157" t="s">
        <v>83</v>
      </c>
      <c r="X1157">
        <v>3</v>
      </c>
      <c r="Y1157">
        <v>3</v>
      </c>
      <c r="Z1157" t="s">
        <v>83</v>
      </c>
      <c r="AA1157" t="s">
        <v>83</v>
      </c>
      <c r="AB1157" t="s">
        <v>83</v>
      </c>
      <c r="AC1157" t="s">
        <v>83</v>
      </c>
      <c r="AD1157" t="s">
        <v>83</v>
      </c>
      <c r="AE1157">
        <v>0</v>
      </c>
      <c r="AF1157" t="s">
        <v>83</v>
      </c>
      <c r="AG1157">
        <v>0</v>
      </c>
      <c r="AH1157" t="s">
        <v>83</v>
      </c>
      <c r="AI1157" t="s">
        <v>83</v>
      </c>
      <c r="AJ1157" t="s">
        <v>83</v>
      </c>
      <c r="AK1157" t="s">
        <v>83</v>
      </c>
      <c r="AL1157" t="s">
        <v>83</v>
      </c>
      <c r="AM1157" t="s">
        <v>83</v>
      </c>
      <c r="AN1157" t="s">
        <v>83</v>
      </c>
      <c r="AO1157" t="s">
        <v>83</v>
      </c>
      <c r="AP1157" t="s">
        <v>83</v>
      </c>
      <c r="AQ1157" t="s">
        <v>83</v>
      </c>
      <c r="AR1157" t="s">
        <v>83</v>
      </c>
      <c r="AS1157">
        <v>0</v>
      </c>
      <c r="AT1157" t="s">
        <v>83</v>
      </c>
      <c r="AU1157" t="s">
        <v>83</v>
      </c>
      <c r="AV1157">
        <v>0</v>
      </c>
      <c r="AW1157">
        <v>0</v>
      </c>
      <c r="AX1157" t="s">
        <v>83</v>
      </c>
    </row>
    <row r="1158" spans="1:50" x14ac:dyDescent="0.15">
      <c r="A1158">
        <v>4</v>
      </c>
      <c r="B1158">
        <v>232</v>
      </c>
      <c r="C1158">
        <v>1</v>
      </c>
      <c r="D1158">
        <v>5</v>
      </c>
      <c r="E1158">
        <v>0</v>
      </c>
      <c r="F1158" t="s">
        <v>83</v>
      </c>
      <c r="G1158" t="s">
        <v>83</v>
      </c>
      <c r="H1158">
        <v>456</v>
      </c>
      <c r="I1158">
        <v>0</v>
      </c>
      <c r="J1158">
        <v>0</v>
      </c>
      <c r="K1158">
        <v>0</v>
      </c>
      <c r="L1158">
        <v>0</v>
      </c>
      <c r="M1158" t="s">
        <v>83</v>
      </c>
      <c r="N1158" t="s">
        <v>83</v>
      </c>
      <c r="O1158" t="s">
        <v>83</v>
      </c>
      <c r="P1158" t="s">
        <v>83</v>
      </c>
      <c r="Q1158" t="s">
        <v>83</v>
      </c>
      <c r="R1158" t="s">
        <v>2800</v>
      </c>
      <c r="S1158" t="s">
        <v>83</v>
      </c>
      <c r="T1158">
        <v>0</v>
      </c>
      <c r="U1158" t="s">
        <v>83</v>
      </c>
      <c r="V1158" t="s">
        <v>83</v>
      </c>
      <c r="W1158" t="s">
        <v>83</v>
      </c>
      <c r="X1158">
        <v>3</v>
      </c>
      <c r="Y1158">
        <v>3</v>
      </c>
      <c r="Z1158" t="s">
        <v>83</v>
      </c>
      <c r="AA1158" t="s">
        <v>83</v>
      </c>
      <c r="AB1158" t="s">
        <v>83</v>
      </c>
      <c r="AC1158" t="s">
        <v>83</v>
      </c>
      <c r="AD1158" t="s">
        <v>83</v>
      </c>
      <c r="AE1158">
        <v>0</v>
      </c>
      <c r="AF1158" t="s">
        <v>83</v>
      </c>
      <c r="AG1158">
        <v>0</v>
      </c>
      <c r="AH1158" t="s">
        <v>83</v>
      </c>
      <c r="AI1158" t="s">
        <v>83</v>
      </c>
      <c r="AJ1158" t="s">
        <v>83</v>
      </c>
      <c r="AK1158" t="s">
        <v>83</v>
      </c>
      <c r="AL1158" t="s">
        <v>83</v>
      </c>
      <c r="AM1158" t="s">
        <v>83</v>
      </c>
      <c r="AN1158" t="s">
        <v>83</v>
      </c>
      <c r="AO1158" t="s">
        <v>83</v>
      </c>
      <c r="AP1158" t="s">
        <v>83</v>
      </c>
      <c r="AQ1158" t="s">
        <v>83</v>
      </c>
      <c r="AR1158" t="s">
        <v>83</v>
      </c>
      <c r="AS1158">
        <v>0</v>
      </c>
      <c r="AT1158" t="s">
        <v>83</v>
      </c>
      <c r="AU1158" t="s">
        <v>83</v>
      </c>
      <c r="AV1158">
        <v>0</v>
      </c>
      <c r="AW1158">
        <v>0</v>
      </c>
      <c r="AX1158" t="s">
        <v>83</v>
      </c>
    </row>
    <row r="1159" spans="1:50" x14ac:dyDescent="0.15">
      <c r="A1159">
        <v>4</v>
      </c>
      <c r="B1159">
        <v>232</v>
      </c>
      <c r="C1159">
        <v>1</v>
      </c>
      <c r="D1159">
        <v>6</v>
      </c>
      <c r="E1159">
        <v>0</v>
      </c>
      <c r="F1159" t="s">
        <v>83</v>
      </c>
      <c r="G1159" t="s">
        <v>83</v>
      </c>
      <c r="H1159">
        <v>93</v>
      </c>
      <c r="I1159">
        <v>0</v>
      </c>
      <c r="J1159">
        <v>0</v>
      </c>
      <c r="K1159">
        <v>0</v>
      </c>
      <c r="L1159">
        <v>0</v>
      </c>
      <c r="M1159" t="s">
        <v>83</v>
      </c>
      <c r="N1159" t="s">
        <v>83</v>
      </c>
      <c r="O1159" t="s">
        <v>83</v>
      </c>
      <c r="P1159" t="s">
        <v>83</v>
      </c>
      <c r="Q1159" t="s">
        <v>83</v>
      </c>
      <c r="R1159" t="s">
        <v>2797</v>
      </c>
      <c r="S1159" t="s">
        <v>83</v>
      </c>
      <c r="T1159">
        <v>0</v>
      </c>
      <c r="U1159" t="s">
        <v>83</v>
      </c>
      <c r="V1159" t="s">
        <v>83</v>
      </c>
      <c r="W1159" t="s">
        <v>83</v>
      </c>
      <c r="X1159">
        <v>3</v>
      </c>
      <c r="Y1159">
        <v>3</v>
      </c>
      <c r="Z1159" t="s">
        <v>83</v>
      </c>
      <c r="AA1159" t="s">
        <v>83</v>
      </c>
      <c r="AB1159" t="s">
        <v>83</v>
      </c>
      <c r="AC1159" t="s">
        <v>83</v>
      </c>
      <c r="AD1159" t="s">
        <v>83</v>
      </c>
      <c r="AE1159">
        <v>0</v>
      </c>
      <c r="AF1159" t="s">
        <v>83</v>
      </c>
      <c r="AG1159">
        <v>0</v>
      </c>
      <c r="AH1159" t="s">
        <v>83</v>
      </c>
      <c r="AI1159" t="s">
        <v>83</v>
      </c>
      <c r="AJ1159" t="s">
        <v>83</v>
      </c>
      <c r="AK1159" t="s">
        <v>83</v>
      </c>
      <c r="AL1159" t="s">
        <v>83</v>
      </c>
      <c r="AM1159" t="s">
        <v>83</v>
      </c>
      <c r="AN1159" t="s">
        <v>83</v>
      </c>
      <c r="AO1159" t="s">
        <v>83</v>
      </c>
      <c r="AP1159" t="s">
        <v>83</v>
      </c>
      <c r="AQ1159" t="s">
        <v>83</v>
      </c>
      <c r="AR1159" t="s">
        <v>83</v>
      </c>
      <c r="AS1159">
        <v>0</v>
      </c>
      <c r="AT1159" t="s">
        <v>83</v>
      </c>
      <c r="AU1159" t="s">
        <v>83</v>
      </c>
      <c r="AV1159">
        <v>0</v>
      </c>
      <c r="AW1159">
        <v>0</v>
      </c>
      <c r="AX1159" t="s">
        <v>83</v>
      </c>
    </row>
    <row r="1160" spans="1:50" x14ac:dyDescent="0.15">
      <c r="A1160">
        <v>4</v>
      </c>
      <c r="B1160">
        <v>232</v>
      </c>
      <c r="C1160">
        <v>1</v>
      </c>
      <c r="D1160">
        <v>7</v>
      </c>
      <c r="E1160">
        <v>0</v>
      </c>
      <c r="F1160" t="s">
        <v>83</v>
      </c>
      <c r="G1160" t="s">
        <v>83</v>
      </c>
      <c r="H1160">
        <v>540</v>
      </c>
      <c r="I1160">
        <v>0</v>
      </c>
      <c r="J1160">
        <v>0</v>
      </c>
      <c r="K1160">
        <v>0</v>
      </c>
      <c r="L1160">
        <v>0</v>
      </c>
      <c r="M1160" t="s">
        <v>83</v>
      </c>
      <c r="N1160" t="s">
        <v>83</v>
      </c>
      <c r="O1160" t="s">
        <v>83</v>
      </c>
      <c r="P1160" t="s">
        <v>83</v>
      </c>
      <c r="Q1160" t="s">
        <v>83</v>
      </c>
      <c r="R1160" t="s">
        <v>2801</v>
      </c>
      <c r="S1160" t="s">
        <v>83</v>
      </c>
      <c r="T1160">
        <v>0</v>
      </c>
      <c r="U1160" t="s">
        <v>83</v>
      </c>
      <c r="V1160" t="s">
        <v>83</v>
      </c>
      <c r="W1160" t="s">
        <v>83</v>
      </c>
      <c r="X1160">
        <v>3</v>
      </c>
      <c r="Y1160">
        <v>3</v>
      </c>
      <c r="Z1160" t="s">
        <v>83</v>
      </c>
      <c r="AA1160" t="s">
        <v>83</v>
      </c>
      <c r="AB1160" t="s">
        <v>83</v>
      </c>
      <c r="AC1160" t="s">
        <v>83</v>
      </c>
      <c r="AD1160" t="s">
        <v>83</v>
      </c>
      <c r="AE1160">
        <v>0</v>
      </c>
      <c r="AF1160" t="s">
        <v>83</v>
      </c>
      <c r="AG1160">
        <v>0</v>
      </c>
      <c r="AH1160" t="s">
        <v>83</v>
      </c>
      <c r="AI1160" t="s">
        <v>83</v>
      </c>
      <c r="AJ1160" t="s">
        <v>83</v>
      </c>
      <c r="AK1160" t="s">
        <v>83</v>
      </c>
      <c r="AL1160" t="s">
        <v>83</v>
      </c>
      <c r="AM1160" t="s">
        <v>83</v>
      </c>
      <c r="AN1160" t="s">
        <v>83</v>
      </c>
      <c r="AO1160" t="s">
        <v>83</v>
      </c>
      <c r="AP1160" t="s">
        <v>83</v>
      </c>
      <c r="AQ1160" t="s">
        <v>83</v>
      </c>
      <c r="AR1160" t="s">
        <v>83</v>
      </c>
      <c r="AS1160">
        <v>0</v>
      </c>
      <c r="AT1160" t="s">
        <v>83</v>
      </c>
      <c r="AU1160" t="s">
        <v>83</v>
      </c>
      <c r="AV1160">
        <v>0</v>
      </c>
      <c r="AW1160">
        <v>0</v>
      </c>
      <c r="AX1160" t="s">
        <v>83</v>
      </c>
    </row>
    <row r="1161" spans="1:50" x14ac:dyDescent="0.15">
      <c r="A1161">
        <v>4</v>
      </c>
      <c r="B1161">
        <v>232</v>
      </c>
      <c r="C1161">
        <v>1</v>
      </c>
      <c r="D1161">
        <v>8</v>
      </c>
      <c r="E1161">
        <v>0</v>
      </c>
      <c r="F1161" t="s">
        <v>83</v>
      </c>
      <c r="G1161" t="s">
        <v>83</v>
      </c>
      <c r="H1161">
        <v>712</v>
      </c>
      <c r="I1161">
        <v>0</v>
      </c>
      <c r="J1161">
        <v>0</v>
      </c>
      <c r="K1161">
        <v>0</v>
      </c>
      <c r="L1161">
        <v>0</v>
      </c>
      <c r="M1161" t="s">
        <v>83</v>
      </c>
      <c r="N1161" t="s">
        <v>83</v>
      </c>
      <c r="O1161" t="s">
        <v>83</v>
      </c>
      <c r="P1161" t="s">
        <v>83</v>
      </c>
      <c r="Q1161" t="s">
        <v>83</v>
      </c>
      <c r="R1161" t="s">
        <v>2802</v>
      </c>
      <c r="S1161" t="s">
        <v>83</v>
      </c>
      <c r="T1161">
        <v>0</v>
      </c>
      <c r="U1161" t="s">
        <v>83</v>
      </c>
      <c r="V1161" t="s">
        <v>83</v>
      </c>
      <c r="W1161" t="s">
        <v>83</v>
      </c>
      <c r="X1161">
        <v>3</v>
      </c>
      <c r="Y1161">
        <v>3</v>
      </c>
      <c r="Z1161" t="s">
        <v>83</v>
      </c>
      <c r="AA1161" t="s">
        <v>83</v>
      </c>
      <c r="AB1161" t="s">
        <v>83</v>
      </c>
      <c r="AC1161" t="s">
        <v>83</v>
      </c>
      <c r="AD1161" t="s">
        <v>83</v>
      </c>
      <c r="AE1161">
        <v>0</v>
      </c>
      <c r="AF1161" t="s">
        <v>83</v>
      </c>
      <c r="AG1161">
        <v>0</v>
      </c>
      <c r="AH1161" t="s">
        <v>83</v>
      </c>
      <c r="AI1161" t="s">
        <v>83</v>
      </c>
      <c r="AJ1161" t="s">
        <v>83</v>
      </c>
      <c r="AK1161" t="s">
        <v>83</v>
      </c>
      <c r="AL1161" t="s">
        <v>83</v>
      </c>
      <c r="AM1161" t="s">
        <v>83</v>
      </c>
      <c r="AN1161" t="s">
        <v>83</v>
      </c>
      <c r="AO1161" t="s">
        <v>83</v>
      </c>
      <c r="AP1161" t="s">
        <v>83</v>
      </c>
      <c r="AQ1161" t="s">
        <v>83</v>
      </c>
      <c r="AR1161" t="s">
        <v>83</v>
      </c>
      <c r="AS1161">
        <v>0</v>
      </c>
      <c r="AT1161" t="s">
        <v>83</v>
      </c>
      <c r="AU1161" t="s">
        <v>83</v>
      </c>
      <c r="AV1161">
        <v>0</v>
      </c>
      <c r="AW1161">
        <v>0</v>
      </c>
      <c r="AX1161" t="s">
        <v>83</v>
      </c>
    </row>
    <row r="1162" spans="1:50" x14ac:dyDescent="0.15">
      <c r="A1162">
        <v>4</v>
      </c>
      <c r="B1162">
        <v>232</v>
      </c>
      <c r="C1162">
        <v>2</v>
      </c>
      <c r="D1162">
        <v>1</v>
      </c>
      <c r="E1162">
        <v>0</v>
      </c>
      <c r="F1162" t="s">
        <v>83</v>
      </c>
      <c r="G1162" t="s">
        <v>83</v>
      </c>
      <c r="H1162">
        <v>321</v>
      </c>
      <c r="I1162">
        <v>0</v>
      </c>
      <c r="J1162">
        <v>0</v>
      </c>
      <c r="K1162">
        <v>0</v>
      </c>
      <c r="L1162">
        <v>0</v>
      </c>
      <c r="M1162" t="s">
        <v>83</v>
      </c>
      <c r="N1162" t="s">
        <v>83</v>
      </c>
      <c r="O1162" t="s">
        <v>83</v>
      </c>
      <c r="P1162" t="s">
        <v>83</v>
      </c>
      <c r="Q1162" t="s">
        <v>83</v>
      </c>
      <c r="R1162" t="s">
        <v>2263</v>
      </c>
      <c r="S1162" t="s">
        <v>83</v>
      </c>
      <c r="T1162">
        <v>0</v>
      </c>
      <c r="U1162" t="s">
        <v>83</v>
      </c>
      <c r="V1162" t="s">
        <v>83</v>
      </c>
      <c r="W1162" t="s">
        <v>83</v>
      </c>
      <c r="X1162">
        <v>3</v>
      </c>
      <c r="Y1162">
        <v>3</v>
      </c>
      <c r="Z1162" t="s">
        <v>83</v>
      </c>
      <c r="AA1162" t="s">
        <v>83</v>
      </c>
      <c r="AB1162" t="s">
        <v>83</v>
      </c>
      <c r="AC1162" t="s">
        <v>83</v>
      </c>
      <c r="AD1162" t="s">
        <v>83</v>
      </c>
      <c r="AE1162">
        <v>0</v>
      </c>
      <c r="AF1162" t="s">
        <v>83</v>
      </c>
      <c r="AG1162">
        <v>0</v>
      </c>
      <c r="AH1162" t="s">
        <v>83</v>
      </c>
      <c r="AI1162" t="s">
        <v>83</v>
      </c>
      <c r="AJ1162" t="s">
        <v>83</v>
      </c>
      <c r="AK1162" t="s">
        <v>83</v>
      </c>
      <c r="AL1162" t="s">
        <v>83</v>
      </c>
      <c r="AM1162" t="s">
        <v>83</v>
      </c>
      <c r="AN1162" t="s">
        <v>83</v>
      </c>
      <c r="AO1162" t="s">
        <v>83</v>
      </c>
      <c r="AP1162" t="s">
        <v>83</v>
      </c>
      <c r="AQ1162" t="s">
        <v>83</v>
      </c>
      <c r="AR1162" t="s">
        <v>83</v>
      </c>
      <c r="AS1162">
        <v>0</v>
      </c>
      <c r="AT1162" t="s">
        <v>83</v>
      </c>
      <c r="AU1162" t="s">
        <v>83</v>
      </c>
      <c r="AV1162">
        <v>0</v>
      </c>
      <c r="AW1162">
        <v>0</v>
      </c>
      <c r="AX1162" t="s">
        <v>83</v>
      </c>
    </row>
    <row r="1163" spans="1:50" x14ac:dyDescent="0.15">
      <c r="A1163">
        <v>4</v>
      </c>
      <c r="B1163">
        <v>232</v>
      </c>
      <c r="C1163">
        <v>2</v>
      </c>
      <c r="D1163">
        <v>2</v>
      </c>
      <c r="E1163">
        <v>0</v>
      </c>
      <c r="F1163" t="s">
        <v>83</v>
      </c>
      <c r="G1163" t="s">
        <v>83</v>
      </c>
      <c r="H1163">
        <v>60</v>
      </c>
      <c r="I1163">
        <v>0</v>
      </c>
      <c r="J1163">
        <v>0</v>
      </c>
      <c r="K1163">
        <v>0</v>
      </c>
      <c r="L1163">
        <v>0</v>
      </c>
      <c r="M1163" t="s">
        <v>83</v>
      </c>
      <c r="N1163" t="s">
        <v>83</v>
      </c>
      <c r="O1163" t="s">
        <v>83</v>
      </c>
      <c r="P1163" t="s">
        <v>83</v>
      </c>
      <c r="Q1163" t="s">
        <v>83</v>
      </c>
      <c r="R1163" t="s">
        <v>2803</v>
      </c>
      <c r="S1163" t="s">
        <v>83</v>
      </c>
      <c r="T1163">
        <v>0</v>
      </c>
      <c r="U1163" t="s">
        <v>83</v>
      </c>
      <c r="V1163" t="s">
        <v>83</v>
      </c>
      <c r="W1163" t="s">
        <v>83</v>
      </c>
      <c r="X1163">
        <v>3</v>
      </c>
      <c r="Y1163">
        <v>3</v>
      </c>
      <c r="Z1163" t="s">
        <v>83</v>
      </c>
      <c r="AA1163" t="s">
        <v>83</v>
      </c>
      <c r="AB1163" t="s">
        <v>83</v>
      </c>
      <c r="AC1163" t="s">
        <v>83</v>
      </c>
      <c r="AD1163" t="s">
        <v>83</v>
      </c>
      <c r="AE1163">
        <v>0</v>
      </c>
      <c r="AF1163" t="s">
        <v>83</v>
      </c>
      <c r="AG1163">
        <v>0</v>
      </c>
      <c r="AH1163" t="s">
        <v>83</v>
      </c>
      <c r="AI1163" t="s">
        <v>83</v>
      </c>
      <c r="AJ1163" t="s">
        <v>83</v>
      </c>
      <c r="AK1163" t="s">
        <v>83</v>
      </c>
      <c r="AL1163" t="s">
        <v>83</v>
      </c>
      <c r="AM1163" t="s">
        <v>83</v>
      </c>
      <c r="AN1163" t="s">
        <v>83</v>
      </c>
      <c r="AO1163" t="s">
        <v>83</v>
      </c>
      <c r="AP1163" t="s">
        <v>83</v>
      </c>
      <c r="AQ1163" t="s">
        <v>83</v>
      </c>
      <c r="AR1163" t="s">
        <v>83</v>
      </c>
      <c r="AS1163">
        <v>0</v>
      </c>
      <c r="AT1163" t="s">
        <v>83</v>
      </c>
      <c r="AU1163" t="s">
        <v>83</v>
      </c>
      <c r="AV1163">
        <v>0</v>
      </c>
      <c r="AW1163">
        <v>0</v>
      </c>
      <c r="AX1163" t="s">
        <v>83</v>
      </c>
    </row>
    <row r="1164" spans="1:50" x14ac:dyDescent="0.15">
      <c r="A1164">
        <v>4</v>
      </c>
      <c r="B1164">
        <v>232</v>
      </c>
      <c r="C1164">
        <v>2</v>
      </c>
      <c r="D1164">
        <v>3</v>
      </c>
      <c r="E1164">
        <v>0</v>
      </c>
      <c r="F1164" t="s">
        <v>83</v>
      </c>
      <c r="G1164" t="s">
        <v>83</v>
      </c>
      <c r="H1164">
        <v>643</v>
      </c>
      <c r="I1164">
        <v>0</v>
      </c>
      <c r="J1164">
        <v>0</v>
      </c>
      <c r="K1164">
        <v>0</v>
      </c>
      <c r="L1164">
        <v>0</v>
      </c>
      <c r="M1164" t="s">
        <v>83</v>
      </c>
      <c r="N1164" t="s">
        <v>83</v>
      </c>
      <c r="O1164" t="s">
        <v>83</v>
      </c>
      <c r="P1164" t="s">
        <v>83</v>
      </c>
      <c r="Q1164" t="s">
        <v>83</v>
      </c>
      <c r="R1164" t="s">
        <v>2804</v>
      </c>
      <c r="S1164" t="s">
        <v>83</v>
      </c>
      <c r="T1164">
        <v>0</v>
      </c>
      <c r="U1164" t="s">
        <v>83</v>
      </c>
      <c r="V1164" t="s">
        <v>83</v>
      </c>
      <c r="W1164" t="s">
        <v>83</v>
      </c>
      <c r="X1164">
        <v>3</v>
      </c>
      <c r="Y1164">
        <v>3</v>
      </c>
      <c r="Z1164" t="s">
        <v>83</v>
      </c>
      <c r="AA1164" t="s">
        <v>83</v>
      </c>
      <c r="AB1164" t="s">
        <v>83</v>
      </c>
      <c r="AC1164" t="s">
        <v>83</v>
      </c>
      <c r="AD1164" t="s">
        <v>83</v>
      </c>
      <c r="AE1164">
        <v>0</v>
      </c>
      <c r="AF1164" t="s">
        <v>83</v>
      </c>
      <c r="AG1164">
        <v>0</v>
      </c>
      <c r="AH1164" t="s">
        <v>83</v>
      </c>
      <c r="AI1164" t="s">
        <v>83</v>
      </c>
      <c r="AJ1164" t="s">
        <v>83</v>
      </c>
      <c r="AK1164" t="s">
        <v>83</v>
      </c>
      <c r="AL1164" t="s">
        <v>83</v>
      </c>
      <c r="AM1164" t="s">
        <v>83</v>
      </c>
      <c r="AN1164" t="s">
        <v>83</v>
      </c>
      <c r="AO1164" t="s">
        <v>83</v>
      </c>
      <c r="AP1164" t="s">
        <v>83</v>
      </c>
      <c r="AQ1164" t="s">
        <v>83</v>
      </c>
      <c r="AR1164" t="s">
        <v>83</v>
      </c>
      <c r="AS1164">
        <v>0</v>
      </c>
      <c r="AT1164" t="s">
        <v>83</v>
      </c>
      <c r="AU1164" t="s">
        <v>83</v>
      </c>
      <c r="AV1164">
        <v>0</v>
      </c>
      <c r="AW1164">
        <v>0</v>
      </c>
      <c r="AX1164" t="s">
        <v>83</v>
      </c>
    </row>
    <row r="1165" spans="1:50" x14ac:dyDescent="0.15">
      <c r="A1165">
        <v>4</v>
      </c>
      <c r="B1165">
        <v>232</v>
      </c>
      <c r="C1165">
        <v>2</v>
      </c>
      <c r="D1165">
        <v>4</v>
      </c>
      <c r="E1165">
        <v>0</v>
      </c>
      <c r="F1165" t="s">
        <v>83</v>
      </c>
      <c r="G1165" t="s">
        <v>83</v>
      </c>
      <c r="H1165">
        <v>28</v>
      </c>
      <c r="I1165">
        <v>0</v>
      </c>
      <c r="J1165">
        <v>0</v>
      </c>
      <c r="K1165">
        <v>0</v>
      </c>
      <c r="L1165">
        <v>0</v>
      </c>
      <c r="M1165" t="s">
        <v>83</v>
      </c>
      <c r="N1165" t="s">
        <v>83</v>
      </c>
      <c r="O1165" t="s">
        <v>83</v>
      </c>
      <c r="P1165" t="s">
        <v>83</v>
      </c>
      <c r="Q1165" t="s">
        <v>83</v>
      </c>
      <c r="R1165" t="s">
        <v>2805</v>
      </c>
      <c r="S1165" t="s">
        <v>83</v>
      </c>
      <c r="T1165">
        <v>0</v>
      </c>
      <c r="U1165" t="s">
        <v>83</v>
      </c>
      <c r="V1165" t="s">
        <v>83</v>
      </c>
      <c r="W1165" t="s">
        <v>83</v>
      </c>
      <c r="X1165">
        <v>3</v>
      </c>
      <c r="Y1165">
        <v>3</v>
      </c>
      <c r="Z1165" t="s">
        <v>83</v>
      </c>
      <c r="AA1165" t="s">
        <v>83</v>
      </c>
      <c r="AB1165" t="s">
        <v>83</v>
      </c>
      <c r="AC1165" t="s">
        <v>83</v>
      </c>
      <c r="AD1165" t="s">
        <v>83</v>
      </c>
      <c r="AE1165">
        <v>0</v>
      </c>
      <c r="AF1165" t="s">
        <v>83</v>
      </c>
      <c r="AG1165">
        <v>0</v>
      </c>
      <c r="AH1165" t="s">
        <v>83</v>
      </c>
      <c r="AI1165" t="s">
        <v>83</v>
      </c>
      <c r="AJ1165" t="s">
        <v>83</v>
      </c>
      <c r="AK1165" t="s">
        <v>83</v>
      </c>
      <c r="AL1165" t="s">
        <v>83</v>
      </c>
      <c r="AM1165" t="s">
        <v>83</v>
      </c>
      <c r="AN1165" t="s">
        <v>83</v>
      </c>
      <c r="AO1165" t="s">
        <v>83</v>
      </c>
      <c r="AP1165" t="s">
        <v>83</v>
      </c>
      <c r="AQ1165" t="s">
        <v>83</v>
      </c>
      <c r="AR1165" t="s">
        <v>83</v>
      </c>
      <c r="AS1165">
        <v>0</v>
      </c>
      <c r="AT1165" t="s">
        <v>83</v>
      </c>
      <c r="AU1165" t="s">
        <v>83</v>
      </c>
      <c r="AV1165">
        <v>0</v>
      </c>
      <c r="AW1165">
        <v>0</v>
      </c>
      <c r="AX1165" t="s">
        <v>83</v>
      </c>
    </row>
    <row r="1166" spans="1:50" x14ac:dyDescent="0.15">
      <c r="A1166">
        <v>4</v>
      </c>
      <c r="B1166">
        <v>232</v>
      </c>
      <c r="C1166">
        <v>2</v>
      </c>
      <c r="D1166">
        <v>5</v>
      </c>
      <c r="E1166">
        <v>0</v>
      </c>
      <c r="F1166" t="s">
        <v>83</v>
      </c>
      <c r="G1166" t="s">
        <v>83</v>
      </c>
      <c r="H1166">
        <v>551</v>
      </c>
      <c r="I1166">
        <v>0</v>
      </c>
      <c r="J1166">
        <v>0</v>
      </c>
      <c r="K1166">
        <v>0</v>
      </c>
      <c r="L1166">
        <v>0</v>
      </c>
      <c r="M1166" t="s">
        <v>83</v>
      </c>
      <c r="N1166" t="s">
        <v>83</v>
      </c>
      <c r="O1166" t="s">
        <v>83</v>
      </c>
      <c r="P1166" t="s">
        <v>83</v>
      </c>
      <c r="Q1166" t="s">
        <v>83</v>
      </c>
      <c r="R1166" t="s">
        <v>2805</v>
      </c>
      <c r="S1166" t="s">
        <v>83</v>
      </c>
      <c r="T1166">
        <v>0</v>
      </c>
      <c r="U1166" t="s">
        <v>83</v>
      </c>
      <c r="V1166" t="s">
        <v>83</v>
      </c>
      <c r="W1166" t="s">
        <v>83</v>
      </c>
      <c r="X1166">
        <v>3</v>
      </c>
      <c r="Y1166">
        <v>3</v>
      </c>
      <c r="Z1166" t="s">
        <v>83</v>
      </c>
      <c r="AA1166" t="s">
        <v>83</v>
      </c>
      <c r="AB1166" t="s">
        <v>83</v>
      </c>
      <c r="AC1166" t="s">
        <v>83</v>
      </c>
      <c r="AD1166" t="s">
        <v>83</v>
      </c>
      <c r="AE1166">
        <v>0</v>
      </c>
      <c r="AF1166" t="s">
        <v>83</v>
      </c>
      <c r="AG1166">
        <v>0</v>
      </c>
      <c r="AH1166" t="s">
        <v>83</v>
      </c>
      <c r="AI1166" t="s">
        <v>83</v>
      </c>
      <c r="AJ1166" t="s">
        <v>83</v>
      </c>
      <c r="AK1166" t="s">
        <v>83</v>
      </c>
      <c r="AL1166" t="s">
        <v>83</v>
      </c>
      <c r="AM1166" t="s">
        <v>83</v>
      </c>
      <c r="AN1166" t="s">
        <v>83</v>
      </c>
      <c r="AO1166" t="s">
        <v>83</v>
      </c>
      <c r="AP1166" t="s">
        <v>83</v>
      </c>
      <c r="AQ1166" t="s">
        <v>83</v>
      </c>
      <c r="AR1166" t="s">
        <v>83</v>
      </c>
      <c r="AS1166">
        <v>0</v>
      </c>
      <c r="AT1166" t="s">
        <v>83</v>
      </c>
      <c r="AU1166" t="s">
        <v>83</v>
      </c>
      <c r="AV1166">
        <v>0</v>
      </c>
      <c r="AW1166">
        <v>0</v>
      </c>
      <c r="AX1166" t="s">
        <v>83</v>
      </c>
    </row>
    <row r="1167" spans="1:50" x14ac:dyDescent="0.15">
      <c r="A1167">
        <v>4</v>
      </c>
      <c r="B1167">
        <v>232</v>
      </c>
      <c r="C1167">
        <v>2</v>
      </c>
      <c r="D1167">
        <v>6</v>
      </c>
      <c r="E1167">
        <v>0</v>
      </c>
      <c r="F1167" t="s">
        <v>83</v>
      </c>
      <c r="G1167" t="s">
        <v>83</v>
      </c>
      <c r="H1167">
        <v>341</v>
      </c>
      <c r="I1167">
        <v>0</v>
      </c>
      <c r="J1167">
        <v>0</v>
      </c>
      <c r="K1167">
        <v>0</v>
      </c>
      <c r="L1167">
        <v>0</v>
      </c>
      <c r="M1167" t="s">
        <v>83</v>
      </c>
      <c r="N1167" t="s">
        <v>83</v>
      </c>
      <c r="O1167" t="s">
        <v>83</v>
      </c>
      <c r="P1167" t="s">
        <v>83</v>
      </c>
      <c r="Q1167" t="s">
        <v>83</v>
      </c>
      <c r="R1167" t="s">
        <v>2806</v>
      </c>
      <c r="S1167" t="s">
        <v>83</v>
      </c>
      <c r="T1167">
        <v>0</v>
      </c>
      <c r="U1167" t="s">
        <v>83</v>
      </c>
      <c r="V1167" t="s">
        <v>83</v>
      </c>
      <c r="W1167" t="s">
        <v>83</v>
      </c>
      <c r="X1167">
        <v>3</v>
      </c>
      <c r="Y1167">
        <v>3</v>
      </c>
      <c r="Z1167" t="s">
        <v>83</v>
      </c>
      <c r="AA1167" t="s">
        <v>83</v>
      </c>
      <c r="AB1167" t="s">
        <v>83</v>
      </c>
      <c r="AC1167" t="s">
        <v>83</v>
      </c>
      <c r="AD1167" t="s">
        <v>83</v>
      </c>
      <c r="AE1167">
        <v>0</v>
      </c>
      <c r="AF1167" t="s">
        <v>83</v>
      </c>
      <c r="AG1167">
        <v>0</v>
      </c>
      <c r="AH1167" t="s">
        <v>83</v>
      </c>
      <c r="AI1167" t="s">
        <v>83</v>
      </c>
      <c r="AJ1167" t="s">
        <v>83</v>
      </c>
      <c r="AK1167" t="s">
        <v>83</v>
      </c>
      <c r="AL1167" t="s">
        <v>83</v>
      </c>
      <c r="AM1167" t="s">
        <v>83</v>
      </c>
      <c r="AN1167" t="s">
        <v>83</v>
      </c>
      <c r="AO1167" t="s">
        <v>83</v>
      </c>
      <c r="AP1167" t="s">
        <v>83</v>
      </c>
      <c r="AQ1167" t="s">
        <v>83</v>
      </c>
      <c r="AR1167" t="s">
        <v>83</v>
      </c>
      <c r="AS1167">
        <v>0</v>
      </c>
      <c r="AT1167" t="s">
        <v>83</v>
      </c>
      <c r="AU1167" t="s">
        <v>83</v>
      </c>
      <c r="AV1167">
        <v>0</v>
      </c>
      <c r="AW1167">
        <v>0</v>
      </c>
      <c r="AX1167" t="s">
        <v>83</v>
      </c>
    </row>
    <row r="1168" spans="1:50" x14ac:dyDescent="0.15">
      <c r="A1168">
        <v>4</v>
      </c>
      <c r="B1168">
        <v>232</v>
      </c>
      <c r="C1168">
        <v>2</v>
      </c>
      <c r="D1168">
        <v>7</v>
      </c>
      <c r="E1168">
        <v>0</v>
      </c>
      <c r="F1168" t="s">
        <v>83</v>
      </c>
      <c r="G1168" t="s">
        <v>83</v>
      </c>
      <c r="H1168">
        <v>454</v>
      </c>
      <c r="I1168">
        <v>0</v>
      </c>
      <c r="J1168">
        <v>0</v>
      </c>
      <c r="K1168">
        <v>0</v>
      </c>
      <c r="L1168">
        <v>0</v>
      </c>
      <c r="M1168" t="s">
        <v>83</v>
      </c>
      <c r="N1168" t="s">
        <v>83</v>
      </c>
      <c r="O1168" t="s">
        <v>83</v>
      </c>
      <c r="P1168" t="s">
        <v>83</v>
      </c>
      <c r="Q1168" t="s">
        <v>83</v>
      </c>
      <c r="R1168" t="s">
        <v>2807</v>
      </c>
      <c r="S1168" t="s">
        <v>83</v>
      </c>
      <c r="T1168">
        <v>0</v>
      </c>
      <c r="U1168" t="s">
        <v>83</v>
      </c>
      <c r="V1168" t="s">
        <v>83</v>
      </c>
      <c r="W1168" t="s">
        <v>83</v>
      </c>
      <c r="X1168">
        <v>3</v>
      </c>
      <c r="Y1168">
        <v>3</v>
      </c>
      <c r="Z1168" t="s">
        <v>83</v>
      </c>
      <c r="AA1168" t="s">
        <v>83</v>
      </c>
      <c r="AB1168" t="s">
        <v>83</v>
      </c>
      <c r="AC1168" t="s">
        <v>83</v>
      </c>
      <c r="AD1168" t="s">
        <v>83</v>
      </c>
      <c r="AE1168">
        <v>0</v>
      </c>
      <c r="AF1168" t="s">
        <v>83</v>
      </c>
      <c r="AG1168">
        <v>0</v>
      </c>
      <c r="AH1168" t="s">
        <v>83</v>
      </c>
      <c r="AI1168" t="s">
        <v>83</v>
      </c>
      <c r="AJ1168" t="s">
        <v>83</v>
      </c>
      <c r="AK1168" t="s">
        <v>83</v>
      </c>
      <c r="AL1168" t="s">
        <v>83</v>
      </c>
      <c r="AM1168" t="s">
        <v>83</v>
      </c>
      <c r="AN1168" t="s">
        <v>83</v>
      </c>
      <c r="AO1168" t="s">
        <v>83</v>
      </c>
      <c r="AP1168" t="s">
        <v>83</v>
      </c>
      <c r="AQ1168" t="s">
        <v>83</v>
      </c>
      <c r="AR1168" t="s">
        <v>83</v>
      </c>
      <c r="AS1168">
        <v>0</v>
      </c>
      <c r="AT1168" t="s">
        <v>83</v>
      </c>
      <c r="AU1168" t="s">
        <v>83</v>
      </c>
      <c r="AV1168">
        <v>0</v>
      </c>
      <c r="AW1168">
        <v>0</v>
      </c>
      <c r="AX1168" t="s">
        <v>83</v>
      </c>
    </row>
    <row r="1169" spans="1:50" x14ac:dyDescent="0.15">
      <c r="A1169">
        <v>4</v>
      </c>
      <c r="B1169">
        <v>232</v>
      </c>
      <c r="C1169">
        <v>2</v>
      </c>
      <c r="D1169">
        <v>8</v>
      </c>
      <c r="E1169">
        <v>0</v>
      </c>
      <c r="F1169" t="s">
        <v>83</v>
      </c>
      <c r="G1169" t="s">
        <v>83</v>
      </c>
      <c r="H1169">
        <v>541</v>
      </c>
      <c r="I1169">
        <v>0</v>
      </c>
      <c r="J1169">
        <v>0</v>
      </c>
      <c r="K1169">
        <v>0</v>
      </c>
      <c r="L1169">
        <v>0</v>
      </c>
      <c r="M1169" t="s">
        <v>83</v>
      </c>
      <c r="N1169" t="s">
        <v>83</v>
      </c>
      <c r="O1169" t="s">
        <v>83</v>
      </c>
      <c r="P1169" t="s">
        <v>83</v>
      </c>
      <c r="Q1169" t="s">
        <v>83</v>
      </c>
      <c r="R1169" t="s">
        <v>2799</v>
      </c>
      <c r="S1169" t="s">
        <v>83</v>
      </c>
      <c r="T1169">
        <v>0</v>
      </c>
      <c r="U1169" t="s">
        <v>83</v>
      </c>
      <c r="V1169" t="s">
        <v>83</v>
      </c>
      <c r="W1169" t="s">
        <v>83</v>
      </c>
      <c r="X1169">
        <v>3</v>
      </c>
      <c r="Y1169">
        <v>3</v>
      </c>
      <c r="Z1169" t="s">
        <v>83</v>
      </c>
      <c r="AA1169" t="s">
        <v>83</v>
      </c>
      <c r="AB1169" t="s">
        <v>83</v>
      </c>
      <c r="AC1169" t="s">
        <v>83</v>
      </c>
      <c r="AD1169" t="s">
        <v>83</v>
      </c>
      <c r="AE1169">
        <v>0</v>
      </c>
      <c r="AF1169" t="s">
        <v>83</v>
      </c>
      <c r="AG1169">
        <v>0</v>
      </c>
      <c r="AH1169" t="s">
        <v>83</v>
      </c>
      <c r="AI1169" t="s">
        <v>83</v>
      </c>
      <c r="AJ1169" t="s">
        <v>83</v>
      </c>
      <c r="AK1169" t="s">
        <v>83</v>
      </c>
      <c r="AL1169" t="s">
        <v>83</v>
      </c>
      <c r="AM1169" t="s">
        <v>83</v>
      </c>
      <c r="AN1169" t="s">
        <v>83</v>
      </c>
      <c r="AO1169" t="s">
        <v>83</v>
      </c>
      <c r="AP1169" t="s">
        <v>83</v>
      </c>
      <c r="AQ1169" t="s">
        <v>83</v>
      </c>
      <c r="AR1169" t="s">
        <v>83</v>
      </c>
      <c r="AS1169">
        <v>0</v>
      </c>
      <c r="AT1169" t="s">
        <v>83</v>
      </c>
      <c r="AU1169" t="s">
        <v>83</v>
      </c>
      <c r="AV1169">
        <v>0</v>
      </c>
      <c r="AW1169">
        <v>0</v>
      </c>
      <c r="AX1169" t="s">
        <v>83</v>
      </c>
    </row>
    <row r="1170" spans="1:50" x14ac:dyDescent="0.15">
      <c r="A1170">
        <v>4</v>
      </c>
      <c r="B1170">
        <v>232</v>
      </c>
      <c r="C1170">
        <v>3</v>
      </c>
      <c r="D1170">
        <v>1</v>
      </c>
      <c r="E1170">
        <v>0</v>
      </c>
      <c r="F1170" t="s">
        <v>83</v>
      </c>
      <c r="G1170" t="s">
        <v>83</v>
      </c>
      <c r="H1170">
        <v>444</v>
      </c>
      <c r="I1170">
        <v>0</v>
      </c>
      <c r="J1170">
        <v>0</v>
      </c>
      <c r="K1170">
        <v>0</v>
      </c>
      <c r="L1170">
        <v>0</v>
      </c>
      <c r="M1170" t="s">
        <v>83</v>
      </c>
      <c r="N1170" t="s">
        <v>83</v>
      </c>
      <c r="O1170" t="s">
        <v>83</v>
      </c>
      <c r="P1170" t="s">
        <v>83</v>
      </c>
      <c r="Q1170" t="s">
        <v>83</v>
      </c>
      <c r="R1170" t="s">
        <v>2808</v>
      </c>
      <c r="S1170" t="s">
        <v>83</v>
      </c>
      <c r="T1170">
        <v>0</v>
      </c>
      <c r="U1170" t="s">
        <v>83</v>
      </c>
      <c r="V1170" t="s">
        <v>83</v>
      </c>
      <c r="W1170" t="s">
        <v>83</v>
      </c>
      <c r="X1170">
        <v>3</v>
      </c>
      <c r="Y1170">
        <v>3</v>
      </c>
      <c r="Z1170" t="s">
        <v>83</v>
      </c>
      <c r="AA1170" t="s">
        <v>83</v>
      </c>
      <c r="AB1170" t="s">
        <v>83</v>
      </c>
      <c r="AC1170" t="s">
        <v>83</v>
      </c>
      <c r="AD1170" t="s">
        <v>83</v>
      </c>
      <c r="AE1170">
        <v>0</v>
      </c>
      <c r="AF1170" t="s">
        <v>83</v>
      </c>
      <c r="AG1170">
        <v>0</v>
      </c>
      <c r="AH1170" t="s">
        <v>83</v>
      </c>
      <c r="AI1170" t="s">
        <v>83</v>
      </c>
      <c r="AJ1170" t="s">
        <v>83</v>
      </c>
      <c r="AK1170" t="s">
        <v>83</v>
      </c>
      <c r="AL1170" t="s">
        <v>83</v>
      </c>
      <c r="AM1170" t="s">
        <v>83</v>
      </c>
      <c r="AN1170" t="s">
        <v>83</v>
      </c>
      <c r="AO1170" t="s">
        <v>83</v>
      </c>
      <c r="AP1170" t="s">
        <v>83</v>
      </c>
      <c r="AQ1170" t="s">
        <v>83</v>
      </c>
      <c r="AR1170" t="s">
        <v>83</v>
      </c>
      <c r="AS1170">
        <v>0</v>
      </c>
      <c r="AT1170" t="s">
        <v>83</v>
      </c>
      <c r="AU1170" t="s">
        <v>83</v>
      </c>
      <c r="AV1170">
        <v>0</v>
      </c>
      <c r="AW1170">
        <v>0</v>
      </c>
      <c r="AX1170" t="s">
        <v>83</v>
      </c>
    </row>
    <row r="1171" spans="1:50" x14ac:dyDescent="0.15">
      <c r="A1171">
        <v>4</v>
      </c>
      <c r="B1171">
        <v>232</v>
      </c>
      <c r="C1171">
        <v>3</v>
      </c>
      <c r="D1171">
        <v>2</v>
      </c>
      <c r="E1171">
        <v>0</v>
      </c>
      <c r="F1171" t="s">
        <v>83</v>
      </c>
      <c r="G1171" t="s">
        <v>83</v>
      </c>
      <c r="H1171">
        <v>542</v>
      </c>
      <c r="I1171">
        <v>0</v>
      </c>
      <c r="J1171">
        <v>0</v>
      </c>
      <c r="K1171">
        <v>0</v>
      </c>
      <c r="L1171">
        <v>0</v>
      </c>
      <c r="M1171" t="s">
        <v>83</v>
      </c>
      <c r="N1171" t="s">
        <v>83</v>
      </c>
      <c r="O1171" t="s">
        <v>83</v>
      </c>
      <c r="P1171" t="s">
        <v>83</v>
      </c>
      <c r="Q1171" t="s">
        <v>83</v>
      </c>
      <c r="R1171" t="s">
        <v>2809</v>
      </c>
      <c r="S1171" t="s">
        <v>83</v>
      </c>
      <c r="T1171">
        <v>0</v>
      </c>
      <c r="U1171" t="s">
        <v>83</v>
      </c>
      <c r="V1171" t="s">
        <v>83</v>
      </c>
      <c r="W1171" t="s">
        <v>83</v>
      </c>
      <c r="X1171">
        <v>3</v>
      </c>
      <c r="Y1171">
        <v>3</v>
      </c>
      <c r="Z1171" t="s">
        <v>83</v>
      </c>
      <c r="AA1171" t="s">
        <v>83</v>
      </c>
      <c r="AB1171" t="s">
        <v>83</v>
      </c>
      <c r="AC1171" t="s">
        <v>83</v>
      </c>
      <c r="AD1171" t="s">
        <v>83</v>
      </c>
      <c r="AE1171">
        <v>0</v>
      </c>
      <c r="AF1171" t="s">
        <v>83</v>
      </c>
      <c r="AG1171">
        <v>0</v>
      </c>
      <c r="AH1171" t="s">
        <v>83</v>
      </c>
      <c r="AI1171" t="s">
        <v>83</v>
      </c>
      <c r="AJ1171" t="s">
        <v>83</v>
      </c>
      <c r="AK1171" t="s">
        <v>83</v>
      </c>
      <c r="AL1171" t="s">
        <v>83</v>
      </c>
      <c r="AM1171" t="s">
        <v>83</v>
      </c>
      <c r="AN1171" t="s">
        <v>83</v>
      </c>
      <c r="AO1171" t="s">
        <v>83</v>
      </c>
      <c r="AP1171" t="s">
        <v>83</v>
      </c>
      <c r="AQ1171" t="s">
        <v>83</v>
      </c>
      <c r="AR1171" t="s">
        <v>83</v>
      </c>
      <c r="AS1171">
        <v>0</v>
      </c>
      <c r="AT1171" t="s">
        <v>83</v>
      </c>
      <c r="AU1171" t="s">
        <v>83</v>
      </c>
      <c r="AV1171">
        <v>0</v>
      </c>
      <c r="AW1171">
        <v>0</v>
      </c>
      <c r="AX1171" t="s">
        <v>83</v>
      </c>
    </row>
    <row r="1172" spans="1:50" x14ac:dyDescent="0.15">
      <c r="A1172">
        <v>4</v>
      </c>
      <c r="B1172">
        <v>232</v>
      </c>
      <c r="C1172">
        <v>3</v>
      </c>
      <c r="D1172">
        <v>3</v>
      </c>
      <c r="E1172">
        <v>0</v>
      </c>
      <c r="F1172" t="s">
        <v>83</v>
      </c>
      <c r="G1172" t="s">
        <v>83</v>
      </c>
      <c r="H1172">
        <v>92</v>
      </c>
      <c r="I1172">
        <v>0</v>
      </c>
      <c r="J1172">
        <v>0</v>
      </c>
      <c r="K1172">
        <v>0</v>
      </c>
      <c r="L1172">
        <v>0</v>
      </c>
      <c r="M1172" t="s">
        <v>83</v>
      </c>
      <c r="N1172" t="s">
        <v>83</v>
      </c>
      <c r="O1172" t="s">
        <v>83</v>
      </c>
      <c r="P1172" t="s">
        <v>83</v>
      </c>
      <c r="Q1172" t="s">
        <v>83</v>
      </c>
      <c r="R1172" t="s">
        <v>2810</v>
      </c>
      <c r="S1172" t="s">
        <v>83</v>
      </c>
      <c r="T1172">
        <v>0</v>
      </c>
      <c r="U1172" t="s">
        <v>83</v>
      </c>
      <c r="V1172" t="s">
        <v>83</v>
      </c>
      <c r="W1172" t="s">
        <v>83</v>
      </c>
      <c r="X1172">
        <v>3</v>
      </c>
      <c r="Y1172">
        <v>3</v>
      </c>
      <c r="Z1172" t="s">
        <v>83</v>
      </c>
      <c r="AA1172" t="s">
        <v>83</v>
      </c>
      <c r="AB1172" t="s">
        <v>83</v>
      </c>
      <c r="AC1172" t="s">
        <v>83</v>
      </c>
      <c r="AD1172" t="s">
        <v>83</v>
      </c>
      <c r="AE1172">
        <v>0</v>
      </c>
      <c r="AF1172" t="s">
        <v>83</v>
      </c>
      <c r="AG1172">
        <v>0</v>
      </c>
      <c r="AH1172" t="s">
        <v>83</v>
      </c>
      <c r="AI1172" t="s">
        <v>83</v>
      </c>
      <c r="AJ1172" t="s">
        <v>83</v>
      </c>
      <c r="AK1172" t="s">
        <v>83</v>
      </c>
      <c r="AL1172" t="s">
        <v>83</v>
      </c>
      <c r="AM1172" t="s">
        <v>83</v>
      </c>
      <c r="AN1172" t="s">
        <v>83</v>
      </c>
      <c r="AO1172" t="s">
        <v>83</v>
      </c>
      <c r="AP1172" t="s">
        <v>83</v>
      </c>
      <c r="AQ1172" t="s">
        <v>83</v>
      </c>
      <c r="AR1172" t="s">
        <v>83</v>
      </c>
      <c r="AS1172">
        <v>0</v>
      </c>
      <c r="AT1172" t="s">
        <v>83</v>
      </c>
      <c r="AU1172" t="s">
        <v>83</v>
      </c>
      <c r="AV1172">
        <v>0</v>
      </c>
      <c r="AW1172">
        <v>0</v>
      </c>
      <c r="AX1172" t="s">
        <v>83</v>
      </c>
    </row>
    <row r="1173" spans="1:50" x14ac:dyDescent="0.15">
      <c r="A1173">
        <v>4</v>
      </c>
      <c r="B1173">
        <v>232</v>
      </c>
      <c r="C1173">
        <v>3</v>
      </c>
      <c r="D1173">
        <v>4</v>
      </c>
      <c r="E1173">
        <v>0</v>
      </c>
      <c r="F1173" t="s">
        <v>83</v>
      </c>
      <c r="G1173" t="s">
        <v>83</v>
      </c>
      <c r="H1173">
        <v>548</v>
      </c>
      <c r="I1173">
        <v>0</v>
      </c>
      <c r="J1173">
        <v>0</v>
      </c>
      <c r="K1173">
        <v>0</v>
      </c>
      <c r="L1173">
        <v>0</v>
      </c>
      <c r="M1173" t="s">
        <v>83</v>
      </c>
      <c r="N1173" t="s">
        <v>83</v>
      </c>
      <c r="O1173" t="s">
        <v>83</v>
      </c>
      <c r="P1173" t="s">
        <v>83</v>
      </c>
      <c r="Q1173" t="s">
        <v>83</v>
      </c>
      <c r="R1173" t="s">
        <v>2811</v>
      </c>
      <c r="S1173" t="s">
        <v>83</v>
      </c>
      <c r="T1173">
        <v>0</v>
      </c>
      <c r="U1173" t="s">
        <v>83</v>
      </c>
      <c r="V1173" t="s">
        <v>83</v>
      </c>
      <c r="W1173" t="s">
        <v>83</v>
      </c>
      <c r="X1173">
        <v>3</v>
      </c>
      <c r="Y1173">
        <v>3</v>
      </c>
      <c r="Z1173" t="s">
        <v>83</v>
      </c>
      <c r="AA1173" t="s">
        <v>83</v>
      </c>
      <c r="AB1173" t="s">
        <v>83</v>
      </c>
      <c r="AC1173" t="s">
        <v>83</v>
      </c>
      <c r="AD1173" t="s">
        <v>83</v>
      </c>
      <c r="AE1173">
        <v>0</v>
      </c>
      <c r="AF1173" t="s">
        <v>83</v>
      </c>
      <c r="AG1173">
        <v>0</v>
      </c>
      <c r="AH1173" t="s">
        <v>83</v>
      </c>
      <c r="AI1173" t="s">
        <v>83</v>
      </c>
      <c r="AJ1173" t="s">
        <v>83</v>
      </c>
      <c r="AK1173" t="s">
        <v>83</v>
      </c>
      <c r="AL1173" t="s">
        <v>83</v>
      </c>
      <c r="AM1173" t="s">
        <v>83</v>
      </c>
      <c r="AN1173" t="s">
        <v>83</v>
      </c>
      <c r="AO1173" t="s">
        <v>83</v>
      </c>
      <c r="AP1173" t="s">
        <v>83</v>
      </c>
      <c r="AQ1173" t="s">
        <v>83</v>
      </c>
      <c r="AR1173" t="s">
        <v>83</v>
      </c>
      <c r="AS1173">
        <v>0</v>
      </c>
      <c r="AT1173" t="s">
        <v>83</v>
      </c>
      <c r="AU1173" t="s">
        <v>83</v>
      </c>
      <c r="AV1173">
        <v>0</v>
      </c>
      <c r="AW1173">
        <v>0</v>
      </c>
      <c r="AX1173" t="s">
        <v>83</v>
      </c>
    </row>
    <row r="1174" spans="1:50" x14ac:dyDescent="0.15">
      <c r="A1174">
        <v>4</v>
      </c>
      <c r="B1174">
        <v>232</v>
      </c>
      <c r="C1174">
        <v>3</v>
      </c>
      <c r="D1174">
        <v>5</v>
      </c>
      <c r="E1174">
        <v>0</v>
      </c>
      <c r="F1174" t="s">
        <v>83</v>
      </c>
      <c r="G1174" t="s">
        <v>83</v>
      </c>
      <c r="H1174">
        <v>279</v>
      </c>
      <c r="I1174">
        <v>0</v>
      </c>
      <c r="J1174">
        <v>0</v>
      </c>
      <c r="K1174">
        <v>0</v>
      </c>
      <c r="L1174">
        <v>0</v>
      </c>
      <c r="M1174" t="s">
        <v>83</v>
      </c>
      <c r="N1174" t="s">
        <v>83</v>
      </c>
      <c r="O1174" t="s">
        <v>83</v>
      </c>
      <c r="P1174" t="s">
        <v>83</v>
      </c>
      <c r="Q1174" t="s">
        <v>83</v>
      </c>
      <c r="R1174" t="s">
        <v>2812</v>
      </c>
      <c r="S1174" t="s">
        <v>83</v>
      </c>
      <c r="T1174">
        <v>0</v>
      </c>
      <c r="U1174" t="s">
        <v>83</v>
      </c>
      <c r="V1174" t="s">
        <v>83</v>
      </c>
      <c r="W1174" t="s">
        <v>83</v>
      </c>
      <c r="X1174">
        <v>3</v>
      </c>
      <c r="Y1174">
        <v>3</v>
      </c>
      <c r="Z1174" t="s">
        <v>83</v>
      </c>
      <c r="AA1174" t="s">
        <v>83</v>
      </c>
      <c r="AB1174" t="s">
        <v>83</v>
      </c>
      <c r="AC1174" t="s">
        <v>83</v>
      </c>
      <c r="AD1174" t="s">
        <v>83</v>
      </c>
      <c r="AE1174">
        <v>0</v>
      </c>
      <c r="AF1174" t="s">
        <v>83</v>
      </c>
      <c r="AG1174">
        <v>0</v>
      </c>
      <c r="AH1174" t="s">
        <v>83</v>
      </c>
      <c r="AI1174" t="s">
        <v>83</v>
      </c>
      <c r="AJ1174" t="s">
        <v>83</v>
      </c>
      <c r="AK1174" t="s">
        <v>83</v>
      </c>
      <c r="AL1174" t="s">
        <v>83</v>
      </c>
      <c r="AM1174" t="s">
        <v>83</v>
      </c>
      <c r="AN1174" t="s">
        <v>83</v>
      </c>
      <c r="AO1174" t="s">
        <v>83</v>
      </c>
      <c r="AP1174" t="s">
        <v>83</v>
      </c>
      <c r="AQ1174" t="s">
        <v>83</v>
      </c>
      <c r="AR1174" t="s">
        <v>83</v>
      </c>
      <c r="AS1174">
        <v>0</v>
      </c>
      <c r="AT1174" t="s">
        <v>83</v>
      </c>
      <c r="AU1174" t="s">
        <v>83</v>
      </c>
      <c r="AV1174">
        <v>0</v>
      </c>
      <c r="AW1174">
        <v>0</v>
      </c>
      <c r="AX1174" t="s">
        <v>83</v>
      </c>
    </row>
    <row r="1175" spans="1:50" x14ac:dyDescent="0.15">
      <c r="A1175">
        <v>4</v>
      </c>
      <c r="B1175">
        <v>232</v>
      </c>
      <c r="C1175">
        <v>3</v>
      </c>
      <c r="D1175">
        <v>6</v>
      </c>
      <c r="E1175">
        <v>0</v>
      </c>
      <c r="F1175" t="s">
        <v>83</v>
      </c>
      <c r="G1175" t="s">
        <v>83</v>
      </c>
      <c r="H1175">
        <v>640</v>
      </c>
      <c r="I1175">
        <v>0</v>
      </c>
      <c r="J1175">
        <v>0</v>
      </c>
      <c r="K1175">
        <v>0</v>
      </c>
      <c r="L1175">
        <v>0</v>
      </c>
      <c r="M1175" t="s">
        <v>83</v>
      </c>
      <c r="N1175" t="s">
        <v>83</v>
      </c>
      <c r="O1175" t="s">
        <v>83</v>
      </c>
      <c r="P1175" t="s">
        <v>83</v>
      </c>
      <c r="Q1175" t="s">
        <v>83</v>
      </c>
      <c r="R1175" t="s">
        <v>495</v>
      </c>
      <c r="S1175" t="s">
        <v>83</v>
      </c>
      <c r="T1175">
        <v>0</v>
      </c>
      <c r="U1175" t="s">
        <v>83</v>
      </c>
      <c r="V1175" t="s">
        <v>83</v>
      </c>
      <c r="W1175" t="s">
        <v>83</v>
      </c>
      <c r="X1175">
        <v>3</v>
      </c>
      <c r="Y1175">
        <v>3</v>
      </c>
      <c r="Z1175" t="s">
        <v>83</v>
      </c>
      <c r="AA1175" t="s">
        <v>83</v>
      </c>
      <c r="AB1175" t="s">
        <v>83</v>
      </c>
      <c r="AC1175" t="s">
        <v>83</v>
      </c>
      <c r="AD1175" t="s">
        <v>83</v>
      </c>
      <c r="AE1175">
        <v>0</v>
      </c>
      <c r="AF1175" t="s">
        <v>83</v>
      </c>
      <c r="AG1175">
        <v>0</v>
      </c>
      <c r="AH1175" t="s">
        <v>83</v>
      </c>
      <c r="AI1175" t="s">
        <v>83</v>
      </c>
      <c r="AJ1175" t="s">
        <v>83</v>
      </c>
      <c r="AK1175" t="s">
        <v>83</v>
      </c>
      <c r="AL1175" t="s">
        <v>83</v>
      </c>
      <c r="AM1175" t="s">
        <v>83</v>
      </c>
      <c r="AN1175" t="s">
        <v>83</v>
      </c>
      <c r="AO1175" t="s">
        <v>83</v>
      </c>
      <c r="AP1175" t="s">
        <v>83</v>
      </c>
      <c r="AQ1175" t="s">
        <v>83</v>
      </c>
      <c r="AR1175" t="s">
        <v>83</v>
      </c>
      <c r="AS1175">
        <v>0</v>
      </c>
      <c r="AT1175" t="s">
        <v>83</v>
      </c>
      <c r="AU1175" t="s">
        <v>83</v>
      </c>
      <c r="AV1175">
        <v>0</v>
      </c>
      <c r="AW1175">
        <v>0</v>
      </c>
      <c r="AX1175" t="s">
        <v>83</v>
      </c>
    </row>
    <row r="1176" spans="1:50" x14ac:dyDescent="0.15">
      <c r="A1176">
        <v>4</v>
      </c>
      <c r="B1176">
        <v>232</v>
      </c>
      <c r="C1176">
        <v>3</v>
      </c>
      <c r="D1176">
        <v>7</v>
      </c>
      <c r="E1176">
        <v>0</v>
      </c>
      <c r="F1176" t="s">
        <v>83</v>
      </c>
      <c r="G1176" t="s">
        <v>83</v>
      </c>
      <c r="H1176">
        <v>711</v>
      </c>
      <c r="I1176">
        <v>0</v>
      </c>
      <c r="J1176">
        <v>0</v>
      </c>
      <c r="K1176">
        <v>0</v>
      </c>
      <c r="L1176">
        <v>0</v>
      </c>
      <c r="M1176" t="s">
        <v>83</v>
      </c>
      <c r="N1176" t="s">
        <v>83</v>
      </c>
      <c r="O1176" t="s">
        <v>83</v>
      </c>
      <c r="P1176" t="s">
        <v>83</v>
      </c>
      <c r="Q1176" t="s">
        <v>83</v>
      </c>
      <c r="R1176" t="s">
        <v>2813</v>
      </c>
      <c r="S1176" t="s">
        <v>83</v>
      </c>
      <c r="T1176">
        <v>0</v>
      </c>
      <c r="U1176" t="s">
        <v>83</v>
      </c>
      <c r="V1176" t="s">
        <v>83</v>
      </c>
      <c r="W1176" t="s">
        <v>83</v>
      </c>
      <c r="X1176">
        <v>3</v>
      </c>
      <c r="Y1176">
        <v>3</v>
      </c>
      <c r="Z1176" t="s">
        <v>83</v>
      </c>
      <c r="AA1176" t="s">
        <v>83</v>
      </c>
      <c r="AB1176" t="s">
        <v>83</v>
      </c>
      <c r="AC1176" t="s">
        <v>83</v>
      </c>
      <c r="AD1176" t="s">
        <v>83</v>
      </c>
      <c r="AE1176">
        <v>0</v>
      </c>
      <c r="AF1176" t="s">
        <v>83</v>
      </c>
      <c r="AG1176">
        <v>0</v>
      </c>
      <c r="AH1176" t="s">
        <v>83</v>
      </c>
      <c r="AI1176" t="s">
        <v>83</v>
      </c>
      <c r="AJ1176" t="s">
        <v>83</v>
      </c>
      <c r="AK1176" t="s">
        <v>83</v>
      </c>
      <c r="AL1176" t="s">
        <v>83</v>
      </c>
      <c r="AM1176" t="s">
        <v>83</v>
      </c>
      <c r="AN1176" t="s">
        <v>83</v>
      </c>
      <c r="AO1176" t="s">
        <v>83</v>
      </c>
      <c r="AP1176" t="s">
        <v>83</v>
      </c>
      <c r="AQ1176" t="s">
        <v>83</v>
      </c>
      <c r="AR1176" t="s">
        <v>83</v>
      </c>
      <c r="AS1176">
        <v>0</v>
      </c>
      <c r="AT1176" t="s">
        <v>83</v>
      </c>
      <c r="AU1176" t="s">
        <v>83</v>
      </c>
      <c r="AV1176">
        <v>0</v>
      </c>
      <c r="AW1176">
        <v>0</v>
      </c>
      <c r="AX1176" t="s">
        <v>83</v>
      </c>
    </row>
    <row r="1177" spans="1:50" x14ac:dyDescent="0.15">
      <c r="A1177">
        <v>4</v>
      </c>
      <c r="B1177">
        <v>232</v>
      </c>
      <c r="C1177">
        <v>3</v>
      </c>
      <c r="D1177">
        <v>8</v>
      </c>
      <c r="E1177">
        <v>0</v>
      </c>
      <c r="F1177" t="s">
        <v>83</v>
      </c>
      <c r="G1177" t="s">
        <v>83</v>
      </c>
      <c r="H1177">
        <v>129</v>
      </c>
      <c r="I1177">
        <v>0</v>
      </c>
      <c r="J1177">
        <v>0</v>
      </c>
      <c r="K1177">
        <v>0</v>
      </c>
      <c r="L1177">
        <v>0</v>
      </c>
      <c r="M1177" t="s">
        <v>83</v>
      </c>
      <c r="N1177" t="s">
        <v>83</v>
      </c>
      <c r="O1177" t="s">
        <v>83</v>
      </c>
      <c r="P1177" t="s">
        <v>83</v>
      </c>
      <c r="Q1177" t="s">
        <v>83</v>
      </c>
      <c r="R1177" t="s">
        <v>2814</v>
      </c>
      <c r="S1177" t="s">
        <v>83</v>
      </c>
      <c r="T1177">
        <v>0</v>
      </c>
      <c r="U1177" t="s">
        <v>83</v>
      </c>
      <c r="V1177" t="s">
        <v>83</v>
      </c>
      <c r="W1177" t="s">
        <v>83</v>
      </c>
      <c r="X1177">
        <v>3</v>
      </c>
      <c r="Y1177">
        <v>3</v>
      </c>
      <c r="Z1177" t="s">
        <v>83</v>
      </c>
      <c r="AA1177" t="s">
        <v>83</v>
      </c>
      <c r="AB1177" t="s">
        <v>83</v>
      </c>
      <c r="AC1177" t="s">
        <v>83</v>
      </c>
      <c r="AD1177" t="s">
        <v>83</v>
      </c>
      <c r="AE1177">
        <v>0</v>
      </c>
      <c r="AF1177" t="s">
        <v>83</v>
      </c>
      <c r="AG1177">
        <v>0</v>
      </c>
      <c r="AH1177" t="s">
        <v>83</v>
      </c>
      <c r="AI1177" t="s">
        <v>83</v>
      </c>
      <c r="AJ1177" t="s">
        <v>83</v>
      </c>
      <c r="AK1177" t="s">
        <v>83</v>
      </c>
      <c r="AL1177" t="s">
        <v>83</v>
      </c>
      <c r="AM1177" t="s">
        <v>83</v>
      </c>
      <c r="AN1177" t="s">
        <v>83</v>
      </c>
      <c r="AO1177" t="s">
        <v>83</v>
      </c>
      <c r="AP1177" t="s">
        <v>83</v>
      </c>
      <c r="AQ1177" t="s">
        <v>83</v>
      </c>
      <c r="AR1177" t="s">
        <v>83</v>
      </c>
      <c r="AS1177">
        <v>0</v>
      </c>
      <c r="AT1177" t="s">
        <v>83</v>
      </c>
      <c r="AU1177" t="s">
        <v>83</v>
      </c>
      <c r="AV1177">
        <v>0</v>
      </c>
      <c r="AW1177">
        <v>0</v>
      </c>
      <c r="AX1177" t="s">
        <v>83</v>
      </c>
    </row>
    <row r="1178" spans="1:50" x14ac:dyDescent="0.15">
      <c r="A1178">
        <v>4</v>
      </c>
      <c r="B1178">
        <v>233</v>
      </c>
      <c r="C1178">
        <v>1</v>
      </c>
      <c r="D1178">
        <v>1</v>
      </c>
      <c r="E1178">
        <v>0</v>
      </c>
      <c r="F1178" t="s">
        <v>83</v>
      </c>
      <c r="G1178" t="s">
        <v>83</v>
      </c>
      <c r="H1178">
        <v>0</v>
      </c>
      <c r="I1178">
        <v>0</v>
      </c>
      <c r="J1178">
        <v>0</v>
      </c>
      <c r="K1178">
        <v>0</v>
      </c>
      <c r="L1178">
        <v>0</v>
      </c>
      <c r="M1178" t="s">
        <v>83</v>
      </c>
      <c r="N1178" t="s">
        <v>83</v>
      </c>
      <c r="O1178" t="s">
        <v>83</v>
      </c>
      <c r="P1178" t="s">
        <v>83</v>
      </c>
      <c r="Q1178" t="s">
        <v>83</v>
      </c>
      <c r="R1178" t="s">
        <v>83</v>
      </c>
      <c r="S1178" t="s">
        <v>83</v>
      </c>
      <c r="T1178">
        <v>0</v>
      </c>
      <c r="U1178" t="s">
        <v>83</v>
      </c>
      <c r="V1178" t="s">
        <v>83</v>
      </c>
      <c r="W1178" t="s">
        <v>83</v>
      </c>
      <c r="X1178">
        <v>0</v>
      </c>
      <c r="Y1178">
        <v>0</v>
      </c>
      <c r="Z1178" t="s">
        <v>83</v>
      </c>
      <c r="AA1178" t="s">
        <v>83</v>
      </c>
      <c r="AB1178" t="s">
        <v>83</v>
      </c>
      <c r="AC1178" t="s">
        <v>83</v>
      </c>
      <c r="AD1178" t="s">
        <v>83</v>
      </c>
      <c r="AE1178">
        <v>0</v>
      </c>
      <c r="AF1178" t="s">
        <v>83</v>
      </c>
      <c r="AG1178">
        <v>0</v>
      </c>
      <c r="AH1178" t="s">
        <v>83</v>
      </c>
      <c r="AI1178" t="s">
        <v>83</v>
      </c>
      <c r="AJ1178" t="s">
        <v>83</v>
      </c>
      <c r="AK1178" t="s">
        <v>83</v>
      </c>
      <c r="AL1178" t="s">
        <v>83</v>
      </c>
      <c r="AM1178" t="s">
        <v>83</v>
      </c>
      <c r="AN1178" t="s">
        <v>83</v>
      </c>
      <c r="AO1178" t="s">
        <v>83</v>
      </c>
      <c r="AP1178" t="s">
        <v>83</v>
      </c>
      <c r="AQ1178" t="s">
        <v>83</v>
      </c>
      <c r="AR1178" t="s">
        <v>83</v>
      </c>
      <c r="AS1178">
        <v>0</v>
      </c>
      <c r="AT1178" t="s">
        <v>83</v>
      </c>
      <c r="AU1178" t="s">
        <v>83</v>
      </c>
      <c r="AV1178">
        <v>0</v>
      </c>
      <c r="AW1178">
        <v>0</v>
      </c>
      <c r="AX1178" t="s">
        <v>83</v>
      </c>
    </row>
    <row r="1179" spans="1:50" x14ac:dyDescent="0.15">
      <c r="A1179">
        <v>4</v>
      </c>
      <c r="B1179">
        <v>233</v>
      </c>
      <c r="C1179">
        <v>1</v>
      </c>
      <c r="D1179">
        <v>2</v>
      </c>
      <c r="E1179">
        <v>0</v>
      </c>
      <c r="F1179" t="s">
        <v>83</v>
      </c>
      <c r="G1179" t="s">
        <v>83</v>
      </c>
      <c r="H1179">
        <v>0</v>
      </c>
      <c r="I1179">
        <v>0</v>
      </c>
      <c r="J1179">
        <v>0</v>
      </c>
      <c r="K1179">
        <v>0</v>
      </c>
      <c r="L1179">
        <v>0</v>
      </c>
      <c r="M1179" t="s">
        <v>83</v>
      </c>
      <c r="N1179" t="s">
        <v>83</v>
      </c>
      <c r="O1179" t="s">
        <v>83</v>
      </c>
      <c r="P1179" t="s">
        <v>83</v>
      </c>
      <c r="Q1179" t="s">
        <v>83</v>
      </c>
      <c r="R1179" t="s">
        <v>83</v>
      </c>
      <c r="S1179" t="s">
        <v>83</v>
      </c>
      <c r="T1179">
        <v>0</v>
      </c>
      <c r="U1179" t="s">
        <v>83</v>
      </c>
      <c r="V1179" t="s">
        <v>83</v>
      </c>
      <c r="W1179" t="s">
        <v>83</v>
      </c>
      <c r="X1179">
        <v>0</v>
      </c>
      <c r="Y1179">
        <v>0</v>
      </c>
      <c r="Z1179" t="s">
        <v>83</v>
      </c>
      <c r="AA1179" t="s">
        <v>83</v>
      </c>
      <c r="AB1179" t="s">
        <v>83</v>
      </c>
      <c r="AC1179" t="s">
        <v>83</v>
      </c>
      <c r="AD1179" t="s">
        <v>83</v>
      </c>
      <c r="AE1179">
        <v>0</v>
      </c>
      <c r="AF1179" t="s">
        <v>83</v>
      </c>
      <c r="AG1179">
        <v>0</v>
      </c>
      <c r="AH1179" t="s">
        <v>83</v>
      </c>
      <c r="AI1179" t="s">
        <v>83</v>
      </c>
      <c r="AJ1179" t="s">
        <v>83</v>
      </c>
      <c r="AK1179" t="s">
        <v>83</v>
      </c>
      <c r="AL1179" t="s">
        <v>83</v>
      </c>
      <c r="AM1179" t="s">
        <v>83</v>
      </c>
      <c r="AN1179" t="s">
        <v>83</v>
      </c>
      <c r="AO1179" t="s">
        <v>83</v>
      </c>
      <c r="AP1179" t="s">
        <v>83</v>
      </c>
      <c r="AQ1179" t="s">
        <v>83</v>
      </c>
      <c r="AR1179" t="s">
        <v>83</v>
      </c>
      <c r="AS1179">
        <v>0</v>
      </c>
      <c r="AT1179" t="s">
        <v>83</v>
      </c>
      <c r="AU1179" t="s">
        <v>83</v>
      </c>
      <c r="AV1179">
        <v>0</v>
      </c>
      <c r="AW1179">
        <v>0</v>
      </c>
      <c r="AX1179" t="s">
        <v>83</v>
      </c>
    </row>
    <row r="1180" spans="1:50" x14ac:dyDescent="0.15">
      <c r="A1180">
        <v>4</v>
      </c>
      <c r="B1180">
        <v>233</v>
      </c>
      <c r="C1180">
        <v>1</v>
      </c>
      <c r="D1180">
        <v>3</v>
      </c>
      <c r="E1180">
        <v>0</v>
      </c>
      <c r="F1180" t="s">
        <v>83</v>
      </c>
      <c r="G1180" t="s">
        <v>83</v>
      </c>
      <c r="H1180">
        <v>636</v>
      </c>
      <c r="I1180">
        <v>0</v>
      </c>
      <c r="J1180">
        <v>0</v>
      </c>
      <c r="K1180">
        <v>0</v>
      </c>
      <c r="L1180">
        <v>0</v>
      </c>
      <c r="M1180" t="s">
        <v>83</v>
      </c>
      <c r="N1180" t="s">
        <v>83</v>
      </c>
      <c r="O1180" t="s">
        <v>83</v>
      </c>
      <c r="P1180" t="s">
        <v>83</v>
      </c>
      <c r="Q1180" t="s">
        <v>83</v>
      </c>
      <c r="R1180" t="s">
        <v>2815</v>
      </c>
      <c r="S1180" t="s">
        <v>83</v>
      </c>
      <c r="T1180">
        <v>0</v>
      </c>
      <c r="U1180" t="s">
        <v>83</v>
      </c>
      <c r="V1180" t="s">
        <v>83</v>
      </c>
      <c r="W1180" t="s">
        <v>83</v>
      </c>
      <c r="X1180">
        <v>4</v>
      </c>
      <c r="Y1180">
        <v>4</v>
      </c>
      <c r="Z1180" t="s">
        <v>83</v>
      </c>
      <c r="AA1180" t="s">
        <v>83</v>
      </c>
      <c r="AB1180" t="s">
        <v>83</v>
      </c>
      <c r="AC1180" t="s">
        <v>83</v>
      </c>
      <c r="AD1180" t="s">
        <v>83</v>
      </c>
      <c r="AE1180">
        <v>0</v>
      </c>
      <c r="AF1180" t="s">
        <v>83</v>
      </c>
      <c r="AG1180">
        <v>0</v>
      </c>
      <c r="AH1180" t="s">
        <v>83</v>
      </c>
      <c r="AI1180" t="s">
        <v>83</v>
      </c>
      <c r="AJ1180" t="s">
        <v>83</v>
      </c>
      <c r="AK1180" t="s">
        <v>83</v>
      </c>
      <c r="AL1180" t="s">
        <v>83</v>
      </c>
      <c r="AM1180" t="s">
        <v>83</v>
      </c>
      <c r="AN1180" t="s">
        <v>83</v>
      </c>
      <c r="AO1180" t="s">
        <v>83</v>
      </c>
      <c r="AP1180" t="s">
        <v>83</v>
      </c>
      <c r="AQ1180" t="s">
        <v>83</v>
      </c>
      <c r="AR1180" t="s">
        <v>83</v>
      </c>
      <c r="AS1180">
        <v>0</v>
      </c>
      <c r="AT1180" t="s">
        <v>83</v>
      </c>
      <c r="AU1180" t="s">
        <v>83</v>
      </c>
      <c r="AV1180">
        <v>0</v>
      </c>
      <c r="AW1180">
        <v>0</v>
      </c>
      <c r="AX1180" t="s">
        <v>83</v>
      </c>
    </row>
    <row r="1181" spans="1:50" x14ac:dyDescent="0.15">
      <c r="A1181">
        <v>4</v>
      </c>
      <c r="B1181">
        <v>233</v>
      </c>
      <c r="C1181">
        <v>1</v>
      </c>
      <c r="D1181">
        <v>4</v>
      </c>
      <c r="E1181">
        <v>0</v>
      </c>
      <c r="F1181" t="s">
        <v>83</v>
      </c>
      <c r="G1181" t="s">
        <v>83</v>
      </c>
      <c r="H1181">
        <v>638</v>
      </c>
      <c r="I1181">
        <v>0</v>
      </c>
      <c r="J1181">
        <v>0</v>
      </c>
      <c r="K1181">
        <v>0</v>
      </c>
      <c r="L1181">
        <v>0</v>
      </c>
      <c r="M1181" t="s">
        <v>83</v>
      </c>
      <c r="N1181" t="s">
        <v>83</v>
      </c>
      <c r="O1181" t="s">
        <v>83</v>
      </c>
      <c r="P1181" t="s">
        <v>83</v>
      </c>
      <c r="Q1181" t="s">
        <v>83</v>
      </c>
      <c r="R1181" t="s">
        <v>2816</v>
      </c>
      <c r="S1181" t="s">
        <v>83</v>
      </c>
      <c r="T1181">
        <v>0</v>
      </c>
      <c r="U1181" t="s">
        <v>83</v>
      </c>
      <c r="V1181" t="s">
        <v>83</v>
      </c>
      <c r="W1181" t="s">
        <v>83</v>
      </c>
      <c r="X1181">
        <v>4</v>
      </c>
      <c r="Y1181">
        <v>4</v>
      </c>
      <c r="Z1181" t="s">
        <v>83</v>
      </c>
      <c r="AA1181" t="s">
        <v>83</v>
      </c>
      <c r="AB1181" t="s">
        <v>83</v>
      </c>
      <c r="AC1181" t="s">
        <v>83</v>
      </c>
      <c r="AD1181" t="s">
        <v>83</v>
      </c>
      <c r="AE1181">
        <v>0</v>
      </c>
      <c r="AF1181" t="s">
        <v>83</v>
      </c>
      <c r="AG1181">
        <v>0</v>
      </c>
      <c r="AH1181" t="s">
        <v>83</v>
      </c>
      <c r="AI1181" t="s">
        <v>83</v>
      </c>
      <c r="AJ1181" t="s">
        <v>83</v>
      </c>
      <c r="AK1181" t="s">
        <v>83</v>
      </c>
      <c r="AL1181" t="s">
        <v>83</v>
      </c>
      <c r="AM1181" t="s">
        <v>83</v>
      </c>
      <c r="AN1181" t="s">
        <v>83</v>
      </c>
      <c r="AO1181" t="s">
        <v>83</v>
      </c>
      <c r="AP1181" t="s">
        <v>83</v>
      </c>
      <c r="AQ1181" t="s">
        <v>83</v>
      </c>
      <c r="AR1181" t="s">
        <v>83</v>
      </c>
      <c r="AS1181">
        <v>0</v>
      </c>
      <c r="AT1181" t="s">
        <v>83</v>
      </c>
      <c r="AU1181" t="s">
        <v>83</v>
      </c>
      <c r="AV1181">
        <v>0</v>
      </c>
      <c r="AW1181">
        <v>0</v>
      </c>
      <c r="AX1181" t="s">
        <v>83</v>
      </c>
    </row>
    <row r="1182" spans="1:50" x14ac:dyDescent="0.15">
      <c r="A1182">
        <v>4</v>
      </c>
      <c r="B1182">
        <v>233</v>
      </c>
      <c r="C1182">
        <v>1</v>
      </c>
      <c r="D1182">
        <v>5</v>
      </c>
      <c r="E1182">
        <v>0</v>
      </c>
      <c r="F1182" t="s">
        <v>83</v>
      </c>
      <c r="G1182" t="s">
        <v>83</v>
      </c>
      <c r="H1182">
        <v>521</v>
      </c>
      <c r="I1182">
        <v>0</v>
      </c>
      <c r="J1182">
        <v>0</v>
      </c>
      <c r="K1182">
        <v>0</v>
      </c>
      <c r="L1182">
        <v>0</v>
      </c>
      <c r="M1182" t="s">
        <v>83</v>
      </c>
      <c r="N1182" t="s">
        <v>83</v>
      </c>
      <c r="O1182" t="s">
        <v>83</v>
      </c>
      <c r="P1182" t="s">
        <v>83</v>
      </c>
      <c r="Q1182" t="s">
        <v>83</v>
      </c>
      <c r="R1182" t="s">
        <v>2817</v>
      </c>
      <c r="S1182" t="s">
        <v>83</v>
      </c>
      <c r="T1182">
        <v>0</v>
      </c>
      <c r="U1182" t="s">
        <v>83</v>
      </c>
      <c r="V1182" t="s">
        <v>83</v>
      </c>
      <c r="W1182" t="s">
        <v>83</v>
      </c>
      <c r="X1182">
        <v>4</v>
      </c>
      <c r="Y1182">
        <v>4</v>
      </c>
      <c r="Z1182" t="s">
        <v>83</v>
      </c>
      <c r="AA1182" t="s">
        <v>83</v>
      </c>
      <c r="AB1182" t="s">
        <v>83</v>
      </c>
      <c r="AC1182" t="s">
        <v>83</v>
      </c>
      <c r="AD1182" t="s">
        <v>83</v>
      </c>
      <c r="AE1182">
        <v>0</v>
      </c>
      <c r="AF1182" t="s">
        <v>83</v>
      </c>
      <c r="AG1182">
        <v>0</v>
      </c>
      <c r="AH1182" t="s">
        <v>83</v>
      </c>
      <c r="AI1182" t="s">
        <v>83</v>
      </c>
      <c r="AJ1182" t="s">
        <v>83</v>
      </c>
      <c r="AK1182" t="s">
        <v>83</v>
      </c>
      <c r="AL1182" t="s">
        <v>83</v>
      </c>
      <c r="AM1182" t="s">
        <v>83</v>
      </c>
      <c r="AN1182" t="s">
        <v>83</v>
      </c>
      <c r="AO1182" t="s">
        <v>83</v>
      </c>
      <c r="AP1182" t="s">
        <v>83</v>
      </c>
      <c r="AQ1182" t="s">
        <v>83</v>
      </c>
      <c r="AR1182" t="s">
        <v>83</v>
      </c>
      <c r="AS1182">
        <v>0</v>
      </c>
      <c r="AT1182" t="s">
        <v>83</v>
      </c>
      <c r="AU1182" t="s">
        <v>83</v>
      </c>
      <c r="AV1182">
        <v>0</v>
      </c>
      <c r="AW1182">
        <v>0</v>
      </c>
      <c r="AX1182" t="s">
        <v>83</v>
      </c>
    </row>
    <row r="1183" spans="1:50" x14ac:dyDescent="0.15">
      <c r="A1183">
        <v>4</v>
      </c>
      <c r="B1183">
        <v>233</v>
      </c>
      <c r="C1183">
        <v>1</v>
      </c>
      <c r="D1183">
        <v>6</v>
      </c>
      <c r="E1183">
        <v>0</v>
      </c>
      <c r="F1183" t="s">
        <v>83</v>
      </c>
      <c r="G1183" t="s">
        <v>83</v>
      </c>
      <c r="H1183">
        <v>537</v>
      </c>
      <c r="I1183">
        <v>0</v>
      </c>
      <c r="J1183">
        <v>0</v>
      </c>
      <c r="K1183">
        <v>0</v>
      </c>
      <c r="L1183">
        <v>0</v>
      </c>
      <c r="M1183" t="s">
        <v>83</v>
      </c>
      <c r="N1183" t="s">
        <v>83</v>
      </c>
      <c r="O1183" t="s">
        <v>83</v>
      </c>
      <c r="P1183" t="s">
        <v>83</v>
      </c>
      <c r="Q1183" t="s">
        <v>83</v>
      </c>
      <c r="R1183" t="s">
        <v>2345</v>
      </c>
      <c r="S1183" t="s">
        <v>83</v>
      </c>
      <c r="T1183">
        <v>0</v>
      </c>
      <c r="U1183" t="s">
        <v>83</v>
      </c>
      <c r="V1183" t="s">
        <v>83</v>
      </c>
      <c r="W1183" t="s">
        <v>83</v>
      </c>
      <c r="X1183">
        <v>4</v>
      </c>
      <c r="Y1183">
        <v>4</v>
      </c>
      <c r="Z1183" t="s">
        <v>83</v>
      </c>
      <c r="AA1183" t="s">
        <v>83</v>
      </c>
      <c r="AB1183" t="s">
        <v>83</v>
      </c>
      <c r="AC1183" t="s">
        <v>83</v>
      </c>
      <c r="AD1183" t="s">
        <v>83</v>
      </c>
      <c r="AE1183">
        <v>0</v>
      </c>
      <c r="AF1183" t="s">
        <v>83</v>
      </c>
      <c r="AG1183">
        <v>0</v>
      </c>
      <c r="AH1183" t="s">
        <v>83</v>
      </c>
      <c r="AI1183" t="s">
        <v>83</v>
      </c>
      <c r="AJ1183" t="s">
        <v>83</v>
      </c>
      <c r="AK1183" t="s">
        <v>83</v>
      </c>
      <c r="AL1183" t="s">
        <v>83</v>
      </c>
      <c r="AM1183" t="s">
        <v>83</v>
      </c>
      <c r="AN1183" t="s">
        <v>83</v>
      </c>
      <c r="AO1183" t="s">
        <v>83</v>
      </c>
      <c r="AP1183" t="s">
        <v>83</v>
      </c>
      <c r="AQ1183" t="s">
        <v>83</v>
      </c>
      <c r="AR1183" t="s">
        <v>83</v>
      </c>
      <c r="AS1183">
        <v>0</v>
      </c>
      <c r="AT1183" t="s">
        <v>83</v>
      </c>
      <c r="AU1183" t="s">
        <v>83</v>
      </c>
      <c r="AV1183">
        <v>0</v>
      </c>
      <c r="AW1183">
        <v>0</v>
      </c>
      <c r="AX1183" t="s">
        <v>83</v>
      </c>
    </row>
    <row r="1184" spans="1:50" x14ac:dyDescent="0.15">
      <c r="A1184">
        <v>4</v>
      </c>
      <c r="B1184">
        <v>233</v>
      </c>
      <c r="C1184">
        <v>1</v>
      </c>
      <c r="D1184">
        <v>7</v>
      </c>
      <c r="E1184">
        <v>0</v>
      </c>
      <c r="F1184" t="s">
        <v>83</v>
      </c>
      <c r="G1184" t="s">
        <v>83</v>
      </c>
      <c r="H1184">
        <v>0</v>
      </c>
      <c r="I1184">
        <v>0</v>
      </c>
      <c r="J1184">
        <v>0</v>
      </c>
      <c r="K1184">
        <v>0</v>
      </c>
      <c r="L1184">
        <v>0</v>
      </c>
      <c r="M1184" t="s">
        <v>83</v>
      </c>
      <c r="N1184" t="s">
        <v>83</v>
      </c>
      <c r="O1184" t="s">
        <v>83</v>
      </c>
      <c r="P1184" t="s">
        <v>83</v>
      </c>
      <c r="Q1184" t="s">
        <v>83</v>
      </c>
      <c r="R1184" t="s">
        <v>83</v>
      </c>
      <c r="S1184" t="s">
        <v>83</v>
      </c>
      <c r="T1184">
        <v>0</v>
      </c>
      <c r="U1184" t="s">
        <v>83</v>
      </c>
      <c r="V1184" t="s">
        <v>83</v>
      </c>
      <c r="W1184" t="s">
        <v>83</v>
      </c>
      <c r="X1184">
        <v>0</v>
      </c>
      <c r="Y1184">
        <v>0</v>
      </c>
      <c r="Z1184" t="s">
        <v>83</v>
      </c>
      <c r="AA1184" t="s">
        <v>83</v>
      </c>
      <c r="AB1184" t="s">
        <v>83</v>
      </c>
      <c r="AC1184" t="s">
        <v>83</v>
      </c>
      <c r="AD1184" t="s">
        <v>83</v>
      </c>
      <c r="AE1184">
        <v>0</v>
      </c>
      <c r="AF1184" t="s">
        <v>83</v>
      </c>
      <c r="AG1184">
        <v>0</v>
      </c>
      <c r="AH1184" t="s">
        <v>83</v>
      </c>
      <c r="AI1184" t="s">
        <v>83</v>
      </c>
      <c r="AJ1184" t="s">
        <v>83</v>
      </c>
      <c r="AK1184" t="s">
        <v>83</v>
      </c>
      <c r="AL1184" t="s">
        <v>83</v>
      </c>
      <c r="AM1184" t="s">
        <v>83</v>
      </c>
      <c r="AN1184" t="s">
        <v>83</v>
      </c>
      <c r="AO1184" t="s">
        <v>83</v>
      </c>
      <c r="AP1184" t="s">
        <v>83</v>
      </c>
      <c r="AQ1184" t="s">
        <v>83</v>
      </c>
      <c r="AR1184" t="s">
        <v>83</v>
      </c>
      <c r="AS1184">
        <v>0</v>
      </c>
      <c r="AT1184" t="s">
        <v>83</v>
      </c>
      <c r="AU1184" t="s">
        <v>83</v>
      </c>
      <c r="AV1184">
        <v>0</v>
      </c>
      <c r="AW1184">
        <v>0</v>
      </c>
      <c r="AX1184" t="s">
        <v>83</v>
      </c>
    </row>
    <row r="1185" spans="1:50" x14ac:dyDescent="0.15">
      <c r="A1185">
        <v>4</v>
      </c>
      <c r="B1185">
        <v>233</v>
      </c>
      <c r="C1185">
        <v>1</v>
      </c>
      <c r="D1185">
        <v>8</v>
      </c>
      <c r="E1185">
        <v>0</v>
      </c>
      <c r="F1185" t="s">
        <v>83</v>
      </c>
      <c r="G1185" t="s">
        <v>83</v>
      </c>
      <c r="H1185">
        <v>0</v>
      </c>
      <c r="I1185">
        <v>0</v>
      </c>
      <c r="J1185">
        <v>0</v>
      </c>
      <c r="K1185">
        <v>0</v>
      </c>
      <c r="L1185">
        <v>0</v>
      </c>
      <c r="M1185" t="s">
        <v>83</v>
      </c>
      <c r="N1185" t="s">
        <v>83</v>
      </c>
      <c r="O1185" t="s">
        <v>83</v>
      </c>
      <c r="P1185" t="s">
        <v>83</v>
      </c>
      <c r="Q1185" t="s">
        <v>83</v>
      </c>
      <c r="R1185" t="s">
        <v>83</v>
      </c>
      <c r="S1185" t="s">
        <v>83</v>
      </c>
      <c r="T1185">
        <v>0</v>
      </c>
      <c r="U1185" t="s">
        <v>83</v>
      </c>
      <c r="V1185" t="s">
        <v>83</v>
      </c>
      <c r="W1185" t="s">
        <v>83</v>
      </c>
      <c r="X1185">
        <v>0</v>
      </c>
      <c r="Y1185">
        <v>0</v>
      </c>
      <c r="Z1185" t="s">
        <v>83</v>
      </c>
      <c r="AA1185" t="s">
        <v>83</v>
      </c>
      <c r="AB1185" t="s">
        <v>83</v>
      </c>
      <c r="AC1185" t="s">
        <v>83</v>
      </c>
      <c r="AD1185" t="s">
        <v>83</v>
      </c>
      <c r="AE1185">
        <v>0</v>
      </c>
      <c r="AF1185" t="s">
        <v>83</v>
      </c>
      <c r="AG1185">
        <v>0</v>
      </c>
      <c r="AH1185" t="s">
        <v>83</v>
      </c>
      <c r="AI1185" t="s">
        <v>83</v>
      </c>
      <c r="AJ1185" t="s">
        <v>83</v>
      </c>
      <c r="AK1185" t="s">
        <v>83</v>
      </c>
      <c r="AL1185" t="s">
        <v>83</v>
      </c>
      <c r="AM1185" t="s">
        <v>83</v>
      </c>
      <c r="AN1185" t="s">
        <v>83</v>
      </c>
      <c r="AO1185" t="s">
        <v>83</v>
      </c>
      <c r="AP1185" t="s">
        <v>83</v>
      </c>
      <c r="AQ1185" t="s">
        <v>83</v>
      </c>
      <c r="AR1185" t="s">
        <v>83</v>
      </c>
      <c r="AS1185">
        <v>0</v>
      </c>
      <c r="AT1185" t="s">
        <v>83</v>
      </c>
      <c r="AU1185" t="s">
        <v>83</v>
      </c>
      <c r="AV1185">
        <v>0</v>
      </c>
      <c r="AW1185">
        <v>0</v>
      </c>
      <c r="AX1185" t="s">
        <v>83</v>
      </c>
    </row>
    <row r="1186" spans="1:50" x14ac:dyDescent="0.15">
      <c r="A1186">
        <v>4</v>
      </c>
      <c r="B1186">
        <v>233</v>
      </c>
      <c r="C1186">
        <v>2</v>
      </c>
      <c r="D1186">
        <v>1</v>
      </c>
      <c r="E1186">
        <v>0</v>
      </c>
      <c r="F1186" t="s">
        <v>83</v>
      </c>
      <c r="G1186" t="s">
        <v>83</v>
      </c>
      <c r="H1186">
        <v>717</v>
      </c>
      <c r="I1186">
        <v>0</v>
      </c>
      <c r="J1186">
        <v>0</v>
      </c>
      <c r="K1186">
        <v>0</v>
      </c>
      <c r="L1186">
        <v>0</v>
      </c>
      <c r="M1186" t="s">
        <v>83</v>
      </c>
      <c r="N1186" t="s">
        <v>83</v>
      </c>
      <c r="O1186" t="s">
        <v>83</v>
      </c>
      <c r="P1186" t="s">
        <v>83</v>
      </c>
      <c r="Q1186" t="s">
        <v>83</v>
      </c>
      <c r="R1186" t="s">
        <v>2818</v>
      </c>
      <c r="S1186" t="s">
        <v>83</v>
      </c>
      <c r="T1186">
        <v>0</v>
      </c>
      <c r="U1186" t="s">
        <v>83</v>
      </c>
      <c r="V1186" t="s">
        <v>83</v>
      </c>
      <c r="W1186" t="s">
        <v>83</v>
      </c>
      <c r="X1186">
        <v>4</v>
      </c>
      <c r="Y1186">
        <v>4</v>
      </c>
      <c r="Z1186" t="s">
        <v>83</v>
      </c>
      <c r="AA1186" t="s">
        <v>83</v>
      </c>
      <c r="AB1186" t="s">
        <v>83</v>
      </c>
      <c r="AC1186" t="s">
        <v>83</v>
      </c>
      <c r="AD1186" t="s">
        <v>83</v>
      </c>
      <c r="AE1186">
        <v>0</v>
      </c>
      <c r="AF1186" t="s">
        <v>83</v>
      </c>
      <c r="AG1186">
        <v>0</v>
      </c>
      <c r="AH1186" t="s">
        <v>83</v>
      </c>
      <c r="AI1186" t="s">
        <v>83</v>
      </c>
      <c r="AJ1186" t="s">
        <v>83</v>
      </c>
      <c r="AK1186" t="s">
        <v>83</v>
      </c>
      <c r="AL1186" t="s">
        <v>83</v>
      </c>
      <c r="AM1186" t="s">
        <v>83</v>
      </c>
      <c r="AN1186" t="s">
        <v>83</v>
      </c>
      <c r="AO1186" t="s">
        <v>83</v>
      </c>
      <c r="AP1186" t="s">
        <v>83</v>
      </c>
      <c r="AQ1186" t="s">
        <v>83</v>
      </c>
      <c r="AR1186" t="s">
        <v>83</v>
      </c>
      <c r="AS1186">
        <v>0</v>
      </c>
      <c r="AT1186" t="s">
        <v>83</v>
      </c>
      <c r="AU1186" t="s">
        <v>83</v>
      </c>
      <c r="AV1186">
        <v>0</v>
      </c>
      <c r="AW1186">
        <v>0</v>
      </c>
      <c r="AX1186" t="s">
        <v>83</v>
      </c>
    </row>
    <row r="1187" spans="1:50" x14ac:dyDescent="0.15">
      <c r="A1187">
        <v>4</v>
      </c>
      <c r="B1187">
        <v>233</v>
      </c>
      <c r="C1187">
        <v>2</v>
      </c>
      <c r="D1187">
        <v>2</v>
      </c>
      <c r="E1187">
        <v>0</v>
      </c>
      <c r="F1187" t="s">
        <v>83</v>
      </c>
      <c r="G1187" t="s">
        <v>83</v>
      </c>
      <c r="H1187">
        <v>631</v>
      </c>
      <c r="I1187">
        <v>0</v>
      </c>
      <c r="J1187">
        <v>0</v>
      </c>
      <c r="K1187">
        <v>0</v>
      </c>
      <c r="L1187">
        <v>0</v>
      </c>
      <c r="M1187" t="s">
        <v>83</v>
      </c>
      <c r="N1187" t="s">
        <v>83</v>
      </c>
      <c r="O1187" t="s">
        <v>83</v>
      </c>
      <c r="P1187" t="s">
        <v>83</v>
      </c>
      <c r="Q1187" t="s">
        <v>83</v>
      </c>
      <c r="R1187" t="s">
        <v>2803</v>
      </c>
      <c r="S1187" t="s">
        <v>83</v>
      </c>
      <c r="T1187">
        <v>0</v>
      </c>
      <c r="U1187" t="s">
        <v>83</v>
      </c>
      <c r="V1187" t="s">
        <v>83</v>
      </c>
      <c r="W1187" t="s">
        <v>83</v>
      </c>
      <c r="X1187">
        <v>4</v>
      </c>
      <c r="Y1187">
        <v>4</v>
      </c>
      <c r="Z1187" t="s">
        <v>83</v>
      </c>
      <c r="AA1187" t="s">
        <v>83</v>
      </c>
      <c r="AB1187" t="s">
        <v>83</v>
      </c>
      <c r="AC1187" t="s">
        <v>83</v>
      </c>
      <c r="AD1187" t="s">
        <v>83</v>
      </c>
      <c r="AE1187">
        <v>0</v>
      </c>
      <c r="AF1187" t="s">
        <v>83</v>
      </c>
      <c r="AG1187">
        <v>0</v>
      </c>
      <c r="AH1187" t="s">
        <v>83</v>
      </c>
      <c r="AI1187" t="s">
        <v>83</v>
      </c>
      <c r="AJ1187" t="s">
        <v>83</v>
      </c>
      <c r="AK1187" t="s">
        <v>83</v>
      </c>
      <c r="AL1187" t="s">
        <v>83</v>
      </c>
      <c r="AM1187" t="s">
        <v>83</v>
      </c>
      <c r="AN1187" t="s">
        <v>83</v>
      </c>
      <c r="AO1187" t="s">
        <v>83</v>
      </c>
      <c r="AP1187" t="s">
        <v>83</v>
      </c>
      <c r="AQ1187" t="s">
        <v>83</v>
      </c>
      <c r="AR1187" t="s">
        <v>83</v>
      </c>
      <c r="AS1187">
        <v>0</v>
      </c>
      <c r="AT1187" t="s">
        <v>83</v>
      </c>
      <c r="AU1187" t="s">
        <v>83</v>
      </c>
      <c r="AV1187">
        <v>0</v>
      </c>
      <c r="AW1187">
        <v>0</v>
      </c>
      <c r="AX1187" t="s">
        <v>83</v>
      </c>
    </row>
    <row r="1188" spans="1:50" x14ac:dyDescent="0.15">
      <c r="A1188">
        <v>4</v>
      </c>
      <c r="B1188">
        <v>233</v>
      </c>
      <c r="C1188">
        <v>2</v>
      </c>
      <c r="D1188">
        <v>3</v>
      </c>
      <c r="E1188">
        <v>0</v>
      </c>
      <c r="F1188" t="s">
        <v>83</v>
      </c>
      <c r="G1188" t="s">
        <v>83</v>
      </c>
      <c r="H1188">
        <v>536</v>
      </c>
      <c r="I1188">
        <v>0</v>
      </c>
      <c r="J1188">
        <v>0</v>
      </c>
      <c r="K1188">
        <v>0</v>
      </c>
      <c r="L1188">
        <v>0</v>
      </c>
      <c r="M1188" t="s">
        <v>83</v>
      </c>
      <c r="N1188" t="s">
        <v>83</v>
      </c>
      <c r="O1188" t="s">
        <v>83</v>
      </c>
      <c r="P1188" t="s">
        <v>83</v>
      </c>
      <c r="Q1188" t="s">
        <v>83</v>
      </c>
      <c r="R1188" t="s">
        <v>2819</v>
      </c>
      <c r="S1188" t="s">
        <v>83</v>
      </c>
      <c r="T1188">
        <v>0</v>
      </c>
      <c r="U1188" t="s">
        <v>83</v>
      </c>
      <c r="V1188" t="s">
        <v>83</v>
      </c>
      <c r="W1188" t="s">
        <v>83</v>
      </c>
      <c r="X1188">
        <v>4</v>
      </c>
      <c r="Y1188">
        <v>4</v>
      </c>
      <c r="Z1188" t="s">
        <v>83</v>
      </c>
      <c r="AA1188" t="s">
        <v>83</v>
      </c>
      <c r="AB1188" t="s">
        <v>83</v>
      </c>
      <c r="AC1188" t="s">
        <v>83</v>
      </c>
      <c r="AD1188" t="s">
        <v>83</v>
      </c>
      <c r="AE1188">
        <v>0</v>
      </c>
      <c r="AF1188" t="s">
        <v>83</v>
      </c>
      <c r="AG1188">
        <v>0</v>
      </c>
      <c r="AH1188" t="s">
        <v>83</v>
      </c>
      <c r="AI1188" t="s">
        <v>83</v>
      </c>
      <c r="AJ1188" t="s">
        <v>83</v>
      </c>
      <c r="AK1188" t="s">
        <v>83</v>
      </c>
      <c r="AL1188" t="s">
        <v>83</v>
      </c>
      <c r="AM1188" t="s">
        <v>83</v>
      </c>
      <c r="AN1188" t="s">
        <v>83</v>
      </c>
      <c r="AO1188" t="s">
        <v>83</v>
      </c>
      <c r="AP1188" t="s">
        <v>83</v>
      </c>
      <c r="AQ1188" t="s">
        <v>83</v>
      </c>
      <c r="AR1188" t="s">
        <v>83</v>
      </c>
      <c r="AS1188">
        <v>0</v>
      </c>
      <c r="AT1188" t="s">
        <v>83</v>
      </c>
      <c r="AU1188" t="s">
        <v>83</v>
      </c>
      <c r="AV1188">
        <v>0</v>
      </c>
      <c r="AW1188">
        <v>0</v>
      </c>
      <c r="AX1188" t="s">
        <v>83</v>
      </c>
    </row>
    <row r="1189" spans="1:50" x14ac:dyDescent="0.15">
      <c r="A1189">
        <v>4</v>
      </c>
      <c r="B1189">
        <v>233</v>
      </c>
      <c r="C1189">
        <v>2</v>
      </c>
      <c r="D1189">
        <v>4</v>
      </c>
      <c r="E1189">
        <v>0</v>
      </c>
      <c r="F1189" t="s">
        <v>83</v>
      </c>
      <c r="G1189" t="s">
        <v>83</v>
      </c>
      <c r="H1189">
        <v>320</v>
      </c>
      <c r="I1189">
        <v>0</v>
      </c>
      <c r="J1189">
        <v>0</v>
      </c>
      <c r="K1189">
        <v>0</v>
      </c>
      <c r="L1189">
        <v>0</v>
      </c>
      <c r="M1189" t="s">
        <v>83</v>
      </c>
      <c r="N1189" t="s">
        <v>83</v>
      </c>
      <c r="O1189" t="s">
        <v>83</v>
      </c>
      <c r="P1189" t="s">
        <v>83</v>
      </c>
      <c r="Q1189" t="s">
        <v>83</v>
      </c>
      <c r="R1189" t="s">
        <v>489</v>
      </c>
      <c r="S1189" t="s">
        <v>83</v>
      </c>
      <c r="T1189">
        <v>0</v>
      </c>
      <c r="U1189" t="s">
        <v>83</v>
      </c>
      <c r="V1189" t="s">
        <v>83</v>
      </c>
      <c r="W1189" t="s">
        <v>83</v>
      </c>
      <c r="X1189">
        <v>4</v>
      </c>
      <c r="Y1189">
        <v>4</v>
      </c>
      <c r="Z1189" t="s">
        <v>83</v>
      </c>
      <c r="AA1189" t="s">
        <v>83</v>
      </c>
      <c r="AB1189" t="s">
        <v>83</v>
      </c>
      <c r="AC1189" t="s">
        <v>83</v>
      </c>
      <c r="AD1189" t="s">
        <v>83</v>
      </c>
      <c r="AE1189">
        <v>0</v>
      </c>
      <c r="AF1189" t="s">
        <v>83</v>
      </c>
      <c r="AG1189">
        <v>0</v>
      </c>
      <c r="AH1189" t="s">
        <v>83</v>
      </c>
      <c r="AI1189" t="s">
        <v>83</v>
      </c>
      <c r="AJ1189" t="s">
        <v>83</v>
      </c>
      <c r="AK1189" t="s">
        <v>83</v>
      </c>
      <c r="AL1189" t="s">
        <v>83</v>
      </c>
      <c r="AM1189" t="s">
        <v>83</v>
      </c>
      <c r="AN1189" t="s">
        <v>83</v>
      </c>
      <c r="AO1189" t="s">
        <v>83</v>
      </c>
      <c r="AP1189" t="s">
        <v>83</v>
      </c>
      <c r="AQ1189" t="s">
        <v>83</v>
      </c>
      <c r="AR1189" t="s">
        <v>83</v>
      </c>
      <c r="AS1189">
        <v>0</v>
      </c>
      <c r="AT1189" t="s">
        <v>83</v>
      </c>
      <c r="AU1189" t="s">
        <v>83</v>
      </c>
      <c r="AV1189">
        <v>0</v>
      </c>
      <c r="AW1189">
        <v>0</v>
      </c>
      <c r="AX1189" t="s">
        <v>83</v>
      </c>
    </row>
    <row r="1190" spans="1:50" x14ac:dyDescent="0.15">
      <c r="A1190">
        <v>4</v>
      </c>
      <c r="B1190">
        <v>233</v>
      </c>
      <c r="C1190">
        <v>2</v>
      </c>
      <c r="D1190">
        <v>5</v>
      </c>
      <c r="E1190">
        <v>0</v>
      </c>
      <c r="F1190" t="s">
        <v>83</v>
      </c>
      <c r="G1190" t="s">
        <v>83</v>
      </c>
      <c r="H1190">
        <v>680</v>
      </c>
      <c r="I1190">
        <v>0</v>
      </c>
      <c r="J1190">
        <v>0</v>
      </c>
      <c r="K1190">
        <v>0</v>
      </c>
      <c r="L1190">
        <v>0</v>
      </c>
      <c r="M1190" t="s">
        <v>83</v>
      </c>
      <c r="N1190" t="s">
        <v>83</v>
      </c>
      <c r="O1190" t="s">
        <v>83</v>
      </c>
      <c r="P1190" t="s">
        <v>83</v>
      </c>
      <c r="Q1190" t="s">
        <v>83</v>
      </c>
      <c r="R1190" t="s">
        <v>2820</v>
      </c>
      <c r="S1190" t="s">
        <v>83</v>
      </c>
      <c r="T1190">
        <v>0</v>
      </c>
      <c r="U1190" t="s">
        <v>83</v>
      </c>
      <c r="V1190" t="s">
        <v>83</v>
      </c>
      <c r="W1190" t="s">
        <v>83</v>
      </c>
      <c r="X1190">
        <v>4</v>
      </c>
      <c r="Y1190">
        <v>4</v>
      </c>
      <c r="Z1190" t="s">
        <v>83</v>
      </c>
      <c r="AA1190" t="s">
        <v>83</v>
      </c>
      <c r="AB1190" t="s">
        <v>83</v>
      </c>
      <c r="AC1190" t="s">
        <v>83</v>
      </c>
      <c r="AD1190" t="s">
        <v>83</v>
      </c>
      <c r="AE1190">
        <v>0</v>
      </c>
      <c r="AF1190" t="s">
        <v>83</v>
      </c>
      <c r="AG1190">
        <v>0</v>
      </c>
      <c r="AH1190" t="s">
        <v>83</v>
      </c>
      <c r="AI1190" t="s">
        <v>83</v>
      </c>
      <c r="AJ1190" t="s">
        <v>83</v>
      </c>
      <c r="AK1190" t="s">
        <v>83</v>
      </c>
      <c r="AL1190" t="s">
        <v>83</v>
      </c>
      <c r="AM1190" t="s">
        <v>83</v>
      </c>
      <c r="AN1190" t="s">
        <v>83</v>
      </c>
      <c r="AO1190" t="s">
        <v>83</v>
      </c>
      <c r="AP1190" t="s">
        <v>83</v>
      </c>
      <c r="AQ1190" t="s">
        <v>83</v>
      </c>
      <c r="AR1190" t="s">
        <v>83</v>
      </c>
      <c r="AS1190">
        <v>0</v>
      </c>
      <c r="AT1190" t="s">
        <v>83</v>
      </c>
      <c r="AU1190" t="s">
        <v>83</v>
      </c>
      <c r="AV1190">
        <v>0</v>
      </c>
      <c r="AW1190">
        <v>0</v>
      </c>
      <c r="AX1190" t="s">
        <v>83</v>
      </c>
    </row>
    <row r="1191" spans="1:50" x14ac:dyDescent="0.15">
      <c r="A1191">
        <v>4</v>
      </c>
      <c r="B1191">
        <v>233</v>
      </c>
      <c r="C1191">
        <v>2</v>
      </c>
      <c r="D1191">
        <v>6</v>
      </c>
      <c r="E1191">
        <v>0</v>
      </c>
      <c r="F1191" t="s">
        <v>83</v>
      </c>
      <c r="G1191" t="s">
        <v>83</v>
      </c>
      <c r="H1191">
        <v>443</v>
      </c>
      <c r="I1191">
        <v>0</v>
      </c>
      <c r="J1191">
        <v>0</v>
      </c>
      <c r="K1191">
        <v>0</v>
      </c>
      <c r="L1191">
        <v>0</v>
      </c>
      <c r="M1191" t="s">
        <v>83</v>
      </c>
      <c r="N1191" t="s">
        <v>83</v>
      </c>
      <c r="O1191" t="s">
        <v>83</v>
      </c>
      <c r="P1191" t="s">
        <v>83</v>
      </c>
      <c r="Q1191" t="s">
        <v>83</v>
      </c>
      <c r="R1191" t="s">
        <v>2805</v>
      </c>
      <c r="S1191" t="s">
        <v>83</v>
      </c>
      <c r="T1191">
        <v>0</v>
      </c>
      <c r="U1191" t="s">
        <v>83</v>
      </c>
      <c r="V1191" t="s">
        <v>83</v>
      </c>
      <c r="W1191" t="s">
        <v>83</v>
      </c>
      <c r="X1191">
        <v>4</v>
      </c>
      <c r="Y1191">
        <v>4</v>
      </c>
      <c r="Z1191" t="s">
        <v>83</v>
      </c>
      <c r="AA1191" t="s">
        <v>83</v>
      </c>
      <c r="AB1191" t="s">
        <v>83</v>
      </c>
      <c r="AC1191" t="s">
        <v>83</v>
      </c>
      <c r="AD1191" t="s">
        <v>83</v>
      </c>
      <c r="AE1191">
        <v>0</v>
      </c>
      <c r="AF1191" t="s">
        <v>83</v>
      </c>
      <c r="AG1191">
        <v>0</v>
      </c>
      <c r="AH1191" t="s">
        <v>83</v>
      </c>
      <c r="AI1191" t="s">
        <v>83</v>
      </c>
      <c r="AJ1191" t="s">
        <v>83</v>
      </c>
      <c r="AK1191" t="s">
        <v>83</v>
      </c>
      <c r="AL1191" t="s">
        <v>83</v>
      </c>
      <c r="AM1191" t="s">
        <v>83</v>
      </c>
      <c r="AN1191" t="s">
        <v>83</v>
      </c>
      <c r="AO1191" t="s">
        <v>83</v>
      </c>
      <c r="AP1191" t="s">
        <v>83</v>
      </c>
      <c r="AQ1191" t="s">
        <v>83</v>
      </c>
      <c r="AR1191" t="s">
        <v>83</v>
      </c>
      <c r="AS1191">
        <v>0</v>
      </c>
      <c r="AT1191" t="s">
        <v>83</v>
      </c>
      <c r="AU1191" t="s">
        <v>83</v>
      </c>
      <c r="AV1191">
        <v>0</v>
      </c>
      <c r="AW1191">
        <v>0</v>
      </c>
      <c r="AX1191" t="s">
        <v>83</v>
      </c>
    </row>
    <row r="1192" spans="1:50" x14ac:dyDescent="0.15">
      <c r="A1192">
        <v>4</v>
      </c>
      <c r="B1192">
        <v>233</v>
      </c>
      <c r="C1192">
        <v>2</v>
      </c>
      <c r="D1192">
        <v>7</v>
      </c>
      <c r="E1192">
        <v>0</v>
      </c>
      <c r="F1192" t="s">
        <v>83</v>
      </c>
      <c r="G1192" t="s">
        <v>83</v>
      </c>
      <c r="H1192">
        <v>58</v>
      </c>
      <c r="I1192">
        <v>0</v>
      </c>
      <c r="J1192">
        <v>0</v>
      </c>
      <c r="K1192">
        <v>0</v>
      </c>
      <c r="L1192">
        <v>0</v>
      </c>
      <c r="M1192" t="s">
        <v>83</v>
      </c>
      <c r="N1192" t="s">
        <v>83</v>
      </c>
      <c r="O1192" t="s">
        <v>83</v>
      </c>
      <c r="P1192" t="s">
        <v>83</v>
      </c>
      <c r="Q1192" t="s">
        <v>83</v>
      </c>
      <c r="R1192" t="s">
        <v>2821</v>
      </c>
      <c r="S1192" t="s">
        <v>83</v>
      </c>
      <c r="T1192">
        <v>0</v>
      </c>
      <c r="U1192" t="s">
        <v>83</v>
      </c>
      <c r="V1192" t="s">
        <v>83</v>
      </c>
      <c r="W1192" t="s">
        <v>83</v>
      </c>
      <c r="X1192">
        <v>4</v>
      </c>
      <c r="Y1192">
        <v>4</v>
      </c>
      <c r="Z1192" t="s">
        <v>83</v>
      </c>
      <c r="AA1192" t="s">
        <v>83</v>
      </c>
      <c r="AB1192" t="s">
        <v>83</v>
      </c>
      <c r="AC1192" t="s">
        <v>83</v>
      </c>
      <c r="AD1192" t="s">
        <v>83</v>
      </c>
      <c r="AE1192">
        <v>0</v>
      </c>
      <c r="AF1192" t="s">
        <v>83</v>
      </c>
      <c r="AG1192">
        <v>0</v>
      </c>
      <c r="AH1192" t="s">
        <v>83</v>
      </c>
      <c r="AI1192" t="s">
        <v>83</v>
      </c>
      <c r="AJ1192" t="s">
        <v>83</v>
      </c>
      <c r="AK1192" t="s">
        <v>83</v>
      </c>
      <c r="AL1192" t="s">
        <v>83</v>
      </c>
      <c r="AM1192" t="s">
        <v>83</v>
      </c>
      <c r="AN1192" t="s">
        <v>83</v>
      </c>
      <c r="AO1192" t="s">
        <v>83</v>
      </c>
      <c r="AP1192" t="s">
        <v>83</v>
      </c>
      <c r="AQ1192" t="s">
        <v>83</v>
      </c>
      <c r="AR1192" t="s">
        <v>83</v>
      </c>
      <c r="AS1192">
        <v>0</v>
      </c>
      <c r="AT1192" t="s">
        <v>83</v>
      </c>
      <c r="AU1192" t="s">
        <v>83</v>
      </c>
      <c r="AV1192">
        <v>0</v>
      </c>
      <c r="AW1192">
        <v>0</v>
      </c>
      <c r="AX1192" t="s">
        <v>83</v>
      </c>
    </row>
    <row r="1193" spans="1:50" x14ac:dyDescent="0.15">
      <c r="A1193">
        <v>4</v>
      </c>
      <c r="B1193">
        <v>233</v>
      </c>
      <c r="C1193">
        <v>2</v>
      </c>
      <c r="D1193">
        <v>8</v>
      </c>
      <c r="E1193">
        <v>0</v>
      </c>
      <c r="F1193" t="s">
        <v>83</v>
      </c>
      <c r="G1193" t="s">
        <v>83</v>
      </c>
      <c r="H1193">
        <v>191</v>
      </c>
      <c r="I1193">
        <v>0</v>
      </c>
      <c r="J1193">
        <v>0</v>
      </c>
      <c r="K1193">
        <v>0</v>
      </c>
      <c r="L1193">
        <v>0</v>
      </c>
      <c r="M1193" t="s">
        <v>83</v>
      </c>
      <c r="N1193" t="s">
        <v>83</v>
      </c>
      <c r="O1193" t="s">
        <v>83</v>
      </c>
      <c r="P1193" t="s">
        <v>83</v>
      </c>
      <c r="Q1193" t="s">
        <v>83</v>
      </c>
      <c r="R1193" t="s">
        <v>2816</v>
      </c>
      <c r="S1193" t="s">
        <v>83</v>
      </c>
      <c r="T1193">
        <v>0</v>
      </c>
      <c r="U1193" t="s">
        <v>83</v>
      </c>
      <c r="V1193" t="s">
        <v>83</v>
      </c>
      <c r="W1193" t="s">
        <v>83</v>
      </c>
      <c r="X1193">
        <v>4</v>
      </c>
      <c r="Y1193">
        <v>4</v>
      </c>
      <c r="Z1193" t="s">
        <v>83</v>
      </c>
      <c r="AA1193" t="s">
        <v>83</v>
      </c>
      <c r="AB1193" t="s">
        <v>83</v>
      </c>
      <c r="AC1193" t="s">
        <v>83</v>
      </c>
      <c r="AD1193" t="s">
        <v>83</v>
      </c>
      <c r="AE1193">
        <v>0</v>
      </c>
      <c r="AF1193" t="s">
        <v>83</v>
      </c>
      <c r="AG1193">
        <v>0</v>
      </c>
      <c r="AH1193" t="s">
        <v>83</v>
      </c>
      <c r="AI1193" t="s">
        <v>83</v>
      </c>
      <c r="AJ1193" t="s">
        <v>83</v>
      </c>
      <c r="AK1193" t="s">
        <v>83</v>
      </c>
      <c r="AL1193" t="s">
        <v>83</v>
      </c>
      <c r="AM1193" t="s">
        <v>83</v>
      </c>
      <c r="AN1193" t="s">
        <v>83</v>
      </c>
      <c r="AO1193" t="s">
        <v>83</v>
      </c>
      <c r="AP1193" t="s">
        <v>83</v>
      </c>
      <c r="AQ1193" t="s">
        <v>83</v>
      </c>
      <c r="AR1193" t="s">
        <v>83</v>
      </c>
      <c r="AS1193">
        <v>0</v>
      </c>
      <c r="AT1193" t="s">
        <v>83</v>
      </c>
      <c r="AU1193" t="s">
        <v>83</v>
      </c>
      <c r="AV1193">
        <v>0</v>
      </c>
      <c r="AW1193">
        <v>0</v>
      </c>
      <c r="AX1193" t="s">
        <v>83</v>
      </c>
    </row>
    <row r="1194" spans="1:50" x14ac:dyDescent="0.15">
      <c r="A1194">
        <v>4</v>
      </c>
      <c r="B1194">
        <v>233</v>
      </c>
      <c r="C1194">
        <v>3</v>
      </c>
      <c r="D1194">
        <v>1</v>
      </c>
      <c r="E1194">
        <v>0</v>
      </c>
      <c r="F1194" t="s">
        <v>83</v>
      </c>
      <c r="G1194" t="s">
        <v>83</v>
      </c>
      <c r="H1194">
        <v>210</v>
      </c>
      <c r="I1194">
        <v>0</v>
      </c>
      <c r="J1194">
        <v>0</v>
      </c>
      <c r="K1194">
        <v>0</v>
      </c>
      <c r="L1194">
        <v>0</v>
      </c>
      <c r="M1194" t="s">
        <v>83</v>
      </c>
      <c r="N1194" t="s">
        <v>83</v>
      </c>
      <c r="O1194" t="s">
        <v>83</v>
      </c>
      <c r="P1194" t="s">
        <v>83</v>
      </c>
      <c r="Q1194" t="s">
        <v>83</v>
      </c>
      <c r="R1194" t="s">
        <v>2822</v>
      </c>
      <c r="S1194" t="s">
        <v>83</v>
      </c>
      <c r="T1194">
        <v>0</v>
      </c>
      <c r="U1194" t="s">
        <v>83</v>
      </c>
      <c r="V1194" t="s">
        <v>83</v>
      </c>
      <c r="W1194" t="s">
        <v>83</v>
      </c>
      <c r="X1194">
        <v>4</v>
      </c>
      <c r="Y1194">
        <v>4</v>
      </c>
      <c r="Z1194" t="s">
        <v>83</v>
      </c>
      <c r="AA1194" t="s">
        <v>83</v>
      </c>
      <c r="AB1194" t="s">
        <v>83</v>
      </c>
      <c r="AC1194" t="s">
        <v>83</v>
      </c>
      <c r="AD1194" t="s">
        <v>83</v>
      </c>
      <c r="AE1194">
        <v>0</v>
      </c>
      <c r="AF1194" t="s">
        <v>83</v>
      </c>
      <c r="AG1194">
        <v>0</v>
      </c>
      <c r="AH1194" t="s">
        <v>83</v>
      </c>
      <c r="AI1194" t="s">
        <v>83</v>
      </c>
      <c r="AJ1194" t="s">
        <v>83</v>
      </c>
      <c r="AK1194" t="s">
        <v>83</v>
      </c>
      <c r="AL1194" t="s">
        <v>83</v>
      </c>
      <c r="AM1194" t="s">
        <v>83</v>
      </c>
      <c r="AN1194" t="s">
        <v>83</v>
      </c>
      <c r="AO1194" t="s">
        <v>83</v>
      </c>
      <c r="AP1194" t="s">
        <v>83</v>
      </c>
      <c r="AQ1194" t="s">
        <v>83</v>
      </c>
      <c r="AR1194" t="s">
        <v>83</v>
      </c>
      <c r="AS1194">
        <v>0</v>
      </c>
      <c r="AT1194" t="s">
        <v>83</v>
      </c>
      <c r="AU1194" t="s">
        <v>83</v>
      </c>
      <c r="AV1194">
        <v>0</v>
      </c>
      <c r="AW1194">
        <v>0</v>
      </c>
      <c r="AX1194" t="s">
        <v>83</v>
      </c>
    </row>
    <row r="1195" spans="1:50" x14ac:dyDescent="0.15">
      <c r="A1195">
        <v>4</v>
      </c>
      <c r="B1195">
        <v>233</v>
      </c>
      <c r="C1195">
        <v>3</v>
      </c>
      <c r="D1195">
        <v>2</v>
      </c>
      <c r="E1195">
        <v>0</v>
      </c>
      <c r="F1195" t="s">
        <v>83</v>
      </c>
      <c r="G1195" t="s">
        <v>83</v>
      </c>
      <c r="H1195">
        <v>609</v>
      </c>
      <c r="I1195">
        <v>0</v>
      </c>
      <c r="J1195">
        <v>0</v>
      </c>
      <c r="K1195">
        <v>0</v>
      </c>
      <c r="L1195">
        <v>0</v>
      </c>
      <c r="M1195" t="s">
        <v>83</v>
      </c>
      <c r="N1195" t="s">
        <v>83</v>
      </c>
      <c r="O1195" t="s">
        <v>83</v>
      </c>
      <c r="P1195" t="s">
        <v>83</v>
      </c>
      <c r="Q1195" t="s">
        <v>83</v>
      </c>
      <c r="R1195" t="s">
        <v>2823</v>
      </c>
      <c r="S1195" t="s">
        <v>83</v>
      </c>
      <c r="T1195">
        <v>0</v>
      </c>
      <c r="U1195" t="s">
        <v>83</v>
      </c>
      <c r="V1195" t="s">
        <v>83</v>
      </c>
      <c r="W1195" t="s">
        <v>83</v>
      </c>
      <c r="X1195">
        <v>4</v>
      </c>
      <c r="Y1195">
        <v>4</v>
      </c>
      <c r="Z1195" t="s">
        <v>83</v>
      </c>
      <c r="AA1195" t="s">
        <v>83</v>
      </c>
      <c r="AB1195" t="s">
        <v>83</v>
      </c>
      <c r="AC1195" t="s">
        <v>83</v>
      </c>
      <c r="AD1195" t="s">
        <v>83</v>
      </c>
      <c r="AE1195">
        <v>0</v>
      </c>
      <c r="AF1195" t="s">
        <v>83</v>
      </c>
      <c r="AG1195">
        <v>0</v>
      </c>
      <c r="AH1195" t="s">
        <v>83</v>
      </c>
      <c r="AI1195" t="s">
        <v>83</v>
      </c>
      <c r="AJ1195" t="s">
        <v>83</v>
      </c>
      <c r="AK1195" t="s">
        <v>83</v>
      </c>
      <c r="AL1195" t="s">
        <v>83</v>
      </c>
      <c r="AM1195" t="s">
        <v>83</v>
      </c>
      <c r="AN1195" t="s">
        <v>83</v>
      </c>
      <c r="AO1195" t="s">
        <v>83</v>
      </c>
      <c r="AP1195" t="s">
        <v>83</v>
      </c>
      <c r="AQ1195" t="s">
        <v>83</v>
      </c>
      <c r="AR1195" t="s">
        <v>83</v>
      </c>
      <c r="AS1195">
        <v>0</v>
      </c>
      <c r="AT1195" t="s">
        <v>83</v>
      </c>
      <c r="AU1195" t="s">
        <v>83</v>
      </c>
      <c r="AV1195">
        <v>0</v>
      </c>
      <c r="AW1195">
        <v>0</v>
      </c>
      <c r="AX1195" t="s">
        <v>83</v>
      </c>
    </row>
    <row r="1196" spans="1:50" x14ac:dyDescent="0.15">
      <c r="A1196">
        <v>4</v>
      </c>
      <c r="B1196">
        <v>233</v>
      </c>
      <c r="C1196">
        <v>3</v>
      </c>
      <c r="D1196">
        <v>3</v>
      </c>
      <c r="E1196">
        <v>0</v>
      </c>
      <c r="F1196" t="s">
        <v>83</v>
      </c>
      <c r="G1196" t="s">
        <v>83</v>
      </c>
      <c r="H1196">
        <v>665</v>
      </c>
      <c r="I1196">
        <v>0</v>
      </c>
      <c r="J1196">
        <v>0</v>
      </c>
      <c r="K1196">
        <v>0</v>
      </c>
      <c r="L1196">
        <v>0</v>
      </c>
      <c r="M1196" t="s">
        <v>83</v>
      </c>
      <c r="N1196" t="s">
        <v>83</v>
      </c>
      <c r="O1196" t="s">
        <v>83</v>
      </c>
      <c r="P1196" t="s">
        <v>83</v>
      </c>
      <c r="Q1196" t="s">
        <v>83</v>
      </c>
      <c r="R1196" t="s">
        <v>2824</v>
      </c>
      <c r="S1196" t="s">
        <v>83</v>
      </c>
      <c r="T1196">
        <v>0</v>
      </c>
      <c r="U1196" t="s">
        <v>83</v>
      </c>
      <c r="V1196" t="s">
        <v>83</v>
      </c>
      <c r="W1196" t="s">
        <v>83</v>
      </c>
      <c r="X1196">
        <v>4</v>
      </c>
      <c r="Y1196">
        <v>4</v>
      </c>
      <c r="Z1196" t="s">
        <v>83</v>
      </c>
      <c r="AA1196" t="s">
        <v>83</v>
      </c>
      <c r="AB1196" t="s">
        <v>83</v>
      </c>
      <c r="AC1196" t="s">
        <v>83</v>
      </c>
      <c r="AD1196" t="s">
        <v>83</v>
      </c>
      <c r="AE1196">
        <v>0</v>
      </c>
      <c r="AF1196" t="s">
        <v>83</v>
      </c>
      <c r="AG1196">
        <v>0</v>
      </c>
      <c r="AH1196" t="s">
        <v>83</v>
      </c>
      <c r="AI1196" t="s">
        <v>83</v>
      </c>
      <c r="AJ1196" t="s">
        <v>83</v>
      </c>
      <c r="AK1196" t="s">
        <v>83</v>
      </c>
      <c r="AL1196" t="s">
        <v>83</v>
      </c>
      <c r="AM1196" t="s">
        <v>83</v>
      </c>
      <c r="AN1196" t="s">
        <v>83</v>
      </c>
      <c r="AO1196" t="s">
        <v>83</v>
      </c>
      <c r="AP1196" t="s">
        <v>83</v>
      </c>
      <c r="AQ1196" t="s">
        <v>83</v>
      </c>
      <c r="AR1196" t="s">
        <v>83</v>
      </c>
      <c r="AS1196">
        <v>0</v>
      </c>
      <c r="AT1196" t="s">
        <v>83</v>
      </c>
      <c r="AU1196" t="s">
        <v>83</v>
      </c>
      <c r="AV1196">
        <v>0</v>
      </c>
      <c r="AW1196">
        <v>0</v>
      </c>
      <c r="AX1196" t="s">
        <v>83</v>
      </c>
    </row>
    <row r="1197" spans="1:50" x14ac:dyDescent="0.15">
      <c r="A1197">
        <v>4</v>
      </c>
      <c r="B1197">
        <v>233</v>
      </c>
      <c r="C1197">
        <v>3</v>
      </c>
      <c r="D1197">
        <v>4</v>
      </c>
      <c r="E1197">
        <v>0</v>
      </c>
      <c r="F1197" t="s">
        <v>83</v>
      </c>
      <c r="G1197" t="s">
        <v>83</v>
      </c>
      <c r="H1197">
        <v>533</v>
      </c>
      <c r="I1197">
        <v>0</v>
      </c>
      <c r="J1197">
        <v>0</v>
      </c>
      <c r="K1197">
        <v>0</v>
      </c>
      <c r="L1197">
        <v>0</v>
      </c>
      <c r="M1197" t="s">
        <v>83</v>
      </c>
      <c r="N1197" t="s">
        <v>83</v>
      </c>
      <c r="O1197" t="s">
        <v>83</v>
      </c>
      <c r="P1197" t="s">
        <v>83</v>
      </c>
      <c r="Q1197" t="s">
        <v>83</v>
      </c>
      <c r="R1197" t="s">
        <v>497</v>
      </c>
      <c r="S1197" t="s">
        <v>83</v>
      </c>
      <c r="T1197">
        <v>0</v>
      </c>
      <c r="U1197" t="s">
        <v>83</v>
      </c>
      <c r="V1197" t="s">
        <v>83</v>
      </c>
      <c r="W1197" t="s">
        <v>83</v>
      </c>
      <c r="X1197">
        <v>4</v>
      </c>
      <c r="Y1197">
        <v>4</v>
      </c>
      <c r="Z1197" t="s">
        <v>83</v>
      </c>
      <c r="AA1197" t="s">
        <v>83</v>
      </c>
      <c r="AB1197" t="s">
        <v>83</v>
      </c>
      <c r="AC1197" t="s">
        <v>83</v>
      </c>
      <c r="AD1197" t="s">
        <v>83</v>
      </c>
      <c r="AE1197">
        <v>0</v>
      </c>
      <c r="AF1197" t="s">
        <v>83</v>
      </c>
      <c r="AG1197">
        <v>0</v>
      </c>
      <c r="AH1197" t="s">
        <v>83</v>
      </c>
      <c r="AI1197" t="s">
        <v>83</v>
      </c>
      <c r="AJ1197" t="s">
        <v>83</v>
      </c>
      <c r="AK1197" t="s">
        <v>83</v>
      </c>
      <c r="AL1197" t="s">
        <v>83</v>
      </c>
      <c r="AM1197" t="s">
        <v>83</v>
      </c>
      <c r="AN1197" t="s">
        <v>83</v>
      </c>
      <c r="AO1197" t="s">
        <v>83</v>
      </c>
      <c r="AP1197" t="s">
        <v>83</v>
      </c>
      <c r="AQ1197" t="s">
        <v>83</v>
      </c>
      <c r="AR1197" t="s">
        <v>83</v>
      </c>
      <c r="AS1197">
        <v>0</v>
      </c>
      <c r="AT1197" t="s">
        <v>83</v>
      </c>
      <c r="AU1197" t="s">
        <v>83</v>
      </c>
      <c r="AV1197">
        <v>0</v>
      </c>
      <c r="AW1197">
        <v>0</v>
      </c>
      <c r="AX1197" t="s">
        <v>83</v>
      </c>
    </row>
    <row r="1198" spans="1:50" x14ac:dyDescent="0.15">
      <c r="A1198">
        <v>4</v>
      </c>
      <c r="B1198">
        <v>233</v>
      </c>
      <c r="C1198">
        <v>3</v>
      </c>
      <c r="D1198">
        <v>5</v>
      </c>
      <c r="E1198">
        <v>0</v>
      </c>
      <c r="F1198" t="s">
        <v>83</v>
      </c>
      <c r="G1198" t="s">
        <v>83</v>
      </c>
      <c r="H1198">
        <v>535</v>
      </c>
      <c r="I1198">
        <v>0</v>
      </c>
      <c r="J1198">
        <v>0</v>
      </c>
      <c r="K1198">
        <v>0</v>
      </c>
      <c r="L1198">
        <v>0</v>
      </c>
      <c r="M1198" t="s">
        <v>83</v>
      </c>
      <c r="N1198" t="s">
        <v>83</v>
      </c>
      <c r="O1198" t="s">
        <v>83</v>
      </c>
      <c r="P1198" t="s">
        <v>83</v>
      </c>
      <c r="Q1198" t="s">
        <v>83</v>
      </c>
      <c r="R1198" t="s">
        <v>2825</v>
      </c>
      <c r="S1198" t="s">
        <v>83</v>
      </c>
      <c r="T1198">
        <v>0</v>
      </c>
      <c r="U1198" t="s">
        <v>83</v>
      </c>
      <c r="V1198" t="s">
        <v>83</v>
      </c>
      <c r="W1198" t="s">
        <v>83</v>
      </c>
      <c r="X1198">
        <v>4</v>
      </c>
      <c r="Y1198">
        <v>4</v>
      </c>
      <c r="Z1198" t="s">
        <v>83</v>
      </c>
      <c r="AA1198" t="s">
        <v>83</v>
      </c>
      <c r="AB1198" t="s">
        <v>83</v>
      </c>
      <c r="AC1198" t="s">
        <v>83</v>
      </c>
      <c r="AD1198" t="s">
        <v>83</v>
      </c>
      <c r="AE1198">
        <v>0</v>
      </c>
      <c r="AF1198" t="s">
        <v>83</v>
      </c>
      <c r="AG1198">
        <v>0</v>
      </c>
      <c r="AH1198" t="s">
        <v>83</v>
      </c>
      <c r="AI1198" t="s">
        <v>83</v>
      </c>
      <c r="AJ1198" t="s">
        <v>83</v>
      </c>
      <c r="AK1198" t="s">
        <v>83</v>
      </c>
      <c r="AL1198" t="s">
        <v>83</v>
      </c>
      <c r="AM1198" t="s">
        <v>83</v>
      </c>
      <c r="AN1198" t="s">
        <v>83</v>
      </c>
      <c r="AO1198" t="s">
        <v>83</v>
      </c>
      <c r="AP1198" t="s">
        <v>83</v>
      </c>
      <c r="AQ1198" t="s">
        <v>83</v>
      </c>
      <c r="AR1198" t="s">
        <v>83</v>
      </c>
      <c r="AS1198">
        <v>0</v>
      </c>
      <c r="AT1198" t="s">
        <v>83</v>
      </c>
      <c r="AU1198" t="s">
        <v>83</v>
      </c>
      <c r="AV1198">
        <v>0</v>
      </c>
      <c r="AW1198">
        <v>0</v>
      </c>
      <c r="AX1198" t="s">
        <v>83</v>
      </c>
    </row>
    <row r="1199" spans="1:50" x14ac:dyDescent="0.15">
      <c r="A1199">
        <v>4</v>
      </c>
      <c r="B1199">
        <v>233</v>
      </c>
      <c r="C1199">
        <v>3</v>
      </c>
      <c r="D1199">
        <v>6</v>
      </c>
      <c r="E1199">
        <v>0</v>
      </c>
      <c r="F1199" t="s">
        <v>83</v>
      </c>
      <c r="G1199" t="s">
        <v>83</v>
      </c>
      <c r="H1199">
        <v>23</v>
      </c>
      <c r="I1199">
        <v>0</v>
      </c>
      <c r="J1199">
        <v>0</v>
      </c>
      <c r="K1199">
        <v>0</v>
      </c>
      <c r="L1199">
        <v>0</v>
      </c>
      <c r="M1199" t="s">
        <v>83</v>
      </c>
      <c r="N1199" t="s">
        <v>83</v>
      </c>
      <c r="O1199" t="s">
        <v>83</v>
      </c>
      <c r="P1199" t="s">
        <v>83</v>
      </c>
      <c r="Q1199" t="s">
        <v>83</v>
      </c>
      <c r="R1199" t="s">
        <v>2271</v>
      </c>
      <c r="S1199" t="s">
        <v>83</v>
      </c>
      <c r="T1199">
        <v>0</v>
      </c>
      <c r="U1199" t="s">
        <v>83</v>
      </c>
      <c r="V1199" t="s">
        <v>83</v>
      </c>
      <c r="W1199" t="s">
        <v>83</v>
      </c>
      <c r="X1199">
        <v>4</v>
      </c>
      <c r="Y1199">
        <v>4</v>
      </c>
      <c r="Z1199" t="s">
        <v>83</v>
      </c>
      <c r="AA1199" t="s">
        <v>83</v>
      </c>
      <c r="AB1199" t="s">
        <v>83</v>
      </c>
      <c r="AC1199" t="s">
        <v>83</v>
      </c>
      <c r="AD1199" t="s">
        <v>83</v>
      </c>
      <c r="AE1199">
        <v>0</v>
      </c>
      <c r="AF1199" t="s">
        <v>83</v>
      </c>
      <c r="AG1199">
        <v>0</v>
      </c>
      <c r="AH1199" t="s">
        <v>83</v>
      </c>
      <c r="AI1199" t="s">
        <v>83</v>
      </c>
      <c r="AJ1199" t="s">
        <v>83</v>
      </c>
      <c r="AK1199" t="s">
        <v>83</v>
      </c>
      <c r="AL1199" t="s">
        <v>83</v>
      </c>
      <c r="AM1199" t="s">
        <v>83</v>
      </c>
      <c r="AN1199" t="s">
        <v>83</v>
      </c>
      <c r="AO1199" t="s">
        <v>83</v>
      </c>
      <c r="AP1199" t="s">
        <v>83</v>
      </c>
      <c r="AQ1199" t="s">
        <v>83</v>
      </c>
      <c r="AR1199" t="s">
        <v>83</v>
      </c>
      <c r="AS1199">
        <v>0</v>
      </c>
      <c r="AT1199" t="s">
        <v>83</v>
      </c>
      <c r="AU1199" t="s">
        <v>83</v>
      </c>
      <c r="AV1199">
        <v>0</v>
      </c>
      <c r="AW1199">
        <v>0</v>
      </c>
      <c r="AX1199" t="s">
        <v>83</v>
      </c>
    </row>
    <row r="1200" spans="1:50" x14ac:dyDescent="0.15">
      <c r="A1200">
        <v>4</v>
      </c>
      <c r="B1200">
        <v>233</v>
      </c>
      <c r="C1200">
        <v>3</v>
      </c>
      <c r="D1200">
        <v>7</v>
      </c>
      <c r="E1200">
        <v>0</v>
      </c>
      <c r="F1200" t="s">
        <v>83</v>
      </c>
      <c r="G1200" t="s">
        <v>83</v>
      </c>
      <c r="H1200">
        <v>529</v>
      </c>
      <c r="I1200">
        <v>0</v>
      </c>
      <c r="J1200">
        <v>0</v>
      </c>
      <c r="K1200">
        <v>0</v>
      </c>
      <c r="L1200">
        <v>0</v>
      </c>
      <c r="M1200" t="s">
        <v>83</v>
      </c>
      <c r="N1200" t="s">
        <v>83</v>
      </c>
      <c r="O1200" t="s">
        <v>83</v>
      </c>
      <c r="P1200" t="s">
        <v>83</v>
      </c>
      <c r="Q1200" t="s">
        <v>83</v>
      </c>
      <c r="R1200" t="s">
        <v>2826</v>
      </c>
      <c r="S1200" t="s">
        <v>83</v>
      </c>
      <c r="T1200">
        <v>0</v>
      </c>
      <c r="U1200" t="s">
        <v>83</v>
      </c>
      <c r="V1200" t="s">
        <v>83</v>
      </c>
      <c r="W1200" t="s">
        <v>83</v>
      </c>
      <c r="X1200">
        <v>4</v>
      </c>
      <c r="Y1200">
        <v>4</v>
      </c>
      <c r="Z1200" t="s">
        <v>83</v>
      </c>
      <c r="AA1200" t="s">
        <v>83</v>
      </c>
      <c r="AB1200" t="s">
        <v>83</v>
      </c>
      <c r="AC1200" t="s">
        <v>83</v>
      </c>
      <c r="AD1200" t="s">
        <v>83</v>
      </c>
      <c r="AE1200">
        <v>0</v>
      </c>
      <c r="AF1200" t="s">
        <v>83</v>
      </c>
      <c r="AG1200">
        <v>0</v>
      </c>
      <c r="AH1200" t="s">
        <v>83</v>
      </c>
      <c r="AI1200" t="s">
        <v>83</v>
      </c>
      <c r="AJ1200" t="s">
        <v>83</v>
      </c>
      <c r="AK1200" t="s">
        <v>83</v>
      </c>
      <c r="AL1200" t="s">
        <v>83</v>
      </c>
      <c r="AM1200" t="s">
        <v>83</v>
      </c>
      <c r="AN1200" t="s">
        <v>83</v>
      </c>
      <c r="AO1200" t="s">
        <v>83</v>
      </c>
      <c r="AP1200" t="s">
        <v>83</v>
      </c>
      <c r="AQ1200" t="s">
        <v>83</v>
      </c>
      <c r="AR1200" t="s">
        <v>83</v>
      </c>
      <c r="AS1200">
        <v>0</v>
      </c>
      <c r="AT1200" t="s">
        <v>83</v>
      </c>
      <c r="AU1200" t="s">
        <v>83</v>
      </c>
      <c r="AV1200">
        <v>0</v>
      </c>
      <c r="AW1200">
        <v>0</v>
      </c>
      <c r="AX1200" t="s">
        <v>83</v>
      </c>
    </row>
    <row r="1201" spans="1:50" x14ac:dyDescent="0.15">
      <c r="A1201">
        <v>4</v>
      </c>
      <c r="B1201">
        <v>233</v>
      </c>
      <c r="C1201">
        <v>3</v>
      </c>
      <c r="D1201">
        <v>8</v>
      </c>
      <c r="E1201">
        <v>0</v>
      </c>
      <c r="F1201" t="s">
        <v>83</v>
      </c>
      <c r="G1201" t="s">
        <v>83</v>
      </c>
      <c r="H1201">
        <v>240</v>
      </c>
      <c r="I1201">
        <v>0</v>
      </c>
      <c r="J1201">
        <v>0</v>
      </c>
      <c r="K1201">
        <v>0</v>
      </c>
      <c r="L1201">
        <v>0</v>
      </c>
      <c r="M1201" t="s">
        <v>83</v>
      </c>
      <c r="N1201" t="s">
        <v>83</v>
      </c>
      <c r="O1201" t="s">
        <v>83</v>
      </c>
      <c r="P1201" t="s">
        <v>83</v>
      </c>
      <c r="Q1201" t="s">
        <v>83</v>
      </c>
      <c r="R1201" t="s">
        <v>2827</v>
      </c>
      <c r="S1201" t="s">
        <v>83</v>
      </c>
      <c r="T1201">
        <v>0</v>
      </c>
      <c r="U1201" t="s">
        <v>83</v>
      </c>
      <c r="V1201" t="s">
        <v>83</v>
      </c>
      <c r="W1201" t="s">
        <v>83</v>
      </c>
      <c r="X1201">
        <v>4</v>
      </c>
      <c r="Y1201">
        <v>4</v>
      </c>
      <c r="Z1201" t="s">
        <v>83</v>
      </c>
      <c r="AA1201" t="s">
        <v>83</v>
      </c>
      <c r="AB1201" t="s">
        <v>83</v>
      </c>
      <c r="AC1201" t="s">
        <v>83</v>
      </c>
      <c r="AD1201" t="s">
        <v>83</v>
      </c>
      <c r="AE1201">
        <v>0</v>
      </c>
      <c r="AF1201" t="s">
        <v>83</v>
      </c>
      <c r="AG1201">
        <v>0</v>
      </c>
      <c r="AH1201" t="s">
        <v>83</v>
      </c>
      <c r="AI1201" t="s">
        <v>83</v>
      </c>
      <c r="AJ1201" t="s">
        <v>83</v>
      </c>
      <c r="AK1201" t="s">
        <v>83</v>
      </c>
      <c r="AL1201" t="s">
        <v>83</v>
      </c>
      <c r="AM1201" t="s">
        <v>83</v>
      </c>
      <c r="AN1201" t="s">
        <v>83</v>
      </c>
      <c r="AO1201" t="s">
        <v>83</v>
      </c>
      <c r="AP1201" t="s">
        <v>83</v>
      </c>
      <c r="AQ1201" t="s">
        <v>83</v>
      </c>
      <c r="AR1201" t="s">
        <v>83</v>
      </c>
      <c r="AS1201">
        <v>0</v>
      </c>
      <c r="AT1201" t="s">
        <v>83</v>
      </c>
      <c r="AU1201" t="s">
        <v>83</v>
      </c>
      <c r="AV1201">
        <v>0</v>
      </c>
      <c r="AW1201">
        <v>0</v>
      </c>
      <c r="AX1201" t="s">
        <v>83</v>
      </c>
    </row>
    <row r="1202" spans="1:50" x14ac:dyDescent="0.15">
      <c r="A1202">
        <v>4</v>
      </c>
      <c r="B1202">
        <v>234</v>
      </c>
      <c r="C1202">
        <v>1</v>
      </c>
      <c r="D1202">
        <v>1</v>
      </c>
      <c r="E1202">
        <v>0</v>
      </c>
      <c r="F1202" t="s">
        <v>83</v>
      </c>
      <c r="G1202" t="s">
        <v>83</v>
      </c>
      <c r="H1202">
        <v>0</v>
      </c>
      <c r="I1202">
        <v>0</v>
      </c>
      <c r="J1202">
        <v>0</v>
      </c>
      <c r="K1202">
        <v>0</v>
      </c>
      <c r="L1202">
        <v>0</v>
      </c>
      <c r="M1202" t="s">
        <v>83</v>
      </c>
      <c r="N1202" t="s">
        <v>83</v>
      </c>
      <c r="O1202" t="s">
        <v>83</v>
      </c>
      <c r="P1202" t="s">
        <v>83</v>
      </c>
      <c r="Q1202" t="s">
        <v>83</v>
      </c>
      <c r="R1202" t="s">
        <v>83</v>
      </c>
      <c r="S1202" t="s">
        <v>83</v>
      </c>
      <c r="T1202">
        <v>0</v>
      </c>
      <c r="U1202" t="s">
        <v>83</v>
      </c>
      <c r="V1202" t="s">
        <v>83</v>
      </c>
      <c r="W1202" t="s">
        <v>83</v>
      </c>
      <c r="X1202">
        <v>0</v>
      </c>
      <c r="Y1202">
        <v>0</v>
      </c>
      <c r="Z1202" t="s">
        <v>83</v>
      </c>
      <c r="AA1202" t="s">
        <v>83</v>
      </c>
      <c r="AB1202" t="s">
        <v>83</v>
      </c>
      <c r="AC1202" t="s">
        <v>83</v>
      </c>
      <c r="AD1202" t="s">
        <v>83</v>
      </c>
      <c r="AE1202">
        <v>0</v>
      </c>
      <c r="AF1202" t="s">
        <v>83</v>
      </c>
      <c r="AG1202">
        <v>0</v>
      </c>
      <c r="AH1202" t="s">
        <v>83</v>
      </c>
      <c r="AI1202" t="s">
        <v>83</v>
      </c>
      <c r="AJ1202" t="s">
        <v>83</v>
      </c>
      <c r="AK1202" t="s">
        <v>83</v>
      </c>
      <c r="AL1202" t="s">
        <v>83</v>
      </c>
      <c r="AM1202" t="s">
        <v>83</v>
      </c>
      <c r="AN1202" t="s">
        <v>83</v>
      </c>
      <c r="AO1202" t="s">
        <v>83</v>
      </c>
      <c r="AP1202" t="s">
        <v>83</v>
      </c>
      <c r="AQ1202" t="s">
        <v>83</v>
      </c>
      <c r="AR1202" t="s">
        <v>83</v>
      </c>
      <c r="AS1202">
        <v>0</v>
      </c>
      <c r="AT1202" t="s">
        <v>83</v>
      </c>
      <c r="AU1202" t="s">
        <v>83</v>
      </c>
      <c r="AV1202">
        <v>0</v>
      </c>
      <c r="AW1202">
        <v>0</v>
      </c>
      <c r="AX1202" t="s">
        <v>83</v>
      </c>
    </row>
    <row r="1203" spans="1:50" x14ac:dyDescent="0.15">
      <c r="A1203">
        <v>4</v>
      </c>
      <c r="B1203">
        <v>234</v>
      </c>
      <c r="C1203">
        <v>1</v>
      </c>
      <c r="D1203">
        <v>2</v>
      </c>
      <c r="E1203">
        <v>0</v>
      </c>
      <c r="F1203" t="s">
        <v>83</v>
      </c>
      <c r="G1203" t="s">
        <v>83</v>
      </c>
      <c r="H1203">
        <v>594</v>
      </c>
      <c r="I1203">
        <v>0</v>
      </c>
      <c r="J1203">
        <v>0</v>
      </c>
      <c r="K1203">
        <v>0</v>
      </c>
      <c r="L1203">
        <v>0</v>
      </c>
      <c r="M1203" t="s">
        <v>83</v>
      </c>
      <c r="N1203" t="s">
        <v>83</v>
      </c>
      <c r="O1203" t="s">
        <v>83</v>
      </c>
      <c r="P1203" t="s">
        <v>83</v>
      </c>
      <c r="Q1203" t="s">
        <v>83</v>
      </c>
      <c r="R1203" t="s">
        <v>2828</v>
      </c>
      <c r="S1203" t="s">
        <v>83</v>
      </c>
      <c r="T1203">
        <v>0</v>
      </c>
      <c r="U1203" t="s">
        <v>83</v>
      </c>
      <c r="V1203" t="s">
        <v>83</v>
      </c>
      <c r="W1203" t="s">
        <v>83</v>
      </c>
      <c r="X1203">
        <v>3</v>
      </c>
      <c r="Y1203">
        <v>3</v>
      </c>
      <c r="Z1203" t="s">
        <v>83</v>
      </c>
      <c r="AA1203" t="s">
        <v>83</v>
      </c>
      <c r="AB1203" t="s">
        <v>83</v>
      </c>
      <c r="AC1203" t="s">
        <v>83</v>
      </c>
      <c r="AD1203" t="s">
        <v>83</v>
      </c>
      <c r="AE1203">
        <v>0</v>
      </c>
      <c r="AF1203" t="s">
        <v>83</v>
      </c>
      <c r="AG1203">
        <v>0</v>
      </c>
      <c r="AH1203" t="s">
        <v>83</v>
      </c>
      <c r="AI1203" t="s">
        <v>83</v>
      </c>
      <c r="AJ1203" t="s">
        <v>83</v>
      </c>
      <c r="AK1203" t="s">
        <v>83</v>
      </c>
      <c r="AL1203" t="s">
        <v>83</v>
      </c>
      <c r="AM1203" t="s">
        <v>83</v>
      </c>
      <c r="AN1203" t="s">
        <v>83</v>
      </c>
      <c r="AO1203" t="s">
        <v>83</v>
      </c>
      <c r="AP1203" t="s">
        <v>83</v>
      </c>
      <c r="AQ1203" t="s">
        <v>83</v>
      </c>
      <c r="AR1203" t="s">
        <v>83</v>
      </c>
      <c r="AS1203">
        <v>0</v>
      </c>
      <c r="AT1203" t="s">
        <v>83</v>
      </c>
      <c r="AU1203" t="s">
        <v>83</v>
      </c>
      <c r="AV1203">
        <v>0</v>
      </c>
      <c r="AW1203">
        <v>0</v>
      </c>
      <c r="AX1203" t="s">
        <v>83</v>
      </c>
    </row>
    <row r="1204" spans="1:50" x14ac:dyDescent="0.15">
      <c r="A1204">
        <v>4</v>
      </c>
      <c r="B1204">
        <v>234</v>
      </c>
      <c r="C1204">
        <v>1</v>
      </c>
      <c r="D1204">
        <v>3</v>
      </c>
      <c r="E1204">
        <v>0</v>
      </c>
      <c r="F1204" t="s">
        <v>83</v>
      </c>
      <c r="G1204" t="s">
        <v>83</v>
      </c>
      <c r="H1204">
        <v>95</v>
      </c>
      <c r="I1204">
        <v>0</v>
      </c>
      <c r="J1204">
        <v>0</v>
      </c>
      <c r="K1204">
        <v>0</v>
      </c>
      <c r="L1204">
        <v>0</v>
      </c>
      <c r="M1204" t="s">
        <v>83</v>
      </c>
      <c r="N1204" t="s">
        <v>83</v>
      </c>
      <c r="O1204" t="s">
        <v>83</v>
      </c>
      <c r="P1204" t="s">
        <v>83</v>
      </c>
      <c r="Q1204" t="s">
        <v>83</v>
      </c>
      <c r="R1204" t="s">
        <v>2829</v>
      </c>
      <c r="S1204" t="s">
        <v>83</v>
      </c>
      <c r="T1204">
        <v>0</v>
      </c>
      <c r="U1204" t="s">
        <v>83</v>
      </c>
      <c r="V1204" t="s">
        <v>83</v>
      </c>
      <c r="W1204" t="s">
        <v>83</v>
      </c>
      <c r="X1204">
        <v>3</v>
      </c>
      <c r="Y1204">
        <v>3</v>
      </c>
      <c r="Z1204" t="s">
        <v>83</v>
      </c>
      <c r="AA1204" t="s">
        <v>83</v>
      </c>
      <c r="AB1204" t="s">
        <v>83</v>
      </c>
      <c r="AC1204" t="s">
        <v>83</v>
      </c>
      <c r="AD1204" t="s">
        <v>83</v>
      </c>
      <c r="AE1204">
        <v>0</v>
      </c>
      <c r="AF1204" t="s">
        <v>83</v>
      </c>
      <c r="AG1204">
        <v>0</v>
      </c>
      <c r="AH1204" t="s">
        <v>83</v>
      </c>
      <c r="AI1204" t="s">
        <v>83</v>
      </c>
      <c r="AJ1204" t="s">
        <v>83</v>
      </c>
      <c r="AK1204" t="s">
        <v>83</v>
      </c>
      <c r="AL1204" t="s">
        <v>83</v>
      </c>
      <c r="AM1204" t="s">
        <v>83</v>
      </c>
      <c r="AN1204" t="s">
        <v>83</v>
      </c>
      <c r="AO1204" t="s">
        <v>83</v>
      </c>
      <c r="AP1204" t="s">
        <v>83</v>
      </c>
      <c r="AQ1204" t="s">
        <v>83</v>
      </c>
      <c r="AR1204" t="s">
        <v>83</v>
      </c>
      <c r="AS1204">
        <v>0</v>
      </c>
      <c r="AT1204" t="s">
        <v>83</v>
      </c>
      <c r="AU1204" t="s">
        <v>83</v>
      </c>
      <c r="AV1204">
        <v>0</v>
      </c>
      <c r="AW1204">
        <v>0</v>
      </c>
      <c r="AX1204" t="s">
        <v>83</v>
      </c>
    </row>
    <row r="1205" spans="1:50" x14ac:dyDescent="0.15">
      <c r="A1205">
        <v>4</v>
      </c>
      <c r="B1205">
        <v>234</v>
      </c>
      <c r="C1205">
        <v>1</v>
      </c>
      <c r="D1205">
        <v>4</v>
      </c>
      <c r="E1205">
        <v>0</v>
      </c>
      <c r="F1205" t="s">
        <v>83</v>
      </c>
      <c r="G1205" t="s">
        <v>83</v>
      </c>
      <c r="H1205">
        <v>258</v>
      </c>
      <c r="I1205">
        <v>0</v>
      </c>
      <c r="J1205">
        <v>0</v>
      </c>
      <c r="K1205">
        <v>0</v>
      </c>
      <c r="L1205">
        <v>0</v>
      </c>
      <c r="M1205" t="s">
        <v>83</v>
      </c>
      <c r="N1205" t="s">
        <v>83</v>
      </c>
      <c r="O1205" t="s">
        <v>83</v>
      </c>
      <c r="P1205" t="s">
        <v>83</v>
      </c>
      <c r="Q1205" t="s">
        <v>83</v>
      </c>
      <c r="R1205" t="s">
        <v>2830</v>
      </c>
      <c r="S1205" t="s">
        <v>83</v>
      </c>
      <c r="T1205">
        <v>0</v>
      </c>
      <c r="U1205" t="s">
        <v>83</v>
      </c>
      <c r="V1205" t="s">
        <v>83</v>
      </c>
      <c r="W1205" t="s">
        <v>83</v>
      </c>
      <c r="X1205">
        <v>3</v>
      </c>
      <c r="Y1205">
        <v>3</v>
      </c>
      <c r="Z1205" t="s">
        <v>83</v>
      </c>
      <c r="AA1205" t="s">
        <v>83</v>
      </c>
      <c r="AB1205" t="s">
        <v>83</v>
      </c>
      <c r="AC1205" t="s">
        <v>83</v>
      </c>
      <c r="AD1205" t="s">
        <v>83</v>
      </c>
      <c r="AE1205">
        <v>0</v>
      </c>
      <c r="AF1205" t="s">
        <v>83</v>
      </c>
      <c r="AG1205">
        <v>0</v>
      </c>
      <c r="AH1205" t="s">
        <v>83</v>
      </c>
      <c r="AI1205" t="s">
        <v>83</v>
      </c>
      <c r="AJ1205" t="s">
        <v>83</v>
      </c>
      <c r="AK1205" t="s">
        <v>83</v>
      </c>
      <c r="AL1205" t="s">
        <v>83</v>
      </c>
      <c r="AM1205" t="s">
        <v>83</v>
      </c>
      <c r="AN1205" t="s">
        <v>83</v>
      </c>
      <c r="AO1205" t="s">
        <v>83</v>
      </c>
      <c r="AP1205" t="s">
        <v>83</v>
      </c>
      <c r="AQ1205" t="s">
        <v>83</v>
      </c>
      <c r="AR1205" t="s">
        <v>83</v>
      </c>
      <c r="AS1205">
        <v>0</v>
      </c>
      <c r="AT1205" t="s">
        <v>83</v>
      </c>
      <c r="AU1205" t="s">
        <v>83</v>
      </c>
      <c r="AV1205">
        <v>0</v>
      </c>
      <c r="AW1205">
        <v>0</v>
      </c>
      <c r="AX1205" t="s">
        <v>83</v>
      </c>
    </row>
    <row r="1206" spans="1:50" x14ac:dyDescent="0.15">
      <c r="A1206">
        <v>4</v>
      </c>
      <c r="B1206">
        <v>234</v>
      </c>
      <c r="C1206">
        <v>1</v>
      </c>
      <c r="D1206">
        <v>5</v>
      </c>
      <c r="E1206">
        <v>0</v>
      </c>
      <c r="F1206" t="s">
        <v>83</v>
      </c>
      <c r="G1206" t="s">
        <v>83</v>
      </c>
      <c r="H1206">
        <v>396</v>
      </c>
      <c r="I1206">
        <v>0</v>
      </c>
      <c r="J1206">
        <v>0</v>
      </c>
      <c r="K1206">
        <v>0</v>
      </c>
      <c r="L1206">
        <v>0</v>
      </c>
      <c r="M1206" t="s">
        <v>83</v>
      </c>
      <c r="N1206" t="s">
        <v>83</v>
      </c>
      <c r="O1206" t="s">
        <v>83</v>
      </c>
      <c r="P1206" t="s">
        <v>83</v>
      </c>
      <c r="Q1206" t="s">
        <v>83</v>
      </c>
      <c r="R1206" t="s">
        <v>2831</v>
      </c>
      <c r="S1206" t="s">
        <v>83</v>
      </c>
      <c r="T1206">
        <v>0</v>
      </c>
      <c r="U1206" t="s">
        <v>83</v>
      </c>
      <c r="V1206" t="s">
        <v>83</v>
      </c>
      <c r="W1206" t="s">
        <v>83</v>
      </c>
      <c r="X1206">
        <v>3</v>
      </c>
      <c r="Y1206">
        <v>3</v>
      </c>
      <c r="Z1206" t="s">
        <v>83</v>
      </c>
      <c r="AA1206" t="s">
        <v>83</v>
      </c>
      <c r="AB1206" t="s">
        <v>83</v>
      </c>
      <c r="AC1206" t="s">
        <v>83</v>
      </c>
      <c r="AD1206" t="s">
        <v>83</v>
      </c>
      <c r="AE1206">
        <v>0</v>
      </c>
      <c r="AF1206" t="s">
        <v>83</v>
      </c>
      <c r="AG1206">
        <v>0</v>
      </c>
      <c r="AH1206" t="s">
        <v>83</v>
      </c>
      <c r="AI1206" t="s">
        <v>83</v>
      </c>
      <c r="AJ1206" t="s">
        <v>83</v>
      </c>
      <c r="AK1206" t="s">
        <v>83</v>
      </c>
      <c r="AL1206" t="s">
        <v>83</v>
      </c>
      <c r="AM1206" t="s">
        <v>83</v>
      </c>
      <c r="AN1206" t="s">
        <v>83</v>
      </c>
      <c r="AO1206" t="s">
        <v>83</v>
      </c>
      <c r="AP1206" t="s">
        <v>83</v>
      </c>
      <c r="AQ1206" t="s">
        <v>83</v>
      </c>
      <c r="AR1206" t="s">
        <v>83</v>
      </c>
      <c r="AS1206">
        <v>0</v>
      </c>
      <c r="AT1206" t="s">
        <v>83</v>
      </c>
      <c r="AU1206" t="s">
        <v>83</v>
      </c>
      <c r="AV1206">
        <v>0</v>
      </c>
      <c r="AW1206">
        <v>0</v>
      </c>
      <c r="AX1206" t="s">
        <v>83</v>
      </c>
    </row>
    <row r="1207" spans="1:50" x14ac:dyDescent="0.15">
      <c r="A1207">
        <v>4</v>
      </c>
      <c r="B1207">
        <v>234</v>
      </c>
      <c r="C1207">
        <v>1</v>
      </c>
      <c r="D1207">
        <v>6</v>
      </c>
      <c r="E1207">
        <v>0</v>
      </c>
      <c r="F1207" t="s">
        <v>83</v>
      </c>
      <c r="G1207" t="s">
        <v>83</v>
      </c>
      <c r="H1207">
        <v>610</v>
      </c>
      <c r="I1207">
        <v>0</v>
      </c>
      <c r="J1207">
        <v>0</v>
      </c>
      <c r="K1207">
        <v>0</v>
      </c>
      <c r="L1207">
        <v>0</v>
      </c>
      <c r="M1207" t="s">
        <v>83</v>
      </c>
      <c r="N1207" t="s">
        <v>83</v>
      </c>
      <c r="O1207" t="s">
        <v>83</v>
      </c>
      <c r="P1207" t="s">
        <v>83</v>
      </c>
      <c r="Q1207" t="s">
        <v>83</v>
      </c>
      <c r="R1207" t="s">
        <v>2832</v>
      </c>
      <c r="S1207" t="s">
        <v>83</v>
      </c>
      <c r="T1207">
        <v>0</v>
      </c>
      <c r="U1207" t="s">
        <v>83</v>
      </c>
      <c r="V1207" t="s">
        <v>83</v>
      </c>
      <c r="W1207" t="s">
        <v>83</v>
      </c>
      <c r="X1207">
        <v>3</v>
      </c>
      <c r="Y1207">
        <v>3</v>
      </c>
      <c r="Z1207" t="s">
        <v>83</v>
      </c>
      <c r="AA1207" t="s">
        <v>83</v>
      </c>
      <c r="AB1207" t="s">
        <v>83</v>
      </c>
      <c r="AC1207" t="s">
        <v>83</v>
      </c>
      <c r="AD1207" t="s">
        <v>83</v>
      </c>
      <c r="AE1207">
        <v>0</v>
      </c>
      <c r="AF1207" t="s">
        <v>83</v>
      </c>
      <c r="AG1207">
        <v>0</v>
      </c>
      <c r="AH1207" t="s">
        <v>83</v>
      </c>
      <c r="AI1207" t="s">
        <v>83</v>
      </c>
      <c r="AJ1207" t="s">
        <v>83</v>
      </c>
      <c r="AK1207" t="s">
        <v>83</v>
      </c>
      <c r="AL1207" t="s">
        <v>83</v>
      </c>
      <c r="AM1207" t="s">
        <v>83</v>
      </c>
      <c r="AN1207" t="s">
        <v>83</v>
      </c>
      <c r="AO1207" t="s">
        <v>83</v>
      </c>
      <c r="AP1207" t="s">
        <v>83</v>
      </c>
      <c r="AQ1207" t="s">
        <v>83</v>
      </c>
      <c r="AR1207" t="s">
        <v>83</v>
      </c>
      <c r="AS1207">
        <v>0</v>
      </c>
      <c r="AT1207" t="s">
        <v>83</v>
      </c>
      <c r="AU1207" t="s">
        <v>83</v>
      </c>
      <c r="AV1207">
        <v>0</v>
      </c>
      <c r="AW1207">
        <v>0</v>
      </c>
      <c r="AX1207" t="s">
        <v>83</v>
      </c>
    </row>
    <row r="1208" spans="1:50" x14ac:dyDescent="0.15">
      <c r="A1208">
        <v>4</v>
      </c>
      <c r="B1208">
        <v>234</v>
      </c>
      <c r="C1208">
        <v>1</v>
      </c>
      <c r="D1208">
        <v>7</v>
      </c>
      <c r="E1208">
        <v>0</v>
      </c>
      <c r="F1208" t="s">
        <v>83</v>
      </c>
      <c r="G1208" t="s">
        <v>83</v>
      </c>
      <c r="H1208">
        <v>0</v>
      </c>
      <c r="I1208">
        <v>0</v>
      </c>
      <c r="J1208">
        <v>0</v>
      </c>
      <c r="K1208">
        <v>0</v>
      </c>
      <c r="L1208">
        <v>0</v>
      </c>
      <c r="M1208" t="s">
        <v>83</v>
      </c>
      <c r="N1208" t="s">
        <v>83</v>
      </c>
      <c r="O1208" t="s">
        <v>83</v>
      </c>
      <c r="P1208" t="s">
        <v>83</v>
      </c>
      <c r="Q1208" t="s">
        <v>83</v>
      </c>
      <c r="R1208" t="s">
        <v>83</v>
      </c>
      <c r="S1208" t="s">
        <v>83</v>
      </c>
      <c r="T1208">
        <v>0</v>
      </c>
      <c r="U1208" t="s">
        <v>83</v>
      </c>
      <c r="V1208" t="s">
        <v>83</v>
      </c>
      <c r="W1208" t="s">
        <v>83</v>
      </c>
      <c r="X1208">
        <v>0</v>
      </c>
      <c r="Y1208">
        <v>0</v>
      </c>
      <c r="Z1208" t="s">
        <v>83</v>
      </c>
      <c r="AA1208" t="s">
        <v>83</v>
      </c>
      <c r="AB1208" t="s">
        <v>83</v>
      </c>
      <c r="AC1208" t="s">
        <v>83</v>
      </c>
      <c r="AD1208" t="s">
        <v>83</v>
      </c>
      <c r="AE1208">
        <v>0</v>
      </c>
      <c r="AF1208" t="s">
        <v>83</v>
      </c>
      <c r="AG1208">
        <v>0</v>
      </c>
      <c r="AH1208" t="s">
        <v>83</v>
      </c>
      <c r="AI1208" t="s">
        <v>83</v>
      </c>
      <c r="AJ1208" t="s">
        <v>83</v>
      </c>
      <c r="AK1208" t="s">
        <v>83</v>
      </c>
      <c r="AL1208" t="s">
        <v>83</v>
      </c>
      <c r="AM1208" t="s">
        <v>83</v>
      </c>
      <c r="AN1208" t="s">
        <v>83</v>
      </c>
      <c r="AO1208" t="s">
        <v>83</v>
      </c>
      <c r="AP1208" t="s">
        <v>83</v>
      </c>
      <c r="AQ1208" t="s">
        <v>83</v>
      </c>
      <c r="AR1208" t="s">
        <v>83</v>
      </c>
      <c r="AS1208">
        <v>0</v>
      </c>
      <c r="AT1208" t="s">
        <v>83</v>
      </c>
      <c r="AU1208" t="s">
        <v>83</v>
      </c>
      <c r="AV1208">
        <v>0</v>
      </c>
      <c r="AW1208">
        <v>0</v>
      </c>
      <c r="AX1208" t="s">
        <v>83</v>
      </c>
    </row>
    <row r="1209" spans="1:50" x14ac:dyDescent="0.15">
      <c r="A1209">
        <v>4</v>
      </c>
      <c r="B1209">
        <v>234</v>
      </c>
      <c r="C1209">
        <v>1</v>
      </c>
      <c r="D1209">
        <v>8</v>
      </c>
      <c r="E1209">
        <v>0</v>
      </c>
      <c r="F1209" t="s">
        <v>83</v>
      </c>
      <c r="G1209" t="s">
        <v>83</v>
      </c>
      <c r="H1209">
        <v>0</v>
      </c>
      <c r="I1209">
        <v>0</v>
      </c>
      <c r="J1209">
        <v>0</v>
      </c>
      <c r="K1209">
        <v>0</v>
      </c>
      <c r="L1209">
        <v>0</v>
      </c>
      <c r="M1209" t="s">
        <v>83</v>
      </c>
      <c r="N1209" t="s">
        <v>83</v>
      </c>
      <c r="O1209" t="s">
        <v>83</v>
      </c>
      <c r="P1209" t="s">
        <v>83</v>
      </c>
      <c r="Q1209" t="s">
        <v>83</v>
      </c>
      <c r="R1209" t="s">
        <v>83</v>
      </c>
      <c r="S1209" t="s">
        <v>83</v>
      </c>
      <c r="T1209">
        <v>0</v>
      </c>
      <c r="U1209" t="s">
        <v>83</v>
      </c>
      <c r="V1209" t="s">
        <v>83</v>
      </c>
      <c r="W1209" t="s">
        <v>83</v>
      </c>
      <c r="X1209">
        <v>0</v>
      </c>
      <c r="Y1209">
        <v>0</v>
      </c>
      <c r="Z1209" t="s">
        <v>83</v>
      </c>
      <c r="AA1209" t="s">
        <v>83</v>
      </c>
      <c r="AB1209" t="s">
        <v>83</v>
      </c>
      <c r="AC1209" t="s">
        <v>83</v>
      </c>
      <c r="AD1209" t="s">
        <v>83</v>
      </c>
      <c r="AE1209">
        <v>0</v>
      </c>
      <c r="AF1209" t="s">
        <v>83</v>
      </c>
      <c r="AG1209">
        <v>0</v>
      </c>
      <c r="AH1209" t="s">
        <v>83</v>
      </c>
      <c r="AI1209" t="s">
        <v>83</v>
      </c>
      <c r="AJ1209" t="s">
        <v>83</v>
      </c>
      <c r="AK1209" t="s">
        <v>83</v>
      </c>
      <c r="AL1209" t="s">
        <v>83</v>
      </c>
      <c r="AM1209" t="s">
        <v>83</v>
      </c>
      <c r="AN1209" t="s">
        <v>83</v>
      </c>
      <c r="AO1209" t="s">
        <v>83</v>
      </c>
      <c r="AP1209" t="s">
        <v>83</v>
      </c>
      <c r="AQ1209" t="s">
        <v>83</v>
      </c>
      <c r="AR1209" t="s">
        <v>83</v>
      </c>
      <c r="AS1209">
        <v>0</v>
      </c>
      <c r="AT1209" t="s">
        <v>83</v>
      </c>
      <c r="AU1209" t="s">
        <v>83</v>
      </c>
      <c r="AV1209">
        <v>0</v>
      </c>
      <c r="AW1209">
        <v>0</v>
      </c>
      <c r="AX1209" t="s">
        <v>83</v>
      </c>
    </row>
    <row r="1210" spans="1:50" x14ac:dyDescent="0.15">
      <c r="A1210">
        <v>4</v>
      </c>
      <c r="B1210">
        <v>235</v>
      </c>
      <c r="C1210">
        <v>1</v>
      </c>
      <c r="D1210">
        <v>1</v>
      </c>
      <c r="E1210">
        <v>0</v>
      </c>
      <c r="F1210" t="s">
        <v>83</v>
      </c>
      <c r="G1210" t="s">
        <v>83</v>
      </c>
      <c r="H1210">
        <v>127</v>
      </c>
      <c r="I1210">
        <v>0</v>
      </c>
      <c r="J1210">
        <v>0</v>
      </c>
      <c r="K1210">
        <v>0</v>
      </c>
      <c r="L1210">
        <v>0</v>
      </c>
      <c r="M1210" t="s">
        <v>83</v>
      </c>
      <c r="N1210" t="s">
        <v>83</v>
      </c>
      <c r="O1210" t="s">
        <v>83</v>
      </c>
      <c r="P1210" t="s">
        <v>83</v>
      </c>
      <c r="Q1210" t="s">
        <v>83</v>
      </c>
      <c r="R1210" t="s">
        <v>2833</v>
      </c>
      <c r="S1210" t="s">
        <v>83</v>
      </c>
      <c r="T1210">
        <v>0</v>
      </c>
      <c r="U1210" t="s">
        <v>83</v>
      </c>
      <c r="V1210" t="s">
        <v>83</v>
      </c>
      <c r="W1210" t="s">
        <v>83</v>
      </c>
      <c r="X1210">
        <v>4</v>
      </c>
      <c r="Y1210">
        <v>4</v>
      </c>
      <c r="Z1210" t="s">
        <v>83</v>
      </c>
      <c r="AA1210" t="s">
        <v>83</v>
      </c>
      <c r="AB1210" t="s">
        <v>83</v>
      </c>
      <c r="AC1210" t="s">
        <v>83</v>
      </c>
      <c r="AD1210" t="s">
        <v>83</v>
      </c>
      <c r="AE1210">
        <v>0</v>
      </c>
      <c r="AF1210" t="s">
        <v>83</v>
      </c>
      <c r="AG1210">
        <v>0</v>
      </c>
      <c r="AH1210" t="s">
        <v>83</v>
      </c>
      <c r="AI1210" t="s">
        <v>83</v>
      </c>
      <c r="AJ1210" t="s">
        <v>83</v>
      </c>
      <c r="AK1210" t="s">
        <v>83</v>
      </c>
      <c r="AL1210" t="s">
        <v>83</v>
      </c>
      <c r="AM1210" t="s">
        <v>83</v>
      </c>
      <c r="AN1210" t="s">
        <v>83</v>
      </c>
      <c r="AO1210" t="s">
        <v>83</v>
      </c>
      <c r="AP1210" t="s">
        <v>83</v>
      </c>
      <c r="AQ1210" t="s">
        <v>83</v>
      </c>
      <c r="AR1210" t="s">
        <v>83</v>
      </c>
      <c r="AS1210">
        <v>0</v>
      </c>
      <c r="AT1210" t="s">
        <v>83</v>
      </c>
      <c r="AU1210" t="s">
        <v>83</v>
      </c>
      <c r="AV1210">
        <v>0</v>
      </c>
      <c r="AW1210">
        <v>0</v>
      </c>
      <c r="AX1210" t="s">
        <v>83</v>
      </c>
    </row>
    <row r="1211" spans="1:50" x14ac:dyDescent="0.15">
      <c r="A1211">
        <v>4</v>
      </c>
      <c r="B1211">
        <v>235</v>
      </c>
      <c r="C1211">
        <v>1</v>
      </c>
      <c r="D1211">
        <v>2</v>
      </c>
      <c r="E1211">
        <v>0</v>
      </c>
      <c r="F1211" t="s">
        <v>83</v>
      </c>
      <c r="G1211" t="s">
        <v>83</v>
      </c>
      <c r="H1211">
        <v>453</v>
      </c>
      <c r="I1211">
        <v>0</v>
      </c>
      <c r="J1211">
        <v>0</v>
      </c>
      <c r="K1211">
        <v>0</v>
      </c>
      <c r="L1211">
        <v>0</v>
      </c>
      <c r="M1211" t="s">
        <v>83</v>
      </c>
      <c r="N1211" t="s">
        <v>83</v>
      </c>
      <c r="O1211" t="s">
        <v>83</v>
      </c>
      <c r="P1211" t="s">
        <v>83</v>
      </c>
      <c r="Q1211" t="s">
        <v>83</v>
      </c>
      <c r="R1211" t="s">
        <v>2834</v>
      </c>
      <c r="S1211" t="s">
        <v>83</v>
      </c>
      <c r="T1211">
        <v>0</v>
      </c>
      <c r="U1211" t="s">
        <v>83</v>
      </c>
      <c r="V1211" t="s">
        <v>83</v>
      </c>
      <c r="W1211" t="s">
        <v>83</v>
      </c>
      <c r="X1211">
        <v>4</v>
      </c>
      <c r="Y1211">
        <v>4</v>
      </c>
      <c r="Z1211" t="s">
        <v>83</v>
      </c>
      <c r="AA1211" t="s">
        <v>83</v>
      </c>
      <c r="AB1211" t="s">
        <v>83</v>
      </c>
      <c r="AC1211" t="s">
        <v>83</v>
      </c>
      <c r="AD1211" t="s">
        <v>83</v>
      </c>
      <c r="AE1211">
        <v>0</v>
      </c>
      <c r="AF1211" t="s">
        <v>83</v>
      </c>
      <c r="AG1211">
        <v>0</v>
      </c>
      <c r="AH1211" t="s">
        <v>83</v>
      </c>
      <c r="AI1211" t="s">
        <v>83</v>
      </c>
      <c r="AJ1211" t="s">
        <v>83</v>
      </c>
      <c r="AK1211" t="s">
        <v>83</v>
      </c>
      <c r="AL1211" t="s">
        <v>83</v>
      </c>
      <c r="AM1211" t="s">
        <v>83</v>
      </c>
      <c r="AN1211" t="s">
        <v>83</v>
      </c>
      <c r="AO1211" t="s">
        <v>83</v>
      </c>
      <c r="AP1211" t="s">
        <v>83</v>
      </c>
      <c r="AQ1211" t="s">
        <v>83</v>
      </c>
      <c r="AR1211" t="s">
        <v>83</v>
      </c>
      <c r="AS1211">
        <v>0</v>
      </c>
      <c r="AT1211" t="s">
        <v>83</v>
      </c>
      <c r="AU1211" t="s">
        <v>83</v>
      </c>
      <c r="AV1211">
        <v>0</v>
      </c>
      <c r="AW1211">
        <v>0</v>
      </c>
      <c r="AX1211" t="s">
        <v>83</v>
      </c>
    </row>
    <row r="1212" spans="1:50" x14ac:dyDescent="0.15">
      <c r="A1212">
        <v>4</v>
      </c>
      <c r="B1212">
        <v>235</v>
      </c>
      <c r="C1212">
        <v>1</v>
      </c>
      <c r="D1212">
        <v>3</v>
      </c>
      <c r="E1212">
        <v>0</v>
      </c>
      <c r="F1212" t="s">
        <v>83</v>
      </c>
      <c r="G1212" t="s">
        <v>83</v>
      </c>
      <c r="H1212">
        <v>359</v>
      </c>
      <c r="I1212">
        <v>0</v>
      </c>
      <c r="J1212">
        <v>0</v>
      </c>
      <c r="K1212">
        <v>0</v>
      </c>
      <c r="L1212">
        <v>0</v>
      </c>
      <c r="M1212" t="s">
        <v>83</v>
      </c>
      <c r="N1212" t="s">
        <v>83</v>
      </c>
      <c r="O1212" t="s">
        <v>83</v>
      </c>
      <c r="P1212" t="s">
        <v>83</v>
      </c>
      <c r="Q1212" t="s">
        <v>83</v>
      </c>
      <c r="R1212" t="s">
        <v>2835</v>
      </c>
      <c r="S1212" t="s">
        <v>83</v>
      </c>
      <c r="T1212">
        <v>0</v>
      </c>
      <c r="U1212" t="s">
        <v>83</v>
      </c>
      <c r="V1212" t="s">
        <v>83</v>
      </c>
      <c r="W1212" t="s">
        <v>83</v>
      </c>
      <c r="X1212">
        <v>4</v>
      </c>
      <c r="Y1212">
        <v>4</v>
      </c>
      <c r="Z1212" t="s">
        <v>83</v>
      </c>
      <c r="AA1212" t="s">
        <v>83</v>
      </c>
      <c r="AB1212" t="s">
        <v>83</v>
      </c>
      <c r="AC1212" t="s">
        <v>83</v>
      </c>
      <c r="AD1212" t="s">
        <v>83</v>
      </c>
      <c r="AE1212">
        <v>0</v>
      </c>
      <c r="AF1212" t="s">
        <v>83</v>
      </c>
      <c r="AG1212">
        <v>0</v>
      </c>
      <c r="AH1212" t="s">
        <v>83</v>
      </c>
      <c r="AI1212" t="s">
        <v>83</v>
      </c>
      <c r="AJ1212" t="s">
        <v>83</v>
      </c>
      <c r="AK1212" t="s">
        <v>83</v>
      </c>
      <c r="AL1212" t="s">
        <v>83</v>
      </c>
      <c r="AM1212" t="s">
        <v>83</v>
      </c>
      <c r="AN1212" t="s">
        <v>83</v>
      </c>
      <c r="AO1212" t="s">
        <v>83</v>
      </c>
      <c r="AP1212" t="s">
        <v>83</v>
      </c>
      <c r="AQ1212" t="s">
        <v>83</v>
      </c>
      <c r="AR1212" t="s">
        <v>83</v>
      </c>
      <c r="AS1212">
        <v>0</v>
      </c>
      <c r="AT1212" t="s">
        <v>83</v>
      </c>
      <c r="AU1212" t="s">
        <v>83</v>
      </c>
      <c r="AV1212">
        <v>0</v>
      </c>
      <c r="AW1212">
        <v>0</v>
      </c>
      <c r="AX1212" t="s">
        <v>83</v>
      </c>
    </row>
    <row r="1213" spans="1:50" x14ac:dyDescent="0.15">
      <c r="A1213">
        <v>4</v>
      </c>
      <c r="B1213">
        <v>235</v>
      </c>
      <c r="C1213">
        <v>1</v>
      </c>
      <c r="D1213">
        <v>4</v>
      </c>
      <c r="E1213">
        <v>0</v>
      </c>
      <c r="F1213" t="s">
        <v>83</v>
      </c>
      <c r="G1213" t="s">
        <v>83</v>
      </c>
      <c r="H1213">
        <v>171</v>
      </c>
      <c r="I1213">
        <v>0</v>
      </c>
      <c r="J1213">
        <v>0</v>
      </c>
      <c r="K1213">
        <v>0</v>
      </c>
      <c r="L1213">
        <v>0</v>
      </c>
      <c r="M1213" t="s">
        <v>83</v>
      </c>
      <c r="N1213" t="s">
        <v>83</v>
      </c>
      <c r="O1213" t="s">
        <v>83</v>
      </c>
      <c r="P1213" t="s">
        <v>83</v>
      </c>
      <c r="Q1213" t="s">
        <v>83</v>
      </c>
      <c r="R1213" t="s">
        <v>2836</v>
      </c>
      <c r="S1213" t="s">
        <v>83</v>
      </c>
      <c r="T1213">
        <v>0</v>
      </c>
      <c r="U1213" t="s">
        <v>83</v>
      </c>
      <c r="V1213" t="s">
        <v>83</v>
      </c>
      <c r="W1213" t="s">
        <v>83</v>
      </c>
      <c r="X1213">
        <v>4</v>
      </c>
      <c r="Y1213">
        <v>4</v>
      </c>
      <c r="Z1213" t="s">
        <v>83</v>
      </c>
      <c r="AA1213" t="s">
        <v>83</v>
      </c>
      <c r="AB1213" t="s">
        <v>83</v>
      </c>
      <c r="AC1213" t="s">
        <v>83</v>
      </c>
      <c r="AD1213" t="s">
        <v>83</v>
      </c>
      <c r="AE1213">
        <v>0</v>
      </c>
      <c r="AF1213" t="s">
        <v>83</v>
      </c>
      <c r="AG1213">
        <v>0</v>
      </c>
      <c r="AH1213" t="s">
        <v>83</v>
      </c>
      <c r="AI1213" t="s">
        <v>83</v>
      </c>
      <c r="AJ1213" t="s">
        <v>83</v>
      </c>
      <c r="AK1213" t="s">
        <v>83</v>
      </c>
      <c r="AL1213" t="s">
        <v>83</v>
      </c>
      <c r="AM1213" t="s">
        <v>83</v>
      </c>
      <c r="AN1213" t="s">
        <v>83</v>
      </c>
      <c r="AO1213" t="s">
        <v>83</v>
      </c>
      <c r="AP1213" t="s">
        <v>83</v>
      </c>
      <c r="AQ1213" t="s">
        <v>83</v>
      </c>
      <c r="AR1213" t="s">
        <v>83</v>
      </c>
      <c r="AS1213">
        <v>0</v>
      </c>
      <c r="AT1213" t="s">
        <v>83</v>
      </c>
      <c r="AU1213" t="s">
        <v>83</v>
      </c>
      <c r="AV1213">
        <v>0</v>
      </c>
      <c r="AW1213">
        <v>0</v>
      </c>
      <c r="AX1213" t="s">
        <v>83</v>
      </c>
    </row>
    <row r="1214" spans="1:50" x14ac:dyDescent="0.15">
      <c r="A1214">
        <v>4</v>
      </c>
      <c r="B1214">
        <v>235</v>
      </c>
      <c r="C1214">
        <v>1</v>
      </c>
      <c r="D1214">
        <v>5</v>
      </c>
      <c r="E1214">
        <v>0</v>
      </c>
      <c r="F1214" t="s">
        <v>83</v>
      </c>
      <c r="G1214" t="s">
        <v>83</v>
      </c>
      <c r="H1214">
        <v>395</v>
      </c>
      <c r="I1214">
        <v>0</v>
      </c>
      <c r="J1214">
        <v>0</v>
      </c>
      <c r="K1214">
        <v>0</v>
      </c>
      <c r="L1214">
        <v>0</v>
      </c>
      <c r="M1214" t="s">
        <v>83</v>
      </c>
      <c r="N1214" t="s">
        <v>83</v>
      </c>
      <c r="O1214" t="s">
        <v>83</v>
      </c>
      <c r="P1214" t="s">
        <v>83</v>
      </c>
      <c r="Q1214" t="s">
        <v>83</v>
      </c>
      <c r="R1214" t="s">
        <v>2837</v>
      </c>
      <c r="S1214" t="s">
        <v>83</v>
      </c>
      <c r="T1214">
        <v>0</v>
      </c>
      <c r="U1214" t="s">
        <v>83</v>
      </c>
      <c r="V1214" t="s">
        <v>83</v>
      </c>
      <c r="W1214" t="s">
        <v>83</v>
      </c>
      <c r="X1214">
        <v>4</v>
      </c>
      <c r="Y1214">
        <v>4</v>
      </c>
      <c r="Z1214" t="s">
        <v>83</v>
      </c>
      <c r="AA1214" t="s">
        <v>83</v>
      </c>
      <c r="AB1214" t="s">
        <v>83</v>
      </c>
      <c r="AC1214" t="s">
        <v>83</v>
      </c>
      <c r="AD1214" t="s">
        <v>83</v>
      </c>
      <c r="AE1214">
        <v>0</v>
      </c>
      <c r="AF1214" t="s">
        <v>83</v>
      </c>
      <c r="AG1214">
        <v>0</v>
      </c>
      <c r="AH1214" t="s">
        <v>83</v>
      </c>
      <c r="AI1214" t="s">
        <v>83</v>
      </c>
      <c r="AJ1214" t="s">
        <v>83</v>
      </c>
      <c r="AK1214" t="s">
        <v>83</v>
      </c>
      <c r="AL1214" t="s">
        <v>83</v>
      </c>
      <c r="AM1214" t="s">
        <v>83</v>
      </c>
      <c r="AN1214" t="s">
        <v>83</v>
      </c>
      <c r="AO1214" t="s">
        <v>83</v>
      </c>
      <c r="AP1214" t="s">
        <v>83</v>
      </c>
      <c r="AQ1214" t="s">
        <v>83</v>
      </c>
      <c r="AR1214" t="s">
        <v>83</v>
      </c>
      <c r="AS1214">
        <v>0</v>
      </c>
      <c r="AT1214" t="s">
        <v>83</v>
      </c>
      <c r="AU1214" t="s">
        <v>83</v>
      </c>
      <c r="AV1214">
        <v>0</v>
      </c>
      <c r="AW1214">
        <v>0</v>
      </c>
      <c r="AX1214" t="s">
        <v>83</v>
      </c>
    </row>
    <row r="1215" spans="1:50" x14ac:dyDescent="0.15">
      <c r="A1215">
        <v>4</v>
      </c>
      <c r="B1215">
        <v>235</v>
      </c>
      <c r="C1215">
        <v>1</v>
      </c>
      <c r="D1215">
        <v>6</v>
      </c>
      <c r="E1215">
        <v>0</v>
      </c>
      <c r="F1215" t="s">
        <v>83</v>
      </c>
      <c r="G1215" t="s">
        <v>83</v>
      </c>
      <c r="H1215">
        <v>276</v>
      </c>
      <c r="I1215">
        <v>0</v>
      </c>
      <c r="J1215">
        <v>0</v>
      </c>
      <c r="K1215">
        <v>0</v>
      </c>
      <c r="L1215">
        <v>0</v>
      </c>
      <c r="M1215" t="s">
        <v>83</v>
      </c>
      <c r="N1215" t="s">
        <v>83</v>
      </c>
      <c r="O1215" t="s">
        <v>83</v>
      </c>
      <c r="P1215" t="s">
        <v>83</v>
      </c>
      <c r="Q1215" t="s">
        <v>83</v>
      </c>
      <c r="R1215" t="s">
        <v>2838</v>
      </c>
      <c r="S1215" t="s">
        <v>83</v>
      </c>
      <c r="T1215">
        <v>0</v>
      </c>
      <c r="U1215" t="s">
        <v>83</v>
      </c>
      <c r="V1215" t="s">
        <v>83</v>
      </c>
      <c r="W1215" t="s">
        <v>83</v>
      </c>
      <c r="X1215">
        <v>4</v>
      </c>
      <c r="Y1215">
        <v>4</v>
      </c>
      <c r="Z1215" t="s">
        <v>83</v>
      </c>
      <c r="AA1215" t="s">
        <v>83</v>
      </c>
      <c r="AB1215" t="s">
        <v>83</v>
      </c>
      <c r="AC1215" t="s">
        <v>83</v>
      </c>
      <c r="AD1215" t="s">
        <v>83</v>
      </c>
      <c r="AE1215">
        <v>0</v>
      </c>
      <c r="AF1215" t="s">
        <v>83</v>
      </c>
      <c r="AG1215">
        <v>0</v>
      </c>
      <c r="AH1215" t="s">
        <v>83</v>
      </c>
      <c r="AI1215" t="s">
        <v>83</v>
      </c>
      <c r="AJ1215" t="s">
        <v>83</v>
      </c>
      <c r="AK1215" t="s">
        <v>83</v>
      </c>
      <c r="AL1215" t="s">
        <v>83</v>
      </c>
      <c r="AM1215" t="s">
        <v>83</v>
      </c>
      <c r="AN1215" t="s">
        <v>83</v>
      </c>
      <c r="AO1215" t="s">
        <v>83</v>
      </c>
      <c r="AP1215" t="s">
        <v>83</v>
      </c>
      <c r="AQ1215" t="s">
        <v>83</v>
      </c>
      <c r="AR1215" t="s">
        <v>83</v>
      </c>
      <c r="AS1215">
        <v>0</v>
      </c>
      <c r="AT1215" t="s">
        <v>83</v>
      </c>
      <c r="AU1215" t="s">
        <v>83</v>
      </c>
      <c r="AV1215">
        <v>0</v>
      </c>
      <c r="AW1215">
        <v>0</v>
      </c>
      <c r="AX1215" t="s">
        <v>83</v>
      </c>
    </row>
    <row r="1216" spans="1:50" x14ac:dyDescent="0.15">
      <c r="A1216">
        <v>4</v>
      </c>
      <c r="B1216">
        <v>235</v>
      </c>
      <c r="C1216">
        <v>1</v>
      </c>
      <c r="D1216">
        <v>7</v>
      </c>
      <c r="E1216">
        <v>0</v>
      </c>
      <c r="F1216" t="s">
        <v>83</v>
      </c>
      <c r="G1216" t="s">
        <v>83</v>
      </c>
      <c r="H1216">
        <v>128</v>
      </c>
      <c r="I1216">
        <v>0</v>
      </c>
      <c r="J1216">
        <v>0</v>
      </c>
      <c r="K1216">
        <v>0</v>
      </c>
      <c r="L1216">
        <v>0</v>
      </c>
      <c r="M1216" t="s">
        <v>83</v>
      </c>
      <c r="N1216" t="s">
        <v>83</v>
      </c>
      <c r="O1216" t="s">
        <v>83</v>
      </c>
      <c r="P1216" t="s">
        <v>83</v>
      </c>
      <c r="Q1216" t="s">
        <v>83</v>
      </c>
      <c r="R1216" t="s">
        <v>2839</v>
      </c>
      <c r="S1216" t="s">
        <v>83</v>
      </c>
      <c r="T1216">
        <v>0</v>
      </c>
      <c r="U1216" t="s">
        <v>83</v>
      </c>
      <c r="V1216" t="s">
        <v>83</v>
      </c>
      <c r="W1216" t="s">
        <v>83</v>
      </c>
      <c r="X1216">
        <v>4</v>
      </c>
      <c r="Y1216">
        <v>4</v>
      </c>
      <c r="Z1216" t="s">
        <v>83</v>
      </c>
      <c r="AA1216" t="s">
        <v>83</v>
      </c>
      <c r="AB1216" t="s">
        <v>83</v>
      </c>
      <c r="AC1216" t="s">
        <v>83</v>
      </c>
      <c r="AD1216" t="s">
        <v>83</v>
      </c>
      <c r="AE1216">
        <v>0</v>
      </c>
      <c r="AF1216" t="s">
        <v>83</v>
      </c>
      <c r="AG1216">
        <v>0</v>
      </c>
      <c r="AH1216" t="s">
        <v>83</v>
      </c>
      <c r="AI1216" t="s">
        <v>83</v>
      </c>
      <c r="AJ1216" t="s">
        <v>83</v>
      </c>
      <c r="AK1216" t="s">
        <v>83</v>
      </c>
      <c r="AL1216" t="s">
        <v>83</v>
      </c>
      <c r="AM1216" t="s">
        <v>83</v>
      </c>
      <c r="AN1216" t="s">
        <v>83</v>
      </c>
      <c r="AO1216" t="s">
        <v>83</v>
      </c>
      <c r="AP1216" t="s">
        <v>83</v>
      </c>
      <c r="AQ1216" t="s">
        <v>83</v>
      </c>
      <c r="AR1216" t="s">
        <v>83</v>
      </c>
      <c r="AS1216">
        <v>0</v>
      </c>
      <c r="AT1216" t="s">
        <v>83</v>
      </c>
      <c r="AU1216" t="s">
        <v>83</v>
      </c>
      <c r="AV1216">
        <v>0</v>
      </c>
      <c r="AW1216">
        <v>0</v>
      </c>
      <c r="AX1216" t="s">
        <v>83</v>
      </c>
    </row>
    <row r="1217" spans="1:50" x14ac:dyDescent="0.15">
      <c r="A1217">
        <v>4</v>
      </c>
      <c r="B1217">
        <v>235</v>
      </c>
      <c r="C1217">
        <v>1</v>
      </c>
      <c r="D1217">
        <v>8</v>
      </c>
      <c r="E1217">
        <v>0</v>
      </c>
      <c r="F1217" t="s">
        <v>83</v>
      </c>
      <c r="G1217" t="s">
        <v>83</v>
      </c>
      <c r="H1217">
        <v>0</v>
      </c>
      <c r="I1217">
        <v>0</v>
      </c>
      <c r="J1217">
        <v>0</v>
      </c>
      <c r="K1217">
        <v>0</v>
      </c>
      <c r="L1217">
        <v>0</v>
      </c>
      <c r="M1217" t="s">
        <v>83</v>
      </c>
      <c r="N1217" t="s">
        <v>83</v>
      </c>
      <c r="O1217" t="s">
        <v>83</v>
      </c>
      <c r="P1217" t="s">
        <v>83</v>
      </c>
      <c r="Q1217" t="s">
        <v>83</v>
      </c>
      <c r="R1217" t="s">
        <v>83</v>
      </c>
      <c r="S1217" t="s">
        <v>83</v>
      </c>
      <c r="T1217">
        <v>0</v>
      </c>
      <c r="U1217" t="s">
        <v>83</v>
      </c>
      <c r="V1217" t="s">
        <v>83</v>
      </c>
      <c r="W1217" t="s">
        <v>83</v>
      </c>
      <c r="X1217">
        <v>0</v>
      </c>
      <c r="Y1217">
        <v>0</v>
      </c>
      <c r="Z1217" t="s">
        <v>83</v>
      </c>
      <c r="AA1217" t="s">
        <v>83</v>
      </c>
      <c r="AB1217" t="s">
        <v>83</v>
      </c>
      <c r="AC1217" t="s">
        <v>83</v>
      </c>
      <c r="AD1217" t="s">
        <v>83</v>
      </c>
      <c r="AE1217">
        <v>0</v>
      </c>
      <c r="AF1217" t="s">
        <v>83</v>
      </c>
      <c r="AG1217">
        <v>0</v>
      </c>
      <c r="AH1217" t="s">
        <v>83</v>
      </c>
      <c r="AI1217" t="s">
        <v>83</v>
      </c>
      <c r="AJ1217" t="s">
        <v>83</v>
      </c>
      <c r="AK1217" t="s">
        <v>83</v>
      </c>
      <c r="AL1217" t="s">
        <v>83</v>
      </c>
      <c r="AM1217" t="s">
        <v>83</v>
      </c>
      <c r="AN1217" t="s">
        <v>83</v>
      </c>
      <c r="AO1217" t="s">
        <v>83</v>
      </c>
      <c r="AP1217" t="s">
        <v>83</v>
      </c>
      <c r="AQ1217" t="s">
        <v>83</v>
      </c>
      <c r="AR1217" t="s">
        <v>83</v>
      </c>
      <c r="AS1217">
        <v>0</v>
      </c>
      <c r="AT1217" t="s">
        <v>83</v>
      </c>
      <c r="AU1217" t="s">
        <v>83</v>
      </c>
      <c r="AV1217">
        <v>0</v>
      </c>
      <c r="AW1217">
        <v>0</v>
      </c>
      <c r="AX1217" t="s">
        <v>83</v>
      </c>
    </row>
    <row r="1218" spans="1:50" x14ac:dyDescent="0.15">
      <c r="A1218">
        <v>4</v>
      </c>
      <c r="B1218">
        <v>236</v>
      </c>
      <c r="C1218">
        <v>1</v>
      </c>
      <c r="D1218">
        <v>1</v>
      </c>
      <c r="E1218">
        <v>0</v>
      </c>
      <c r="F1218" t="s">
        <v>83</v>
      </c>
      <c r="G1218" t="s">
        <v>83</v>
      </c>
      <c r="H1218">
        <v>0</v>
      </c>
      <c r="I1218">
        <v>0</v>
      </c>
      <c r="J1218">
        <v>0</v>
      </c>
      <c r="K1218">
        <v>0</v>
      </c>
      <c r="L1218">
        <v>0</v>
      </c>
      <c r="M1218" t="s">
        <v>83</v>
      </c>
      <c r="N1218" t="s">
        <v>83</v>
      </c>
      <c r="O1218" t="s">
        <v>83</v>
      </c>
      <c r="P1218" t="s">
        <v>83</v>
      </c>
      <c r="Q1218" t="s">
        <v>83</v>
      </c>
      <c r="R1218" t="s">
        <v>83</v>
      </c>
      <c r="S1218" t="s">
        <v>83</v>
      </c>
      <c r="T1218">
        <v>0</v>
      </c>
      <c r="U1218" t="s">
        <v>83</v>
      </c>
      <c r="V1218" t="s">
        <v>83</v>
      </c>
      <c r="W1218" t="s">
        <v>83</v>
      </c>
      <c r="X1218">
        <v>0</v>
      </c>
      <c r="Y1218">
        <v>0</v>
      </c>
      <c r="Z1218" t="s">
        <v>83</v>
      </c>
      <c r="AA1218" t="s">
        <v>83</v>
      </c>
      <c r="AB1218" t="s">
        <v>83</v>
      </c>
      <c r="AC1218" t="s">
        <v>83</v>
      </c>
      <c r="AD1218" t="s">
        <v>83</v>
      </c>
      <c r="AE1218">
        <v>0</v>
      </c>
      <c r="AF1218" t="s">
        <v>83</v>
      </c>
      <c r="AG1218">
        <v>0</v>
      </c>
      <c r="AH1218" t="s">
        <v>83</v>
      </c>
      <c r="AI1218" t="s">
        <v>83</v>
      </c>
      <c r="AJ1218" t="s">
        <v>83</v>
      </c>
      <c r="AK1218" t="s">
        <v>83</v>
      </c>
      <c r="AL1218" t="s">
        <v>83</v>
      </c>
      <c r="AM1218" t="s">
        <v>83</v>
      </c>
      <c r="AN1218" t="s">
        <v>83</v>
      </c>
      <c r="AO1218" t="s">
        <v>83</v>
      </c>
      <c r="AP1218" t="s">
        <v>83</v>
      </c>
      <c r="AQ1218" t="s">
        <v>83</v>
      </c>
      <c r="AR1218" t="s">
        <v>83</v>
      </c>
      <c r="AS1218">
        <v>0</v>
      </c>
      <c r="AT1218" t="s">
        <v>83</v>
      </c>
      <c r="AU1218" t="s">
        <v>83</v>
      </c>
      <c r="AV1218">
        <v>0</v>
      </c>
      <c r="AW1218">
        <v>0</v>
      </c>
      <c r="AX1218" t="s">
        <v>83</v>
      </c>
    </row>
    <row r="1219" spans="1:50" x14ac:dyDescent="0.15">
      <c r="A1219">
        <v>4</v>
      </c>
      <c r="B1219">
        <v>236</v>
      </c>
      <c r="C1219">
        <v>1</v>
      </c>
      <c r="D1219">
        <v>2</v>
      </c>
      <c r="E1219">
        <v>0</v>
      </c>
      <c r="F1219" t="s">
        <v>83</v>
      </c>
      <c r="G1219" t="s">
        <v>83</v>
      </c>
      <c r="H1219">
        <v>0</v>
      </c>
      <c r="I1219">
        <v>0</v>
      </c>
      <c r="J1219">
        <v>0</v>
      </c>
      <c r="K1219">
        <v>0</v>
      </c>
      <c r="L1219">
        <v>0</v>
      </c>
      <c r="M1219" t="s">
        <v>83</v>
      </c>
      <c r="N1219" t="s">
        <v>83</v>
      </c>
      <c r="O1219" t="s">
        <v>83</v>
      </c>
      <c r="P1219" t="s">
        <v>83</v>
      </c>
      <c r="Q1219" t="s">
        <v>83</v>
      </c>
      <c r="R1219" t="s">
        <v>83</v>
      </c>
      <c r="S1219" t="s">
        <v>83</v>
      </c>
      <c r="T1219">
        <v>0</v>
      </c>
      <c r="U1219" t="s">
        <v>83</v>
      </c>
      <c r="V1219" t="s">
        <v>83</v>
      </c>
      <c r="W1219" t="s">
        <v>83</v>
      </c>
      <c r="X1219">
        <v>0</v>
      </c>
      <c r="Y1219">
        <v>0</v>
      </c>
      <c r="Z1219" t="s">
        <v>83</v>
      </c>
      <c r="AA1219" t="s">
        <v>83</v>
      </c>
      <c r="AB1219" t="s">
        <v>83</v>
      </c>
      <c r="AC1219" t="s">
        <v>83</v>
      </c>
      <c r="AD1219" t="s">
        <v>83</v>
      </c>
      <c r="AE1219">
        <v>0</v>
      </c>
      <c r="AF1219" t="s">
        <v>83</v>
      </c>
      <c r="AG1219">
        <v>0</v>
      </c>
      <c r="AH1219" t="s">
        <v>83</v>
      </c>
      <c r="AI1219" t="s">
        <v>83</v>
      </c>
      <c r="AJ1219" t="s">
        <v>83</v>
      </c>
      <c r="AK1219" t="s">
        <v>83</v>
      </c>
      <c r="AL1219" t="s">
        <v>83</v>
      </c>
      <c r="AM1219" t="s">
        <v>83</v>
      </c>
      <c r="AN1219" t="s">
        <v>83</v>
      </c>
      <c r="AO1219" t="s">
        <v>83</v>
      </c>
      <c r="AP1219" t="s">
        <v>83</v>
      </c>
      <c r="AQ1219" t="s">
        <v>83</v>
      </c>
      <c r="AR1219" t="s">
        <v>83</v>
      </c>
      <c r="AS1219">
        <v>0</v>
      </c>
      <c r="AT1219" t="s">
        <v>83</v>
      </c>
      <c r="AU1219" t="s">
        <v>83</v>
      </c>
      <c r="AV1219">
        <v>0</v>
      </c>
      <c r="AW1219">
        <v>0</v>
      </c>
      <c r="AX1219" t="s">
        <v>83</v>
      </c>
    </row>
    <row r="1220" spans="1:50" x14ac:dyDescent="0.15">
      <c r="A1220">
        <v>4</v>
      </c>
      <c r="B1220">
        <v>236</v>
      </c>
      <c r="C1220">
        <v>1</v>
      </c>
      <c r="D1220">
        <v>3</v>
      </c>
      <c r="E1220">
        <v>0</v>
      </c>
      <c r="F1220" t="s">
        <v>83</v>
      </c>
      <c r="G1220" t="s">
        <v>83</v>
      </c>
      <c r="H1220">
        <v>1030</v>
      </c>
      <c r="I1220">
        <v>0</v>
      </c>
      <c r="J1220">
        <v>0</v>
      </c>
      <c r="K1220">
        <v>0</v>
      </c>
      <c r="L1220">
        <v>0</v>
      </c>
      <c r="M1220" t="s">
        <v>83</v>
      </c>
      <c r="N1220" t="s">
        <v>83</v>
      </c>
      <c r="O1220" t="s">
        <v>83</v>
      </c>
      <c r="P1220" t="s">
        <v>83</v>
      </c>
      <c r="Q1220" t="s">
        <v>83</v>
      </c>
      <c r="R1220" t="s">
        <v>500</v>
      </c>
      <c r="S1220" t="s">
        <v>83</v>
      </c>
      <c r="T1220">
        <v>0</v>
      </c>
      <c r="U1220" t="s">
        <v>83</v>
      </c>
      <c r="V1220" t="s">
        <v>83</v>
      </c>
      <c r="W1220" t="s">
        <v>83</v>
      </c>
      <c r="X1220">
        <v>1</v>
      </c>
      <c r="Y1220">
        <v>1</v>
      </c>
      <c r="Z1220" t="s">
        <v>83</v>
      </c>
      <c r="AA1220" t="s">
        <v>83</v>
      </c>
      <c r="AB1220" t="s">
        <v>83</v>
      </c>
      <c r="AC1220" t="s">
        <v>83</v>
      </c>
      <c r="AD1220" t="s">
        <v>83</v>
      </c>
      <c r="AE1220">
        <v>0</v>
      </c>
      <c r="AF1220" t="s">
        <v>83</v>
      </c>
      <c r="AG1220">
        <v>0</v>
      </c>
      <c r="AH1220" t="s">
        <v>83</v>
      </c>
      <c r="AI1220" t="s">
        <v>83</v>
      </c>
      <c r="AJ1220" t="s">
        <v>83</v>
      </c>
      <c r="AK1220" t="s">
        <v>83</v>
      </c>
      <c r="AL1220" t="s">
        <v>83</v>
      </c>
      <c r="AM1220" t="s">
        <v>83</v>
      </c>
      <c r="AN1220" t="s">
        <v>83</v>
      </c>
      <c r="AO1220" t="s">
        <v>83</v>
      </c>
      <c r="AP1220" t="s">
        <v>83</v>
      </c>
      <c r="AQ1220" t="s">
        <v>83</v>
      </c>
      <c r="AR1220" t="s">
        <v>83</v>
      </c>
      <c r="AS1220">
        <v>0</v>
      </c>
      <c r="AT1220" t="s">
        <v>83</v>
      </c>
      <c r="AU1220" t="s">
        <v>83</v>
      </c>
      <c r="AV1220">
        <v>0</v>
      </c>
      <c r="AW1220">
        <v>0</v>
      </c>
      <c r="AX1220" t="s">
        <v>83</v>
      </c>
    </row>
    <row r="1221" spans="1:50" x14ac:dyDescent="0.15">
      <c r="A1221">
        <v>4</v>
      </c>
      <c r="B1221">
        <v>236</v>
      </c>
      <c r="C1221">
        <v>1</v>
      </c>
      <c r="D1221">
        <v>4</v>
      </c>
      <c r="E1221">
        <v>0</v>
      </c>
      <c r="F1221" t="s">
        <v>83</v>
      </c>
      <c r="G1221" t="s">
        <v>83</v>
      </c>
      <c r="H1221">
        <v>1025</v>
      </c>
      <c r="I1221">
        <v>0</v>
      </c>
      <c r="J1221">
        <v>0</v>
      </c>
      <c r="K1221">
        <v>0</v>
      </c>
      <c r="L1221">
        <v>0</v>
      </c>
      <c r="M1221" t="s">
        <v>83</v>
      </c>
      <c r="N1221" t="s">
        <v>83</v>
      </c>
      <c r="O1221" t="s">
        <v>83</v>
      </c>
      <c r="P1221" t="s">
        <v>83</v>
      </c>
      <c r="Q1221" t="s">
        <v>83</v>
      </c>
      <c r="R1221" t="s">
        <v>503</v>
      </c>
      <c r="S1221" t="s">
        <v>83</v>
      </c>
      <c r="T1221">
        <v>0</v>
      </c>
      <c r="U1221" t="s">
        <v>83</v>
      </c>
      <c r="V1221" t="s">
        <v>83</v>
      </c>
      <c r="W1221" t="s">
        <v>83</v>
      </c>
      <c r="X1221">
        <v>1</v>
      </c>
      <c r="Y1221">
        <v>1</v>
      </c>
      <c r="Z1221" t="s">
        <v>83</v>
      </c>
      <c r="AA1221" t="s">
        <v>83</v>
      </c>
      <c r="AB1221" t="s">
        <v>83</v>
      </c>
      <c r="AC1221" t="s">
        <v>83</v>
      </c>
      <c r="AD1221" t="s">
        <v>83</v>
      </c>
      <c r="AE1221">
        <v>0</v>
      </c>
      <c r="AF1221" t="s">
        <v>83</v>
      </c>
      <c r="AG1221">
        <v>0</v>
      </c>
      <c r="AH1221" t="s">
        <v>83</v>
      </c>
      <c r="AI1221" t="s">
        <v>83</v>
      </c>
      <c r="AJ1221" t="s">
        <v>83</v>
      </c>
      <c r="AK1221" t="s">
        <v>83</v>
      </c>
      <c r="AL1221" t="s">
        <v>83</v>
      </c>
      <c r="AM1221" t="s">
        <v>83</v>
      </c>
      <c r="AN1221" t="s">
        <v>83</v>
      </c>
      <c r="AO1221" t="s">
        <v>83</v>
      </c>
      <c r="AP1221" t="s">
        <v>83</v>
      </c>
      <c r="AQ1221" t="s">
        <v>83</v>
      </c>
      <c r="AR1221" t="s">
        <v>83</v>
      </c>
      <c r="AS1221">
        <v>0</v>
      </c>
      <c r="AT1221" t="s">
        <v>83</v>
      </c>
      <c r="AU1221" t="s">
        <v>83</v>
      </c>
      <c r="AV1221">
        <v>0</v>
      </c>
      <c r="AW1221">
        <v>0</v>
      </c>
      <c r="AX1221" t="s">
        <v>83</v>
      </c>
    </row>
    <row r="1222" spans="1:50" x14ac:dyDescent="0.15">
      <c r="A1222">
        <v>4</v>
      </c>
      <c r="B1222">
        <v>236</v>
      </c>
      <c r="C1222">
        <v>1</v>
      </c>
      <c r="D1222">
        <v>5</v>
      </c>
      <c r="E1222">
        <v>0</v>
      </c>
      <c r="F1222" t="s">
        <v>83</v>
      </c>
      <c r="G1222" t="s">
        <v>83</v>
      </c>
      <c r="H1222">
        <v>1001</v>
      </c>
      <c r="I1222">
        <v>0</v>
      </c>
      <c r="J1222">
        <v>0</v>
      </c>
      <c r="K1222">
        <v>0</v>
      </c>
      <c r="L1222">
        <v>0</v>
      </c>
      <c r="M1222" t="s">
        <v>83</v>
      </c>
      <c r="N1222" t="s">
        <v>83</v>
      </c>
      <c r="O1222" t="s">
        <v>83</v>
      </c>
      <c r="P1222" t="s">
        <v>83</v>
      </c>
      <c r="Q1222" t="s">
        <v>83</v>
      </c>
      <c r="R1222" t="s">
        <v>500</v>
      </c>
      <c r="S1222" t="s">
        <v>83</v>
      </c>
      <c r="T1222">
        <v>0</v>
      </c>
      <c r="U1222" t="s">
        <v>83</v>
      </c>
      <c r="V1222" t="s">
        <v>83</v>
      </c>
      <c r="W1222" t="s">
        <v>83</v>
      </c>
      <c r="X1222">
        <v>1</v>
      </c>
      <c r="Y1222">
        <v>1</v>
      </c>
      <c r="Z1222" t="s">
        <v>83</v>
      </c>
      <c r="AA1222" t="s">
        <v>83</v>
      </c>
      <c r="AB1222" t="s">
        <v>83</v>
      </c>
      <c r="AC1222" t="s">
        <v>83</v>
      </c>
      <c r="AD1222" t="s">
        <v>83</v>
      </c>
      <c r="AE1222">
        <v>0</v>
      </c>
      <c r="AF1222" t="s">
        <v>83</v>
      </c>
      <c r="AG1222">
        <v>0</v>
      </c>
      <c r="AH1222" t="s">
        <v>83</v>
      </c>
      <c r="AI1222" t="s">
        <v>83</v>
      </c>
      <c r="AJ1222" t="s">
        <v>83</v>
      </c>
      <c r="AK1222" t="s">
        <v>83</v>
      </c>
      <c r="AL1222" t="s">
        <v>83</v>
      </c>
      <c r="AM1222" t="s">
        <v>83</v>
      </c>
      <c r="AN1222" t="s">
        <v>83</v>
      </c>
      <c r="AO1222" t="s">
        <v>83</v>
      </c>
      <c r="AP1222" t="s">
        <v>83</v>
      </c>
      <c r="AQ1222" t="s">
        <v>83</v>
      </c>
      <c r="AR1222" t="s">
        <v>83</v>
      </c>
      <c r="AS1222">
        <v>0</v>
      </c>
      <c r="AT1222" t="s">
        <v>83</v>
      </c>
      <c r="AU1222" t="s">
        <v>83</v>
      </c>
      <c r="AV1222">
        <v>0</v>
      </c>
      <c r="AW1222">
        <v>0</v>
      </c>
      <c r="AX1222" t="s">
        <v>83</v>
      </c>
    </row>
    <row r="1223" spans="1:50" x14ac:dyDescent="0.15">
      <c r="A1223">
        <v>4</v>
      </c>
      <c r="B1223">
        <v>236</v>
      </c>
      <c r="C1223">
        <v>1</v>
      </c>
      <c r="D1223">
        <v>6</v>
      </c>
      <c r="E1223">
        <v>0</v>
      </c>
      <c r="F1223" t="s">
        <v>83</v>
      </c>
      <c r="G1223" t="s">
        <v>83</v>
      </c>
      <c r="H1223">
        <v>0</v>
      </c>
      <c r="I1223">
        <v>0</v>
      </c>
      <c r="J1223">
        <v>0</v>
      </c>
      <c r="K1223">
        <v>0</v>
      </c>
      <c r="L1223">
        <v>0</v>
      </c>
      <c r="M1223" t="s">
        <v>83</v>
      </c>
      <c r="N1223" t="s">
        <v>83</v>
      </c>
      <c r="O1223" t="s">
        <v>83</v>
      </c>
      <c r="P1223" t="s">
        <v>83</v>
      </c>
      <c r="Q1223" t="s">
        <v>83</v>
      </c>
      <c r="R1223" t="s">
        <v>83</v>
      </c>
      <c r="S1223" t="s">
        <v>83</v>
      </c>
      <c r="T1223">
        <v>0</v>
      </c>
      <c r="U1223" t="s">
        <v>83</v>
      </c>
      <c r="V1223" t="s">
        <v>83</v>
      </c>
      <c r="W1223" t="s">
        <v>83</v>
      </c>
      <c r="X1223">
        <v>0</v>
      </c>
      <c r="Y1223">
        <v>0</v>
      </c>
      <c r="Z1223" t="s">
        <v>83</v>
      </c>
      <c r="AA1223" t="s">
        <v>83</v>
      </c>
      <c r="AB1223" t="s">
        <v>83</v>
      </c>
      <c r="AC1223" t="s">
        <v>83</v>
      </c>
      <c r="AD1223" t="s">
        <v>83</v>
      </c>
      <c r="AE1223">
        <v>0</v>
      </c>
      <c r="AF1223" t="s">
        <v>83</v>
      </c>
      <c r="AG1223">
        <v>0</v>
      </c>
      <c r="AH1223" t="s">
        <v>83</v>
      </c>
      <c r="AI1223" t="s">
        <v>83</v>
      </c>
      <c r="AJ1223" t="s">
        <v>83</v>
      </c>
      <c r="AK1223" t="s">
        <v>83</v>
      </c>
      <c r="AL1223" t="s">
        <v>83</v>
      </c>
      <c r="AM1223" t="s">
        <v>83</v>
      </c>
      <c r="AN1223" t="s">
        <v>83</v>
      </c>
      <c r="AO1223" t="s">
        <v>83</v>
      </c>
      <c r="AP1223" t="s">
        <v>83</v>
      </c>
      <c r="AQ1223" t="s">
        <v>83</v>
      </c>
      <c r="AR1223" t="s">
        <v>83</v>
      </c>
      <c r="AS1223">
        <v>0</v>
      </c>
      <c r="AT1223" t="s">
        <v>83</v>
      </c>
      <c r="AU1223" t="s">
        <v>83</v>
      </c>
      <c r="AV1223">
        <v>0</v>
      </c>
      <c r="AW1223">
        <v>0</v>
      </c>
      <c r="AX1223" t="s">
        <v>83</v>
      </c>
    </row>
    <row r="1224" spans="1:50" x14ac:dyDescent="0.15">
      <c r="A1224">
        <v>4</v>
      </c>
      <c r="B1224">
        <v>236</v>
      </c>
      <c r="C1224">
        <v>1</v>
      </c>
      <c r="D1224">
        <v>7</v>
      </c>
      <c r="E1224">
        <v>0</v>
      </c>
      <c r="F1224" t="s">
        <v>83</v>
      </c>
      <c r="G1224" t="s">
        <v>83</v>
      </c>
      <c r="H1224">
        <v>0</v>
      </c>
      <c r="I1224">
        <v>0</v>
      </c>
      <c r="J1224">
        <v>0</v>
      </c>
      <c r="K1224">
        <v>0</v>
      </c>
      <c r="L1224">
        <v>0</v>
      </c>
      <c r="M1224" t="s">
        <v>83</v>
      </c>
      <c r="N1224" t="s">
        <v>83</v>
      </c>
      <c r="O1224" t="s">
        <v>83</v>
      </c>
      <c r="P1224" t="s">
        <v>83</v>
      </c>
      <c r="Q1224" t="s">
        <v>83</v>
      </c>
      <c r="R1224" t="s">
        <v>83</v>
      </c>
      <c r="S1224" t="s">
        <v>83</v>
      </c>
      <c r="T1224">
        <v>0</v>
      </c>
      <c r="U1224" t="s">
        <v>83</v>
      </c>
      <c r="V1224" t="s">
        <v>83</v>
      </c>
      <c r="W1224" t="s">
        <v>83</v>
      </c>
      <c r="X1224">
        <v>0</v>
      </c>
      <c r="Y1224">
        <v>0</v>
      </c>
      <c r="Z1224" t="s">
        <v>83</v>
      </c>
      <c r="AA1224" t="s">
        <v>83</v>
      </c>
      <c r="AB1224" t="s">
        <v>83</v>
      </c>
      <c r="AC1224" t="s">
        <v>83</v>
      </c>
      <c r="AD1224" t="s">
        <v>83</v>
      </c>
      <c r="AE1224">
        <v>0</v>
      </c>
      <c r="AF1224" t="s">
        <v>83</v>
      </c>
      <c r="AG1224">
        <v>0</v>
      </c>
      <c r="AH1224" t="s">
        <v>83</v>
      </c>
      <c r="AI1224" t="s">
        <v>83</v>
      </c>
      <c r="AJ1224" t="s">
        <v>83</v>
      </c>
      <c r="AK1224" t="s">
        <v>83</v>
      </c>
      <c r="AL1224" t="s">
        <v>83</v>
      </c>
      <c r="AM1224" t="s">
        <v>83</v>
      </c>
      <c r="AN1224" t="s">
        <v>83</v>
      </c>
      <c r="AO1224" t="s">
        <v>83</v>
      </c>
      <c r="AP1224" t="s">
        <v>83</v>
      </c>
      <c r="AQ1224" t="s">
        <v>83</v>
      </c>
      <c r="AR1224" t="s">
        <v>83</v>
      </c>
      <c r="AS1224">
        <v>0</v>
      </c>
      <c r="AT1224" t="s">
        <v>83</v>
      </c>
      <c r="AU1224" t="s">
        <v>83</v>
      </c>
      <c r="AV1224">
        <v>0</v>
      </c>
      <c r="AW1224">
        <v>0</v>
      </c>
      <c r="AX1224" t="s">
        <v>83</v>
      </c>
    </row>
    <row r="1225" spans="1:50" x14ac:dyDescent="0.15">
      <c r="A1225">
        <v>4</v>
      </c>
      <c r="B1225">
        <v>236</v>
      </c>
      <c r="C1225">
        <v>1</v>
      </c>
      <c r="D1225">
        <v>8</v>
      </c>
      <c r="E1225">
        <v>0</v>
      </c>
      <c r="F1225" t="s">
        <v>83</v>
      </c>
      <c r="G1225" t="s">
        <v>83</v>
      </c>
      <c r="H1225">
        <v>0</v>
      </c>
      <c r="I1225">
        <v>0</v>
      </c>
      <c r="J1225">
        <v>0</v>
      </c>
      <c r="K1225">
        <v>0</v>
      </c>
      <c r="L1225">
        <v>0</v>
      </c>
      <c r="M1225" t="s">
        <v>83</v>
      </c>
      <c r="N1225" t="s">
        <v>83</v>
      </c>
      <c r="O1225" t="s">
        <v>83</v>
      </c>
      <c r="P1225" t="s">
        <v>83</v>
      </c>
      <c r="Q1225" t="s">
        <v>83</v>
      </c>
      <c r="R1225" t="s">
        <v>83</v>
      </c>
      <c r="S1225" t="s">
        <v>83</v>
      </c>
      <c r="T1225">
        <v>0</v>
      </c>
      <c r="U1225" t="s">
        <v>83</v>
      </c>
      <c r="V1225" t="s">
        <v>83</v>
      </c>
      <c r="W1225" t="s">
        <v>83</v>
      </c>
      <c r="X1225">
        <v>0</v>
      </c>
      <c r="Y1225">
        <v>0</v>
      </c>
      <c r="Z1225" t="s">
        <v>83</v>
      </c>
      <c r="AA1225" t="s">
        <v>83</v>
      </c>
      <c r="AB1225" t="s">
        <v>83</v>
      </c>
      <c r="AC1225" t="s">
        <v>83</v>
      </c>
      <c r="AD1225" t="s">
        <v>83</v>
      </c>
      <c r="AE1225">
        <v>0</v>
      </c>
      <c r="AF1225" t="s">
        <v>83</v>
      </c>
      <c r="AG1225">
        <v>0</v>
      </c>
      <c r="AH1225" t="s">
        <v>83</v>
      </c>
      <c r="AI1225" t="s">
        <v>83</v>
      </c>
      <c r="AJ1225" t="s">
        <v>83</v>
      </c>
      <c r="AK1225" t="s">
        <v>83</v>
      </c>
      <c r="AL1225" t="s">
        <v>83</v>
      </c>
      <c r="AM1225" t="s">
        <v>83</v>
      </c>
      <c r="AN1225" t="s">
        <v>83</v>
      </c>
      <c r="AO1225" t="s">
        <v>83</v>
      </c>
      <c r="AP1225" t="s">
        <v>83</v>
      </c>
      <c r="AQ1225" t="s">
        <v>83</v>
      </c>
      <c r="AR1225" t="s">
        <v>83</v>
      </c>
      <c r="AS1225">
        <v>0</v>
      </c>
      <c r="AT1225" t="s">
        <v>83</v>
      </c>
      <c r="AU1225" t="s">
        <v>83</v>
      </c>
      <c r="AV1225">
        <v>0</v>
      </c>
      <c r="AW1225">
        <v>0</v>
      </c>
      <c r="AX1225" t="s">
        <v>83</v>
      </c>
    </row>
    <row r="1226" spans="1:50" x14ac:dyDescent="0.15">
      <c r="A1226">
        <v>4</v>
      </c>
      <c r="B1226">
        <v>236</v>
      </c>
      <c r="C1226">
        <v>2</v>
      </c>
      <c r="D1226">
        <v>1</v>
      </c>
      <c r="E1226">
        <v>0</v>
      </c>
      <c r="F1226" t="s">
        <v>83</v>
      </c>
      <c r="G1226" t="s">
        <v>83</v>
      </c>
      <c r="H1226">
        <v>0</v>
      </c>
      <c r="I1226">
        <v>0</v>
      </c>
      <c r="J1226">
        <v>0</v>
      </c>
      <c r="K1226">
        <v>0</v>
      </c>
      <c r="L1226">
        <v>0</v>
      </c>
      <c r="M1226" t="s">
        <v>83</v>
      </c>
      <c r="N1226" t="s">
        <v>83</v>
      </c>
      <c r="O1226" t="s">
        <v>83</v>
      </c>
      <c r="P1226" t="s">
        <v>83</v>
      </c>
      <c r="Q1226" t="s">
        <v>83</v>
      </c>
      <c r="R1226" t="s">
        <v>83</v>
      </c>
      <c r="S1226" t="s">
        <v>83</v>
      </c>
      <c r="T1226">
        <v>0</v>
      </c>
      <c r="U1226" t="s">
        <v>83</v>
      </c>
      <c r="V1226" t="s">
        <v>83</v>
      </c>
      <c r="W1226" t="s">
        <v>83</v>
      </c>
      <c r="X1226">
        <v>0</v>
      </c>
      <c r="Y1226">
        <v>0</v>
      </c>
      <c r="Z1226" t="s">
        <v>83</v>
      </c>
      <c r="AA1226" t="s">
        <v>83</v>
      </c>
      <c r="AB1226" t="s">
        <v>83</v>
      </c>
      <c r="AC1226" t="s">
        <v>83</v>
      </c>
      <c r="AD1226" t="s">
        <v>83</v>
      </c>
      <c r="AE1226">
        <v>0</v>
      </c>
      <c r="AF1226" t="s">
        <v>83</v>
      </c>
      <c r="AG1226">
        <v>0</v>
      </c>
      <c r="AH1226" t="s">
        <v>83</v>
      </c>
      <c r="AI1226" t="s">
        <v>83</v>
      </c>
      <c r="AJ1226" t="s">
        <v>83</v>
      </c>
      <c r="AK1226" t="s">
        <v>83</v>
      </c>
      <c r="AL1226" t="s">
        <v>83</v>
      </c>
      <c r="AM1226" t="s">
        <v>83</v>
      </c>
      <c r="AN1226" t="s">
        <v>83</v>
      </c>
      <c r="AO1226" t="s">
        <v>83</v>
      </c>
      <c r="AP1226" t="s">
        <v>83</v>
      </c>
      <c r="AQ1226" t="s">
        <v>83</v>
      </c>
      <c r="AR1226" t="s">
        <v>83</v>
      </c>
      <c r="AS1226">
        <v>0</v>
      </c>
      <c r="AT1226" t="s">
        <v>83</v>
      </c>
      <c r="AU1226" t="s">
        <v>83</v>
      </c>
      <c r="AV1226">
        <v>0</v>
      </c>
      <c r="AW1226">
        <v>0</v>
      </c>
      <c r="AX1226" t="s">
        <v>83</v>
      </c>
    </row>
    <row r="1227" spans="1:50" x14ac:dyDescent="0.15">
      <c r="A1227">
        <v>4</v>
      </c>
      <c r="B1227">
        <v>236</v>
      </c>
      <c r="C1227">
        <v>2</v>
      </c>
      <c r="D1227">
        <v>2</v>
      </c>
      <c r="E1227">
        <v>0</v>
      </c>
      <c r="F1227" t="s">
        <v>83</v>
      </c>
      <c r="G1227" t="s">
        <v>83</v>
      </c>
      <c r="H1227">
        <v>1119</v>
      </c>
      <c r="I1227">
        <v>0</v>
      </c>
      <c r="J1227">
        <v>0</v>
      </c>
      <c r="K1227">
        <v>0</v>
      </c>
      <c r="L1227">
        <v>0</v>
      </c>
      <c r="M1227" t="s">
        <v>83</v>
      </c>
      <c r="N1227" t="s">
        <v>83</v>
      </c>
      <c r="O1227" t="s">
        <v>83</v>
      </c>
      <c r="P1227" t="s">
        <v>83</v>
      </c>
      <c r="Q1227" t="s">
        <v>83</v>
      </c>
      <c r="R1227" t="s">
        <v>2003</v>
      </c>
      <c r="S1227" t="s">
        <v>83</v>
      </c>
      <c r="T1227">
        <v>0</v>
      </c>
      <c r="U1227" t="s">
        <v>83</v>
      </c>
      <c r="V1227" t="s">
        <v>83</v>
      </c>
      <c r="W1227" t="s">
        <v>83</v>
      </c>
      <c r="X1227">
        <v>1</v>
      </c>
      <c r="Y1227">
        <v>1</v>
      </c>
      <c r="Z1227" t="s">
        <v>83</v>
      </c>
      <c r="AA1227" t="s">
        <v>83</v>
      </c>
      <c r="AB1227" t="s">
        <v>83</v>
      </c>
      <c r="AC1227" t="s">
        <v>83</v>
      </c>
      <c r="AD1227" t="s">
        <v>83</v>
      </c>
      <c r="AE1227">
        <v>0</v>
      </c>
      <c r="AF1227" t="s">
        <v>83</v>
      </c>
      <c r="AG1227">
        <v>0</v>
      </c>
      <c r="AH1227" t="s">
        <v>83</v>
      </c>
      <c r="AI1227" t="s">
        <v>83</v>
      </c>
      <c r="AJ1227" t="s">
        <v>83</v>
      </c>
      <c r="AK1227" t="s">
        <v>83</v>
      </c>
      <c r="AL1227" t="s">
        <v>83</v>
      </c>
      <c r="AM1227" t="s">
        <v>83</v>
      </c>
      <c r="AN1227" t="s">
        <v>83</v>
      </c>
      <c r="AO1227" t="s">
        <v>83</v>
      </c>
      <c r="AP1227" t="s">
        <v>83</v>
      </c>
      <c r="AQ1227" t="s">
        <v>83</v>
      </c>
      <c r="AR1227" t="s">
        <v>83</v>
      </c>
      <c r="AS1227">
        <v>0</v>
      </c>
      <c r="AT1227" t="s">
        <v>83</v>
      </c>
      <c r="AU1227" t="s">
        <v>83</v>
      </c>
      <c r="AV1227">
        <v>0</v>
      </c>
      <c r="AW1227">
        <v>0</v>
      </c>
      <c r="AX1227" t="s">
        <v>83</v>
      </c>
    </row>
    <row r="1228" spans="1:50" x14ac:dyDescent="0.15">
      <c r="A1228">
        <v>4</v>
      </c>
      <c r="B1228">
        <v>236</v>
      </c>
      <c r="C1228">
        <v>2</v>
      </c>
      <c r="D1228">
        <v>3</v>
      </c>
      <c r="E1228">
        <v>0</v>
      </c>
      <c r="F1228" t="s">
        <v>83</v>
      </c>
      <c r="G1228" t="s">
        <v>83</v>
      </c>
      <c r="H1228">
        <v>1107</v>
      </c>
      <c r="I1228">
        <v>0</v>
      </c>
      <c r="J1228">
        <v>0</v>
      </c>
      <c r="K1228">
        <v>0</v>
      </c>
      <c r="L1228">
        <v>0</v>
      </c>
      <c r="M1228" t="s">
        <v>83</v>
      </c>
      <c r="N1228" t="s">
        <v>83</v>
      </c>
      <c r="O1228" t="s">
        <v>83</v>
      </c>
      <c r="P1228" t="s">
        <v>83</v>
      </c>
      <c r="Q1228" t="s">
        <v>83</v>
      </c>
      <c r="R1228" t="s">
        <v>501</v>
      </c>
      <c r="S1228" t="s">
        <v>83</v>
      </c>
      <c r="T1228">
        <v>0</v>
      </c>
      <c r="U1228" t="s">
        <v>83</v>
      </c>
      <c r="V1228" t="s">
        <v>83</v>
      </c>
      <c r="W1228" t="s">
        <v>83</v>
      </c>
      <c r="X1228">
        <v>1</v>
      </c>
      <c r="Y1228">
        <v>1</v>
      </c>
      <c r="Z1228" t="s">
        <v>83</v>
      </c>
      <c r="AA1228" t="s">
        <v>83</v>
      </c>
      <c r="AB1228" t="s">
        <v>83</v>
      </c>
      <c r="AC1228" t="s">
        <v>83</v>
      </c>
      <c r="AD1228" t="s">
        <v>83</v>
      </c>
      <c r="AE1228">
        <v>0</v>
      </c>
      <c r="AF1228" t="s">
        <v>83</v>
      </c>
      <c r="AG1228">
        <v>0</v>
      </c>
      <c r="AH1228" t="s">
        <v>83</v>
      </c>
      <c r="AI1228" t="s">
        <v>83</v>
      </c>
      <c r="AJ1228" t="s">
        <v>83</v>
      </c>
      <c r="AK1228" t="s">
        <v>83</v>
      </c>
      <c r="AL1228" t="s">
        <v>83</v>
      </c>
      <c r="AM1228" t="s">
        <v>83</v>
      </c>
      <c r="AN1228" t="s">
        <v>83</v>
      </c>
      <c r="AO1228" t="s">
        <v>83</v>
      </c>
      <c r="AP1228" t="s">
        <v>83</v>
      </c>
      <c r="AQ1228" t="s">
        <v>83</v>
      </c>
      <c r="AR1228" t="s">
        <v>83</v>
      </c>
      <c r="AS1228">
        <v>0</v>
      </c>
      <c r="AT1228" t="s">
        <v>83</v>
      </c>
      <c r="AU1228" t="s">
        <v>83</v>
      </c>
      <c r="AV1228">
        <v>0</v>
      </c>
      <c r="AW1228">
        <v>0</v>
      </c>
      <c r="AX1228" t="s">
        <v>83</v>
      </c>
    </row>
    <row r="1229" spans="1:50" x14ac:dyDescent="0.15">
      <c r="A1229">
        <v>4</v>
      </c>
      <c r="B1229">
        <v>236</v>
      </c>
      <c r="C1229">
        <v>2</v>
      </c>
      <c r="D1229">
        <v>4</v>
      </c>
      <c r="E1229">
        <v>0</v>
      </c>
      <c r="F1229" t="s">
        <v>83</v>
      </c>
      <c r="G1229" t="s">
        <v>83</v>
      </c>
      <c r="H1229">
        <v>1137</v>
      </c>
      <c r="I1229">
        <v>0</v>
      </c>
      <c r="J1229">
        <v>0</v>
      </c>
      <c r="K1229">
        <v>0</v>
      </c>
      <c r="L1229">
        <v>0</v>
      </c>
      <c r="M1229" t="s">
        <v>83</v>
      </c>
      <c r="N1229" t="s">
        <v>83</v>
      </c>
      <c r="O1229" t="s">
        <v>83</v>
      </c>
      <c r="P1229" t="s">
        <v>83</v>
      </c>
      <c r="Q1229" t="s">
        <v>83</v>
      </c>
      <c r="R1229" t="s">
        <v>502</v>
      </c>
      <c r="S1229" t="s">
        <v>83</v>
      </c>
      <c r="T1229">
        <v>0</v>
      </c>
      <c r="U1229" t="s">
        <v>83</v>
      </c>
      <c r="V1229" t="s">
        <v>83</v>
      </c>
      <c r="W1229" t="s">
        <v>83</v>
      </c>
      <c r="X1229">
        <v>1</v>
      </c>
      <c r="Y1229">
        <v>1</v>
      </c>
      <c r="Z1229" t="s">
        <v>83</v>
      </c>
      <c r="AA1229" t="s">
        <v>83</v>
      </c>
      <c r="AB1229" t="s">
        <v>83</v>
      </c>
      <c r="AC1229" t="s">
        <v>83</v>
      </c>
      <c r="AD1229" t="s">
        <v>83</v>
      </c>
      <c r="AE1229">
        <v>0</v>
      </c>
      <c r="AF1229" t="s">
        <v>83</v>
      </c>
      <c r="AG1229">
        <v>0</v>
      </c>
      <c r="AH1229" t="s">
        <v>83</v>
      </c>
      <c r="AI1229" t="s">
        <v>83</v>
      </c>
      <c r="AJ1229" t="s">
        <v>83</v>
      </c>
      <c r="AK1229" t="s">
        <v>83</v>
      </c>
      <c r="AL1229" t="s">
        <v>83</v>
      </c>
      <c r="AM1229" t="s">
        <v>83</v>
      </c>
      <c r="AN1229" t="s">
        <v>83</v>
      </c>
      <c r="AO1229" t="s">
        <v>83</v>
      </c>
      <c r="AP1229" t="s">
        <v>83</v>
      </c>
      <c r="AQ1229" t="s">
        <v>83</v>
      </c>
      <c r="AR1229" t="s">
        <v>83</v>
      </c>
      <c r="AS1229">
        <v>0</v>
      </c>
      <c r="AT1229" t="s">
        <v>83</v>
      </c>
      <c r="AU1229" t="s">
        <v>83</v>
      </c>
      <c r="AV1229">
        <v>0</v>
      </c>
      <c r="AW1229">
        <v>0</v>
      </c>
      <c r="AX1229" t="s">
        <v>83</v>
      </c>
    </row>
    <row r="1230" spans="1:50" x14ac:dyDescent="0.15">
      <c r="A1230">
        <v>4</v>
      </c>
      <c r="B1230">
        <v>236</v>
      </c>
      <c r="C1230">
        <v>2</v>
      </c>
      <c r="D1230">
        <v>5</v>
      </c>
      <c r="E1230">
        <v>0</v>
      </c>
      <c r="F1230" t="s">
        <v>83</v>
      </c>
      <c r="G1230" t="s">
        <v>83</v>
      </c>
      <c r="H1230">
        <v>1150</v>
      </c>
      <c r="I1230">
        <v>0</v>
      </c>
      <c r="J1230">
        <v>0</v>
      </c>
      <c r="K1230">
        <v>0</v>
      </c>
      <c r="L1230">
        <v>0</v>
      </c>
      <c r="M1230" t="s">
        <v>83</v>
      </c>
      <c r="N1230" t="s">
        <v>83</v>
      </c>
      <c r="O1230" t="s">
        <v>83</v>
      </c>
      <c r="P1230" t="s">
        <v>83</v>
      </c>
      <c r="Q1230" t="s">
        <v>83</v>
      </c>
      <c r="R1230" t="s">
        <v>2015</v>
      </c>
      <c r="S1230" t="s">
        <v>83</v>
      </c>
      <c r="T1230">
        <v>0</v>
      </c>
      <c r="U1230" t="s">
        <v>83</v>
      </c>
      <c r="V1230" t="s">
        <v>83</v>
      </c>
      <c r="W1230" t="s">
        <v>83</v>
      </c>
      <c r="X1230">
        <v>1</v>
      </c>
      <c r="Y1230">
        <v>1</v>
      </c>
      <c r="Z1230" t="s">
        <v>83</v>
      </c>
      <c r="AA1230" t="s">
        <v>83</v>
      </c>
      <c r="AB1230" t="s">
        <v>83</v>
      </c>
      <c r="AC1230" t="s">
        <v>83</v>
      </c>
      <c r="AD1230" t="s">
        <v>83</v>
      </c>
      <c r="AE1230">
        <v>0</v>
      </c>
      <c r="AF1230" t="s">
        <v>83</v>
      </c>
      <c r="AG1230">
        <v>0</v>
      </c>
      <c r="AH1230" t="s">
        <v>83</v>
      </c>
      <c r="AI1230" t="s">
        <v>83</v>
      </c>
      <c r="AJ1230" t="s">
        <v>83</v>
      </c>
      <c r="AK1230" t="s">
        <v>83</v>
      </c>
      <c r="AL1230" t="s">
        <v>83</v>
      </c>
      <c r="AM1230" t="s">
        <v>83</v>
      </c>
      <c r="AN1230" t="s">
        <v>83</v>
      </c>
      <c r="AO1230" t="s">
        <v>83</v>
      </c>
      <c r="AP1230" t="s">
        <v>83</v>
      </c>
      <c r="AQ1230" t="s">
        <v>83</v>
      </c>
      <c r="AR1230" t="s">
        <v>83</v>
      </c>
      <c r="AS1230">
        <v>0</v>
      </c>
      <c r="AT1230" t="s">
        <v>83</v>
      </c>
      <c r="AU1230" t="s">
        <v>83</v>
      </c>
      <c r="AV1230">
        <v>0</v>
      </c>
      <c r="AW1230">
        <v>0</v>
      </c>
      <c r="AX1230" t="s">
        <v>83</v>
      </c>
    </row>
    <row r="1231" spans="1:50" x14ac:dyDescent="0.15">
      <c r="A1231">
        <v>4</v>
      </c>
      <c r="B1231">
        <v>236</v>
      </c>
      <c r="C1231">
        <v>2</v>
      </c>
      <c r="D1231">
        <v>6</v>
      </c>
      <c r="E1231">
        <v>0</v>
      </c>
      <c r="F1231" t="s">
        <v>83</v>
      </c>
      <c r="G1231" t="s">
        <v>83</v>
      </c>
      <c r="H1231">
        <v>1167</v>
      </c>
      <c r="I1231">
        <v>0</v>
      </c>
      <c r="J1231">
        <v>0</v>
      </c>
      <c r="K1231">
        <v>0</v>
      </c>
      <c r="L1231">
        <v>0</v>
      </c>
      <c r="M1231" t="s">
        <v>83</v>
      </c>
      <c r="N1231" t="s">
        <v>83</v>
      </c>
      <c r="O1231" t="s">
        <v>83</v>
      </c>
      <c r="P1231" t="s">
        <v>83</v>
      </c>
      <c r="Q1231" t="s">
        <v>83</v>
      </c>
      <c r="R1231" t="s">
        <v>501</v>
      </c>
      <c r="S1231" t="s">
        <v>83</v>
      </c>
      <c r="T1231">
        <v>0</v>
      </c>
      <c r="U1231" t="s">
        <v>83</v>
      </c>
      <c r="V1231" t="s">
        <v>83</v>
      </c>
      <c r="W1231" t="s">
        <v>83</v>
      </c>
      <c r="X1231">
        <v>1</v>
      </c>
      <c r="Y1231">
        <v>1</v>
      </c>
      <c r="Z1231" t="s">
        <v>83</v>
      </c>
      <c r="AA1231" t="s">
        <v>83</v>
      </c>
      <c r="AB1231" t="s">
        <v>83</v>
      </c>
      <c r="AC1231" t="s">
        <v>83</v>
      </c>
      <c r="AD1231" t="s">
        <v>83</v>
      </c>
      <c r="AE1231">
        <v>0</v>
      </c>
      <c r="AF1231" t="s">
        <v>83</v>
      </c>
      <c r="AG1231">
        <v>0</v>
      </c>
      <c r="AH1231" t="s">
        <v>83</v>
      </c>
      <c r="AI1231" t="s">
        <v>83</v>
      </c>
      <c r="AJ1231" t="s">
        <v>83</v>
      </c>
      <c r="AK1231" t="s">
        <v>83</v>
      </c>
      <c r="AL1231" t="s">
        <v>83</v>
      </c>
      <c r="AM1231" t="s">
        <v>83</v>
      </c>
      <c r="AN1231" t="s">
        <v>83</v>
      </c>
      <c r="AO1231" t="s">
        <v>83</v>
      </c>
      <c r="AP1231" t="s">
        <v>83</v>
      </c>
      <c r="AQ1231" t="s">
        <v>83</v>
      </c>
      <c r="AR1231" t="s">
        <v>83</v>
      </c>
      <c r="AS1231">
        <v>0</v>
      </c>
      <c r="AT1231" t="s">
        <v>83</v>
      </c>
      <c r="AU1231" t="s">
        <v>83</v>
      </c>
      <c r="AV1231">
        <v>0</v>
      </c>
      <c r="AW1231">
        <v>0</v>
      </c>
      <c r="AX1231" t="s">
        <v>83</v>
      </c>
    </row>
    <row r="1232" spans="1:50" x14ac:dyDescent="0.15">
      <c r="A1232">
        <v>4</v>
      </c>
      <c r="B1232">
        <v>236</v>
      </c>
      <c r="C1232">
        <v>2</v>
      </c>
      <c r="D1232">
        <v>7</v>
      </c>
      <c r="E1232">
        <v>0</v>
      </c>
      <c r="F1232" t="s">
        <v>83</v>
      </c>
      <c r="G1232" t="s">
        <v>83</v>
      </c>
      <c r="H1232">
        <v>1094</v>
      </c>
      <c r="I1232">
        <v>0</v>
      </c>
      <c r="J1232">
        <v>0</v>
      </c>
      <c r="K1232">
        <v>0</v>
      </c>
      <c r="L1232">
        <v>0</v>
      </c>
      <c r="M1232" t="s">
        <v>83</v>
      </c>
      <c r="N1232" t="s">
        <v>83</v>
      </c>
      <c r="O1232" t="s">
        <v>83</v>
      </c>
      <c r="P1232" t="s">
        <v>83</v>
      </c>
      <c r="Q1232" t="s">
        <v>83</v>
      </c>
      <c r="R1232" t="s">
        <v>1994</v>
      </c>
      <c r="S1232" t="s">
        <v>83</v>
      </c>
      <c r="T1232">
        <v>0</v>
      </c>
      <c r="U1232" t="s">
        <v>83</v>
      </c>
      <c r="V1232" t="s">
        <v>83</v>
      </c>
      <c r="W1232" t="s">
        <v>83</v>
      </c>
      <c r="X1232">
        <v>1</v>
      </c>
      <c r="Y1232">
        <v>1</v>
      </c>
      <c r="Z1232" t="s">
        <v>83</v>
      </c>
      <c r="AA1232" t="s">
        <v>83</v>
      </c>
      <c r="AB1232" t="s">
        <v>83</v>
      </c>
      <c r="AC1232" t="s">
        <v>83</v>
      </c>
      <c r="AD1232" t="s">
        <v>83</v>
      </c>
      <c r="AE1232">
        <v>0</v>
      </c>
      <c r="AF1232" t="s">
        <v>83</v>
      </c>
      <c r="AG1232">
        <v>0</v>
      </c>
      <c r="AH1232" t="s">
        <v>83</v>
      </c>
      <c r="AI1232" t="s">
        <v>83</v>
      </c>
      <c r="AJ1232" t="s">
        <v>83</v>
      </c>
      <c r="AK1232" t="s">
        <v>83</v>
      </c>
      <c r="AL1232" t="s">
        <v>83</v>
      </c>
      <c r="AM1232" t="s">
        <v>83</v>
      </c>
      <c r="AN1232" t="s">
        <v>83</v>
      </c>
      <c r="AO1232" t="s">
        <v>83</v>
      </c>
      <c r="AP1232" t="s">
        <v>83</v>
      </c>
      <c r="AQ1232" t="s">
        <v>83</v>
      </c>
      <c r="AR1232" t="s">
        <v>83</v>
      </c>
      <c r="AS1232">
        <v>0</v>
      </c>
      <c r="AT1232" t="s">
        <v>83</v>
      </c>
      <c r="AU1232" t="s">
        <v>83</v>
      </c>
      <c r="AV1232">
        <v>0</v>
      </c>
      <c r="AW1232">
        <v>0</v>
      </c>
      <c r="AX1232" t="s">
        <v>83</v>
      </c>
    </row>
    <row r="1233" spans="1:50" x14ac:dyDescent="0.15">
      <c r="A1233">
        <v>4</v>
      </c>
      <c r="B1233">
        <v>236</v>
      </c>
      <c r="C1233">
        <v>2</v>
      </c>
      <c r="D1233">
        <v>8</v>
      </c>
      <c r="E1233">
        <v>0</v>
      </c>
      <c r="F1233" t="s">
        <v>83</v>
      </c>
      <c r="G1233" t="s">
        <v>83</v>
      </c>
      <c r="H1233">
        <v>0</v>
      </c>
      <c r="I1233">
        <v>0</v>
      </c>
      <c r="J1233">
        <v>0</v>
      </c>
      <c r="K1233">
        <v>0</v>
      </c>
      <c r="L1233">
        <v>0</v>
      </c>
      <c r="M1233" t="s">
        <v>83</v>
      </c>
      <c r="N1233" t="s">
        <v>83</v>
      </c>
      <c r="O1233" t="s">
        <v>83</v>
      </c>
      <c r="P1233" t="s">
        <v>83</v>
      </c>
      <c r="Q1233" t="s">
        <v>83</v>
      </c>
      <c r="R1233" t="s">
        <v>83</v>
      </c>
      <c r="S1233" t="s">
        <v>83</v>
      </c>
      <c r="T1233">
        <v>0</v>
      </c>
      <c r="U1233" t="s">
        <v>83</v>
      </c>
      <c r="V1233" t="s">
        <v>83</v>
      </c>
      <c r="W1233" t="s">
        <v>83</v>
      </c>
      <c r="X1233">
        <v>0</v>
      </c>
      <c r="Y1233">
        <v>0</v>
      </c>
      <c r="Z1233" t="s">
        <v>83</v>
      </c>
      <c r="AA1233" t="s">
        <v>83</v>
      </c>
      <c r="AB1233" t="s">
        <v>83</v>
      </c>
      <c r="AC1233" t="s">
        <v>83</v>
      </c>
      <c r="AD1233" t="s">
        <v>83</v>
      </c>
      <c r="AE1233">
        <v>0</v>
      </c>
      <c r="AF1233" t="s">
        <v>83</v>
      </c>
      <c r="AG1233">
        <v>0</v>
      </c>
      <c r="AH1233" t="s">
        <v>83</v>
      </c>
      <c r="AI1233" t="s">
        <v>83</v>
      </c>
      <c r="AJ1233" t="s">
        <v>83</v>
      </c>
      <c r="AK1233" t="s">
        <v>83</v>
      </c>
      <c r="AL1233" t="s">
        <v>83</v>
      </c>
      <c r="AM1233" t="s">
        <v>83</v>
      </c>
      <c r="AN1233" t="s">
        <v>83</v>
      </c>
      <c r="AO1233" t="s">
        <v>83</v>
      </c>
      <c r="AP1233" t="s">
        <v>83</v>
      </c>
      <c r="AQ1233" t="s">
        <v>83</v>
      </c>
      <c r="AR1233" t="s">
        <v>83</v>
      </c>
      <c r="AS1233">
        <v>0</v>
      </c>
      <c r="AT1233" t="s">
        <v>83</v>
      </c>
      <c r="AU1233" t="s">
        <v>83</v>
      </c>
      <c r="AV1233">
        <v>0</v>
      </c>
      <c r="AW1233">
        <v>0</v>
      </c>
      <c r="AX1233" t="s">
        <v>83</v>
      </c>
    </row>
    <row r="1234" spans="1:50" x14ac:dyDescent="0.15">
      <c r="A1234">
        <v>4</v>
      </c>
      <c r="B1234">
        <v>237</v>
      </c>
      <c r="C1234">
        <v>1</v>
      </c>
      <c r="D1234">
        <v>1</v>
      </c>
      <c r="E1234">
        <v>0</v>
      </c>
      <c r="F1234" t="s">
        <v>83</v>
      </c>
      <c r="G1234" t="s">
        <v>83</v>
      </c>
      <c r="H1234">
        <v>0</v>
      </c>
      <c r="I1234">
        <v>0</v>
      </c>
      <c r="J1234">
        <v>0</v>
      </c>
      <c r="K1234">
        <v>0</v>
      </c>
      <c r="L1234">
        <v>0</v>
      </c>
      <c r="M1234" t="s">
        <v>83</v>
      </c>
      <c r="N1234" t="s">
        <v>83</v>
      </c>
      <c r="O1234" t="s">
        <v>83</v>
      </c>
      <c r="P1234" t="s">
        <v>83</v>
      </c>
      <c r="Q1234" t="s">
        <v>83</v>
      </c>
      <c r="R1234" t="s">
        <v>83</v>
      </c>
      <c r="S1234" t="s">
        <v>83</v>
      </c>
      <c r="T1234">
        <v>0</v>
      </c>
      <c r="U1234" t="s">
        <v>83</v>
      </c>
      <c r="V1234" t="s">
        <v>83</v>
      </c>
      <c r="W1234" t="s">
        <v>83</v>
      </c>
      <c r="X1234">
        <v>0</v>
      </c>
      <c r="Y1234">
        <v>0</v>
      </c>
      <c r="Z1234" t="s">
        <v>83</v>
      </c>
      <c r="AA1234" t="s">
        <v>83</v>
      </c>
      <c r="AB1234" t="s">
        <v>83</v>
      </c>
      <c r="AC1234" t="s">
        <v>83</v>
      </c>
      <c r="AD1234" t="s">
        <v>83</v>
      </c>
      <c r="AE1234">
        <v>0</v>
      </c>
      <c r="AF1234" t="s">
        <v>83</v>
      </c>
      <c r="AG1234">
        <v>0</v>
      </c>
      <c r="AH1234" t="s">
        <v>83</v>
      </c>
      <c r="AI1234" t="s">
        <v>83</v>
      </c>
      <c r="AJ1234" t="s">
        <v>83</v>
      </c>
      <c r="AK1234" t="s">
        <v>83</v>
      </c>
      <c r="AL1234" t="s">
        <v>83</v>
      </c>
      <c r="AM1234" t="s">
        <v>83</v>
      </c>
      <c r="AN1234" t="s">
        <v>83</v>
      </c>
      <c r="AO1234" t="s">
        <v>83</v>
      </c>
      <c r="AP1234" t="s">
        <v>83</v>
      </c>
      <c r="AQ1234" t="s">
        <v>83</v>
      </c>
      <c r="AR1234" t="s">
        <v>83</v>
      </c>
      <c r="AS1234">
        <v>0</v>
      </c>
      <c r="AT1234" t="s">
        <v>83</v>
      </c>
      <c r="AU1234" t="s">
        <v>83</v>
      </c>
      <c r="AV1234">
        <v>0</v>
      </c>
      <c r="AW1234">
        <v>0</v>
      </c>
      <c r="AX1234" t="s">
        <v>83</v>
      </c>
    </row>
    <row r="1235" spans="1:50" x14ac:dyDescent="0.15">
      <c r="A1235">
        <v>4</v>
      </c>
      <c r="B1235">
        <v>237</v>
      </c>
      <c r="C1235">
        <v>1</v>
      </c>
      <c r="D1235">
        <v>2</v>
      </c>
      <c r="E1235">
        <v>0</v>
      </c>
      <c r="F1235" t="s">
        <v>83</v>
      </c>
      <c r="G1235" t="s">
        <v>83</v>
      </c>
      <c r="H1235">
        <v>0</v>
      </c>
      <c r="I1235">
        <v>0</v>
      </c>
      <c r="J1235">
        <v>0</v>
      </c>
      <c r="K1235">
        <v>0</v>
      </c>
      <c r="L1235">
        <v>0</v>
      </c>
      <c r="M1235" t="s">
        <v>83</v>
      </c>
      <c r="N1235" t="s">
        <v>83</v>
      </c>
      <c r="O1235" t="s">
        <v>83</v>
      </c>
      <c r="P1235" t="s">
        <v>83</v>
      </c>
      <c r="Q1235" t="s">
        <v>83</v>
      </c>
      <c r="R1235" t="s">
        <v>83</v>
      </c>
      <c r="S1235" t="s">
        <v>83</v>
      </c>
      <c r="T1235">
        <v>0</v>
      </c>
      <c r="U1235" t="s">
        <v>83</v>
      </c>
      <c r="V1235" t="s">
        <v>83</v>
      </c>
      <c r="W1235" t="s">
        <v>83</v>
      </c>
      <c r="X1235">
        <v>0</v>
      </c>
      <c r="Y1235">
        <v>0</v>
      </c>
      <c r="Z1235" t="s">
        <v>83</v>
      </c>
      <c r="AA1235" t="s">
        <v>83</v>
      </c>
      <c r="AB1235" t="s">
        <v>83</v>
      </c>
      <c r="AC1235" t="s">
        <v>83</v>
      </c>
      <c r="AD1235" t="s">
        <v>83</v>
      </c>
      <c r="AE1235">
        <v>0</v>
      </c>
      <c r="AF1235" t="s">
        <v>83</v>
      </c>
      <c r="AG1235">
        <v>0</v>
      </c>
      <c r="AH1235" t="s">
        <v>83</v>
      </c>
      <c r="AI1235" t="s">
        <v>83</v>
      </c>
      <c r="AJ1235" t="s">
        <v>83</v>
      </c>
      <c r="AK1235" t="s">
        <v>83</v>
      </c>
      <c r="AL1235" t="s">
        <v>83</v>
      </c>
      <c r="AM1235" t="s">
        <v>83</v>
      </c>
      <c r="AN1235" t="s">
        <v>83</v>
      </c>
      <c r="AO1235" t="s">
        <v>83</v>
      </c>
      <c r="AP1235" t="s">
        <v>83</v>
      </c>
      <c r="AQ1235" t="s">
        <v>83</v>
      </c>
      <c r="AR1235" t="s">
        <v>83</v>
      </c>
      <c r="AS1235">
        <v>0</v>
      </c>
      <c r="AT1235" t="s">
        <v>83</v>
      </c>
      <c r="AU1235" t="s">
        <v>83</v>
      </c>
      <c r="AV1235">
        <v>0</v>
      </c>
      <c r="AW1235">
        <v>0</v>
      </c>
      <c r="AX1235" t="s">
        <v>83</v>
      </c>
    </row>
    <row r="1236" spans="1:50" x14ac:dyDescent="0.15">
      <c r="A1236">
        <v>4</v>
      </c>
      <c r="B1236">
        <v>237</v>
      </c>
      <c r="C1236">
        <v>1</v>
      </c>
      <c r="D1236">
        <v>3</v>
      </c>
      <c r="E1236">
        <v>0</v>
      </c>
      <c r="F1236" t="s">
        <v>83</v>
      </c>
      <c r="G1236" t="s">
        <v>83</v>
      </c>
      <c r="H1236">
        <v>1086</v>
      </c>
      <c r="I1236">
        <v>0</v>
      </c>
      <c r="J1236">
        <v>0</v>
      </c>
      <c r="K1236">
        <v>0</v>
      </c>
      <c r="L1236">
        <v>0</v>
      </c>
      <c r="M1236" t="s">
        <v>83</v>
      </c>
      <c r="N1236" t="s">
        <v>83</v>
      </c>
      <c r="O1236" t="s">
        <v>83</v>
      </c>
      <c r="P1236" t="s">
        <v>83</v>
      </c>
      <c r="Q1236" t="s">
        <v>83</v>
      </c>
      <c r="R1236" t="s">
        <v>1986</v>
      </c>
      <c r="S1236" t="s">
        <v>83</v>
      </c>
      <c r="T1236">
        <v>0</v>
      </c>
      <c r="U1236" t="s">
        <v>83</v>
      </c>
      <c r="V1236" t="s">
        <v>83</v>
      </c>
      <c r="W1236" t="s">
        <v>83</v>
      </c>
      <c r="X1236">
        <v>2</v>
      </c>
      <c r="Y1236">
        <v>2</v>
      </c>
      <c r="Z1236" t="s">
        <v>83</v>
      </c>
      <c r="AA1236" t="s">
        <v>83</v>
      </c>
      <c r="AB1236" t="s">
        <v>83</v>
      </c>
      <c r="AC1236" t="s">
        <v>83</v>
      </c>
      <c r="AD1236" t="s">
        <v>83</v>
      </c>
      <c r="AE1236">
        <v>0</v>
      </c>
      <c r="AF1236" t="s">
        <v>83</v>
      </c>
      <c r="AG1236">
        <v>0</v>
      </c>
      <c r="AH1236" t="s">
        <v>83</v>
      </c>
      <c r="AI1236" t="s">
        <v>83</v>
      </c>
      <c r="AJ1236" t="s">
        <v>83</v>
      </c>
      <c r="AK1236" t="s">
        <v>83</v>
      </c>
      <c r="AL1236" t="s">
        <v>83</v>
      </c>
      <c r="AM1236" t="s">
        <v>83</v>
      </c>
      <c r="AN1236" t="s">
        <v>83</v>
      </c>
      <c r="AO1236" t="s">
        <v>83</v>
      </c>
      <c r="AP1236" t="s">
        <v>83</v>
      </c>
      <c r="AQ1236" t="s">
        <v>83</v>
      </c>
      <c r="AR1236" t="s">
        <v>83</v>
      </c>
      <c r="AS1236">
        <v>0</v>
      </c>
      <c r="AT1236" t="s">
        <v>83</v>
      </c>
      <c r="AU1236" t="s">
        <v>83</v>
      </c>
      <c r="AV1236">
        <v>0</v>
      </c>
      <c r="AW1236">
        <v>0</v>
      </c>
      <c r="AX1236" t="s">
        <v>83</v>
      </c>
    </row>
    <row r="1237" spans="1:50" x14ac:dyDescent="0.15">
      <c r="A1237">
        <v>4</v>
      </c>
      <c r="B1237">
        <v>237</v>
      </c>
      <c r="C1237">
        <v>1</v>
      </c>
      <c r="D1237">
        <v>4</v>
      </c>
      <c r="E1237">
        <v>0</v>
      </c>
      <c r="F1237" t="s">
        <v>83</v>
      </c>
      <c r="G1237" t="s">
        <v>83</v>
      </c>
      <c r="H1237">
        <v>1106</v>
      </c>
      <c r="I1237">
        <v>0</v>
      </c>
      <c r="J1237">
        <v>0</v>
      </c>
      <c r="K1237">
        <v>0</v>
      </c>
      <c r="L1237">
        <v>0</v>
      </c>
      <c r="M1237" t="s">
        <v>83</v>
      </c>
      <c r="N1237" t="s">
        <v>83</v>
      </c>
      <c r="O1237" t="s">
        <v>83</v>
      </c>
      <c r="P1237" t="s">
        <v>83</v>
      </c>
      <c r="Q1237" t="s">
        <v>83</v>
      </c>
      <c r="R1237" t="s">
        <v>506</v>
      </c>
      <c r="S1237" t="s">
        <v>83</v>
      </c>
      <c r="T1237">
        <v>0</v>
      </c>
      <c r="U1237" t="s">
        <v>83</v>
      </c>
      <c r="V1237" t="s">
        <v>83</v>
      </c>
      <c r="W1237" t="s">
        <v>83</v>
      </c>
      <c r="X1237">
        <v>2</v>
      </c>
      <c r="Y1237">
        <v>2</v>
      </c>
      <c r="Z1237" t="s">
        <v>83</v>
      </c>
      <c r="AA1237" t="s">
        <v>83</v>
      </c>
      <c r="AB1237" t="s">
        <v>83</v>
      </c>
      <c r="AC1237" t="s">
        <v>83</v>
      </c>
      <c r="AD1237" t="s">
        <v>83</v>
      </c>
      <c r="AE1237">
        <v>0</v>
      </c>
      <c r="AF1237" t="s">
        <v>83</v>
      </c>
      <c r="AG1237">
        <v>0</v>
      </c>
      <c r="AH1237" t="s">
        <v>83</v>
      </c>
      <c r="AI1237" t="s">
        <v>83</v>
      </c>
      <c r="AJ1237" t="s">
        <v>83</v>
      </c>
      <c r="AK1237" t="s">
        <v>83</v>
      </c>
      <c r="AL1237" t="s">
        <v>83</v>
      </c>
      <c r="AM1237" t="s">
        <v>83</v>
      </c>
      <c r="AN1237" t="s">
        <v>83</v>
      </c>
      <c r="AO1237" t="s">
        <v>83</v>
      </c>
      <c r="AP1237" t="s">
        <v>83</v>
      </c>
      <c r="AQ1237" t="s">
        <v>83</v>
      </c>
      <c r="AR1237" t="s">
        <v>83</v>
      </c>
      <c r="AS1237">
        <v>0</v>
      </c>
      <c r="AT1237" t="s">
        <v>83</v>
      </c>
      <c r="AU1237" t="s">
        <v>83</v>
      </c>
      <c r="AV1237">
        <v>0</v>
      </c>
      <c r="AW1237">
        <v>0</v>
      </c>
      <c r="AX1237" t="s">
        <v>83</v>
      </c>
    </row>
    <row r="1238" spans="1:50" x14ac:dyDescent="0.15">
      <c r="A1238">
        <v>4</v>
      </c>
      <c r="B1238">
        <v>237</v>
      </c>
      <c r="C1238">
        <v>1</v>
      </c>
      <c r="D1238">
        <v>5</v>
      </c>
      <c r="E1238">
        <v>0</v>
      </c>
      <c r="F1238" t="s">
        <v>83</v>
      </c>
      <c r="G1238" t="s">
        <v>83</v>
      </c>
      <c r="H1238">
        <v>1046</v>
      </c>
      <c r="I1238">
        <v>0</v>
      </c>
      <c r="J1238">
        <v>0</v>
      </c>
      <c r="K1238">
        <v>0</v>
      </c>
      <c r="L1238">
        <v>0</v>
      </c>
      <c r="M1238" t="s">
        <v>83</v>
      </c>
      <c r="N1238" t="s">
        <v>83</v>
      </c>
      <c r="O1238" t="s">
        <v>83</v>
      </c>
      <c r="P1238" t="s">
        <v>83</v>
      </c>
      <c r="Q1238" t="s">
        <v>83</v>
      </c>
      <c r="R1238" t="s">
        <v>1965</v>
      </c>
      <c r="S1238" t="s">
        <v>83</v>
      </c>
      <c r="T1238">
        <v>0</v>
      </c>
      <c r="U1238" t="s">
        <v>83</v>
      </c>
      <c r="V1238" t="s">
        <v>83</v>
      </c>
      <c r="W1238" t="s">
        <v>83</v>
      </c>
      <c r="X1238">
        <v>2</v>
      </c>
      <c r="Y1238">
        <v>2</v>
      </c>
      <c r="Z1238" t="s">
        <v>83</v>
      </c>
      <c r="AA1238" t="s">
        <v>83</v>
      </c>
      <c r="AB1238" t="s">
        <v>83</v>
      </c>
      <c r="AC1238" t="s">
        <v>83</v>
      </c>
      <c r="AD1238" t="s">
        <v>83</v>
      </c>
      <c r="AE1238">
        <v>0</v>
      </c>
      <c r="AF1238" t="s">
        <v>83</v>
      </c>
      <c r="AG1238">
        <v>0</v>
      </c>
      <c r="AH1238" t="s">
        <v>83</v>
      </c>
      <c r="AI1238" t="s">
        <v>83</v>
      </c>
      <c r="AJ1238" t="s">
        <v>83</v>
      </c>
      <c r="AK1238" t="s">
        <v>83</v>
      </c>
      <c r="AL1238" t="s">
        <v>83</v>
      </c>
      <c r="AM1238" t="s">
        <v>83</v>
      </c>
      <c r="AN1238" t="s">
        <v>83</v>
      </c>
      <c r="AO1238" t="s">
        <v>83</v>
      </c>
      <c r="AP1238" t="s">
        <v>83</v>
      </c>
      <c r="AQ1238" t="s">
        <v>83</v>
      </c>
      <c r="AR1238" t="s">
        <v>83</v>
      </c>
      <c r="AS1238">
        <v>0</v>
      </c>
      <c r="AT1238" t="s">
        <v>83</v>
      </c>
      <c r="AU1238" t="s">
        <v>83</v>
      </c>
      <c r="AV1238">
        <v>0</v>
      </c>
      <c r="AW1238">
        <v>0</v>
      </c>
      <c r="AX1238" t="s">
        <v>83</v>
      </c>
    </row>
    <row r="1239" spans="1:50" x14ac:dyDescent="0.15">
      <c r="A1239">
        <v>4</v>
      </c>
      <c r="B1239">
        <v>237</v>
      </c>
      <c r="C1239">
        <v>1</v>
      </c>
      <c r="D1239">
        <v>6</v>
      </c>
      <c r="E1239">
        <v>0</v>
      </c>
      <c r="F1239" t="s">
        <v>83</v>
      </c>
      <c r="G1239" t="s">
        <v>83</v>
      </c>
      <c r="H1239">
        <v>1055</v>
      </c>
      <c r="I1239">
        <v>0</v>
      </c>
      <c r="J1239">
        <v>0</v>
      </c>
      <c r="K1239">
        <v>0</v>
      </c>
      <c r="L1239">
        <v>0</v>
      </c>
      <c r="M1239" t="s">
        <v>83</v>
      </c>
      <c r="N1239" t="s">
        <v>83</v>
      </c>
      <c r="O1239" t="s">
        <v>83</v>
      </c>
      <c r="P1239" t="s">
        <v>83</v>
      </c>
      <c r="Q1239" t="s">
        <v>83</v>
      </c>
      <c r="R1239" t="s">
        <v>521</v>
      </c>
      <c r="S1239" t="s">
        <v>83</v>
      </c>
      <c r="T1239">
        <v>0</v>
      </c>
      <c r="U1239" t="s">
        <v>83</v>
      </c>
      <c r="V1239" t="s">
        <v>83</v>
      </c>
      <c r="W1239" t="s">
        <v>83</v>
      </c>
      <c r="X1239">
        <v>2</v>
      </c>
      <c r="Y1239">
        <v>2</v>
      </c>
      <c r="Z1239" t="s">
        <v>83</v>
      </c>
      <c r="AA1239" t="s">
        <v>83</v>
      </c>
      <c r="AB1239" t="s">
        <v>83</v>
      </c>
      <c r="AC1239" t="s">
        <v>83</v>
      </c>
      <c r="AD1239" t="s">
        <v>83</v>
      </c>
      <c r="AE1239">
        <v>0</v>
      </c>
      <c r="AF1239" t="s">
        <v>83</v>
      </c>
      <c r="AG1239">
        <v>0</v>
      </c>
      <c r="AH1239" t="s">
        <v>83</v>
      </c>
      <c r="AI1239" t="s">
        <v>83</v>
      </c>
      <c r="AJ1239" t="s">
        <v>83</v>
      </c>
      <c r="AK1239" t="s">
        <v>83</v>
      </c>
      <c r="AL1239" t="s">
        <v>83</v>
      </c>
      <c r="AM1239" t="s">
        <v>83</v>
      </c>
      <c r="AN1239" t="s">
        <v>83</v>
      </c>
      <c r="AO1239" t="s">
        <v>83</v>
      </c>
      <c r="AP1239" t="s">
        <v>83</v>
      </c>
      <c r="AQ1239" t="s">
        <v>83</v>
      </c>
      <c r="AR1239" t="s">
        <v>83</v>
      </c>
      <c r="AS1239">
        <v>0</v>
      </c>
      <c r="AT1239" t="s">
        <v>83</v>
      </c>
      <c r="AU1239" t="s">
        <v>83</v>
      </c>
      <c r="AV1239">
        <v>0</v>
      </c>
      <c r="AW1239">
        <v>0</v>
      </c>
      <c r="AX1239" t="s">
        <v>83</v>
      </c>
    </row>
    <row r="1240" spans="1:50" x14ac:dyDescent="0.15">
      <c r="A1240">
        <v>4</v>
      </c>
      <c r="B1240">
        <v>237</v>
      </c>
      <c r="C1240">
        <v>1</v>
      </c>
      <c r="D1240">
        <v>7</v>
      </c>
      <c r="E1240">
        <v>0</v>
      </c>
      <c r="F1240" t="s">
        <v>83</v>
      </c>
      <c r="G1240" t="s">
        <v>83</v>
      </c>
      <c r="H1240">
        <v>0</v>
      </c>
      <c r="I1240">
        <v>0</v>
      </c>
      <c r="J1240">
        <v>0</v>
      </c>
      <c r="K1240">
        <v>0</v>
      </c>
      <c r="L1240">
        <v>0</v>
      </c>
      <c r="M1240" t="s">
        <v>83</v>
      </c>
      <c r="N1240" t="s">
        <v>83</v>
      </c>
      <c r="O1240" t="s">
        <v>83</v>
      </c>
      <c r="P1240" t="s">
        <v>83</v>
      </c>
      <c r="Q1240" t="s">
        <v>83</v>
      </c>
      <c r="R1240" t="s">
        <v>83</v>
      </c>
      <c r="S1240" t="s">
        <v>83</v>
      </c>
      <c r="T1240">
        <v>0</v>
      </c>
      <c r="U1240" t="s">
        <v>83</v>
      </c>
      <c r="V1240" t="s">
        <v>83</v>
      </c>
      <c r="W1240" t="s">
        <v>83</v>
      </c>
      <c r="X1240">
        <v>0</v>
      </c>
      <c r="Y1240">
        <v>0</v>
      </c>
      <c r="Z1240" t="s">
        <v>83</v>
      </c>
      <c r="AA1240" t="s">
        <v>83</v>
      </c>
      <c r="AB1240" t="s">
        <v>83</v>
      </c>
      <c r="AC1240" t="s">
        <v>83</v>
      </c>
      <c r="AD1240" t="s">
        <v>83</v>
      </c>
      <c r="AE1240">
        <v>0</v>
      </c>
      <c r="AF1240" t="s">
        <v>83</v>
      </c>
      <c r="AG1240">
        <v>0</v>
      </c>
      <c r="AH1240" t="s">
        <v>83</v>
      </c>
      <c r="AI1240" t="s">
        <v>83</v>
      </c>
      <c r="AJ1240" t="s">
        <v>83</v>
      </c>
      <c r="AK1240" t="s">
        <v>83</v>
      </c>
      <c r="AL1240" t="s">
        <v>83</v>
      </c>
      <c r="AM1240" t="s">
        <v>83</v>
      </c>
      <c r="AN1240" t="s">
        <v>83</v>
      </c>
      <c r="AO1240" t="s">
        <v>83</v>
      </c>
      <c r="AP1240" t="s">
        <v>83</v>
      </c>
      <c r="AQ1240" t="s">
        <v>83</v>
      </c>
      <c r="AR1240" t="s">
        <v>83</v>
      </c>
      <c r="AS1240">
        <v>0</v>
      </c>
      <c r="AT1240" t="s">
        <v>83</v>
      </c>
      <c r="AU1240" t="s">
        <v>83</v>
      </c>
      <c r="AV1240">
        <v>0</v>
      </c>
      <c r="AW1240">
        <v>0</v>
      </c>
      <c r="AX1240" t="s">
        <v>83</v>
      </c>
    </row>
    <row r="1241" spans="1:50" x14ac:dyDescent="0.15">
      <c r="A1241">
        <v>4</v>
      </c>
      <c r="B1241">
        <v>237</v>
      </c>
      <c r="C1241">
        <v>1</v>
      </c>
      <c r="D1241">
        <v>8</v>
      </c>
      <c r="E1241">
        <v>0</v>
      </c>
      <c r="F1241" t="s">
        <v>83</v>
      </c>
      <c r="G1241" t="s">
        <v>83</v>
      </c>
      <c r="H1241">
        <v>0</v>
      </c>
      <c r="I1241">
        <v>0</v>
      </c>
      <c r="J1241">
        <v>0</v>
      </c>
      <c r="K1241">
        <v>0</v>
      </c>
      <c r="L1241">
        <v>0</v>
      </c>
      <c r="M1241" t="s">
        <v>83</v>
      </c>
      <c r="N1241" t="s">
        <v>83</v>
      </c>
      <c r="O1241" t="s">
        <v>83</v>
      </c>
      <c r="P1241" t="s">
        <v>83</v>
      </c>
      <c r="Q1241" t="s">
        <v>83</v>
      </c>
      <c r="R1241" t="s">
        <v>83</v>
      </c>
      <c r="S1241" t="s">
        <v>83</v>
      </c>
      <c r="T1241">
        <v>0</v>
      </c>
      <c r="U1241" t="s">
        <v>83</v>
      </c>
      <c r="V1241" t="s">
        <v>83</v>
      </c>
      <c r="W1241" t="s">
        <v>83</v>
      </c>
      <c r="X1241">
        <v>0</v>
      </c>
      <c r="Y1241">
        <v>0</v>
      </c>
      <c r="Z1241" t="s">
        <v>83</v>
      </c>
      <c r="AA1241" t="s">
        <v>83</v>
      </c>
      <c r="AB1241" t="s">
        <v>83</v>
      </c>
      <c r="AC1241" t="s">
        <v>83</v>
      </c>
      <c r="AD1241" t="s">
        <v>83</v>
      </c>
      <c r="AE1241">
        <v>0</v>
      </c>
      <c r="AF1241" t="s">
        <v>83</v>
      </c>
      <c r="AG1241">
        <v>0</v>
      </c>
      <c r="AH1241" t="s">
        <v>83</v>
      </c>
      <c r="AI1241" t="s">
        <v>83</v>
      </c>
      <c r="AJ1241" t="s">
        <v>83</v>
      </c>
      <c r="AK1241" t="s">
        <v>83</v>
      </c>
      <c r="AL1241" t="s">
        <v>83</v>
      </c>
      <c r="AM1241" t="s">
        <v>83</v>
      </c>
      <c r="AN1241" t="s">
        <v>83</v>
      </c>
      <c r="AO1241" t="s">
        <v>83</v>
      </c>
      <c r="AP1241" t="s">
        <v>83</v>
      </c>
      <c r="AQ1241" t="s">
        <v>83</v>
      </c>
      <c r="AR1241" t="s">
        <v>83</v>
      </c>
      <c r="AS1241">
        <v>0</v>
      </c>
      <c r="AT1241" t="s">
        <v>83</v>
      </c>
      <c r="AU1241" t="s">
        <v>83</v>
      </c>
      <c r="AV1241">
        <v>0</v>
      </c>
      <c r="AW1241">
        <v>0</v>
      </c>
      <c r="AX1241" t="s">
        <v>83</v>
      </c>
    </row>
    <row r="1242" spans="1:50" x14ac:dyDescent="0.15">
      <c r="A1242">
        <v>4</v>
      </c>
      <c r="B1242">
        <v>237</v>
      </c>
      <c r="C1242">
        <v>2</v>
      </c>
      <c r="D1242">
        <v>1</v>
      </c>
      <c r="E1242">
        <v>0</v>
      </c>
      <c r="F1242" t="s">
        <v>83</v>
      </c>
      <c r="G1242" t="s">
        <v>83</v>
      </c>
      <c r="H1242">
        <v>1024</v>
      </c>
      <c r="I1242">
        <v>0</v>
      </c>
      <c r="J1242">
        <v>0</v>
      </c>
      <c r="K1242">
        <v>0</v>
      </c>
      <c r="L1242">
        <v>0</v>
      </c>
      <c r="M1242" t="s">
        <v>83</v>
      </c>
      <c r="N1242" t="s">
        <v>83</v>
      </c>
      <c r="O1242" t="s">
        <v>83</v>
      </c>
      <c r="P1242" t="s">
        <v>83</v>
      </c>
      <c r="Q1242" t="s">
        <v>83</v>
      </c>
      <c r="R1242" t="s">
        <v>1959</v>
      </c>
      <c r="S1242" t="s">
        <v>83</v>
      </c>
      <c r="T1242">
        <v>0</v>
      </c>
      <c r="U1242" t="s">
        <v>83</v>
      </c>
      <c r="V1242" t="s">
        <v>83</v>
      </c>
      <c r="W1242" t="s">
        <v>83</v>
      </c>
      <c r="X1242">
        <v>2</v>
      </c>
      <c r="Y1242">
        <v>2</v>
      </c>
      <c r="Z1242" t="s">
        <v>83</v>
      </c>
      <c r="AA1242" t="s">
        <v>83</v>
      </c>
      <c r="AB1242" t="s">
        <v>83</v>
      </c>
      <c r="AC1242" t="s">
        <v>83</v>
      </c>
      <c r="AD1242" t="s">
        <v>83</v>
      </c>
      <c r="AE1242">
        <v>0</v>
      </c>
      <c r="AF1242" t="s">
        <v>83</v>
      </c>
      <c r="AG1242">
        <v>0</v>
      </c>
      <c r="AH1242" t="s">
        <v>83</v>
      </c>
      <c r="AI1242" t="s">
        <v>83</v>
      </c>
      <c r="AJ1242" t="s">
        <v>83</v>
      </c>
      <c r="AK1242" t="s">
        <v>83</v>
      </c>
      <c r="AL1242" t="s">
        <v>83</v>
      </c>
      <c r="AM1242" t="s">
        <v>83</v>
      </c>
      <c r="AN1242" t="s">
        <v>83</v>
      </c>
      <c r="AO1242" t="s">
        <v>83</v>
      </c>
      <c r="AP1242" t="s">
        <v>83</v>
      </c>
      <c r="AQ1242" t="s">
        <v>83</v>
      </c>
      <c r="AR1242" t="s">
        <v>83</v>
      </c>
      <c r="AS1242">
        <v>0</v>
      </c>
      <c r="AT1242" t="s">
        <v>83</v>
      </c>
      <c r="AU1242" t="s">
        <v>83</v>
      </c>
      <c r="AV1242">
        <v>0</v>
      </c>
      <c r="AW1242">
        <v>0</v>
      </c>
      <c r="AX1242" t="s">
        <v>83</v>
      </c>
    </row>
    <row r="1243" spans="1:50" x14ac:dyDescent="0.15">
      <c r="A1243">
        <v>4</v>
      </c>
      <c r="B1243">
        <v>237</v>
      </c>
      <c r="C1243">
        <v>2</v>
      </c>
      <c r="D1243">
        <v>2</v>
      </c>
      <c r="E1243">
        <v>0</v>
      </c>
      <c r="F1243" t="s">
        <v>83</v>
      </c>
      <c r="G1243" t="s">
        <v>83</v>
      </c>
      <c r="H1243">
        <v>1092</v>
      </c>
      <c r="I1243">
        <v>0</v>
      </c>
      <c r="J1243">
        <v>0</v>
      </c>
      <c r="K1243">
        <v>0</v>
      </c>
      <c r="L1243">
        <v>0</v>
      </c>
      <c r="M1243" t="s">
        <v>83</v>
      </c>
      <c r="N1243" t="s">
        <v>83</v>
      </c>
      <c r="O1243" t="s">
        <v>83</v>
      </c>
      <c r="P1243" t="s">
        <v>83</v>
      </c>
      <c r="Q1243" t="s">
        <v>83</v>
      </c>
      <c r="R1243" t="s">
        <v>1992</v>
      </c>
      <c r="S1243" t="s">
        <v>83</v>
      </c>
      <c r="T1243">
        <v>0</v>
      </c>
      <c r="U1243" t="s">
        <v>83</v>
      </c>
      <c r="V1243" t="s">
        <v>83</v>
      </c>
      <c r="W1243" t="s">
        <v>83</v>
      </c>
      <c r="X1243">
        <v>2</v>
      </c>
      <c r="Y1243">
        <v>2</v>
      </c>
      <c r="Z1243" t="s">
        <v>83</v>
      </c>
      <c r="AA1243" t="s">
        <v>83</v>
      </c>
      <c r="AB1243" t="s">
        <v>83</v>
      </c>
      <c r="AC1243" t="s">
        <v>83</v>
      </c>
      <c r="AD1243" t="s">
        <v>83</v>
      </c>
      <c r="AE1243">
        <v>0</v>
      </c>
      <c r="AF1243" t="s">
        <v>83</v>
      </c>
      <c r="AG1243">
        <v>0</v>
      </c>
      <c r="AH1243" t="s">
        <v>83</v>
      </c>
      <c r="AI1243" t="s">
        <v>83</v>
      </c>
      <c r="AJ1243" t="s">
        <v>83</v>
      </c>
      <c r="AK1243" t="s">
        <v>83</v>
      </c>
      <c r="AL1243" t="s">
        <v>83</v>
      </c>
      <c r="AM1243" t="s">
        <v>83</v>
      </c>
      <c r="AN1243" t="s">
        <v>83</v>
      </c>
      <c r="AO1243" t="s">
        <v>83</v>
      </c>
      <c r="AP1243" t="s">
        <v>83</v>
      </c>
      <c r="AQ1243" t="s">
        <v>83</v>
      </c>
      <c r="AR1243" t="s">
        <v>83</v>
      </c>
      <c r="AS1243">
        <v>0</v>
      </c>
      <c r="AT1243" t="s">
        <v>83</v>
      </c>
      <c r="AU1243" t="s">
        <v>83</v>
      </c>
      <c r="AV1243">
        <v>0</v>
      </c>
      <c r="AW1243">
        <v>0</v>
      </c>
      <c r="AX1243" t="s">
        <v>83</v>
      </c>
    </row>
    <row r="1244" spans="1:50" x14ac:dyDescent="0.15">
      <c r="A1244">
        <v>4</v>
      </c>
      <c r="B1244">
        <v>237</v>
      </c>
      <c r="C1244">
        <v>2</v>
      </c>
      <c r="D1244">
        <v>3</v>
      </c>
      <c r="E1244">
        <v>0</v>
      </c>
      <c r="F1244" t="s">
        <v>83</v>
      </c>
      <c r="G1244" t="s">
        <v>83</v>
      </c>
      <c r="H1244">
        <v>1031</v>
      </c>
      <c r="I1244">
        <v>0</v>
      </c>
      <c r="J1244">
        <v>0</v>
      </c>
      <c r="K1244">
        <v>0</v>
      </c>
      <c r="L1244">
        <v>0</v>
      </c>
      <c r="M1244" t="s">
        <v>83</v>
      </c>
      <c r="N1244" t="s">
        <v>83</v>
      </c>
      <c r="O1244" t="s">
        <v>83</v>
      </c>
      <c r="P1244" t="s">
        <v>83</v>
      </c>
      <c r="Q1244" t="s">
        <v>83</v>
      </c>
      <c r="R1244" t="s">
        <v>512</v>
      </c>
      <c r="S1244" t="s">
        <v>83</v>
      </c>
      <c r="T1244">
        <v>0</v>
      </c>
      <c r="U1244" t="s">
        <v>83</v>
      </c>
      <c r="V1244" t="s">
        <v>83</v>
      </c>
      <c r="W1244" t="s">
        <v>83</v>
      </c>
      <c r="X1244">
        <v>2</v>
      </c>
      <c r="Y1244">
        <v>2</v>
      </c>
      <c r="Z1244" t="s">
        <v>83</v>
      </c>
      <c r="AA1244" t="s">
        <v>83</v>
      </c>
      <c r="AB1244" t="s">
        <v>83</v>
      </c>
      <c r="AC1244" t="s">
        <v>83</v>
      </c>
      <c r="AD1244" t="s">
        <v>83</v>
      </c>
      <c r="AE1244">
        <v>0</v>
      </c>
      <c r="AF1244" t="s">
        <v>83</v>
      </c>
      <c r="AG1244">
        <v>0</v>
      </c>
      <c r="AH1244" t="s">
        <v>83</v>
      </c>
      <c r="AI1244" t="s">
        <v>83</v>
      </c>
      <c r="AJ1244" t="s">
        <v>83</v>
      </c>
      <c r="AK1244" t="s">
        <v>83</v>
      </c>
      <c r="AL1244" t="s">
        <v>83</v>
      </c>
      <c r="AM1244" t="s">
        <v>83</v>
      </c>
      <c r="AN1244" t="s">
        <v>83</v>
      </c>
      <c r="AO1244" t="s">
        <v>83</v>
      </c>
      <c r="AP1244" t="s">
        <v>83</v>
      </c>
      <c r="AQ1244" t="s">
        <v>83</v>
      </c>
      <c r="AR1244" t="s">
        <v>83</v>
      </c>
      <c r="AS1244">
        <v>0</v>
      </c>
      <c r="AT1244" t="s">
        <v>83</v>
      </c>
      <c r="AU1244" t="s">
        <v>83</v>
      </c>
      <c r="AV1244">
        <v>0</v>
      </c>
      <c r="AW1244">
        <v>0</v>
      </c>
      <c r="AX1244" t="s">
        <v>83</v>
      </c>
    </row>
    <row r="1245" spans="1:50" x14ac:dyDescent="0.15">
      <c r="A1245">
        <v>4</v>
      </c>
      <c r="B1245">
        <v>237</v>
      </c>
      <c r="C1245">
        <v>2</v>
      </c>
      <c r="D1245">
        <v>4</v>
      </c>
      <c r="E1245">
        <v>0</v>
      </c>
      <c r="F1245" t="s">
        <v>83</v>
      </c>
      <c r="G1245" t="s">
        <v>83</v>
      </c>
      <c r="H1245">
        <v>1166</v>
      </c>
      <c r="I1245">
        <v>0</v>
      </c>
      <c r="J1245">
        <v>0</v>
      </c>
      <c r="K1245">
        <v>0</v>
      </c>
      <c r="L1245">
        <v>0</v>
      </c>
      <c r="M1245" t="s">
        <v>83</v>
      </c>
      <c r="N1245" t="s">
        <v>83</v>
      </c>
      <c r="O1245" t="s">
        <v>83</v>
      </c>
      <c r="P1245" t="s">
        <v>83</v>
      </c>
      <c r="Q1245" t="s">
        <v>83</v>
      </c>
      <c r="R1245" t="s">
        <v>2025</v>
      </c>
      <c r="S1245" t="s">
        <v>83</v>
      </c>
      <c r="T1245">
        <v>0</v>
      </c>
      <c r="U1245" t="s">
        <v>83</v>
      </c>
      <c r="V1245" t="s">
        <v>83</v>
      </c>
      <c r="W1245" t="s">
        <v>83</v>
      </c>
      <c r="X1245">
        <v>2</v>
      </c>
      <c r="Y1245">
        <v>2</v>
      </c>
      <c r="Z1245" t="s">
        <v>83</v>
      </c>
      <c r="AA1245" t="s">
        <v>83</v>
      </c>
      <c r="AB1245" t="s">
        <v>83</v>
      </c>
      <c r="AC1245" t="s">
        <v>83</v>
      </c>
      <c r="AD1245" t="s">
        <v>83</v>
      </c>
      <c r="AE1245">
        <v>0</v>
      </c>
      <c r="AF1245" t="s">
        <v>83</v>
      </c>
      <c r="AG1245">
        <v>0</v>
      </c>
      <c r="AH1245" t="s">
        <v>83</v>
      </c>
      <c r="AI1245" t="s">
        <v>83</v>
      </c>
      <c r="AJ1245" t="s">
        <v>83</v>
      </c>
      <c r="AK1245" t="s">
        <v>83</v>
      </c>
      <c r="AL1245" t="s">
        <v>83</v>
      </c>
      <c r="AM1245" t="s">
        <v>83</v>
      </c>
      <c r="AN1245" t="s">
        <v>83</v>
      </c>
      <c r="AO1245" t="s">
        <v>83</v>
      </c>
      <c r="AP1245" t="s">
        <v>83</v>
      </c>
      <c r="AQ1245" t="s">
        <v>83</v>
      </c>
      <c r="AR1245" t="s">
        <v>83</v>
      </c>
      <c r="AS1245">
        <v>0</v>
      </c>
      <c r="AT1245" t="s">
        <v>83</v>
      </c>
      <c r="AU1245" t="s">
        <v>83</v>
      </c>
      <c r="AV1245">
        <v>0</v>
      </c>
      <c r="AW1245">
        <v>0</v>
      </c>
      <c r="AX1245" t="s">
        <v>83</v>
      </c>
    </row>
    <row r="1246" spans="1:50" x14ac:dyDescent="0.15">
      <c r="A1246">
        <v>4</v>
      </c>
      <c r="B1246">
        <v>237</v>
      </c>
      <c r="C1246">
        <v>2</v>
      </c>
      <c r="D1246">
        <v>5</v>
      </c>
      <c r="E1246">
        <v>0</v>
      </c>
      <c r="F1246" t="s">
        <v>83</v>
      </c>
      <c r="G1246" t="s">
        <v>83</v>
      </c>
      <c r="H1246">
        <v>1148</v>
      </c>
      <c r="I1246">
        <v>0</v>
      </c>
      <c r="J1246">
        <v>0</v>
      </c>
      <c r="K1246">
        <v>0</v>
      </c>
      <c r="L1246">
        <v>0</v>
      </c>
      <c r="M1246" t="s">
        <v>83</v>
      </c>
      <c r="N1246" t="s">
        <v>83</v>
      </c>
      <c r="O1246" t="s">
        <v>83</v>
      </c>
      <c r="P1246" t="s">
        <v>83</v>
      </c>
      <c r="Q1246" t="s">
        <v>83</v>
      </c>
      <c r="R1246" t="s">
        <v>2013</v>
      </c>
      <c r="S1246" t="s">
        <v>83</v>
      </c>
      <c r="T1246">
        <v>0</v>
      </c>
      <c r="U1246" t="s">
        <v>83</v>
      </c>
      <c r="V1246" t="s">
        <v>83</v>
      </c>
      <c r="W1246" t="s">
        <v>83</v>
      </c>
      <c r="X1246">
        <v>2</v>
      </c>
      <c r="Y1246">
        <v>2</v>
      </c>
      <c r="Z1246" t="s">
        <v>83</v>
      </c>
      <c r="AA1246" t="s">
        <v>83</v>
      </c>
      <c r="AB1246" t="s">
        <v>83</v>
      </c>
      <c r="AC1246" t="s">
        <v>83</v>
      </c>
      <c r="AD1246" t="s">
        <v>83</v>
      </c>
      <c r="AE1246">
        <v>0</v>
      </c>
      <c r="AF1246" t="s">
        <v>83</v>
      </c>
      <c r="AG1246">
        <v>0</v>
      </c>
      <c r="AH1246" t="s">
        <v>83</v>
      </c>
      <c r="AI1246" t="s">
        <v>83</v>
      </c>
      <c r="AJ1246" t="s">
        <v>83</v>
      </c>
      <c r="AK1246" t="s">
        <v>83</v>
      </c>
      <c r="AL1246" t="s">
        <v>83</v>
      </c>
      <c r="AM1246" t="s">
        <v>83</v>
      </c>
      <c r="AN1246" t="s">
        <v>83</v>
      </c>
      <c r="AO1246" t="s">
        <v>83</v>
      </c>
      <c r="AP1246" t="s">
        <v>83</v>
      </c>
      <c r="AQ1246" t="s">
        <v>83</v>
      </c>
      <c r="AR1246" t="s">
        <v>83</v>
      </c>
      <c r="AS1246">
        <v>0</v>
      </c>
      <c r="AT1246" t="s">
        <v>83</v>
      </c>
      <c r="AU1246" t="s">
        <v>83</v>
      </c>
      <c r="AV1246">
        <v>0</v>
      </c>
      <c r="AW1246">
        <v>0</v>
      </c>
      <c r="AX1246" t="s">
        <v>83</v>
      </c>
    </row>
    <row r="1247" spans="1:50" x14ac:dyDescent="0.15">
      <c r="A1247">
        <v>4</v>
      </c>
      <c r="B1247">
        <v>237</v>
      </c>
      <c r="C1247">
        <v>2</v>
      </c>
      <c r="D1247">
        <v>6</v>
      </c>
      <c r="E1247">
        <v>0</v>
      </c>
      <c r="F1247" t="s">
        <v>83</v>
      </c>
      <c r="G1247" t="s">
        <v>83</v>
      </c>
      <c r="H1247">
        <v>1014</v>
      </c>
      <c r="I1247">
        <v>0</v>
      </c>
      <c r="J1247">
        <v>0</v>
      </c>
      <c r="K1247">
        <v>0</v>
      </c>
      <c r="L1247">
        <v>0</v>
      </c>
      <c r="M1247" t="s">
        <v>83</v>
      </c>
      <c r="N1247" t="s">
        <v>83</v>
      </c>
      <c r="O1247" t="s">
        <v>83</v>
      </c>
      <c r="P1247" t="s">
        <v>83</v>
      </c>
      <c r="Q1247" t="s">
        <v>83</v>
      </c>
      <c r="R1247" t="s">
        <v>1954</v>
      </c>
      <c r="S1247" t="s">
        <v>83</v>
      </c>
      <c r="T1247">
        <v>0</v>
      </c>
      <c r="U1247" t="s">
        <v>83</v>
      </c>
      <c r="V1247" t="s">
        <v>83</v>
      </c>
      <c r="W1247" t="s">
        <v>83</v>
      </c>
      <c r="X1247">
        <v>2</v>
      </c>
      <c r="Y1247">
        <v>2</v>
      </c>
      <c r="Z1247" t="s">
        <v>83</v>
      </c>
      <c r="AA1247" t="s">
        <v>83</v>
      </c>
      <c r="AB1247" t="s">
        <v>83</v>
      </c>
      <c r="AC1247" t="s">
        <v>83</v>
      </c>
      <c r="AD1247" t="s">
        <v>83</v>
      </c>
      <c r="AE1247">
        <v>0</v>
      </c>
      <c r="AF1247" t="s">
        <v>83</v>
      </c>
      <c r="AG1247">
        <v>0</v>
      </c>
      <c r="AH1247" t="s">
        <v>83</v>
      </c>
      <c r="AI1247" t="s">
        <v>83</v>
      </c>
      <c r="AJ1247" t="s">
        <v>83</v>
      </c>
      <c r="AK1247" t="s">
        <v>83</v>
      </c>
      <c r="AL1247" t="s">
        <v>83</v>
      </c>
      <c r="AM1247" t="s">
        <v>83</v>
      </c>
      <c r="AN1247" t="s">
        <v>83</v>
      </c>
      <c r="AO1247" t="s">
        <v>83</v>
      </c>
      <c r="AP1247" t="s">
        <v>83</v>
      </c>
      <c r="AQ1247" t="s">
        <v>83</v>
      </c>
      <c r="AR1247" t="s">
        <v>83</v>
      </c>
      <c r="AS1247">
        <v>0</v>
      </c>
      <c r="AT1247" t="s">
        <v>83</v>
      </c>
      <c r="AU1247" t="s">
        <v>83</v>
      </c>
      <c r="AV1247">
        <v>0</v>
      </c>
      <c r="AW1247">
        <v>0</v>
      </c>
      <c r="AX1247" t="s">
        <v>83</v>
      </c>
    </row>
    <row r="1248" spans="1:50" x14ac:dyDescent="0.15">
      <c r="A1248">
        <v>4</v>
      </c>
      <c r="B1248">
        <v>237</v>
      </c>
      <c r="C1248">
        <v>2</v>
      </c>
      <c r="D1248">
        <v>7</v>
      </c>
      <c r="E1248">
        <v>0</v>
      </c>
      <c r="F1248" t="s">
        <v>83</v>
      </c>
      <c r="G1248" t="s">
        <v>83</v>
      </c>
      <c r="H1248">
        <v>1122</v>
      </c>
      <c r="I1248">
        <v>0</v>
      </c>
      <c r="J1248">
        <v>0</v>
      </c>
      <c r="K1248">
        <v>0</v>
      </c>
      <c r="L1248">
        <v>0</v>
      </c>
      <c r="M1248" t="s">
        <v>83</v>
      </c>
      <c r="N1248" t="s">
        <v>83</v>
      </c>
      <c r="O1248" t="s">
        <v>83</v>
      </c>
      <c r="P1248" t="s">
        <v>83</v>
      </c>
      <c r="Q1248" t="s">
        <v>83</v>
      </c>
      <c r="R1248" t="s">
        <v>509</v>
      </c>
      <c r="S1248" t="s">
        <v>83</v>
      </c>
      <c r="T1248">
        <v>0</v>
      </c>
      <c r="U1248" t="s">
        <v>83</v>
      </c>
      <c r="V1248" t="s">
        <v>83</v>
      </c>
      <c r="W1248" t="s">
        <v>83</v>
      </c>
      <c r="X1248">
        <v>2</v>
      </c>
      <c r="Y1248">
        <v>2</v>
      </c>
      <c r="Z1248" t="s">
        <v>83</v>
      </c>
      <c r="AA1248" t="s">
        <v>83</v>
      </c>
      <c r="AB1248" t="s">
        <v>83</v>
      </c>
      <c r="AC1248" t="s">
        <v>83</v>
      </c>
      <c r="AD1248" t="s">
        <v>83</v>
      </c>
      <c r="AE1248">
        <v>0</v>
      </c>
      <c r="AF1248" t="s">
        <v>83</v>
      </c>
      <c r="AG1248">
        <v>0</v>
      </c>
      <c r="AH1248" t="s">
        <v>83</v>
      </c>
      <c r="AI1248" t="s">
        <v>83</v>
      </c>
      <c r="AJ1248" t="s">
        <v>83</v>
      </c>
      <c r="AK1248" t="s">
        <v>83</v>
      </c>
      <c r="AL1248" t="s">
        <v>83</v>
      </c>
      <c r="AM1248" t="s">
        <v>83</v>
      </c>
      <c r="AN1248" t="s">
        <v>83</v>
      </c>
      <c r="AO1248" t="s">
        <v>83</v>
      </c>
      <c r="AP1248" t="s">
        <v>83</v>
      </c>
      <c r="AQ1248" t="s">
        <v>83</v>
      </c>
      <c r="AR1248" t="s">
        <v>83</v>
      </c>
      <c r="AS1248">
        <v>0</v>
      </c>
      <c r="AT1248" t="s">
        <v>83</v>
      </c>
      <c r="AU1248" t="s">
        <v>83</v>
      </c>
      <c r="AV1248">
        <v>0</v>
      </c>
      <c r="AW1248">
        <v>0</v>
      </c>
      <c r="AX1248" t="s">
        <v>83</v>
      </c>
    </row>
    <row r="1249" spans="1:50" x14ac:dyDescent="0.15">
      <c r="A1249">
        <v>4</v>
      </c>
      <c r="B1249">
        <v>237</v>
      </c>
      <c r="C1249">
        <v>2</v>
      </c>
      <c r="D1249">
        <v>8</v>
      </c>
      <c r="E1249">
        <v>0</v>
      </c>
      <c r="F1249" t="s">
        <v>83</v>
      </c>
      <c r="G1249" t="s">
        <v>83</v>
      </c>
      <c r="H1249">
        <v>1064</v>
      </c>
      <c r="I1249">
        <v>0</v>
      </c>
      <c r="J1249">
        <v>0</v>
      </c>
      <c r="K1249">
        <v>0</v>
      </c>
      <c r="L1249">
        <v>0</v>
      </c>
      <c r="M1249" t="s">
        <v>83</v>
      </c>
      <c r="N1249" t="s">
        <v>83</v>
      </c>
      <c r="O1249" t="s">
        <v>83</v>
      </c>
      <c r="P1249" t="s">
        <v>83</v>
      </c>
      <c r="Q1249" t="s">
        <v>83</v>
      </c>
      <c r="R1249" t="s">
        <v>1976</v>
      </c>
      <c r="S1249" t="s">
        <v>83</v>
      </c>
      <c r="T1249">
        <v>0</v>
      </c>
      <c r="U1249" t="s">
        <v>83</v>
      </c>
      <c r="V1249" t="s">
        <v>83</v>
      </c>
      <c r="W1249" t="s">
        <v>83</v>
      </c>
      <c r="X1249">
        <v>2</v>
      </c>
      <c r="Y1249">
        <v>2</v>
      </c>
      <c r="Z1249" t="s">
        <v>83</v>
      </c>
      <c r="AA1249" t="s">
        <v>83</v>
      </c>
      <c r="AB1249" t="s">
        <v>83</v>
      </c>
      <c r="AC1249" t="s">
        <v>83</v>
      </c>
      <c r="AD1249" t="s">
        <v>83</v>
      </c>
      <c r="AE1249">
        <v>0</v>
      </c>
      <c r="AF1249" t="s">
        <v>83</v>
      </c>
      <c r="AG1249">
        <v>0</v>
      </c>
      <c r="AH1249" t="s">
        <v>83</v>
      </c>
      <c r="AI1249" t="s">
        <v>83</v>
      </c>
      <c r="AJ1249" t="s">
        <v>83</v>
      </c>
      <c r="AK1249" t="s">
        <v>83</v>
      </c>
      <c r="AL1249" t="s">
        <v>83</v>
      </c>
      <c r="AM1249" t="s">
        <v>83</v>
      </c>
      <c r="AN1249" t="s">
        <v>83</v>
      </c>
      <c r="AO1249" t="s">
        <v>83</v>
      </c>
      <c r="AP1249" t="s">
        <v>83</v>
      </c>
      <c r="AQ1249" t="s">
        <v>83</v>
      </c>
      <c r="AR1249" t="s">
        <v>83</v>
      </c>
      <c r="AS1249">
        <v>0</v>
      </c>
      <c r="AT1249" t="s">
        <v>83</v>
      </c>
      <c r="AU1249" t="s">
        <v>83</v>
      </c>
      <c r="AV1249">
        <v>0</v>
      </c>
      <c r="AW1249">
        <v>0</v>
      </c>
      <c r="AX1249" t="s">
        <v>83</v>
      </c>
    </row>
    <row r="1250" spans="1:50" x14ac:dyDescent="0.15">
      <c r="A1250">
        <v>4</v>
      </c>
      <c r="B1250">
        <v>238</v>
      </c>
      <c r="C1250">
        <v>1</v>
      </c>
      <c r="D1250">
        <v>1</v>
      </c>
      <c r="E1250">
        <v>0</v>
      </c>
      <c r="F1250" t="s">
        <v>83</v>
      </c>
      <c r="G1250" t="s">
        <v>83</v>
      </c>
      <c r="H1250">
        <v>0</v>
      </c>
      <c r="I1250">
        <v>0</v>
      </c>
      <c r="J1250">
        <v>0</v>
      </c>
      <c r="K1250">
        <v>0</v>
      </c>
      <c r="L1250">
        <v>0</v>
      </c>
      <c r="M1250" t="s">
        <v>83</v>
      </c>
      <c r="N1250" t="s">
        <v>83</v>
      </c>
      <c r="O1250" t="s">
        <v>83</v>
      </c>
      <c r="P1250" t="s">
        <v>83</v>
      </c>
      <c r="Q1250" t="s">
        <v>83</v>
      </c>
      <c r="R1250" t="s">
        <v>83</v>
      </c>
      <c r="S1250" t="s">
        <v>83</v>
      </c>
      <c r="T1250">
        <v>0</v>
      </c>
      <c r="U1250" t="s">
        <v>83</v>
      </c>
      <c r="V1250" t="s">
        <v>83</v>
      </c>
      <c r="W1250" t="s">
        <v>83</v>
      </c>
      <c r="X1250">
        <v>0</v>
      </c>
      <c r="Y1250">
        <v>0</v>
      </c>
      <c r="Z1250" t="s">
        <v>83</v>
      </c>
      <c r="AA1250" t="s">
        <v>83</v>
      </c>
      <c r="AB1250" t="s">
        <v>83</v>
      </c>
      <c r="AC1250" t="s">
        <v>83</v>
      </c>
      <c r="AD1250" t="s">
        <v>83</v>
      </c>
      <c r="AE1250">
        <v>0</v>
      </c>
      <c r="AF1250" t="s">
        <v>83</v>
      </c>
      <c r="AG1250">
        <v>0</v>
      </c>
      <c r="AH1250" t="s">
        <v>83</v>
      </c>
      <c r="AI1250" t="s">
        <v>83</v>
      </c>
      <c r="AJ1250" t="s">
        <v>83</v>
      </c>
      <c r="AK1250" t="s">
        <v>83</v>
      </c>
      <c r="AL1250" t="s">
        <v>83</v>
      </c>
      <c r="AM1250" t="s">
        <v>83</v>
      </c>
      <c r="AN1250" t="s">
        <v>83</v>
      </c>
      <c r="AO1250" t="s">
        <v>83</v>
      </c>
      <c r="AP1250" t="s">
        <v>83</v>
      </c>
      <c r="AQ1250" t="s">
        <v>83</v>
      </c>
      <c r="AR1250" t="s">
        <v>83</v>
      </c>
      <c r="AS1250">
        <v>0</v>
      </c>
      <c r="AT1250" t="s">
        <v>83</v>
      </c>
      <c r="AU1250" t="s">
        <v>83</v>
      </c>
      <c r="AV1250">
        <v>0</v>
      </c>
      <c r="AW1250">
        <v>0</v>
      </c>
      <c r="AX1250" t="s">
        <v>83</v>
      </c>
    </row>
    <row r="1251" spans="1:50" x14ac:dyDescent="0.15">
      <c r="A1251">
        <v>4</v>
      </c>
      <c r="B1251">
        <v>238</v>
      </c>
      <c r="C1251">
        <v>1</v>
      </c>
      <c r="D1251">
        <v>2</v>
      </c>
      <c r="E1251">
        <v>0</v>
      </c>
      <c r="F1251" t="s">
        <v>83</v>
      </c>
      <c r="G1251" t="s">
        <v>83</v>
      </c>
      <c r="H1251">
        <v>0</v>
      </c>
      <c r="I1251">
        <v>0</v>
      </c>
      <c r="J1251">
        <v>0</v>
      </c>
      <c r="K1251">
        <v>0</v>
      </c>
      <c r="L1251">
        <v>0</v>
      </c>
      <c r="M1251" t="s">
        <v>83</v>
      </c>
      <c r="N1251" t="s">
        <v>83</v>
      </c>
      <c r="O1251" t="s">
        <v>83</v>
      </c>
      <c r="P1251" t="s">
        <v>83</v>
      </c>
      <c r="Q1251" t="s">
        <v>83</v>
      </c>
      <c r="R1251" t="s">
        <v>83</v>
      </c>
      <c r="S1251" t="s">
        <v>83</v>
      </c>
      <c r="T1251">
        <v>0</v>
      </c>
      <c r="U1251" t="s">
        <v>83</v>
      </c>
      <c r="V1251" t="s">
        <v>83</v>
      </c>
      <c r="W1251" t="s">
        <v>83</v>
      </c>
      <c r="X1251">
        <v>0</v>
      </c>
      <c r="Y1251">
        <v>0</v>
      </c>
      <c r="Z1251" t="s">
        <v>83</v>
      </c>
      <c r="AA1251" t="s">
        <v>83</v>
      </c>
      <c r="AB1251" t="s">
        <v>83</v>
      </c>
      <c r="AC1251" t="s">
        <v>83</v>
      </c>
      <c r="AD1251" t="s">
        <v>83</v>
      </c>
      <c r="AE1251">
        <v>0</v>
      </c>
      <c r="AF1251" t="s">
        <v>83</v>
      </c>
      <c r="AG1251">
        <v>0</v>
      </c>
      <c r="AH1251" t="s">
        <v>83</v>
      </c>
      <c r="AI1251" t="s">
        <v>83</v>
      </c>
      <c r="AJ1251" t="s">
        <v>83</v>
      </c>
      <c r="AK1251" t="s">
        <v>83</v>
      </c>
      <c r="AL1251" t="s">
        <v>83</v>
      </c>
      <c r="AM1251" t="s">
        <v>83</v>
      </c>
      <c r="AN1251" t="s">
        <v>83</v>
      </c>
      <c r="AO1251" t="s">
        <v>83</v>
      </c>
      <c r="AP1251" t="s">
        <v>83</v>
      </c>
      <c r="AQ1251" t="s">
        <v>83</v>
      </c>
      <c r="AR1251" t="s">
        <v>83</v>
      </c>
      <c r="AS1251">
        <v>0</v>
      </c>
      <c r="AT1251" t="s">
        <v>83</v>
      </c>
      <c r="AU1251" t="s">
        <v>83</v>
      </c>
      <c r="AV1251">
        <v>0</v>
      </c>
      <c r="AW1251">
        <v>0</v>
      </c>
      <c r="AX1251" t="s">
        <v>83</v>
      </c>
    </row>
    <row r="1252" spans="1:50" x14ac:dyDescent="0.15">
      <c r="A1252">
        <v>4</v>
      </c>
      <c r="B1252">
        <v>238</v>
      </c>
      <c r="C1252">
        <v>1</v>
      </c>
      <c r="D1252">
        <v>3</v>
      </c>
      <c r="E1252">
        <v>0</v>
      </c>
      <c r="F1252" t="s">
        <v>83</v>
      </c>
      <c r="G1252" t="s">
        <v>83</v>
      </c>
      <c r="H1252">
        <v>1165</v>
      </c>
      <c r="I1252">
        <v>0</v>
      </c>
      <c r="J1252">
        <v>0</v>
      </c>
      <c r="K1252">
        <v>0</v>
      </c>
      <c r="L1252">
        <v>0</v>
      </c>
      <c r="M1252" t="s">
        <v>83</v>
      </c>
      <c r="N1252" t="s">
        <v>83</v>
      </c>
      <c r="O1252" t="s">
        <v>83</v>
      </c>
      <c r="P1252" t="s">
        <v>83</v>
      </c>
      <c r="Q1252" t="s">
        <v>83</v>
      </c>
      <c r="R1252" t="s">
        <v>2024</v>
      </c>
      <c r="S1252" t="s">
        <v>83</v>
      </c>
      <c r="T1252">
        <v>0</v>
      </c>
      <c r="U1252" t="s">
        <v>83</v>
      </c>
      <c r="V1252" t="s">
        <v>83</v>
      </c>
      <c r="W1252" t="s">
        <v>83</v>
      </c>
      <c r="X1252">
        <v>3</v>
      </c>
      <c r="Y1252">
        <v>3</v>
      </c>
      <c r="Z1252" t="s">
        <v>83</v>
      </c>
      <c r="AA1252" t="s">
        <v>83</v>
      </c>
      <c r="AB1252" t="s">
        <v>83</v>
      </c>
      <c r="AC1252" t="s">
        <v>83</v>
      </c>
      <c r="AD1252" t="s">
        <v>83</v>
      </c>
      <c r="AE1252">
        <v>0</v>
      </c>
      <c r="AF1252" t="s">
        <v>83</v>
      </c>
      <c r="AG1252">
        <v>0</v>
      </c>
      <c r="AH1252" t="s">
        <v>83</v>
      </c>
      <c r="AI1252" t="s">
        <v>83</v>
      </c>
      <c r="AJ1252" t="s">
        <v>83</v>
      </c>
      <c r="AK1252" t="s">
        <v>83</v>
      </c>
      <c r="AL1252" t="s">
        <v>83</v>
      </c>
      <c r="AM1252" t="s">
        <v>83</v>
      </c>
      <c r="AN1252" t="s">
        <v>83</v>
      </c>
      <c r="AO1252" t="s">
        <v>83</v>
      </c>
      <c r="AP1252" t="s">
        <v>83</v>
      </c>
      <c r="AQ1252" t="s">
        <v>83</v>
      </c>
      <c r="AR1252" t="s">
        <v>83</v>
      </c>
      <c r="AS1252">
        <v>0</v>
      </c>
      <c r="AT1252" t="s">
        <v>83</v>
      </c>
      <c r="AU1252" t="s">
        <v>83</v>
      </c>
      <c r="AV1252">
        <v>0</v>
      </c>
      <c r="AW1252">
        <v>0</v>
      </c>
      <c r="AX1252" t="s">
        <v>83</v>
      </c>
    </row>
    <row r="1253" spans="1:50" x14ac:dyDescent="0.15">
      <c r="A1253">
        <v>4</v>
      </c>
      <c r="B1253">
        <v>238</v>
      </c>
      <c r="C1253">
        <v>1</v>
      </c>
      <c r="D1253">
        <v>4</v>
      </c>
      <c r="E1253">
        <v>0</v>
      </c>
      <c r="F1253" t="s">
        <v>83</v>
      </c>
      <c r="G1253" t="s">
        <v>83</v>
      </c>
      <c r="H1253">
        <v>1133</v>
      </c>
      <c r="I1253">
        <v>0</v>
      </c>
      <c r="J1253">
        <v>0</v>
      </c>
      <c r="K1253">
        <v>0</v>
      </c>
      <c r="L1253">
        <v>0</v>
      </c>
      <c r="M1253" t="s">
        <v>83</v>
      </c>
      <c r="N1253" t="s">
        <v>83</v>
      </c>
      <c r="O1253" t="s">
        <v>83</v>
      </c>
      <c r="P1253" t="s">
        <v>83</v>
      </c>
      <c r="Q1253" t="s">
        <v>83</v>
      </c>
      <c r="R1253" t="s">
        <v>483</v>
      </c>
      <c r="S1253" t="s">
        <v>83</v>
      </c>
      <c r="T1253">
        <v>0</v>
      </c>
      <c r="U1253" t="s">
        <v>83</v>
      </c>
      <c r="V1253" t="s">
        <v>83</v>
      </c>
      <c r="W1253" t="s">
        <v>83</v>
      </c>
      <c r="X1253">
        <v>3</v>
      </c>
      <c r="Y1253">
        <v>3</v>
      </c>
      <c r="Z1253" t="s">
        <v>83</v>
      </c>
      <c r="AA1253" t="s">
        <v>83</v>
      </c>
      <c r="AB1253" t="s">
        <v>83</v>
      </c>
      <c r="AC1253" t="s">
        <v>83</v>
      </c>
      <c r="AD1253" t="s">
        <v>83</v>
      </c>
      <c r="AE1253">
        <v>0</v>
      </c>
      <c r="AF1253" t="s">
        <v>83</v>
      </c>
      <c r="AG1253">
        <v>0</v>
      </c>
      <c r="AH1253" t="s">
        <v>83</v>
      </c>
      <c r="AI1253" t="s">
        <v>83</v>
      </c>
      <c r="AJ1253" t="s">
        <v>83</v>
      </c>
      <c r="AK1253" t="s">
        <v>83</v>
      </c>
      <c r="AL1253" t="s">
        <v>83</v>
      </c>
      <c r="AM1253" t="s">
        <v>83</v>
      </c>
      <c r="AN1253" t="s">
        <v>83</v>
      </c>
      <c r="AO1253" t="s">
        <v>83</v>
      </c>
      <c r="AP1253" t="s">
        <v>83</v>
      </c>
      <c r="AQ1253" t="s">
        <v>83</v>
      </c>
      <c r="AR1253" t="s">
        <v>83</v>
      </c>
      <c r="AS1253">
        <v>0</v>
      </c>
      <c r="AT1253" t="s">
        <v>83</v>
      </c>
      <c r="AU1253" t="s">
        <v>83</v>
      </c>
      <c r="AV1253">
        <v>0</v>
      </c>
      <c r="AW1253">
        <v>0</v>
      </c>
      <c r="AX1253" t="s">
        <v>83</v>
      </c>
    </row>
    <row r="1254" spans="1:50" x14ac:dyDescent="0.15">
      <c r="A1254">
        <v>4</v>
      </c>
      <c r="B1254">
        <v>238</v>
      </c>
      <c r="C1254">
        <v>1</v>
      </c>
      <c r="D1254">
        <v>5</v>
      </c>
      <c r="E1254">
        <v>0</v>
      </c>
      <c r="F1254" t="s">
        <v>83</v>
      </c>
      <c r="G1254" t="s">
        <v>83</v>
      </c>
      <c r="H1254">
        <v>1069</v>
      </c>
      <c r="I1254">
        <v>0</v>
      </c>
      <c r="J1254">
        <v>0</v>
      </c>
      <c r="K1254">
        <v>0</v>
      </c>
      <c r="L1254">
        <v>0</v>
      </c>
      <c r="M1254" t="s">
        <v>83</v>
      </c>
      <c r="N1254" t="s">
        <v>83</v>
      </c>
      <c r="O1254" t="s">
        <v>83</v>
      </c>
      <c r="P1254" t="s">
        <v>83</v>
      </c>
      <c r="Q1254" t="s">
        <v>83</v>
      </c>
      <c r="R1254" t="s">
        <v>1979</v>
      </c>
      <c r="S1254" t="s">
        <v>83</v>
      </c>
      <c r="T1254">
        <v>0</v>
      </c>
      <c r="U1254" t="s">
        <v>83</v>
      </c>
      <c r="V1254" t="s">
        <v>83</v>
      </c>
      <c r="W1254" t="s">
        <v>83</v>
      </c>
      <c r="X1254">
        <v>3</v>
      </c>
      <c r="Y1254">
        <v>3</v>
      </c>
      <c r="Z1254" t="s">
        <v>83</v>
      </c>
      <c r="AA1254" t="s">
        <v>83</v>
      </c>
      <c r="AB1254" t="s">
        <v>83</v>
      </c>
      <c r="AC1254" t="s">
        <v>83</v>
      </c>
      <c r="AD1254" t="s">
        <v>83</v>
      </c>
      <c r="AE1254">
        <v>0</v>
      </c>
      <c r="AF1254" t="s">
        <v>83</v>
      </c>
      <c r="AG1254">
        <v>0</v>
      </c>
      <c r="AH1254" t="s">
        <v>83</v>
      </c>
      <c r="AI1254" t="s">
        <v>83</v>
      </c>
      <c r="AJ1254" t="s">
        <v>83</v>
      </c>
      <c r="AK1254" t="s">
        <v>83</v>
      </c>
      <c r="AL1254" t="s">
        <v>83</v>
      </c>
      <c r="AM1254" t="s">
        <v>83</v>
      </c>
      <c r="AN1254" t="s">
        <v>83</v>
      </c>
      <c r="AO1254" t="s">
        <v>83</v>
      </c>
      <c r="AP1254" t="s">
        <v>83</v>
      </c>
      <c r="AQ1254" t="s">
        <v>83</v>
      </c>
      <c r="AR1254" t="s">
        <v>83</v>
      </c>
      <c r="AS1254">
        <v>0</v>
      </c>
      <c r="AT1254" t="s">
        <v>83</v>
      </c>
      <c r="AU1254" t="s">
        <v>83</v>
      </c>
      <c r="AV1254">
        <v>0</v>
      </c>
      <c r="AW1254">
        <v>0</v>
      </c>
      <c r="AX1254" t="s">
        <v>83</v>
      </c>
    </row>
    <row r="1255" spans="1:50" x14ac:dyDescent="0.15">
      <c r="A1255">
        <v>4</v>
      </c>
      <c r="B1255">
        <v>238</v>
      </c>
      <c r="C1255">
        <v>1</v>
      </c>
      <c r="D1255">
        <v>6</v>
      </c>
      <c r="E1255">
        <v>0</v>
      </c>
      <c r="F1255" t="s">
        <v>83</v>
      </c>
      <c r="G1255" t="s">
        <v>83</v>
      </c>
      <c r="H1255">
        <v>1172</v>
      </c>
      <c r="I1255">
        <v>0</v>
      </c>
      <c r="J1255">
        <v>0</v>
      </c>
      <c r="K1255">
        <v>0</v>
      </c>
      <c r="L1255">
        <v>0</v>
      </c>
      <c r="M1255" t="s">
        <v>83</v>
      </c>
      <c r="N1255" t="s">
        <v>83</v>
      </c>
      <c r="O1255" t="s">
        <v>83</v>
      </c>
      <c r="P1255" t="s">
        <v>83</v>
      </c>
      <c r="Q1255" t="s">
        <v>83</v>
      </c>
      <c r="R1255" t="s">
        <v>484</v>
      </c>
      <c r="S1255" t="s">
        <v>83</v>
      </c>
      <c r="T1255">
        <v>0</v>
      </c>
      <c r="U1255" t="s">
        <v>83</v>
      </c>
      <c r="V1255" t="s">
        <v>83</v>
      </c>
      <c r="W1255" t="s">
        <v>83</v>
      </c>
      <c r="X1255">
        <v>3</v>
      </c>
      <c r="Y1255">
        <v>3</v>
      </c>
      <c r="Z1255" t="s">
        <v>83</v>
      </c>
      <c r="AA1255" t="s">
        <v>83</v>
      </c>
      <c r="AB1255" t="s">
        <v>83</v>
      </c>
      <c r="AC1255" t="s">
        <v>83</v>
      </c>
      <c r="AD1255" t="s">
        <v>83</v>
      </c>
      <c r="AE1255">
        <v>0</v>
      </c>
      <c r="AF1255" t="s">
        <v>83</v>
      </c>
      <c r="AG1255">
        <v>0</v>
      </c>
      <c r="AH1255" t="s">
        <v>83</v>
      </c>
      <c r="AI1255" t="s">
        <v>83</v>
      </c>
      <c r="AJ1255" t="s">
        <v>83</v>
      </c>
      <c r="AK1255" t="s">
        <v>83</v>
      </c>
      <c r="AL1255" t="s">
        <v>83</v>
      </c>
      <c r="AM1255" t="s">
        <v>83</v>
      </c>
      <c r="AN1255" t="s">
        <v>83</v>
      </c>
      <c r="AO1255" t="s">
        <v>83</v>
      </c>
      <c r="AP1255" t="s">
        <v>83</v>
      </c>
      <c r="AQ1255" t="s">
        <v>83</v>
      </c>
      <c r="AR1255" t="s">
        <v>83</v>
      </c>
      <c r="AS1255">
        <v>0</v>
      </c>
      <c r="AT1255" t="s">
        <v>83</v>
      </c>
      <c r="AU1255" t="s">
        <v>83</v>
      </c>
      <c r="AV1255">
        <v>0</v>
      </c>
      <c r="AW1255">
        <v>0</v>
      </c>
      <c r="AX1255" t="s">
        <v>83</v>
      </c>
    </row>
    <row r="1256" spans="1:50" x14ac:dyDescent="0.15">
      <c r="A1256">
        <v>4</v>
      </c>
      <c r="B1256">
        <v>238</v>
      </c>
      <c r="C1256">
        <v>1</v>
      </c>
      <c r="D1256">
        <v>7</v>
      </c>
      <c r="E1256">
        <v>0</v>
      </c>
      <c r="F1256" t="s">
        <v>83</v>
      </c>
      <c r="G1256" t="s">
        <v>83</v>
      </c>
      <c r="H1256">
        <v>0</v>
      </c>
      <c r="I1256">
        <v>0</v>
      </c>
      <c r="J1256">
        <v>0</v>
      </c>
      <c r="K1256">
        <v>0</v>
      </c>
      <c r="L1256">
        <v>0</v>
      </c>
      <c r="M1256" t="s">
        <v>83</v>
      </c>
      <c r="N1256" t="s">
        <v>83</v>
      </c>
      <c r="O1256" t="s">
        <v>83</v>
      </c>
      <c r="P1256" t="s">
        <v>83</v>
      </c>
      <c r="Q1256" t="s">
        <v>83</v>
      </c>
      <c r="R1256" t="s">
        <v>83</v>
      </c>
      <c r="S1256" t="s">
        <v>83</v>
      </c>
      <c r="T1256">
        <v>0</v>
      </c>
      <c r="U1256" t="s">
        <v>83</v>
      </c>
      <c r="V1256" t="s">
        <v>83</v>
      </c>
      <c r="W1256" t="s">
        <v>83</v>
      </c>
      <c r="X1256">
        <v>0</v>
      </c>
      <c r="Y1256">
        <v>0</v>
      </c>
      <c r="Z1256" t="s">
        <v>83</v>
      </c>
      <c r="AA1256" t="s">
        <v>83</v>
      </c>
      <c r="AB1256" t="s">
        <v>83</v>
      </c>
      <c r="AC1256" t="s">
        <v>83</v>
      </c>
      <c r="AD1256" t="s">
        <v>83</v>
      </c>
      <c r="AE1256">
        <v>0</v>
      </c>
      <c r="AF1256" t="s">
        <v>83</v>
      </c>
      <c r="AG1256">
        <v>0</v>
      </c>
      <c r="AH1256" t="s">
        <v>83</v>
      </c>
      <c r="AI1256" t="s">
        <v>83</v>
      </c>
      <c r="AJ1256" t="s">
        <v>83</v>
      </c>
      <c r="AK1256" t="s">
        <v>83</v>
      </c>
      <c r="AL1256" t="s">
        <v>83</v>
      </c>
      <c r="AM1256" t="s">
        <v>83</v>
      </c>
      <c r="AN1256" t="s">
        <v>83</v>
      </c>
      <c r="AO1256" t="s">
        <v>83</v>
      </c>
      <c r="AP1256" t="s">
        <v>83</v>
      </c>
      <c r="AQ1256" t="s">
        <v>83</v>
      </c>
      <c r="AR1256" t="s">
        <v>83</v>
      </c>
      <c r="AS1256">
        <v>0</v>
      </c>
      <c r="AT1256" t="s">
        <v>83</v>
      </c>
      <c r="AU1256" t="s">
        <v>83</v>
      </c>
      <c r="AV1256">
        <v>0</v>
      </c>
      <c r="AW1256">
        <v>0</v>
      </c>
      <c r="AX1256" t="s">
        <v>83</v>
      </c>
    </row>
    <row r="1257" spans="1:50" x14ac:dyDescent="0.15">
      <c r="A1257">
        <v>4</v>
      </c>
      <c r="B1257">
        <v>238</v>
      </c>
      <c r="C1257">
        <v>1</v>
      </c>
      <c r="D1257">
        <v>8</v>
      </c>
      <c r="E1257">
        <v>0</v>
      </c>
      <c r="F1257" t="s">
        <v>83</v>
      </c>
      <c r="G1257" t="s">
        <v>83</v>
      </c>
      <c r="H1257">
        <v>0</v>
      </c>
      <c r="I1257">
        <v>0</v>
      </c>
      <c r="J1257">
        <v>0</v>
      </c>
      <c r="K1257">
        <v>0</v>
      </c>
      <c r="L1257">
        <v>0</v>
      </c>
      <c r="M1257" t="s">
        <v>83</v>
      </c>
      <c r="N1257" t="s">
        <v>83</v>
      </c>
      <c r="O1257" t="s">
        <v>83</v>
      </c>
      <c r="P1257" t="s">
        <v>83</v>
      </c>
      <c r="Q1257" t="s">
        <v>83</v>
      </c>
      <c r="R1257" t="s">
        <v>83</v>
      </c>
      <c r="S1257" t="s">
        <v>83</v>
      </c>
      <c r="T1257">
        <v>0</v>
      </c>
      <c r="U1257" t="s">
        <v>83</v>
      </c>
      <c r="V1257" t="s">
        <v>83</v>
      </c>
      <c r="W1257" t="s">
        <v>83</v>
      </c>
      <c r="X1257">
        <v>0</v>
      </c>
      <c r="Y1257">
        <v>0</v>
      </c>
      <c r="Z1257" t="s">
        <v>83</v>
      </c>
      <c r="AA1257" t="s">
        <v>83</v>
      </c>
      <c r="AB1257" t="s">
        <v>83</v>
      </c>
      <c r="AC1257" t="s">
        <v>83</v>
      </c>
      <c r="AD1257" t="s">
        <v>83</v>
      </c>
      <c r="AE1257">
        <v>0</v>
      </c>
      <c r="AF1257" t="s">
        <v>83</v>
      </c>
      <c r="AG1257">
        <v>0</v>
      </c>
      <c r="AH1257" t="s">
        <v>83</v>
      </c>
      <c r="AI1257" t="s">
        <v>83</v>
      </c>
      <c r="AJ1257" t="s">
        <v>83</v>
      </c>
      <c r="AK1257" t="s">
        <v>83</v>
      </c>
      <c r="AL1257" t="s">
        <v>83</v>
      </c>
      <c r="AM1257" t="s">
        <v>83</v>
      </c>
      <c r="AN1257" t="s">
        <v>83</v>
      </c>
      <c r="AO1257" t="s">
        <v>83</v>
      </c>
      <c r="AP1257" t="s">
        <v>83</v>
      </c>
      <c r="AQ1257" t="s">
        <v>83</v>
      </c>
      <c r="AR1257" t="s">
        <v>83</v>
      </c>
      <c r="AS1257">
        <v>0</v>
      </c>
      <c r="AT1257" t="s">
        <v>83</v>
      </c>
      <c r="AU1257" t="s">
        <v>83</v>
      </c>
      <c r="AV1257">
        <v>0</v>
      </c>
      <c r="AW1257">
        <v>0</v>
      </c>
      <c r="AX1257" t="s">
        <v>83</v>
      </c>
    </row>
    <row r="1258" spans="1:50" x14ac:dyDescent="0.15">
      <c r="A1258">
        <v>4</v>
      </c>
      <c r="B1258">
        <v>238</v>
      </c>
      <c r="C1258">
        <v>2</v>
      </c>
      <c r="D1258">
        <v>1</v>
      </c>
      <c r="E1258">
        <v>0</v>
      </c>
      <c r="F1258" t="s">
        <v>83</v>
      </c>
      <c r="G1258" t="s">
        <v>83</v>
      </c>
      <c r="H1258">
        <v>1091</v>
      </c>
      <c r="I1258">
        <v>0</v>
      </c>
      <c r="J1258">
        <v>0</v>
      </c>
      <c r="K1258">
        <v>0</v>
      </c>
      <c r="L1258">
        <v>0</v>
      </c>
      <c r="M1258" t="s">
        <v>83</v>
      </c>
      <c r="N1258" t="s">
        <v>83</v>
      </c>
      <c r="O1258" t="s">
        <v>83</v>
      </c>
      <c r="P1258" t="s">
        <v>83</v>
      </c>
      <c r="Q1258" t="s">
        <v>83</v>
      </c>
      <c r="R1258" t="s">
        <v>1991</v>
      </c>
      <c r="S1258" t="s">
        <v>83</v>
      </c>
      <c r="T1258">
        <v>0</v>
      </c>
      <c r="U1258" t="s">
        <v>83</v>
      </c>
      <c r="V1258" t="s">
        <v>83</v>
      </c>
      <c r="W1258" t="s">
        <v>83</v>
      </c>
      <c r="X1258">
        <v>3</v>
      </c>
      <c r="Y1258">
        <v>3</v>
      </c>
      <c r="Z1258" t="s">
        <v>83</v>
      </c>
      <c r="AA1258" t="s">
        <v>83</v>
      </c>
      <c r="AB1258" t="s">
        <v>83</v>
      </c>
      <c r="AC1258" t="s">
        <v>83</v>
      </c>
      <c r="AD1258" t="s">
        <v>83</v>
      </c>
      <c r="AE1258">
        <v>0</v>
      </c>
      <c r="AF1258" t="s">
        <v>83</v>
      </c>
      <c r="AG1258">
        <v>0</v>
      </c>
      <c r="AH1258" t="s">
        <v>83</v>
      </c>
      <c r="AI1258" t="s">
        <v>83</v>
      </c>
      <c r="AJ1258" t="s">
        <v>83</v>
      </c>
      <c r="AK1258" t="s">
        <v>83</v>
      </c>
      <c r="AL1258" t="s">
        <v>83</v>
      </c>
      <c r="AM1258" t="s">
        <v>83</v>
      </c>
      <c r="AN1258" t="s">
        <v>83</v>
      </c>
      <c r="AO1258" t="s">
        <v>83</v>
      </c>
      <c r="AP1258" t="s">
        <v>83</v>
      </c>
      <c r="AQ1258" t="s">
        <v>83</v>
      </c>
      <c r="AR1258" t="s">
        <v>83</v>
      </c>
      <c r="AS1258">
        <v>0</v>
      </c>
      <c r="AT1258" t="s">
        <v>83</v>
      </c>
      <c r="AU1258" t="s">
        <v>83</v>
      </c>
      <c r="AV1258">
        <v>0</v>
      </c>
      <c r="AW1258">
        <v>0</v>
      </c>
      <c r="AX1258" t="s">
        <v>83</v>
      </c>
    </row>
    <row r="1259" spans="1:50" x14ac:dyDescent="0.15">
      <c r="A1259">
        <v>4</v>
      </c>
      <c r="B1259">
        <v>238</v>
      </c>
      <c r="C1259">
        <v>2</v>
      </c>
      <c r="D1259">
        <v>2</v>
      </c>
      <c r="E1259">
        <v>0</v>
      </c>
      <c r="F1259" t="s">
        <v>83</v>
      </c>
      <c r="G1259" t="s">
        <v>83</v>
      </c>
      <c r="H1259">
        <v>1028</v>
      </c>
      <c r="I1259">
        <v>0</v>
      </c>
      <c r="J1259">
        <v>0</v>
      </c>
      <c r="K1259">
        <v>0</v>
      </c>
      <c r="L1259">
        <v>0</v>
      </c>
      <c r="M1259" t="s">
        <v>83</v>
      </c>
      <c r="N1259" t="s">
        <v>83</v>
      </c>
      <c r="O1259" t="s">
        <v>83</v>
      </c>
      <c r="P1259" t="s">
        <v>83</v>
      </c>
      <c r="Q1259" t="s">
        <v>83</v>
      </c>
      <c r="R1259" t="s">
        <v>438</v>
      </c>
      <c r="S1259" t="s">
        <v>83</v>
      </c>
      <c r="T1259">
        <v>0</v>
      </c>
      <c r="U1259" t="s">
        <v>83</v>
      </c>
      <c r="V1259" t="s">
        <v>83</v>
      </c>
      <c r="W1259" t="s">
        <v>83</v>
      </c>
      <c r="X1259">
        <v>3</v>
      </c>
      <c r="Y1259">
        <v>3</v>
      </c>
      <c r="Z1259" t="s">
        <v>83</v>
      </c>
      <c r="AA1259" t="s">
        <v>83</v>
      </c>
      <c r="AB1259" t="s">
        <v>83</v>
      </c>
      <c r="AC1259" t="s">
        <v>83</v>
      </c>
      <c r="AD1259" t="s">
        <v>83</v>
      </c>
      <c r="AE1259">
        <v>0</v>
      </c>
      <c r="AF1259" t="s">
        <v>83</v>
      </c>
      <c r="AG1259">
        <v>0</v>
      </c>
      <c r="AH1259" t="s">
        <v>83</v>
      </c>
      <c r="AI1259" t="s">
        <v>83</v>
      </c>
      <c r="AJ1259" t="s">
        <v>83</v>
      </c>
      <c r="AK1259" t="s">
        <v>83</v>
      </c>
      <c r="AL1259" t="s">
        <v>83</v>
      </c>
      <c r="AM1259" t="s">
        <v>83</v>
      </c>
      <c r="AN1259" t="s">
        <v>83</v>
      </c>
      <c r="AO1259" t="s">
        <v>83</v>
      </c>
      <c r="AP1259" t="s">
        <v>83</v>
      </c>
      <c r="AQ1259" t="s">
        <v>83</v>
      </c>
      <c r="AR1259" t="s">
        <v>83</v>
      </c>
      <c r="AS1259">
        <v>0</v>
      </c>
      <c r="AT1259" t="s">
        <v>83</v>
      </c>
      <c r="AU1259" t="s">
        <v>83</v>
      </c>
      <c r="AV1259">
        <v>0</v>
      </c>
      <c r="AW1259">
        <v>0</v>
      </c>
      <c r="AX1259" t="s">
        <v>83</v>
      </c>
    </row>
    <row r="1260" spans="1:50" x14ac:dyDescent="0.15">
      <c r="A1260">
        <v>4</v>
      </c>
      <c r="B1260">
        <v>238</v>
      </c>
      <c r="C1260">
        <v>2</v>
      </c>
      <c r="D1260">
        <v>3</v>
      </c>
      <c r="E1260">
        <v>0</v>
      </c>
      <c r="F1260" t="s">
        <v>83</v>
      </c>
      <c r="G1260" t="s">
        <v>83</v>
      </c>
      <c r="H1260">
        <v>1109</v>
      </c>
      <c r="I1260">
        <v>0</v>
      </c>
      <c r="J1260">
        <v>0</v>
      </c>
      <c r="K1260">
        <v>0</v>
      </c>
      <c r="L1260">
        <v>0</v>
      </c>
      <c r="M1260" t="s">
        <v>83</v>
      </c>
      <c r="N1260" t="s">
        <v>83</v>
      </c>
      <c r="O1260" t="s">
        <v>83</v>
      </c>
      <c r="P1260" t="s">
        <v>83</v>
      </c>
      <c r="Q1260" t="s">
        <v>83</v>
      </c>
      <c r="R1260" t="s">
        <v>431</v>
      </c>
      <c r="S1260" t="s">
        <v>83</v>
      </c>
      <c r="T1260">
        <v>0</v>
      </c>
      <c r="U1260" t="s">
        <v>83</v>
      </c>
      <c r="V1260" t="s">
        <v>83</v>
      </c>
      <c r="W1260" t="s">
        <v>83</v>
      </c>
      <c r="X1260">
        <v>3</v>
      </c>
      <c r="Y1260">
        <v>3</v>
      </c>
      <c r="Z1260" t="s">
        <v>83</v>
      </c>
      <c r="AA1260" t="s">
        <v>83</v>
      </c>
      <c r="AB1260" t="s">
        <v>83</v>
      </c>
      <c r="AC1260" t="s">
        <v>83</v>
      </c>
      <c r="AD1260" t="s">
        <v>83</v>
      </c>
      <c r="AE1260">
        <v>0</v>
      </c>
      <c r="AF1260" t="s">
        <v>83</v>
      </c>
      <c r="AG1260">
        <v>0</v>
      </c>
      <c r="AH1260" t="s">
        <v>83</v>
      </c>
      <c r="AI1260" t="s">
        <v>83</v>
      </c>
      <c r="AJ1260" t="s">
        <v>83</v>
      </c>
      <c r="AK1260" t="s">
        <v>83</v>
      </c>
      <c r="AL1260" t="s">
        <v>83</v>
      </c>
      <c r="AM1260" t="s">
        <v>83</v>
      </c>
      <c r="AN1260" t="s">
        <v>83</v>
      </c>
      <c r="AO1260" t="s">
        <v>83</v>
      </c>
      <c r="AP1260" t="s">
        <v>83</v>
      </c>
      <c r="AQ1260" t="s">
        <v>83</v>
      </c>
      <c r="AR1260" t="s">
        <v>83</v>
      </c>
      <c r="AS1260">
        <v>0</v>
      </c>
      <c r="AT1260" t="s">
        <v>83</v>
      </c>
      <c r="AU1260" t="s">
        <v>83</v>
      </c>
      <c r="AV1260">
        <v>0</v>
      </c>
      <c r="AW1260">
        <v>0</v>
      </c>
      <c r="AX1260" t="s">
        <v>83</v>
      </c>
    </row>
    <row r="1261" spans="1:50" x14ac:dyDescent="0.15">
      <c r="A1261">
        <v>4</v>
      </c>
      <c r="B1261">
        <v>238</v>
      </c>
      <c r="C1261">
        <v>2</v>
      </c>
      <c r="D1261">
        <v>4</v>
      </c>
      <c r="E1261">
        <v>0</v>
      </c>
      <c r="F1261" t="s">
        <v>83</v>
      </c>
      <c r="G1261" t="s">
        <v>83</v>
      </c>
      <c r="H1261">
        <v>1123</v>
      </c>
      <c r="I1261">
        <v>0</v>
      </c>
      <c r="J1261">
        <v>0</v>
      </c>
      <c r="K1261">
        <v>0</v>
      </c>
      <c r="L1261">
        <v>0</v>
      </c>
      <c r="M1261" t="s">
        <v>83</v>
      </c>
      <c r="N1261" t="s">
        <v>83</v>
      </c>
      <c r="O1261" t="s">
        <v>83</v>
      </c>
      <c r="P1261" t="s">
        <v>83</v>
      </c>
      <c r="Q1261" t="s">
        <v>83</v>
      </c>
      <c r="R1261" t="s">
        <v>434</v>
      </c>
      <c r="S1261" t="s">
        <v>83</v>
      </c>
      <c r="T1261">
        <v>0</v>
      </c>
      <c r="U1261" t="s">
        <v>83</v>
      </c>
      <c r="V1261" t="s">
        <v>83</v>
      </c>
      <c r="W1261" t="s">
        <v>83</v>
      </c>
      <c r="X1261">
        <v>3</v>
      </c>
      <c r="Y1261">
        <v>3</v>
      </c>
      <c r="Z1261" t="s">
        <v>83</v>
      </c>
      <c r="AA1261" t="s">
        <v>83</v>
      </c>
      <c r="AB1261" t="s">
        <v>83</v>
      </c>
      <c r="AC1261" t="s">
        <v>83</v>
      </c>
      <c r="AD1261" t="s">
        <v>83</v>
      </c>
      <c r="AE1261">
        <v>0</v>
      </c>
      <c r="AF1261" t="s">
        <v>83</v>
      </c>
      <c r="AG1261">
        <v>0</v>
      </c>
      <c r="AH1261" t="s">
        <v>83</v>
      </c>
      <c r="AI1261" t="s">
        <v>83</v>
      </c>
      <c r="AJ1261" t="s">
        <v>83</v>
      </c>
      <c r="AK1261" t="s">
        <v>83</v>
      </c>
      <c r="AL1261" t="s">
        <v>83</v>
      </c>
      <c r="AM1261" t="s">
        <v>83</v>
      </c>
      <c r="AN1261" t="s">
        <v>83</v>
      </c>
      <c r="AO1261" t="s">
        <v>83</v>
      </c>
      <c r="AP1261" t="s">
        <v>83</v>
      </c>
      <c r="AQ1261" t="s">
        <v>83</v>
      </c>
      <c r="AR1261" t="s">
        <v>83</v>
      </c>
      <c r="AS1261">
        <v>0</v>
      </c>
      <c r="AT1261" t="s">
        <v>83</v>
      </c>
      <c r="AU1261" t="s">
        <v>83</v>
      </c>
      <c r="AV1261">
        <v>0</v>
      </c>
      <c r="AW1261">
        <v>0</v>
      </c>
      <c r="AX1261" t="s">
        <v>83</v>
      </c>
    </row>
    <row r="1262" spans="1:50" x14ac:dyDescent="0.15">
      <c r="A1262">
        <v>4</v>
      </c>
      <c r="B1262">
        <v>238</v>
      </c>
      <c r="C1262">
        <v>2</v>
      </c>
      <c r="D1262">
        <v>5</v>
      </c>
      <c r="E1262">
        <v>0</v>
      </c>
      <c r="F1262" t="s">
        <v>83</v>
      </c>
      <c r="G1262" t="s">
        <v>83</v>
      </c>
      <c r="H1262">
        <v>1143</v>
      </c>
      <c r="I1262">
        <v>0</v>
      </c>
      <c r="J1262">
        <v>0</v>
      </c>
      <c r="K1262">
        <v>0</v>
      </c>
      <c r="L1262">
        <v>0</v>
      </c>
      <c r="M1262" t="s">
        <v>83</v>
      </c>
      <c r="N1262" t="s">
        <v>83</v>
      </c>
      <c r="O1262" t="s">
        <v>83</v>
      </c>
      <c r="P1262" t="s">
        <v>83</v>
      </c>
      <c r="Q1262" t="s">
        <v>83</v>
      </c>
      <c r="R1262" t="s">
        <v>434</v>
      </c>
      <c r="S1262" t="s">
        <v>83</v>
      </c>
      <c r="T1262">
        <v>0</v>
      </c>
      <c r="U1262" t="s">
        <v>83</v>
      </c>
      <c r="V1262" t="s">
        <v>83</v>
      </c>
      <c r="W1262" t="s">
        <v>83</v>
      </c>
      <c r="X1262">
        <v>3</v>
      </c>
      <c r="Y1262">
        <v>3</v>
      </c>
      <c r="Z1262" t="s">
        <v>83</v>
      </c>
      <c r="AA1262" t="s">
        <v>83</v>
      </c>
      <c r="AB1262" t="s">
        <v>83</v>
      </c>
      <c r="AC1262" t="s">
        <v>83</v>
      </c>
      <c r="AD1262" t="s">
        <v>83</v>
      </c>
      <c r="AE1262">
        <v>0</v>
      </c>
      <c r="AF1262" t="s">
        <v>83</v>
      </c>
      <c r="AG1262">
        <v>0</v>
      </c>
      <c r="AH1262" t="s">
        <v>83</v>
      </c>
      <c r="AI1262" t="s">
        <v>83</v>
      </c>
      <c r="AJ1262" t="s">
        <v>83</v>
      </c>
      <c r="AK1262" t="s">
        <v>83</v>
      </c>
      <c r="AL1262" t="s">
        <v>83</v>
      </c>
      <c r="AM1262" t="s">
        <v>83</v>
      </c>
      <c r="AN1262" t="s">
        <v>83</v>
      </c>
      <c r="AO1262" t="s">
        <v>83</v>
      </c>
      <c r="AP1262" t="s">
        <v>83</v>
      </c>
      <c r="AQ1262" t="s">
        <v>83</v>
      </c>
      <c r="AR1262" t="s">
        <v>83</v>
      </c>
      <c r="AS1262">
        <v>0</v>
      </c>
      <c r="AT1262" t="s">
        <v>83</v>
      </c>
      <c r="AU1262" t="s">
        <v>83</v>
      </c>
      <c r="AV1262">
        <v>0</v>
      </c>
      <c r="AW1262">
        <v>0</v>
      </c>
      <c r="AX1262" t="s">
        <v>83</v>
      </c>
    </row>
    <row r="1263" spans="1:50" x14ac:dyDescent="0.15">
      <c r="A1263">
        <v>4</v>
      </c>
      <c r="B1263">
        <v>238</v>
      </c>
      <c r="C1263">
        <v>2</v>
      </c>
      <c r="D1263">
        <v>6</v>
      </c>
      <c r="E1263">
        <v>0</v>
      </c>
      <c r="F1263" t="s">
        <v>83</v>
      </c>
      <c r="G1263" t="s">
        <v>83</v>
      </c>
      <c r="H1263">
        <v>1015</v>
      </c>
      <c r="I1263">
        <v>0</v>
      </c>
      <c r="J1263">
        <v>0</v>
      </c>
      <c r="K1263">
        <v>0</v>
      </c>
      <c r="L1263">
        <v>0</v>
      </c>
      <c r="M1263" t="s">
        <v>83</v>
      </c>
      <c r="N1263" t="s">
        <v>83</v>
      </c>
      <c r="O1263" t="s">
        <v>83</v>
      </c>
      <c r="P1263" t="s">
        <v>83</v>
      </c>
      <c r="Q1263" t="s">
        <v>83</v>
      </c>
      <c r="R1263" t="s">
        <v>438</v>
      </c>
      <c r="S1263" t="s">
        <v>83</v>
      </c>
      <c r="T1263">
        <v>0</v>
      </c>
      <c r="U1263" t="s">
        <v>83</v>
      </c>
      <c r="V1263" t="s">
        <v>83</v>
      </c>
      <c r="W1263" t="s">
        <v>83</v>
      </c>
      <c r="X1263">
        <v>3</v>
      </c>
      <c r="Y1263">
        <v>3</v>
      </c>
      <c r="Z1263" t="s">
        <v>83</v>
      </c>
      <c r="AA1263" t="s">
        <v>83</v>
      </c>
      <c r="AB1263" t="s">
        <v>83</v>
      </c>
      <c r="AC1263" t="s">
        <v>83</v>
      </c>
      <c r="AD1263" t="s">
        <v>83</v>
      </c>
      <c r="AE1263">
        <v>0</v>
      </c>
      <c r="AF1263" t="s">
        <v>83</v>
      </c>
      <c r="AG1263">
        <v>0</v>
      </c>
      <c r="AH1263" t="s">
        <v>83</v>
      </c>
      <c r="AI1263" t="s">
        <v>83</v>
      </c>
      <c r="AJ1263" t="s">
        <v>83</v>
      </c>
      <c r="AK1263" t="s">
        <v>83</v>
      </c>
      <c r="AL1263" t="s">
        <v>83</v>
      </c>
      <c r="AM1263" t="s">
        <v>83</v>
      </c>
      <c r="AN1263" t="s">
        <v>83</v>
      </c>
      <c r="AO1263" t="s">
        <v>83</v>
      </c>
      <c r="AP1263" t="s">
        <v>83</v>
      </c>
      <c r="AQ1263" t="s">
        <v>83</v>
      </c>
      <c r="AR1263" t="s">
        <v>83</v>
      </c>
      <c r="AS1263">
        <v>0</v>
      </c>
      <c r="AT1263" t="s">
        <v>83</v>
      </c>
      <c r="AU1263" t="s">
        <v>83</v>
      </c>
      <c r="AV1263">
        <v>0</v>
      </c>
      <c r="AW1263">
        <v>0</v>
      </c>
      <c r="AX1263" t="s">
        <v>83</v>
      </c>
    </row>
    <row r="1264" spans="1:50" x14ac:dyDescent="0.15">
      <c r="A1264">
        <v>4</v>
      </c>
      <c r="B1264">
        <v>238</v>
      </c>
      <c r="C1264">
        <v>2</v>
      </c>
      <c r="D1264">
        <v>7</v>
      </c>
      <c r="E1264">
        <v>0</v>
      </c>
      <c r="F1264" t="s">
        <v>83</v>
      </c>
      <c r="G1264" t="s">
        <v>83</v>
      </c>
      <c r="H1264">
        <v>1056</v>
      </c>
      <c r="I1264">
        <v>0</v>
      </c>
      <c r="J1264">
        <v>0</v>
      </c>
      <c r="K1264">
        <v>0</v>
      </c>
      <c r="L1264">
        <v>0</v>
      </c>
      <c r="M1264" t="s">
        <v>83</v>
      </c>
      <c r="N1264" t="s">
        <v>83</v>
      </c>
      <c r="O1264" t="s">
        <v>83</v>
      </c>
      <c r="P1264" t="s">
        <v>83</v>
      </c>
      <c r="Q1264" t="s">
        <v>83</v>
      </c>
      <c r="R1264" t="s">
        <v>522</v>
      </c>
      <c r="S1264" t="s">
        <v>83</v>
      </c>
      <c r="T1264">
        <v>0</v>
      </c>
      <c r="U1264" t="s">
        <v>83</v>
      </c>
      <c r="V1264" t="s">
        <v>83</v>
      </c>
      <c r="W1264" t="s">
        <v>83</v>
      </c>
      <c r="X1264">
        <v>3</v>
      </c>
      <c r="Y1264">
        <v>3</v>
      </c>
      <c r="Z1264" t="s">
        <v>83</v>
      </c>
      <c r="AA1264" t="s">
        <v>83</v>
      </c>
      <c r="AB1264" t="s">
        <v>83</v>
      </c>
      <c r="AC1264" t="s">
        <v>83</v>
      </c>
      <c r="AD1264" t="s">
        <v>83</v>
      </c>
      <c r="AE1264">
        <v>0</v>
      </c>
      <c r="AF1264" t="s">
        <v>83</v>
      </c>
      <c r="AG1264">
        <v>0</v>
      </c>
      <c r="AH1264" t="s">
        <v>83</v>
      </c>
      <c r="AI1264" t="s">
        <v>83</v>
      </c>
      <c r="AJ1264" t="s">
        <v>83</v>
      </c>
      <c r="AK1264" t="s">
        <v>83</v>
      </c>
      <c r="AL1264" t="s">
        <v>83</v>
      </c>
      <c r="AM1264" t="s">
        <v>83</v>
      </c>
      <c r="AN1264" t="s">
        <v>83</v>
      </c>
      <c r="AO1264" t="s">
        <v>83</v>
      </c>
      <c r="AP1264" t="s">
        <v>83</v>
      </c>
      <c r="AQ1264" t="s">
        <v>83</v>
      </c>
      <c r="AR1264" t="s">
        <v>83</v>
      </c>
      <c r="AS1264">
        <v>0</v>
      </c>
      <c r="AT1264" t="s">
        <v>83</v>
      </c>
      <c r="AU1264" t="s">
        <v>83</v>
      </c>
      <c r="AV1264">
        <v>0</v>
      </c>
      <c r="AW1264">
        <v>0</v>
      </c>
      <c r="AX1264" t="s">
        <v>83</v>
      </c>
    </row>
    <row r="1265" spans="1:50" x14ac:dyDescent="0.15">
      <c r="A1265">
        <v>4</v>
      </c>
      <c r="B1265">
        <v>238</v>
      </c>
      <c r="C1265">
        <v>2</v>
      </c>
      <c r="D1265">
        <v>8</v>
      </c>
      <c r="E1265">
        <v>0</v>
      </c>
      <c r="F1265" t="s">
        <v>83</v>
      </c>
      <c r="G1265" t="s">
        <v>83</v>
      </c>
      <c r="H1265">
        <v>1078</v>
      </c>
      <c r="I1265">
        <v>0</v>
      </c>
      <c r="J1265">
        <v>0</v>
      </c>
      <c r="K1265">
        <v>0</v>
      </c>
      <c r="L1265">
        <v>0</v>
      </c>
      <c r="M1265" t="s">
        <v>83</v>
      </c>
      <c r="N1265" t="s">
        <v>83</v>
      </c>
      <c r="O1265" t="s">
        <v>83</v>
      </c>
      <c r="P1265" t="s">
        <v>83</v>
      </c>
      <c r="Q1265" t="s">
        <v>83</v>
      </c>
      <c r="R1265" t="s">
        <v>483</v>
      </c>
      <c r="S1265" t="s">
        <v>83</v>
      </c>
      <c r="T1265">
        <v>0</v>
      </c>
      <c r="U1265" t="s">
        <v>83</v>
      </c>
      <c r="V1265" t="s">
        <v>83</v>
      </c>
      <c r="W1265" t="s">
        <v>83</v>
      </c>
      <c r="X1265">
        <v>3</v>
      </c>
      <c r="Y1265">
        <v>3</v>
      </c>
      <c r="Z1265" t="s">
        <v>83</v>
      </c>
      <c r="AA1265" t="s">
        <v>83</v>
      </c>
      <c r="AB1265" t="s">
        <v>83</v>
      </c>
      <c r="AC1265" t="s">
        <v>83</v>
      </c>
      <c r="AD1265" t="s">
        <v>83</v>
      </c>
      <c r="AE1265">
        <v>0</v>
      </c>
      <c r="AF1265" t="s">
        <v>83</v>
      </c>
      <c r="AG1265">
        <v>0</v>
      </c>
      <c r="AH1265" t="s">
        <v>83</v>
      </c>
      <c r="AI1265" t="s">
        <v>83</v>
      </c>
      <c r="AJ1265" t="s">
        <v>83</v>
      </c>
      <c r="AK1265" t="s">
        <v>83</v>
      </c>
      <c r="AL1265" t="s">
        <v>83</v>
      </c>
      <c r="AM1265" t="s">
        <v>83</v>
      </c>
      <c r="AN1265" t="s">
        <v>83</v>
      </c>
      <c r="AO1265" t="s">
        <v>83</v>
      </c>
      <c r="AP1265" t="s">
        <v>83</v>
      </c>
      <c r="AQ1265" t="s">
        <v>83</v>
      </c>
      <c r="AR1265" t="s">
        <v>83</v>
      </c>
      <c r="AS1265">
        <v>0</v>
      </c>
      <c r="AT1265" t="s">
        <v>83</v>
      </c>
      <c r="AU1265" t="s">
        <v>83</v>
      </c>
      <c r="AV1265">
        <v>0</v>
      </c>
      <c r="AW1265">
        <v>0</v>
      </c>
      <c r="AX1265" t="s">
        <v>83</v>
      </c>
    </row>
    <row r="1266" spans="1:50" x14ac:dyDescent="0.15">
      <c r="A1266">
        <v>4</v>
      </c>
      <c r="B1266">
        <v>239</v>
      </c>
      <c r="C1266">
        <v>1</v>
      </c>
      <c r="D1266">
        <v>1</v>
      </c>
      <c r="E1266">
        <v>0</v>
      </c>
      <c r="F1266" t="s">
        <v>83</v>
      </c>
      <c r="G1266" t="s">
        <v>83</v>
      </c>
      <c r="H1266">
        <v>0</v>
      </c>
      <c r="I1266">
        <v>0</v>
      </c>
      <c r="J1266">
        <v>0</v>
      </c>
      <c r="K1266">
        <v>0</v>
      </c>
      <c r="L1266">
        <v>0</v>
      </c>
      <c r="M1266" t="s">
        <v>83</v>
      </c>
      <c r="N1266" t="s">
        <v>83</v>
      </c>
      <c r="O1266" t="s">
        <v>83</v>
      </c>
      <c r="P1266" t="s">
        <v>83</v>
      </c>
      <c r="Q1266" t="s">
        <v>83</v>
      </c>
      <c r="R1266" t="s">
        <v>83</v>
      </c>
      <c r="S1266" t="s">
        <v>83</v>
      </c>
      <c r="T1266">
        <v>0</v>
      </c>
      <c r="U1266" t="s">
        <v>83</v>
      </c>
      <c r="V1266" t="s">
        <v>83</v>
      </c>
      <c r="W1266" t="s">
        <v>83</v>
      </c>
      <c r="X1266">
        <v>0</v>
      </c>
      <c r="Y1266">
        <v>0</v>
      </c>
      <c r="Z1266" t="s">
        <v>83</v>
      </c>
      <c r="AA1266" t="s">
        <v>83</v>
      </c>
      <c r="AB1266" t="s">
        <v>83</v>
      </c>
      <c r="AC1266" t="s">
        <v>83</v>
      </c>
      <c r="AD1266" t="s">
        <v>83</v>
      </c>
      <c r="AE1266">
        <v>0</v>
      </c>
      <c r="AF1266" t="s">
        <v>83</v>
      </c>
      <c r="AG1266">
        <v>0</v>
      </c>
      <c r="AH1266" t="s">
        <v>83</v>
      </c>
      <c r="AI1266" t="s">
        <v>83</v>
      </c>
      <c r="AJ1266" t="s">
        <v>83</v>
      </c>
      <c r="AK1266" t="s">
        <v>83</v>
      </c>
      <c r="AL1266" t="s">
        <v>83</v>
      </c>
      <c r="AM1266" t="s">
        <v>83</v>
      </c>
      <c r="AN1266" t="s">
        <v>83</v>
      </c>
      <c r="AO1266" t="s">
        <v>83</v>
      </c>
      <c r="AP1266" t="s">
        <v>83</v>
      </c>
      <c r="AQ1266" t="s">
        <v>83</v>
      </c>
      <c r="AR1266" t="s">
        <v>83</v>
      </c>
      <c r="AS1266">
        <v>0</v>
      </c>
      <c r="AT1266" t="s">
        <v>83</v>
      </c>
      <c r="AU1266" t="s">
        <v>83</v>
      </c>
      <c r="AV1266">
        <v>0</v>
      </c>
      <c r="AW1266">
        <v>0</v>
      </c>
      <c r="AX1266" t="s">
        <v>83</v>
      </c>
    </row>
    <row r="1267" spans="1:50" x14ac:dyDescent="0.15">
      <c r="A1267">
        <v>4</v>
      </c>
      <c r="B1267">
        <v>239</v>
      </c>
      <c r="C1267">
        <v>1</v>
      </c>
      <c r="D1267">
        <v>2</v>
      </c>
      <c r="E1267">
        <v>0</v>
      </c>
      <c r="F1267" t="s">
        <v>83</v>
      </c>
      <c r="G1267" t="s">
        <v>83</v>
      </c>
      <c r="H1267">
        <v>0</v>
      </c>
      <c r="I1267">
        <v>0</v>
      </c>
      <c r="J1267">
        <v>0</v>
      </c>
      <c r="K1267">
        <v>0</v>
      </c>
      <c r="L1267">
        <v>0</v>
      </c>
      <c r="M1267" t="s">
        <v>83</v>
      </c>
      <c r="N1267" t="s">
        <v>83</v>
      </c>
      <c r="O1267" t="s">
        <v>83</v>
      </c>
      <c r="P1267" t="s">
        <v>83</v>
      </c>
      <c r="Q1267" t="s">
        <v>83</v>
      </c>
      <c r="R1267" t="s">
        <v>83</v>
      </c>
      <c r="S1267" t="s">
        <v>83</v>
      </c>
      <c r="T1267">
        <v>0</v>
      </c>
      <c r="U1267" t="s">
        <v>83</v>
      </c>
      <c r="V1267" t="s">
        <v>83</v>
      </c>
      <c r="W1267" t="s">
        <v>83</v>
      </c>
      <c r="X1267">
        <v>0</v>
      </c>
      <c r="Y1267">
        <v>0</v>
      </c>
      <c r="Z1267" t="s">
        <v>83</v>
      </c>
      <c r="AA1267" t="s">
        <v>83</v>
      </c>
      <c r="AB1267" t="s">
        <v>83</v>
      </c>
      <c r="AC1267" t="s">
        <v>83</v>
      </c>
      <c r="AD1267" t="s">
        <v>83</v>
      </c>
      <c r="AE1267">
        <v>0</v>
      </c>
      <c r="AF1267" t="s">
        <v>83</v>
      </c>
      <c r="AG1267">
        <v>0</v>
      </c>
      <c r="AH1267" t="s">
        <v>83</v>
      </c>
      <c r="AI1267" t="s">
        <v>83</v>
      </c>
      <c r="AJ1267" t="s">
        <v>83</v>
      </c>
      <c r="AK1267" t="s">
        <v>83</v>
      </c>
      <c r="AL1267" t="s">
        <v>83</v>
      </c>
      <c r="AM1267" t="s">
        <v>83</v>
      </c>
      <c r="AN1267" t="s">
        <v>83</v>
      </c>
      <c r="AO1267" t="s">
        <v>83</v>
      </c>
      <c r="AP1267" t="s">
        <v>83</v>
      </c>
      <c r="AQ1267" t="s">
        <v>83</v>
      </c>
      <c r="AR1267" t="s">
        <v>83</v>
      </c>
      <c r="AS1267">
        <v>0</v>
      </c>
      <c r="AT1267" t="s">
        <v>83</v>
      </c>
      <c r="AU1267" t="s">
        <v>83</v>
      </c>
      <c r="AV1267">
        <v>0</v>
      </c>
      <c r="AW1267">
        <v>0</v>
      </c>
      <c r="AX1267" t="s">
        <v>83</v>
      </c>
    </row>
    <row r="1268" spans="1:50" x14ac:dyDescent="0.15">
      <c r="A1268">
        <v>4</v>
      </c>
      <c r="B1268">
        <v>239</v>
      </c>
      <c r="C1268">
        <v>1</v>
      </c>
      <c r="D1268">
        <v>3</v>
      </c>
      <c r="E1268">
        <v>0</v>
      </c>
      <c r="F1268" t="s">
        <v>83</v>
      </c>
      <c r="G1268" t="s">
        <v>83</v>
      </c>
      <c r="H1268">
        <v>1111</v>
      </c>
      <c r="I1268">
        <v>0</v>
      </c>
      <c r="J1268">
        <v>0</v>
      </c>
      <c r="K1268">
        <v>0</v>
      </c>
      <c r="L1268">
        <v>0</v>
      </c>
      <c r="M1268" t="s">
        <v>83</v>
      </c>
      <c r="N1268" t="s">
        <v>83</v>
      </c>
      <c r="O1268" t="s">
        <v>83</v>
      </c>
      <c r="P1268" t="s">
        <v>83</v>
      </c>
      <c r="Q1268" t="s">
        <v>83</v>
      </c>
      <c r="R1268" t="s">
        <v>2001</v>
      </c>
      <c r="S1268" t="s">
        <v>83</v>
      </c>
      <c r="T1268">
        <v>0</v>
      </c>
      <c r="U1268" t="s">
        <v>83</v>
      </c>
      <c r="V1268" t="s">
        <v>83</v>
      </c>
      <c r="W1268" t="s">
        <v>83</v>
      </c>
      <c r="X1268">
        <v>4</v>
      </c>
      <c r="Y1268">
        <v>4</v>
      </c>
      <c r="Z1268" t="s">
        <v>83</v>
      </c>
      <c r="AA1268" t="s">
        <v>83</v>
      </c>
      <c r="AB1268" t="s">
        <v>83</v>
      </c>
      <c r="AC1268" t="s">
        <v>83</v>
      </c>
      <c r="AD1268" t="s">
        <v>83</v>
      </c>
      <c r="AE1268">
        <v>0</v>
      </c>
      <c r="AF1268" t="s">
        <v>83</v>
      </c>
      <c r="AG1268">
        <v>0</v>
      </c>
      <c r="AH1268" t="s">
        <v>83</v>
      </c>
      <c r="AI1268" t="s">
        <v>83</v>
      </c>
      <c r="AJ1268" t="s">
        <v>83</v>
      </c>
      <c r="AK1268" t="s">
        <v>83</v>
      </c>
      <c r="AL1268" t="s">
        <v>83</v>
      </c>
      <c r="AM1268" t="s">
        <v>83</v>
      </c>
      <c r="AN1268" t="s">
        <v>83</v>
      </c>
      <c r="AO1268" t="s">
        <v>83</v>
      </c>
      <c r="AP1268" t="s">
        <v>83</v>
      </c>
      <c r="AQ1268" t="s">
        <v>83</v>
      </c>
      <c r="AR1268" t="s">
        <v>83</v>
      </c>
      <c r="AS1268">
        <v>0</v>
      </c>
      <c r="AT1268" t="s">
        <v>83</v>
      </c>
      <c r="AU1268" t="s">
        <v>83</v>
      </c>
      <c r="AV1268">
        <v>0</v>
      </c>
      <c r="AW1268">
        <v>0</v>
      </c>
      <c r="AX1268" t="s">
        <v>83</v>
      </c>
    </row>
    <row r="1269" spans="1:50" x14ac:dyDescent="0.15">
      <c r="A1269">
        <v>4</v>
      </c>
      <c r="B1269">
        <v>239</v>
      </c>
      <c r="C1269">
        <v>1</v>
      </c>
      <c r="D1269">
        <v>4</v>
      </c>
      <c r="E1269">
        <v>0</v>
      </c>
      <c r="F1269" t="s">
        <v>83</v>
      </c>
      <c r="G1269" t="s">
        <v>83</v>
      </c>
      <c r="H1269">
        <v>1026</v>
      </c>
      <c r="I1269">
        <v>0</v>
      </c>
      <c r="J1269">
        <v>0</v>
      </c>
      <c r="K1269">
        <v>0</v>
      </c>
      <c r="L1269">
        <v>0</v>
      </c>
      <c r="M1269" t="s">
        <v>83</v>
      </c>
      <c r="N1269" t="s">
        <v>83</v>
      </c>
      <c r="O1269" t="s">
        <v>83</v>
      </c>
      <c r="P1269" t="s">
        <v>83</v>
      </c>
      <c r="Q1269" t="s">
        <v>83</v>
      </c>
      <c r="R1269" t="s">
        <v>522</v>
      </c>
      <c r="S1269" t="s">
        <v>83</v>
      </c>
      <c r="T1269">
        <v>0</v>
      </c>
      <c r="U1269" t="s">
        <v>83</v>
      </c>
      <c r="V1269" t="s">
        <v>83</v>
      </c>
      <c r="W1269" t="s">
        <v>83</v>
      </c>
      <c r="X1269">
        <v>4</v>
      </c>
      <c r="Y1269">
        <v>4</v>
      </c>
      <c r="Z1269" t="s">
        <v>83</v>
      </c>
      <c r="AA1269" t="s">
        <v>83</v>
      </c>
      <c r="AB1269" t="s">
        <v>83</v>
      </c>
      <c r="AC1269" t="s">
        <v>83</v>
      </c>
      <c r="AD1269" t="s">
        <v>83</v>
      </c>
      <c r="AE1269">
        <v>0</v>
      </c>
      <c r="AF1269" t="s">
        <v>83</v>
      </c>
      <c r="AG1269">
        <v>0</v>
      </c>
      <c r="AH1269" t="s">
        <v>83</v>
      </c>
      <c r="AI1269" t="s">
        <v>83</v>
      </c>
      <c r="AJ1269" t="s">
        <v>83</v>
      </c>
      <c r="AK1269" t="s">
        <v>83</v>
      </c>
      <c r="AL1269" t="s">
        <v>83</v>
      </c>
      <c r="AM1269" t="s">
        <v>83</v>
      </c>
      <c r="AN1269" t="s">
        <v>83</v>
      </c>
      <c r="AO1269" t="s">
        <v>83</v>
      </c>
      <c r="AP1269" t="s">
        <v>83</v>
      </c>
      <c r="AQ1269" t="s">
        <v>83</v>
      </c>
      <c r="AR1269" t="s">
        <v>83</v>
      </c>
      <c r="AS1269">
        <v>0</v>
      </c>
      <c r="AT1269" t="s">
        <v>83</v>
      </c>
      <c r="AU1269" t="s">
        <v>83</v>
      </c>
      <c r="AV1269">
        <v>0</v>
      </c>
      <c r="AW1269">
        <v>0</v>
      </c>
      <c r="AX1269" t="s">
        <v>83</v>
      </c>
    </row>
    <row r="1270" spans="1:50" x14ac:dyDescent="0.15">
      <c r="A1270">
        <v>4</v>
      </c>
      <c r="B1270">
        <v>239</v>
      </c>
      <c r="C1270">
        <v>1</v>
      </c>
      <c r="D1270">
        <v>5</v>
      </c>
      <c r="E1270">
        <v>0</v>
      </c>
      <c r="F1270" t="s">
        <v>83</v>
      </c>
      <c r="G1270" t="s">
        <v>83</v>
      </c>
      <c r="H1270">
        <v>1041</v>
      </c>
      <c r="I1270">
        <v>0</v>
      </c>
      <c r="J1270">
        <v>0</v>
      </c>
      <c r="K1270">
        <v>0</v>
      </c>
      <c r="L1270">
        <v>0</v>
      </c>
      <c r="M1270" t="s">
        <v>83</v>
      </c>
      <c r="N1270" t="s">
        <v>83</v>
      </c>
      <c r="O1270" t="s">
        <v>83</v>
      </c>
      <c r="P1270" t="s">
        <v>83</v>
      </c>
      <c r="Q1270" t="s">
        <v>83</v>
      </c>
      <c r="R1270" t="s">
        <v>483</v>
      </c>
      <c r="S1270" t="s">
        <v>83</v>
      </c>
      <c r="T1270">
        <v>0</v>
      </c>
      <c r="U1270" t="s">
        <v>83</v>
      </c>
      <c r="V1270" t="s">
        <v>83</v>
      </c>
      <c r="W1270" t="s">
        <v>83</v>
      </c>
      <c r="X1270">
        <v>4</v>
      </c>
      <c r="Y1270">
        <v>4</v>
      </c>
      <c r="Z1270" t="s">
        <v>83</v>
      </c>
      <c r="AA1270" t="s">
        <v>83</v>
      </c>
      <c r="AB1270" t="s">
        <v>83</v>
      </c>
      <c r="AC1270" t="s">
        <v>83</v>
      </c>
      <c r="AD1270" t="s">
        <v>83</v>
      </c>
      <c r="AE1270">
        <v>0</v>
      </c>
      <c r="AF1270" t="s">
        <v>83</v>
      </c>
      <c r="AG1270">
        <v>0</v>
      </c>
      <c r="AH1270" t="s">
        <v>83</v>
      </c>
      <c r="AI1270" t="s">
        <v>83</v>
      </c>
      <c r="AJ1270" t="s">
        <v>83</v>
      </c>
      <c r="AK1270" t="s">
        <v>83</v>
      </c>
      <c r="AL1270" t="s">
        <v>83</v>
      </c>
      <c r="AM1270" t="s">
        <v>83</v>
      </c>
      <c r="AN1270" t="s">
        <v>83</v>
      </c>
      <c r="AO1270" t="s">
        <v>83</v>
      </c>
      <c r="AP1270" t="s">
        <v>83</v>
      </c>
      <c r="AQ1270" t="s">
        <v>83</v>
      </c>
      <c r="AR1270" t="s">
        <v>83</v>
      </c>
      <c r="AS1270">
        <v>0</v>
      </c>
      <c r="AT1270" t="s">
        <v>83</v>
      </c>
      <c r="AU1270" t="s">
        <v>83</v>
      </c>
      <c r="AV1270">
        <v>0</v>
      </c>
      <c r="AW1270">
        <v>0</v>
      </c>
      <c r="AX1270" t="s">
        <v>83</v>
      </c>
    </row>
    <row r="1271" spans="1:50" x14ac:dyDescent="0.15">
      <c r="A1271">
        <v>4</v>
      </c>
      <c r="B1271">
        <v>239</v>
      </c>
      <c r="C1271">
        <v>1</v>
      </c>
      <c r="D1271">
        <v>6</v>
      </c>
      <c r="E1271">
        <v>0</v>
      </c>
      <c r="F1271" t="s">
        <v>83</v>
      </c>
      <c r="G1271" t="s">
        <v>83</v>
      </c>
      <c r="H1271">
        <v>0</v>
      </c>
      <c r="I1271">
        <v>0</v>
      </c>
      <c r="J1271">
        <v>0</v>
      </c>
      <c r="K1271">
        <v>0</v>
      </c>
      <c r="L1271">
        <v>0</v>
      </c>
      <c r="M1271" t="s">
        <v>83</v>
      </c>
      <c r="N1271" t="s">
        <v>83</v>
      </c>
      <c r="O1271" t="s">
        <v>83</v>
      </c>
      <c r="P1271" t="s">
        <v>83</v>
      </c>
      <c r="Q1271" t="s">
        <v>83</v>
      </c>
      <c r="R1271" t="s">
        <v>83</v>
      </c>
      <c r="S1271" t="s">
        <v>83</v>
      </c>
      <c r="T1271">
        <v>0</v>
      </c>
      <c r="U1271" t="s">
        <v>83</v>
      </c>
      <c r="V1271" t="s">
        <v>83</v>
      </c>
      <c r="W1271" t="s">
        <v>83</v>
      </c>
      <c r="X1271">
        <v>0</v>
      </c>
      <c r="Y1271">
        <v>0</v>
      </c>
      <c r="Z1271" t="s">
        <v>83</v>
      </c>
      <c r="AA1271" t="s">
        <v>83</v>
      </c>
      <c r="AB1271" t="s">
        <v>83</v>
      </c>
      <c r="AC1271" t="s">
        <v>83</v>
      </c>
      <c r="AD1271" t="s">
        <v>83</v>
      </c>
      <c r="AE1271">
        <v>0</v>
      </c>
      <c r="AF1271" t="s">
        <v>83</v>
      </c>
      <c r="AG1271">
        <v>0</v>
      </c>
      <c r="AH1271" t="s">
        <v>83</v>
      </c>
      <c r="AI1271" t="s">
        <v>83</v>
      </c>
      <c r="AJ1271" t="s">
        <v>83</v>
      </c>
      <c r="AK1271" t="s">
        <v>83</v>
      </c>
      <c r="AL1271" t="s">
        <v>83</v>
      </c>
      <c r="AM1271" t="s">
        <v>83</v>
      </c>
      <c r="AN1271" t="s">
        <v>83</v>
      </c>
      <c r="AO1271" t="s">
        <v>83</v>
      </c>
      <c r="AP1271" t="s">
        <v>83</v>
      </c>
      <c r="AQ1271" t="s">
        <v>83</v>
      </c>
      <c r="AR1271" t="s">
        <v>83</v>
      </c>
      <c r="AS1271">
        <v>0</v>
      </c>
      <c r="AT1271" t="s">
        <v>83</v>
      </c>
      <c r="AU1271" t="s">
        <v>83</v>
      </c>
      <c r="AV1271">
        <v>0</v>
      </c>
      <c r="AW1271">
        <v>0</v>
      </c>
      <c r="AX1271" t="s">
        <v>83</v>
      </c>
    </row>
    <row r="1272" spans="1:50" x14ac:dyDescent="0.15">
      <c r="A1272">
        <v>4</v>
      </c>
      <c r="B1272">
        <v>239</v>
      </c>
      <c r="C1272">
        <v>1</v>
      </c>
      <c r="D1272">
        <v>7</v>
      </c>
      <c r="E1272">
        <v>0</v>
      </c>
      <c r="F1272" t="s">
        <v>83</v>
      </c>
      <c r="G1272" t="s">
        <v>83</v>
      </c>
      <c r="H1272">
        <v>0</v>
      </c>
      <c r="I1272">
        <v>0</v>
      </c>
      <c r="J1272">
        <v>0</v>
      </c>
      <c r="K1272">
        <v>0</v>
      </c>
      <c r="L1272">
        <v>0</v>
      </c>
      <c r="M1272" t="s">
        <v>83</v>
      </c>
      <c r="N1272" t="s">
        <v>83</v>
      </c>
      <c r="O1272" t="s">
        <v>83</v>
      </c>
      <c r="P1272" t="s">
        <v>83</v>
      </c>
      <c r="Q1272" t="s">
        <v>83</v>
      </c>
      <c r="R1272" t="s">
        <v>83</v>
      </c>
      <c r="S1272" t="s">
        <v>83</v>
      </c>
      <c r="T1272">
        <v>0</v>
      </c>
      <c r="U1272" t="s">
        <v>83</v>
      </c>
      <c r="V1272" t="s">
        <v>83</v>
      </c>
      <c r="W1272" t="s">
        <v>83</v>
      </c>
      <c r="X1272">
        <v>0</v>
      </c>
      <c r="Y1272">
        <v>0</v>
      </c>
      <c r="Z1272" t="s">
        <v>83</v>
      </c>
      <c r="AA1272" t="s">
        <v>83</v>
      </c>
      <c r="AB1272" t="s">
        <v>83</v>
      </c>
      <c r="AC1272" t="s">
        <v>83</v>
      </c>
      <c r="AD1272" t="s">
        <v>83</v>
      </c>
      <c r="AE1272">
        <v>0</v>
      </c>
      <c r="AF1272" t="s">
        <v>83</v>
      </c>
      <c r="AG1272">
        <v>0</v>
      </c>
      <c r="AH1272" t="s">
        <v>83</v>
      </c>
      <c r="AI1272" t="s">
        <v>83</v>
      </c>
      <c r="AJ1272" t="s">
        <v>83</v>
      </c>
      <c r="AK1272" t="s">
        <v>83</v>
      </c>
      <c r="AL1272" t="s">
        <v>83</v>
      </c>
      <c r="AM1272" t="s">
        <v>83</v>
      </c>
      <c r="AN1272" t="s">
        <v>83</v>
      </c>
      <c r="AO1272" t="s">
        <v>83</v>
      </c>
      <c r="AP1272" t="s">
        <v>83</v>
      </c>
      <c r="AQ1272" t="s">
        <v>83</v>
      </c>
      <c r="AR1272" t="s">
        <v>83</v>
      </c>
      <c r="AS1272">
        <v>0</v>
      </c>
      <c r="AT1272" t="s">
        <v>83</v>
      </c>
      <c r="AU1272" t="s">
        <v>83</v>
      </c>
      <c r="AV1272">
        <v>0</v>
      </c>
      <c r="AW1272">
        <v>0</v>
      </c>
      <c r="AX1272" t="s">
        <v>83</v>
      </c>
    </row>
    <row r="1273" spans="1:50" x14ac:dyDescent="0.15">
      <c r="A1273">
        <v>4</v>
      </c>
      <c r="B1273">
        <v>239</v>
      </c>
      <c r="C1273">
        <v>1</v>
      </c>
      <c r="D1273">
        <v>8</v>
      </c>
      <c r="E1273">
        <v>0</v>
      </c>
      <c r="F1273" t="s">
        <v>83</v>
      </c>
      <c r="G1273" t="s">
        <v>83</v>
      </c>
      <c r="H1273">
        <v>0</v>
      </c>
      <c r="I1273">
        <v>0</v>
      </c>
      <c r="J1273">
        <v>0</v>
      </c>
      <c r="K1273">
        <v>0</v>
      </c>
      <c r="L1273">
        <v>0</v>
      </c>
      <c r="M1273" t="s">
        <v>83</v>
      </c>
      <c r="N1273" t="s">
        <v>83</v>
      </c>
      <c r="O1273" t="s">
        <v>83</v>
      </c>
      <c r="P1273" t="s">
        <v>83</v>
      </c>
      <c r="Q1273" t="s">
        <v>83</v>
      </c>
      <c r="R1273" t="s">
        <v>83</v>
      </c>
      <c r="S1273" t="s">
        <v>83</v>
      </c>
      <c r="T1273">
        <v>0</v>
      </c>
      <c r="U1273" t="s">
        <v>83</v>
      </c>
      <c r="V1273" t="s">
        <v>83</v>
      </c>
      <c r="W1273" t="s">
        <v>83</v>
      </c>
      <c r="X1273">
        <v>0</v>
      </c>
      <c r="Y1273">
        <v>0</v>
      </c>
      <c r="Z1273" t="s">
        <v>83</v>
      </c>
      <c r="AA1273" t="s">
        <v>83</v>
      </c>
      <c r="AB1273" t="s">
        <v>83</v>
      </c>
      <c r="AC1273" t="s">
        <v>83</v>
      </c>
      <c r="AD1273" t="s">
        <v>83</v>
      </c>
      <c r="AE1273">
        <v>0</v>
      </c>
      <c r="AF1273" t="s">
        <v>83</v>
      </c>
      <c r="AG1273">
        <v>0</v>
      </c>
      <c r="AH1273" t="s">
        <v>83</v>
      </c>
      <c r="AI1273" t="s">
        <v>83</v>
      </c>
      <c r="AJ1273" t="s">
        <v>83</v>
      </c>
      <c r="AK1273" t="s">
        <v>83</v>
      </c>
      <c r="AL1273" t="s">
        <v>83</v>
      </c>
      <c r="AM1273" t="s">
        <v>83</v>
      </c>
      <c r="AN1273" t="s">
        <v>83</v>
      </c>
      <c r="AO1273" t="s">
        <v>83</v>
      </c>
      <c r="AP1273" t="s">
        <v>83</v>
      </c>
      <c r="AQ1273" t="s">
        <v>83</v>
      </c>
      <c r="AR1273" t="s">
        <v>83</v>
      </c>
      <c r="AS1273">
        <v>0</v>
      </c>
      <c r="AT1273" t="s">
        <v>83</v>
      </c>
      <c r="AU1273" t="s">
        <v>83</v>
      </c>
      <c r="AV1273">
        <v>0</v>
      </c>
      <c r="AW1273">
        <v>0</v>
      </c>
      <c r="AX1273" t="s">
        <v>83</v>
      </c>
    </row>
    <row r="1274" spans="1:50" x14ac:dyDescent="0.15">
      <c r="A1274">
        <v>4</v>
      </c>
      <c r="B1274">
        <v>239</v>
      </c>
      <c r="C1274">
        <v>2</v>
      </c>
      <c r="D1274">
        <v>1</v>
      </c>
      <c r="E1274">
        <v>0</v>
      </c>
      <c r="F1274" t="s">
        <v>83</v>
      </c>
      <c r="G1274" t="s">
        <v>83</v>
      </c>
      <c r="H1274">
        <v>1029</v>
      </c>
      <c r="I1274">
        <v>0</v>
      </c>
      <c r="J1274">
        <v>0</v>
      </c>
      <c r="K1274">
        <v>0</v>
      </c>
      <c r="L1274">
        <v>0</v>
      </c>
      <c r="M1274" t="s">
        <v>83</v>
      </c>
      <c r="N1274" t="s">
        <v>83</v>
      </c>
      <c r="O1274" t="s">
        <v>83</v>
      </c>
      <c r="P1274" t="s">
        <v>83</v>
      </c>
      <c r="Q1274" t="s">
        <v>83</v>
      </c>
      <c r="R1274" t="s">
        <v>434</v>
      </c>
      <c r="S1274" t="s">
        <v>83</v>
      </c>
      <c r="T1274">
        <v>0</v>
      </c>
      <c r="U1274" t="s">
        <v>83</v>
      </c>
      <c r="V1274" t="s">
        <v>83</v>
      </c>
      <c r="W1274" t="s">
        <v>83</v>
      </c>
      <c r="X1274">
        <v>4</v>
      </c>
      <c r="Y1274">
        <v>4</v>
      </c>
      <c r="Z1274" t="s">
        <v>83</v>
      </c>
      <c r="AA1274" t="s">
        <v>83</v>
      </c>
      <c r="AB1274" t="s">
        <v>83</v>
      </c>
      <c r="AC1274" t="s">
        <v>83</v>
      </c>
      <c r="AD1274" t="s">
        <v>83</v>
      </c>
      <c r="AE1274">
        <v>0</v>
      </c>
      <c r="AF1274" t="s">
        <v>83</v>
      </c>
      <c r="AG1274">
        <v>0</v>
      </c>
      <c r="AH1274" t="s">
        <v>83</v>
      </c>
      <c r="AI1274" t="s">
        <v>83</v>
      </c>
      <c r="AJ1274" t="s">
        <v>83</v>
      </c>
      <c r="AK1274" t="s">
        <v>83</v>
      </c>
      <c r="AL1274" t="s">
        <v>83</v>
      </c>
      <c r="AM1274" t="s">
        <v>83</v>
      </c>
      <c r="AN1274" t="s">
        <v>83</v>
      </c>
      <c r="AO1274" t="s">
        <v>83</v>
      </c>
      <c r="AP1274" t="s">
        <v>83</v>
      </c>
      <c r="AQ1274" t="s">
        <v>83</v>
      </c>
      <c r="AR1274" t="s">
        <v>83</v>
      </c>
      <c r="AS1274">
        <v>0</v>
      </c>
      <c r="AT1274" t="s">
        <v>83</v>
      </c>
      <c r="AU1274" t="s">
        <v>83</v>
      </c>
      <c r="AV1274">
        <v>0</v>
      </c>
      <c r="AW1274">
        <v>0</v>
      </c>
      <c r="AX1274" t="s">
        <v>83</v>
      </c>
    </row>
    <row r="1275" spans="1:50" x14ac:dyDescent="0.15">
      <c r="A1275">
        <v>4</v>
      </c>
      <c r="B1275">
        <v>239</v>
      </c>
      <c r="C1275">
        <v>2</v>
      </c>
      <c r="D1275">
        <v>2</v>
      </c>
      <c r="E1275">
        <v>0</v>
      </c>
      <c r="F1275" t="s">
        <v>83</v>
      </c>
      <c r="G1275" t="s">
        <v>83</v>
      </c>
      <c r="H1275">
        <v>1108</v>
      </c>
      <c r="I1275">
        <v>0</v>
      </c>
      <c r="J1275">
        <v>0</v>
      </c>
      <c r="K1275">
        <v>0</v>
      </c>
      <c r="L1275">
        <v>0</v>
      </c>
      <c r="M1275" t="s">
        <v>83</v>
      </c>
      <c r="N1275" t="s">
        <v>83</v>
      </c>
      <c r="O1275" t="s">
        <v>83</v>
      </c>
      <c r="P1275" t="s">
        <v>83</v>
      </c>
      <c r="Q1275" t="s">
        <v>83</v>
      </c>
      <c r="R1275" t="s">
        <v>2000</v>
      </c>
      <c r="S1275" t="s">
        <v>83</v>
      </c>
      <c r="T1275">
        <v>0</v>
      </c>
      <c r="U1275" t="s">
        <v>83</v>
      </c>
      <c r="V1275" t="s">
        <v>83</v>
      </c>
      <c r="W1275" t="s">
        <v>83</v>
      </c>
      <c r="X1275">
        <v>4</v>
      </c>
      <c r="Y1275">
        <v>4</v>
      </c>
      <c r="Z1275" t="s">
        <v>83</v>
      </c>
      <c r="AA1275" t="s">
        <v>83</v>
      </c>
      <c r="AB1275" t="s">
        <v>83</v>
      </c>
      <c r="AC1275" t="s">
        <v>83</v>
      </c>
      <c r="AD1275" t="s">
        <v>83</v>
      </c>
      <c r="AE1275">
        <v>0</v>
      </c>
      <c r="AF1275" t="s">
        <v>83</v>
      </c>
      <c r="AG1275">
        <v>0</v>
      </c>
      <c r="AH1275" t="s">
        <v>83</v>
      </c>
      <c r="AI1275" t="s">
        <v>83</v>
      </c>
      <c r="AJ1275" t="s">
        <v>83</v>
      </c>
      <c r="AK1275" t="s">
        <v>83</v>
      </c>
      <c r="AL1275" t="s">
        <v>83</v>
      </c>
      <c r="AM1275" t="s">
        <v>83</v>
      </c>
      <c r="AN1275" t="s">
        <v>83</v>
      </c>
      <c r="AO1275" t="s">
        <v>83</v>
      </c>
      <c r="AP1275" t="s">
        <v>83</v>
      </c>
      <c r="AQ1275" t="s">
        <v>83</v>
      </c>
      <c r="AR1275" t="s">
        <v>83</v>
      </c>
      <c r="AS1275">
        <v>0</v>
      </c>
      <c r="AT1275" t="s">
        <v>83</v>
      </c>
      <c r="AU1275" t="s">
        <v>83</v>
      </c>
      <c r="AV1275">
        <v>0</v>
      </c>
      <c r="AW1275">
        <v>0</v>
      </c>
      <c r="AX1275" t="s">
        <v>83</v>
      </c>
    </row>
    <row r="1276" spans="1:50" x14ac:dyDescent="0.15">
      <c r="A1276">
        <v>4</v>
      </c>
      <c r="B1276">
        <v>239</v>
      </c>
      <c r="C1276">
        <v>2</v>
      </c>
      <c r="D1276">
        <v>3</v>
      </c>
      <c r="E1276">
        <v>0</v>
      </c>
      <c r="F1276" t="s">
        <v>83</v>
      </c>
      <c r="G1276" t="s">
        <v>83</v>
      </c>
      <c r="H1276">
        <v>1164</v>
      </c>
      <c r="I1276">
        <v>0</v>
      </c>
      <c r="J1276">
        <v>0</v>
      </c>
      <c r="K1276">
        <v>0</v>
      </c>
      <c r="L1276">
        <v>0</v>
      </c>
      <c r="M1276" t="s">
        <v>83</v>
      </c>
      <c r="N1276" t="s">
        <v>83</v>
      </c>
      <c r="O1276" t="s">
        <v>83</v>
      </c>
      <c r="P1276" t="s">
        <v>83</v>
      </c>
      <c r="Q1276" t="s">
        <v>83</v>
      </c>
      <c r="R1276" t="s">
        <v>2023</v>
      </c>
      <c r="S1276" t="s">
        <v>83</v>
      </c>
      <c r="T1276">
        <v>0</v>
      </c>
      <c r="U1276" t="s">
        <v>83</v>
      </c>
      <c r="V1276" t="s">
        <v>83</v>
      </c>
      <c r="W1276" t="s">
        <v>83</v>
      </c>
      <c r="X1276">
        <v>4</v>
      </c>
      <c r="Y1276">
        <v>4</v>
      </c>
      <c r="Z1276" t="s">
        <v>83</v>
      </c>
      <c r="AA1276" t="s">
        <v>83</v>
      </c>
      <c r="AB1276" t="s">
        <v>83</v>
      </c>
      <c r="AC1276" t="s">
        <v>83</v>
      </c>
      <c r="AD1276" t="s">
        <v>83</v>
      </c>
      <c r="AE1276">
        <v>0</v>
      </c>
      <c r="AF1276" t="s">
        <v>83</v>
      </c>
      <c r="AG1276">
        <v>0</v>
      </c>
      <c r="AH1276" t="s">
        <v>83</v>
      </c>
      <c r="AI1276" t="s">
        <v>83</v>
      </c>
      <c r="AJ1276" t="s">
        <v>83</v>
      </c>
      <c r="AK1276" t="s">
        <v>83</v>
      </c>
      <c r="AL1276" t="s">
        <v>83</v>
      </c>
      <c r="AM1276" t="s">
        <v>83</v>
      </c>
      <c r="AN1276" t="s">
        <v>83</v>
      </c>
      <c r="AO1276" t="s">
        <v>83</v>
      </c>
      <c r="AP1276" t="s">
        <v>83</v>
      </c>
      <c r="AQ1276" t="s">
        <v>83</v>
      </c>
      <c r="AR1276" t="s">
        <v>83</v>
      </c>
      <c r="AS1276">
        <v>0</v>
      </c>
      <c r="AT1276" t="s">
        <v>83</v>
      </c>
      <c r="AU1276" t="s">
        <v>83</v>
      </c>
      <c r="AV1276">
        <v>0</v>
      </c>
      <c r="AW1276">
        <v>0</v>
      </c>
      <c r="AX1276" t="s">
        <v>83</v>
      </c>
    </row>
    <row r="1277" spans="1:50" x14ac:dyDescent="0.15">
      <c r="A1277">
        <v>4</v>
      </c>
      <c r="B1277">
        <v>239</v>
      </c>
      <c r="C1277">
        <v>2</v>
      </c>
      <c r="D1277">
        <v>4</v>
      </c>
      <c r="E1277">
        <v>0</v>
      </c>
      <c r="F1277" t="s">
        <v>83</v>
      </c>
      <c r="G1277" t="s">
        <v>83</v>
      </c>
      <c r="H1277">
        <v>1003</v>
      </c>
      <c r="I1277">
        <v>0</v>
      </c>
      <c r="J1277">
        <v>0</v>
      </c>
      <c r="K1277">
        <v>0</v>
      </c>
      <c r="L1277">
        <v>0</v>
      </c>
      <c r="M1277" t="s">
        <v>83</v>
      </c>
      <c r="N1277" t="s">
        <v>83</v>
      </c>
      <c r="O1277" t="s">
        <v>83</v>
      </c>
      <c r="P1277" t="s">
        <v>83</v>
      </c>
      <c r="Q1277" t="s">
        <v>83</v>
      </c>
      <c r="R1277" t="s">
        <v>523</v>
      </c>
      <c r="S1277" t="s">
        <v>83</v>
      </c>
      <c r="T1277">
        <v>0</v>
      </c>
      <c r="U1277" t="s">
        <v>83</v>
      </c>
      <c r="V1277" t="s">
        <v>83</v>
      </c>
      <c r="W1277" t="s">
        <v>83</v>
      </c>
      <c r="X1277">
        <v>4</v>
      </c>
      <c r="Y1277">
        <v>4</v>
      </c>
      <c r="Z1277" t="s">
        <v>83</v>
      </c>
      <c r="AA1277" t="s">
        <v>83</v>
      </c>
      <c r="AB1277" t="s">
        <v>83</v>
      </c>
      <c r="AC1277" t="s">
        <v>83</v>
      </c>
      <c r="AD1277" t="s">
        <v>83</v>
      </c>
      <c r="AE1277">
        <v>0</v>
      </c>
      <c r="AF1277" t="s">
        <v>83</v>
      </c>
      <c r="AG1277">
        <v>0</v>
      </c>
      <c r="AH1277" t="s">
        <v>83</v>
      </c>
      <c r="AI1277" t="s">
        <v>83</v>
      </c>
      <c r="AJ1277" t="s">
        <v>83</v>
      </c>
      <c r="AK1277" t="s">
        <v>83</v>
      </c>
      <c r="AL1277" t="s">
        <v>83</v>
      </c>
      <c r="AM1277" t="s">
        <v>83</v>
      </c>
      <c r="AN1277" t="s">
        <v>83</v>
      </c>
      <c r="AO1277" t="s">
        <v>83</v>
      </c>
      <c r="AP1277" t="s">
        <v>83</v>
      </c>
      <c r="AQ1277" t="s">
        <v>83</v>
      </c>
      <c r="AR1277" t="s">
        <v>83</v>
      </c>
      <c r="AS1277">
        <v>0</v>
      </c>
      <c r="AT1277" t="s">
        <v>83</v>
      </c>
      <c r="AU1277" t="s">
        <v>83</v>
      </c>
      <c r="AV1277">
        <v>0</v>
      </c>
      <c r="AW1277">
        <v>0</v>
      </c>
      <c r="AX1277" t="s">
        <v>83</v>
      </c>
    </row>
    <row r="1278" spans="1:50" x14ac:dyDescent="0.15">
      <c r="A1278">
        <v>4</v>
      </c>
      <c r="B1278">
        <v>239</v>
      </c>
      <c r="C1278">
        <v>2</v>
      </c>
      <c r="D1278">
        <v>5</v>
      </c>
      <c r="E1278">
        <v>0</v>
      </c>
      <c r="F1278" t="s">
        <v>83</v>
      </c>
      <c r="G1278" t="s">
        <v>83</v>
      </c>
      <c r="H1278">
        <v>1065</v>
      </c>
      <c r="I1278">
        <v>0</v>
      </c>
      <c r="J1278">
        <v>0</v>
      </c>
      <c r="K1278">
        <v>0</v>
      </c>
      <c r="L1278">
        <v>0</v>
      </c>
      <c r="M1278" t="s">
        <v>83</v>
      </c>
      <c r="N1278" t="s">
        <v>83</v>
      </c>
      <c r="O1278" t="s">
        <v>83</v>
      </c>
      <c r="P1278" t="s">
        <v>83</v>
      </c>
      <c r="Q1278" t="s">
        <v>83</v>
      </c>
      <c r="R1278" t="s">
        <v>1977</v>
      </c>
      <c r="S1278" t="s">
        <v>83</v>
      </c>
      <c r="T1278">
        <v>0</v>
      </c>
      <c r="U1278" t="s">
        <v>83</v>
      </c>
      <c r="V1278" t="s">
        <v>83</v>
      </c>
      <c r="W1278" t="s">
        <v>83</v>
      </c>
      <c r="X1278">
        <v>4</v>
      </c>
      <c r="Y1278">
        <v>4</v>
      </c>
      <c r="Z1278" t="s">
        <v>83</v>
      </c>
      <c r="AA1278" t="s">
        <v>83</v>
      </c>
      <c r="AB1278" t="s">
        <v>83</v>
      </c>
      <c r="AC1278" t="s">
        <v>83</v>
      </c>
      <c r="AD1278" t="s">
        <v>83</v>
      </c>
      <c r="AE1278">
        <v>0</v>
      </c>
      <c r="AF1278" t="s">
        <v>83</v>
      </c>
      <c r="AG1278">
        <v>0</v>
      </c>
      <c r="AH1278" t="s">
        <v>83</v>
      </c>
      <c r="AI1278" t="s">
        <v>83</v>
      </c>
      <c r="AJ1278" t="s">
        <v>83</v>
      </c>
      <c r="AK1278" t="s">
        <v>83</v>
      </c>
      <c r="AL1278" t="s">
        <v>83</v>
      </c>
      <c r="AM1278" t="s">
        <v>83</v>
      </c>
      <c r="AN1278" t="s">
        <v>83</v>
      </c>
      <c r="AO1278" t="s">
        <v>83</v>
      </c>
      <c r="AP1278" t="s">
        <v>83</v>
      </c>
      <c r="AQ1278" t="s">
        <v>83</v>
      </c>
      <c r="AR1278" t="s">
        <v>83</v>
      </c>
      <c r="AS1278">
        <v>0</v>
      </c>
      <c r="AT1278" t="s">
        <v>83</v>
      </c>
      <c r="AU1278" t="s">
        <v>83</v>
      </c>
      <c r="AV1278">
        <v>0</v>
      </c>
      <c r="AW1278">
        <v>0</v>
      </c>
      <c r="AX1278" t="s">
        <v>83</v>
      </c>
    </row>
    <row r="1279" spans="1:50" x14ac:dyDescent="0.15">
      <c r="A1279">
        <v>4</v>
      </c>
      <c r="B1279">
        <v>239</v>
      </c>
      <c r="C1279">
        <v>2</v>
      </c>
      <c r="D1279">
        <v>6</v>
      </c>
      <c r="E1279">
        <v>0</v>
      </c>
      <c r="F1279" t="s">
        <v>83</v>
      </c>
      <c r="G1279" t="s">
        <v>83</v>
      </c>
      <c r="H1279">
        <v>1175</v>
      </c>
      <c r="I1279">
        <v>0</v>
      </c>
      <c r="J1279">
        <v>0</v>
      </c>
      <c r="K1279">
        <v>0</v>
      </c>
      <c r="L1279">
        <v>0</v>
      </c>
      <c r="M1279" t="s">
        <v>83</v>
      </c>
      <c r="N1279" t="s">
        <v>83</v>
      </c>
      <c r="O1279" t="s">
        <v>83</v>
      </c>
      <c r="P1279" t="s">
        <v>83</v>
      </c>
      <c r="Q1279" t="s">
        <v>83</v>
      </c>
      <c r="R1279" t="s">
        <v>436</v>
      </c>
      <c r="S1279" t="s">
        <v>83</v>
      </c>
      <c r="T1279">
        <v>0</v>
      </c>
      <c r="U1279" t="s">
        <v>83</v>
      </c>
      <c r="V1279" t="s">
        <v>83</v>
      </c>
      <c r="W1279" t="s">
        <v>83</v>
      </c>
      <c r="X1279">
        <v>4</v>
      </c>
      <c r="Y1279">
        <v>4</v>
      </c>
      <c r="Z1279" t="s">
        <v>83</v>
      </c>
      <c r="AA1279" t="s">
        <v>83</v>
      </c>
      <c r="AB1279" t="s">
        <v>83</v>
      </c>
      <c r="AC1279" t="s">
        <v>83</v>
      </c>
      <c r="AD1279" t="s">
        <v>83</v>
      </c>
      <c r="AE1279">
        <v>0</v>
      </c>
      <c r="AF1279" t="s">
        <v>83</v>
      </c>
      <c r="AG1279">
        <v>0</v>
      </c>
      <c r="AH1279" t="s">
        <v>83</v>
      </c>
      <c r="AI1279" t="s">
        <v>83</v>
      </c>
      <c r="AJ1279" t="s">
        <v>83</v>
      </c>
      <c r="AK1279" t="s">
        <v>83</v>
      </c>
      <c r="AL1279" t="s">
        <v>83</v>
      </c>
      <c r="AM1279" t="s">
        <v>83</v>
      </c>
      <c r="AN1279" t="s">
        <v>83</v>
      </c>
      <c r="AO1279" t="s">
        <v>83</v>
      </c>
      <c r="AP1279" t="s">
        <v>83</v>
      </c>
      <c r="AQ1279" t="s">
        <v>83</v>
      </c>
      <c r="AR1279" t="s">
        <v>83</v>
      </c>
      <c r="AS1279">
        <v>0</v>
      </c>
      <c r="AT1279" t="s">
        <v>83</v>
      </c>
      <c r="AU1279" t="s">
        <v>83</v>
      </c>
      <c r="AV1279">
        <v>0</v>
      </c>
      <c r="AW1279">
        <v>0</v>
      </c>
      <c r="AX1279" t="s">
        <v>83</v>
      </c>
    </row>
    <row r="1280" spans="1:50" x14ac:dyDescent="0.15">
      <c r="A1280">
        <v>4</v>
      </c>
      <c r="B1280">
        <v>239</v>
      </c>
      <c r="C1280">
        <v>2</v>
      </c>
      <c r="D1280">
        <v>7</v>
      </c>
      <c r="E1280">
        <v>0</v>
      </c>
      <c r="F1280" t="s">
        <v>83</v>
      </c>
      <c r="G1280" t="s">
        <v>83</v>
      </c>
      <c r="H1280">
        <v>1057</v>
      </c>
      <c r="I1280">
        <v>0</v>
      </c>
      <c r="J1280">
        <v>0</v>
      </c>
      <c r="K1280">
        <v>0</v>
      </c>
      <c r="L1280">
        <v>0</v>
      </c>
      <c r="M1280" t="s">
        <v>83</v>
      </c>
      <c r="N1280" t="s">
        <v>83</v>
      </c>
      <c r="O1280" t="s">
        <v>83</v>
      </c>
      <c r="P1280" t="s">
        <v>83</v>
      </c>
      <c r="Q1280" t="s">
        <v>83</v>
      </c>
      <c r="R1280" t="s">
        <v>1971</v>
      </c>
      <c r="S1280" t="s">
        <v>83</v>
      </c>
      <c r="T1280">
        <v>0</v>
      </c>
      <c r="U1280" t="s">
        <v>83</v>
      </c>
      <c r="V1280" t="s">
        <v>83</v>
      </c>
      <c r="W1280" t="s">
        <v>83</v>
      </c>
      <c r="X1280">
        <v>4</v>
      </c>
      <c r="Y1280">
        <v>4</v>
      </c>
      <c r="Z1280" t="s">
        <v>83</v>
      </c>
      <c r="AA1280" t="s">
        <v>83</v>
      </c>
      <c r="AB1280" t="s">
        <v>83</v>
      </c>
      <c r="AC1280" t="s">
        <v>83</v>
      </c>
      <c r="AD1280" t="s">
        <v>83</v>
      </c>
      <c r="AE1280">
        <v>0</v>
      </c>
      <c r="AF1280" t="s">
        <v>83</v>
      </c>
      <c r="AG1280">
        <v>0</v>
      </c>
      <c r="AH1280" t="s">
        <v>83</v>
      </c>
      <c r="AI1280" t="s">
        <v>83</v>
      </c>
      <c r="AJ1280" t="s">
        <v>83</v>
      </c>
      <c r="AK1280" t="s">
        <v>83</v>
      </c>
      <c r="AL1280" t="s">
        <v>83</v>
      </c>
      <c r="AM1280" t="s">
        <v>83</v>
      </c>
      <c r="AN1280" t="s">
        <v>83</v>
      </c>
      <c r="AO1280" t="s">
        <v>83</v>
      </c>
      <c r="AP1280" t="s">
        <v>83</v>
      </c>
      <c r="AQ1280" t="s">
        <v>83</v>
      </c>
      <c r="AR1280" t="s">
        <v>83</v>
      </c>
      <c r="AS1280">
        <v>0</v>
      </c>
      <c r="AT1280" t="s">
        <v>83</v>
      </c>
      <c r="AU1280" t="s">
        <v>83</v>
      </c>
      <c r="AV1280">
        <v>0</v>
      </c>
      <c r="AW1280">
        <v>0</v>
      </c>
      <c r="AX1280" t="s">
        <v>83</v>
      </c>
    </row>
    <row r="1281" spans="1:50" x14ac:dyDescent="0.15">
      <c r="A1281">
        <v>4</v>
      </c>
      <c r="B1281">
        <v>239</v>
      </c>
      <c r="C1281">
        <v>2</v>
      </c>
      <c r="D1281">
        <v>8</v>
      </c>
      <c r="E1281">
        <v>0</v>
      </c>
      <c r="F1281" t="s">
        <v>83</v>
      </c>
      <c r="G1281" t="s">
        <v>83</v>
      </c>
      <c r="H1281">
        <v>1070</v>
      </c>
      <c r="I1281">
        <v>0</v>
      </c>
      <c r="J1281">
        <v>0</v>
      </c>
      <c r="K1281">
        <v>0</v>
      </c>
      <c r="L1281">
        <v>0</v>
      </c>
      <c r="M1281" t="s">
        <v>83</v>
      </c>
      <c r="N1281" t="s">
        <v>83</v>
      </c>
      <c r="O1281" t="s">
        <v>83</v>
      </c>
      <c r="P1281" t="s">
        <v>83</v>
      </c>
      <c r="Q1281" t="s">
        <v>83</v>
      </c>
      <c r="R1281" t="s">
        <v>434</v>
      </c>
      <c r="S1281" t="s">
        <v>83</v>
      </c>
      <c r="T1281">
        <v>0</v>
      </c>
      <c r="U1281" t="s">
        <v>83</v>
      </c>
      <c r="V1281" t="s">
        <v>83</v>
      </c>
      <c r="W1281" t="s">
        <v>83</v>
      </c>
      <c r="X1281">
        <v>4</v>
      </c>
      <c r="Y1281">
        <v>4</v>
      </c>
      <c r="Z1281" t="s">
        <v>83</v>
      </c>
      <c r="AA1281" t="s">
        <v>83</v>
      </c>
      <c r="AB1281" t="s">
        <v>83</v>
      </c>
      <c r="AC1281" t="s">
        <v>83</v>
      </c>
      <c r="AD1281" t="s">
        <v>83</v>
      </c>
      <c r="AE1281">
        <v>0</v>
      </c>
      <c r="AF1281" t="s">
        <v>83</v>
      </c>
      <c r="AG1281">
        <v>0</v>
      </c>
      <c r="AH1281" t="s">
        <v>83</v>
      </c>
      <c r="AI1281" t="s">
        <v>83</v>
      </c>
      <c r="AJ1281" t="s">
        <v>83</v>
      </c>
      <c r="AK1281" t="s">
        <v>83</v>
      </c>
      <c r="AL1281" t="s">
        <v>83</v>
      </c>
      <c r="AM1281" t="s">
        <v>83</v>
      </c>
      <c r="AN1281" t="s">
        <v>83</v>
      </c>
      <c r="AO1281" t="s">
        <v>83</v>
      </c>
      <c r="AP1281" t="s">
        <v>83</v>
      </c>
      <c r="AQ1281" t="s">
        <v>83</v>
      </c>
      <c r="AR1281" t="s">
        <v>83</v>
      </c>
      <c r="AS1281">
        <v>0</v>
      </c>
      <c r="AT1281" t="s">
        <v>83</v>
      </c>
      <c r="AU1281" t="s">
        <v>83</v>
      </c>
      <c r="AV1281">
        <v>0</v>
      </c>
      <c r="AW1281">
        <v>0</v>
      </c>
      <c r="AX1281" t="s">
        <v>83</v>
      </c>
    </row>
    <row r="1282" spans="1:50" x14ac:dyDescent="0.15">
      <c r="A1282">
        <v>4</v>
      </c>
      <c r="B1282">
        <v>240</v>
      </c>
      <c r="C1282">
        <v>1</v>
      </c>
      <c r="D1282">
        <v>1</v>
      </c>
      <c r="E1282">
        <v>0</v>
      </c>
      <c r="F1282" t="s">
        <v>83</v>
      </c>
      <c r="G1282" t="s">
        <v>83</v>
      </c>
      <c r="H1282">
        <v>0</v>
      </c>
      <c r="I1282">
        <v>0</v>
      </c>
      <c r="J1282">
        <v>0</v>
      </c>
      <c r="K1282">
        <v>0</v>
      </c>
      <c r="L1282">
        <v>0</v>
      </c>
      <c r="M1282" t="s">
        <v>83</v>
      </c>
      <c r="N1282" t="s">
        <v>83</v>
      </c>
      <c r="O1282" t="s">
        <v>83</v>
      </c>
      <c r="P1282" t="s">
        <v>83</v>
      </c>
      <c r="Q1282" t="s">
        <v>83</v>
      </c>
      <c r="R1282" t="s">
        <v>83</v>
      </c>
      <c r="S1282" t="s">
        <v>83</v>
      </c>
      <c r="T1282">
        <v>0</v>
      </c>
      <c r="U1282" t="s">
        <v>83</v>
      </c>
      <c r="V1282" t="s">
        <v>83</v>
      </c>
      <c r="W1282" t="s">
        <v>83</v>
      </c>
      <c r="X1282">
        <v>0</v>
      </c>
      <c r="Y1282">
        <v>0</v>
      </c>
      <c r="Z1282" t="s">
        <v>83</v>
      </c>
      <c r="AA1282" t="s">
        <v>83</v>
      </c>
      <c r="AB1282" t="s">
        <v>83</v>
      </c>
      <c r="AC1282" t="s">
        <v>83</v>
      </c>
      <c r="AD1282" t="s">
        <v>83</v>
      </c>
      <c r="AE1282">
        <v>0</v>
      </c>
      <c r="AF1282" t="s">
        <v>83</v>
      </c>
      <c r="AG1282">
        <v>0</v>
      </c>
      <c r="AH1282" t="s">
        <v>83</v>
      </c>
      <c r="AI1282" t="s">
        <v>83</v>
      </c>
      <c r="AJ1282" t="s">
        <v>83</v>
      </c>
      <c r="AK1282" t="s">
        <v>83</v>
      </c>
      <c r="AL1282" t="s">
        <v>83</v>
      </c>
      <c r="AM1282" t="s">
        <v>83</v>
      </c>
      <c r="AN1282" t="s">
        <v>83</v>
      </c>
      <c r="AO1282" t="s">
        <v>83</v>
      </c>
      <c r="AP1282" t="s">
        <v>83</v>
      </c>
      <c r="AQ1282" t="s">
        <v>83</v>
      </c>
      <c r="AR1282" t="s">
        <v>83</v>
      </c>
      <c r="AS1282">
        <v>0</v>
      </c>
      <c r="AT1282" t="s">
        <v>83</v>
      </c>
      <c r="AU1282" t="s">
        <v>83</v>
      </c>
      <c r="AV1282">
        <v>0</v>
      </c>
      <c r="AW1282">
        <v>0</v>
      </c>
      <c r="AX1282" t="s">
        <v>83</v>
      </c>
    </row>
    <row r="1283" spans="1:50" x14ac:dyDescent="0.15">
      <c r="A1283">
        <v>4</v>
      </c>
      <c r="B1283">
        <v>240</v>
      </c>
      <c r="C1283">
        <v>1</v>
      </c>
      <c r="D1283">
        <v>2</v>
      </c>
      <c r="E1283">
        <v>0</v>
      </c>
      <c r="F1283" t="s">
        <v>83</v>
      </c>
      <c r="G1283" t="s">
        <v>83</v>
      </c>
      <c r="H1283">
        <v>0</v>
      </c>
      <c r="I1283">
        <v>0</v>
      </c>
      <c r="J1283">
        <v>0</v>
      </c>
      <c r="K1283">
        <v>0</v>
      </c>
      <c r="L1283">
        <v>0</v>
      </c>
      <c r="M1283" t="s">
        <v>83</v>
      </c>
      <c r="N1283" t="s">
        <v>83</v>
      </c>
      <c r="O1283" t="s">
        <v>83</v>
      </c>
      <c r="P1283" t="s">
        <v>83</v>
      </c>
      <c r="Q1283" t="s">
        <v>83</v>
      </c>
      <c r="R1283" t="s">
        <v>83</v>
      </c>
      <c r="S1283" t="s">
        <v>83</v>
      </c>
      <c r="T1283">
        <v>0</v>
      </c>
      <c r="U1283" t="s">
        <v>83</v>
      </c>
      <c r="V1283" t="s">
        <v>83</v>
      </c>
      <c r="W1283" t="s">
        <v>83</v>
      </c>
      <c r="X1283">
        <v>0</v>
      </c>
      <c r="Y1283">
        <v>0</v>
      </c>
      <c r="Z1283" t="s">
        <v>83</v>
      </c>
      <c r="AA1283" t="s">
        <v>83</v>
      </c>
      <c r="AB1283" t="s">
        <v>83</v>
      </c>
      <c r="AC1283" t="s">
        <v>83</v>
      </c>
      <c r="AD1283" t="s">
        <v>83</v>
      </c>
      <c r="AE1283">
        <v>0</v>
      </c>
      <c r="AF1283" t="s">
        <v>83</v>
      </c>
      <c r="AG1283">
        <v>0</v>
      </c>
      <c r="AH1283" t="s">
        <v>83</v>
      </c>
      <c r="AI1283" t="s">
        <v>83</v>
      </c>
      <c r="AJ1283" t="s">
        <v>83</v>
      </c>
      <c r="AK1283" t="s">
        <v>83</v>
      </c>
      <c r="AL1283" t="s">
        <v>83</v>
      </c>
      <c r="AM1283" t="s">
        <v>83</v>
      </c>
      <c r="AN1283" t="s">
        <v>83</v>
      </c>
      <c r="AO1283" t="s">
        <v>83</v>
      </c>
      <c r="AP1283" t="s">
        <v>83</v>
      </c>
      <c r="AQ1283" t="s">
        <v>83</v>
      </c>
      <c r="AR1283" t="s">
        <v>83</v>
      </c>
      <c r="AS1283">
        <v>0</v>
      </c>
      <c r="AT1283" t="s">
        <v>83</v>
      </c>
      <c r="AU1283" t="s">
        <v>83</v>
      </c>
      <c r="AV1283">
        <v>0</v>
      </c>
      <c r="AW1283">
        <v>0</v>
      </c>
      <c r="AX1283" t="s">
        <v>83</v>
      </c>
    </row>
    <row r="1284" spans="1:50" x14ac:dyDescent="0.15">
      <c r="A1284">
        <v>4</v>
      </c>
      <c r="B1284">
        <v>240</v>
      </c>
      <c r="C1284">
        <v>1</v>
      </c>
      <c r="D1284">
        <v>3</v>
      </c>
      <c r="E1284">
        <v>0</v>
      </c>
      <c r="F1284" t="s">
        <v>83</v>
      </c>
      <c r="G1284" t="s">
        <v>83</v>
      </c>
      <c r="H1284">
        <v>657</v>
      </c>
      <c r="I1284">
        <v>0</v>
      </c>
      <c r="J1284">
        <v>0</v>
      </c>
      <c r="K1284">
        <v>0</v>
      </c>
      <c r="L1284">
        <v>0</v>
      </c>
      <c r="M1284" t="s">
        <v>83</v>
      </c>
      <c r="N1284" t="s">
        <v>83</v>
      </c>
      <c r="O1284" t="s">
        <v>83</v>
      </c>
      <c r="P1284" t="s">
        <v>83</v>
      </c>
      <c r="Q1284" t="s">
        <v>83</v>
      </c>
      <c r="R1284" t="s">
        <v>2840</v>
      </c>
      <c r="S1284" t="s">
        <v>83</v>
      </c>
      <c r="T1284">
        <v>0</v>
      </c>
      <c r="U1284" t="s">
        <v>83</v>
      </c>
      <c r="V1284" t="s">
        <v>83</v>
      </c>
      <c r="W1284" t="s">
        <v>83</v>
      </c>
      <c r="X1284">
        <v>1</v>
      </c>
      <c r="Y1284">
        <v>1</v>
      </c>
      <c r="Z1284" t="s">
        <v>83</v>
      </c>
      <c r="AA1284" t="s">
        <v>83</v>
      </c>
      <c r="AB1284" t="s">
        <v>83</v>
      </c>
      <c r="AC1284" t="s">
        <v>83</v>
      </c>
      <c r="AD1284" t="s">
        <v>83</v>
      </c>
      <c r="AE1284">
        <v>0</v>
      </c>
      <c r="AF1284" t="s">
        <v>83</v>
      </c>
      <c r="AG1284">
        <v>0</v>
      </c>
      <c r="AH1284" t="s">
        <v>83</v>
      </c>
      <c r="AI1284" t="s">
        <v>83</v>
      </c>
      <c r="AJ1284" t="s">
        <v>83</v>
      </c>
      <c r="AK1284" t="s">
        <v>83</v>
      </c>
      <c r="AL1284" t="s">
        <v>83</v>
      </c>
      <c r="AM1284" t="s">
        <v>83</v>
      </c>
      <c r="AN1284" t="s">
        <v>83</v>
      </c>
      <c r="AO1284" t="s">
        <v>83</v>
      </c>
      <c r="AP1284" t="s">
        <v>83</v>
      </c>
      <c r="AQ1284" t="s">
        <v>83</v>
      </c>
      <c r="AR1284" t="s">
        <v>83</v>
      </c>
      <c r="AS1284">
        <v>0</v>
      </c>
      <c r="AT1284" t="s">
        <v>83</v>
      </c>
      <c r="AU1284" t="s">
        <v>83</v>
      </c>
      <c r="AV1284">
        <v>0</v>
      </c>
      <c r="AW1284">
        <v>0</v>
      </c>
      <c r="AX1284" t="s">
        <v>83</v>
      </c>
    </row>
    <row r="1285" spans="1:50" x14ac:dyDescent="0.15">
      <c r="A1285">
        <v>4</v>
      </c>
      <c r="B1285">
        <v>240</v>
      </c>
      <c r="C1285">
        <v>1</v>
      </c>
      <c r="D1285">
        <v>4</v>
      </c>
      <c r="E1285">
        <v>0</v>
      </c>
      <c r="F1285" t="s">
        <v>83</v>
      </c>
      <c r="G1285" t="s">
        <v>83</v>
      </c>
      <c r="H1285">
        <v>288</v>
      </c>
      <c r="I1285">
        <v>0</v>
      </c>
      <c r="J1285">
        <v>0</v>
      </c>
      <c r="K1285">
        <v>0</v>
      </c>
      <c r="L1285">
        <v>0</v>
      </c>
      <c r="M1285" t="s">
        <v>83</v>
      </c>
      <c r="N1285" t="s">
        <v>83</v>
      </c>
      <c r="O1285" t="s">
        <v>83</v>
      </c>
      <c r="P1285" t="s">
        <v>83</v>
      </c>
      <c r="Q1285" t="s">
        <v>83</v>
      </c>
      <c r="R1285" t="s">
        <v>2841</v>
      </c>
      <c r="S1285" t="s">
        <v>83</v>
      </c>
      <c r="T1285">
        <v>0</v>
      </c>
      <c r="U1285" t="s">
        <v>83</v>
      </c>
      <c r="V1285" t="s">
        <v>83</v>
      </c>
      <c r="W1285" t="s">
        <v>83</v>
      </c>
      <c r="X1285">
        <v>1</v>
      </c>
      <c r="Y1285">
        <v>1</v>
      </c>
      <c r="Z1285" t="s">
        <v>83</v>
      </c>
      <c r="AA1285" t="s">
        <v>83</v>
      </c>
      <c r="AB1285" t="s">
        <v>83</v>
      </c>
      <c r="AC1285" t="s">
        <v>83</v>
      </c>
      <c r="AD1285" t="s">
        <v>83</v>
      </c>
      <c r="AE1285">
        <v>0</v>
      </c>
      <c r="AF1285" t="s">
        <v>83</v>
      </c>
      <c r="AG1285">
        <v>0</v>
      </c>
      <c r="AH1285" t="s">
        <v>83</v>
      </c>
      <c r="AI1285" t="s">
        <v>83</v>
      </c>
      <c r="AJ1285" t="s">
        <v>83</v>
      </c>
      <c r="AK1285" t="s">
        <v>83</v>
      </c>
      <c r="AL1285" t="s">
        <v>83</v>
      </c>
      <c r="AM1285" t="s">
        <v>83</v>
      </c>
      <c r="AN1285" t="s">
        <v>83</v>
      </c>
      <c r="AO1285" t="s">
        <v>83</v>
      </c>
      <c r="AP1285" t="s">
        <v>83</v>
      </c>
      <c r="AQ1285" t="s">
        <v>83</v>
      </c>
      <c r="AR1285" t="s">
        <v>83</v>
      </c>
      <c r="AS1285">
        <v>0</v>
      </c>
      <c r="AT1285" t="s">
        <v>83</v>
      </c>
      <c r="AU1285" t="s">
        <v>83</v>
      </c>
      <c r="AV1285">
        <v>0</v>
      </c>
      <c r="AW1285">
        <v>0</v>
      </c>
      <c r="AX1285" t="s">
        <v>83</v>
      </c>
    </row>
    <row r="1286" spans="1:50" x14ac:dyDescent="0.15">
      <c r="A1286">
        <v>4</v>
      </c>
      <c r="B1286">
        <v>240</v>
      </c>
      <c r="C1286">
        <v>1</v>
      </c>
      <c r="D1286">
        <v>5</v>
      </c>
      <c r="E1286">
        <v>0</v>
      </c>
      <c r="F1286" t="s">
        <v>83</v>
      </c>
      <c r="G1286" t="s">
        <v>83</v>
      </c>
      <c r="H1286">
        <v>654</v>
      </c>
      <c r="I1286">
        <v>0</v>
      </c>
      <c r="J1286">
        <v>0</v>
      </c>
      <c r="K1286">
        <v>0</v>
      </c>
      <c r="L1286">
        <v>0</v>
      </c>
      <c r="M1286" t="s">
        <v>83</v>
      </c>
      <c r="N1286" t="s">
        <v>83</v>
      </c>
      <c r="O1286" t="s">
        <v>83</v>
      </c>
      <c r="P1286" t="s">
        <v>83</v>
      </c>
      <c r="Q1286" t="s">
        <v>83</v>
      </c>
      <c r="R1286" t="s">
        <v>2842</v>
      </c>
      <c r="S1286" t="s">
        <v>83</v>
      </c>
      <c r="T1286">
        <v>0</v>
      </c>
      <c r="U1286" t="s">
        <v>83</v>
      </c>
      <c r="V1286" t="s">
        <v>83</v>
      </c>
      <c r="W1286" t="s">
        <v>83</v>
      </c>
      <c r="X1286">
        <v>1</v>
      </c>
      <c r="Y1286">
        <v>1</v>
      </c>
      <c r="Z1286" t="s">
        <v>83</v>
      </c>
      <c r="AA1286" t="s">
        <v>83</v>
      </c>
      <c r="AB1286" t="s">
        <v>83</v>
      </c>
      <c r="AC1286" t="s">
        <v>83</v>
      </c>
      <c r="AD1286" t="s">
        <v>83</v>
      </c>
      <c r="AE1286">
        <v>0</v>
      </c>
      <c r="AF1286" t="s">
        <v>83</v>
      </c>
      <c r="AG1286">
        <v>0</v>
      </c>
      <c r="AH1286" t="s">
        <v>83</v>
      </c>
      <c r="AI1286" t="s">
        <v>83</v>
      </c>
      <c r="AJ1286" t="s">
        <v>83</v>
      </c>
      <c r="AK1286" t="s">
        <v>83</v>
      </c>
      <c r="AL1286" t="s">
        <v>83</v>
      </c>
      <c r="AM1286" t="s">
        <v>83</v>
      </c>
      <c r="AN1286" t="s">
        <v>83</v>
      </c>
      <c r="AO1286" t="s">
        <v>83</v>
      </c>
      <c r="AP1286" t="s">
        <v>83</v>
      </c>
      <c r="AQ1286" t="s">
        <v>83</v>
      </c>
      <c r="AR1286" t="s">
        <v>83</v>
      </c>
      <c r="AS1286">
        <v>0</v>
      </c>
      <c r="AT1286" t="s">
        <v>83</v>
      </c>
      <c r="AU1286" t="s">
        <v>83</v>
      </c>
      <c r="AV1286">
        <v>0</v>
      </c>
      <c r="AW1286">
        <v>0</v>
      </c>
      <c r="AX1286" t="s">
        <v>83</v>
      </c>
    </row>
    <row r="1287" spans="1:50" x14ac:dyDescent="0.15">
      <c r="A1287">
        <v>4</v>
      </c>
      <c r="B1287">
        <v>240</v>
      </c>
      <c r="C1287">
        <v>1</v>
      </c>
      <c r="D1287">
        <v>6</v>
      </c>
      <c r="E1287">
        <v>0</v>
      </c>
      <c r="F1287" t="s">
        <v>83</v>
      </c>
      <c r="G1287" t="s">
        <v>83</v>
      </c>
      <c r="H1287">
        <v>0</v>
      </c>
      <c r="I1287">
        <v>0</v>
      </c>
      <c r="J1287">
        <v>0</v>
      </c>
      <c r="K1287">
        <v>0</v>
      </c>
      <c r="L1287">
        <v>0</v>
      </c>
      <c r="M1287" t="s">
        <v>83</v>
      </c>
      <c r="N1287" t="s">
        <v>83</v>
      </c>
      <c r="O1287" t="s">
        <v>83</v>
      </c>
      <c r="P1287" t="s">
        <v>83</v>
      </c>
      <c r="Q1287" t="s">
        <v>83</v>
      </c>
      <c r="R1287" t="s">
        <v>83</v>
      </c>
      <c r="S1287" t="s">
        <v>83</v>
      </c>
      <c r="T1287">
        <v>0</v>
      </c>
      <c r="U1287" t="s">
        <v>83</v>
      </c>
      <c r="V1287" t="s">
        <v>83</v>
      </c>
      <c r="W1287" t="s">
        <v>83</v>
      </c>
      <c r="X1287">
        <v>0</v>
      </c>
      <c r="Y1287">
        <v>0</v>
      </c>
      <c r="Z1287" t="s">
        <v>83</v>
      </c>
      <c r="AA1287" t="s">
        <v>83</v>
      </c>
      <c r="AB1287" t="s">
        <v>83</v>
      </c>
      <c r="AC1287" t="s">
        <v>83</v>
      </c>
      <c r="AD1287" t="s">
        <v>83</v>
      </c>
      <c r="AE1287">
        <v>0</v>
      </c>
      <c r="AF1287" t="s">
        <v>83</v>
      </c>
      <c r="AG1287">
        <v>0</v>
      </c>
      <c r="AH1287" t="s">
        <v>83</v>
      </c>
      <c r="AI1287" t="s">
        <v>83</v>
      </c>
      <c r="AJ1287" t="s">
        <v>83</v>
      </c>
      <c r="AK1287" t="s">
        <v>83</v>
      </c>
      <c r="AL1287" t="s">
        <v>83</v>
      </c>
      <c r="AM1287" t="s">
        <v>83</v>
      </c>
      <c r="AN1287" t="s">
        <v>83</v>
      </c>
      <c r="AO1287" t="s">
        <v>83</v>
      </c>
      <c r="AP1287" t="s">
        <v>83</v>
      </c>
      <c r="AQ1287" t="s">
        <v>83</v>
      </c>
      <c r="AR1287" t="s">
        <v>83</v>
      </c>
      <c r="AS1287">
        <v>0</v>
      </c>
      <c r="AT1287" t="s">
        <v>83</v>
      </c>
      <c r="AU1287" t="s">
        <v>83</v>
      </c>
      <c r="AV1287">
        <v>0</v>
      </c>
      <c r="AW1287">
        <v>0</v>
      </c>
      <c r="AX1287" t="s">
        <v>83</v>
      </c>
    </row>
    <row r="1288" spans="1:50" x14ac:dyDescent="0.15">
      <c r="A1288">
        <v>4</v>
      </c>
      <c r="B1288">
        <v>240</v>
      </c>
      <c r="C1288">
        <v>1</v>
      </c>
      <c r="D1288">
        <v>7</v>
      </c>
      <c r="E1288">
        <v>0</v>
      </c>
      <c r="F1288" t="s">
        <v>83</v>
      </c>
      <c r="G1288" t="s">
        <v>83</v>
      </c>
      <c r="H1288">
        <v>0</v>
      </c>
      <c r="I1288">
        <v>0</v>
      </c>
      <c r="J1288">
        <v>0</v>
      </c>
      <c r="K1288">
        <v>0</v>
      </c>
      <c r="L1288">
        <v>0</v>
      </c>
      <c r="M1288" t="s">
        <v>83</v>
      </c>
      <c r="N1288" t="s">
        <v>83</v>
      </c>
      <c r="O1288" t="s">
        <v>83</v>
      </c>
      <c r="P1288" t="s">
        <v>83</v>
      </c>
      <c r="Q1288" t="s">
        <v>83</v>
      </c>
      <c r="R1288" t="s">
        <v>83</v>
      </c>
      <c r="S1288" t="s">
        <v>83</v>
      </c>
      <c r="T1288">
        <v>0</v>
      </c>
      <c r="U1288" t="s">
        <v>83</v>
      </c>
      <c r="V1288" t="s">
        <v>83</v>
      </c>
      <c r="W1288" t="s">
        <v>83</v>
      </c>
      <c r="X1288">
        <v>0</v>
      </c>
      <c r="Y1288">
        <v>0</v>
      </c>
      <c r="Z1288" t="s">
        <v>83</v>
      </c>
      <c r="AA1288" t="s">
        <v>83</v>
      </c>
      <c r="AB1288" t="s">
        <v>83</v>
      </c>
      <c r="AC1288" t="s">
        <v>83</v>
      </c>
      <c r="AD1288" t="s">
        <v>83</v>
      </c>
      <c r="AE1288">
        <v>0</v>
      </c>
      <c r="AF1288" t="s">
        <v>83</v>
      </c>
      <c r="AG1288">
        <v>0</v>
      </c>
      <c r="AH1288" t="s">
        <v>83</v>
      </c>
      <c r="AI1288" t="s">
        <v>83</v>
      </c>
      <c r="AJ1288" t="s">
        <v>83</v>
      </c>
      <c r="AK1288" t="s">
        <v>83</v>
      </c>
      <c r="AL1288" t="s">
        <v>83</v>
      </c>
      <c r="AM1288" t="s">
        <v>83</v>
      </c>
      <c r="AN1288" t="s">
        <v>83</v>
      </c>
      <c r="AO1288" t="s">
        <v>83</v>
      </c>
      <c r="AP1288" t="s">
        <v>83</v>
      </c>
      <c r="AQ1288" t="s">
        <v>83</v>
      </c>
      <c r="AR1288" t="s">
        <v>83</v>
      </c>
      <c r="AS1288">
        <v>0</v>
      </c>
      <c r="AT1288" t="s">
        <v>83</v>
      </c>
      <c r="AU1288" t="s">
        <v>83</v>
      </c>
      <c r="AV1288">
        <v>0</v>
      </c>
      <c r="AW1288">
        <v>0</v>
      </c>
      <c r="AX1288" t="s">
        <v>83</v>
      </c>
    </row>
    <row r="1289" spans="1:50" x14ac:dyDescent="0.15">
      <c r="A1289">
        <v>4</v>
      </c>
      <c r="B1289">
        <v>240</v>
      </c>
      <c r="C1289">
        <v>1</v>
      </c>
      <c r="D1289">
        <v>8</v>
      </c>
      <c r="E1289">
        <v>0</v>
      </c>
      <c r="F1289" t="s">
        <v>83</v>
      </c>
      <c r="G1289" t="s">
        <v>83</v>
      </c>
      <c r="H1289">
        <v>0</v>
      </c>
      <c r="I1289">
        <v>0</v>
      </c>
      <c r="J1289">
        <v>0</v>
      </c>
      <c r="K1289">
        <v>0</v>
      </c>
      <c r="L1289">
        <v>0</v>
      </c>
      <c r="M1289" t="s">
        <v>83</v>
      </c>
      <c r="N1289" t="s">
        <v>83</v>
      </c>
      <c r="O1289" t="s">
        <v>83</v>
      </c>
      <c r="P1289" t="s">
        <v>83</v>
      </c>
      <c r="Q1289" t="s">
        <v>83</v>
      </c>
      <c r="R1289" t="s">
        <v>83</v>
      </c>
      <c r="S1289" t="s">
        <v>83</v>
      </c>
      <c r="T1289">
        <v>0</v>
      </c>
      <c r="U1289" t="s">
        <v>83</v>
      </c>
      <c r="V1289" t="s">
        <v>83</v>
      </c>
      <c r="W1289" t="s">
        <v>83</v>
      </c>
      <c r="X1289">
        <v>0</v>
      </c>
      <c r="Y1289">
        <v>0</v>
      </c>
      <c r="Z1289" t="s">
        <v>83</v>
      </c>
      <c r="AA1289" t="s">
        <v>83</v>
      </c>
      <c r="AB1289" t="s">
        <v>83</v>
      </c>
      <c r="AC1289" t="s">
        <v>83</v>
      </c>
      <c r="AD1289" t="s">
        <v>83</v>
      </c>
      <c r="AE1289">
        <v>0</v>
      </c>
      <c r="AF1289" t="s">
        <v>83</v>
      </c>
      <c r="AG1289">
        <v>0</v>
      </c>
      <c r="AH1289" t="s">
        <v>83</v>
      </c>
      <c r="AI1289" t="s">
        <v>83</v>
      </c>
      <c r="AJ1289" t="s">
        <v>83</v>
      </c>
      <c r="AK1289" t="s">
        <v>83</v>
      </c>
      <c r="AL1289" t="s">
        <v>83</v>
      </c>
      <c r="AM1289" t="s">
        <v>83</v>
      </c>
      <c r="AN1289" t="s">
        <v>83</v>
      </c>
      <c r="AO1289" t="s">
        <v>83</v>
      </c>
      <c r="AP1289" t="s">
        <v>83</v>
      </c>
      <c r="AQ1289" t="s">
        <v>83</v>
      </c>
      <c r="AR1289" t="s">
        <v>83</v>
      </c>
      <c r="AS1289">
        <v>0</v>
      </c>
      <c r="AT1289" t="s">
        <v>83</v>
      </c>
      <c r="AU1289" t="s">
        <v>83</v>
      </c>
      <c r="AV1289">
        <v>0</v>
      </c>
      <c r="AW1289">
        <v>0</v>
      </c>
      <c r="AX1289" t="s">
        <v>83</v>
      </c>
    </row>
    <row r="1290" spans="1:50" x14ac:dyDescent="0.15">
      <c r="A1290">
        <v>4</v>
      </c>
      <c r="B1290">
        <v>240</v>
      </c>
      <c r="C1290">
        <v>2</v>
      </c>
      <c r="D1290">
        <v>1</v>
      </c>
      <c r="E1290">
        <v>0</v>
      </c>
      <c r="F1290" t="s">
        <v>83</v>
      </c>
      <c r="G1290" t="s">
        <v>83</v>
      </c>
      <c r="H1290">
        <v>512</v>
      </c>
      <c r="I1290">
        <v>0</v>
      </c>
      <c r="J1290">
        <v>0</v>
      </c>
      <c r="K1290">
        <v>0</v>
      </c>
      <c r="L1290">
        <v>0</v>
      </c>
      <c r="M1290" t="s">
        <v>83</v>
      </c>
      <c r="N1290" t="s">
        <v>83</v>
      </c>
      <c r="O1290" t="s">
        <v>83</v>
      </c>
      <c r="P1290" t="s">
        <v>83</v>
      </c>
      <c r="Q1290" t="s">
        <v>83</v>
      </c>
      <c r="R1290" t="s">
        <v>2843</v>
      </c>
      <c r="S1290" t="s">
        <v>83</v>
      </c>
      <c r="T1290">
        <v>0</v>
      </c>
      <c r="U1290" t="s">
        <v>83</v>
      </c>
      <c r="V1290" t="s">
        <v>83</v>
      </c>
      <c r="W1290" t="s">
        <v>83</v>
      </c>
      <c r="X1290">
        <v>1</v>
      </c>
      <c r="Y1290">
        <v>1</v>
      </c>
      <c r="Z1290" t="s">
        <v>83</v>
      </c>
      <c r="AA1290" t="s">
        <v>83</v>
      </c>
      <c r="AB1290" t="s">
        <v>83</v>
      </c>
      <c r="AC1290" t="s">
        <v>83</v>
      </c>
      <c r="AD1290" t="s">
        <v>83</v>
      </c>
      <c r="AE1290">
        <v>0</v>
      </c>
      <c r="AF1290" t="s">
        <v>83</v>
      </c>
      <c r="AG1290">
        <v>0</v>
      </c>
      <c r="AH1290" t="s">
        <v>83</v>
      </c>
      <c r="AI1290" t="s">
        <v>83</v>
      </c>
      <c r="AJ1290" t="s">
        <v>83</v>
      </c>
      <c r="AK1290" t="s">
        <v>83</v>
      </c>
      <c r="AL1290" t="s">
        <v>83</v>
      </c>
      <c r="AM1290" t="s">
        <v>83</v>
      </c>
      <c r="AN1290" t="s">
        <v>83</v>
      </c>
      <c r="AO1290" t="s">
        <v>83</v>
      </c>
      <c r="AP1290" t="s">
        <v>83</v>
      </c>
      <c r="AQ1290" t="s">
        <v>83</v>
      </c>
      <c r="AR1290" t="s">
        <v>83</v>
      </c>
      <c r="AS1290">
        <v>0</v>
      </c>
      <c r="AT1290" t="s">
        <v>83</v>
      </c>
      <c r="AU1290" t="s">
        <v>83</v>
      </c>
      <c r="AV1290">
        <v>0</v>
      </c>
      <c r="AW1290">
        <v>0</v>
      </c>
      <c r="AX1290" t="s">
        <v>83</v>
      </c>
    </row>
    <row r="1291" spans="1:50" x14ac:dyDescent="0.15">
      <c r="A1291">
        <v>4</v>
      </c>
      <c r="B1291">
        <v>240</v>
      </c>
      <c r="C1291">
        <v>2</v>
      </c>
      <c r="D1291">
        <v>2</v>
      </c>
      <c r="E1291">
        <v>0</v>
      </c>
      <c r="F1291" t="s">
        <v>83</v>
      </c>
      <c r="G1291" t="s">
        <v>83</v>
      </c>
      <c r="H1291">
        <v>586</v>
      </c>
      <c r="I1291">
        <v>0</v>
      </c>
      <c r="J1291">
        <v>0</v>
      </c>
      <c r="K1291">
        <v>0</v>
      </c>
      <c r="L1291">
        <v>0</v>
      </c>
      <c r="M1291" t="s">
        <v>83</v>
      </c>
      <c r="N1291" t="s">
        <v>83</v>
      </c>
      <c r="O1291" t="s">
        <v>83</v>
      </c>
      <c r="P1291" t="s">
        <v>83</v>
      </c>
      <c r="Q1291" t="s">
        <v>83</v>
      </c>
      <c r="R1291" t="s">
        <v>2844</v>
      </c>
      <c r="S1291" t="s">
        <v>83</v>
      </c>
      <c r="T1291">
        <v>0</v>
      </c>
      <c r="U1291" t="s">
        <v>83</v>
      </c>
      <c r="V1291" t="s">
        <v>83</v>
      </c>
      <c r="W1291" t="s">
        <v>83</v>
      </c>
      <c r="X1291">
        <v>1</v>
      </c>
      <c r="Y1291">
        <v>1</v>
      </c>
      <c r="Z1291" t="s">
        <v>83</v>
      </c>
      <c r="AA1291" t="s">
        <v>83</v>
      </c>
      <c r="AB1291" t="s">
        <v>83</v>
      </c>
      <c r="AC1291" t="s">
        <v>83</v>
      </c>
      <c r="AD1291" t="s">
        <v>83</v>
      </c>
      <c r="AE1291">
        <v>0</v>
      </c>
      <c r="AF1291" t="s">
        <v>83</v>
      </c>
      <c r="AG1291">
        <v>0</v>
      </c>
      <c r="AH1291" t="s">
        <v>83</v>
      </c>
      <c r="AI1291" t="s">
        <v>83</v>
      </c>
      <c r="AJ1291" t="s">
        <v>83</v>
      </c>
      <c r="AK1291" t="s">
        <v>83</v>
      </c>
      <c r="AL1291" t="s">
        <v>83</v>
      </c>
      <c r="AM1291" t="s">
        <v>83</v>
      </c>
      <c r="AN1291" t="s">
        <v>83</v>
      </c>
      <c r="AO1291" t="s">
        <v>83</v>
      </c>
      <c r="AP1291" t="s">
        <v>83</v>
      </c>
      <c r="AQ1291" t="s">
        <v>83</v>
      </c>
      <c r="AR1291" t="s">
        <v>83</v>
      </c>
      <c r="AS1291">
        <v>0</v>
      </c>
      <c r="AT1291" t="s">
        <v>83</v>
      </c>
      <c r="AU1291" t="s">
        <v>83</v>
      </c>
      <c r="AV1291">
        <v>0</v>
      </c>
      <c r="AW1291">
        <v>0</v>
      </c>
      <c r="AX1291" t="s">
        <v>83</v>
      </c>
    </row>
    <row r="1292" spans="1:50" x14ac:dyDescent="0.15">
      <c r="A1292">
        <v>4</v>
      </c>
      <c r="B1292">
        <v>240</v>
      </c>
      <c r="C1292">
        <v>2</v>
      </c>
      <c r="D1292">
        <v>3</v>
      </c>
      <c r="E1292">
        <v>0</v>
      </c>
      <c r="F1292" t="s">
        <v>83</v>
      </c>
      <c r="G1292" t="s">
        <v>83</v>
      </c>
      <c r="H1292">
        <v>490</v>
      </c>
      <c r="I1292">
        <v>0</v>
      </c>
      <c r="J1292">
        <v>0</v>
      </c>
      <c r="K1292">
        <v>0</v>
      </c>
      <c r="L1292">
        <v>0</v>
      </c>
      <c r="M1292" t="s">
        <v>83</v>
      </c>
      <c r="N1292" t="s">
        <v>83</v>
      </c>
      <c r="O1292" t="s">
        <v>83</v>
      </c>
      <c r="P1292" t="s">
        <v>83</v>
      </c>
      <c r="Q1292" t="s">
        <v>83</v>
      </c>
      <c r="R1292" t="s">
        <v>2845</v>
      </c>
      <c r="S1292" t="s">
        <v>83</v>
      </c>
      <c r="T1292">
        <v>0</v>
      </c>
      <c r="U1292" t="s">
        <v>83</v>
      </c>
      <c r="V1292" t="s">
        <v>83</v>
      </c>
      <c r="W1292" t="s">
        <v>83</v>
      </c>
      <c r="X1292">
        <v>1</v>
      </c>
      <c r="Y1292">
        <v>1</v>
      </c>
      <c r="Z1292" t="s">
        <v>83</v>
      </c>
      <c r="AA1292" t="s">
        <v>83</v>
      </c>
      <c r="AB1292" t="s">
        <v>83</v>
      </c>
      <c r="AC1292" t="s">
        <v>83</v>
      </c>
      <c r="AD1292" t="s">
        <v>83</v>
      </c>
      <c r="AE1292">
        <v>0</v>
      </c>
      <c r="AF1292" t="s">
        <v>83</v>
      </c>
      <c r="AG1292">
        <v>0</v>
      </c>
      <c r="AH1292" t="s">
        <v>83</v>
      </c>
      <c r="AI1292" t="s">
        <v>83</v>
      </c>
      <c r="AJ1292" t="s">
        <v>83</v>
      </c>
      <c r="AK1292" t="s">
        <v>83</v>
      </c>
      <c r="AL1292" t="s">
        <v>83</v>
      </c>
      <c r="AM1292" t="s">
        <v>83</v>
      </c>
      <c r="AN1292" t="s">
        <v>83</v>
      </c>
      <c r="AO1292" t="s">
        <v>83</v>
      </c>
      <c r="AP1292" t="s">
        <v>83</v>
      </c>
      <c r="AQ1292" t="s">
        <v>83</v>
      </c>
      <c r="AR1292" t="s">
        <v>83</v>
      </c>
      <c r="AS1292">
        <v>0</v>
      </c>
      <c r="AT1292" t="s">
        <v>83</v>
      </c>
      <c r="AU1292" t="s">
        <v>83</v>
      </c>
      <c r="AV1292">
        <v>0</v>
      </c>
      <c r="AW1292">
        <v>0</v>
      </c>
      <c r="AX1292" t="s">
        <v>83</v>
      </c>
    </row>
    <row r="1293" spans="1:50" x14ac:dyDescent="0.15">
      <c r="A1293">
        <v>4</v>
      </c>
      <c r="B1293">
        <v>240</v>
      </c>
      <c r="C1293">
        <v>2</v>
      </c>
      <c r="D1293">
        <v>4</v>
      </c>
      <c r="E1293">
        <v>0</v>
      </c>
      <c r="F1293" t="s">
        <v>83</v>
      </c>
      <c r="G1293" t="s">
        <v>83</v>
      </c>
      <c r="H1293">
        <v>587</v>
      </c>
      <c r="I1293">
        <v>0</v>
      </c>
      <c r="J1293">
        <v>0</v>
      </c>
      <c r="K1293">
        <v>0</v>
      </c>
      <c r="L1293">
        <v>0</v>
      </c>
      <c r="M1293" t="s">
        <v>83</v>
      </c>
      <c r="N1293" t="s">
        <v>83</v>
      </c>
      <c r="O1293" t="s">
        <v>83</v>
      </c>
      <c r="P1293" t="s">
        <v>83</v>
      </c>
      <c r="Q1293" t="s">
        <v>83</v>
      </c>
      <c r="R1293" t="s">
        <v>2846</v>
      </c>
      <c r="S1293" t="s">
        <v>83</v>
      </c>
      <c r="T1293">
        <v>0</v>
      </c>
      <c r="U1293" t="s">
        <v>83</v>
      </c>
      <c r="V1293" t="s">
        <v>83</v>
      </c>
      <c r="W1293" t="s">
        <v>83</v>
      </c>
      <c r="X1293">
        <v>1</v>
      </c>
      <c r="Y1293">
        <v>1</v>
      </c>
      <c r="Z1293" t="s">
        <v>83</v>
      </c>
      <c r="AA1293" t="s">
        <v>83</v>
      </c>
      <c r="AB1293" t="s">
        <v>83</v>
      </c>
      <c r="AC1293" t="s">
        <v>83</v>
      </c>
      <c r="AD1293" t="s">
        <v>83</v>
      </c>
      <c r="AE1293">
        <v>0</v>
      </c>
      <c r="AF1293" t="s">
        <v>83</v>
      </c>
      <c r="AG1293">
        <v>0</v>
      </c>
      <c r="AH1293" t="s">
        <v>83</v>
      </c>
      <c r="AI1293" t="s">
        <v>83</v>
      </c>
      <c r="AJ1293" t="s">
        <v>83</v>
      </c>
      <c r="AK1293" t="s">
        <v>83</v>
      </c>
      <c r="AL1293" t="s">
        <v>83</v>
      </c>
      <c r="AM1293" t="s">
        <v>83</v>
      </c>
      <c r="AN1293" t="s">
        <v>83</v>
      </c>
      <c r="AO1293" t="s">
        <v>83</v>
      </c>
      <c r="AP1293" t="s">
        <v>83</v>
      </c>
      <c r="AQ1293" t="s">
        <v>83</v>
      </c>
      <c r="AR1293" t="s">
        <v>83</v>
      </c>
      <c r="AS1293">
        <v>0</v>
      </c>
      <c r="AT1293" t="s">
        <v>83</v>
      </c>
      <c r="AU1293" t="s">
        <v>83</v>
      </c>
      <c r="AV1293">
        <v>0</v>
      </c>
      <c r="AW1293">
        <v>0</v>
      </c>
      <c r="AX1293" t="s">
        <v>83</v>
      </c>
    </row>
    <row r="1294" spans="1:50" x14ac:dyDescent="0.15">
      <c r="A1294">
        <v>4</v>
      </c>
      <c r="B1294">
        <v>240</v>
      </c>
      <c r="C1294">
        <v>2</v>
      </c>
      <c r="D1294">
        <v>5</v>
      </c>
      <c r="E1294">
        <v>0</v>
      </c>
      <c r="F1294" t="s">
        <v>83</v>
      </c>
      <c r="G1294" t="s">
        <v>83</v>
      </c>
      <c r="H1294">
        <v>509</v>
      </c>
      <c r="I1294">
        <v>0</v>
      </c>
      <c r="J1294">
        <v>0</v>
      </c>
      <c r="K1294">
        <v>0</v>
      </c>
      <c r="L1294">
        <v>0</v>
      </c>
      <c r="M1294" t="s">
        <v>83</v>
      </c>
      <c r="N1294" t="s">
        <v>83</v>
      </c>
      <c r="O1294" t="s">
        <v>83</v>
      </c>
      <c r="P1294" t="s">
        <v>83</v>
      </c>
      <c r="Q1294" t="s">
        <v>83</v>
      </c>
      <c r="R1294" t="s">
        <v>2847</v>
      </c>
      <c r="S1294" t="s">
        <v>83</v>
      </c>
      <c r="T1294">
        <v>0</v>
      </c>
      <c r="U1294" t="s">
        <v>83</v>
      </c>
      <c r="V1294" t="s">
        <v>83</v>
      </c>
      <c r="W1294" t="s">
        <v>83</v>
      </c>
      <c r="X1294">
        <v>1</v>
      </c>
      <c r="Y1294">
        <v>1</v>
      </c>
      <c r="Z1294" t="s">
        <v>83</v>
      </c>
      <c r="AA1294" t="s">
        <v>83</v>
      </c>
      <c r="AB1294" t="s">
        <v>83</v>
      </c>
      <c r="AC1294" t="s">
        <v>83</v>
      </c>
      <c r="AD1294" t="s">
        <v>83</v>
      </c>
      <c r="AE1294">
        <v>0</v>
      </c>
      <c r="AF1294" t="s">
        <v>83</v>
      </c>
      <c r="AG1294">
        <v>0</v>
      </c>
      <c r="AH1294" t="s">
        <v>83</v>
      </c>
      <c r="AI1294" t="s">
        <v>83</v>
      </c>
      <c r="AJ1294" t="s">
        <v>83</v>
      </c>
      <c r="AK1294" t="s">
        <v>83</v>
      </c>
      <c r="AL1294" t="s">
        <v>83</v>
      </c>
      <c r="AM1294" t="s">
        <v>83</v>
      </c>
      <c r="AN1294" t="s">
        <v>83</v>
      </c>
      <c r="AO1294" t="s">
        <v>83</v>
      </c>
      <c r="AP1294" t="s">
        <v>83</v>
      </c>
      <c r="AQ1294" t="s">
        <v>83</v>
      </c>
      <c r="AR1294" t="s">
        <v>83</v>
      </c>
      <c r="AS1294">
        <v>0</v>
      </c>
      <c r="AT1294" t="s">
        <v>83</v>
      </c>
      <c r="AU1294" t="s">
        <v>83</v>
      </c>
      <c r="AV1294">
        <v>0</v>
      </c>
      <c r="AW1294">
        <v>0</v>
      </c>
      <c r="AX1294" t="s">
        <v>83</v>
      </c>
    </row>
    <row r="1295" spans="1:50" x14ac:dyDescent="0.15">
      <c r="A1295">
        <v>4</v>
      </c>
      <c r="B1295">
        <v>240</v>
      </c>
      <c r="C1295">
        <v>2</v>
      </c>
      <c r="D1295">
        <v>6</v>
      </c>
      <c r="E1295">
        <v>0</v>
      </c>
      <c r="F1295" t="s">
        <v>83</v>
      </c>
      <c r="G1295" t="s">
        <v>83</v>
      </c>
      <c r="H1295">
        <v>719</v>
      </c>
      <c r="I1295">
        <v>0</v>
      </c>
      <c r="J1295">
        <v>0</v>
      </c>
      <c r="K1295">
        <v>0</v>
      </c>
      <c r="L1295">
        <v>0</v>
      </c>
      <c r="M1295" t="s">
        <v>83</v>
      </c>
      <c r="N1295" t="s">
        <v>83</v>
      </c>
      <c r="O1295" t="s">
        <v>83</v>
      </c>
      <c r="P1295" t="s">
        <v>83</v>
      </c>
      <c r="Q1295" t="s">
        <v>83</v>
      </c>
      <c r="R1295" t="s">
        <v>2367</v>
      </c>
      <c r="S1295" t="s">
        <v>83</v>
      </c>
      <c r="T1295">
        <v>0</v>
      </c>
      <c r="U1295" t="s">
        <v>83</v>
      </c>
      <c r="V1295" t="s">
        <v>83</v>
      </c>
      <c r="W1295" t="s">
        <v>83</v>
      </c>
      <c r="X1295">
        <v>1</v>
      </c>
      <c r="Y1295">
        <v>1</v>
      </c>
      <c r="Z1295" t="s">
        <v>83</v>
      </c>
      <c r="AA1295" t="s">
        <v>83</v>
      </c>
      <c r="AB1295" t="s">
        <v>83</v>
      </c>
      <c r="AC1295" t="s">
        <v>83</v>
      </c>
      <c r="AD1295" t="s">
        <v>83</v>
      </c>
      <c r="AE1295">
        <v>0</v>
      </c>
      <c r="AF1295" t="s">
        <v>83</v>
      </c>
      <c r="AG1295">
        <v>0</v>
      </c>
      <c r="AH1295" t="s">
        <v>83</v>
      </c>
      <c r="AI1295" t="s">
        <v>83</v>
      </c>
      <c r="AJ1295" t="s">
        <v>83</v>
      </c>
      <c r="AK1295" t="s">
        <v>83</v>
      </c>
      <c r="AL1295" t="s">
        <v>83</v>
      </c>
      <c r="AM1295" t="s">
        <v>83</v>
      </c>
      <c r="AN1295" t="s">
        <v>83</v>
      </c>
      <c r="AO1295" t="s">
        <v>83</v>
      </c>
      <c r="AP1295" t="s">
        <v>83</v>
      </c>
      <c r="AQ1295" t="s">
        <v>83</v>
      </c>
      <c r="AR1295" t="s">
        <v>83</v>
      </c>
      <c r="AS1295">
        <v>0</v>
      </c>
      <c r="AT1295" t="s">
        <v>83</v>
      </c>
      <c r="AU1295" t="s">
        <v>83</v>
      </c>
      <c r="AV1295">
        <v>0</v>
      </c>
      <c r="AW1295">
        <v>0</v>
      </c>
      <c r="AX1295" t="s">
        <v>83</v>
      </c>
    </row>
    <row r="1296" spans="1:50" x14ac:dyDescent="0.15">
      <c r="A1296">
        <v>4</v>
      </c>
      <c r="B1296">
        <v>240</v>
      </c>
      <c r="C1296">
        <v>2</v>
      </c>
      <c r="D1296">
        <v>7</v>
      </c>
      <c r="E1296">
        <v>0</v>
      </c>
      <c r="F1296" t="s">
        <v>83</v>
      </c>
      <c r="G1296" t="s">
        <v>83</v>
      </c>
      <c r="H1296">
        <v>674</v>
      </c>
      <c r="I1296">
        <v>0</v>
      </c>
      <c r="J1296">
        <v>0</v>
      </c>
      <c r="K1296">
        <v>0</v>
      </c>
      <c r="L1296">
        <v>0</v>
      </c>
      <c r="M1296" t="s">
        <v>83</v>
      </c>
      <c r="N1296" t="s">
        <v>83</v>
      </c>
      <c r="O1296" t="s">
        <v>83</v>
      </c>
      <c r="P1296" t="s">
        <v>83</v>
      </c>
      <c r="Q1296" t="s">
        <v>83</v>
      </c>
      <c r="R1296" t="s">
        <v>2848</v>
      </c>
      <c r="S1296" t="s">
        <v>83</v>
      </c>
      <c r="T1296">
        <v>0</v>
      </c>
      <c r="U1296" t="s">
        <v>83</v>
      </c>
      <c r="V1296" t="s">
        <v>83</v>
      </c>
      <c r="W1296" t="s">
        <v>83</v>
      </c>
      <c r="X1296">
        <v>1</v>
      </c>
      <c r="Y1296">
        <v>1</v>
      </c>
      <c r="Z1296" t="s">
        <v>83</v>
      </c>
      <c r="AA1296" t="s">
        <v>83</v>
      </c>
      <c r="AB1296" t="s">
        <v>83</v>
      </c>
      <c r="AC1296" t="s">
        <v>83</v>
      </c>
      <c r="AD1296" t="s">
        <v>83</v>
      </c>
      <c r="AE1296">
        <v>0</v>
      </c>
      <c r="AF1296" t="s">
        <v>83</v>
      </c>
      <c r="AG1296">
        <v>0</v>
      </c>
      <c r="AH1296" t="s">
        <v>83</v>
      </c>
      <c r="AI1296" t="s">
        <v>83</v>
      </c>
      <c r="AJ1296" t="s">
        <v>83</v>
      </c>
      <c r="AK1296" t="s">
        <v>83</v>
      </c>
      <c r="AL1296" t="s">
        <v>83</v>
      </c>
      <c r="AM1296" t="s">
        <v>83</v>
      </c>
      <c r="AN1296" t="s">
        <v>83</v>
      </c>
      <c r="AO1296" t="s">
        <v>83</v>
      </c>
      <c r="AP1296" t="s">
        <v>83</v>
      </c>
      <c r="AQ1296" t="s">
        <v>83</v>
      </c>
      <c r="AR1296" t="s">
        <v>83</v>
      </c>
      <c r="AS1296">
        <v>0</v>
      </c>
      <c r="AT1296" t="s">
        <v>83</v>
      </c>
      <c r="AU1296" t="s">
        <v>83</v>
      </c>
      <c r="AV1296">
        <v>0</v>
      </c>
      <c r="AW1296">
        <v>0</v>
      </c>
      <c r="AX1296" t="s">
        <v>83</v>
      </c>
    </row>
    <row r="1297" spans="1:50" x14ac:dyDescent="0.15">
      <c r="A1297">
        <v>4</v>
      </c>
      <c r="B1297">
        <v>240</v>
      </c>
      <c r="C1297">
        <v>2</v>
      </c>
      <c r="D1297">
        <v>8</v>
      </c>
      <c r="E1297">
        <v>0</v>
      </c>
      <c r="F1297" t="s">
        <v>83</v>
      </c>
      <c r="G1297" t="s">
        <v>83</v>
      </c>
      <c r="H1297">
        <v>298</v>
      </c>
      <c r="I1297">
        <v>0</v>
      </c>
      <c r="J1297">
        <v>0</v>
      </c>
      <c r="K1297">
        <v>0</v>
      </c>
      <c r="L1297">
        <v>0</v>
      </c>
      <c r="M1297" t="s">
        <v>83</v>
      </c>
      <c r="N1297" t="s">
        <v>83</v>
      </c>
      <c r="O1297" t="s">
        <v>83</v>
      </c>
      <c r="P1297" t="s">
        <v>83</v>
      </c>
      <c r="Q1297" t="s">
        <v>83</v>
      </c>
      <c r="R1297" t="s">
        <v>2849</v>
      </c>
      <c r="S1297" t="s">
        <v>83</v>
      </c>
      <c r="T1297">
        <v>0</v>
      </c>
      <c r="U1297" t="s">
        <v>83</v>
      </c>
      <c r="V1297" t="s">
        <v>83</v>
      </c>
      <c r="W1297" t="s">
        <v>83</v>
      </c>
      <c r="X1297">
        <v>1</v>
      </c>
      <c r="Y1297">
        <v>1</v>
      </c>
      <c r="Z1297" t="s">
        <v>83</v>
      </c>
      <c r="AA1297" t="s">
        <v>83</v>
      </c>
      <c r="AB1297" t="s">
        <v>83</v>
      </c>
      <c r="AC1297" t="s">
        <v>83</v>
      </c>
      <c r="AD1297" t="s">
        <v>83</v>
      </c>
      <c r="AE1297">
        <v>0</v>
      </c>
      <c r="AF1297" t="s">
        <v>83</v>
      </c>
      <c r="AG1297">
        <v>0</v>
      </c>
      <c r="AH1297" t="s">
        <v>83</v>
      </c>
      <c r="AI1297" t="s">
        <v>83</v>
      </c>
      <c r="AJ1297" t="s">
        <v>83</v>
      </c>
      <c r="AK1297" t="s">
        <v>83</v>
      </c>
      <c r="AL1297" t="s">
        <v>83</v>
      </c>
      <c r="AM1297" t="s">
        <v>83</v>
      </c>
      <c r="AN1297" t="s">
        <v>83</v>
      </c>
      <c r="AO1297" t="s">
        <v>83</v>
      </c>
      <c r="AP1297" t="s">
        <v>83</v>
      </c>
      <c r="AQ1297" t="s">
        <v>83</v>
      </c>
      <c r="AR1297" t="s">
        <v>83</v>
      </c>
      <c r="AS1297">
        <v>0</v>
      </c>
      <c r="AT1297" t="s">
        <v>83</v>
      </c>
      <c r="AU1297" t="s">
        <v>83</v>
      </c>
      <c r="AV1297">
        <v>0</v>
      </c>
      <c r="AW1297">
        <v>0</v>
      </c>
      <c r="AX1297" t="s">
        <v>83</v>
      </c>
    </row>
    <row r="1298" spans="1:50" x14ac:dyDescent="0.15">
      <c r="A1298">
        <v>4</v>
      </c>
      <c r="B1298">
        <v>241</v>
      </c>
      <c r="C1298">
        <v>1</v>
      </c>
      <c r="D1298">
        <v>1</v>
      </c>
      <c r="E1298">
        <v>0</v>
      </c>
      <c r="F1298" t="s">
        <v>83</v>
      </c>
      <c r="G1298" t="s">
        <v>83</v>
      </c>
      <c r="H1298">
        <v>0</v>
      </c>
      <c r="I1298">
        <v>0</v>
      </c>
      <c r="J1298">
        <v>0</v>
      </c>
      <c r="K1298">
        <v>0</v>
      </c>
      <c r="L1298">
        <v>0</v>
      </c>
      <c r="M1298" t="s">
        <v>83</v>
      </c>
      <c r="N1298" t="s">
        <v>83</v>
      </c>
      <c r="O1298" t="s">
        <v>83</v>
      </c>
      <c r="P1298" t="s">
        <v>83</v>
      </c>
      <c r="Q1298" t="s">
        <v>83</v>
      </c>
      <c r="R1298" t="s">
        <v>83</v>
      </c>
      <c r="S1298" t="s">
        <v>83</v>
      </c>
      <c r="T1298">
        <v>0</v>
      </c>
      <c r="U1298" t="s">
        <v>83</v>
      </c>
      <c r="V1298" t="s">
        <v>83</v>
      </c>
      <c r="W1298" t="s">
        <v>83</v>
      </c>
      <c r="X1298">
        <v>0</v>
      </c>
      <c r="Y1298">
        <v>0</v>
      </c>
      <c r="Z1298" t="s">
        <v>83</v>
      </c>
      <c r="AA1298" t="s">
        <v>83</v>
      </c>
      <c r="AB1298" t="s">
        <v>83</v>
      </c>
      <c r="AC1298" t="s">
        <v>83</v>
      </c>
      <c r="AD1298" t="s">
        <v>83</v>
      </c>
      <c r="AE1298">
        <v>0</v>
      </c>
      <c r="AF1298" t="s">
        <v>83</v>
      </c>
      <c r="AG1298">
        <v>0</v>
      </c>
      <c r="AH1298" t="s">
        <v>83</v>
      </c>
      <c r="AI1298" t="s">
        <v>83</v>
      </c>
      <c r="AJ1298" t="s">
        <v>83</v>
      </c>
      <c r="AK1298" t="s">
        <v>83</v>
      </c>
      <c r="AL1298" t="s">
        <v>83</v>
      </c>
      <c r="AM1298" t="s">
        <v>83</v>
      </c>
      <c r="AN1298" t="s">
        <v>83</v>
      </c>
      <c r="AO1298" t="s">
        <v>83</v>
      </c>
      <c r="AP1298" t="s">
        <v>83</v>
      </c>
      <c r="AQ1298" t="s">
        <v>83</v>
      </c>
      <c r="AR1298" t="s">
        <v>83</v>
      </c>
      <c r="AS1298">
        <v>0</v>
      </c>
      <c r="AT1298" t="s">
        <v>83</v>
      </c>
      <c r="AU1298" t="s">
        <v>83</v>
      </c>
      <c r="AV1298">
        <v>0</v>
      </c>
      <c r="AW1298">
        <v>0</v>
      </c>
      <c r="AX1298" t="s">
        <v>83</v>
      </c>
    </row>
    <row r="1299" spans="1:50" x14ac:dyDescent="0.15">
      <c r="A1299">
        <v>4</v>
      </c>
      <c r="B1299">
        <v>241</v>
      </c>
      <c r="C1299">
        <v>1</v>
      </c>
      <c r="D1299">
        <v>2</v>
      </c>
      <c r="E1299">
        <v>0</v>
      </c>
      <c r="F1299" t="s">
        <v>83</v>
      </c>
      <c r="G1299" t="s">
        <v>83</v>
      </c>
      <c r="H1299">
        <v>132</v>
      </c>
      <c r="I1299">
        <v>0</v>
      </c>
      <c r="J1299">
        <v>0</v>
      </c>
      <c r="K1299">
        <v>0</v>
      </c>
      <c r="L1299">
        <v>0</v>
      </c>
      <c r="M1299" t="s">
        <v>83</v>
      </c>
      <c r="N1299" t="s">
        <v>83</v>
      </c>
      <c r="O1299" t="s">
        <v>83</v>
      </c>
      <c r="P1299" t="s">
        <v>83</v>
      </c>
      <c r="Q1299" t="s">
        <v>83</v>
      </c>
      <c r="R1299" t="s">
        <v>2850</v>
      </c>
      <c r="S1299" t="s">
        <v>83</v>
      </c>
      <c r="T1299">
        <v>0</v>
      </c>
      <c r="U1299" t="s">
        <v>83</v>
      </c>
      <c r="V1299" t="s">
        <v>83</v>
      </c>
      <c r="W1299" t="s">
        <v>83</v>
      </c>
      <c r="X1299">
        <v>2</v>
      </c>
      <c r="Y1299">
        <v>2</v>
      </c>
      <c r="Z1299" t="s">
        <v>83</v>
      </c>
      <c r="AA1299" t="s">
        <v>83</v>
      </c>
      <c r="AB1299" t="s">
        <v>83</v>
      </c>
      <c r="AC1299" t="s">
        <v>83</v>
      </c>
      <c r="AD1299" t="s">
        <v>83</v>
      </c>
      <c r="AE1299">
        <v>0</v>
      </c>
      <c r="AF1299" t="s">
        <v>83</v>
      </c>
      <c r="AG1299">
        <v>0</v>
      </c>
      <c r="AH1299" t="s">
        <v>83</v>
      </c>
      <c r="AI1299" t="s">
        <v>83</v>
      </c>
      <c r="AJ1299" t="s">
        <v>83</v>
      </c>
      <c r="AK1299" t="s">
        <v>83</v>
      </c>
      <c r="AL1299" t="s">
        <v>83</v>
      </c>
      <c r="AM1299" t="s">
        <v>83</v>
      </c>
      <c r="AN1299" t="s">
        <v>83</v>
      </c>
      <c r="AO1299" t="s">
        <v>83</v>
      </c>
      <c r="AP1299" t="s">
        <v>83</v>
      </c>
      <c r="AQ1299" t="s">
        <v>83</v>
      </c>
      <c r="AR1299" t="s">
        <v>83</v>
      </c>
      <c r="AS1299">
        <v>0</v>
      </c>
      <c r="AT1299" t="s">
        <v>83</v>
      </c>
      <c r="AU1299" t="s">
        <v>83</v>
      </c>
      <c r="AV1299">
        <v>0</v>
      </c>
      <c r="AW1299">
        <v>0</v>
      </c>
      <c r="AX1299" t="s">
        <v>83</v>
      </c>
    </row>
    <row r="1300" spans="1:50" x14ac:dyDescent="0.15">
      <c r="A1300">
        <v>4</v>
      </c>
      <c r="B1300">
        <v>241</v>
      </c>
      <c r="C1300">
        <v>1</v>
      </c>
      <c r="D1300">
        <v>3</v>
      </c>
      <c r="E1300">
        <v>0</v>
      </c>
      <c r="F1300" t="s">
        <v>83</v>
      </c>
      <c r="G1300" t="s">
        <v>83</v>
      </c>
      <c r="H1300">
        <v>32</v>
      </c>
      <c r="I1300">
        <v>0</v>
      </c>
      <c r="J1300">
        <v>0</v>
      </c>
      <c r="K1300">
        <v>0</v>
      </c>
      <c r="L1300">
        <v>0</v>
      </c>
      <c r="M1300" t="s">
        <v>83</v>
      </c>
      <c r="N1300" t="s">
        <v>83</v>
      </c>
      <c r="O1300" t="s">
        <v>83</v>
      </c>
      <c r="P1300" t="s">
        <v>83</v>
      </c>
      <c r="Q1300" t="s">
        <v>83</v>
      </c>
      <c r="R1300" t="s">
        <v>2371</v>
      </c>
      <c r="S1300" t="s">
        <v>83</v>
      </c>
      <c r="T1300">
        <v>0</v>
      </c>
      <c r="U1300" t="s">
        <v>83</v>
      </c>
      <c r="V1300" t="s">
        <v>83</v>
      </c>
      <c r="W1300" t="s">
        <v>83</v>
      </c>
      <c r="X1300">
        <v>2</v>
      </c>
      <c r="Y1300">
        <v>2</v>
      </c>
      <c r="Z1300" t="s">
        <v>83</v>
      </c>
      <c r="AA1300" t="s">
        <v>83</v>
      </c>
      <c r="AB1300" t="s">
        <v>83</v>
      </c>
      <c r="AC1300" t="s">
        <v>83</v>
      </c>
      <c r="AD1300" t="s">
        <v>83</v>
      </c>
      <c r="AE1300">
        <v>0</v>
      </c>
      <c r="AF1300" t="s">
        <v>83</v>
      </c>
      <c r="AG1300">
        <v>0</v>
      </c>
      <c r="AH1300" t="s">
        <v>83</v>
      </c>
      <c r="AI1300" t="s">
        <v>83</v>
      </c>
      <c r="AJ1300" t="s">
        <v>83</v>
      </c>
      <c r="AK1300" t="s">
        <v>83</v>
      </c>
      <c r="AL1300" t="s">
        <v>83</v>
      </c>
      <c r="AM1300" t="s">
        <v>83</v>
      </c>
      <c r="AN1300" t="s">
        <v>83</v>
      </c>
      <c r="AO1300" t="s">
        <v>83</v>
      </c>
      <c r="AP1300" t="s">
        <v>83</v>
      </c>
      <c r="AQ1300" t="s">
        <v>83</v>
      </c>
      <c r="AR1300" t="s">
        <v>83</v>
      </c>
      <c r="AS1300">
        <v>0</v>
      </c>
      <c r="AT1300" t="s">
        <v>83</v>
      </c>
      <c r="AU1300" t="s">
        <v>83</v>
      </c>
      <c r="AV1300">
        <v>0</v>
      </c>
      <c r="AW1300">
        <v>0</v>
      </c>
      <c r="AX1300" t="s">
        <v>83</v>
      </c>
    </row>
    <row r="1301" spans="1:50" x14ac:dyDescent="0.15">
      <c r="A1301">
        <v>4</v>
      </c>
      <c r="B1301">
        <v>241</v>
      </c>
      <c r="C1301">
        <v>1</v>
      </c>
      <c r="D1301">
        <v>4</v>
      </c>
      <c r="E1301">
        <v>0</v>
      </c>
      <c r="F1301" t="s">
        <v>83</v>
      </c>
      <c r="G1301" t="s">
        <v>83</v>
      </c>
      <c r="H1301">
        <v>193</v>
      </c>
      <c r="I1301">
        <v>0</v>
      </c>
      <c r="J1301">
        <v>0</v>
      </c>
      <c r="K1301">
        <v>0</v>
      </c>
      <c r="L1301">
        <v>0</v>
      </c>
      <c r="M1301" t="s">
        <v>83</v>
      </c>
      <c r="N1301" t="s">
        <v>83</v>
      </c>
      <c r="O1301" t="s">
        <v>83</v>
      </c>
      <c r="P1301" t="s">
        <v>83</v>
      </c>
      <c r="Q1301" t="s">
        <v>83</v>
      </c>
      <c r="R1301" t="s">
        <v>2506</v>
      </c>
      <c r="S1301" t="s">
        <v>83</v>
      </c>
      <c r="T1301">
        <v>0</v>
      </c>
      <c r="U1301" t="s">
        <v>83</v>
      </c>
      <c r="V1301" t="s">
        <v>83</v>
      </c>
      <c r="W1301" t="s">
        <v>83</v>
      </c>
      <c r="X1301">
        <v>2</v>
      </c>
      <c r="Y1301">
        <v>2</v>
      </c>
      <c r="Z1301" t="s">
        <v>83</v>
      </c>
      <c r="AA1301" t="s">
        <v>83</v>
      </c>
      <c r="AB1301" t="s">
        <v>83</v>
      </c>
      <c r="AC1301" t="s">
        <v>83</v>
      </c>
      <c r="AD1301" t="s">
        <v>83</v>
      </c>
      <c r="AE1301">
        <v>0</v>
      </c>
      <c r="AF1301" t="s">
        <v>83</v>
      </c>
      <c r="AG1301">
        <v>0</v>
      </c>
      <c r="AH1301" t="s">
        <v>83</v>
      </c>
      <c r="AI1301" t="s">
        <v>83</v>
      </c>
      <c r="AJ1301" t="s">
        <v>83</v>
      </c>
      <c r="AK1301" t="s">
        <v>83</v>
      </c>
      <c r="AL1301" t="s">
        <v>83</v>
      </c>
      <c r="AM1301" t="s">
        <v>83</v>
      </c>
      <c r="AN1301" t="s">
        <v>83</v>
      </c>
      <c r="AO1301" t="s">
        <v>83</v>
      </c>
      <c r="AP1301" t="s">
        <v>83</v>
      </c>
      <c r="AQ1301" t="s">
        <v>83</v>
      </c>
      <c r="AR1301" t="s">
        <v>83</v>
      </c>
      <c r="AS1301">
        <v>0</v>
      </c>
      <c r="AT1301" t="s">
        <v>83</v>
      </c>
      <c r="AU1301" t="s">
        <v>83</v>
      </c>
      <c r="AV1301">
        <v>0</v>
      </c>
      <c r="AW1301">
        <v>0</v>
      </c>
      <c r="AX1301" t="s">
        <v>83</v>
      </c>
    </row>
    <row r="1302" spans="1:50" x14ac:dyDescent="0.15">
      <c r="A1302">
        <v>4</v>
      </c>
      <c r="B1302">
        <v>241</v>
      </c>
      <c r="C1302">
        <v>1</v>
      </c>
      <c r="D1302">
        <v>5</v>
      </c>
      <c r="E1302">
        <v>0</v>
      </c>
      <c r="F1302" t="s">
        <v>83</v>
      </c>
      <c r="G1302" t="s">
        <v>83</v>
      </c>
      <c r="H1302">
        <v>646</v>
      </c>
      <c r="I1302">
        <v>0</v>
      </c>
      <c r="J1302">
        <v>0</v>
      </c>
      <c r="K1302">
        <v>0</v>
      </c>
      <c r="L1302">
        <v>0</v>
      </c>
      <c r="M1302" t="s">
        <v>83</v>
      </c>
      <c r="N1302" t="s">
        <v>83</v>
      </c>
      <c r="O1302" t="s">
        <v>83</v>
      </c>
      <c r="P1302" t="s">
        <v>83</v>
      </c>
      <c r="Q1302" t="s">
        <v>83</v>
      </c>
      <c r="R1302" t="s">
        <v>2771</v>
      </c>
      <c r="S1302" t="s">
        <v>83</v>
      </c>
      <c r="T1302">
        <v>0</v>
      </c>
      <c r="U1302" t="s">
        <v>83</v>
      </c>
      <c r="V1302" t="s">
        <v>83</v>
      </c>
      <c r="W1302" t="s">
        <v>83</v>
      </c>
      <c r="X1302">
        <v>2</v>
      </c>
      <c r="Y1302">
        <v>2</v>
      </c>
      <c r="Z1302" t="s">
        <v>83</v>
      </c>
      <c r="AA1302" t="s">
        <v>83</v>
      </c>
      <c r="AB1302" t="s">
        <v>83</v>
      </c>
      <c r="AC1302" t="s">
        <v>83</v>
      </c>
      <c r="AD1302" t="s">
        <v>83</v>
      </c>
      <c r="AE1302">
        <v>0</v>
      </c>
      <c r="AF1302" t="s">
        <v>83</v>
      </c>
      <c r="AG1302">
        <v>0</v>
      </c>
      <c r="AH1302" t="s">
        <v>83</v>
      </c>
      <c r="AI1302" t="s">
        <v>83</v>
      </c>
      <c r="AJ1302" t="s">
        <v>83</v>
      </c>
      <c r="AK1302" t="s">
        <v>83</v>
      </c>
      <c r="AL1302" t="s">
        <v>83</v>
      </c>
      <c r="AM1302" t="s">
        <v>83</v>
      </c>
      <c r="AN1302" t="s">
        <v>83</v>
      </c>
      <c r="AO1302" t="s">
        <v>83</v>
      </c>
      <c r="AP1302" t="s">
        <v>83</v>
      </c>
      <c r="AQ1302" t="s">
        <v>83</v>
      </c>
      <c r="AR1302" t="s">
        <v>83</v>
      </c>
      <c r="AS1302">
        <v>0</v>
      </c>
      <c r="AT1302" t="s">
        <v>83</v>
      </c>
      <c r="AU1302" t="s">
        <v>83</v>
      </c>
      <c r="AV1302">
        <v>0</v>
      </c>
      <c r="AW1302">
        <v>0</v>
      </c>
      <c r="AX1302" t="s">
        <v>83</v>
      </c>
    </row>
    <row r="1303" spans="1:50" x14ac:dyDescent="0.15">
      <c r="A1303">
        <v>4</v>
      </c>
      <c r="B1303">
        <v>241</v>
      </c>
      <c r="C1303">
        <v>1</v>
      </c>
      <c r="D1303">
        <v>6</v>
      </c>
      <c r="E1303">
        <v>0</v>
      </c>
      <c r="F1303" t="s">
        <v>83</v>
      </c>
      <c r="G1303" t="s">
        <v>83</v>
      </c>
      <c r="H1303">
        <v>282</v>
      </c>
      <c r="I1303">
        <v>0</v>
      </c>
      <c r="J1303">
        <v>0</v>
      </c>
      <c r="K1303">
        <v>0</v>
      </c>
      <c r="L1303">
        <v>0</v>
      </c>
      <c r="M1303" t="s">
        <v>83</v>
      </c>
      <c r="N1303" t="s">
        <v>83</v>
      </c>
      <c r="O1303" t="s">
        <v>83</v>
      </c>
      <c r="P1303" t="s">
        <v>83</v>
      </c>
      <c r="Q1303" t="s">
        <v>83</v>
      </c>
      <c r="R1303" t="s">
        <v>2765</v>
      </c>
      <c r="S1303" t="s">
        <v>83</v>
      </c>
      <c r="T1303">
        <v>0</v>
      </c>
      <c r="U1303" t="s">
        <v>83</v>
      </c>
      <c r="V1303" t="s">
        <v>83</v>
      </c>
      <c r="W1303" t="s">
        <v>83</v>
      </c>
      <c r="X1303">
        <v>2</v>
      </c>
      <c r="Y1303">
        <v>2</v>
      </c>
      <c r="Z1303" t="s">
        <v>83</v>
      </c>
      <c r="AA1303" t="s">
        <v>83</v>
      </c>
      <c r="AB1303" t="s">
        <v>83</v>
      </c>
      <c r="AC1303" t="s">
        <v>83</v>
      </c>
      <c r="AD1303" t="s">
        <v>83</v>
      </c>
      <c r="AE1303">
        <v>0</v>
      </c>
      <c r="AF1303" t="s">
        <v>83</v>
      </c>
      <c r="AG1303">
        <v>0</v>
      </c>
      <c r="AH1303" t="s">
        <v>83</v>
      </c>
      <c r="AI1303" t="s">
        <v>83</v>
      </c>
      <c r="AJ1303" t="s">
        <v>83</v>
      </c>
      <c r="AK1303" t="s">
        <v>83</v>
      </c>
      <c r="AL1303" t="s">
        <v>83</v>
      </c>
      <c r="AM1303" t="s">
        <v>83</v>
      </c>
      <c r="AN1303" t="s">
        <v>83</v>
      </c>
      <c r="AO1303" t="s">
        <v>83</v>
      </c>
      <c r="AP1303" t="s">
        <v>83</v>
      </c>
      <c r="AQ1303" t="s">
        <v>83</v>
      </c>
      <c r="AR1303" t="s">
        <v>83</v>
      </c>
      <c r="AS1303">
        <v>0</v>
      </c>
      <c r="AT1303" t="s">
        <v>83</v>
      </c>
      <c r="AU1303" t="s">
        <v>83</v>
      </c>
      <c r="AV1303">
        <v>0</v>
      </c>
      <c r="AW1303">
        <v>0</v>
      </c>
      <c r="AX1303" t="s">
        <v>83</v>
      </c>
    </row>
    <row r="1304" spans="1:50" x14ac:dyDescent="0.15">
      <c r="A1304">
        <v>4</v>
      </c>
      <c r="B1304">
        <v>241</v>
      </c>
      <c r="C1304">
        <v>1</v>
      </c>
      <c r="D1304">
        <v>7</v>
      </c>
      <c r="E1304">
        <v>0</v>
      </c>
      <c r="F1304" t="s">
        <v>83</v>
      </c>
      <c r="G1304" t="s">
        <v>83</v>
      </c>
      <c r="H1304">
        <v>0</v>
      </c>
      <c r="I1304">
        <v>0</v>
      </c>
      <c r="J1304">
        <v>0</v>
      </c>
      <c r="K1304">
        <v>0</v>
      </c>
      <c r="L1304">
        <v>0</v>
      </c>
      <c r="M1304" t="s">
        <v>83</v>
      </c>
      <c r="N1304" t="s">
        <v>83</v>
      </c>
      <c r="O1304" t="s">
        <v>83</v>
      </c>
      <c r="P1304" t="s">
        <v>83</v>
      </c>
      <c r="Q1304" t="s">
        <v>83</v>
      </c>
      <c r="R1304" t="s">
        <v>83</v>
      </c>
      <c r="S1304" t="s">
        <v>83</v>
      </c>
      <c r="T1304">
        <v>0</v>
      </c>
      <c r="U1304" t="s">
        <v>83</v>
      </c>
      <c r="V1304" t="s">
        <v>83</v>
      </c>
      <c r="W1304" t="s">
        <v>83</v>
      </c>
      <c r="X1304">
        <v>0</v>
      </c>
      <c r="Y1304">
        <v>0</v>
      </c>
      <c r="Z1304" t="s">
        <v>83</v>
      </c>
      <c r="AA1304" t="s">
        <v>83</v>
      </c>
      <c r="AB1304" t="s">
        <v>83</v>
      </c>
      <c r="AC1304" t="s">
        <v>83</v>
      </c>
      <c r="AD1304" t="s">
        <v>83</v>
      </c>
      <c r="AE1304">
        <v>0</v>
      </c>
      <c r="AF1304" t="s">
        <v>83</v>
      </c>
      <c r="AG1304">
        <v>0</v>
      </c>
      <c r="AH1304" t="s">
        <v>83</v>
      </c>
      <c r="AI1304" t="s">
        <v>83</v>
      </c>
      <c r="AJ1304" t="s">
        <v>83</v>
      </c>
      <c r="AK1304" t="s">
        <v>83</v>
      </c>
      <c r="AL1304" t="s">
        <v>83</v>
      </c>
      <c r="AM1304" t="s">
        <v>83</v>
      </c>
      <c r="AN1304" t="s">
        <v>83</v>
      </c>
      <c r="AO1304" t="s">
        <v>83</v>
      </c>
      <c r="AP1304" t="s">
        <v>83</v>
      </c>
      <c r="AQ1304" t="s">
        <v>83</v>
      </c>
      <c r="AR1304" t="s">
        <v>83</v>
      </c>
      <c r="AS1304">
        <v>0</v>
      </c>
      <c r="AT1304" t="s">
        <v>83</v>
      </c>
      <c r="AU1304" t="s">
        <v>83</v>
      </c>
      <c r="AV1304">
        <v>0</v>
      </c>
      <c r="AW1304">
        <v>0</v>
      </c>
      <c r="AX1304" t="s">
        <v>83</v>
      </c>
    </row>
    <row r="1305" spans="1:50" x14ac:dyDescent="0.15">
      <c r="A1305">
        <v>4</v>
      </c>
      <c r="B1305">
        <v>241</v>
      </c>
      <c r="C1305">
        <v>1</v>
      </c>
      <c r="D1305">
        <v>8</v>
      </c>
      <c r="E1305">
        <v>0</v>
      </c>
      <c r="F1305" t="s">
        <v>83</v>
      </c>
      <c r="G1305" t="s">
        <v>83</v>
      </c>
      <c r="H1305">
        <v>0</v>
      </c>
      <c r="I1305">
        <v>0</v>
      </c>
      <c r="J1305">
        <v>0</v>
      </c>
      <c r="K1305">
        <v>0</v>
      </c>
      <c r="L1305">
        <v>0</v>
      </c>
      <c r="M1305" t="s">
        <v>83</v>
      </c>
      <c r="N1305" t="s">
        <v>83</v>
      </c>
      <c r="O1305" t="s">
        <v>83</v>
      </c>
      <c r="P1305" t="s">
        <v>83</v>
      </c>
      <c r="Q1305" t="s">
        <v>83</v>
      </c>
      <c r="R1305" t="s">
        <v>83</v>
      </c>
      <c r="S1305" t="s">
        <v>83</v>
      </c>
      <c r="T1305">
        <v>0</v>
      </c>
      <c r="U1305" t="s">
        <v>83</v>
      </c>
      <c r="V1305" t="s">
        <v>83</v>
      </c>
      <c r="W1305" t="s">
        <v>83</v>
      </c>
      <c r="X1305">
        <v>0</v>
      </c>
      <c r="Y1305">
        <v>0</v>
      </c>
      <c r="Z1305" t="s">
        <v>83</v>
      </c>
      <c r="AA1305" t="s">
        <v>83</v>
      </c>
      <c r="AB1305" t="s">
        <v>83</v>
      </c>
      <c r="AC1305" t="s">
        <v>83</v>
      </c>
      <c r="AD1305" t="s">
        <v>83</v>
      </c>
      <c r="AE1305">
        <v>0</v>
      </c>
      <c r="AF1305" t="s">
        <v>83</v>
      </c>
      <c r="AG1305">
        <v>0</v>
      </c>
      <c r="AH1305" t="s">
        <v>83</v>
      </c>
      <c r="AI1305" t="s">
        <v>83</v>
      </c>
      <c r="AJ1305" t="s">
        <v>83</v>
      </c>
      <c r="AK1305" t="s">
        <v>83</v>
      </c>
      <c r="AL1305" t="s">
        <v>83</v>
      </c>
      <c r="AM1305" t="s">
        <v>83</v>
      </c>
      <c r="AN1305" t="s">
        <v>83</v>
      </c>
      <c r="AO1305" t="s">
        <v>83</v>
      </c>
      <c r="AP1305" t="s">
        <v>83</v>
      </c>
      <c r="AQ1305" t="s">
        <v>83</v>
      </c>
      <c r="AR1305" t="s">
        <v>83</v>
      </c>
      <c r="AS1305">
        <v>0</v>
      </c>
      <c r="AT1305" t="s">
        <v>83</v>
      </c>
      <c r="AU1305" t="s">
        <v>83</v>
      </c>
      <c r="AV1305">
        <v>0</v>
      </c>
      <c r="AW1305">
        <v>0</v>
      </c>
      <c r="AX1305" t="s">
        <v>83</v>
      </c>
    </row>
    <row r="1306" spans="1:50" x14ac:dyDescent="0.15">
      <c r="A1306">
        <v>4</v>
      </c>
      <c r="B1306">
        <v>241</v>
      </c>
      <c r="C1306">
        <v>2</v>
      </c>
      <c r="D1306">
        <v>1</v>
      </c>
      <c r="E1306">
        <v>0</v>
      </c>
      <c r="F1306" t="s">
        <v>83</v>
      </c>
      <c r="G1306" t="s">
        <v>83</v>
      </c>
      <c r="H1306">
        <v>67</v>
      </c>
      <c r="I1306">
        <v>0</v>
      </c>
      <c r="J1306">
        <v>0</v>
      </c>
      <c r="K1306">
        <v>0</v>
      </c>
      <c r="L1306">
        <v>0</v>
      </c>
      <c r="M1306" t="s">
        <v>83</v>
      </c>
      <c r="N1306" t="s">
        <v>83</v>
      </c>
      <c r="O1306" t="s">
        <v>83</v>
      </c>
      <c r="P1306" t="s">
        <v>83</v>
      </c>
      <c r="Q1306" t="s">
        <v>83</v>
      </c>
      <c r="R1306" t="s">
        <v>2247</v>
      </c>
      <c r="S1306" t="s">
        <v>83</v>
      </c>
      <c r="T1306">
        <v>0</v>
      </c>
      <c r="U1306" t="s">
        <v>83</v>
      </c>
      <c r="V1306" t="s">
        <v>83</v>
      </c>
      <c r="W1306" t="s">
        <v>83</v>
      </c>
      <c r="X1306">
        <v>2</v>
      </c>
      <c r="Y1306">
        <v>2</v>
      </c>
      <c r="Z1306" t="s">
        <v>83</v>
      </c>
      <c r="AA1306" t="s">
        <v>83</v>
      </c>
      <c r="AB1306" t="s">
        <v>83</v>
      </c>
      <c r="AC1306" t="s">
        <v>83</v>
      </c>
      <c r="AD1306" t="s">
        <v>83</v>
      </c>
      <c r="AE1306">
        <v>0</v>
      </c>
      <c r="AF1306" t="s">
        <v>83</v>
      </c>
      <c r="AG1306">
        <v>0</v>
      </c>
      <c r="AH1306" t="s">
        <v>83</v>
      </c>
      <c r="AI1306" t="s">
        <v>83</v>
      </c>
      <c r="AJ1306" t="s">
        <v>83</v>
      </c>
      <c r="AK1306" t="s">
        <v>83</v>
      </c>
      <c r="AL1306" t="s">
        <v>83</v>
      </c>
      <c r="AM1306" t="s">
        <v>83</v>
      </c>
      <c r="AN1306" t="s">
        <v>83</v>
      </c>
      <c r="AO1306" t="s">
        <v>83</v>
      </c>
      <c r="AP1306" t="s">
        <v>83</v>
      </c>
      <c r="AQ1306" t="s">
        <v>83</v>
      </c>
      <c r="AR1306" t="s">
        <v>83</v>
      </c>
      <c r="AS1306">
        <v>0</v>
      </c>
      <c r="AT1306" t="s">
        <v>83</v>
      </c>
      <c r="AU1306" t="s">
        <v>83</v>
      </c>
      <c r="AV1306">
        <v>0</v>
      </c>
      <c r="AW1306">
        <v>0</v>
      </c>
      <c r="AX1306" t="s">
        <v>83</v>
      </c>
    </row>
    <row r="1307" spans="1:50" x14ac:dyDescent="0.15">
      <c r="A1307">
        <v>4</v>
      </c>
      <c r="B1307">
        <v>241</v>
      </c>
      <c r="C1307">
        <v>2</v>
      </c>
      <c r="D1307">
        <v>2</v>
      </c>
      <c r="E1307">
        <v>0</v>
      </c>
      <c r="F1307" t="s">
        <v>83</v>
      </c>
      <c r="G1307" t="s">
        <v>83</v>
      </c>
      <c r="H1307">
        <v>582</v>
      </c>
      <c r="I1307">
        <v>0</v>
      </c>
      <c r="J1307">
        <v>0</v>
      </c>
      <c r="K1307">
        <v>0</v>
      </c>
      <c r="L1307">
        <v>0</v>
      </c>
      <c r="M1307" t="s">
        <v>83</v>
      </c>
      <c r="N1307" t="s">
        <v>83</v>
      </c>
      <c r="O1307" t="s">
        <v>83</v>
      </c>
      <c r="P1307" t="s">
        <v>83</v>
      </c>
      <c r="Q1307" t="s">
        <v>83</v>
      </c>
      <c r="R1307" t="s">
        <v>491</v>
      </c>
      <c r="S1307" t="s">
        <v>83</v>
      </c>
      <c r="T1307">
        <v>0</v>
      </c>
      <c r="U1307" t="s">
        <v>83</v>
      </c>
      <c r="V1307" t="s">
        <v>83</v>
      </c>
      <c r="W1307" t="s">
        <v>83</v>
      </c>
      <c r="X1307">
        <v>2</v>
      </c>
      <c r="Y1307">
        <v>2</v>
      </c>
      <c r="Z1307" t="s">
        <v>83</v>
      </c>
      <c r="AA1307" t="s">
        <v>83</v>
      </c>
      <c r="AB1307" t="s">
        <v>83</v>
      </c>
      <c r="AC1307" t="s">
        <v>83</v>
      </c>
      <c r="AD1307" t="s">
        <v>83</v>
      </c>
      <c r="AE1307">
        <v>0</v>
      </c>
      <c r="AF1307" t="s">
        <v>83</v>
      </c>
      <c r="AG1307">
        <v>0</v>
      </c>
      <c r="AH1307" t="s">
        <v>83</v>
      </c>
      <c r="AI1307" t="s">
        <v>83</v>
      </c>
      <c r="AJ1307" t="s">
        <v>83</v>
      </c>
      <c r="AK1307" t="s">
        <v>83</v>
      </c>
      <c r="AL1307" t="s">
        <v>83</v>
      </c>
      <c r="AM1307" t="s">
        <v>83</v>
      </c>
      <c r="AN1307" t="s">
        <v>83</v>
      </c>
      <c r="AO1307" t="s">
        <v>83</v>
      </c>
      <c r="AP1307" t="s">
        <v>83</v>
      </c>
      <c r="AQ1307" t="s">
        <v>83</v>
      </c>
      <c r="AR1307" t="s">
        <v>83</v>
      </c>
      <c r="AS1307">
        <v>0</v>
      </c>
      <c r="AT1307" t="s">
        <v>83</v>
      </c>
      <c r="AU1307" t="s">
        <v>83</v>
      </c>
      <c r="AV1307">
        <v>0</v>
      </c>
      <c r="AW1307">
        <v>0</v>
      </c>
      <c r="AX1307" t="s">
        <v>83</v>
      </c>
    </row>
    <row r="1308" spans="1:50" x14ac:dyDescent="0.15">
      <c r="A1308">
        <v>4</v>
      </c>
      <c r="B1308">
        <v>241</v>
      </c>
      <c r="C1308">
        <v>2</v>
      </c>
      <c r="D1308">
        <v>3</v>
      </c>
      <c r="E1308">
        <v>0</v>
      </c>
      <c r="F1308" t="s">
        <v>83</v>
      </c>
      <c r="G1308" t="s">
        <v>83</v>
      </c>
      <c r="H1308">
        <v>421</v>
      </c>
      <c r="I1308">
        <v>0</v>
      </c>
      <c r="J1308">
        <v>0</v>
      </c>
      <c r="K1308">
        <v>0</v>
      </c>
      <c r="L1308">
        <v>0</v>
      </c>
      <c r="M1308" t="s">
        <v>83</v>
      </c>
      <c r="N1308" t="s">
        <v>83</v>
      </c>
      <c r="O1308" t="s">
        <v>83</v>
      </c>
      <c r="P1308" t="s">
        <v>83</v>
      </c>
      <c r="Q1308" t="s">
        <v>83</v>
      </c>
      <c r="R1308" t="s">
        <v>2851</v>
      </c>
      <c r="S1308" t="s">
        <v>83</v>
      </c>
      <c r="T1308">
        <v>0</v>
      </c>
      <c r="U1308" t="s">
        <v>83</v>
      </c>
      <c r="V1308" t="s">
        <v>83</v>
      </c>
      <c r="W1308" t="s">
        <v>83</v>
      </c>
      <c r="X1308">
        <v>2</v>
      </c>
      <c r="Y1308">
        <v>2</v>
      </c>
      <c r="Z1308" t="s">
        <v>83</v>
      </c>
      <c r="AA1308" t="s">
        <v>83</v>
      </c>
      <c r="AB1308" t="s">
        <v>83</v>
      </c>
      <c r="AC1308" t="s">
        <v>83</v>
      </c>
      <c r="AD1308" t="s">
        <v>83</v>
      </c>
      <c r="AE1308">
        <v>0</v>
      </c>
      <c r="AF1308" t="s">
        <v>83</v>
      </c>
      <c r="AG1308">
        <v>0</v>
      </c>
      <c r="AH1308" t="s">
        <v>83</v>
      </c>
      <c r="AI1308" t="s">
        <v>83</v>
      </c>
      <c r="AJ1308" t="s">
        <v>83</v>
      </c>
      <c r="AK1308" t="s">
        <v>83</v>
      </c>
      <c r="AL1308" t="s">
        <v>83</v>
      </c>
      <c r="AM1308" t="s">
        <v>83</v>
      </c>
      <c r="AN1308" t="s">
        <v>83</v>
      </c>
      <c r="AO1308" t="s">
        <v>83</v>
      </c>
      <c r="AP1308" t="s">
        <v>83</v>
      </c>
      <c r="AQ1308" t="s">
        <v>83</v>
      </c>
      <c r="AR1308" t="s">
        <v>83</v>
      </c>
      <c r="AS1308">
        <v>0</v>
      </c>
      <c r="AT1308" t="s">
        <v>83</v>
      </c>
      <c r="AU1308" t="s">
        <v>83</v>
      </c>
      <c r="AV1308">
        <v>0</v>
      </c>
      <c r="AW1308">
        <v>0</v>
      </c>
      <c r="AX1308" t="s">
        <v>83</v>
      </c>
    </row>
    <row r="1309" spans="1:50" x14ac:dyDescent="0.15">
      <c r="A1309">
        <v>4</v>
      </c>
      <c r="B1309">
        <v>241</v>
      </c>
      <c r="C1309">
        <v>2</v>
      </c>
      <c r="D1309">
        <v>4</v>
      </c>
      <c r="E1309">
        <v>0</v>
      </c>
      <c r="F1309" t="s">
        <v>83</v>
      </c>
      <c r="G1309" t="s">
        <v>83</v>
      </c>
      <c r="H1309">
        <v>29</v>
      </c>
      <c r="I1309">
        <v>0</v>
      </c>
      <c r="J1309">
        <v>0</v>
      </c>
      <c r="K1309">
        <v>0</v>
      </c>
      <c r="L1309">
        <v>0</v>
      </c>
      <c r="M1309" t="s">
        <v>83</v>
      </c>
      <c r="N1309" t="s">
        <v>83</v>
      </c>
      <c r="O1309" t="s">
        <v>83</v>
      </c>
      <c r="P1309" t="s">
        <v>83</v>
      </c>
      <c r="Q1309" t="s">
        <v>83</v>
      </c>
      <c r="R1309" t="s">
        <v>2852</v>
      </c>
      <c r="S1309" t="s">
        <v>83</v>
      </c>
      <c r="T1309">
        <v>0</v>
      </c>
      <c r="U1309" t="s">
        <v>83</v>
      </c>
      <c r="V1309" t="s">
        <v>83</v>
      </c>
      <c r="W1309" t="s">
        <v>83</v>
      </c>
      <c r="X1309">
        <v>2</v>
      </c>
      <c r="Y1309">
        <v>2</v>
      </c>
      <c r="Z1309" t="s">
        <v>83</v>
      </c>
      <c r="AA1309" t="s">
        <v>83</v>
      </c>
      <c r="AB1309" t="s">
        <v>83</v>
      </c>
      <c r="AC1309" t="s">
        <v>83</v>
      </c>
      <c r="AD1309" t="s">
        <v>83</v>
      </c>
      <c r="AE1309">
        <v>0</v>
      </c>
      <c r="AF1309" t="s">
        <v>83</v>
      </c>
      <c r="AG1309">
        <v>0</v>
      </c>
      <c r="AH1309" t="s">
        <v>83</v>
      </c>
      <c r="AI1309" t="s">
        <v>83</v>
      </c>
      <c r="AJ1309" t="s">
        <v>83</v>
      </c>
      <c r="AK1309" t="s">
        <v>83</v>
      </c>
      <c r="AL1309" t="s">
        <v>83</v>
      </c>
      <c r="AM1309" t="s">
        <v>83</v>
      </c>
      <c r="AN1309" t="s">
        <v>83</v>
      </c>
      <c r="AO1309" t="s">
        <v>83</v>
      </c>
      <c r="AP1309" t="s">
        <v>83</v>
      </c>
      <c r="AQ1309" t="s">
        <v>83</v>
      </c>
      <c r="AR1309" t="s">
        <v>83</v>
      </c>
      <c r="AS1309">
        <v>0</v>
      </c>
      <c r="AT1309" t="s">
        <v>83</v>
      </c>
      <c r="AU1309" t="s">
        <v>83</v>
      </c>
      <c r="AV1309">
        <v>0</v>
      </c>
      <c r="AW1309">
        <v>0</v>
      </c>
      <c r="AX1309" t="s">
        <v>83</v>
      </c>
    </row>
    <row r="1310" spans="1:50" x14ac:dyDescent="0.15">
      <c r="A1310">
        <v>4</v>
      </c>
      <c r="B1310">
        <v>241</v>
      </c>
      <c r="C1310">
        <v>2</v>
      </c>
      <c r="D1310">
        <v>5</v>
      </c>
      <c r="E1310">
        <v>0</v>
      </c>
      <c r="F1310" t="s">
        <v>83</v>
      </c>
      <c r="G1310" t="s">
        <v>83</v>
      </c>
      <c r="H1310">
        <v>581</v>
      </c>
      <c r="I1310">
        <v>0</v>
      </c>
      <c r="J1310">
        <v>0</v>
      </c>
      <c r="K1310">
        <v>0</v>
      </c>
      <c r="L1310">
        <v>0</v>
      </c>
      <c r="M1310" t="s">
        <v>83</v>
      </c>
      <c r="N1310" t="s">
        <v>83</v>
      </c>
      <c r="O1310" t="s">
        <v>83</v>
      </c>
      <c r="P1310" t="s">
        <v>83</v>
      </c>
      <c r="Q1310" t="s">
        <v>83</v>
      </c>
      <c r="R1310" t="s">
        <v>2853</v>
      </c>
      <c r="S1310" t="s">
        <v>83</v>
      </c>
      <c r="T1310">
        <v>0</v>
      </c>
      <c r="U1310" t="s">
        <v>83</v>
      </c>
      <c r="V1310" t="s">
        <v>83</v>
      </c>
      <c r="W1310" t="s">
        <v>83</v>
      </c>
      <c r="X1310">
        <v>2</v>
      </c>
      <c r="Y1310">
        <v>2</v>
      </c>
      <c r="Z1310" t="s">
        <v>83</v>
      </c>
      <c r="AA1310" t="s">
        <v>83</v>
      </c>
      <c r="AB1310" t="s">
        <v>83</v>
      </c>
      <c r="AC1310" t="s">
        <v>83</v>
      </c>
      <c r="AD1310" t="s">
        <v>83</v>
      </c>
      <c r="AE1310">
        <v>0</v>
      </c>
      <c r="AF1310" t="s">
        <v>83</v>
      </c>
      <c r="AG1310">
        <v>0</v>
      </c>
      <c r="AH1310" t="s">
        <v>83</v>
      </c>
      <c r="AI1310" t="s">
        <v>83</v>
      </c>
      <c r="AJ1310" t="s">
        <v>83</v>
      </c>
      <c r="AK1310" t="s">
        <v>83</v>
      </c>
      <c r="AL1310" t="s">
        <v>83</v>
      </c>
      <c r="AM1310" t="s">
        <v>83</v>
      </c>
      <c r="AN1310" t="s">
        <v>83</v>
      </c>
      <c r="AO1310" t="s">
        <v>83</v>
      </c>
      <c r="AP1310" t="s">
        <v>83</v>
      </c>
      <c r="AQ1310" t="s">
        <v>83</v>
      </c>
      <c r="AR1310" t="s">
        <v>83</v>
      </c>
      <c r="AS1310">
        <v>0</v>
      </c>
      <c r="AT1310" t="s">
        <v>83</v>
      </c>
      <c r="AU1310" t="s">
        <v>83</v>
      </c>
      <c r="AV1310">
        <v>0</v>
      </c>
      <c r="AW1310">
        <v>0</v>
      </c>
      <c r="AX1310" t="s">
        <v>83</v>
      </c>
    </row>
    <row r="1311" spans="1:50" x14ac:dyDescent="0.15">
      <c r="A1311">
        <v>4</v>
      </c>
      <c r="B1311">
        <v>241</v>
      </c>
      <c r="C1311">
        <v>2</v>
      </c>
      <c r="D1311">
        <v>6</v>
      </c>
      <c r="E1311">
        <v>0</v>
      </c>
      <c r="F1311" t="s">
        <v>83</v>
      </c>
      <c r="G1311" t="s">
        <v>83</v>
      </c>
      <c r="H1311">
        <v>580</v>
      </c>
      <c r="I1311">
        <v>0</v>
      </c>
      <c r="J1311">
        <v>0</v>
      </c>
      <c r="K1311">
        <v>0</v>
      </c>
      <c r="L1311">
        <v>0</v>
      </c>
      <c r="M1311" t="s">
        <v>83</v>
      </c>
      <c r="N1311" t="s">
        <v>83</v>
      </c>
      <c r="O1311" t="s">
        <v>83</v>
      </c>
      <c r="P1311" t="s">
        <v>83</v>
      </c>
      <c r="Q1311" t="s">
        <v>83</v>
      </c>
      <c r="R1311" t="s">
        <v>2769</v>
      </c>
      <c r="S1311" t="s">
        <v>83</v>
      </c>
      <c r="T1311">
        <v>0</v>
      </c>
      <c r="U1311" t="s">
        <v>83</v>
      </c>
      <c r="V1311" t="s">
        <v>83</v>
      </c>
      <c r="W1311" t="s">
        <v>83</v>
      </c>
      <c r="X1311">
        <v>2</v>
      </c>
      <c r="Y1311">
        <v>2</v>
      </c>
      <c r="Z1311" t="s">
        <v>83</v>
      </c>
      <c r="AA1311" t="s">
        <v>83</v>
      </c>
      <c r="AB1311" t="s">
        <v>83</v>
      </c>
      <c r="AC1311" t="s">
        <v>83</v>
      </c>
      <c r="AD1311" t="s">
        <v>83</v>
      </c>
      <c r="AE1311">
        <v>0</v>
      </c>
      <c r="AF1311" t="s">
        <v>83</v>
      </c>
      <c r="AG1311">
        <v>0</v>
      </c>
      <c r="AH1311" t="s">
        <v>83</v>
      </c>
      <c r="AI1311" t="s">
        <v>83</v>
      </c>
      <c r="AJ1311" t="s">
        <v>83</v>
      </c>
      <c r="AK1311" t="s">
        <v>83</v>
      </c>
      <c r="AL1311" t="s">
        <v>83</v>
      </c>
      <c r="AM1311" t="s">
        <v>83</v>
      </c>
      <c r="AN1311" t="s">
        <v>83</v>
      </c>
      <c r="AO1311" t="s">
        <v>83</v>
      </c>
      <c r="AP1311" t="s">
        <v>83</v>
      </c>
      <c r="AQ1311" t="s">
        <v>83</v>
      </c>
      <c r="AR1311" t="s">
        <v>83</v>
      </c>
      <c r="AS1311">
        <v>0</v>
      </c>
      <c r="AT1311" t="s">
        <v>83</v>
      </c>
      <c r="AU1311" t="s">
        <v>83</v>
      </c>
      <c r="AV1311">
        <v>0</v>
      </c>
      <c r="AW1311">
        <v>0</v>
      </c>
      <c r="AX1311" t="s">
        <v>83</v>
      </c>
    </row>
    <row r="1312" spans="1:50" x14ac:dyDescent="0.15">
      <c r="A1312">
        <v>4</v>
      </c>
      <c r="B1312">
        <v>241</v>
      </c>
      <c r="C1312">
        <v>2</v>
      </c>
      <c r="D1312">
        <v>7</v>
      </c>
      <c r="E1312">
        <v>0</v>
      </c>
      <c r="F1312" t="s">
        <v>83</v>
      </c>
      <c r="G1312" t="s">
        <v>83</v>
      </c>
      <c r="H1312">
        <v>33</v>
      </c>
      <c r="I1312">
        <v>0</v>
      </c>
      <c r="J1312">
        <v>0</v>
      </c>
      <c r="K1312">
        <v>0</v>
      </c>
      <c r="L1312">
        <v>0</v>
      </c>
      <c r="M1312" t="s">
        <v>83</v>
      </c>
      <c r="N1312" t="s">
        <v>83</v>
      </c>
      <c r="O1312" t="s">
        <v>83</v>
      </c>
      <c r="P1312" t="s">
        <v>83</v>
      </c>
      <c r="Q1312" t="s">
        <v>83</v>
      </c>
      <c r="R1312" t="s">
        <v>2854</v>
      </c>
      <c r="S1312" t="s">
        <v>83</v>
      </c>
      <c r="T1312">
        <v>0</v>
      </c>
      <c r="U1312" t="s">
        <v>83</v>
      </c>
      <c r="V1312" t="s">
        <v>83</v>
      </c>
      <c r="W1312" t="s">
        <v>83</v>
      </c>
      <c r="X1312">
        <v>2</v>
      </c>
      <c r="Y1312">
        <v>2</v>
      </c>
      <c r="Z1312" t="s">
        <v>83</v>
      </c>
      <c r="AA1312" t="s">
        <v>83</v>
      </c>
      <c r="AB1312" t="s">
        <v>83</v>
      </c>
      <c r="AC1312" t="s">
        <v>83</v>
      </c>
      <c r="AD1312" t="s">
        <v>83</v>
      </c>
      <c r="AE1312">
        <v>0</v>
      </c>
      <c r="AF1312" t="s">
        <v>83</v>
      </c>
      <c r="AG1312">
        <v>0</v>
      </c>
      <c r="AH1312" t="s">
        <v>83</v>
      </c>
      <c r="AI1312" t="s">
        <v>83</v>
      </c>
      <c r="AJ1312" t="s">
        <v>83</v>
      </c>
      <c r="AK1312" t="s">
        <v>83</v>
      </c>
      <c r="AL1312" t="s">
        <v>83</v>
      </c>
      <c r="AM1312" t="s">
        <v>83</v>
      </c>
      <c r="AN1312" t="s">
        <v>83</v>
      </c>
      <c r="AO1312" t="s">
        <v>83</v>
      </c>
      <c r="AP1312" t="s">
        <v>83</v>
      </c>
      <c r="AQ1312" t="s">
        <v>83</v>
      </c>
      <c r="AR1312" t="s">
        <v>83</v>
      </c>
      <c r="AS1312">
        <v>0</v>
      </c>
      <c r="AT1312" t="s">
        <v>83</v>
      </c>
      <c r="AU1312" t="s">
        <v>83</v>
      </c>
      <c r="AV1312">
        <v>0</v>
      </c>
      <c r="AW1312">
        <v>0</v>
      </c>
      <c r="AX1312" t="s">
        <v>83</v>
      </c>
    </row>
    <row r="1313" spans="1:50" x14ac:dyDescent="0.15">
      <c r="A1313">
        <v>4</v>
      </c>
      <c r="B1313">
        <v>241</v>
      </c>
      <c r="C1313">
        <v>2</v>
      </c>
      <c r="D1313">
        <v>8</v>
      </c>
      <c r="E1313">
        <v>0</v>
      </c>
      <c r="F1313" t="s">
        <v>83</v>
      </c>
      <c r="G1313" t="s">
        <v>83</v>
      </c>
      <c r="H1313">
        <v>234</v>
      </c>
      <c r="I1313">
        <v>0</v>
      </c>
      <c r="J1313">
        <v>0</v>
      </c>
      <c r="K1313">
        <v>0</v>
      </c>
      <c r="L1313">
        <v>0</v>
      </c>
      <c r="M1313" t="s">
        <v>83</v>
      </c>
      <c r="N1313" t="s">
        <v>83</v>
      </c>
      <c r="O1313" t="s">
        <v>83</v>
      </c>
      <c r="P1313" t="s">
        <v>83</v>
      </c>
      <c r="Q1313" t="s">
        <v>83</v>
      </c>
      <c r="R1313" t="s">
        <v>2855</v>
      </c>
      <c r="S1313" t="s">
        <v>83</v>
      </c>
      <c r="T1313">
        <v>0</v>
      </c>
      <c r="U1313" t="s">
        <v>83</v>
      </c>
      <c r="V1313" t="s">
        <v>83</v>
      </c>
      <c r="W1313" t="s">
        <v>83</v>
      </c>
      <c r="X1313">
        <v>2</v>
      </c>
      <c r="Y1313">
        <v>2</v>
      </c>
      <c r="Z1313" t="s">
        <v>83</v>
      </c>
      <c r="AA1313" t="s">
        <v>83</v>
      </c>
      <c r="AB1313" t="s">
        <v>83</v>
      </c>
      <c r="AC1313" t="s">
        <v>83</v>
      </c>
      <c r="AD1313" t="s">
        <v>83</v>
      </c>
      <c r="AE1313">
        <v>0</v>
      </c>
      <c r="AF1313" t="s">
        <v>83</v>
      </c>
      <c r="AG1313">
        <v>0</v>
      </c>
      <c r="AH1313" t="s">
        <v>83</v>
      </c>
      <c r="AI1313" t="s">
        <v>83</v>
      </c>
      <c r="AJ1313" t="s">
        <v>83</v>
      </c>
      <c r="AK1313" t="s">
        <v>83</v>
      </c>
      <c r="AL1313" t="s">
        <v>83</v>
      </c>
      <c r="AM1313" t="s">
        <v>83</v>
      </c>
      <c r="AN1313" t="s">
        <v>83</v>
      </c>
      <c r="AO1313" t="s">
        <v>83</v>
      </c>
      <c r="AP1313" t="s">
        <v>83</v>
      </c>
      <c r="AQ1313" t="s">
        <v>83</v>
      </c>
      <c r="AR1313" t="s">
        <v>83</v>
      </c>
      <c r="AS1313">
        <v>0</v>
      </c>
      <c r="AT1313" t="s">
        <v>83</v>
      </c>
      <c r="AU1313" t="s">
        <v>83</v>
      </c>
      <c r="AV1313">
        <v>0</v>
      </c>
      <c r="AW1313">
        <v>0</v>
      </c>
      <c r="AX1313" t="s">
        <v>83</v>
      </c>
    </row>
    <row r="1314" spans="1:50" x14ac:dyDescent="0.15">
      <c r="A1314">
        <v>4</v>
      </c>
      <c r="B1314">
        <v>242</v>
      </c>
      <c r="C1314">
        <v>1</v>
      </c>
      <c r="D1314">
        <v>1</v>
      </c>
      <c r="E1314">
        <v>0</v>
      </c>
      <c r="F1314" t="s">
        <v>83</v>
      </c>
      <c r="G1314" t="s">
        <v>83</v>
      </c>
      <c r="H1314">
        <v>0</v>
      </c>
      <c r="I1314">
        <v>0</v>
      </c>
      <c r="J1314">
        <v>0</v>
      </c>
      <c r="K1314">
        <v>0</v>
      </c>
      <c r="L1314">
        <v>0</v>
      </c>
      <c r="M1314" t="s">
        <v>83</v>
      </c>
      <c r="N1314" t="s">
        <v>83</v>
      </c>
      <c r="O1314" t="s">
        <v>83</v>
      </c>
      <c r="P1314" t="s">
        <v>83</v>
      </c>
      <c r="Q1314" t="s">
        <v>83</v>
      </c>
      <c r="R1314" t="s">
        <v>83</v>
      </c>
      <c r="S1314" t="s">
        <v>83</v>
      </c>
      <c r="T1314">
        <v>0</v>
      </c>
      <c r="U1314" t="s">
        <v>83</v>
      </c>
      <c r="V1314" t="s">
        <v>83</v>
      </c>
      <c r="W1314" t="s">
        <v>83</v>
      </c>
      <c r="X1314">
        <v>0</v>
      </c>
      <c r="Y1314">
        <v>0</v>
      </c>
      <c r="Z1314" t="s">
        <v>83</v>
      </c>
      <c r="AA1314" t="s">
        <v>83</v>
      </c>
      <c r="AB1314" t="s">
        <v>83</v>
      </c>
      <c r="AC1314" t="s">
        <v>83</v>
      </c>
      <c r="AD1314" t="s">
        <v>83</v>
      </c>
      <c r="AE1314">
        <v>0</v>
      </c>
      <c r="AF1314" t="s">
        <v>83</v>
      </c>
      <c r="AG1314">
        <v>0</v>
      </c>
      <c r="AH1314" t="s">
        <v>83</v>
      </c>
      <c r="AI1314" t="s">
        <v>83</v>
      </c>
      <c r="AJ1314" t="s">
        <v>83</v>
      </c>
      <c r="AK1314" t="s">
        <v>83</v>
      </c>
      <c r="AL1314" t="s">
        <v>83</v>
      </c>
      <c r="AM1314" t="s">
        <v>83</v>
      </c>
      <c r="AN1314" t="s">
        <v>83</v>
      </c>
      <c r="AO1314" t="s">
        <v>83</v>
      </c>
      <c r="AP1314" t="s">
        <v>83</v>
      </c>
      <c r="AQ1314" t="s">
        <v>83</v>
      </c>
      <c r="AR1314" t="s">
        <v>83</v>
      </c>
      <c r="AS1314">
        <v>0</v>
      </c>
      <c r="AT1314" t="s">
        <v>83</v>
      </c>
      <c r="AU1314" t="s">
        <v>83</v>
      </c>
      <c r="AV1314">
        <v>0</v>
      </c>
      <c r="AW1314">
        <v>0</v>
      </c>
      <c r="AX1314" t="s">
        <v>83</v>
      </c>
    </row>
    <row r="1315" spans="1:50" x14ac:dyDescent="0.15">
      <c r="A1315">
        <v>4</v>
      </c>
      <c r="B1315">
        <v>242</v>
      </c>
      <c r="C1315">
        <v>1</v>
      </c>
      <c r="D1315">
        <v>2</v>
      </c>
      <c r="E1315">
        <v>0</v>
      </c>
      <c r="F1315" t="s">
        <v>83</v>
      </c>
      <c r="G1315" t="s">
        <v>83</v>
      </c>
      <c r="H1315">
        <v>0</v>
      </c>
      <c r="I1315">
        <v>0</v>
      </c>
      <c r="J1315">
        <v>0</v>
      </c>
      <c r="K1315">
        <v>0</v>
      </c>
      <c r="L1315">
        <v>0</v>
      </c>
      <c r="M1315" t="s">
        <v>83</v>
      </c>
      <c r="N1315" t="s">
        <v>83</v>
      </c>
      <c r="O1315" t="s">
        <v>83</v>
      </c>
      <c r="P1315" t="s">
        <v>83</v>
      </c>
      <c r="Q1315" t="s">
        <v>83</v>
      </c>
      <c r="R1315" t="s">
        <v>83</v>
      </c>
      <c r="S1315" t="s">
        <v>83</v>
      </c>
      <c r="T1315">
        <v>0</v>
      </c>
      <c r="U1315" t="s">
        <v>83</v>
      </c>
      <c r="V1315" t="s">
        <v>83</v>
      </c>
      <c r="W1315" t="s">
        <v>83</v>
      </c>
      <c r="X1315">
        <v>0</v>
      </c>
      <c r="Y1315">
        <v>0</v>
      </c>
      <c r="Z1315" t="s">
        <v>83</v>
      </c>
      <c r="AA1315" t="s">
        <v>83</v>
      </c>
      <c r="AB1315" t="s">
        <v>83</v>
      </c>
      <c r="AC1315" t="s">
        <v>83</v>
      </c>
      <c r="AD1315" t="s">
        <v>83</v>
      </c>
      <c r="AE1315">
        <v>0</v>
      </c>
      <c r="AF1315" t="s">
        <v>83</v>
      </c>
      <c r="AG1315">
        <v>0</v>
      </c>
      <c r="AH1315" t="s">
        <v>83</v>
      </c>
      <c r="AI1315" t="s">
        <v>83</v>
      </c>
      <c r="AJ1315" t="s">
        <v>83</v>
      </c>
      <c r="AK1315" t="s">
        <v>83</v>
      </c>
      <c r="AL1315" t="s">
        <v>83</v>
      </c>
      <c r="AM1315" t="s">
        <v>83</v>
      </c>
      <c r="AN1315" t="s">
        <v>83</v>
      </c>
      <c r="AO1315" t="s">
        <v>83</v>
      </c>
      <c r="AP1315" t="s">
        <v>83</v>
      </c>
      <c r="AQ1315" t="s">
        <v>83</v>
      </c>
      <c r="AR1315" t="s">
        <v>83</v>
      </c>
      <c r="AS1315">
        <v>0</v>
      </c>
      <c r="AT1315" t="s">
        <v>83</v>
      </c>
      <c r="AU1315" t="s">
        <v>83</v>
      </c>
      <c r="AV1315">
        <v>0</v>
      </c>
      <c r="AW1315">
        <v>0</v>
      </c>
      <c r="AX1315" t="s">
        <v>83</v>
      </c>
    </row>
    <row r="1316" spans="1:50" x14ac:dyDescent="0.15">
      <c r="A1316">
        <v>4</v>
      </c>
      <c r="B1316">
        <v>242</v>
      </c>
      <c r="C1316">
        <v>1</v>
      </c>
      <c r="D1316">
        <v>3</v>
      </c>
      <c r="E1316">
        <v>0</v>
      </c>
      <c r="F1316" t="s">
        <v>83</v>
      </c>
      <c r="G1316" t="s">
        <v>83</v>
      </c>
      <c r="H1316">
        <v>231</v>
      </c>
      <c r="I1316">
        <v>0</v>
      </c>
      <c r="J1316">
        <v>0</v>
      </c>
      <c r="K1316">
        <v>0</v>
      </c>
      <c r="L1316">
        <v>0</v>
      </c>
      <c r="M1316" t="s">
        <v>83</v>
      </c>
      <c r="N1316" t="s">
        <v>83</v>
      </c>
      <c r="O1316" t="s">
        <v>83</v>
      </c>
      <c r="P1316" t="s">
        <v>83</v>
      </c>
      <c r="Q1316" t="s">
        <v>83</v>
      </c>
      <c r="R1316" t="s">
        <v>2778</v>
      </c>
      <c r="S1316" t="s">
        <v>83</v>
      </c>
      <c r="T1316">
        <v>0</v>
      </c>
      <c r="U1316" t="s">
        <v>83</v>
      </c>
      <c r="V1316" t="s">
        <v>83</v>
      </c>
      <c r="W1316" t="s">
        <v>83</v>
      </c>
      <c r="X1316">
        <v>3</v>
      </c>
      <c r="Y1316">
        <v>3</v>
      </c>
      <c r="Z1316" t="s">
        <v>83</v>
      </c>
      <c r="AA1316" t="s">
        <v>83</v>
      </c>
      <c r="AB1316" t="s">
        <v>83</v>
      </c>
      <c r="AC1316" t="s">
        <v>83</v>
      </c>
      <c r="AD1316" t="s">
        <v>83</v>
      </c>
      <c r="AE1316">
        <v>0</v>
      </c>
      <c r="AF1316" t="s">
        <v>83</v>
      </c>
      <c r="AG1316">
        <v>0</v>
      </c>
      <c r="AH1316" t="s">
        <v>83</v>
      </c>
      <c r="AI1316" t="s">
        <v>83</v>
      </c>
      <c r="AJ1316" t="s">
        <v>83</v>
      </c>
      <c r="AK1316" t="s">
        <v>83</v>
      </c>
      <c r="AL1316" t="s">
        <v>83</v>
      </c>
      <c r="AM1316" t="s">
        <v>83</v>
      </c>
      <c r="AN1316" t="s">
        <v>83</v>
      </c>
      <c r="AO1316" t="s">
        <v>83</v>
      </c>
      <c r="AP1316" t="s">
        <v>83</v>
      </c>
      <c r="AQ1316" t="s">
        <v>83</v>
      </c>
      <c r="AR1316" t="s">
        <v>83</v>
      </c>
      <c r="AS1316">
        <v>0</v>
      </c>
      <c r="AT1316" t="s">
        <v>83</v>
      </c>
      <c r="AU1316" t="s">
        <v>83</v>
      </c>
      <c r="AV1316">
        <v>0</v>
      </c>
      <c r="AW1316">
        <v>0</v>
      </c>
      <c r="AX1316" t="s">
        <v>83</v>
      </c>
    </row>
    <row r="1317" spans="1:50" x14ac:dyDescent="0.15">
      <c r="A1317">
        <v>4</v>
      </c>
      <c r="B1317">
        <v>242</v>
      </c>
      <c r="C1317">
        <v>1</v>
      </c>
      <c r="D1317">
        <v>4</v>
      </c>
      <c r="E1317">
        <v>0</v>
      </c>
      <c r="F1317" t="s">
        <v>83</v>
      </c>
      <c r="G1317" t="s">
        <v>83</v>
      </c>
      <c r="H1317">
        <v>610</v>
      </c>
      <c r="I1317">
        <v>0</v>
      </c>
      <c r="J1317">
        <v>0</v>
      </c>
      <c r="K1317">
        <v>0</v>
      </c>
      <c r="L1317">
        <v>0</v>
      </c>
      <c r="M1317" t="s">
        <v>83</v>
      </c>
      <c r="N1317" t="s">
        <v>83</v>
      </c>
      <c r="O1317" t="s">
        <v>83</v>
      </c>
      <c r="P1317" t="s">
        <v>83</v>
      </c>
      <c r="Q1317" t="s">
        <v>83</v>
      </c>
      <c r="R1317" t="s">
        <v>2336</v>
      </c>
      <c r="S1317" t="s">
        <v>83</v>
      </c>
      <c r="T1317">
        <v>0</v>
      </c>
      <c r="U1317" t="s">
        <v>83</v>
      </c>
      <c r="V1317" t="s">
        <v>83</v>
      </c>
      <c r="W1317" t="s">
        <v>83</v>
      </c>
      <c r="X1317">
        <v>3</v>
      </c>
      <c r="Y1317">
        <v>3</v>
      </c>
      <c r="Z1317" t="s">
        <v>83</v>
      </c>
      <c r="AA1317" t="s">
        <v>83</v>
      </c>
      <c r="AB1317" t="s">
        <v>83</v>
      </c>
      <c r="AC1317" t="s">
        <v>83</v>
      </c>
      <c r="AD1317" t="s">
        <v>83</v>
      </c>
      <c r="AE1317">
        <v>0</v>
      </c>
      <c r="AF1317" t="s">
        <v>83</v>
      </c>
      <c r="AG1317">
        <v>0</v>
      </c>
      <c r="AH1317" t="s">
        <v>83</v>
      </c>
      <c r="AI1317" t="s">
        <v>83</v>
      </c>
      <c r="AJ1317" t="s">
        <v>83</v>
      </c>
      <c r="AK1317" t="s">
        <v>83</v>
      </c>
      <c r="AL1317" t="s">
        <v>83</v>
      </c>
      <c r="AM1317" t="s">
        <v>83</v>
      </c>
      <c r="AN1317" t="s">
        <v>83</v>
      </c>
      <c r="AO1317" t="s">
        <v>83</v>
      </c>
      <c r="AP1317" t="s">
        <v>83</v>
      </c>
      <c r="AQ1317" t="s">
        <v>83</v>
      </c>
      <c r="AR1317" t="s">
        <v>83</v>
      </c>
      <c r="AS1317">
        <v>0</v>
      </c>
      <c r="AT1317" t="s">
        <v>83</v>
      </c>
      <c r="AU1317" t="s">
        <v>83</v>
      </c>
      <c r="AV1317">
        <v>0</v>
      </c>
      <c r="AW1317">
        <v>0</v>
      </c>
      <c r="AX1317" t="s">
        <v>83</v>
      </c>
    </row>
    <row r="1318" spans="1:50" x14ac:dyDescent="0.15">
      <c r="A1318">
        <v>4</v>
      </c>
      <c r="B1318">
        <v>242</v>
      </c>
      <c r="C1318">
        <v>1</v>
      </c>
      <c r="D1318">
        <v>5</v>
      </c>
      <c r="E1318">
        <v>0</v>
      </c>
      <c r="F1318" t="s">
        <v>83</v>
      </c>
      <c r="G1318" t="s">
        <v>83</v>
      </c>
      <c r="H1318">
        <v>66</v>
      </c>
      <c r="I1318">
        <v>0</v>
      </c>
      <c r="J1318">
        <v>0</v>
      </c>
      <c r="K1318">
        <v>0</v>
      </c>
      <c r="L1318">
        <v>0</v>
      </c>
      <c r="M1318" t="s">
        <v>83</v>
      </c>
      <c r="N1318" t="s">
        <v>83</v>
      </c>
      <c r="O1318" t="s">
        <v>83</v>
      </c>
      <c r="P1318" t="s">
        <v>83</v>
      </c>
      <c r="Q1318" t="s">
        <v>83</v>
      </c>
      <c r="R1318" t="s">
        <v>2856</v>
      </c>
      <c r="S1318" t="s">
        <v>83</v>
      </c>
      <c r="T1318">
        <v>0</v>
      </c>
      <c r="U1318" t="s">
        <v>83</v>
      </c>
      <c r="V1318" t="s">
        <v>83</v>
      </c>
      <c r="W1318" t="s">
        <v>83</v>
      </c>
      <c r="X1318">
        <v>3</v>
      </c>
      <c r="Y1318">
        <v>3</v>
      </c>
      <c r="Z1318" t="s">
        <v>83</v>
      </c>
      <c r="AA1318" t="s">
        <v>83</v>
      </c>
      <c r="AB1318" t="s">
        <v>83</v>
      </c>
      <c r="AC1318" t="s">
        <v>83</v>
      </c>
      <c r="AD1318" t="s">
        <v>83</v>
      </c>
      <c r="AE1318">
        <v>0</v>
      </c>
      <c r="AF1318" t="s">
        <v>83</v>
      </c>
      <c r="AG1318">
        <v>0</v>
      </c>
      <c r="AH1318" t="s">
        <v>83</v>
      </c>
      <c r="AI1318" t="s">
        <v>83</v>
      </c>
      <c r="AJ1318" t="s">
        <v>83</v>
      </c>
      <c r="AK1318" t="s">
        <v>83</v>
      </c>
      <c r="AL1318" t="s">
        <v>83</v>
      </c>
      <c r="AM1318" t="s">
        <v>83</v>
      </c>
      <c r="AN1318" t="s">
        <v>83</v>
      </c>
      <c r="AO1318" t="s">
        <v>83</v>
      </c>
      <c r="AP1318" t="s">
        <v>83</v>
      </c>
      <c r="AQ1318" t="s">
        <v>83</v>
      </c>
      <c r="AR1318" t="s">
        <v>83</v>
      </c>
      <c r="AS1318">
        <v>0</v>
      </c>
      <c r="AT1318" t="s">
        <v>83</v>
      </c>
      <c r="AU1318" t="s">
        <v>83</v>
      </c>
      <c r="AV1318">
        <v>0</v>
      </c>
      <c r="AW1318">
        <v>0</v>
      </c>
      <c r="AX1318" t="s">
        <v>83</v>
      </c>
    </row>
    <row r="1319" spans="1:50" x14ac:dyDescent="0.15">
      <c r="A1319">
        <v>4</v>
      </c>
      <c r="B1319">
        <v>242</v>
      </c>
      <c r="C1319">
        <v>1</v>
      </c>
      <c r="D1319">
        <v>6</v>
      </c>
      <c r="E1319">
        <v>0</v>
      </c>
      <c r="F1319" t="s">
        <v>83</v>
      </c>
      <c r="G1319" t="s">
        <v>83</v>
      </c>
      <c r="H1319">
        <v>0</v>
      </c>
      <c r="I1319">
        <v>0</v>
      </c>
      <c r="J1319">
        <v>0</v>
      </c>
      <c r="K1319">
        <v>0</v>
      </c>
      <c r="L1319">
        <v>0</v>
      </c>
      <c r="M1319" t="s">
        <v>83</v>
      </c>
      <c r="N1319" t="s">
        <v>83</v>
      </c>
      <c r="O1319" t="s">
        <v>83</v>
      </c>
      <c r="P1319" t="s">
        <v>83</v>
      </c>
      <c r="Q1319" t="s">
        <v>83</v>
      </c>
      <c r="R1319" t="s">
        <v>83</v>
      </c>
      <c r="S1319" t="s">
        <v>83</v>
      </c>
      <c r="T1319">
        <v>0</v>
      </c>
      <c r="U1319" t="s">
        <v>83</v>
      </c>
      <c r="V1319" t="s">
        <v>83</v>
      </c>
      <c r="W1319" t="s">
        <v>83</v>
      </c>
      <c r="X1319">
        <v>0</v>
      </c>
      <c r="Y1319">
        <v>0</v>
      </c>
      <c r="Z1319" t="s">
        <v>83</v>
      </c>
      <c r="AA1319" t="s">
        <v>83</v>
      </c>
      <c r="AB1319" t="s">
        <v>83</v>
      </c>
      <c r="AC1319" t="s">
        <v>83</v>
      </c>
      <c r="AD1319" t="s">
        <v>83</v>
      </c>
      <c r="AE1319">
        <v>0</v>
      </c>
      <c r="AF1319" t="s">
        <v>83</v>
      </c>
      <c r="AG1319">
        <v>0</v>
      </c>
      <c r="AH1319" t="s">
        <v>83</v>
      </c>
      <c r="AI1319" t="s">
        <v>83</v>
      </c>
      <c r="AJ1319" t="s">
        <v>83</v>
      </c>
      <c r="AK1319" t="s">
        <v>83</v>
      </c>
      <c r="AL1319" t="s">
        <v>83</v>
      </c>
      <c r="AM1319" t="s">
        <v>83</v>
      </c>
      <c r="AN1319" t="s">
        <v>83</v>
      </c>
      <c r="AO1319" t="s">
        <v>83</v>
      </c>
      <c r="AP1319" t="s">
        <v>83</v>
      </c>
      <c r="AQ1319" t="s">
        <v>83</v>
      </c>
      <c r="AR1319" t="s">
        <v>83</v>
      </c>
      <c r="AS1319">
        <v>0</v>
      </c>
      <c r="AT1319" t="s">
        <v>83</v>
      </c>
      <c r="AU1319" t="s">
        <v>83</v>
      </c>
      <c r="AV1319">
        <v>0</v>
      </c>
      <c r="AW1319">
        <v>0</v>
      </c>
      <c r="AX1319" t="s">
        <v>83</v>
      </c>
    </row>
    <row r="1320" spans="1:50" x14ac:dyDescent="0.15">
      <c r="A1320">
        <v>4</v>
      </c>
      <c r="B1320">
        <v>242</v>
      </c>
      <c r="C1320">
        <v>1</v>
      </c>
      <c r="D1320">
        <v>7</v>
      </c>
      <c r="E1320">
        <v>0</v>
      </c>
      <c r="F1320" t="s">
        <v>83</v>
      </c>
      <c r="G1320" t="s">
        <v>83</v>
      </c>
      <c r="H1320">
        <v>0</v>
      </c>
      <c r="I1320">
        <v>0</v>
      </c>
      <c r="J1320">
        <v>0</v>
      </c>
      <c r="K1320">
        <v>0</v>
      </c>
      <c r="L1320">
        <v>0</v>
      </c>
      <c r="M1320" t="s">
        <v>83</v>
      </c>
      <c r="N1320" t="s">
        <v>83</v>
      </c>
      <c r="O1320" t="s">
        <v>83</v>
      </c>
      <c r="P1320" t="s">
        <v>83</v>
      </c>
      <c r="Q1320" t="s">
        <v>83</v>
      </c>
      <c r="R1320" t="s">
        <v>83</v>
      </c>
      <c r="S1320" t="s">
        <v>83</v>
      </c>
      <c r="T1320">
        <v>0</v>
      </c>
      <c r="U1320" t="s">
        <v>83</v>
      </c>
      <c r="V1320" t="s">
        <v>83</v>
      </c>
      <c r="W1320" t="s">
        <v>83</v>
      </c>
      <c r="X1320">
        <v>0</v>
      </c>
      <c r="Y1320">
        <v>0</v>
      </c>
      <c r="Z1320" t="s">
        <v>83</v>
      </c>
      <c r="AA1320" t="s">
        <v>83</v>
      </c>
      <c r="AB1320" t="s">
        <v>83</v>
      </c>
      <c r="AC1320" t="s">
        <v>83</v>
      </c>
      <c r="AD1320" t="s">
        <v>83</v>
      </c>
      <c r="AE1320">
        <v>0</v>
      </c>
      <c r="AF1320" t="s">
        <v>83</v>
      </c>
      <c r="AG1320">
        <v>0</v>
      </c>
      <c r="AH1320" t="s">
        <v>83</v>
      </c>
      <c r="AI1320" t="s">
        <v>83</v>
      </c>
      <c r="AJ1320" t="s">
        <v>83</v>
      </c>
      <c r="AK1320" t="s">
        <v>83</v>
      </c>
      <c r="AL1320" t="s">
        <v>83</v>
      </c>
      <c r="AM1320" t="s">
        <v>83</v>
      </c>
      <c r="AN1320" t="s">
        <v>83</v>
      </c>
      <c r="AO1320" t="s">
        <v>83</v>
      </c>
      <c r="AP1320" t="s">
        <v>83</v>
      </c>
      <c r="AQ1320" t="s">
        <v>83</v>
      </c>
      <c r="AR1320" t="s">
        <v>83</v>
      </c>
      <c r="AS1320">
        <v>0</v>
      </c>
      <c r="AT1320" t="s">
        <v>83</v>
      </c>
      <c r="AU1320" t="s">
        <v>83</v>
      </c>
      <c r="AV1320">
        <v>0</v>
      </c>
      <c r="AW1320">
        <v>0</v>
      </c>
      <c r="AX1320" t="s">
        <v>83</v>
      </c>
    </row>
    <row r="1321" spans="1:50" x14ac:dyDescent="0.15">
      <c r="A1321">
        <v>4</v>
      </c>
      <c r="B1321">
        <v>242</v>
      </c>
      <c r="C1321">
        <v>1</v>
      </c>
      <c r="D1321">
        <v>8</v>
      </c>
      <c r="E1321">
        <v>0</v>
      </c>
      <c r="F1321" t="s">
        <v>83</v>
      </c>
      <c r="G1321" t="s">
        <v>83</v>
      </c>
      <c r="H1321">
        <v>0</v>
      </c>
      <c r="I1321">
        <v>0</v>
      </c>
      <c r="J1321">
        <v>0</v>
      </c>
      <c r="K1321">
        <v>0</v>
      </c>
      <c r="L1321">
        <v>0</v>
      </c>
      <c r="M1321" t="s">
        <v>83</v>
      </c>
      <c r="N1321" t="s">
        <v>83</v>
      </c>
      <c r="O1321" t="s">
        <v>83</v>
      </c>
      <c r="P1321" t="s">
        <v>83</v>
      </c>
      <c r="Q1321" t="s">
        <v>83</v>
      </c>
      <c r="R1321" t="s">
        <v>83</v>
      </c>
      <c r="S1321" t="s">
        <v>83</v>
      </c>
      <c r="T1321">
        <v>0</v>
      </c>
      <c r="U1321" t="s">
        <v>83</v>
      </c>
      <c r="V1321" t="s">
        <v>83</v>
      </c>
      <c r="W1321" t="s">
        <v>83</v>
      </c>
      <c r="X1321">
        <v>0</v>
      </c>
      <c r="Y1321">
        <v>0</v>
      </c>
      <c r="Z1321" t="s">
        <v>83</v>
      </c>
      <c r="AA1321" t="s">
        <v>83</v>
      </c>
      <c r="AB1321" t="s">
        <v>83</v>
      </c>
      <c r="AC1321" t="s">
        <v>83</v>
      </c>
      <c r="AD1321" t="s">
        <v>83</v>
      </c>
      <c r="AE1321">
        <v>0</v>
      </c>
      <c r="AF1321" t="s">
        <v>83</v>
      </c>
      <c r="AG1321">
        <v>0</v>
      </c>
      <c r="AH1321" t="s">
        <v>83</v>
      </c>
      <c r="AI1321" t="s">
        <v>83</v>
      </c>
      <c r="AJ1321" t="s">
        <v>83</v>
      </c>
      <c r="AK1321" t="s">
        <v>83</v>
      </c>
      <c r="AL1321" t="s">
        <v>83</v>
      </c>
      <c r="AM1321" t="s">
        <v>83</v>
      </c>
      <c r="AN1321" t="s">
        <v>83</v>
      </c>
      <c r="AO1321" t="s">
        <v>83</v>
      </c>
      <c r="AP1321" t="s">
        <v>83</v>
      </c>
      <c r="AQ1321" t="s">
        <v>83</v>
      </c>
      <c r="AR1321" t="s">
        <v>83</v>
      </c>
      <c r="AS1321">
        <v>0</v>
      </c>
      <c r="AT1321" t="s">
        <v>83</v>
      </c>
      <c r="AU1321" t="s">
        <v>83</v>
      </c>
      <c r="AV1321">
        <v>0</v>
      </c>
      <c r="AW1321">
        <v>0</v>
      </c>
      <c r="AX1321" t="s">
        <v>83</v>
      </c>
    </row>
    <row r="1322" spans="1:50" x14ac:dyDescent="0.15">
      <c r="A1322">
        <v>4</v>
      </c>
      <c r="B1322">
        <v>242</v>
      </c>
      <c r="C1322">
        <v>2</v>
      </c>
      <c r="D1322">
        <v>1</v>
      </c>
      <c r="E1322">
        <v>0</v>
      </c>
      <c r="F1322" t="s">
        <v>83</v>
      </c>
      <c r="G1322" t="s">
        <v>83</v>
      </c>
      <c r="H1322">
        <v>538</v>
      </c>
      <c r="I1322">
        <v>0</v>
      </c>
      <c r="J1322">
        <v>0</v>
      </c>
      <c r="K1322">
        <v>0</v>
      </c>
      <c r="L1322">
        <v>0</v>
      </c>
      <c r="M1322" t="s">
        <v>83</v>
      </c>
      <c r="N1322" t="s">
        <v>83</v>
      </c>
      <c r="O1322" t="s">
        <v>83</v>
      </c>
      <c r="P1322" t="s">
        <v>83</v>
      </c>
      <c r="Q1322" t="s">
        <v>83</v>
      </c>
      <c r="R1322" t="s">
        <v>2857</v>
      </c>
      <c r="S1322" t="s">
        <v>83</v>
      </c>
      <c r="T1322">
        <v>0</v>
      </c>
      <c r="U1322" t="s">
        <v>83</v>
      </c>
      <c r="V1322" t="s">
        <v>83</v>
      </c>
      <c r="W1322" t="s">
        <v>83</v>
      </c>
      <c r="X1322">
        <v>3</v>
      </c>
      <c r="Y1322">
        <v>3</v>
      </c>
      <c r="Z1322" t="s">
        <v>83</v>
      </c>
      <c r="AA1322" t="s">
        <v>83</v>
      </c>
      <c r="AB1322" t="s">
        <v>83</v>
      </c>
      <c r="AC1322" t="s">
        <v>83</v>
      </c>
      <c r="AD1322" t="s">
        <v>83</v>
      </c>
      <c r="AE1322">
        <v>0</v>
      </c>
      <c r="AF1322" t="s">
        <v>83</v>
      </c>
      <c r="AG1322">
        <v>0</v>
      </c>
      <c r="AH1322" t="s">
        <v>83</v>
      </c>
      <c r="AI1322" t="s">
        <v>83</v>
      </c>
      <c r="AJ1322" t="s">
        <v>83</v>
      </c>
      <c r="AK1322" t="s">
        <v>83</v>
      </c>
      <c r="AL1322" t="s">
        <v>83</v>
      </c>
      <c r="AM1322" t="s">
        <v>83</v>
      </c>
      <c r="AN1322" t="s">
        <v>83</v>
      </c>
      <c r="AO1322" t="s">
        <v>83</v>
      </c>
      <c r="AP1322" t="s">
        <v>83</v>
      </c>
      <c r="AQ1322" t="s">
        <v>83</v>
      </c>
      <c r="AR1322" t="s">
        <v>83</v>
      </c>
      <c r="AS1322">
        <v>0</v>
      </c>
      <c r="AT1322" t="s">
        <v>83</v>
      </c>
      <c r="AU1322" t="s">
        <v>83</v>
      </c>
      <c r="AV1322">
        <v>0</v>
      </c>
      <c r="AW1322">
        <v>0</v>
      </c>
      <c r="AX1322" t="s">
        <v>83</v>
      </c>
    </row>
    <row r="1323" spans="1:50" x14ac:dyDescent="0.15">
      <c r="A1323">
        <v>4</v>
      </c>
      <c r="B1323">
        <v>242</v>
      </c>
      <c r="C1323">
        <v>2</v>
      </c>
      <c r="D1323">
        <v>2</v>
      </c>
      <c r="E1323">
        <v>0</v>
      </c>
      <c r="F1323" t="s">
        <v>83</v>
      </c>
      <c r="G1323" t="s">
        <v>83</v>
      </c>
      <c r="H1323">
        <v>94</v>
      </c>
      <c r="I1323">
        <v>0</v>
      </c>
      <c r="J1323">
        <v>0</v>
      </c>
      <c r="K1323">
        <v>0</v>
      </c>
      <c r="L1323">
        <v>0</v>
      </c>
      <c r="M1323" t="s">
        <v>83</v>
      </c>
      <c r="N1323" t="s">
        <v>83</v>
      </c>
      <c r="O1323" t="s">
        <v>83</v>
      </c>
      <c r="P1323" t="s">
        <v>83</v>
      </c>
      <c r="Q1323" t="s">
        <v>83</v>
      </c>
      <c r="R1323" t="s">
        <v>2858</v>
      </c>
      <c r="S1323" t="s">
        <v>83</v>
      </c>
      <c r="T1323">
        <v>0</v>
      </c>
      <c r="U1323" t="s">
        <v>83</v>
      </c>
      <c r="V1323" t="s">
        <v>83</v>
      </c>
      <c r="W1323" t="s">
        <v>83</v>
      </c>
      <c r="X1323">
        <v>3</v>
      </c>
      <c r="Y1323">
        <v>3</v>
      </c>
      <c r="Z1323" t="s">
        <v>83</v>
      </c>
      <c r="AA1323" t="s">
        <v>83</v>
      </c>
      <c r="AB1323" t="s">
        <v>83</v>
      </c>
      <c r="AC1323" t="s">
        <v>83</v>
      </c>
      <c r="AD1323" t="s">
        <v>83</v>
      </c>
      <c r="AE1323">
        <v>0</v>
      </c>
      <c r="AF1323" t="s">
        <v>83</v>
      </c>
      <c r="AG1323">
        <v>0</v>
      </c>
      <c r="AH1323" t="s">
        <v>83</v>
      </c>
      <c r="AI1323" t="s">
        <v>83</v>
      </c>
      <c r="AJ1323" t="s">
        <v>83</v>
      </c>
      <c r="AK1323" t="s">
        <v>83</v>
      </c>
      <c r="AL1323" t="s">
        <v>83</v>
      </c>
      <c r="AM1323" t="s">
        <v>83</v>
      </c>
      <c r="AN1323" t="s">
        <v>83</v>
      </c>
      <c r="AO1323" t="s">
        <v>83</v>
      </c>
      <c r="AP1323" t="s">
        <v>83</v>
      </c>
      <c r="AQ1323" t="s">
        <v>83</v>
      </c>
      <c r="AR1323" t="s">
        <v>83</v>
      </c>
      <c r="AS1323">
        <v>0</v>
      </c>
      <c r="AT1323" t="s">
        <v>83</v>
      </c>
      <c r="AU1323" t="s">
        <v>83</v>
      </c>
      <c r="AV1323">
        <v>0</v>
      </c>
      <c r="AW1323">
        <v>0</v>
      </c>
      <c r="AX1323" t="s">
        <v>83</v>
      </c>
    </row>
    <row r="1324" spans="1:50" x14ac:dyDescent="0.15">
      <c r="A1324">
        <v>4</v>
      </c>
      <c r="B1324">
        <v>242</v>
      </c>
      <c r="C1324">
        <v>2</v>
      </c>
      <c r="D1324">
        <v>3</v>
      </c>
      <c r="E1324">
        <v>0</v>
      </c>
      <c r="F1324" t="s">
        <v>83</v>
      </c>
      <c r="G1324" t="s">
        <v>83</v>
      </c>
      <c r="H1324">
        <v>295</v>
      </c>
      <c r="I1324">
        <v>0</v>
      </c>
      <c r="J1324">
        <v>0</v>
      </c>
      <c r="K1324">
        <v>0</v>
      </c>
      <c r="L1324">
        <v>0</v>
      </c>
      <c r="M1324" t="s">
        <v>83</v>
      </c>
      <c r="N1324" t="s">
        <v>83</v>
      </c>
      <c r="O1324" t="s">
        <v>83</v>
      </c>
      <c r="P1324" t="s">
        <v>83</v>
      </c>
      <c r="Q1324" t="s">
        <v>83</v>
      </c>
      <c r="R1324" t="s">
        <v>2859</v>
      </c>
      <c r="S1324" t="s">
        <v>83</v>
      </c>
      <c r="T1324">
        <v>0</v>
      </c>
      <c r="U1324" t="s">
        <v>83</v>
      </c>
      <c r="V1324" t="s">
        <v>83</v>
      </c>
      <c r="W1324" t="s">
        <v>83</v>
      </c>
      <c r="X1324">
        <v>3</v>
      </c>
      <c r="Y1324">
        <v>3</v>
      </c>
      <c r="Z1324" t="s">
        <v>83</v>
      </c>
      <c r="AA1324" t="s">
        <v>83</v>
      </c>
      <c r="AB1324" t="s">
        <v>83</v>
      </c>
      <c r="AC1324" t="s">
        <v>83</v>
      </c>
      <c r="AD1324" t="s">
        <v>83</v>
      </c>
      <c r="AE1324">
        <v>0</v>
      </c>
      <c r="AF1324" t="s">
        <v>83</v>
      </c>
      <c r="AG1324">
        <v>0</v>
      </c>
      <c r="AH1324" t="s">
        <v>83</v>
      </c>
      <c r="AI1324" t="s">
        <v>83</v>
      </c>
      <c r="AJ1324" t="s">
        <v>83</v>
      </c>
      <c r="AK1324" t="s">
        <v>83</v>
      </c>
      <c r="AL1324" t="s">
        <v>83</v>
      </c>
      <c r="AM1324" t="s">
        <v>83</v>
      </c>
      <c r="AN1324" t="s">
        <v>83</v>
      </c>
      <c r="AO1324" t="s">
        <v>83</v>
      </c>
      <c r="AP1324" t="s">
        <v>83</v>
      </c>
      <c r="AQ1324" t="s">
        <v>83</v>
      </c>
      <c r="AR1324" t="s">
        <v>83</v>
      </c>
      <c r="AS1324">
        <v>0</v>
      </c>
      <c r="AT1324" t="s">
        <v>83</v>
      </c>
      <c r="AU1324" t="s">
        <v>83</v>
      </c>
      <c r="AV1324">
        <v>0</v>
      </c>
      <c r="AW1324">
        <v>0</v>
      </c>
      <c r="AX1324" t="s">
        <v>83</v>
      </c>
    </row>
    <row r="1325" spans="1:50" x14ac:dyDescent="0.15">
      <c r="A1325">
        <v>4</v>
      </c>
      <c r="B1325">
        <v>242</v>
      </c>
      <c r="C1325">
        <v>2</v>
      </c>
      <c r="D1325">
        <v>4</v>
      </c>
      <c r="E1325">
        <v>0</v>
      </c>
      <c r="F1325" t="s">
        <v>83</v>
      </c>
      <c r="G1325" t="s">
        <v>83</v>
      </c>
      <c r="H1325">
        <v>342</v>
      </c>
      <c r="I1325">
        <v>0</v>
      </c>
      <c r="J1325">
        <v>0</v>
      </c>
      <c r="K1325">
        <v>0</v>
      </c>
      <c r="L1325">
        <v>0</v>
      </c>
      <c r="M1325" t="s">
        <v>83</v>
      </c>
      <c r="N1325" t="s">
        <v>83</v>
      </c>
      <c r="O1325" t="s">
        <v>83</v>
      </c>
      <c r="P1325" t="s">
        <v>83</v>
      </c>
      <c r="Q1325" t="s">
        <v>83</v>
      </c>
      <c r="R1325" t="s">
        <v>2852</v>
      </c>
      <c r="S1325" t="s">
        <v>83</v>
      </c>
      <c r="T1325">
        <v>0</v>
      </c>
      <c r="U1325" t="s">
        <v>83</v>
      </c>
      <c r="V1325" t="s">
        <v>83</v>
      </c>
      <c r="W1325" t="s">
        <v>83</v>
      </c>
      <c r="X1325">
        <v>3</v>
      </c>
      <c r="Y1325">
        <v>3</v>
      </c>
      <c r="Z1325" t="s">
        <v>83</v>
      </c>
      <c r="AA1325" t="s">
        <v>83</v>
      </c>
      <c r="AB1325" t="s">
        <v>83</v>
      </c>
      <c r="AC1325" t="s">
        <v>83</v>
      </c>
      <c r="AD1325" t="s">
        <v>83</v>
      </c>
      <c r="AE1325">
        <v>0</v>
      </c>
      <c r="AF1325" t="s">
        <v>83</v>
      </c>
      <c r="AG1325">
        <v>0</v>
      </c>
      <c r="AH1325" t="s">
        <v>83</v>
      </c>
      <c r="AI1325" t="s">
        <v>83</v>
      </c>
      <c r="AJ1325" t="s">
        <v>83</v>
      </c>
      <c r="AK1325" t="s">
        <v>83</v>
      </c>
      <c r="AL1325" t="s">
        <v>83</v>
      </c>
      <c r="AM1325" t="s">
        <v>83</v>
      </c>
      <c r="AN1325" t="s">
        <v>83</v>
      </c>
      <c r="AO1325" t="s">
        <v>83</v>
      </c>
      <c r="AP1325" t="s">
        <v>83</v>
      </c>
      <c r="AQ1325" t="s">
        <v>83</v>
      </c>
      <c r="AR1325" t="s">
        <v>83</v>
      </c>
      <c r="AS1325">
        <v>0</v>
      </c>
      <c r="AT1325" t="s">
        <v>83</v>
      </c>
      <c r="AU1325" t="s">
        <v>83</v>
      </c>
      <c r="AV1325">
        <v>0</v>
      </c>
      <c r="AW1325">
        <v>0</v>
      </c>
      <c r="AX1325" t="s">
        <v>83</v>
      </c>
    </row>
    <row r="1326" spans="1:50" x14ac:dyDescent="0.15">
      <c r="A1326">
        <v>4</v>
      </c>
      <c r="B1326">
        <v>242</v>
      </c>
      <c r="C1326">
        <v>2</v>
      </c>
      <c r="D1326">
        <v>5</v>
      </c>
      <c r="E1326">
        <v>0</v>
      </c>
      <c r="F1326" t="s">
        <v>83</v>
      </c>
      <c r="G1326" t="s">
        <v>83</v>
      </c>
      <c r="H1326">
        <v>711</v>
      </c>
      <c r="I1326">
        <v>0</v>
      </c>
      <c r="J1326">
        <v>0</v>
      </c>
      <c r="K1326">
        <v>0</v>
      </c>
      <c r="L1326">
        <v>0</v>
      </c>
      <c r="M1326" t="s">
        <v>83</v>
      </c>
      <c r="N1326" t="s">
        <v>83</v>
      </c>
      <c r="O1326" t="s">
        <v>83</v>
      </c>
      <c r="P1326" t="s">
        <v>83</v>
      </c>
      <c r="Q1326" t="s">
        <v>83</v>
      </c>
      <c r="R1326" t="s">
        <v>2860</v>
      </c>
      <c r="S1326" t="s">
        <v>83</v>
      </c>
      <c r="T1326">
        <v>0</v>
      </c>
      <c r="U1326" t="s">
        <v>83</v>
      </c>
      <c r="V1326" t="s">
        <v>83</v>
      </c>
      <c r="W1326" t="s">
        <v>83</v>
      </c>
      <c r="X1326">
        <v>3</v>
      </c>
      <c r="Y1326">
        <v>3</v>
      </c>
      <c r="Z1326" t="s">
        <v>83</v>
      </c>
      <c r="AA1326" t="s">
        <v>83</v>
      </c>
      <c r="AB1326" t="s">
        <v>83</v>
      </c>
      <c r="AC1326" t="s">
        <v>83</v>
      </c>
      <c r="AD1326" t="s">
        <v>83</v>
      </c>
      <c r="AE1326">
        <v>0</v>
      </c>
      <c r="AF1326" t="s">
        <v>83</v>
      </c>
      <c r="AG1326">
        <v>0</v>
      </c>
      <c r="AH1326" t="s">
        <v>83</v>
      </c>
      <c r="AI1326" t="s">
        <v>83</v>
      </c>
      <c r="AJ1326" t="s">
        <v>83</v>
      </c>
      <c r="AK1326" t="s">
        <v>83</v>
      </c>
      <c r="AL1326" t="s">
        <v>83</v>
      </c>
      <c r="AM1326" t="s">
        <v>83</v>
      </c>
      <c r="AN1326" t="s">
        <v>83</v>
      </c>
      <c r="AO1326" t="s">
        <v>83</v>
      </c>
      <c r="AP1326" t="s">
        <v>83</v>
      </c>
      <c r="AQ1326" t="s">
        <v>83</v>
      </c>
      <c r="AR1326" t="s">
        <v>83</v>
      </c>
      <c r="AS1326">
        <v>0</v>
      </c>
      <c r="AT1326" t="s">
        <v>83</v>
      </c>
      <c r="AU1326" t="s">
        <v>83</v>
      </c>
      <c r="AV1326">
        <v>0</v>
      </c>
      <c r="AW1326">
        <v>0</v>
      </c>
      <c r="AX1326" t="s">
        <v>83</v>
      </c>
    </row>
    <row r="1327" spans="1:50" x14ac:dyDescent="0.15">
      <c r="A1327">
        <v>4</v>
      </c>
      <c r="B1327">
        <v>242</v>
      </c>
      <c r="C1327">
        <v>2</v>
      </c>
      <c r="D1327">
        <v>6</v>
      </c>
      <c r="E1327">
        <v>0</v>
      </c>
      <c r="F1327" t="s">
        <v>83</v>
      </c>
      <c r="G1327" t="s">
        <v>83</v>
      </c>
      <c r="H1327">
        <v>60</v>
      </c>
      <c r="I1327">
        <v>0</v>
      </c>
      <c r="J1327">
        <v>0</v>
      </c>
      <c r="K1327">
        <v>0</v>
      </c>
      <c r="L1327">
        <v>0</v>
      </c>
      <c r="M1327" t="s">
        <v>83</v>
      </c>
      <c r="N1327" t="s">
        <v>83</v>
      </c>
      <c r="O1327" t="s">
        <v>83</v>
      </c>
      <c r="P1327" t="s">
        <v>83</v>
      </c>
      <c r="Q1327" t="s">
        <v>83</v>
      </c>
      <c r="R1327" t="s">
        <v>2861</v>
      </c>
      <c r="S1327" t="s">
        <v>83</v>
      </c>
      <c r="T1327">
        <v>0</v>
      </c>
      <c r="U1327" t="s">
        <v>83</v>
      </c>
      <c r="V1327" t="s">
        <v>83</v>
      </c>
      <c r="W1327" t="s">
        <v>83</v>
      </c>
      <c r="X1327">
        <v>3</v>
      </c>
      <c r="Y1327">
        <v>3</v>
      </c>
      <c r="Z1327" t="s">
        <v>83</v>
      </c>
      <c r="AA1327" t="s">
        <v>83</v>
      </c>
      <c r="AB1327" t="s">
        <v>83</v>
      </c>
      <c r="AC1327" t="s">
        <v>83</v>
      </c>
      <c r="AD1327" t="s">
        <v>83</v>
      </c>
      <c r="AE1327">
        <v>0</v>
      </c>
      <c r="AF1327" t="s">
        <v>83</v>
      </c>
      <c r="AG1327">
        <v>0</v>
      </c>
      <c r="AH1327" t="s">
        <v>83</v>
      </c>
      <c r="AI1327" t="s">
        <v>83</v>
      </c>
      <c r="AJ1327" t="s">
        <v>83</v>
      </c>
      <c r="AK1327" t="s">
        <v>83</v>
      </c>
      <c r="AL1327" t="s">
        <v>83</v>
      </c>
      <c r="AM1327" t="s">
        <v>83</v>
      </c>
      <c r="AN1327" t="s">
        <v>83</v>
      </c>
      <c r="AO1327" t="s">
        <v>83</v>
      </c>
      <c r="AP1327" t="s">
        <v>83</v>
      </c>
      <c r="AQ1327" t="s">
        <v>83</v>
      </c>
      <c r="AR1327" t="s">
        <v>83</v>
      </c>
      <c r="AS1327">
        <v>0</v>
      </c>
      <c r="AT1327" t="s">
        <v>83</v>
      </c>
      <c r="AU1327" t="s">
        <v>83</v>
      </c>
      <c r="AV1327">
        <v>0</v>
      </c>
      <c r="AW1327">
        <v>0</v>
      </c>
      <c r="AX1327" t="s">
        <v>83</v>
      </c>
    </row>
    <row r="1328" spans="1:50" x14ac:dyDescent="0.15">
      <c r="A1328">
        <v>4</v>
      </c>
      <c r="B1328">
        <v>242</v>
      </c>
      <c r="C1328">
        <v>2</v>
      </c>
      <c r="D1328">
        <v>7</v>
      </c>
      <c r="E1328">
        <v>0</v>
      </c>
      <c r="F1328" t="s">
        <v>83</v>
      </c>
      <c r="G1328" t="s">
        <v>83</v>
      </c>
      <c r="H1328">
        <v>506</v>
      </c>
      <c r="I1328">
        <v>0</v>
      </c>
      <c r="J1328">
        <v>0</v>
      </c>
      <c r="K1328">
        <v>0</v>
      </c>
      <c r="L1328">
        <v>0</v>
      </c>
      <c r="M1328" t="s">
        <v>83</v>
      </c>
      <c r="N1328" t="s">
        <v>83</v>
      </c>
      <c r="O1328" t="s">
        <v>83</v>
      </c>
      <c r="P1328" t="s">
        <v>83</v>
      </c>
      <c r="Q1328" t="s">
        <v>83</v>
      </c>
      <c r="R1328" t="s">
        <v>2862</v>
      </c>
      <c r="S1328" t="s">
        <v>83</v>
      </c>
      <c r="T1328">
        <v>0</v>
      </c>
      <c r="U1328" t="s">
        <v>83</v>
      </c>
      <c r="V1328" t="s">
        <v>83</v>
      </c>
      <c r="W1328" t="s">
        <v>83</v>
      </c>
      <c r="X1328">
        <v>3</v>
      </c>
      <c r="Y1328">
        <v>3</v>
      </c>
      <c r="Z1328" t="s">
        <v>83</v>
      </c>
      <c r="AA1328" t="s">
        <v>83</v>
      </c>
      <c r="AB1328" t="s">
        <v>83</v>
      </c>
      <c r="AC1328" t="s">
        <v>83</v>
      </c>
      <c r="AD1328" t="s">
        <v>83</v>
      </c>
      <c r="AE1328">
        <v>0</v>
      </c>
      <c r="AF1328" t="s">
        <v>83</v>
      </c>
      <c r="AG1328">
        <v>0</v>
      </c>
      <c r="AH1328" t="s">
        <v>83</v>
      </c>
      <c r="AI1328" t="s">
        <v>83</v>
      </c>
      <c r="AJ1328" t="s">
        <v>83</v>
      </c>
      <c r="AK1328" t="s">
        <v>83</v>
      </c>
      <c r="AL1328" t="s">
        <v>83</v>
      </c>
      <c r="AM1328" t="s">
        <v>83</v>
      </c>
      <c r="AN1328" t="s">
        <v>83</v>
      </c>
      <c r="AO1328" t="s">
        <v>83</v>
      </c>
      <c r="AP1328" t="s">
        <v>83</v>
      </c>
      <c r="AQ1328" t="s">
        <v>83</v>
      </c>
      <c r="AR1328" t="s">
        <v>83</v>
      </c>
      <c r="AS1328">
        <v>0</v>
      </c>
      <c r="AT1328" t="s">
        <v>83</v>
      </c>
      <c r="AU1328" t="s">
        <v>83</v>
      </c>
      <c r="AV1328">
        <v>0</v>
      </c>
      <c r="AW1328">
        <v>0</v>
      </c>
      <c r="AX1328" t="s">
        <v>83</v>
      </c>
    </row>
    <row r="1329" spans="1:50" x14ac:dyDescent="0.15">
      <c r="A1329">
        <v>4</v>
      </c>
      <c r="B1329">
        <v>242</v>
      </c>
      <c r="C1329">
        <v>2</v>
      </c>
      <c r="D1329">
        <v>8</v>
      </c>
      <c r="E1329">
        <v>0</v>
      </c>
      <c r="F1329" t="s">
        <v>83</v>
      </c>
      <c r="G1329" t="s">
        <v>83</v>
      </c>
      <c r="H1329">
        <v>0</v>
      </c>
      <c r="I1329">
        <v>0</v>
      </c>
      <c r="J1329">
        <v>0</v>
      </c>
      <c r="K1329">
        <v>0</v>
      </c>
      <c r="L1329">
        <v>0</v>
      </c>
      <c r="M1329" t="s">
        <v>83</v>
      </c>
      <c r="N1329" t="s">
        <v>83</v>
      </c>
      <c r="O1329" t="s">
        <v>83</v>
      </c>
      <c r="P1329" t="s">
        <v>83</v>
      </c>
      <c r="Q1329" t="s">
        <v>83</v>
      </c>
      <c r="R1329" t="s">
        <v>83</v>
      </c>
      <c r="S1329" t="s">
        <v>83</v>
      </c>
      <c r="T1329">
        <v>0</v>
      </c>
      <c r="U1329" t="s">
        <v>83</v>
      </c>
      <c r="V1329" t="s">
        <v>83</v>
      </c>
      <c r="W1329" t="s">
        <v>83</v>
      </c>
      <c r="X1329">
        <v>0</v>
      </c>
      <c r="Y1329">
        <v>0</v>
      </c>
      <c r="Z1329" t="s">
        <v>83</v>
      </c>
      <c r="AA1329" t="s">
        <v>83</v>
      </c>
      <c r="AB1329" t="s">
        <v>83</v>
      </c>
      <c r="AC1329" t="s">
        <v>83</v>
      </c>
      <c r="AD1329" t="s">
        <v>83</v>
      </c>
      <c r="AE1329">
        <v>0</v>
      </c>
      <c r="AF1329" t="s">
        <v>83</v>
      </c>
      <c r="AG1329">
        <v>0</v>
      </c>
      <c r="AH1329" t="s">
        <v>83</v>
      </c>
      <c r="AI1329" t="s">
        <v>83</v>
      </c>
      <c r="AJ1329" t="s">
        <v>83</v>
      </c>
      <c r="AK1329" t="s">
        <v>83</v>
      </c>
      <c r="AL1329" t="s">
        <v>83</v>
      </c>
      <c r="AM1329" t="s">
        <v>83</v>
      </c>
      <c r="AN1329" t="s">
        <v>83</v>
      </c>
      <c r="AO1329" t="s">
        <v>83</v>
      </c>
      <c r="AP1329" t="s">
        <v>83</v>
      </c>
      <c r="AQ1329" t="s">
        <v>83</v>
      </c>
      <c r="AR1329" t="s">
        <v>83</v>
      </c>
      <c r="AS1329">
        <v>0</v>
      </c>
      <c r="AT1329" t="s">
        <v>83</v>
      </c>
      <c r="AU1329" t="s">
        <v>83</v>
      </c>
      <c r="AV1329">
        <v>0</v>
      </c>
      <c r="AW1329">
        <v>0</v>
      </c>
      <c r="AX1329" t="s">
        <v>83</v>
      </c>
    </row>
    <row r="1330" spans="1:50" x14ac:dyDescent="0.15">
      <c r="A1330">
        <v>4</v>
      </c>
      <c r="B1330">
        <v>243</v>
      </c>
      <c r="C1330">
        <v>1</v>
      </c>
      <c r="D1330">
        <v>1</v>
      </c>
      <c r="E1330">
        <v>0</v>
      </c>
      <c r="F1330" t="s">
        <v>83</v>
      </c>
      <c r="G1330" t="s">
        <v>83</v>
      </c>
      <c r="H1330">
        <v>0</v>
      </c>
      <c r="I1330">
        <v>0</v>
      </c>
      <c r="J1330">
        <v>0</v>
      </c>
      <c r="K1330">
        <v>0</v>
      </c>
      <c r="L1330">
        <v>0</v>
      </c>
      <c r="M1330" t="s">
        <v>83</v>
      </c>
      <c r="N1330" t="s">
        <v>83</v>
      </c>
      <c r="O1330" t="s">
        <v>83</v>
      </c>
      <c r="P1330" t="s">
        <v>83</v>
      </c>
      <c r="Q1330" t="s">
        <v>83</v>
      </c>
      <c r="R1330" t="s">
        <v>83</v>
      </c>
      <c r="S1330" t="s">
        <v>83</v>
      </c>
      <c r="T1330">
        <v>0</v>
      </c>
      <c r="U1330" t="s">
        <v>83</v>
      </c>
      <c r="V1330" t="s">
        <v>83</v>
      </c>
      <c r="W1330" t="s">
        <v>83</v>
      </c>
      <c r="X1330">
        <v>0</v>
      </c>
      <c r="Y1330">
        <v>0</v>
      </c>
      <c r="Z1330" t="s">
        <v>83</v>
      </c>
      <c r="AA1330" t="s">
        <v>83</v>
      </c>
      <c r="AB1330" t="s">
        <v>83</v>
      </c>
      <c r="AC1330" t="s">
        <v>83</v>
      </c>
      <c r="AD1330" t="s">
        <v>83</v>
      </c>
      <c r="AE1330">
        <v>0</v>
      </c>
      <c r="AF1330" t="s">
        <v>83</v>
      </c>
      <c r="AG1330">
        <v>0</v>
      </c>
      <c r="AH1330" t="s">
        <v>83</v>
      </c>
      <c r="AI1330" t="s">
        <v>83</v>
      </c>
      <c r="AJ1330" t="s">
        <v>83</v>
      </c>
      <c r="AK1330" t="s">
        <v>83</v>
      </c>
      <c r="AL1330" t="s">
        <v>83</v>
      </c>
      <c r="AM1330" t="s">
        <v>83</v>
      </c>
      <c r="AN1330" t="s">
        <v>83</v>
      </c>
      <c r="AO1330" t="s">
        <v>83</v>
      </c>
      <c r="AP1330" t="s">
        <v>83</v>
      </c>
      <c r="AQ1330" t="s">
        <v>83</v>
      </c>
      <c r="AR1330" t="s">
        <v>83</v>
      </c>
      <c r="AS1330">
        <v>0</v>
      </c>
      <c r="AT1330" t="s">
        <v>83</v>
      </c>
      <c r="AU1330" t="s">
        <v>83</v>
      </c>
      <c r="AV1330">
        <v>0</v>
      </c>
      <c r="AW1330">
        <v>0</v>
      </c>
      <c r="AX1330" t="s">
        <v>83</v>
      </c>
    </row>
    <row r="1331" spans="1:50" x14ac:dyDescent="0.15">
      <c r="A1331">
        <v>4</v>
      </c>
      <c r="B1331">
        <v>243</v>
      </c>
      <c r="C1331">
        <v>1</v>
      </c>
      <c r="D1331">
        <v>2</v>
      </c>
      <c r="E1331">
        <v>0</v>
      </c>
      <c r="F1331" t="s">
        <v>83</v>
      </c>
      <c r="G1331" t="s">
        <v>83</v>
      </c>
      <c r="H1331">
        <v>0</v>
      </c>
      <c r="I1331">
        <v>0</v>
      </c>
      <c r="J1331">
        <v>0</v>
      </c>
      <c r="K1331">
        <v>0</v>
      </c>
      <c r="L1331">
        <v>0</v>
      </c>
      <c r="M1331" t="s">
        <v>83</v>
      </c>
      <c r="N1331" t="s">
        <v>83</v>
      </c>
      <c r="O1331" t="s">
        <v>83</v>
      </c>
      <c r="P1331" t="s">
        <v>83</v>
      </c>
      <c r="Q1331" t="s">
        <v>83</v>
      </c>
      <c r="R1331" t="s">
        <v>83</v>
      </c>
      <c r="S1331" t="s">
        <v>83</v>
      </c>
      <c r="T1331">
        <v>0</v>
      </c>
      <c r="U1331" t="s">
        <v>83</v>
      </c>
      <c r="V1331" t="s">
        <v>83</v>
      </c>
      <c r="W1331" t="s">
        <v>83</v>
      </c>
      <c r="X1331">
        <v>0</v>
      </c>
      <c r="Y1331">
        <v>0</v>
      </c>
      <c r="Z1331" t="s">
        <v>83</v>
      </c>
      <c r="AA1331" t="s">
        <v>83</v>
      </c>
      <c r="AB1331" t="s">
        <v>83</v>
      </c>
      <c r="AC1331" t="s">
        <v>83</v>
      </c>
      <c r="AD1331" t="s">
        <v>83</v>
      </c>
      <c r="AE1331">
        <v>0</v>
      </c>
      <c r="AF1331" t="s">
        <v>83</v>
      </c>
      <c r="AG1331">
        <v>0</v>
      </c>
      <c r="AH1331" t="s">
        <v>83</v>
      </c>
      <c r="AI1331" t="s">
        <v>83</v>
      </c>
      <c r="AJ1331" t="s">
        <v>83</v>
      </c>
      <c r="AK1331" t="s">
        <v>83</v>
      </c>
      <c r="AL1331" t="s">
        <v>83</v>
      </c>
      <c r="AM1331" t="s">
        <v>83</v>
      </c>
      <c r="AN1331" t="s">
        <v>83</v>
      </c>
      <c r="AO1331" t="s">
        <v>83</v>
      </c>
      <c r="AP1331" t="s">
        <v>83</v>
      </c>
      <c r="AQ1331" t="s">
        <v>83</v>
      </c>
      <c r="AR1331" t="s">
        <v>83</v>
      </c>
      <c r="AS1331">
        <v>0</v>
      </c>
      <c r="AT1331" t="s">
        <v>83</v>
      </c>
      <c r="AU1331" t="s">
        <v>83</v>
      </c>
      <c r="AV1331">
        <v>0</v>
      </c>
      <c r="AW1331">
        <v>0</v>
      </c>
      <c r="AX1331" t="s">
        <v>83</v>
      </c>
    </row>
    <row r="1332" spans="1:50" x14ac:dyDescent="0.15">
      <c r="A1332">
        <v>4</v>
      </c>
      <c r="B1332">
        <v>243</v>
      </c>
      <c r="C1332">
        <v>1</v>
      </c>
      <c r="D1332">
        <v>3</v>
      </c>
      <c r="E1332">
        <v>0</v>
      </c>
      <c r="F1332" t="s">
        <v>83</v>
      </c>
      <c r="G1332" t="s">
        <v>83</v>
      </c>
      <c r="H1332">
        <v>501</v>
      </c>
      <c r="I1332">
        <v>0</v>
      </c>
      <c r="J1332">
        <v>0</v>
      </c>
      <c r="K1332">
        <v>0</v>
      </c>
      <c r="L1332">
        <v>0</v>
      </c>
      <c r="M1332" t="s">
        <v>83</v>
      </c>
      <c r="N1332" t="s">
        <v>83</v>
      </c>
      <c r="O1332" t="s">
        <v>83</v>
      </c>
      <c r="P1332" t="s">
        <v>83</v>
      </c>
      <c r="Q1332" t="s">
        <v>83</v>
      </c>
      <c r="R1332" t="s">
        <v>2863</v>
      </c>
      <c r="S1332" t="s">
        <v>83</v>
      </c>
      <c r="T1332">
        <v>0</v>
      </c>
      <c r="U1332" t="s">
        <v>83</v>
      </c>
      <c r="V1332" t="s">
        <v>83</v>
      </c>
      <c r="W1332" t="s">
        <v>83</v>
      </c>
      <c r="X1332">
        <v>4</v>
      </c>
      <c r="Y1332">
        <v>4</v>
      </c>
      <c r="Z1332" t="s">
        <v>83</v>
      </c>
      <c r="AA1332" t="s">
        <v>83</v>
      </c>
      <c r="AB1332" t="s">
        <v>83</v>
      </c>
      <c r="AC1332" t="s">
        <v>83</v>
      </c>
      <c r="AD1332" t="s">
        <v>83</v>
      </c>
      <c r="AE1332">
        <v>0</v>
      </c>
      <c r="AF1332" t="s">
        <v>83</v>
      </c>
      <c r="AG1332">
        <v>0</v>
      </c>
      <c r="AH1332" t="s">
        <v>83</v>
      </c>
      <c r="AI1332" t="s">
        <v>83</v>
      </c>
      <c r="AJ1332" t="s">
        <v>83</v>
      </c>
      <c r="AK1332" t="s">
        <v>83</v>
      </c>
      <c r="AL1332" t="s">
        <v>83</v>
      </c>
      <c r="AM1332" t="s">
        <v>83</v>
      </c>
      <c r="AN1332" t="s">
        <v>83</v>
      </c>
      <c r="AO1332" t="s">
        <v>83</v>
      </c>
      <c r="AP1332" t="s">
        <v>83</v>
      </c>
      <c r="AQ1332" t="s">
        <v>83</v>
      </c>
      <c r="AR1332" t="s">
        <v>83</v>
      </c>
      <c r="AS1332">
        <v>0</v>
      </c>
      <c r="AT1332" t="s">
        <v>83</v>
      </c>
      <c r="AU1332" t="s">
        <v>83</v>
      </c>
      <c r="AV1332">
        <v>0</v>
      </c>
      <c r="AW1332">
        <v>0</v>
      </c>
      <c r="AX1332" t="s">
        <v>83</v>
      </c>
    </row>
    <row r="1333" spans="1:50" x14ac:dyDescent="0.15">
      <c r="A1333">
        <v>4</v>
      </c>
      <c r="B1333">
        <v>243</v>
      </c>
      <c r="C1333">
        <v>1</v>
      </c>
      <c r="D1333">
        <v>4</v>
      </c>
      <c r="E1333">
        <v>0</v>
      </c>
      <c r="F1333" t="s">
        <v>83</v>
      </c>
      <c r="G1333" t="s">
        <v>83</v>
      </c>
      <c r="H1333">
        <v>595</v>
      </c>
      <c r="I1333">
        <v>0</v>
      </c>
      <c r="J1333">
        <v>0</v>
      </c>
      <c r="K1333">
        <v>0</v>
      </c>
      <c r="L1333">
        <v>0</v>
      </c>
      <c r="M1333" t="s">
        <v>83</v>
      </c>
      <c r="N1333" t="s">
        <v>83</v>
      </c>
      <c r="O1333" t="s">
        <v>83</v>
      </c>
      <c r="P1333" t="s">
        <v>83</v>
      </c>
      <c r="Q1333" t="s">
        <v>83</v>
      </c>
      <c r="R1333" t="s">
        <v>2864</v>
      </c>
      <c r="S1333" t="s">
        <v>83</v>
      </c>
      <c r="T1333">
        <v>0</v>
      </c>
      <c r="U1333" t="s">
        <v>83</v>
      </c>
      <c r="V1333" t="s">
        <v>83</v>
      </c>
      <c r="W1333" t="s">
        <v>83</v>
      </c>
      <c r="X1333">
        <v>4</v>
      </c>
      <c r="Y1333">
        <v>4</v>
      </c>
      <c r="Z1333" t="s">
        <v>83</v>
      </c>
      <c r="AA1333" t="s">
        <v>83</v>
      </c>
      <c r="AB1333" t="s">
        <v>83</v>
      </c>
      <c r="AC1333" t="s">
        <v>83</v>
      </c>
      <c r="AD1333" t="s">
        <v>83</v>
      </c>
      <c r="AE1333">
        <v>0</v>
      </c>
      <c r="AF1333" t="s">
        <v>83</v>
      </c>
      <c r="AG1333">
        <v>0</v>
      </c>
      <c r="AH1333" t="s">
        <v>83</v>
      </c>
      <c r="AI1333" t="s">
        <v>83</v>
      </c>
      <c r="AJ1333" t="s">
        <v>83</v>
      </c>
      <c r="AK1333" t="s">
        <v>83</v>
      </c>
      <c r="AL1333" t="s">
        <v>83</v>
      </c>
      <c r="AM1333" t="s">
        <v>83</v>
      </c>
      <c r="AN1333" t="s">
        <v>83</v>
      </c>
      <c r="AO1333" t="s">
        <v>83</v>
      </c>
      <c r="AP1333" t="s">
        <v>83</v>
      </c>
      <c r="AQ1333" t="s">
        <v>83</v>
      </c>
      <c r="AR1333" t="s">
        <v>83</v>
      </c>
      <c r="AS1333">
        <v>0</v>
      </c>
      <c r="AT1333" t="s">
        <v>83</v>
      </c>
      <c r="AU1333" t="s">
        <v>83</v>
      </c>
      <c r="AV1333">
        <v>0</v>
      </c>
      <c r="AW1333">
        <v>0</v>
      </c>
      <c r="AX1333" t="s">
        <v>83</v>
      </c>
    </row>
    <row r="1334" spans="1:50" x14ac:dyDescent="0.15">
      <c r="A1334">
        <v>4</v>
      </c>
      <c r="B1334">
        <v>243</v>
      </c>
      <c r="C1334">
        <v>1</v>
      </c>
      <c r="D1334">
        <v>5</v>
      </c>
      <c r="E1334">
        <v>0</v>
      </c>
      <c r="F1334" t="s">
        <v>83</v>
      </c>
      <c r="G1334" t="s">
        <v>83</v>
      </c>
      <c r="H1334">
        <v>22</v>
      </c>
      <c r="I1334">
        <v>0</v>
      </c>
      <c r="J1334">
        <v>0</v>
      </c>
      <c r="K1334">
        <v>0</v>
      </c>
      <c r="L1334">
        <v>0</v>
      </c>
      <c r="M1334" t="s">
        <v>83</v>
      </c>
      <c r="N1334" t="s">
        <v>83</v>
      </c>
      <c r="O1334" t="s">
        <v>83</v>
      </c>
      <c r="P1334" t="s">
        <v>83</v>
      </c>
      <c r="Q1334" t="s">
        <v>83</v>
      </c>
      <c r="R1334" t="s">
        <v>2865</v>
      </c>
      <c r="S1334" t="s">
        <v>83</v>
      </c>
      <c r="T1334">
        <v>0</v>
      </c>
      <c r="U1334" t="s">
        <v>83</v>
      </c>
      <c r="V1334" t="s">
        <v>83</v>
      </c>
      <c r="W1334" t="s">
        <v>83</v>
      </c>
      <c r="X1334">
        <v>4</v>
      </c>
      <c r="Y1334">
        <v>4</v>
      </c>
      <c r="Z1334" t="s">
        <v>83</v>
      </c>
      <c r="AA1334" t="s">
        <v>83</v>
      </c>
      <c r="AB1334" t="s">
        <v>83</v>
      </c>
      <c r="AC1334" t="s">
        <v>83</v>
      </c>
      <c r="AD1334" t="s">
        <v>83</v>
      </c>
      <c r="AE1334">
        <v>0</v>
      </c>
      <c r="AF1334" t="s">
        <v>83</v>
      </c>
      <c r="AG1334">
        <v>0</v>
      </c>
      <c r="AH1334" t="s">
        <v>83</v>
      </c>
      <c r="AI1334" t="s">
        <v>83</v>
      </c>
      <c r="AJ1334" t="s">
        <v>83</v>
      </c>
      <c r="AK1334" t="s">
        <v>83</v>
      </c>
      <c r="AL1334" t="s">
        <v>83</v>
      </c>
      <c r="AM1334" t="s">
        <v>83</v>
      </c>
      <c r="AN1334" t="s">
        <v>83</v>
      </c>
      <c r="AO1334" t="s">
        <v>83</v>
      </c>
      <c r="AP1334" t="s">
        <v>83</v>
      </c>
      <c r="AQ1334" t="s">
        <v>83</v>
      </c>
      <c r="AR1334" t="s">
        <v>83</v>
      </c>
      <c r="AS1334">
        <v>0</v>
      </c>
      <c r="AT1334" t="s">
        <v>83</v>
      </c>
      <c r="AU1334" t="s">
        <v>83</v>
      </c>
      <c r="AV1334">
        <v>0</v>
      </c>
      <c r="AW1334">
        <v>0</v>
      </c>
      <c r="AX1334" t="s">
        <v>83</v>
      </c>
    </row>
    <row r="1335" spans="1:50" x14ac:dyDescent="0.15">
      <c r="A1335">
        <v>4</v>
      </c>
      <c r="B1335">
        <v>243</v>
      </c>
      <c r="C1335">
        <v>1</v>
      </c>
      <c r="D1335">
        <v>6</v>
      </c>
      <c r="E1335">
        <v>0</v>
      </c>
      <c r="F1335" t="s">
        <v>83</v>
      </c>
      <c r="G1335" t="s">
        <v>83</v>
      </c>
      <c r="H1335">
        <v>0</v>
      </c>
      <c r="I1335">
        <v>0</v>
      </c>
      <c r="J1335">
        <v>0</v>
      </c>
      <c r="K1335">
        <v>0</v>
      </c>
      <c r="L1335">
        <v>0</v>
      </c>
      <c r="M1335" t="s">
        <v>83</v>
      </c>
      <c r="N1335" t="s">
        <v>83</v>
      </c>
      <c r="O1335" t="s">
        <v>83</v>
      </c>
      <c r="P1335" t="s">
        <v>83</v>
      </c>
      <c r="Q1335" t="s">
        <v>83</v>
      </c>
      <c r="R1335" t="s">
        <v>83</v>
      </c>
      <c r="S1335" t="s">
        <v>83</v>
      </c>
      <c r="T1335">
        <v>0</v>
      </c>
      <c r="U1335" t="s">
        <v>83</v>
      </c>
      <c r="V1335" t="s">
        <v>83</v>
      </c>
      <c r="W1335" t="s">
        <v>83</v>
      </c>
      <c r="X1335">
        <v>0</v>
      </c>
      <c r="Y1335">
        <v>0</v>
      </c>
      <c r="Z1335" t="s">
        <v>83</v>
      </c>
      <c r="AA1335" t="s">
        <v>83</v>
      </c>
      <c r="AB1335" t="s">
        <v>83</v>
      </c>
      <c r="AC1335" t="s">
        <v>83</v>
      </c>
      <c r="AD1335" t="s">
        <v>83</v>
      </c>
      <c r="AE1335">
        <v>0</v>
      </c>
      <c r="AF1335" t="s">
        <v>83</v>
      </c>
      <c r="AG1335">
        <v>0</v>
      </c>
      <c r="AH1335" t="s">
        <v>83</v>
      </c>
      <c r="AI1335" t="s">
        <v>83</v>
      </c>
      <c r="AJ1335" t="s">
        <v>83</v>
      </c>
      <c r="AK1335" t="s">
        <v>83</v>
      </c>
      <c r="AL1335" t="s">
        <v>83</v>
      </c>
      <c r="AM1335" t="s">
        <v>83</v>
      </c>
      <c r="AN1335" t="s">
        <v>83</v>
      </c>
      <c r="AO1335" t="s">
        <v>83</v>
      </c>
      <c r="AP1335" t="s">
        <v>83</v>
      </c>
      <c r="AQ1335" t="s">
        <v>83</v>
      </c>
      <c r="AR1335" t="s">
        <v>83</v>
      </c>
      <c r="AS1335">
        <v>0</v>
      </c>
      <c r="AT1335" t="s">
        <v>83</v>
      </c>
      <c r="AU1335" t="s">
        <v>83</v>
      </c>
      <c r="AV1335">
        <v>0</v>
      </c>
      <c r="AW1335">
        <v>0</v>
      </c>
      <c r="AX1335" t="s">
        <v>83</v>
      </c>
    </row>
    <row r="1336" spans="1:50" x14ac:dyDescent="0.15">
      <c r="A1336">
        <v>4</v>
      </c>
      <c r="B1336">
        <v>243</v>
      </c>
      <c r="C1336">
        <v>1</v>
      </c>
      <c r="D1336">
        <v>7</v>
      </c>
      <c r="E1336">
        <v>0</v>
      </c>
      <c r="F1336" t="s">
        <v>83</v>
      </c>
      <c r="G1336" t="s">
        <v>83</v>
      </c>
      <c r="H1336">
        <v>0</v>
      </c>
      <c r="I1336">
        <v>0</v>
      </c>
      <c r="J1336">
        <v>0</v>
      </c>
      <c r="K1336">
        <v>0</v>
      </c>
      <c r="L1336">
        <v>0</v>
      </c>
      <c r="M1336" t="s">
        <v>83</v>
      </c>
      <c r="N1336" t="s">
        <v>83</v>
      </c>
      <c r="O1336" t="s">
        <v>83</v>
      </c>
      <c r="P1336" t="s">
        <v>83</v>
      </c>
      <c r="Q1336" t="s">
        <v>83</v>
      </c>
      <c r="R1336" t="s">
        <v>83</v>
      </c>
      <c r="S1336" t="s">
        <v>83</v>
      </c>
      <c r="T1336">
        <v>0</v>
      </c>
      <c r="U1336" t="s">
        <v>83</v>
      </c>
      <c r="V1336" t="s">
        <v>83</v>
      </c>
      <c r="W1336" t="s">
        <v>83</v>
      </c>
      <c r="X1336">
        <v>0</v>
      </c>
      <c r="Y1336">
        <v>0</v>
      </c>
      <c r="Z1336" t="s">
        <v>83</v>
      </c>
      <c r="AA1336" t="s">
        <v>83</v>
      </c>
      <c r="AB1336" t="s">
        <v>83</v>
      </c>
      <c r="AC1336" t="s">
        <v>83</v>
      </c>
      <c r="AD1336" t="s">
        <v>83</v>
      </c>
      <c r="AE1336">
        <v>0</v>
      </c>
      <c r="AF1336" t="s">
        <v>83</v>
      </c>
      <c r="AG1336">
        <v>0</v>
      </c>
      <c r="AH1336" t="s">
        <v>83</v>
      </c>
      <c r="AI1336" t="s">
        <v>83</v>
      </c>
      <c r="AJ1336" t="s">
        <v>83</v>
      </c>
      <c r="AK1336" t="s">
        <v>83</v>
      </c>
      <c r="AL1336" t="s">
        <v>83</v>
      </c>
      <c r="AM1336" t="s">
        <v>83</v>
      </c>
      <c r="AN1336" t="s">
        <v>83</v>
      </c>
      <c r="AO1336" t="s">
        <v>83</v>
      </c>
      <c r="AP1336" t="s">
        <v>83</v>
      </c>
      <c r="AQ1336" t="s">
        <v>83</v>
      </c>
      <c r="AR1336" t="s">
        <v>83</v>
      </c>
      <c r="AS1336">
        <v>0</v>
      </c>
      <c r="AT1336" t="s">
        <v>83</v>
      </c>
      <c r="AU1336" t="s">
        <v>83</v>
      </c>
      <c r="AV1336">
        <v>0</v>
      </c>
      <c r="AW1336">
        <v>0</v>
      </c>
      <c r="AX1336" t="s">
        <v>83</v>
      </c>
    </row>
    <row r="1337" spans="1:50" x14ac:dyDescent="0.15">
      <c r="A1337">
        <v>4</v>
      </c>
      <c r="B1337">
        <v>243</v>
      </c>
      <c r="C1337">
        <v>1</v>
      </c>
      <c r="D1337">
        <v>8</v>
      </c>
      <c r="E1337">
        <v>0</v>
      </c>
      <c r="F1337" t="s">
        <v>83</v>
      </c>
      <c r="G1337" t="s">
        <v>83</v>
      </c>
      <c r="H1337">
        <v>0</v>
      </c>
      <c r="I1337">
        <v>0</v>
      </c>
      <c r="J1337">
        <v>0</v>
      </c>
      <c r="K1337">
        <v>0</v>
      </c>
      <c r="L1337">
        <v>0</v>
      </c>
      <c r="M1337" t="s">
        <v>83</v>
      </c>
      <c r="N1337" t="s">
        <v>83</v>
      </c>
      <c r="O1337" t="s">
        <v>83</v>
      </c>
      <c r="P1337" t="s">
        <v>83</v>
      </c>
      <c r="Q1337" t="s">
        <v>83</v>
      </c>
      <c r="R1337" t="s">
        <v>83</v>
      </c>
      <c r="S1337" t="s">
        <v>83</v>
      </c>
      <c r="T1337">
        <v>0</v>
      </c>
      <c r="U1337" t="s">
        <v>83</v>
      </c>
      <c r="V1337" t="s">
        <v>83</v>
      </c>
      <c r="W1337" t="s">
        <v>83</v>
      </c>
      <c r="X1337">
        <v>0</v>
      </c>
      <c r="Y1337">
        <v>0</v>
      </c>
      <c r="Z1337" t="s">
        <v>83</v>
      </c>
      <c r="AA1337" t="s">
        <v>83</v>
      </c>
      <c r="AB1337" t="s">
        <v>83</v>
      </c>
      <c r="AC1337" t="s">
        <v>83</v>
      </c>
      <c r="AD1337" t="s">
        <v>83</v>
      </c>
      <c r="AE1337">
        <v>0</v>
      </c>
      <c r="AF1337" t="s">
        <v>83</v>
      </c>
      <c r="AG1337">
        <v>0</v>
      </c>
      <c r="AH1337" t="s">
        <v>83</v>
      </c>
      <c r="AI1337" t="s">
        <v>83</v>
      </c>
      <c r="AJ1337" t="s">
        <v>83</v>
      </c>
      <c r="AK1337" t="s">
        <v>83</v>
      </c>
      <c r="AL1337" t="s">
        <v>83</v>
      </c>
      <c r="AM1337" t="s">
        <v>83</v>
      </c>
      <c r="AN1337" t="s">
        <v>83</v>
      </c>
      <c r="AO1337" t="s">
        <v>83</v>
      </c>
      <c r="AP1337" t="s">
        <v>83</v>
      </c>
      <c r="AQ1337" t="s">
        <v>83</v>
      </c>
      <c r="AR1337" t="s">
        <v>83</v>
      </c>
      <c r="AS1337">
        <v>0</v>
      </c>
      <c r="AT1337" t="s">
        <v>83</v>
      </c>
      <c r="AU1337" t="s">
        <v>83</v>
      </c>
      <c r="AV1337">
        <v>0</v>
      </c>
      <c r="AW1337">
        <v>0</v>
      </c>
      <c r="AX1337" t="s">
        <v>83</v>
      </c>
    </row>
    <row r="1338" spans="1:50" x14ac:dyDescent="0.15">
      <c r="A1338">
        <v>4</v>
      </c>
      <c r="B1338">
        <v>243</v>
      </c>
      <c r="C1338">
        <v>2</v>
      </c>
      <c r="D1338">
        <v>1</v>
      </c>
      <c r="E1338">
        <v>0</v>
      </c>
      <c r="F1338" t="s">
        <v>83</v>
      </c>
      <c r="G1338" t="s">
        <v>83</v>
      </c>
      <c r="H1338">
        <v>191</v>
      </c>
      <c r="I1338">
        <v>0</v>
      </c>
      <c r="J1338">
        <v>0</v>
      </c>
      <c r="K1338">
        <v>0</v>
      </c>
      <c r="L1338">
        <v>0</v>
      </c>
      <c r="M1338" t="s">
        <v>83</v>
      </c>
      <c r="N1338" t="s">
        <v>83</v>
      </c>
      <c r="O1338" t="s">
        <v>83</v>
      </c>
      <c r="P1338" t="s">
        <v>83</v>
      </c>
      <c r="Q1338" t="s">
        <v>83</v>
      </c>
      <c r="R1338" t="s">
        <v>2866</v>
      </c>
      <c r="S1338" t="s">
        <v>83</v>
      </c>
      <c r="T1338">
        <v>0</v>
      </c>
      <c r="U1338" t="s">
        <v>83</v>
      </c>
      <c r="V1338" t="s">
        <v>83</v>
      </c>
      <c r="W1338" t="s">
        <v>83</v>
      </c>
      <c r="X1338">
        <v>4</v>
      </c>
      <c r="Y1338">
        <v>4</v>
      </c>
      <c r="Z1338" t="s">
        <v>83</v>
      </c>
      <c r="AA1338" t="s">
        <v>83</v>
      </c>
      <c r="AB1338" t="s">
        <v>83</v>
      </c>
      <c r="AC1338" t="s">
        <v>83</v>
      </c>
      <c r="AD1338" t="s">
        <v>83</v>
      </c>
      <c r="AE1338">
        <v>0</v>
      </c>
      <c r="AF1338" t="s">
        <v>83</v>
      </c>
      <c r="AG1338">
        <v>0</v>
      </c>
      <c r="AH1338" t="s">
        <v>83</v>
      </c>
      <c r="AI1338" t="s">
        <v>83</v>
      </c>
      <c r="AJ1338" t="s">
        <v>83</v>
      </c>
      <c r="AK1338" t="s">
        <v>83</v>
      </c>
      <c r="AL1338" t="s">
        <v>83</v>
      </c>
      <c r="AM1338" t="s">
        <v>83</v>
      </c>
      <c r="AN1338" t="s">
        <v>83</v>
      </c>
      <c r="AO1338" t="s">
        <v>83</v>
      </c>
      <c r="AP1338" t="s">
        <v>83</v>
      </c>
      <c r="AQ1338" t="s">
        <v>83</v>
      </c>
      <c r="AR1338" t="s">
        <v>83</v>
      </c>
      <c r="AS1338">
        <v>0</v>
      </c>
      <c r="AT1338" t="s">
        <v>83</v>
      </c>
      <c r="AU1338" t="s">
        <v>83</v>
      </c>
      <c r="AV1338">
        <v>0</v>
      </c>
      <c r="AW1338">
        <v>0</v>
      </c>
      <c r="AX1338" t="s">
        <v>83</v>
      </c>
    </row>
    <row r="1339" spans="1:50" x14ac:dyDescent="0.15">
      <c r="A1339">
        <v>4</v>
      </c>
      <c r="B1339">
        <v>243</v>
      </c>
      <c r="C1339">
        <v>2</v>
      </c>
      <c r="D1339">
        <v>2</v>
      </c>
      <c r="E1339">
        <v>0</v>
      </c>
      <c r="F1339" t="s">
        <v>83</v>
      </c>
      <c r="G1339" t="s">
        <v>83</v>
      </c>
      <c r="H1339">
        <v>531</v>
      </c>
      <c r="I1339">
        <v>0</v>
      </c>
      <c r="J1339">
        <v>0</v>
      </c>
      <c r="K1339">
        <v>0</v>
      </c>
      <c r="L1339">
        <v>0</v>
      </c>
      <c r="M1339" t="s">
        <v>83</v>
      </c>
      <c r="N1339" t="s">
        <v>83</v>
      </c>
      <c r="O1339" t="s">
        <v>83</v>
      </c>
      <c r="P1339" t="s">
        <v>83</v>
      </c>
      <c r="Q1339" t="s">
        <v>83</v>
      </c>
      <c r="R1339" t="s">
        <v>2801</v>
      </c>
      <c r="S1339" t="s">
        <v>83</v>
      </c>
      <c r="T1339">
        <v>0</v>
      </c>
      <c r="U1339" t="s">
        <v>83</v>
      </c>
      <c r="V1339" t="s">
        <v>83</v>
      </c>
      <c r="W1339" t="s">
        <v>83</v>
      </c>
      <c r="X1339">
        <v>4</v>
      </c>
      <c r="Y1339">
        <v>4</v>
      </c>
      <c r="Z1339" t="s">
        <v>83</v>
      </c>
      <c r="AA1339" t="s">
        <v>83</v>
      </c>
      <c r="AB1339" t="s">
        <v>83</v>
      </c>
      <c r="AC1339" t="s">
        <v>83</v>
      </c>
      <c r="AD1339" t="s">
        <v>83</v>
      </c>
      <c r="AE1339">
        <v>0</v>
      </c>
      <c r="AF1339" t="s">
        <v>83</v>
      </c>
      <c r="AG1339">
        <v>0</v>
      </c>
      <c r="AH1339" t="s">
        <v>83</v>
      </c>
      <c r="AI1339" t="s">
        <v>83</v>
      </c>
      <c r="AJ1339" t="s">
        <v>83</v>
      </c>
      <c r="AK1339" t="s">
        <v>83</v>
      </c>
      <c r="AL1339" t="s">
        <v>83</v>
      </c>
      <c r="AM1339" t="s">
        <v>83</v>
      </c>
      <c r="AN1339" t="s">
        <v>83</v>
      </c>
      <c r="AO1339" t="s">
        <v>83</v>
      </c>
      <c r="AP1339" t="s">
        <v>83</v>
      </c>
      <c r="AQ1339" t="s">
        <v>83</v>
      </c>
      <c r="AR1339" t="s">
        <v>83</v>
      </c>
      <c r="AS1339">
        <v>0</v>
      </c>
      <c r="AT1339" t="s">
        <v>83</v>
      </c>
      <c r="AU1339" t="s">
        <v>83</v>
      </c>
      <c r="AV1339">
        <v>0</v>
      </c>
      <c r="AW1339">
        <v>0</v>
      </c>
      <c r="AX1339" t="s">
        <v>83</v>
      </c>
    </row>
    <row r="1340" spans="1:50" x14ac:dyDescent="0.15">
      <c r="A1340">
        <v>4</v>
      </c>
      <c r="B1340">
        <v>243</v>
      </c>
      <c r="C1340">
        <v>2</v>
      </c>
      <c r="D1340">
        <v>3</v>
      </c>
      <c r="E1340">
        <v>0</v>
      </c>
      <c r="F1340" t="s">
        <v>83</v>
      </c>
      <c r="G1340" t="s">
        <v>83</v>
      </c>
      <c r="H1340">
        <v>665</v>
      </c>
      <c r="I1340">
        <v>0</v>
      </c>
      <c r="J1340">
        <v>0</v>
      </c>
      <c r="K1340">
        <v>0</v>
      </c>
      <c r="L1340">
        <v>0</v>
      </c>
      <c r="M1340" t="s">
        <v>83</v>
      </c>
      <c r="N1340" t="s">
        <v>83</v>
      </c>
      <c r="O1340" t="s">
        <v>83</v>
      </c>
      <c r="P1340" t="s">
        <v>83</v>
      </c>
      <c r="Q1340" t="s">
        <v>83</v>
      </c>
      <c r="R1340" t="s">
        <v>2867</v>
      </c>
      <c r="S1340" t="s">
        <v>83</v>
      </c>
      <c r="T1340">
        <v>0</v>
      </c>
      <c r="U1340" t="s">
        <v>83</v>
      </c>
      <c r="V1340" t="s">
        <v>83</v>
      </c>
      <c r="W1340" t="s">
        <v>83</v>
      </c>
      <c r="X1340">
        <v>4</v>
      </c>
      <c r="Y1340">
        <v>4</v>
      </c>
      <c r="Z1340" t="s">
        <v>83</v>
      </c>
      <c r="AA1340" t="s">
        <v>83</v>
      </c>
      <c r="AB1340" t="s">
        <v>83</v>
      </c>
      <c r="AC1340" t="s">
        <v>83</v>
      </c>
      <c r="AD1340" t="s">
        <v>83</v>
      </c>
      <c r="AE1340">
        <v>0</v>
      </c>
      <c r="AF1340" t="s">
        <v>83</v>
      </c>
      <c r="AG1340">
        <v>0</v>
      </c>
      <c r="AH1340" t="s">
        <v>83</v>
      </c>
      <c r="AI1340" t="s">
        <v>83</v>
      </c>
      <c r="AJ1340" t="s">
        <v>83</v>
      </c>
      <c r="AK1340" t="s">
        <v>83</v>
      </c>
      <c r="AL1340" t="s">
        <v>83</v>
      </c>
      <c r="AM1340" t="s">
        <v>83</v>
      </c>
      <c r="AN1340" t="s">
        <v>83</v>
      </c>
      <c r="AO1340" t="s">
        <v>83</v>
      </c>
      <c r="AP1340" t="s">
        <v>83</v>
      </c>
      <c r="AQ1340" t="s">
        <v>83</v>
      </c>
      <c r="AR1340" t="s">
        <v>83</v>
      </c>
      <c r="AS1340">
        <v>0</v>
      </c>
      <c r="AT1340" t="s">
        <v>83</v>
      </c>
      <c r="AU1340" t="s">
        <v>83</v>
      </c>
      <c r="AV1340">
        <v>0</v>
      </c>
      <c r="AW1340">
        <v>0</v>
      </c>
      <c r="AX1340" t="s">
        <v>83</v>
      </c>
    </row>
    <row r="1341" spans="1:50" x14ac:dyDescent="0.15">
      <c r="A1341">
        <v>4</v>
      </c>
      <c r="B1341">
        <v>243</v>
      </c>
      <c r="C1341">
        <v>2</v>
      </c>
      <c r="D1341">
        <v>4</v>
      </c>
      <c r="E1341">
        <v>0</v>
      </c>
      <c r="F1341" t="s">
        <v>83</v>
      </c>
      <c r="G1341" t="s">
        <v>83</v>
      </c>
      <c r="H1341">
        <v>26</v>
      </c>
      <c r="I1341">
        <v>0</v>
      </c>
      <c r="J1341">
        <v>0</v>
      </c>
      <c r="K1341">
        <v>0</v>
      </c>
      <c r="L1341">
        <v>0</v>
      </c>
      <c r="M1341" t="s">
        <v>83</v>
      </c>
      <c r="N1341" t="s">
        <v>83</v>
      </c>
      <c r="O1341" t="s">
        <v>83</v>
      </c>
      <c r="P1341" t="s">
        <v>83</v>
      </c>
      <c r="Q1341" t="s">
        <v>83</v>
      </c>
      <c r="R1341" t="s">
        <v>2868</v>
      </c>
      <c r="S1341" t="s">
        <v>83</v>
      </c>
      <c r="T1341">
        <v>0</v>
      </c>
      <c r="U1341" t="s">
        <v>83</v>
      </c>
      <c r="V1341" t="s">
        <v>83</v>
      </c>
      <c r="W1341" t="s">
        <v>83</v>
      </c>
      <c r="X1341">
        <v>4</v>
      </c>
      <c r="Y1341">
        <v>4</v>
      </c>
      <c r="Z1341" t="s">
        <v>83</v>
      </c>
      <c r="AA1341" t="s">
        <v>83</v>
      </c>
      <c r="AB1341" t="s">
        <v>83</v>
      </c>
      <c r="AC1341" t="s">
        <v>83</v>
      </c>
      <c r="AD1341" t="s">
        <v>83</v>
      </c>
      <c r="AE1341">
        <v>0</v>
      </c>
      <c r="AF1341" t="s">
        <v>83</v>
      </c>
      <c r="AG1341">
        <v>0</v>
      </c>
      <c r="AH1341" t="s">
        <v>83</v>
      </c>
      <c r="AI1341" t="s">
        <v>83</v>
      </c>
      <c r="AJ1341" t="s">
        <v>83</v>
      </c>
      <c r="AK1341" t="s">
        <v>83</v>
      </c>
      <c r="AL1341" t="s">
        <v>83</v>
      </c>
      <c r="AM1341" t="s">
        <v>83</v>
      </c>
      <c r="AN1341" t="s">
        <v>83</v>
      </c>
      <c r="AO1341" t="s">
        <v>83</v>
      </c>
      <c r="AP1341" t="s">
        <v>83</v>
      </c>
      <c r="AQ1341" t="s">
        <v>83</v>
      </c>
      <c r="AR1341" t="s">
        <v>83</v>
      </c>
      <c r="AS1341">
        <v>0</v>
      </c>
      <c r="AT1341" t="s">
        <v>83</v>
      </c>
      <c r="AU1341" t="s">
        <v>83</v>
      </c>
      <c r="AV1341">
        <v>0</v>
      </c>
      <c r="AW1341">
        <v>0</v>
      </c>
      <c r="AX1341" t="s">
        <v>83</v>
      </c>
    </row>
    <row r="1342" spans="1:50" x14ac:dyDescent="0.15">
      <c r="A1342">
        <v>4</v>
      </c>
      <c r="B1342">
        <v>243</v>
      </c>
      <c r="C1342">
        <v>2</v>
      </c>
      <c r="D1342">
        <v>5</v>
      </c>
      <c r="E1342">
        <v>0</v>
      </c>
      <c r="F1342" t="s">
        <v>83</v>
      </c>
      <c r="G1342" t="s">
        <v>83</v>
      </c>
      <c r="H1342">
        <v>533</v>
      </c>
      <c r="I1342">
        <v>0</v>
      </c>
      <c r="J1342">
        <v>0</v>
      </c>
      <c r="K1342">
        <v>0</v>
      </c>
      <c r="L1342">
        <v>0</v>
      </c>
      <c r="M1342" t="s">
        <v>83</v>
      </c>
      <c r="N1342" t="s">
        <v>83</v>
      </c>
      <c r="O1342" t="s">
        <v>83</v>
      </c>
      <c r="P1342" t="s">
        <v>83</v>
      </c>
      <c r="Q1342" t="s">
        <v>83</v>
      </c>
      <c r="R1342" t="s">
        <v>2869</v>
      </c>
      <c r="S1342" t="s">
        <v>83</v>
      </c>
      <c r="T1342">
        <v>0</v>
      </c>
      <c r="U1342" t="s">
        <v>83</v>
      </c>
      <c r="V1342" t="s">
        <v>83</v>
      </c>
      <c r="W1342" t="s">
        <v>83</v>
      </c>
      <c r="X1342">
        <v>4</v>
      </c>
      <c r="Y1342">
        <v>4</v>
      </c>
      <c r="Z1342" t="s">
        <v>83</v>
      </c>
      <c r="AA1342" t="s">
        <v>83</v>
      </c>
      <c r="AB1342" t="s">
        <v>83</v>
      </c>
      <c r="AC1342" t="s">
        <v>83</v>
      </c>
      <c r="AD1342" t="s">
        <v>83</v>
      </c>
      <c r="AE1342">
        <v>0</v>
      </c>
      <c r="AF1342" t="s">
        <v>83</v>
      </c>
      <c r="AG1342">
        <v>0</v>
      </c>
      <c r="AH1342" t="s">
        <v>83</v>
      </c>
      <c r="AI1342" t="s">
        <v>83</v>
      </c>
      <c r="AJ1342" t="s">
        <v>83</v>
      </c>
      <c r="AK1342" t="s">
        <v>83</v>
      </c>
      <c r="AL1342" t="s">
        <v>83</v>
      </c>
      <c r="AM1342" t="s">
        <v>83</v>
      </c>
      <c r="AN1342" t="s">
        <v>83</v>
      </c>
      <c r="AO1342" t="s">
        <v>83</v>
      </c>
      <c r="AP1342" t="s">
        <v>83</v>
      </c>
      <c r="AQ1342" t="s">
        <v>83</v>
      </c>
      <c r="AR1342" t="s">
        <v>83</v>
      </c>
      <c r="AS1342">
        <v>0</v>
      </c>
      <c r="AT1342" t="s">
        <v>83</v>
      </c>
      <c r="AU1342" t="s">
        <v>83</v>
      </c>
      <c r="AV1342">
        <v>0</v>
      </c>
      <c r="AW1342">
        <v>0</v>
      </c>
      <c r="AX1342" t="s">
        <v>83</v>
      </c>
    </row>
    <row r="1343" spans="1:50" x14ac:dyDescent="0.15">
      <c r="A1343">
        <v>4</v>
      </c>
      <c r="B1343">
        <v>243</v>
      </c>
      <c r="C1343">
        <v>2</v>
      </c>
      <c r="D1343">
        <v>6</v>
      </c>
      <c r="E1343">
        <v>0</v>
      </c>
      <c r="F1343" t="s">
        <v>83</v>
      </c>
      <c r="G1343" t="s">
        <v>83</v>
      </c>
      <c r="H1343">
        <v>294</v>
      </c>
      <c r="I1343">
        <v>0</v>
      </c>
      <c r="J1343">
        <v>0</v>
      </c>
      <c r="K1343">
        <v>0</v>
      </c>
      <c r="L1343">
        <v>0</v>
      </c>
      <c r="M1343" t="s">
        <v>83</v>
      </c>
      <c r="N1343" t="s">
        <v>83</v>
      </c>
      <c r="O1343" t="s">
        <v>83</v>
      </c>
      <c r="P1343" t="s">
        <v>83</v>
      </c>
      <c r="Q1343" t="s">
        <v>83</v>
      </c>
      <c r="R1343" t="s">
        <v>2260</v>
      </c>
      <c r="S1343" t="s">
        <v>83</v>
      </c>
      <c r="T1343">
        <v>0</v>
      </c>
      <c r="U1343" t="s">
        <v>83</v>
      </c>
      <c r="V1343" t="s">
        <v>83</v>
      </c>
      <c r="W1343" t="s">
        <v>83</v>
      </c>
      <c r="X1343">
        <v>4</v>
      </c>
      <c r="Y1343">
        <v>4</v>
      </c>
      <c r="Z1343" t="s">
        <v>83</v>
      </c>
      <c r="AA1343" t="s">
        <v>83</v>
      </c>
      <c r="AB1343" t="s">
        <v>83</v>
      </c>
      <c r="AC1343" t="s">
        <v>83</v>
      </c>
      <c r="AD1343" t="s">
        <v>83</v>
      </c>
      <c r="AE1343">
        <v>0</v>
      </c>
      <c r="AF1343" t="s">
        <v>83</v>
      </c>
      <c r="AG1343">
        <v>0</v>
      </c>
      <c r="AH1343" t="s">
        <v>83</v>
      </c>
      <c r="AI1343" t="s">
        <v>83</v>
      </c>
      <c r="AJ1343" t="s">
        <v>83</v>
      </c>
      <c r="AK1343" t="s">
        <v>83</v>
      </c>
      <c r="AL1343" t="s">
        <v>83</v>
      </c>
      <c r="AM1343" t="s">
        <v>83</v>
      </c>
      <c r="AN1343" t="s">
        <v>83</v>
      </c>
      <c r="AO1343" t="s">
        <v>83</v>
      </c>
      <c r="AP1343" t="s">
        <v>83</v>
      </c>
      <c r="AQ1343" t="s">
        <v>83</v>
      </c>
      <c r="AR1343" t="s">
        <v>83</v>
      </c>
      <c r="AS1343">
        <v>0</v>
      </c>
      <c r="AT1343" t="s">
        <v>83</v>
      </c>
      <c r="AU1343" t="s">
        <v>83</v>
      </c>
      <c r="AV1343">
        <v>0</v>
      </c>
      <c r="AW1343">
        <v>0</v>
      </c>
      <c r="AX1343" t="s">
        <v>83</v>
      </c>
    </row>
    <row r="1344" spans="1:50" x14ac:dyDescent="0.15">
      <c r="A1344">
        <v>4</v>
      </c>
      <c r="B1344">
        <v>243</v>
      </c>
      <c r="C1344">
        <v>2</v>
      </c>
      <c r="D1344">
        <v>7</v>
      </c>
      <c r="E1344">
        <v>0</v>
      </c>
      <c r="F1344" t="s">
        <v>83</v>
      </c>
      <c r="G1344" t="s">
        <v>83</v>
      </c>
      <c r="H1344">
        <v>212</v>
      </c>
      <c r="I1344">
        <v>0</v>
      </c>
      <c r="J1344">
        <v>0</v>
      </c>
      <c r="K1344">
        <v>0</v>
      </c>
      <c r="L1344">
        <v>0</v>
      </c>
      <c r="M1344" t="s">
        <v>83</v>
      </c>
      <c r="N1344" t="s">
        <v>83</v>
      </c>
      <c r="O1344" t="s">
        <v>83</v>
      </c>
      <c r="P1344" t="s">
        <v>83</v>
      </c>
      <c r="Q1344" t="s">
        <v>83</v>
      </c>
      <c r="R1344" t="s">
        <v>2870</v>
      </c>
      <c r="S1344" t="s">
        <v>83</v>
      </c>
      <c r="T1344">
        <v>0</v>
      </c>
      <c r="U1344" t="s">
        <v>83</v>
      </c>
      <c r="V1344" t="s">
        <v>83</v>
      </c>
      <c r="W1344" t="s">
        <v>83</v>
      </c>
      <c r="X1344">
        <v>4</v>
      </c>
      <c r="Y1344">
        <v>4</v>
      </c>
      <c r="Z1344" t="s">
        <v>83</v>
      </c>
      <c r="AA1344" t="s">
        <v>83</v>
      </c>
      <c r="AB1344" t="s">
        <v>83</v>
      </c>
      <c r="AC1344" t="s">
        <v>83</v>
      </c>
      <c r="AD1344" t="s">
        <v>83</v>
      </c>
      <c r="AE1344">
        <v>0</v>
      </c>
      <c r="AF1344" t="s">
        <v>83</v>
      </c>
      <c r="AG1344">
        <v>0</v>
      </c>
      <c r="AH1344" t="s">
        <v>83</v>
      </c>
      <c r="AI1344" t="s">
        <v>83</v>
      </c>
      <c r="AJ1344" t="s">
        <v>83</v>
      </c>
      <c r="AK1344" t="s">
        <v>83</v>
      </c>
      <c r="AL1344" t="s">
        <v>83</v>
      </c>
      <c r="AM1344" t="s">
        <v>83</v>
      </c>
      <c r="AN1344" t="s">
        <v>83</v>
      </c>
      <c r="AO1344" t="s">
        <v>83</v>
      </c>
      <c r="AP1344" t="s">
        <v>83</v>
      </c>
      <c r="AQ1344" t="s">
        <v>83</v>
      </c>
      <c r="AR1344" t="s">
        <v>83</v>
      </c>
      <c r="AS1344">
        <v>0</v>
      </c>
      <c r="AT1344" t="s">
        <v>83</v>
      </c>
      <c r="AU1344" t="s">
        <v>83</v>
      </c>
      <c r="AV1344">
        <v>0</v>
      </c>
      <c r="AW1344">
        <v>0</v>
      </c>
      <c r="AX1344" t="s">
        <v>83</v>
      </c>
    </row>
    <row r="1345" spans="1:50" x14ac:dyDescent="0.15">
      <c r="A1345">
        <v>4</v>
      </c>
      <c r="B1345">
        <v>243</v>
      </c>
      <c r="C1345">
        <v>2</v>
      </c>
      <c r="D1345">
        <v>8</v>
      </c>
      <c r="E1345">
        <v>0</v>
      </c>
      <c r="F1345" t="s">
        <v>83</v>
      </c>
      <c r="G1345" t="s">
        <v>83</v>
      </c>
      <c r="H1345">
        <v>547</v>
      </c>
      <c r="I1345">
        <v>0</v>
      </c>
      <c r="J1345">
        <v>0</v>
      </c>
      <c r="K1345">
        <v>0</v>
      </c>
      <c r="L1345">
        <v>0</v>
      </c>
      <c r="M1345" t="s">
        <v>83</v>
      </c>
      <c r="N1345" t="s">
        <v>83</v>
      </c>
      <c r="O1345" t="s">
        <v>83</v>
      </c>
      <c r="P1345" t="s">
        <v>83</v>
      </c>
      <c r="Q1345" t="s">
        <v>83</v>
      </c>
      <c r="R1345" t="s">
        <v>2871</v>
      </c>
      <c r="S1345" t="s">
        <v>83</v>
      </c>
      <c r="T1345">
        <v>0</v>
      </c>
      <c r="U1345" t="s">
        <v>83</v>
      </c>
      <c r="V1345" t="s">
        <v>83</v>
      </c>
      <c r="W1345" t="s">
        <v>83</v>
      </c>
      <c r="X1345">
        <v>4</v>
      </c>
      <c r="Y1345">
        <v>4</v>
      </c>
      <c r="Z1345" t="s">
        <v>83</v>
      </c>
      <c r="AA1345" t="s">
        <v>83</v>
      </c>
      <c r="AB1345" t="s">
        <v>83</v>
      </c>
      <c r="AC1345" t="s">
        <v>83</v>
      </c>
      <c r="AD1345" t="s">
        <v>83</v>
      </c>
      <c r="AE1345">
        <v>0</v>
      </c>
      <c r="AF1345" t="s">
        <v>83</v>
      </c>
      <c r="AG1345">
        <v>0</v>
      </c>
      <c r="AH1345" t="s">
        <v>83</v>
      </c>
      <c r="AI1345" t="s">
        <v>83</v>
      </c>
      <c r="AJ1345" t="s">
        <v>83</v>
      </c>
      <c r="AK1345" t="s">
        <v>83</v>
      </c>
      <c r="AL1345" t="s">
        <v>83</v>
      </c>
      <c r="AM1345" t="s">
        <v>83</v>
      </c>
      <c r="AN1345" t="s">
        <v>83</v>
      </c>
      <c r="AO1345" t="s">
        <v>83</v>
      </c>
      <c r="AP1345" t="s">
        <v>83</v>
      </c>
      <c r="AQ1345" t="s">
        <v>83</v>
      </c>
      <c r="AR1345" t="s">
        <v>83</v>
      </c>
      <c r="AS1345">
        <v>0</v>
      </c>
      <c r="AT1345" t="s">
        <v>83</v>
      </c>
      <c r="AU1345" t="s">
        <v>83</v>
      </c>
      <c r="AV1345">
        <v>0</v>
      </c>
      <c r="AW1345">
        <v>0</v>
      </c>
      <c r="AX1345" t="s">
        <v>83</v>
      </c>
    </row>
    <row r="1346" spans="1:50" x14ac:dyDescent="0.15">
      <c r="A1346">
        <v>4</v>
      </c>
      <c r="B1346">
        <v>244</v>
      </c>
      <c r="C1346">
        <v>1</v>
      </c>
      <c r="D1346">
        <v>1</v>
      </c>
      <c r="E1346">
        <v>0</v>
      </c>
      <c r="F1346" t="s">
        <v>83</v>
      </c>
      <c r="G1346" t="s">
        <v>83</v>
      </c>
      <c r="H1346">
        <v>0</v>
      </c>
      <c r="I1346">
        <v>0</v>
      </c>
      <c r="J1346">
        <v>0</v>
      </c>
      <c r="K1346">
        <v>0</v>
      </c>
      <c r="L1346">
        <v>0</v>
      </c>
      <c r="M1346" t="s">
        <v>83</v>
      </c>
      <c r="N1346" t="s">
        <v>83</v>
      </c>
      <c r="O1346" t="s">
        <v>83</v>
      </c>
      <c r="P1346" t="s">
        <v>83</v>
      </c>
      <c r="Q1346" t="s">
        <v>83</v>
      </c>
      <c r="R1346" t="s">
        <v>83</v>
      </c>
      <c r="S1346" t="s">
        <v>83</v>
      </c>
      <c r="T1346">
        <v>0</v>
      </c>
      <c r="U1346" t="s">
        <v>83</v>
      </c>
      <c r="V1346" t="s">
        <v>83</v>
      </c>
      <c r="W1346" t="s">
        <v>83</v>
      </c>
      <c r="X1346">
        <v>0</v>
      </c>
      <c r="Y1346">
        <v>0</v>
      </c>
      <c r="Z1346" t="s">
        <v>83</v>
      </c>
      <c r="AA1346" t="s">
        <v>83</v>
      </c>
      <c r="AB1346" t="s">
        <v>83</v>
      </c>
      <c r="AC1346" t="s">
        <v>83</v>
      </c>
      <c r="AD1346" t="s">
        <v>83</v>
      </c>
      <c r="AE1346">
        <v>0</v>
      </c>
      <c r="AF1346" t="s">
        <v>83</v>
      </c>
      <c r="AG1346">
        <v>0</v>
      </c>
      <c r="AH1346" t="s">
        <v>83</v>
      </c>
      <c r="AI1346" t="s">
        <v>83</v>
      </c>
      <c r="AJ1346" t="s">
        <v>83</v>
      </c>
      <c r="AK1346" t="s">
        <v>83</v>
      </c>
      <c r="AL1346" t="s">
        <v>83</v>
      </c>
      <c r="AM1346" t="s">
        <v>83</v>
      </c>
      <c r="AN1346" t="s">
        <v>83</v>
      </c>
      <c r="AO1346" t="s">
        <v>83</v>
      </c>
      <c r="AP1346" t="s">
        <v>83</v>
      </c>
      <c r="AQ1346" t="s">
        <v>83</v>
      </c>
      <c r="AR1346" t="s">
        <v>83</v>
      </c>
      <c r="AS1346">
        <v>0</v>
      </c>
      <c r="AT1346" t="s">
        <v>83</v>
      </c>
      <c r="AU1346" t="s">
        <v>83</v>
      </c>
      <c r="AV1346">
        <v>0</v>
      </c>
      <c r="AW1346">
        <v>0</v>
      </c>
      <c r="AX1346" t="s">
        <v>83</v>
      </c>
    </row>
    <row r="1347" spans="1:50" x14ac:dyDescent="0.15">
      <c r="A1347">
        <v>4</v>
      </c>
      <c r="B1347">
        <v>244</v>
      </c>
      <c r="C1347">
        <v>1</v>
      </c>
      <c r="D1347">
        <v>2</v>
      </c>
      <c r="E1347">
        <v>0</v>
      </c>
      <c r="F1347" t="s">
        <v>83</v>
      </c>
      <c r="G1347" t="s">
        <v>83</v>
      </c>
      <c r="H1347">
        <v>218</v>
      </c>
      <c r="I1347">
        <v>0</v>
      </c>
      <c r="J1347">
        <v>0</v>
      </c>
      <c r="K1347">
        <v>0</v>
      </c>
      <c r="L1347">
        <v>0</v>
      </c>
      <c r="M1347" t="s">
        <v>83</v>
      </c>
      <c r="N1347" t="s">
        <v>83</v>
      </c>
      <c r="O1347" t="s">
        <v>83</v>
      </c>
      <c r="P1347" t="s">
        <v>83</v>
      </c>
      <c r="Q1347" t="s">
        <v>83</v>
      </c>
      <c r="R1347" t="s">
        <v>2872</v>
      </c>
      <c r="S1347" t="s">
        <v>83</v>
      </c>
      <c r="T1347">
        <v>0</v>
      </c>
      <c r="U1347" t="s">
        <v>83</v>
      </c>
      <c r="V1347" t="s">
        <v>83</v>
      </c>
      <c r="W1347" t="s">
        <v>83</v>
      </c>
      <c r="X1347">
        <v>3</v>
      </c>
      <c r="Y1347">
        <v>3</v>
      </c>
      <c r="Z1347" t="s">
        <v>83</v>
      </c>
      <c r="AA1347" t="s">
        <v>83</v>
      </c>
      <c r="AB1347" t="s">
        <v>83</v>
      </c>
      <c r="AC1347" t="s">
        <v>83</v>
      </c>
      <c r="AD1347" t="s">
        <v>83</v>
      </c>
      <c r="AE1347">
        <v>0</v>
      </c>
      <c r="AF1347" t="s">
        <v>83</v>
      </c>
      <c r="AG1347">
        <v>0</v>
      </c>
      <c r="AH1347" t="s">
        <v>83</v>
      </c>
      <c r="AI1347" t="s">
        <v>83</v>
      </c>
      <c r="AJ1347" t="s">
        <v>83</v>
      </c>
      <c r="AK1347" t="s">
        <v>83</v>
      </c>
      <c r="AL1347" t="s">
        <v>83</v>
      </c>
      <c r="AM1347" t="s">
        <v>83</v>
      </c>
      <c r="AN1347" t="s">
        <v>83</v>
      </c>
      <c r="AO1347" t="s">
        <v>83</v>
      </c>
      <c r="AP1347" t="s">
        <v>83</v>
      </c>
      <c r="AQ1347" t="s">
        <v>83</v>
      </c>
      <c r="AR1347" t="s">
        <v>83</v>
      </c>
      <c r="AS1347">
        <v>0</v>
      </c>
      <c r="AT1347" t="s">
        <v>83</v>
      </c>
      <c r="AU1347" t="s">
        <v>83</v>
      </c>
      <c r="AV1347">
        <v>0</v>
      </c>
      <c r="AW1347">
        <v>0</v>
      </c>
      <c r="AX1347" t="s">
        <v>83</v>
      </c>
    </row>
    <row r="1348" spans="1:50" x14ac:dyDescent="0.15">
      <c r="A1348">
        <v>4</v>
      </c>
      <c r="B1348">
        <v>244</v>
      </c>
      <c r="C1348">
        <v>1</v>
      </c>
      <c r="D1348">
        <v>3</v>
      </c>
      <c r="E1348">
        <v>0</v>
      </c>
      <c r="F1348" t="s">
        <v>83</v>
      </c>
      <c r="G1348" t="s">
        <v>83</v>
      </c>
      <c r="H1348">
        <v>599</v>
      </c>
      <c r="I1348">
        <v>0</v>
      </c>
      <c r="J1348">
        <v>0</v>
      </c>
      <c r="K1348">
        <v>0</v>
      </c>
      <c r="L1348">
        <v>0</v>
      </c>
      <c r="M1348" t="s">
        <v>83</v>
      </c>
      <c r="N1348" t="s">
        <v>83</v>
      </c>
      <c r="O1348" t="s">
        <v>83</v>
      </c>
      <c r="P1348" t="s">
        <v>83</v>
      </c>
      <c r="Q1348" t="s">
        <v>83</v>
      </c>
      <c r="R1348" t="s">
        <v>2873</v>
      </c>
      <c r="S1348" t="s">
        <v>83</v>
      </c>
      <c r="T1348">
        <v>0</v>
      </c>
      <c r="U1348" t="s">
        <v>83</v>
      </c>
      <c r="V1348" t="s">
        <v>83</v>
      </c>
      <c r="W1348" t="s">
        <v>83</v>
      </c>
      <c r="X1348">
        <v>3</v>
      </c>
      <c r="Y1348">
        <v>3</v>
      </c>
      <c r="Z1348" t="s">
        <v>83</v>
      </c>
      <c r="AA1348" t="s">
        <v>83</v>
      </c>
      <c r="AB1348" t="s">
        <v>83</v>
      </c>
      <c r="AC1348" t="s">
        <v>83</v>
      </c>
      <c r="AD1348" t="s">
        <v>83</v>
      </c>
      <c r="AE1348">
        <v>0</v>
      </c>
      <c r="AF1348" t="s">
        <v>83</v>
      </c>
      <c r="AG1348">
        <v>0</v>
      </c>
      <c r="AH1348" t="s">
        <v>83</v>
      </c>
      <c r="AI1348" t="s">
        <v>83</v>
      </c>
      <c r="AJ1348" t="s">
        <v>83</v>
      </c>
      <c r="AK1348" t="s">
        <v>83</v>
      </c>
      <c r="AL1348" t="s">
        <v>83</v>
      </c>
      <c r="AM1348" t="s">
        <v>83</v>
      </c>
      <c r="AN1348" t="s">
        <v>83</v>
      </c>
      <c r="AO1348" t="s">
        <v>83</v>
      </c>
      <c r="AP1348" t="s">
        <v>83</v>
      </c>
      <c r="AQ1348" t="s">
        <v>83</v>
      </c>
      <c r="AR1348" t="s">
        <v>83</v>
      </c>
      <c r="AS1348">
        <v>0</v>
      </c>
      <c r="AT1348" t="s">
        <v>83</v>
      </c>
      <c r="AU1348" t="s">
        <v>83</v>
      </c>
      <c r="AV1348">
        <v>0</v>
      </c>
      <c r="AW1348">
        <v>0</v>
      </c>
      <c r="AX1348" t="s">
        <v>83</v>
      </c>
    </row>
    <row r="1349" spans="1:50" x14ac:dyDescent="0.15">
      <c r="A1349">
        <v>4</v>
      </c>
      <c r="B1349">
        <v>244</v>
      </c>
      <c r="C1349">
        <v>1</v>
      </c>
      <c r="D1349">
        <v>4</v>
      </c>
      <c r="E1349">
        <v>0</v>
      </c>
      <c r="F1349" t="s">
        <v>83</v>
      </c>
      <c r="G1349" t="s">
        <v>83</v>
      </c>
      <c r="H1349">
        <v>414</v>
      </c>
      <c r="I1349">
        <v>0</v>
      </c>
      <c r="J1349">
        <v>0</v>
      </c>
      <c r="K1349">
        <v>0</v>
      </c>
      <c r="L1349">
        <v>0</v>
      </c>
      <c r="M1349" t="s">
        <v>83</v>
      </c>
      <c r="N1349" t="s">
        <v>83</v>
      </c>
      <c r="O1349" t="s">
        <v>83</v>
      </c>
      <c r="P1349" t="s">
        <v>83</v>
      </c>
      <c r="Q1349" t="s">
        <v>83</v>
      </c>
      <c r="R1349" t="s">
        <v>2874</v>
      </c>
      <c r="S1349" t="s">
        <v>83</v>
      </c>
      <c r="T1349">
        <v>0</v>
      </c>
      <c r="U1349" t="s">
        <v>83</v>
      </c>
      <c r="V1349" t="s">
        <v>83</v>
      </c>
      <c r="W1349" t="s">
        <v>83</v>
      </c>
      <c r="X1349">
        <v>3</v>
      </c>
      <c r="Y1349">
        <v>3</v>
      </c>
      <c r="Z1349" t="s">
        <v>83</v>
      </c>
      <c r="AA1349" t="s">
        <v>83</v>
      </c>
      <c r="AB1349" t="s">
        <v>83</v>
      </c>
      <c r="AC1349" t="s">
        <v>83</v>
      </c>
      <c r="AD1349" t="s">
        <v>83</v>
      </c>
      <c r="AE1349">
        <v>0</v>
      </c>
      <c r="AF1349" t="s">
        <v>83</v>
      </c>
      <c r="AG1349">
        <v>0</v>
      </c>
      <c r="AH1349" t="s">
        <v>83</v>
      </c>
      <c r="AI1349" t="s">
        <v>83</v>
      </c>
      <c r="AJ1349" t="s">
        <v>83</v>
      </c>
      <c r="AK1349" t="s">
        <v>83</v>
      </c>
      <c r="AL1349" t="s">
        <v>83</v>
      </c>
      <c r="AM1349" t="s">
        <v>83</v>
      </c>
      <c r="AN1349" t="s">
        <v>83</v>
      </c>
      <c r="AO1349" t="s">
        <v>83</v>
      </c>
      <c r="AP1349" t="s">
        <v>83</v>
      </c>
      <c r="AQ1349" t="s">
        <v>83</v>
      </c>
      <c r="AR1349" t="s">
        <v>83</v>
      </c>
      <c r="AS1349">
        <v>0</v>
      </c>
      <c r="AT1349" t="s">
        <v>83</v>
      </c>
      <c r="AU1349" t="s">
        <v>83</v>
      </c>
      <c r="AV1349">
        <v>0</v>
      </c>
      <c r="AW1349">
        <v>0</v>
      </c>
      <c r="AX1349" t="s">
        <v>83</v>
      </c>
    </row>
    <row r="1350" spans="1:50" x14ac:dyDescent="0.15">
      <c r="A1350">
        <v>4</v>
      </c>
      <c r="B1350">
        <v>244</v>
      </c>
      <c r="C1350">
        <v>1</v>
      </c>
      <c r="D1350">
        <v>5</v>
      </c>
      <c r="E1350">
        <v>0</v>
      </c>
      <c r="F1350" t="s">
        <v>83</v>
      </c>
      <c r="G1350" t="s">
        <v>83</v>
      </c>
      <c r="H1350">
        <v>503</v>
      </c>
      <c r="I1350">
        <v>0</v>
      </c>
      <c r="J1350">
        <v>0</v>
      </c>
      <c r="K1350">
        <v>0</v>
      </c>
      <c r="L1350">
        <v>0</v>
      </c>
      <c r="M1350" t="s">
        <v>83</v>
      </c>
      <c r="N1350" t="s">
        <v>83</v>
      </c>
      <c r="O1350" t="s">
        <v>83</v>
      </c>
      <c r="P1350" t="s">
        <v>83</v>
      </c>
      <c r="Q1350" t="s">
        <v>83</v>
      </c>
      <c r="R1350" t="s">
        <v>2536</v>
      </c>
      <c r="S1350" t="s">
        <v>83</v>
      </c>
      <c r="T1350">
        <v>0</v>
      </c>
      <c r="U1350" t="s">
        <v>83</v>
      </c>
      <c r="V1350" t="s">
        <v>83</v>
      </c>
      <c r="W1350" t="s">
        <v>83</v>
      </c>
      <c r="X1350">
        <v>3</v>
      </c>
      <c r="Y1350">
        <v>3</v>
      </c>
      <c r="Z1350" t="s">
        <v>83</v>
      </c>
      <c r="AA1350" t="s">
        <v>83</v>
      </c>
      <c r="AB1350" t="s">
        <v>83</v>
      </c>
      <c r="AC1350" t="s">
        <v>83</v>
      </c>
      <c r="AD1350" t="s">
        <v>83</v>
      </c>
      <c r="AE1350">
        <v>0</v>
      </c>
      <c r="AF1350" t="s">
        <v>83</v>
      </c>
      <c r="AG1350">
        <v>0</v>
      </c>
      <c r="AH1350" t="s">
        <v>83</v>
      </c>
      <c r="AI1350" t="s">
        <v>83</v>
      </c>
      <c r="AJ1350" t="s">
        <v>83</v>
      </c>
      <c r="AK1350" t="s">
        <v>83</v>
      </c>
      <c r="AL1350" t="s">
        <v>83</v>
      </c>
      <c r="AM1350" t="s">
        <v>83</v>
      </c>
      <c r="AN1350" t="s">
        <v>83</v>
      </c>
      <c r="AO1350" t="s">
        <v>83</v>
      </c>
      <c r="AP1350" t="s">
        <v>83</v>
      </c>
      <c r="AQ1350" t="s">
        <v>83</v>
      </c>
      <c r="AR1350" t="s">
        <v>83</v>
      </c>
      <c r="AS1350">
        <v>0</v>
      </c>
      <c r="AT1350" t="s">
        <v>83</v>
      </c>
      <c r="AU1350" t="s">
        <v>83</v>
      </c>
      <c r="AV1350">
        <v>0</v>
      </c>
      <c r="AW1350">
        <v>0</v>
      </c>
      <c r="AX1350" t="s">
        <v>83</v>
      </c>
    </row>
    <row r="1351" spans="1:50" x14ac:dyDescent="0.15">
      <c r="A1351">
        <v>4</v>
      </c>
      <c r="B1351">
        <v>244</v>
      </c>
      <c r="C1351">
        <v>1</v>
      </c>
      <c r="D1351">
        <v>6</v>
      </c>
      <c r="E1351">
        <v>0</v>
      </c>
      <c r="F1351" t="s">
        <v>83</v>
      </c>
      <c r="G1351" t="s">
        <v>83</v>
      </c>
      <c r="H1351">
        <v>611</v>
      </c>
      <c r="I1351">
        <v>0</v>
      </c>
      <c r="J1351">
        <v>0</v>
      </c>
      <c r="K1351">
        <v>0</v>
      </c>
      <c r="L1351">
        <v>0</v>
      </c>
      <c r="M1351" t="s">
        <v>83</v>
      </c>
      <c r="N1351" t="s">
        <v>83</v>
      </c>
      <c r="O1351" t="s">
        <v>83</v>
      </c>
      <c r="P1351" t="s">
        <v>83</v>
      </c>
      <c r="Q1351" t="s">
        <v>83</v>
      </c>
      <c r="R1351" t="s">
        <v>2875</v>
      </c>
      <c r="S1351" t="s">
        <v>83</v>
      </c>
      <c r="T1351">
        <v>0</v>
      </c>
      <c r="U1351" t="s">
        <v>83</v>
      </c>
      <c r="V1351" t="s">
        <v>83</v>
      </c>
      <c r="W1351" t="s">
        <v>83</v>
      </c>
      <c r="X1351">
        <v>3</v>
      </c>
      <c r="Y1351">
        <v>3</v>
      </c>
      <c r="Z1351" t="s">
        <v>83</v>
      </c>
      <c r="AA1351" t="s">
        <v>83</v>
      </c>
      <c r="AB1351" t="s">
        <v>83</v>
      </c>
      <c r="AC1351" t="s">
        <v>83</v>
      </c>
      <c r="AD1351" t="s">
        <v>83</v>
      </c>
      <c r="AE1351">
        <v>0</v>
      </c>
      <c r="AF1351" t="s">
        <v>83</v>
      </c>
      <c r="AG1351">
        <v>0</v>
      </c>
      <c r="AH1351" t="s">
        <v>83</v>
      </c>
      <c r="AI1351" t="s">
        <v>83</v>
      </c>
      <c r="AJ1351" t="s">
        <v>83</v>
      </c>
      <c r="AK1351" t="s">
        <v>83</v>
      </c>
      <c r="AL1351" t="s">
        <v>83</v>
      </c>
      <c r="AM1351" t="s">
        <v>83</v>
      </c>
      <c r="AN1351" t="s">
        <v>83</v>
      </c>
      <c r="AO1351" t="s">
        <v>83</v>
      </c>
      <c r="AP1351" t="s">
        <v>83</v>
      </c>
      <c r="AQ1351" t="s">
        <v>83</v>
      </c>
      <c r="AR1351" t="s">
        <v>83</v>
      </c>
      <c r="AS1351">
        <v>0</v>
      </c>
      <c r="AT1351" t="s">
        <v>83</v>
      </c>
      <c r="AU1351" t="s">
        <v>83</v>
      </c>
      <c r="AV1351">
        <v>0</v>
      </c>
      <c r="AW1351">
        <v>0</v>
      </c>
      <c r="AX1351" t="s">
        <v>83</v>
      </c>
    </row>
    <row r="1352" spans="1:50" x14ac:dyDescent="0.15">
      <c r="A1352">
        <v>4</v>
      </c>
      <c r="B1352">
        <v>244</v>
      </c>
      <c r="C1352">
        <v>1</v>
      </c>
      <c r="D1352">
        <v>7</v>
      </c>
      <c r="E1352">
        <v>0</v>
      </c>
      <c r="F1352" t="s">
        <v>83</v>
      </c>
      <c r="G1352" t="s">
        <v>83</v>
      </c>
      <c r="H1352">
        <v>214</v>
      </c>
      <c r="I1352">
        <v>0</v>
      </c>
      <c r="J1352">
        <v>0</v>
      </c>
      <c r="K1352">
        <v>0</v>
      </c>
      <c r="L1352">
        <v>0</v>
      </c>
      <c r="M1352" t="s">
        <v>83</v>
      </c>
      <c r="N1352" t="s">
        <v>83</v>
      </c>
      <c r="O1352" t="s">
        <v>83</v>
      </c>
      <c r="P1352" t="s">
        <v>83</v>
      </c>
      <c r="Q1352" t="s">
        <v>83</v>
      </c>
      <c r="R1352" t="s">
        <v>2876</v>
      </c>
      <c r="S1352" t="s">
        <v>83</v>
      </c>
      <c r="T1352">
        <v>0</v>
      </c>
      <c r="U1352" t="s">
        <v>83</v>
      </c>
      <c r="V1352" t="s">
        <v>83</v>
      </c>
      <c r="W1352" t="s">
        <v>83</v>
      </c>
      <c r="X1352">
        <v>3</v>
      </c>
      <c r="Y1352">
        <v>3</v>
      </c>
      <c r="Z1352" t="s">
        <v>83</v>
      </c>
      <c r="AA1352" t="s">
        <v>83</v>
      </c>
      <c r="AB1352" t="s">
        <v>83</v>
      </c>
      <c r="AC1352" t="s">
        <v>83</v>
      </c>
      <c r="AD1352" t="s">
        <v>83</v>
      </c>
      <c r="AE1352">
        <v>0</v>
      </c>
      <c r="AF1352" t="s">
        <v>83</v>
      </c>
      <c r="AG1352">
        <v>0</v>
      </c>
      <c r="AH1352" t="s">
        <v>83</v>
      </c>
      <c r="AI1352" t="s">
        <v>83</v>
      </c>
      <c r="AJ1352" t="s">
        <v>83</v>
      </c>
      <c r="AK1352" t="s">
        <v>83</v>
      </c>
      <c r="AL1352" t="s">
        <v>83</v>
      </c>
      <c r="AM1352" t="s">
        <v>83</v>
      </c>
      <c r="AN1352" t="s">
        <v>83</v>
      </c>
      <c r="AO1352" t="s">
        <v>83</v>
      </c>
      <c r="AP1352" t="s">
        <v>83</v>
      </c>
      <c r="AQ1352" t="s">
        <v>83</v>
      </c>
      <c r="AR1352" t="s">
        <v>83</v>
      </c>
      <c r="AS1352">
        <v>0</v>
      </c>
      <c r="AT1352" t="s">
        <v>83</v>
      </c>
      <c r="AU1352" t="s">
        <v>83</v>
      </c>
      <c r="AV1352">
        <v>0</v>
      </c>
      <c r="AW1352">
        <v>0</v>
      </c>
      <c r="AX1352" t="s">
        <v>83</v>
      </c>
    </row>
    <row r="1353" spans="1:50" x14ac:dyDescent="0.15">
      <c r="A1353">
        <v>4</v>
      </c>
      <c r="B1353">
        <v>244</v>
      </c>
      <c r="C1353">
        <v>1</v>
      </c>
      <c r="D1353">
        <v>8</v>
      </c>
      <c r="E1353">
        <v>0</v>
      </c>
      <c r="F1353" t="s">
        <v>83</v>
      </c>
      <c r="G1353" t="s">
        <v>83</v>
      </c>
      <c r="H1353">
        <v>0</v>
      </c>
      <c r="I1353">
        <v>0</v>
      </c>
      <c r="J1353">
        <v>0</v>
      </c>
      <c r="K1353">
        <v>0</v>
      </c>
      <c r="L1353">
        <v>0</v>
      </c>
      <c r="M1353" t="s">
        <v>83</v>
      </c>
      <c r="N1353" t="s">
        <v>83</v>
      </c>
      <c r="O1353" t="s">
        <v>83</v>
      </c>
      <c r="P1353" t="s">
        <v>83</v>
      </c>
      <c r="Q1353" t="s">
        <v>83</v>
      </c>
      <c r="R1353" t="s">
        <v>83</v>
      </c>
      <c r="S1353" t="s">
        <v>83</v>
      </c>
      <c r="T1353">
        <v>0</v>
      </c>
      <c r="U1353" t="s">
        <v>83</v>
      </c>
      <c r="V1353" t="s">
        <v>83</v>
      </c>
      <c r="W1353" t="s">
        <v>83</v>
      </c>
      <c r="X1353">
        <v>0</v>
      </c>
      <c r="Y1353">
        <v>0</v>
      </c>
      <c r="Z1353" t="s">
        <v>83</v>
      </c>
      <c r="AA1353" t="s">
        <v>83</v>
      </c>
      <c r="AB1353" t="s">
        <v>83</v>
      </c>
      <c r="AC1353" t="s">
        <v>83</v>
      </c>
      <c r="AD1353" t="s">
        <v>83</v>
      </c>
      <c r="AE1353">
        <v>0</v>
      </c>
      <c r="AF1353" t="s">
        <v>83</v>
      </c>
      <c r="AG1353">
        <v>0</v>
      </c>
      <c r="AH1353" t="s">
        <v>83</v>
      </c>
      <c r="AI1353" t="s">
        <v>83</v>
      </c>
      <c r="AJ1353" t="s">
        <v>83</v>
      </c>
      <c r="AK1353" t="s">
        <v>83</v>
      </c>
      <c r="AL1353" t="s">
        <v>83</v>
      </c>
      <c r="AM1353" t="s">
        <v>83</v>
      </c>
      <c r="AN1353" t="s">
        <v>83</v>
      </c>
      <c r="AO1353" t="s">
        <v>83</v>
      </c>
      <c r="AP1353" t="s">
        <v>83</v>
      </c>
      <c r="AQ1353" t="s">
        <v>83</v>
      </c>
      <c r="AR1353" t="s">
        <v>83</v>
      </c>
      <c r="AS1353">
        <v>0</v>
      </c>
      <c r="AT1353" t="s">
        <v>83</v>
      </c>
      <c r="AU1353" t="s">
        <v>83</v>
      </c>
      <c r="AV1353">
        <v>0</v>
      </c>
      <c r="AW1353">
        <v>0</v>
      </c>
      <c r="AX1353" t="s">
        <v>83</v>
      </c>
    </row>
    <row r="1354" spans="1:50" x14ac:dyDescent="0.15">
      <c r="A1354">
        <v>4</v>
      </c>
      <c r="B1354">
        <v>245</v>
      </c>
      <c r="C1354">
        <v>1</v>
      </c>
      <c r="D1354">
        <v>1</v>
      </c>
      <c r="E1354">
        <v>0</v>
      </c>
      <c r="F1354" t="s">
        <v>83</v>
      </c>
      <c r="G1354" t="s">
        <v>83</v>
      </c>
      <c r="H1354">
        <v>0</v>
      </c>
      <c r="I1354">
        <v>0</v>
      </c>
      <c r="J1354">
        <v>0</v>
      </c>
      <c r="K1354">
        <v>0</v>
      </c>
      <c r="L1354">
        <v>0</v>
      </c>
      <c r="M1354" t="s">
        <v>83</v>
      </c>
      <c r="N1354" t="s">
        <v>83</v>
      </c>
      <c r="O1354" t="s">
        <v>83</v>
      </c>
      <c r="P1354" t="s">
        <v>83</v>
      </c>
      <c r="Q1354" t="s">
        <v>83</v>
      </c>
      <c r="R1354" t="s">
        <v>83</v>
      </c>
      <c r="S1354" t="s">
        <v>83</v>
      </c>
      <c r="T1354">
        <v>0</v>
      </c>
      <c r="U1354" t="s">
        <v>83</v>
      </c>
      <c r="V1354" t="s">
        <v>83</v>
      </c>
      <c r="W1354" t="s">
        <v>83</v>
      </c>
      <c r="X1354">
        <v>0</v>
      </c>
      <c r="Y1354">
        <v>0</v>
      </c>
      <c r="Z1354" t="s">
        <v>83</v>
      </c>
      <c r="AA1354" t="s">
        <v>83</v>
      </c>
      <c r="AB1354" t="s">
        <v>83</v>
      </c>
      <c r="AC1354" t="s">
        <v>83</v>
      </c>
      <c r="AD1354" t="s">
        <v>83</v>
      </c>
      <c r="AE1354">
        <v>0</v>
      </c>
      <c r="AF1354" t="s">
        <v>83</v>
      </c>
      <c r="AG1354">
        <v>0</v>
      </c>
      <c r="AH1354" t="s">
        <v>83</v>
      </c>
      <c r="AI1354" t="s">
        <v>83</v>
      </c>
      <c r="AJ1354" t="s">
        <v>83</v>
      </c>
      <c r="AK1354" t="s">
        <v>83</v>
      </c>
      <c r="AL1354" t="s">
        <v>83</v>
      </c>
      <c r="AM1354" t="s">
        <v>83</v>
      </c>
      <c r="AN1354" t="s">
        <v>83</v>
      </c>
      <c r="AO1354" t="s">
        <v>83</v>
      </c>
      <c r="AP1354" t="s">
        <v>83</v>
      </c>
      <c r="AQ1354" t="s">
        <v>83</v>
      </c>
      <c r="AR1354" t="s">
        <v>83</v>
      </c>
      <c r="AS1354">
        <v>0</v>
      </c>
      <c r="AT1354" t="s">
        <v>83</v>
      </c>
      <c r="AU1354" t="s">
        <v>83</v>
      </c>
      <c r="AV1354">
        <v>0</v>
      </c>
      <c r="AW1354">
        <v>0</v>
      </c>
      <c r="AX1354" t="s">
        <v>83</v>
      </c>
    </row>
    <row r="1355" spans="1:50" x14ac:dyDescent="0.15">
      <c r="A1355">
        <v>4</v>
      </c>
      <c r="B1355">
        <v>245</v>
      </c>
      <c r="C1355">
        <v>1</v>
      </c>
      <c r="D1355">
        <v>2</v>
      </c>
      <c r="E1355">
        <v>0</v>
      </c>
      <c r="F1355" t="s">
        <v>83</v>
      </c>
      <c r="G1355" t="s">
        <v>83</v>
      </c>
      <c r="H1355">
        <v>0</v>
      </c>
      <c r="I1355">
        <v>0</v>
      </c>
      <c r="J1355">
        <v>0</v>
      </c>
      <c r="K1355">
        <v>0</v>
      </c>
      <c r="L1355">
        <v>0</v>
      </c>
      <c r="M1355" t="s">
        <v>83</v>
      </c>
      <c r="N1355" t="s">
        <v>83</v>
      </c>
      <c r="O1355" t="s">
        <v>83</v>
      </c>
      <c r="P1355" t="s">
        <v>83</v>
      </c>
      <c r="Q1355" t="s">
        <v>83</v>
      </c>
      <c r="R1355" t="s">
        <v>83</v>
      </c>
      <c r="S1355" t="s">
        <v>83</v>
      </c>
      <c r="T1355">
        <v>0</v>
      </c>
      <c r="U1355" t="s">
        <v>83</v>
      </c>
      <c r="V1355" t="s">
        <v>83</v>
      </c>
      <c r="W1355" t="s">
        <v>83</v>
      </c>
      <c r="X1355">
        <v>0</v>
      </c>
      <c r="Y1355">
        <v>0</v>
      </c>
      <c r="Z1355" t="s">
        <v>83</v>
      </c>
      <c r="AA1355" t="s">
        <v>83</v>
      </c>
      <c r="AB1355" t="s">
        <v>83</v>
      </c>
      <c r="AC1355" t="s">
        <v>83</v>
      </c>
      <c r="AD1355" t="s">
        <v>83</v>
      </c>
      <c r="AE1355">
        <v>0</v>
      </c>
      <c r="AF1355" t="s">
        <v>83</v>
      </c>
      <c r="AG1355">
        <v>0</v>
      </c>
      <c r="AH1355" t="s">
        <v>83</v>
      </c>
      <c r="AI1355" t="s">
        <v>83</v>
      </c>
      <c r="AJ1355" t="s">
        <v>83</v>
      </c>
      <c r="AK1355" t="s">
        <v>83</v>
      </c>
      <c r="AL1355" t="s">
        <v>83</v>
      </c>
      <c r="AM1355" t="s">
        <v>83</v>
      </c>
      <c r="AN1355" t="s">
        <v>83</v>
      </c>
      <c r="AO1355" t="s">
        <v>83</v>
      </c>
      <c r="AP1355" t="s">
        <v>83</v>
      </c>
      <c r="AQ1355" t="s">
        <v>83</v>
      </c>
      <c r="AR1355" t="s">
        <v>83</v>
      </c>
      <c r="AS1355">
        <v>0</v>
      </c>
      <c r="AT1355" t="s">
        <v>83</v>
      </c>
      <c r="AU1355" t="s">
        <v>83</v>
      </c>
      <c r="AV1355">
        <v>0</v>
      </c>
      <c r="AW1355">
        <v>0</v>
      </c>
      <c r="AX1355" t="s">
        <v>83</v>
      </c>
    </row>
    <row r="1356" spans="1:50" x14ac:dyDescent="0.15">
      <c r="A1356">
        <v>4</v>
      </c>
      <c r="B1356">
        <v>245</v>
      </c>
      <c r="C1356">
        <v>1</v>
      </c>
      <c r="D1356">
        <v>3</v>
      </c>
      <c r="E1356">
        <v>0</v>
      </c>
      <c r="F1356" t="s">
        <v>83</v>
      </c>
      <c r="G1356" t="s">
        <v>83</v>
      </c>
      <c r="H1356">
        <v>607</v>
      </c>
      <c r="I1356">
        <v>0</v>
      </c>
      <c r="J1356">
        <v>0</v>
      </c>
      <c r="K1356">
        <v>0</v>
      </c>
      <c r="L1356">
        <v>0</v>
      </c>
      <c r="M1356" t="s">
        <v>83</v>
      </c>
      <c r="N1356" t="s">
        <v>83</v>
      </c>
      <c r="O1356" t="s">
        <v>83</v>
      </c>
      <c r="P1356" t="s">
        <v>83</v>
      </c>
      <c r="Q1356" t="s">
        <v>83</v>
      </c>
      <c r="R1356" t="s">
        <v>2877</v>
      </c>
      <c r="S1356" t="s">
        <v>83</v>
      </c>
      <c r="T1356">
        <v>0</v>
      </c>
      <c r="U1356" t="s">
        <v>83</v>
      </c>
      <c r="V1356" t="s">
        <v>83</v>
      </c>
      <c r="W1356" t="s">
        <v>83</v>
      </c>
      <c r="X1356">
        <v>4</v>
      </c>
      <c r="Y1356">
        <v>4</v>
      </c>
      <c r="Z1356" t="s">
        <v>83</v>
      </c>
      <c r="AA1356" t="s">
        <v>83</v>
      </c>
      <c r="AB1356" t="s">
        <v>83</v>
      </c>
      <c r="AC1356" t="s">
        <v>83</v>
      </c>
      <c r="AD1356" t="s">
        <v>83</v>
      </c>
      <c r="AE1356">
        <v>0</v>
      </c>
      <c r="AF1356" t="s">
        <v>83</v>
      </c>
      <c r="AG1356">
        <v>0</v>
      </c>
      <c r="AH1356" t="s">
        <v>83</v>
      </c>
      <c r="AI1356" t="s">
        <v>83</v>
      </c>
      <c r="AJ1356" t="s">
        <v>83</v>
      </c>
      <c r="AK1356" t="s">
        <v>83</v>
      </c>
      <c r="AL1356" t="s">
        <v>83</v>
      </c>
      <c r="AM1356" t="s">
        <v>83</v>
      </c>
      <c r="AN1356" t="s">
        <v>83</v>
      </c>
      <c r="AO1356" t="s">
        <v>83</v>
      </c>
      <c r="AP1356" t="s">
        <v>83</v>
      </c>
      <c r="AQ1356" t="s">
        <v>83</v>
      </c>
      <c r="AR1356" t="s">
        <v>83</v>
      </c>
      <c r="AS1356">
        <v>0</v>
      </c>
      <c r="AT1356" t="s">
        <v>83</v>
      </c>
      <c r="AU1356" t="s">
        <v>83</v>
      </c>
      <c r="AV1356">
        <v>0</v>
      </c>
      <c r="AW1356">
        <v>0</v>
      </c>
      <c r="AX1356" t="s">
        <v>83</v>
      </c>
    </row>
    <row r="1357" spans="1:50" x14ac:dyDescent="0.15">
      <c r="A1357">
        <v>4</v>
      </c>
      <c r="B1357">
        <v>245</v>
      </c>
      <c r="C1357">
        <v>1</v>
      </c>
      <c r="D1357">
        <v>4</v>
      </c>
      <c r="E1357">
        <v>0</v>
      </c>
      <c r="F1357" t="s">
        <v>83</v>
      </c>
      <c r="G1357" t="s">
        <v>83</v>
      </c>
      <c r="H1357">
        <v>431</v>
      </c>
      <c r="I1357">
        <v>0</v>
      </c>
      <c r="J1357">
        <v>0</v>
      </c>
      <c r="K1357">
        <v>0</v>
      </c>
      <c r="L1357">
        <v>0</v>
      </c>
      <c r="M1357" t="s">
        <v>83</v>
      </c>
      <c r="N1357" t="s">
        <v>83</v>
      </c>
      <c r="O1357" t="s">
        <v>83</v>
      </c>
      <c r="P1357" t="s">
        <v>83</v>
      </c>
      <c r="Q1357" t="s">
        <v>83</v>
      </c>
      <c r="R1357" t="s">
        <v>2878</v>
      </c>
      <c r="S1357" t="s">
        <v>83</v>
      </c>
      <c r="T1357">
        <v>0</v>
      </c>
      <c r="U1357" t="s">
        <v>83</v>
      </c>
      <c r="V1357" t="s">
        <v>83</v>
      </c>
      <c r="W1357" t="s">
        <v>83</v>
      </c>
      <c r="X1357">
        <v>4</v>
      </c>
      <c r="Y1357">
        <v>4</v>
      </c>
      <c r="Z1357" t="s">
        <v>83</v>
      </c>
      <c r="AA1357" t="s">
        <v>83</v>
      </c>
      <c r="AB1357" t="s">
        <v>83</v>
      </c>
      <c r="AC1357" t="s">
        <v>83</v>
      </c>
      <c r="AD1357" t="s">
        <v>83</v>
      </c>
      <c r="AE1357">
        <v>0</v>
      </c>
      <c r="AF1357" t="s">
        <v>83</v>
      </c>
      <c r="AG1357">
        <v>0</v>
      </c>
      <c r="AH1357" t="s">
        <v>83</v>
      </c>
      <c r="AI1357" t="s">
        <v>83</v>
      </c>
      <c r="AJ1357" t="s">
        <v>83</v>
      </c>
      <c r="AK1357" t="s">
        <v>83</v>
      </c>
      <c r="AL1357" t="s">
        <v>83</v>
      </c>
      <c r="AM1357" t="s">
        <v>83</v>
      </c>
      <c r="AN1357" t="s">
        <v>83</v>
      </c>
      <c r="AO1357" t="s">
        <v>83</v>
      </c>
      <c r="AP1357" t="s">
        <v>83</v>
      </c>
      <c r="AQ1357" t="s">
        <v>83</v>
      </c>
      <c r="AR1357" t="s">
        <v>83</v>
      </c>
      <c r="AS1357">
        <v>0</v>
      </c>
      <c r="AT1357" t="s">
        <v>83</v>
      </c>
      <c r="AU1357" t="s">
        <v>83</v>
      </c>
      <c r="AV1357">
        <v>0</v>
      </c>
      <c r="AW1357">
        <v>0</v>
      </c>
      <c r="AX1357" t="s">
        <v>83</v>
      </c>
    </row>
    <row r="1358" spans="1:50" x14ac:dyDescent="0.15">
      <c r="A1358">
        <v>4</v>
      </c>
      <c r="B1358">
        <v>245</v>
      </c>
      <c r="C1358">
        <v>1</v>
      </c>
      <c r="D1358">
        <v>5</v>
      </c>
      <c r="E1358">
        <v>0</v>
      </c>
      <c r="F1358" t="s">
        <v>83</v>
      </c>
      <c r="G1358" t="s">
        <v>83</v>
      </c>
      <c r="H1358">
        <v>127</v>
      </c>
      <c r="I1358">
        <v>0</v>
      </c>
      <c r="J1358">
        <v>0</v>
      </c>
      <c r="K1358">
        <v>0</v>
      </c>
      <c r="L1358">
        <v>0</v>
      </c>
      <c r="M1358" t="s">
        <v>83</v>
      </c>
      <c r="N1358" t="s">
        <v>83</v>
      </c>
      <c r="O1358" t="s">
        <v>83</v>
      </c>
      <c r="P1358" t="s">
        <v>83</v>
      </c>
      <c r="Q1358" t="s">
        <v>83</v>
      </c>
      <c r="R1358" t="s">
        <v>2879</v>
      </c>
      <c r="S1358" t="s">
        <v>83</v>
      </c>
      <c r="T1358">
        <v>0</v>
      </c>
      <c r="U1358" t="s">
        <v>83</v>
      </c>
      <c r="V1358" t="s">
        <v>83</v>
      </c>
      <c r="W1358" t="s">
        <v>83</v>
      </c>
      <c r="X1358">
        <v>4</v>
      </c>
      <c r="Y1358">
        <v>4</v>
      </c>
      <c r="Z1358" t="s">
        <v>83</v>
      </c>
      <c r="AA1358" t="s">
        <v>83</v>
      </c>
      <c r="AB1358" t="s">
        <v>83</v>
      </c>
      <c r="AC1358" t="s">
        <v>83</v>
      </c>
      <c r="AD1358" t="s">
        <v>83</v>
      </c>
      <c r="AE1358">
        <v>0</v>
      </c>
      <c r="AF1358" t="s">
        <v>83</v>
      </c>
      <c r="AG1358">
        <v>0</v>
      </c>
      <c r="AH1358" t="s">
        <v>83</v>
      </c>
      <c r="AI1358" t="s">
        <v>83</v>
      </c>
      <c r="AJ1358" t="s">
        <v>83</v>
      </c>
      <c r="AK1358" t="s">
        <v>83</v>
      </c>
      <c r="AL1358" t="s">
        <v>83</v>
      </c>
      <c r="AM1358" t="s">
        <v>83</v>
      </c>
      <c r="AN1358" t="s">
        <v>83</v>
      </c>
      <c r="AO1358" t="s">
        <v>83</v>
      </c>
      <c r="AP1358" t="s">
        <v>83</v>
      </c>
      <c r="AQ1358" t="s">
        <v>83</v>
      </c>
      <c r="AR1358" t="s">
        <v>83</v>
      </c>
      <c r="AS1358">
        <v>0</v>
      </c>
      <c r="AT1358" t="s">
        <v>83</v>
      </c>
      <c r="AU1358" t="s">
        <v>83</v>
      </c>
      <c r="AV1358">
        <v>0</v>
      </c>
      <c r="AW1358">
        <v>0</v>
      </c>
      <c r="AX1358" t="s">
        <v>83</v>
      </c>
    </row>
    <row r="1359" spans="1:50" x14ac:dyDescent="0.15">
      <c r="A1359">
        <v>4</v>
      </c>
      <c r="B1359">
        <v>245</v>
      </c>
      <c r="C1359">
        <v>1</v>
      </c>
      <c r="D1359">
        <v>6</v>
      </c>
      <c r="E1359">
        <v>0</v>
      </c>
      <c r="F1359" t="s">
        <v>83</v>
      </c>
      <c r="G1359" t="s">
        <v>83</v>
      </c>
      <c r="H1359">
        <v>0</v>
      </c>
      <c r="I1359">
        <v>0</v>
      </c>
      <c r="J1359">
        <v>0</v>
      </c>
      <c r="K1359">
        <v>0</v>
      </c>
      <c r="L1359">
        <v>0</v>
      </c>
      <c r="M1359" t="s">
        <v>83</v>
      </c>
      <c r="N1359" t="s">
        <v>83</v>
      </c>
      <c r="O1359" t="s">
        <v>83</v>
      </c>
      <c r="P1359" t="s">
        <v>83</v>
      </c>
      <c r="Q1359" t="s">
        <v>83</v>
      </c>
      <c r="R1359" t="s">
        <v>83</v>
      </c>
      <c r="S1359" t="s">
        <v>83</v>
      </c>
      <c r="T1359">
        <v>0</v>
      </c>
      <c r="U1359" t="s">
        <v>83</v>
      </c>
      <c r="V1359" t="s">
        <v>83</v>
      </c>
      <c r="W1359" t="s">
        <v>83</v>
      </c>
      <c r="X1359">
        <v>0</v>
      </c>
      <c r="Y1359">
        <v>0</v>
      </c>
      <c r="Z1359" t="s">
        <v>83</v>
      </c>
      <c r="AA1359" t="s">
        <v>83</v>
      </c>
      <c r="AB1359" t="s">
        <v>83</v>
      </c>
      <c r="AC1359" t="s">
        <v>83</v>
      </c>
      <c r="AD1359" t="s">
        <v>83</v>
      </c>
      <c r="AE1359">
        <v>0</v>
      </c>
      <c r="AF1359" t="s">
        <v>83</v>
      </c>
      <c r="AG1359">
        <v>0</v>
      </c>
      <c r="AH1359" t="s">
        <v>83</v>
      </c>
      <c r="AI1359" t="s">
        <v>83</v>
      </c>
      <c r="AJ1359" t="s">
        <v>83</v>
      </c>
      <c r="AK1359" t="s">
        <v>83</v>
      </c>
      <c r="AL1359" t="s">
        <v>83</v>
      </c>
      <c r="AM1359" t="s">
        <v>83</v>
      </c>
      <c r="AN1359" t="s">
        <v>83</v>
      </c>
      <c r="AO1359" t="s">
        <v>83</v>
      </c>
      <c r="AP1359" t="s">
        <v>83</v>
      </c>
      <c r="AQ1359" t="s">
        <v>83</v>
      </c>
      <c r="AR1359" t="s">
        <v>83</v>
      </c>
      <c r="AS1359">
        <v>0</v>
      </c>
      <c r="AT1359" t="s">
        <v>83</v>
      </c>
      <c r="AU1359" t="s">
        <v>83</v>
      </c>
      <c r="AV1359">
        <v>0</v>
      </c>
      <c r="AW1359">
        <v>0</v>
      </c>
      <c r="AX1359" t="s">
        <v>83</v>
      </c>
    </row>
    <row r="1360" spans="1:50" x14ac:dyDescent="0.15">
      <c r="A1360">
        <v>4</v>
      </c>
      <c r="B1360">
        <v>245</v>
      </c>
      <c r="C1360">
        <v>1</v>
      </c>
      <c r="D1360">
        <v>7</v>
      </c>
      <c r="E1360">
        <v>0</v>
      </c>
      <c r="F1360" t="s">
        <v>83</v>
      </c>
      <c r="G1360" t="s">
        <v>83</v>
      </c>
      <c r="H1360">
        <v>0</v>
      </c>
      <c r="I1360">
        <v>0</v>
      </c>
      <c r="J1360">
        <v>0</v>
      </c>
      <c r="K1360">
        <v>0</v>
      </c>
      <c r="L1360">
        <v>0</v>
      </c>
      <c r="M1360" t="s">
        <v>83</v>
      </c>
      <c r="N1360" t="s">
        <v>83</v>
      </c>
      <c r="O1360" t="s">
        <v>83</v>
      </c>
      <c r="P1360" t="s">
        <v>83</v>
      </c>
      <c r="Q1360" t="s">
        <v>83</v>
      </c>
      <c r="R1360" t="s">
        <v>83</v>
      </c>
      <c r="S1360" t="s">
        <v>83</v>
      </c>
      <c r="T1360">
        <v>0</v>
      </c>
      <c r="U1360" t="s">
        <v>83</v>
      </c>
      <c r="V1360" t="s">
        <v>83</v>
      </c>
      <c r="W1360" t="s">
        <v>83</v>
      </c>
      <c r="X1360">
        <v>0</v>
      </c>
      <c r="Y1360">
        <v>0</v>
      </c>
      <c r="Z1360" t="s">
        <v>83</v>
      </c>
      <c r="AA1360" t="s">
        <v>83</v>
      </c>
      <c r="AB1360" t="s">
        <v>83</v>
      </c>
      <c r="AC1360" t="s">
        <v>83</v>
      </c>
      <c r="AD1360" t="s">
        <v>83</v>
      </c>
      <c r="AE1360">
        <v>0</v>
      </c>
      <c r="AF1360" t="s">
        <v>83</v>
      </c>
      <c r="AG1360">
        <v>0</v>
      </c>
      <c r="AH1360" t="s">
        <v>83</v>
      </c>
      <c r="AI1360" t="s">
        <v>83</v>
      </c>
      <c r="AJ1360" t="s">
        <v>83</v>
      </c>
      <c r="AK1360" t="s">
        <v>83</v>
      </c>
      <c r="AL1360" t="s">
        <v>83</v>
      </c>
      <c r="AM1360" t="s">
        <v>83</v>
      </c>
      <c r="AN1360" t="s">
        <v>83</v>
      </c>
      <c r="AO1360" t="s">
        <v>83</v>
      </c>
      <c r="AP1360" t="s">
        <v>83</v>
      </c>
      <c r="AQ1360" t="s">
        <v>83</v>
      </c>
      <c r="AR1360" t="s">
        <v>83</v>
      </c>
      <c r="AS1360">
        <v>0</v>
      </c>
      <c r="AT1360" t="s">
        <v>83</v>
      </c>
      <c r="AU1360" t="s">
        <v>83</v>
      </c>
      <c r="AV1360">
        <v>0</v>
      </c>
      <c r="AW1360">
        <v>0</v>
      </c>
      <c r="AX1360" t="s">
        <v>83</v>
      </c>
    </row>
    <row r="1361" spans="1:50" x14ac:dyDescent="0.15">
      <c r="A1361">
        <v>4</v>
      </c>
      <c r="B1361">
        <v>245</v>
      </c>
      <c r="C1361">
        <v>1</v>
      </c>
      <c r="D1361">
        <v>8</v>
      </c>
      <c r="E1361">
        <v>0</v>
      </c>
      <c r="F1361" t="s">
        <v>83</v>
      </c>
      <c r="G1361" t="s">
        <v>83</v>
      </c>
      <c r="H1361">
        <v>0</v>
      </c>
      <c r="I1361">
        <v>0</v>
      </c>
      <c r="J1361">
        <v>0</v>
      </c>
      <c r="K1361">
        <v>0</v>
      </c>
      <c r="L1361">
        <v>0</v>
      </c>
      <c r="M1361" t="s">
        <v>83</v>
      </c>
      <c r="N1361" t="s">
        <v>83</v>
      </c>
      <c r="O1361" t="s">
        <v>83</v>
      </c>
      <c r="P1361" t="s">
        <v>83</v>
      </c>
      <c r="Q1361" t="s">
        <v>83</v>
      </c>
      <c r="R1361" t="s">
        <v>83</v>
      </c>
      <c r="S1361" t="s">
        <v>83</v>
      </c>
      <c r="T1361">
        <v>0</v>
      </c>
      <c r="U1361" t="s">
        <v>83</v>
      </c>
      <c r="V1361" t="s">
        <v>83</v>
      </c>
      <c r="W1361" t="s">
        <v>83</v>
      </c>
      <c r="X1361">
        <v>0</v>
      </c>
      <c r="Y1361">
        <v>0</v>
      </c>
      <c r="Z1361" t="s">
        <v>83</v>
      </c>
      <c r="AA1361" t="s">
        <v>83</v>
      </c>
      <c r="AB1361" t="s">
        <v>83</v>
      </c>
      <c r="AC1361" t="s">
        <v>83</v>
      </c>
      <c r="AD1361" t="s">
        <v>83</v>
      </c>
      <c r="AE1361">
        <v>0</v>
      </c>
      <c r="AF1361" t="s">
        <v>83</v>
      </c>
      <c r="AG1361">
        <v>0</v>
      </c>
      <c r="AH1361" t="s">
        <v>83</v>
      </c>
      <c r="AI1361" t="s">
        <v>83</v>
      </c>
      <c r="AJ1361" t="s">
        <v>83</v>
      </c>
      <c r="AK1361" t="s">
        <v>83</v>
      </c>
      <c r="AL1361" t="s">
        <v>83</v>
      </c>
      <c r="AM1361" t="s">
        <v>83</v>
      </c>
      <c r="AN1361" t="s">
        <v>83</v>
      </c>
      <c r="AO1361" t="s">
        <v>83</v>
      </c>
      <c r="AP1361" t="s">
        <v>83</v>
      </c>
      <c r="AQ1361" t="s">
        <v>83</v>
      </c>
      <c r="AR1361" t="s">
        <v>83</v>
      </c>
      <c r="AS1361">
        <v>0</v>
      </c>
      <c r="AT1361" t="s">
        <v>83</v>
      </c>
      <c r="AU1361" t="s">
        <v>83</v>
      </c>
      <c r="AV1361">
        <v>0</v>
      </c>
      <c r="AW1361">
        <v>0</v>
      </c>
      <c r="AX1361" t="s">
        <v>83</v>
      </c>
    </row>
    <row r="1362" spans="1:50" x14ac:dyDescent="0.15">
      <c r="A1362">
        <v>4</v>
      </c>
      <c r="B1362">
        <v>246</v>
      </c>
      <c r="C1362">
        <v>1</v>
      </c>
      <c r="D1362">
        <v>1</v>
      </c>
      <c r="E1362">
        <v>0</v>
      </c>
      <c r="F1362" t="s">
        <v>83</v>
      </c>
      <c r="G1362" t="s">
        <v>83</v>
      </c>
      <c r="H1362">
        <v>654</v>
      </c>
      <c r="I1362">
        <v>0</v>
      </c>
      <c r="J1362">
        <v>0</v>
      </c>
      <c r="K1362">
        <v>0</v>
      </c>
      <c r="L1362">
        <v>0</v>
      </c>
      <c r="M1362" t="s">
        <v>83</v>
      </c>
      <c r="N1362" t="s">
        <v>83</v>
      </c>
      <c r="O1362" t="s">
        <v>83</v>
      </c>
      <c r="P1362" t="s">
        <v>83</v>
      </c>
      <c r="Q1362" t="s">
        <v>83</v>
      </c>
      <c r="R1362" t="s">
        <v>2880</v>
      </c>
      <c r="S1362" t="s">
        <v>83</v>
      </c>
      <c r="T1362">
        <v>0</v>
      </c>
      <c r="U1362" t="s">
        <v>83</v>
      </c>
      <c r="V1362" t="s">
        <v>83</v>
      </c>
      <c r="W1362" t="s">
        <v>83</v>
      </c>
      <c r="X1362">
        <v>1</v>
      </c>
      <c r="Y1362">
        <v>1</v>
      </c>
      <c r="Z1362" t="s">
        <v>83</v>
      </c>
      <c r="AA1362" t="s">
        <v>83</v>
      </c>
      <c r="AB1362" t="s">
        <v>83</v>
      </c>
      <c r="AC1362" t="s">
        <v>83</v>
      </c>
      <c r="AD1362" t="s">
        <v>83</v>
      </c>
      <c r="AE1362">
        <v>0</v>
      </c>
      <c r="AF1362" t="s">
        <v>83</v>
      </c>
      <c r="AG1362">
        <v>0</v>
      </c>
      <c r="AH1362" t="s">
        <v>83</v>
      </c>
      <c r="AI1362" t="s">
        <v>83</v>
      </c>
      <c r="AJ1362" t="s">
        <v>83</v>
      </c>
      <c r="AK1362" t="s">
        <v>83</v>
      </c>
      <c r="AL1362" t="s">
        <v>83</v>
      </c>
      <c r="AM1362" t="s">
        <v>83</v>
      </c>
      <c r="AN1362" t="s">
        <v>83</v>
      </c>
      <c r="AO1362" t="s">
        <v>83</v>
      </c>
      <c r="AP1362" t="s">
        <v>83</v>
      </c>
      <c r="AQ1362" t="s">
        <v>83</v>
      </c>
      <c r="AR1362" t="s">
        <v>83</v>
      </c>
      <c r="AS1362">
        <v>0</v>
      </c>
      <c r="AT1362" t="s">
        <v>83</v>
      </c>
      <c r="AU1362" t="s">
        <v>83</v>
      </c>
      <c r="AV1362">
        <v>0</v>
      </c>
      <c r="AW1362">
        <v>0</v>
      </c>
      <c r="AX1362" t="s">
        <v>83</v>
      </c>
    </row>
    <row r="1363" spans="1:50" x14ac:dyDescent="0.15">
      <c r="A1363">
        <v>4</v>
      </c>
      <c r="B1363">
        <v>246</v>
      </c>
      <c r="C1363">
        <v>1</v>
      </c>
      <c r="D1363">
        <v>2</v>
      </c>
      <c r="E1363">
        <v>0</v>
      </c>
      <c r="F1363" t="s">
        <v>83</v>
      </c>
      <c r="G1363" t="s">
        <v>83</v>
      </c>
      <c r="H1363">
        <v>348</v>
      </c>
      <c r="I1363">
        <v>0</v>
      </c>
      <c r="J1363">
        <v>0</v>
      </c>
      <c r="K1363">
        <v>0</v>
      </c>
      <c r="L1363">
        <v>0</v>
      </c>
      <c r="M1363" t="s">
        <v>83</v>
      </c>
      <c r="N1363" t="s">
        <v>83</v>
      </c>
      <c r="O1363" t="s">
        <v>83</v>
      </c>
      <c r="P1363" t="s">
        <v>83</v>
      </c>
      <c r="Q1363" t="s">
        <v>83</v>
      </c>
      <c r="R1363" t="s">
        <v>2881</v>
      </c>
      <c r="S1363" t="s">
        <v>83</v>
      </c>
      <c r="T1363">
        <v>0</v>
      </c>
      <c r="U1363" t="s">
        <v>83</v>
      </c>
      <c r="V1363" t="s">
        <v>83</v>
      </c>
      <c r="W1363" t="s">
        <v>83</v>
      </c>
      <c r="X1363">
        <v>1</v>
      </c>
      <c r="Y1363">
        <v>1</v>
      </c>
      <c r="Z1363" t="s">
        <v>83</v>
      </c>
      <c r="AA1363" t="s">
        <v>83</v>
      </c>
      <c r="AB1363" t="s">
        <v>83</v>
      </c>
      <c r="AC1363" t="s">
        <v>83</v>
      </c>
      <c r="AD1363" t="s">
        <v>83</v>
      </c>
      <c r="AE1363">
        <v>0</v>
      </c>
      <c r="AF1363" t="s">
        <v>83</v>
      </c>
      <c r="AG1363">
        <v>0</v>
      </c>
      <c r="AH1363" t="s">
        <v>83</v>
      </c>
      <c r="AI1363" t="s">
        <v>83</v>
      </c>
      <c r="AJ1363" t="s">
        <v>83</v>
      </c>
      <c r="AK1363" t="s">
        <v>83</v>
      </c>
      <c r="AL1363" t="s">
        <v>83</v>
      </c>
      <c r="AM1363" t="s">
        <v>83</v>
      </c>
      <c r="AN1363" t="s">
        <v>83</v>
      </c>
      <c r="AO1363" t="s">
        <v>83</v>
      </c>
      <c r="AP1363" t="s">
        <v>83</v>
      </c>
      <c r="AQ1363" t="s">
        <v>83</v>
      </c>
      <c r="AR1363" t="s">
        <v>83</v>
      </c>
      <c r="AS1363">
        <v>0</v>
      </c>
      <c r="AT1363" t="s">
        <v>83</v>
      </c>
      <c r="AU1363" t="s">
        <v>83</v>
      </c>
      <c r="AV1363">
        <v>0</v>
      </c>
      <c r="AW1363">
        <v>0</v>
      </c>
      <c r="AX1363" t="s">
        <v>83</v>
      </c>
    </row>
    <row r="1364" spans="1:50" x14ac:dyDescent="0.15">
      <c r="A1364">
        <v>4</v>
      </c>
      <c r="B1364">
        <v>246</v>
      </c>
      <c r="C1364">
        <v>1</v>
      </c>
      <c r="D1364">
        <v>3</v>
      </c>
      <c r="E1364">
        <v>0</v>
      </c>
      <c r="F1364" t="s">
        <v>83</v>
      </c>
      <c r="G1364" t="s">
        <v>83</v>
      </c>
      <c r="H1364">
        <v>349</v>
      </c>
      <c r="I1364">
        <v>0</v>
      </c>
      <c r="J1364">
        <v>0</v>
      </c>
      <c r="K1364">
        <v>0</v>
      </c>
      <c r="L1364">
        <v>0</v>
      </c>
      <c r="M1364" t="s">
        <v>83</v>
      </c>
      <c r="N1364" t="s">
        <v>83</v>
      </c>
      <c r="O1364" t="s">
        <v>83</v>
      </c>
      <c r="P1364" t="s">
        <v>83</v>
      </c>
      <c r="Q1364" t="s">
        <v>83</v>
      </c>
      <c r="R1364" t="s">
        <v>2882</v>
      </c>
      <c r="S1364" t="s">
        <v>83</v>
      </c>
      <c r="T1364">
        <v>0</v>
      </c>
      <c r="U1364" t="s">
        <v>83</v>
      </c>
      <c r="V1364" t="s">
        <v>83</v>
      </c>
      <c r="W1364" t="s">
        <v>83</v>
      </c>
      <c r="X1364">
        <v>1</v>
      </c>
      <c r="Y1364">
        <v>1</v>
      </c>
      <c r="Z1364" t="s">
        <v>83</v>
      </c>
      <c r="AA1364" t="s">
        <v>83</v>
      </c>
      <c r="AB1364" t="s">
        <v>83</v>
      </c>
      <c r="AC1364" t="s">
        <v>83</v>
      </c>
      <c r="AD1364" t="s">
        <v>83</v>
      </c>
      <c r="AE1364">
        <v>0</v>
      </c>
      <c r="AF1364" t="s">
        <v>83</v>
      </c>
      <c r="AG1364">
        <v>0</v>
      </c>
      <c r="AH1364" t="s">
        <v>83</v>
      </c>
      <c r="AI1364" t="s">
        <v>83</v>
      </c>
      <c r="AJ1364" t="s">
        <v>83</v>
      </c>
      <c r="AK1364" t="s">
        <v>83</v>
      </c>
      <c r="AL1364" t="s">
        <v>83</v>
      </c>
      <c r="AM1364" t="s">
        <v>83</v>
      </c>
      <c r="AN1364" t="s">
        <v>83</v>
      </c>
      <c r="AO1364" t="s">
        <v>83</v>
      </c>
      <c r="AP1364" t="s">
        <v>83</v>
      </c>
      <c r="AQ1364" t="s">
        <v>83</v>
      </c>
      <c r="AR1364" t="s">
        <v>83</v>
      </c>
      <c r="AS1364">
        <v>0</v>
      </c>
      <c r="AT1364" t="s">
        <v>83</v>
      </c>
      <c r="AU1364" t="s">
        <v>83</v>
      </c>
      <c r="AV1364">
        <v>0</v>
      </c>
      <c r="AW1364">
        <v>0</v>
      </c>
      <c r="AX1364" t="s">
        <v>83</v>
      </c>
    </row>
    <row r="1365" spans="1:50" x14ac:dyDescent="0.15">
      <c r="A1365">
        <v>4</v>
      </c>
      <c r="B1365">
        <v>246</v>
      </c>
      <c r="C1365">
        <v>1</v>
      </c>
      <c r="D1365">
        <v>4</v>
      </c>
      <c r="E1365">
        <v>0</v>
      </c>
      <c r="F1365" t="s">
        <v>83</v>
      </c>
      <c r="G1365" t="s">
        <v>83</v>
      </c>
      <c r="H1365">
        <v>424</v>
      </c>
      <c r="I1365">
        <v>0</v>
      </c>
      <c r="J1365">
        <v>0</v>
      </c>
      <c r="K1365">
        <v>0</v>
      </c>
      <c r="L1365">
        <v>0</v>
      </c>
      <c r="M1365" t="s">
        <v>83</v>
      </c>
      <c r="N1365" t="s">
        <v>83</v>
      </c>
      <c r="O1365" t="s">
        <v>83</v>
      </c>
      <c r="P1365" t="s">
        <v>83</v>
      </c>
      <c r="Q1365" t="s">
        <v>83</v>
      </c>
      <c r="R1365" t="s">
        <v>2883</v>
      </c>
      <c r="S1365" t="s">
        <v>83</v>
      </c>
      <c r="T1365">
        <v>0</v>
      </c>
      <c r="U1365" t="s">
        <v>83</v>
      </c>
      <c r="V1365" t="s">
        <v>83</v>
      </c>
      <c r="W1365" t="s">
        <v>83</v>
      </c>
      <c r="X1365">
        <v>1</v>
      </c>
      <c r="Y1365">
        <v>1</v>
      </c>
      <c r="Z1365" t="s">
        <v>83</v>
      </c>
      <c r="AA1365" t="s">
        <v>83</v>
      </c>
      <c r="AB1365" t="s">
        <v>83</v>
      </c>
      <c r="AC1365" t="s">
        <v>83</v>
      </c>
      <c r="AD1365" t="s">
        <v>83</v>
      </c>
      <c r="AE1365">
        <v>0</v>
      </c>
      <c r="AF1365" t="s">
        <v>83</v>
      </c>
      <c r="AG1365">
        <v>0</v>
      </c>
      <c r="AH1365" t="s">
        <v>83</v>
      </c>
      <c r="AI1365" t="s">
        <v>83</v>
      </c>
      <c r="AJ1365" t="s">
        <v>83</v>
      </c>
      <c r="AK1365" t="s">
        <v>83</v>
      </c>
      <c r="AL1365" t="s">
        <v>83</v>
      </c>
      <c r="AM1365" t="s">
        <v>83</v>
      </c>
      <c r="AN1365" t="s">
        <v>83</v>
      </c>
      <c r="AO1365" t="s">
        <v>83</v>
      </c>
      <c r="AP1365" t="s">
        <v>83</v>
      </c>
      <c r="AQ1365" t="s">
        <v>83</v>
      </c>
      <c r="AR1365" t="s">
        <v>83</v>
      </c>
      <c r="AS1365">
        <v>0</v>
      </c>
      <c r="AT1365" t="s">
        <v>83</v>
      </c>
      <c r="AU1365" t="s">
        <v>83</v>
      </c>
      <c r="AV1365">
        <v>0</v>
      </c>
      <c r="AW1365">
        <v>0</v>
      </c>
      <c r="AX1365" t="s">
        <v>83</v>
      </c>
    </row>
    <row r="1366" spans="1:50" x14ac:dyDescent="0.15">
      <c r="A1366">
        <v>4</v>
      </c>
      <c r="B1366">
        <v>246</v>
      </c>
      <c r="C1366">
        <v>1</v>
      </c>
      <c r="D1366">
        <v>5</v>
      </c>
      <c r="E1366">
        <v>0</v>
      </c>
      <c r="F1366" t="s">
        <v>83</v>
      </c>
      <c r="G1366" t="s">
        <v>83</v>
      </c>
      <c r="H1366">
        <v>490</v>
      </c>
      <c r="I1366">
        <v>0</v>
      </c>
      <c r="J1366">
        <v>0</v>
      </c>
      <c r="K1366">
        <v>0</v>
      </c>
      <c r="L1366">
        <v>0</v>
      </c>
      <c r="M1366" t="s">
        <v>83</v>
      </c>
      <c r="N1366" t="s">
        <v>83</v>
      </c>
      <c r="O1366" t="s">
        <v>83</v>
      </c>
      <c r="P1366" t="s">
        <v>83</v>
      </c>
      <c r="Q1366" t="s">
        <v>83</v>
      </c>
      <c r="R1366" t="s">
        <v>2884</v>
      </c>
      <c r="S1366" t="s">
        <v>83</v>
      </c>
      <c r="T1366">
        <v>0</v>
      </c>
      <c r="U1366" t="s">
        <v>83</v>
      </c>
      <c r="V1366" t="s">
        <v>83</v>
      </c>
      <c r="W1366" t="s">
        <v>83</v>
      </c>
      <c r="X1366">
        <v>1</v>
      </c>
      <c r="Y1366">
        <v>1</v>
      </c>
      <c r="Z1366" t="s">
        <v>83</v>
      </c>
      <c r="AA1366" t="s">
        <v>83</v>
      </c>
      <c r="AB1366" t="s">
        <v>83</v>
      </c>
      <c r="AC1366" t="s">
        <v>83</v>
      </c>
      <c r="AD1366" t="s">
        <v>83</v>
      </c>
      <c r="AE1366">
        <v>0</v>
      </c>
      <c r="AF1366" t="s">
        <v>83</v>
      </c>
      <c r="AG1366">
        <v>0</v>
      </c>
      <c r="AH1366" t="s">
        <v>83</v>
      </c>
      <c r="AI1366" t="s">
        <v>83</v>
      </c>
      <c r="AJ1366" t="s">
        <v>83</v>
      </c>
      <c r="AK1366" t="s">
        <v>83</v>
      </c>
      <c r="AL1366" t="s">
        <v>83</v>
      </c>
      <c r="AM1366" t="s">
        <v>83</v>
      </c>
      <c r="AN1366" t="s">
        <v>83</v>
      </c>
      <c r="AO1366" t="s">
        <v>83</v>
      </c>
      <c r="AP1366" t="s">
        <v>83</v>
      </c>
      <c r="AQ1366" t="s">
        <v>83</v>
      </c>
      <c r="AR1366" t="s">
        <v>83</v>
      </c>
      <c r="AS1366">
        <v>0</v>
      </c>
      <c r="AT1366" t="s">
        <v>83</v>
      </c>
      <c r="AU1366" t="s">
        <v>83</v>
      </c>
      <c r="AV1366">
        <v>0</v>
      </c>
      <c r="AW1366">
        <v>0</v>
      </c>
      <c r="AX1366" t="s">
        <v>83</v>
      </c>
    </row>
    <row r="1367" spans="1:50" x14ac:dyDescent="0.15">
      <c r="A1367">
        <v>4</v>
      </c>
      <c r="B1367">
        <v>246</v>
      </c>
      <c r="C1367">
        <v>1</v>
      </c>
      <c r="D1367">
        <v>6</v>
      </c>
      <c r="E1367">
        <v>0</v>
      </c>
      <c r="F1367" t="s">
        <v>83</v>
      </c>
      <c r="G1367" t="s">
        <v>83</v>
      </c>
      <c r="H1367">
        <v>35</v>
      </c>
      <c r="I1367">
        <v>0</v>
      </c>
      <c r="J1367">
        <v>0</v>
      </c>
      <c r="K1367">
        <v>0</v>
      </c>
      <c r="L1367">
        <v>0</v>
      </c>
      <c r="M1367" t="s">
        <v>83</v>
      </c>
      <c r="N1367" t="s">
        <v>83</v>
      </c>
      <c r="O1367" t="s">
        <v>83</v>
      </c>
      <c r="P1367" t="s">
        <v>83</v>
      </c>
      <c r="Q1367" t="s">
        <v>83</v>
      </c>
      <c r="R1367" t="s">
        <v>2885</v>
      </c>
      <c r="S1367" t="s">
        <v>83</v>
      </c>
      <c r="T1367">
        <v>0</v>
      </c>
      <c r="U1367" t="s">
        <v>83</v>
      </c>
      <c r="V1367" t="s">
        <v>83</v>
      </c>
      <c r="W1367" t="s">
        <v>83</v>
      </c>
      <c r="X1367">
        <v>1</v>
      </c>
      <c r="Y1367">
        <v>1</v>
      </c>
      <c r="Z1367" t="s">
        <v>83</v>
      </c>
      <c r="AA1367" t="s">
        <v>83</v>
      </c>
      <c r="AB1367" t="s">
        <v>83</v>
      </c>
      <c r="AC1367" t="s">
        <v>83</v>
      </c>
      <c r="AD1367" t="s">
        <v>83</v>
      </c>
      <c r="AE1367">
        <v>0</v>
      </c>
      <c r="AF1367" t="s">
        <v>83</v>
      </c>
      <c r="AG1367">
        <v>0</v>
      </c>
      <c r="AH1367" t="s">
        <v>83</v>
      </c>
      <c r="AI1367" t="s">
        <v>83</v>
      </c>
      <c r="AJ1367" t="s">
        <v>83</v>
      </c>
      <c r="AK1367" t="s">
        <v>83</v>
      </c>
      <c r="AL1367" t="s">
        <v>83</v>
      </c>
      <c r="AM1367" t="s">
        <v>83</v>
      </c>
      <c r="AN1367" t="s">
        <v>83</v>
      </c>
      <c r="AO1367" t="s">
        <v>83</v>
      </c>
      <c r="AP1367" t="s">
        <v>83</v>
      </c>
      <c r="AQ1367" t="s">
        <v>83</v>
      </c>
      <c r="AR1367" t="s">
        <v>83</v>
      </c>
      <c r="AS1367">
        <v>0</v>
      </c>
      <c r="AT1367" t="s">
        <v>83</v>
      </c>
      <c r="AU1367" t="s">
        <v>83</v>
      </c>
      <c r="AV1367">
        <v>0</v>
      </c>
      <c r="AW1367">
        <v>0</v>
      </c>
      <c r="AX1367" t="s">
        <v>83</v>
      </c>
    </row>
    <row r="1368" spans="1:50" x14ac:dyDescent="0.15">
      <c r="A1368">
        <v>4</v>
      </c>
      <c r="B1368">
        <v>246</v>
      </c>
      <c r="C1368">
        <v>1</v>
      </c>
      <c r="D1368">
        <v>7</v>
      </c>
      <c r="E1368">
        <v>0</v>
      </c>
      <c r="F1368" t="s">
        <v>83</v>
      </c>
      <c r="G1368" t="s">
        <v>83</v>
      </c>
      <c r="H1368">
        <v>102</v>
      </c>
      <c r="I1368">
        <v>0</v>
      </c>
      <c r="J1368">
        <v>0</v>
      </c>
      <c r="K1368">
        <v>0</v>
      </c>
      <c r="L1368">
        <v>0</v>
      </c>
      <c r="M1368" t="s">
        <v>83</v>
      </c>
      <c r="N1368" t="s">
        <v>83</v>
      </c>
      <c r="O1368" t="s">
        <v>83</v>
      </c>
      <c r="P1368" t="s">
        <v>83</v>
      </c>
      <c r="Q1368" t="s">
        <v>83</v>
      </c>
      <c r="R1368" t="s">
        <v>2886</v>
      </c>
      <c r="S1368" t="s">
        <v>83</v>
      </c>
      <c r="T1368">
        <v>0</v>
      </c>
      <c r="U1368" t="s">
        <v>83</v>
      </c>
      <c r="V1368" t="s">
        <v>83</v>
      </c>
      <c r="W1368" t="s">
        <v>83</v>
      </c>
      <c r="X1368">
        <v>1</v>
      </c>
      <c r="Y1368">
        <v>1</v>
      </c>
      <c r="Z1368" t="s">
        <v>83</v>
      </c>
      <c r="AA1368" t="s">
        <v>83</v>
      </c>
      <c r="AB1368" t="s">
        <v>83</v>
      </c>
      <c r="AC1368" t="s">
        <v>83</v>
      </c>
      <c r="AD1368" t="s">
        <v>83</v>
      </c>
      <c r="AE1368">
        <v>0</v>
      </c>
      <c r="AF1368" t="s">
        <v>83</v>
      </c>
      <c r="AG1368">
        <v>0</v>
      </c>
      <c r="AH1368" t="s">
        <v>83</v>
      </c>
      <c r="AI1368" t="s">
        <v>83</v>
      </c>
      <c r="AJ1368" t="s">
        <v>83</v>
      </c>
      <c r="AK1368" t="s">
        <v>83</v>
      </c>
      <c r="AL1368" t="s">
        <v>83</v>
      </c>
      <c r="AM1368" t="s">
        <v>83</v>
      </c>
      <c r="AN1368" t="s">
        <v>83</v>
      </c>
      <c r="AO1368" t="s">
        <v>83</v>
      </c>
      <c r="AP1368" t="s">
        <v>83</v>
      </c>
      <c r="AQ1368" t="s">
        <v>83</v>
      </c>
      <c r="AR1368" t="s">
        <v>83</v>
      </c>
      <c r="AS1368">
        <v>0</v>
      </c>
      <c r="AT1368" t="s">
        <v>83</v>
      </c>
      <c r="AU1368" t="s">
        <v>83</v>
      </c>
      <c r="AV1368">
        <v>0</v>
      </c>
      <c r="AW1368">
        <v>0</v>
      </c>
      <c r="AX1368" t="s">
        <v>83</v>
      </c>
    </row>
    <row r="1369" spans="1:50" x14ac:dyDescent="0.15">
      <c r="A1369">
        <v>4</v>
      </c>
      <c r="B1369">
        <v>246</v>
      </c>
      <c r="C1369">
        <v>1</v>
      </c>
      <c r="D1369">
        <v>8</v>
      </c>
      <c r="E1369">
        <v>0</v>
      </c>
      <c r="F1369" t="s">
        <v>83</v>
      </c>
      <c r="G1369" t="s">
        <v>83</v>
      </c>
      <c r="H1369">
        <v>673</v>
      </c>
      <c r="I1369">
        <v>0</v>
      </c>
      <c r="J1369">
        <v>0</v>
      </c>
      <c r="K1369">
        <v>0</v>
      </c>
      <c r="L1369">
        <v>0</v>
      </c>
      <c r="M1369" t="s">
        <v>83</v>
      </c>
      <c r="N1369" t="s">
        <v>83</v>
      </c>
      <c r="O1369" t="s">
        <v>83</v>
      </c>
      <c r="P1369" t="s">
        <v>83</v>
      </c>
      <c r="Q1369" t="s">
        <v>83</v>
      </c>
      <c r="R1369" t="s">
        <v>2887</v>
      </c>
      <c r="S1369" t="s">
        <v>83</v>
      </c>
      <c r="T1369">
        <v>0</v>
      </c>
      <c r="U1369" t="s">
        <v>83</v>
      </c>
      <c r="V1369" t="s">
        <v>83</v>
      </c>
      <c r="W1369" t="s">
        <v>83</v>
      </c>
      <c r="X1369">
        <v>1</v>
      </c>
      <c r="Y1369">
        <v>1</v>
      </c>
      <c r="Z1369" t="s">
        <v>83</v>
      </c>
      <c r="AA1369" t="s">
        <v>83</v>
      </c>
      <c r="AB1369" t="s">
        <v>83</v>
      </c>
      <c r="AC1369" t="s">
        <v>83</v>
      </c>
      <c r="AD1369" t="s">
        <v>83</v>
      </c>
      <c r="AE1369">
        <v>0</v>
      </c>
      <c r="AF1369" t="s">
        <v>83</v>
      </c>
      <c r="AG1369">
        <v>0</v>
      </c>
      <c r="AH1369" t="s">
        <v>83</v>
      </c>
      <c r="AI1369" t="s">
        <v>83</v>
      </c>
      <c r="AJ1369" t="s">
        <v>83</v>
      </c>
      <c r="AK1369" t="s">
        <v>83</v>
      </c>
      <c r="AL1369" t="s">
        <v>83</v>
      </c>
      <c r="AM1369" t="s">
        <v>83</v>
      </c>
      <c r="AN1369" t="s">
        <v>83</v>
      </c>
      <c r="AO1369" t="s">
        <v>83</v>
      </c>
      <c r="AP1369" t="s">
        <v>83</v>
      </c>
      <c r="AQ1369" t="s">
        <v>83</v>
      </c>
      <c r="AR1369" t="s">
        <v>83</v>
      </c>
      <c r="AS1369">
        <v>0</v>
      </c>
      <c r="AT1369" t="s">
        <v>83</v>
      </c>
      <c r="AU1369" t="s">
        <v>83</v>
      </c>
      <c r="AV1369">
        <v>0</v>
      </c>
      <c r="AW1369">
        <v>0</v>
      </c>
      <c r="AX1369" t="s">
        <v>83</v>
      </c>
    </row>
    <row r="1370" spans="1:50" x14ac:dyDescent="0.15">
      <c r="A1370">
        <v>4</v>
      </c>
      <c r="B1370">
        <v>247</v>
      </c>
      <c r="C1370">
        <v>1</v>
      </c>
      <c r="D1370">
        <v>1</v>
      </c>
      <c r="E1370">
        <v>0</v>
      </c>
      <c r="F1370" t="s">
        <v>83</v>
      </c>
      <c r="G1370" t="s">
        <v>83</v>
      </c>
      <c r="H1370">
        <v>133</v>
      </c>
      <c r="I1370">
        <v>0</v>
      </c>
      <c r="J1370">
        <v>0</v>
      </c>
      <c r="K1370">
        <v>0</v>
      </c>
      <c r="L1370">
        <v>0</v>
      </c>
      <c r="M1370" t="s">
        <v>83</v>
      </c>
      <c r="N1370" t="s">
        <v>83</v>
      </c>
      <c r="O1370" t="s">
        <v>83</v>
      </c>
      <c r="P1370" t="s">
        <v>83</v>
      </c>
      <c r="Q1370" t="s">
        <v>83</v>
      </c>
      <c r="R1370" t="s">
        <v>2888</v>
      </c>
      <c r="S1370" t="s">
        <v>83</v>
      </c>
      <c r="T1370">
        <v>0</v>
      </c>
      <c r="U1370" t="s">
        <v>83</v>
      </c>
      <c r="V1370" t="s">
        <v>83</v>
      </c>
      <c r="W1370" t="s">
        <v>83</v>
      </c>
      <c r="X1370">
        <v>2</v>
      </c>
      <c r="Y1370">
        <v>2</v>
      </c>
      <c r="Z1370" t="s">
        <v>83</v>
      </c>
      <c r="AA1370" t="s">
        <v>83</v>
      </c>
      <c r="AB1370" t="s">
        <v>83</v>
      </c>
      <c r="AC1370" t="s">
        <v>83</v>
      </c>
      <c r="AD1370" t="s">
        <v>83</v>
      </c>
      <c r="AE1370">
        <v>0</v>
      </c>
      <c r="AF1370" t="s">
        <v>83</v>
      </c>
      <c r="AG1370">
        <v>0</v>
      </c>
      <c r="AH1370" t="s">
        <v>83</v>
      </c>
      <c r="AI1370" t="s">
        <v>83</v>
      </c>
      <c r="AJ1370" t="s">
        <v>83</v>
      </c>
      <c r="AK1370" t="s">
        <v>83</v>
      </c>
      <c r="AL1370" t="s">
        <v>83</v>
      </c>
      <c r="AM1370" t="s">
        <v>83</v>
      </c>
      <c r="AN1370" t="s">
        <v>83</v>
      </c>
      <c r="AO1370" t="s">
        <v>83</v>
      </c>
      <c r="AP1370" t="s">
        <v>83</v>
      </c>
      <c r="AQ1370" t="s">
        <v>83</v>
      </c>
      <c r="AR1370" t="s">
        <v>83</v>
      </c>
      <c r="AS1370">
        <v>0</v>
      </c>
      <c r="AT1370" t="s">
        <v>83</v>
      </c>
      <c r="AU1370" t="s">
        <v>83</v>
      </c>
      <c r="AV1370">
        <v>0</v>
      </c>
      <c r="AW1370">
        <v>0</v>
      </c>
      <c r="AX1370" t="s">
        <v>83</v>
      </c>
    </row>
    <row r="1371" spans="1:50" x14ac:dyDescent="0.15">
      <c r="A1371">
        <v>4</v>
      </c>
      <c r="B1371">
        <v>247</v>
      </c>
      <c r="C1371">
        <v>1</v>
      </c>
      <c r="D1371">
        <v>2</v>
      </c>
      <c r="E1371">
        <v>0</v>
      </c>
      <c r="F1371" t="s">
        <v>83</v>
      </c>
      <c r="G1371" t="s">
        <v>83</v>
      </c>
      <c r="H1371">
        <v>131</v>
      </c>
      <c r="I1371">
        <v>0</v>
      </c>
      <c r="J1371">
        <v>0</v>
      </c>
      <c r="K1371">
        <v>0</v>
      </c>
      <c r="L1371">
        <v>0</v>
      </c>
      <c r="M1371" t="s">
        <v>83</v>
      </c>
      <c r="N1371" t="s">
        <v>83</v>
      </c>
      <c r="O1371" t="s">
        <v>83</v>
      </c>
      <c r="P1371" t="s">
        <v>83</v>
      </c>
      <c r="Q1371" t="s">
        <v>83</v>
      </c>
      <c r="R1371" t="s">
        <v>2498</v>
      </c>
      <c r="S1371" t="s">
        <v>83</v>
      </c>
      <c r="T1371">
        <v>0</v>
      </c>
      <c r="U1371" t="s">
        <v>83</v>
      </c>
      <c r="V1371" t="s">
        <v>83</v>
      </c>
      <c r="W1371" t="s">
        <v>83</v>
      </c>
      <c r="X1371">
        <v>2</v>
      </c>
      <c r="Y1371">
        <v>2</v>
      </c>
      <c r="Z1371" t="s">
        <v>83</v>
      </c>
      <c r="AA1371" t="s">
        <v>83</v>
      </c>
      <c r="AB1371" t="s">
        <v>83</v>
      </c>
      <c r="AC1371" t="s">
        <v>83</v>
      </c>
      <c r="AD1371" t="s">
        <v>83</v>
      </c>
      <c r="AE1371">
        <v>0</v>
      </c>
      <c r="AF1371" t="s">
        <v>83</v>
      </c>
      <c r="AG1371">
        <v>0</v>
      </c>
      <c r="AH1371" t="s">
        <v>83</v>
      </c>
      <c r="AI1371" t="s">
        <v>83</v>
      </c>
      <c r="AJ1371" t="s">
        <v>83</v>
      </c>
      <c r="AK1371" t="s">
        <v>83</v>
      </c>
      <c r="AL1371" t="s">
        <v>83</v>
      </c>
      <c r="AM1371" t="s">
        <v>83</v>
      </c>
      <c r="AN1371" t="s">
        <v>83</v>
      </c>
      <c r="AO1371" t="s">
        <v>83</v>
      </c>
      <c r="AP1371" t="s">
        <v>83</v>
      </c>
      <c r="AQ1371" t="s">
        <v>83</v>
      </c>
      <c r="AR1371" t="s">
        <v>83</v>
      </c>
      <c r="AS1371">
        <v>0</v>
      </c>
      <c r="AT1371" t="s">
        <v>83</v>
      </c>
      <c r="AU1371" t="s">
        <v>83</v>
      </c>
      <c r="AV1371">
        <v>0</v>
      </c>
      <c r="AW1371">
        <v>0</v>
      </c>
      <c r="AX1371" t="s">
        <v>83</v>
      </c>
    </row>
    <row r="1372" spans="1:50" x14ac:dyDescent="0.15">
      <c r="A1372">
        <v>4</v>
      </c>
      <c r="B1372">
        <v>247</v>
      </c>
      <c r="C1372">
        <v>1</v>
      </c>
      <c r="D1372">
        <v>3</v>
      </c>
      <c r="E1372">
        <v>0</v>
      </c>
      <c r="F1372" t="s">
        <v>83</v>
      </c>
      <c r="G1372" t="s">
        <v>83</v>
      </c>
      <c r="H1372">
        <v>281</v>
      </c>
      <c r="I1372">
        <v>0</v>
      </c>
      <c r="J1372">
        <v>0</v>
      </c>
      <c r="K1372">
        <v>0</v>
      </c>
      <c r="L1372">
        <v>0</v>
      </c>
      <c r="M1372" t="s">
        <v>83</v>
      </c>
      <c r="N1372" t="s">
        <v>83</v>
      </c>
      <c r="O1372" t="s">
        <v>83</v>
      </c>
      <c r="P1372" t="s">
        <v>83</v>
      </c>
      <c r="Q1372" t="s">
        <v>83</v>
      </c>
      <c r="R1372" t="s">
        <v>2889</v>
      </c>
      <c r="S1372" t="s">
        <v>83</v>
      </c>
      <c r="T1372">
        <v>0</v>
      </c>
      <c r="U1372" t="s">
        <v>83</v>
      </c>
      <c r="V1372" t="s">
        <v>83</v>
      </c>
      <c r="W1372" t="s">
        <v>83</v>
      </c>
      <c r="X1372">
        <v>2</v>
      </c>
      <c r="Y1372">
        <v>2</v>
      </c>
      <c r="Z1372" t="s">
        <v>83</v>
      </c>
      <c r="AA1372" t="s">
        <v>83</v>
      </c>
      <c r="AB1372" t="s">
        <v>83</v>
      </c>
      <c r="AC1372" t="s">
        <v>83</v>
      </c>
      <c r="AD1372" t="s">
        <v>83</v>
      </c>
      <c r="AE1372">
        <v>0</v>
      </c>
      <c r="AF1372" t="s">
        <v>83</v>
      </c>
      <c r="AG1372">
        <v>0</v>
      </c>
      <c r="AH1372" t="s">
        <v>83</v>
      </c>
      <c r="AI1372" t="s">
        <v>83</v>
      </c>
      <c r="AJ1372" t="s">
        <v>83</v>
      </c>
      <c r="AK1372" t="s">
        <v>83</v>
      </c>
      <c r="AL1372" t="s">
        <v>83</v>
      </c>
      <c r="AM1372" t="s">
        <v>83</v>
      </c>
      <c r="AN1372" t="s">
        <v>83</v>
      </c>
      <c r="AO1372" t="s">
        <v>83</v>
      </c>
      <c r="AP1372" t="s">
        <v>83</v>
      </c>
      <c r="AQ1372" t="s">
        <v>83</v>
      </c>
      <c r="AR1372" t="s">
        <v>83</v>
      </c>
      <c r="AS1372">
        <v>0</v>
      </c>
      <c r="AT1372" t="s">
        <v>83</v>
      </c>
      <c r="AU1372" t="s">
        <v>83</v>
      </c>
      <c r="AV1372">
        <v>0</v>
      </c>
      <c r="AW1372">
        <v>0</v>
      </c>
      <c r="AX1372" t="s">
        <v>83</v>
      </c>
    </row>
    <row r="1373" spans="1:50" x14ac:dyDescent="0.15">
      <c r="A1373">
        <v>4</v>
      </c>
      <c r="B1373">
        <v>247</v>
      </c>
      <c r="C1373">
        <v>1</v>
      </c>
      <c r="D1373">
        <v>4</v>
      </c>
      <c r="E1373">
        <v>0</v>
      </c>
      <c r="F1373" t="s">
        <v>83</v>
      </c>
      <c r="G1373" t="s">
        <v>83</v>
      </c>
      <c r="H1373">
        <v>422</v>
      </c>
      <c r="I1373">
        <v>0</v>
      </c>
      <c r="J1373">
        <v>0</v>
      </c>
      <c r="K1373">
        <v>0</v>
      </c>
      <c r="L1373">
        <v>0</v>
      </c>
      <c r="M1373" t="s">
        <v>83</v>
      </c>
      <c r="N1373" t="s">
        <v>83</v>
      </c>
      <c r="O1373" t="s">
        <v>83</v>
      </c>
      <c r="P1373" t="s">
        <v>83</v>
      </c>
      <c r="Q1373" t="s">
        <v>83</v>
      </c>
      <c r="R1373" t="s">
        <v>2890</v>
      </c>
      <c r="S1373" t="s">
        <v>83</v>
      </c>
      <c r="T1373">
        <v>0</v>
      </c>
      <c r="U1373" t="s">
        <v>83</v>
      </c>
      <c r="V1373" t="s">
        <v>83</v>
      </c>
      <c r="W1373" t="s">
        <v>83</v>
      </c>
      <c r="X1373">
        <v>2</v>
      </c>
      <c r="Y1373">
        <v>2</v>
      </c>
      <c r="Z1373" t="s">
        <v>83</v>
      </c>
      <c r="AA1373" t="s">
        <v>83</v>
      </c>
      <c r="AB1373" t="s">
        <v>83</v>
      </c>
      <c r="AC1373" t="s">
        <v>83</v>
      </c>
      <c r="AD1373" t="s">
        <v>83</v>
      </c>
      <c r="AE1373">
        <v>0</v>
      </c>
      <c r="AF1373" t="s">
        <v>83</v>
      </c>
      <c r="AG1373">
        <v>0</v>
      </c>
      <c r="AH1373" t="s">
        <v>83</v>
      </c>
      <c r="AI1373" t="s">
        <v>83</v>
      </c>
      <c r="AJ1373" t="s">
        <v>83</v>
      </c>
      <c r="AK1373" t="s">
        <v>83</v>
      </c>
      <c r="AL1373" t="s">
        <v>83</v>
      </c>
      <c r="AM1373" t="s">
        <v>83</v>
      </c>
      <c r="AN1373" t="s">
        <v>83</v>
      </c>
      <c r="AO1373" t="s">
        <v>83</v>
      </c>
      <c r="AP1373" t="s">
        <v>83</v>
      </c>
      <c r="AQ1373" t="s">
        <v>83</v>
      </c>
      <c r="AR1373" t="s">
        <v>83</v>
      </c>
      <c r="AS1373">
        <v>0</v>
      </c>
      <c r="AT1373" t="s">
        <v>83</v>
      </c>
      <c r="AU1373" t="s">
        <v>83</v>
      </c>
      <c r="AV1373">
        <v>0</v>
      </c>
      <c r="AW1373">
        <v>0</v>
      </c>
      <c r="AX1373" t="s">
        <v>83</v>
      </c>
    </row>
    <row r="1374" spans="1:50" x14ac:dyDescent="0.15">
      <c r="A1374">
        <v>4</v>
      </c>
      <c r="B1374">
        <v>247</v>
      </c>
      <c r="C1374">
        <v>1</v>
      </c>
      <c r="D1374">
        <v>5</v>
      </c>
      <c r="E1374">
        <v>0</v>
      </c>
      <c r="F1374" t="s">
        <v>83</v>
      </c>
      <c r="G1374" t="s">
        <v>83</v>
      </c>
      <c r="H1374">
        <v>259</v>
      </c>
      <c r="I1374">
        <v>0</v>
      </c>
      <c r="J1374">
        <v>0</v>
      </c>
      <c r="K1374">
        <v>0</v>
      </c>
      <c r="L1374">
        <v>0</v>
      </c>
      <c r="M1374" t="s">
        <v>83</v>
      </c>
      <c r="N1374" t="s">
        <v>83</v>
      </c>
      <c r="O1374" t="s">
        <v>83</v>
      </c>
      <c r="P1374" t="s">
        <v>83</v>
      </c>
      <c r="Q1374" t="s">
        <v>83</v>
      </c>
      <c r="R1374" t="s">
        <v>2889</v>
      </c>
      <c r="S1374" t="s">
        <v>83</v>
      </c>
      <c r="T1374">
        <v>0</v>
      </c>
      <c r="U1374" t="s">
        <v>83</v>
      </c>
      <c r="V1374" t="s">
        <v>83</v>
      </c>
      <c r="W1374" t="s">
        <v>83</v>
      </c>
      <c r="X1374">
        <v>2</v>
      </c>
      <c r="Y1374">
        <v>2</v>
      </c>
      <c r="Z1374" t="s">
        <v>83</v>
      </c>
      <c r="AA1374" t="s">
        <v>83</v>
      </c>
      <c r="AB1374" t="s">
        <v>83</v>
      </c>
      <c r="AC1374" t="s">
        <v>83</v>
      </c>
      <c r="AD1374" t="s">
        <v>83</v>
      </c>
      <c r="AE1374">
        <v>0</v>
      </c>
      <c r="AF1374" t="s">
        <v>83</v>
      </c>
      <c r="AG1374">
        <v>0</v>
      </c>
      <c r="AH1374" t="s">
        <v>83</v>
      </c>
      <c r="AI1374" t="s">
        <v>83</v>
      </c>
      <c r="AJ1374" t="s">
        <v>83</v>
      </c>
      <c r="AK1374" t="s">
        <v>83</v>
      </c>
      <c r="AL1374" t="s">
        <v>83</v>
      </c>
      <c r="AM1374" t="s">
        <v>83</v>
      </c>
      <c r="AN1374" t="s">
        <v>83</v>
      </c>
      <c r="AO1374" t="s">
        <v>83</v>
      </c>
      <c r="AP1374" t="s">
        <v>83</v>
      </c>
      <c r="AQ1374" t="s">
        <v>83</v>
      </c>
      <c r="AR1374" t="s">
        <v>83</v>
      </c>
      <c r="AS1374">
        <v>0</v>
      </c>
      <c r="AT1374" t="s">
        <v>83</v>
      </c>
      <c r="AU1374" t="s">
        <v>83</v>
      </c>
      <c r="AV1374">
        <v>0</v>
      </c>
      <c r="AW1374">
        <v>0</v>
      </c>
      <c r="AX1374" t="s">
        <v>83</v>
      </c>
    </row>
    <row r="1375" spans="1:50" x14ac:dyDescent="0.15">
      <c r="A1375">
        <v>4</v>
      </c>
      <c r="B1375">
        <v>247</v>
      </c>
      <c r="C1375">
        <v>1</v>
      </c>
      <c r="D1375">
        <v>6</v>
      </c>
      <c r="E1375">
        <v>0</v>
      </c>
      <c r="F1375" t="s">
        <v>83</v>
      </c>
      <c r="G1375" t="s">
        <v>83</v>
      </c>
      <c r="H1375">
        <v>487</v>
      </c>
      <c r="I1375">
        <v>0</v>
      </c>
      <c r="J1375">
        <v>0</v>
      </c>
      <c r="K1375">
        <v>0</v>
      </c>
      <c r="L1375">
        <v>0</v>
      </c>
      <c r="M1375" t="s">
        <v>83</v>
      </c>
      <c r="N1375" t="s">
        <v>83</v>
      </c>
      <c r="O1375" t="s">
        <v>83</v>
      </c>
      <c r="P1375" t="s">
        <v>83</v>
      </c>
      <c r="Q1375" t="s">
        <v>83</v>
      </c>
      <c r="R1375" t="s">
        <v>2891</v>
      </c>
      <c r="S1375" t="s">
        <v>83</v>
      </c>
      <c r="T1375">
        <v>0</v>
      </c>
      <c r="U1375" t="s">
        <v>83</v>
      </c>
      <c r="V1375" t="s">
        <v>83</v>
      </c>
      <c r="W1375" t="s">
        <v>83</v>
      </c>
      <c r="X1375">
        <v>2</v>
      </c>
      <c r="Y1375">
        <v>2</v>
      </c>
      <c r="Z1375" t="s">
        <v>83</v>
      </c>
      <c r="AA1375" t="s">
        <v>83</v>
      </c>
      <c r="AB1375" t="s">
        <v>83</v>
      </c>
      <c r="AC1375" t="s">
        <v>83</v>
      </c>
      <c r="AD1375" t="s">
        <v>83</v>
      </c>
      <c r="AE1375">
        <v>0</v>
      </c>
      <c r="AF1375" t="s">
        <v>83</v>
      </c>
      <c r="AG1375">
        <v>0</v>
      </c>
      <c r="AH1375" t="s">
        <v>83</v>
      </c>
      <c r="AI1375" t="s">
        <v>83</v>
      </c>
      <c r="AJ1375" t="s">
        <v>83</v>
      </c>
      <c r="AK1375" t="s">
        <v>83</v>
      </c>
      <c r="AL1375" t="s">
        <v>83</v>
      </c>
      <c r="AM1375" t="s">
        <v>83</v>
      </c>
      <c r="AN1375" t="s">
        <v>83</v>
      </c>
      <c r="AO1375" t="s">
        <v>83</v>
      </c>
      <c r="AP1375" t="s">
        <v>83</v>
      </c>
      <c r="AQ1375" t="s">
        <v>83</v>
      </c>
      <c r="AR1375" t="s">
        <v>83</v>
      </c>
      <c r="AS1375">
        <v>0</v>
      </c>
      <c r="AT1375" t="s">
        <v>83</v>
      </c>
      <c r="AU1375" t="s">
        <v>83</v>
      </c>
      <c r="AV1375">
        <v>0</v>
      </c>
      <c r="AW1375">
        <v>0</v>
      </c>
      <c r="AX1375" t="s">
        <v>83</v>
      </c>
    </row>
    <row r="1376" spans="1:50" x14ac:dyDescent="0.15">
      <c r="A1376">
        <v>4</v>
      </c>
      <c r="B1376">
        <v>247</v>
      </c>
      <c r="C1376">
        <v>1</v>
      </c>
      <c r="D1376">
        <v>7</v>
      </c>
      <c r="E1376">
        <v>0</v>
      </c>
      <c r="F1376" t="s">
        <v>83</v>
      </c>
      <c r="G1376" t="s">
        <v>83</v>
      </c>
      <c r="H1376">
        <v>685</v>
      </c>
      <c r="I1376">
        <v>0</v>
      </c>
      <c r="J1376">
        <v>0</v>
      </c>
      <c r="K1376">
        <v>0</v>
      </c>
      <c r="L1376">
        <v>0</v>
      </c>
      <c r="M1376" t="s">
        <v>83</v>
      </c>
      <c r="N1376" t="s">
        <v>83</v>
      </c>
      <c r="O1376" t="s">
        <v>83</v>
      </c>
      <c r="P1376" t="s">
        <v>83</v>
      </c>
      <c r="Q1376" t="s">
        <v>83</v>
      </c>
      <c r="R1376" t="s">
        <v>2892</v>
      </c>
      <c r="S1376" t="s">
        <v>83</v>
      </c>
      <c r="T1376">
        <v>0</v>
      </c>
      <c r="U1376" t="s">
        <v>83</v>
      </c>
      <c r="V1376" t="s">
        <v>83</v>
      </c>
      <c r="W1376" t="s">
        <v>83</v>
      </c>
      <c r="X1376">
        <v>2</v>
      </c>
      <c r="Y1376">
        <v>2</v>
      </c>
      <c r="Z1376" t="s">
        <v>83</v>
      </c>
      <c r="AA1376" t="s">
        <v>83</v>
      </c>
      <c r="AB1376" t="s">
        <v>83</v>
      </c>
      <c r="AC1376" t="s">
        <v>83</v>
      </c>
      <c r="AD1376" t="s">
        <v>83</v>
      </c>
      <c r="AE1376">
        <v>0</v>
      </c>
      <c r="AF1376" t="s">
        <v>83</v>
      </c>
      <c r="AG1376">
        <v>0</v>
      </c>
      <c r="AH1376" t="s">
        <v>83</v>
      </c>
      <c r="AI1376" t="s">
        <v>83</v>
      </c>
      <c r="AJ1376" t="s">
        <v>83</v>
      </c>
      <c r="AK1376" t="s">
        <v>83</v>
      </c>
      <c r="AL1376" t="s">
        <v>83</v>
      </c>
      <c r="AM1376" t="s">
        <v>83</v>
      </c>
      <c r="AN1376" t="s">
        <v>83</v>
      </c>
      <c r="AO1376" t="s">
        <v>83</v>
      </c>
      <c r="AP1376" t="s">
        <v>83</v>
      </c>
      <c r="AQ1376" t="s">
        <v>83</v>
      </c>
      <c r="AR1376" t="s">
        <v>83</v>
      </c>
      <c r="AS1376">
        <v>0</v>
      </c>
      <c r="AT1376" t="s">
        <v>83</v>
      </c>
      <c r="AU1376" t="s">
        <v>83</v>
      </c>
      <c r="AV1376">
        <v>0</v>
      </c>
      <c r="AW1376">
        <v>0</v>
      </c>
      <c r="AX1376" t="s">
        <v>83</v>
      </c>
    </row>
    <row r="1377" spans="1:50" x14ac:dyDescent="0.15">
      <c r="A1377">
        <v>4</v>
      </c>
      <c r="B1377">
        <v>247</v>
      </c>
      <c r="C1377">
        <v>1</v>
      </c>
      <c r="D1377">
        <v>8</v>
      </c>
      <c r="E1377">
        <v>0</v>
      </c>
      <c r="F1377" t="s">
        <v>83</v>
      </c>
      <c r="G1377" t="s">
        <v>83</v>
      </c>
      <c r="H1377">
        <v>559</v>
      </c>
      <c r="I1377">
        <v>0</v>
      </c>
      <c r="J1377">
        <v>0</v>
      </c>
      <c r="K1377">
        <v>0</v>
      </c>
      <c r="L1377">
        <v>0</v>
      </c>
      <c r="M1377" t="s">
        <v>83</v>
      </c>
      <c r="N1377" t="s">
        <v>83</v>
      </c>
      <c r="O1377" t="s">
        <v>83</v>
      </c>
      <c r="P1377" t="s">
        <v>83</v>
      </c>
      <c r="Q1377" t="s">
        <v>83</v>
      </c>
      <c r="R1377" t="s">
        <v>2893</v>
      </c>
      <c r="S1377" t="s">
        <v>83</v>
      </c>
      <c r="T1377">
        <v>0</v>
      </c>
      <c r="U1377" t="s">
        <v>83</v>
      </c>
      <c r="V1377" t="s">
        <v>83</v>
      </c>
      <c r="W1377" t="s">
        <v>83</v>
      </c>
      <c r="X1377">
        <v>2</v>
      </c>
      <c r="Y1377">
        <v>2</v>
      </c>
      <c r="Z1377" t="s">
        <v>83</v>
      </c>
      <c r="AA1377" t="s">
        <v>83</v>
      </c>
      <c r="AB1377" t="s">
        <v>83</v>
      </c>
      <c r="AC1377" t="s">
        <v>83</v>
      </c>
      <c r="AD1377" t="s">
        <v>83</v>
      </c>
      <c r="AE1377">
        <v>0</v>
      </c>
      <c r="AF1377" t="s">
        <v>83</v>
      </c>
      <c r="AG1377">
        <v>0</v>
      </c>
      <c r="AH1377" t="s">
        <v>83</v>
      </c>
      <c r="AI1377" t="s">
        <v>83</v>
      </c>
      <c r="AJ1377" t="s">
        <v>83</v>
      </c>
      <c r="AK1377" t="s">
        <v>83</v>
      </c>
      <c r="AL1377" t="s">
        <v>83</v>
      </c>
      <c r="AM1377" t="s">
        <v>83</v>
      </c>
      <c r="AN1377" t="s">
        <v>83</v>
      </c>
      <c r="AO1377" t="s">
        <v>83</v>
      </c>
      <c r="AP1377" t="s">
        <v>83</v>
      </c>
      <c r="AQ1377" t="s">
        <v>83</v>
      </c>
      <c r="AR1377" t="s">
        <v>83</v>
      </c>
      <c r="AS1377">
        <v>0</v>
      </c>
      <c r="AT1377" t="s">
        <v>83</v>
      </c>
      <c r="AU1377" t="s">
        <v>83</v>
      </c>
      <c r="AV1377">
        <v>0</v>
      </c>
      <c r="AW1377">
        <v>0</v>
      </c>
      <c r="AX1377" t="s">
        <v>83</v>
      </c>
    </row>
    <row r="1378" spans="1:50" x14ac:dyDescent="0.15">
      <c r="A1378">
        <v>4</v>
      </c>
      <c r="B1378">
        <v>247</v>
      </c>
      <c r="C1378">
        <v>2</v>
      </c>
      <c r="D1378">
        <v>1</v>
      </c>
      <c r="E1378">
        <v>0</v>
      </c>
      <c r="F1378" t="s">
        <v>83</v>
      </c>
      <c r="G1378" t="s">
        <v>83</v>
      </c>
      <c r="H1378">
        <v>378</v>
      </c>
      <c r="I1378">
        <v>0</v>
      </c>
      <c r="J1378">
        <v>0</v>
      </c>
      <c r="K1378">
        <v>0</v>
      </c>
      <c r="L1378">
        <v>0</v>
      </c>
      <c r="M1378" t="s">
        <v>83</v>
      </c>
      <c r="N1378" t="s">
        <v>83</v>
      </c>
      <c r="O1378" t="s">
        <v>83</v>
      </c>
      <c r="P1378" t="s">
        <v>83</v>
      </c>
      <c r="Q1378" t="s">
        <v>83</v>
      </c>
      <c r="R1378" t="s">
        <v>2507</v>
      </c>
      <c r="S1378" t="s">
        <v>83</v>
      </c>
      <c r="T1378">
        <v>0</v>
      </c>
      <c r="U1378" t="s">
        <v>83</v>
      </c>
      <c r="V1378" t="s">
        <v>83</v>
      </c>
      <c r="W1378" t="s">
        <v>83</v>
      </c>
      <c r="X1378">
        <v>2</v>
      </c>
      <c r="Y1378">
        <v>2</v>
      </c>
      <c r="Z1378" t="s">
        <v>83</v>
      </c>
      <c r="AA1378" t="s">
        <v>83</v>
      </c>
      <c r="AB1378" t="s">
        <v>83</v>
      </c>
      <c r="AC1378" t="s">
        <v>83</v>
      </c>
      <c r="AD1378" t="s">
        <v>83</v>
      </c>
      <c r="AE1378">
        <v>0</v>
      </c>
      <c r="AF1378" t="s">
        <v>83</v>
      </c>
      <c r="AG1378">
        <v>0</v>
      </c>
      <c r="AH1378" t="s">
        <v>83</v>
      </c>
      <c r="AI1378" t="s">
        <v>83</v>
      </c>
      <c r="AJ1378" t="s">
        <v>83</v>
      </c>
      <c r="AK1378" t="s">
        <v>83</v>
      </c>
      <c r="AL1378" t="s">
        <v>83</v>
      </c>
      <c r="AM1378" t="s">
        <v>83</v>
      </c>
      <c r="AN1378" t="s">
        <v>83</v>
      </c>
      <c r="AO1378" t="s">
        <v>83</v>
      </c>
      <c r="AP1378" t="s">
        <v>83</v>
      </c>
      <c r="AQ1378" t="s">
        <v>83</v>
      </c>
      <c r="AR1378" t="s">
        <v>83</v>
      </c>
      <c r="AS1378">
        <v>0</v>
      </c>
      <c r="AT1378" t="s">
        <v>83</v>
      </c>
      <c r="AU1378" t="s">
        <v>83</v>
      </c>
      <c r="AV1378">
        <v>0</v>
      </c>
      <c r="AW1378">
        <v>0</v>
      </c>
      <c r="AX1378" t="s">
        <v>83</v>
      </c>
    </row>
    <row r="1379" spans="1:50" x14ac:dyDescent="0.15">
      <c r="A1379">
        <v>4</v>
      </c>
      <c r="B1379">
        <v>247</v>
      </c>
      <c r="C1379">
        <v>2</v>
      </c>
      <c r="D1379">
        <v>2</v>
      </c>
      <c r="E1379">
        <v>0</v>
      </c>
      <c r="F1379" t="s">
        <v>83</v>
      </c>
      <c r="G1379" t="s">
        <v>83</v>
      </c>
      <c r="H1379">
        <v>153</v>
      </c>
      <c r="I1379">
        <v>0</v>
      </c>
      <c r="J1379">
        <v>0</v>
      </c>
      <c r="K1379">
        <v>0</v>
      </c>
      <c r="L1379">
        <v>0</v>
      </c>
      <c r="M1379" t="s">
        <v>83</v>
      </c>
      <c r="N1379" t="s">
        <v>83</v>
      </c>
      <c r="O1379" t="s">
        <v>83</v>
      </c>
      <c r="P1379" t="s">
        <v>83</v>
      </c>
      <c r="Q1379" t="s">
        <v>83</v>
      </c>
      <c r="R1379" t="s">
        <v>2894</v>
      </c>
      <c r="S1379" t="s">
        <v>83</v>
      </c>
      <c r="T1379">
        <v>0</v>
      </c>
      <c r="U1379" t="s">
        <v>83</v>
      </c>
      <c r="V1379" t="s">
        <v>83</v>
      </c>
      <c r="W1379" t="s">
        <v>83</v>
      </c>
      <c r="X1379">
        <v>2</v>
      </c>
      <c r="Y1379">
        <v>2</v>
      </c>
      <c r="Z1379" t="s">
        <v>83</v>
      </c>
      <c r="AA1379" t="s">
        <v>83</v>
      </c>
      <c r="AB1379" t="s">
        <v>83</v>
      </c>
      <c r="AC1379" t="s">
        <v>83</v>
      </c>
      <c r="AD1379" t="s">
        <v>83</v>
      </c>
      <c r="AE1379">
        <v>0</v>
      </c>
      <c r="AF1379" t="s">
        <v>83</v>
      </c>
      <c r="AG1379">
        <v>0</v>
      </c>
      <c r="AH1379" t="s">
        <v>83</v>
      </c>
      <c r="AI1379" t="s">
        <v>83</v>
      </c>
      <c r="AJ1379" t="s">
        <v>83</v>
      </c>
      <c r="AK1379" t="s">
        <v>83</v>
      </c>
      <c r="AL1379" t="s">
        <v>83</v>
      </c>
      <c r="AM1379" t="s">
        <v>83</v>
      </c>
      <c r="AN1379" t="s">
        <v>83</v>
      </c>
      <c r="AO1379" t="s">
        <v>83</v>
      </c>
      <c r="AP1379" t="s">
        <v>83</v>
      </c>
      <c r="AQ1379" t="s">
        <v>83</v>
      </c>
      <c r="AR1379" t="s">
        <v>83</v>
      </c>
      <c r="AS1379">
        <v>0</v>
      </c>
      <c r="AT1379" t="s">
        <v>83</v>
      </c>
      <c r="AU1379" t="s">
        <v>83</v>
      </c>
      <c r="AV1379">
        <v>0</v>
      </c>
      <c r="AW1379">
        <v>0</v>
      </c>
      <c r="AX1379" t="s">
        <v>83</v>
      </c>
    </row>
    <row r="1380" spans="1:50" x14ac:dyDescent="0.15">
      <c r="A1380">
        <v>4</v>
      </c>
      <c r="B1380">
        <v>247</v>
      </c>
      <c r="C1380">
        <v>2</v>
      </c>
      <c r="D1380">
        <v>3</v>
      </c>
      <c r="E1380">
        <v>0</v>
      </c>
      <c r="F1380" t="s">
        <v>83</v>
      </c>
      <c r="G1380" t="s">
        <v>83</v>
      </c>
      <c r="H1380">
        <v>645</v>
      </c>
      <c r="I1380">
        <v>0</v>
      </c>
      <c r="J1380">
        <v>0</v>
      </c>
      <c r="K1380">
        <v>0</v>
      </c>
      <c r="L1380">
        <v>0</v>
      </c>
      <c r="M1380" t="s">
        <v>83</v>
      </c>
      <c r="N1380" t="s">
        <v>83</v>
      </c>
      <c r="O1380" t="s">
        <v>83</v>
      </c>
      <c r="P1380" t="s">
        <v>83</v>
      </c>
      <c r="Q1380" t="s">
        <v>83</v>
      </c>
      <c r="R1380" t="s">
        <v>2895</v>
      </c>
      <c r="S1380" t="s">
        <v>83</v>
      </c>
      <c r="T1380">
        <v>0</v>
      </c>
      <c r="U1380" t="s">
        <v>83</v>
      </c>
      <c r="V1380" t="s">
        <v>83</v>
      </c>
      <c r="W1380" t="s">
        <v>83</v>
      </c>
      <c r="X1380">
        <v>2</v>
      </c>
      <c r="Y1380">
        <v>2</v>
      </c>
      <c r="Z1380" t="s">
        <v>83</v>
      </c>
      <c r="AA1380" t="s">
        <v>83</v>
      </c>
      <c r="AB1380" t="s">
        <v>83</v>
      </c>
      <c r="AC1380" t="s">
        <v>83</v>
      </c>
      <c r="AD1380" t="s">
        <v>83</v>
      </c>
      <c r="AE1380">
        <v>0</v>
      </c>
      <c r="AF1380" t="s">
        <v>83</v>
      </c>
      <c r="AG1380">
        <v>0</v>
      </c>
      <c r="AH1380" t="s">
        <v>83</v>
      </c>
      <c r="AI1380" t="s">
        <v>83</v>
      </c>
      <c r="AJ1380" t="s">
        <v>83</v>
      </c>
      <c r="AK1380" t="s">
        <v>83</v>
      </c>
      <c r="AL1380" t="s">
        <v>83</v>
      </c>
      <c r="AM1380" t="s">
        <v>83</v>
      </c>
      <c r="AN1380" t="s">
        <v>83</v>
      </c>
      <c r="AO1380" t="s">
        <v>83</v>
      </c>
      <c r="AP1380" t="s">
        <v>83</v>
      </c>
      <c r="AQ1380" t="s">
        <v>83</v>
      </c>
      <c r="AR1380" t="s">
        <v>83</v>
      </c>
      <c r="AS1380">
        <v>0</v>
      </c>
      <c r="AT1380" t="s">
        <v>83</v>
      </c>
      <c r="AU1380" t="s">
        <v>83</v>
      </c>
      <c r="AV1380">
        <v>0</v>
      </c>
      <c r="AW1380">
        <v>0</v>
      </c>
      <c r="AX1380" t="s">
        <v>83</v>
      </c>
    </row>
    <row r="1381" spans="1:50" x14ac:dyDescent="0.15">
      <c r="A1381">
        <v>4</v>
      </c>
      <c r="B1381">
        <v>247</v>
      </c>
      <c r="C1381">
        <v>2</v>
      </c>
      <c r="D1381">
        <v>4</v>
      </c>
      <c r="E1381">
        <v>0</v>
      </c>
      <c r="F1381" t="s">
        <v>83</v>
      </c>
      <c r="G1381" t="s">
        <v>83</v>
      </c>
      <c r="H1381">
        <v>248</v>
      </c>
      <c r="I1381">
        <v>0</v>
      </c>
      <c r="J1381">
        <v>0</v>
      </c>
      <c r="K1381">
        <v>0</v>
      </c>
      <c r="L1381">
        <v>0</v>
      </c>
      <c r="M1381" t="s">
        <v>83</v>
      </c>
      <c r="N1381" t="s">
        <v>83</v>
      </c>
      <c r="O1381" t="s">
        <v>83</v>
      </c>
      <c r="P1381" t="s">
        <v>83</v>
      </c>
      <c r="Q1381" t="s">
        <v>83</v>
      </c>
      <c r="R1381" t="s">
        <v>2778</v>
      </c>
      <c r="S1381" t="s">
        <v>83</v>
      </c>
      <c r="T1381">
        <v>0</v>
      </c>
      <c r="U1381" t="s">
        <v>83</v>
      </c>
      <c r="V1381" t="s">
        <v>83</v>
      </c>
      <c r="W1381" t="s">
        <v>83</v>
      </c>
      <c r="X1381">
        <v>2</v>
      </c>
      <c r="Y1381">
        <v>2</v>
      </c>
      <c r="Z1381" t="s">
        <v>83</v>
      </c>
      <c r="AA1381" t="s">
        <v>83</v>
      </c>
      <c r="AB1381" t="s">
        <v>83</v>
      </c>
      <c r="AC1381" t="s">
        <v>83</v>
      </c>
      <c r="AD1381" t="s">
        <v>83</v>
      </c>
      <c r="AE1381">
        <v>0</v>
      </c>
      <c r="AF1381" t="s">
        <v>83</v>
      </c>
      <c r="AG1381">
        <v>0</v>
      </c>
      <c r="AH1381" t="s">
        <v>83</v>
      </c>
      <c r="AI1381" t="s">
        <v>83</v>
      </c>
      <c r="AJ1381" t="s">
        <v>83</v>
      </c>
      <c r="AK1381" t="s">
        <v>83</v>
      </c>
      <c r="AL1381" t="s">
        <v>83</v>
      </c>
      <c r="AM1381" t="s">
        <v>83</v>
      </c>
      <c r="AN1381" t="s">
        <v>83</v>
      </c>
      <c r="AO1381" t="s">
        <v>83</v>
      </c>
      <c r="AP1381" t="s">
        <v>83</v>
      </c>
      <c r="AQ1381" t="s">
        <v>83</v>
      </c>
      <c r="AR1381" t="s">
        <v>83</v>
      </c>
      <c r="AS1381">
        <v>0</v>
      </c>
      <c r="AT1381" t="s">
        <v>83</v>
      </c>
      <c r="AU1381" t="s">
        <v>83</v>
      </c>
      <c r="AV1381">
        <v>0</v>
      </c>
      <c r="AW1381">
        <v>0</v>
      </c>
      <c r="AX1381" t="s">
        <v>83</v>
      </c>
    </row>
    <row r="1382" spans="1:50" x14ac:dyDescent="0.15">
      <c r="A1382">
        <v>4</v>
      </c>
      <c r="B1382">
        <v>247</v>
      </c>
      <c r="C1382">
        <v>2</v>
      </c>
      <c r="D1382">
        <v>5</v>
      </c>
      <c r="E1382">
        <v>0</v>
      </c>
      <c r="F1382" t="s">
        <v>83</v>
      </c>
      <c r="G1382" t="s">
        <v>83</v>
      </c>
      <c r="H1382">
        <v>130</v>
      </c>
      <c r="I1382">
        <v>0</v>
      </c>
      <c r="J1382">
        <v>0</v>
      </c>
      <c r="K1382">
        <v>0</v>
      </c>
      <c r="L1382">
        <v>0</v>
      </c>
      <c r="M1382" t="s">
        <v>83</v>
      </c>
      <c r="N1382" t="s">
        <v>83</v>
      </c>
      <c r="O1382" t="s">
        <v>83</v>
      </c>
      <c r="P1382" t="s">
        <v>83</v>
      </c>
      <c r="Q1382" t="s">
        <v>83</v>
      </c>
      <c r="R1382" t="s">
        <v>2896</v>
      </c>
      <c r="S1382" t="s">
        <v>83</v>
      </c>
      <c r="T1382">
        <v>0</v>
      </c>
      <c r="U1382" t="s">
        <v>83</v>
      </c>
      <c r="V1382" t="s">
        <v>83</v>
      </c>
      <c r="W1382" t="s">
        <v>83</v>
      </c>
      <c r="X1382">
        <v>2</v>
      </c>
      <c r="Y1382">
        <v>2</v>
      </c>
      <c r="Z1382" t="s">
        <v>83</v>
      </c>
      <c r="AA1382" t="s">
        <v>83</v>
      </c>
      <c r="AB1382" t="s">
        <v>83</v>
      </c>
      <c r="AC1382" t="s">
        <v>83</v>
      </c>
      <c r="AD1382" t="s">
        <v>83</v>
      </c>
      <c r="AE1382">
        <v>0</v>
      </c>
      <c r="AF1382" t="s">
        <v>83</v>
      </c>
      <c r="AG1382">
        <v>0</v>
      </c>
      <c r="AH1382" t="s">
        <v>83</v>
      </c>
      <c r="AI1382" t="s">
        <v>83</v>
      </c>
      <c r="AJ1382" t="s">
        <v>83</v>
      </c>
      <c r="AK1382" t="s">
        <v>83</v>
      </c>
      <c r="AL1382" t="s">
        <v>83</v>
      </c>
      <c r="AM1382" t="s">
        <v>83</v>
      </c>
      <c r="AN1382" t="s">
        <v>83</v>
      </c>
      <c r="AO1382" t="s">
        <v>83</v>
      </c>
      <c r="AP1382" t="s">
        <v>83</v>
      </c>
      <c r="AQ1382" t="s">
        <v>83</v>
      </c>
      <c r="AR1382" t="s">
        <v>83</v>
      </c>
      <c r="AS1382">
        <v>0</v>
      </c>
      <c r="AT1382" t="s">
        <v>83</v>
      </c>
      <c r="AU1382" t="s">
        <v>83</v>
      </c>
      <c r="AV1382">
        <v>0</v>
      </c>
      <c r="AW1382">
        <v>0</v>
      </c>
      <c r="AX1382" t="s">
        <v>83</v>
      </c>
    </row>
    <row r="1383" spans="1:50" x14ac:dyDescent="0.15">
      <c r="A1383">
        <v>4</v>
      </c>
      <c r="B1383">
        <v>247</v>
      </c>
      <c r="C1383">
        <v>2</v>
      </c>
      <c r="D1383">
        <v>6</v>
      </c>
      <c r="E1383">
        <v>0</v>
      </c>
      <c r="F1383" t="s">
        <v>83</v>
      </c>
      <c r="G1383" t="s">
        <v>83</v>
      </c>
      <c r="H1383">
        <v>457</v>
      </c>
      <c r="I1383">
        <v>0</v>
      </c>
      <c r="J1383">
        <v>0</v>
      </c>
      <c r="K1383">
        <v>0</v>
      </c>
      <c r="L1383">
        <v>0</v>
      </c>
      <c r="M1383" t="s">
        <v>83</v>
      </c>
      <c r="N1383" t="s">
        <v>83</v>
      </c>
      <c r="O1383" t="s">
        <v>83</v>
      </c>
      <c r="P1383" t="s">
        <v>83</v>
      </c>
      <c r="Q1383" t="s">
        <v>83</v>
      </c>
      <c r="R1383" t="s">
        <v>2371</v>
      </c>
      <c r="S1383" t="s">
        <v>83</v>
      </c>
      <c r="T1383">
        <v>0</v>
      </c>
      <c r="U1383" t="s">
        <v>83</v>
      </c>
      <c r="V1383" t="s">
        <v>83</v>
      </c>
      <c r="W1383" t="s">
        <v>83</v>
      </c>
      <c r="X1383">
        <v>2</v>
      </c>
      <c r="Y1383">
        <v>2</v>
      </c>
      <c r="Z1383" t="s">
        <v>83</v>
      </c>
      <c r="AA1383" t="s">
        <v>83</v>
      </c>
      <c r="AB1383" t="s">
        <v>83</v>
      </c>
      <c r="AC1383" t="s">
        <v>83</v>
      </c>
      <c r="AD1383" t="s">
        <v>83</v>
      </c>
      <c r="AE1383">
        <v>0</v>
      </c>
      <c r="AF1383" t="s">
        <v>83</v>
      </c>
      <c r="AG1383">
        <v>0</v>
      </c>
      <c r="AH1383" t="s">
        <v>83</v>
      </c>
      <c r="AI1383" t="s">
        <v>83</v>
      </c>
      <c r="AJ1383" t="s">
        <v>83</v>
      </c>
      <c r="AK1383" t="s">
        <v>83</v>
      </c>
      <c r="AL1383" t="s">
        <v>83</v>
      </c>
      <c r="AM1383" t="s">
        <v>83</v>
      </c>
      <c r="AN1383" t="s">
        <v>83</v>
      </c>
      <c r="AO1383" t="s">
        <v>83</v>
      </c>
      <c r="AP1383" t="s">
        <v>83</v>
      </c>
      <c r="AQ1383" t="s">
        <v>83</v>
      </c>
      <c r="AR1383" t="s">
        <v>83</v>
      </c>
      <c r="AS1383">
        <v>0</v>
      </c>
      <c r="AT1383" t="s">
        <v>83</v>
      </c>
      <c r="AU1383" t="s">
        <v>83</v>
      </c>
      <c r="AV1383">
        <v>0</v>
      </c>
      <c r="AW1383">
        <v>0</v>
      </c>
      <c r="AX1383" t="s">
        <v>83</v>
      </c>
    </row>
    <row r="1384" spans="1:50" x14ac:dyDescent="0.15">
      <c r="A1384">
        <v>4</v>
      </c>
      <c r="B1384">
        <v>247</v>
      </c>
      <c r="C1384">
        <v>2</v>
      </c>
      <c r="D1384">
        <v>7</v>
      </c>
      <c r="E1384">
        <v>0</v>
      </c>
      <c r="F1384" t="s">
        <v>83</v>
      </c>
      <c r="G1384" t="s">
        <v>83</v>
      </c>
      <c r="H1384">
        <v>345</v>
      </c>
      <c r="I1384">
        <v>0</v>
      </c>
      <c r="J1384">
        <v>0</v>
      </c>
      <c r="K1384">
        <v>0</v>
      </c>
      <c r="L1384">
        <v>0</v>
      </c>
      <c r="M1384" t="s">
        <v>83</v>
      </c>
      <c r="N1384" t="s">
        <v>83</v>
      </c>
      <c r="O1384" t="s">
        <v>83</v>
      </c>
      <c r="P1384" t="s">
        <v>83</v>
      </c>
      <c r="Q1384" t="s">
        <v>83</v>
      </c>
      <c r="R1384" t="s">
        <v>2376</v>
      </c>
      <c r="S1384" t="s">
        <v>83</v>
      </c>
      <c r="T1384">
        <v>0</v>
      </c>
      <c r="U1384" t="s">
        <v>83</v>
      </c>
      <c r="V1384" t="s">
        <v>83</v>
      </c>
      <c r="W1384" t="s">
        <v>83</v>
      </c>
      <c r="X1384">
        <v>2</v>
      </c>
      <c r="Y1384">
        <v>2</v>
      </c>
      <c r="Z1384" t="s">
        <v>83</v>
      </c>
      <c r="AA1384" t="s">
        <v>83</v>
      </c>
      <c r="AB1384" t="s">
        <v>83</v>
      </c>
      <c r="AC1384" t="s">
        <v>83</v>
      </c>
      <c r="AD1384" t="s">
        <v>83</v>
      </c>
      <c r="AE1384">
        <v>0</v>
      </c>
      <c r="AF1384" t="s">
        <v>83</v>
      </c>
      <c r="AG1384">
        <v>0</v>
      </c>
      <c r="AH1384" t="s">
        <v>83</v>
      </c>
      <c r="AI1384" t="s">
        <v>83</v>
      </c>
      <c r="AJ1384" t="s">
        <v>83</v>
      </c>
      <c r="AK1384" t="s">
        <v>83</v>
      </c>
      <c r="AL1384" t="s">
        <v>83</v>
      </c>
      <c r="AM1384" t="s">
        <v>83</v>
      </c>
      <c r="AN1384" t="s">
        <v>83</v>
      </c>
      <c r="AO1384" t="s">
        <v>83</v>
      </c>
      <c r="AP1384" t="s">
        <v>83</v>
      </c>
      <c r="AQ1384" t="s">
        <v>83</v>
      </c>
      <c r="AR1384" t="s">
        <v>83</v>
      </c>
      <c r="AS1384">
        <v>0</v>
      </c>
      <c r="AT1384" t="s">
        <v>83</v>
      </c>
      <c r="AU1384" t="s">
        <v>83</v>
      </c>
      <c r="AV1384">
        <v>0</v>
      </c>
      <c r="AW1384">
        <v>0</v>
      </c>
      <c r="AX1384" t="s">
        <v>83</v>
      </c>
    </row>
    <row r="1385" spans="1:50" x14ac:dyDescent="0.15">
      <c r="A1385">
        <v>4</v>
      </c>
      <c r="B1385">
        <v>247</v>
      </c>
      <c r="C1385">
        <v>2</v>
      </c>
      <c r="D1385">
        <v>8</v>
      </c>
      <c r="E1385">
        <v>0</v>
      </c>
      <c r="F1385" t="s">
        <v>83</v>
      </c>
      <c r="G1385" t="s">
        <v>83</v>
      </c>
      <c r="H1385">
        <v>347</v>
      </c>
      <c r="I1385">
        <v>0</v>
      </c>
      <c r="J1385">
        <v>0</v>
      </c>
      <c r="K1385">
        <v>0</v>
      </c>
      <c r="L1385">
        <v>0</v>
      </c>
      <c r="M1385" t="s">
        <v>83</v>
      </c>
      <c r="N1385" t="s">
        <v>83</v>
      </c>
      <c r="O1385" t="s">
        <v>83</v>
      </c>
      <c r="P1385" t="s">
        <v>83</v>
      </c>
      <c r="Q1385" t="s">
        <v>83</v>
      </c>
      <c r="R1385" t="s">
        <v>2897</v>
      </c>
      <c r="S1385" t="s">
        <v>83</v>
      </c>
      <c r="T1385">
        <v>0</v>
      </c>
      <c r="U1385" t="s">
        <v>83</v>
      </c>
      <c r="V1385" t="s">
        <v>83</v>
      </c>
      <c r="W1385" t="s">
        <v>83</v>
      </c>
      <c r="X1385">
        <v>2</v>
      </c>
      <c r="Y1385">
        <v>2</v>
      </c>
      <c r="Z1385" t="s">
        <v>83</v>
      </c>
      <c r="AA1385" t="s">
        <v>83</v>
      </c>
      <c r="AB1385" t="s">
        <v>83</v>
      </c>
      <c r="AC1385" t="s">
        <v>83</v>
      </c>
      <c r="AD1385" t="s">
        <v>83</v>
      </c>
      <c r="AE1385">
        <v>0</v>
      </c>
      <c r="AF1385" t="s">
        <v>83</v>
      </c>
      <c r="AG1385">
        <v>0</v>
      </c>
      <c r="AH1385" t="s">
        <v>83</v>
      </c>
      <c r="AI1385" t="s">
        <v>83</v>
      </c>
      <c r="AJ1385" t="s">
        <v>83</v>
      </c>
      <c r="AK1385" t="s">
        <v>83</v>
      </c>
      <c r="AL1385" t="s">
        <v>83</v>
      </c>
      <c r="AM1385" t="s">
        <v>83</v>
      </c>
      <c r="AN1385" t="s">
        <v>83</v>
      </c>
      <c r="AO1385" t="s">
        <v>83</v>
      </c>
      <c r="AP1385" t="s">
        <v>83</v>
      </c>
      <c r="AQ1385" t="s">
        <v>83</v>
      </c>
      <c r="AR1385" t="s">
        <v>83</v>
      </c>
      <c r="AS1385">
        <v>0</v>
      </c>
      <c r="AT1385" t="s">
        <v>83</v>
      </c>
      <c r="AU1385" t="s">
        <v>83</v>
      </c>
      <c r="AV1385">
        <v>0</v>
      </c>
      <c r="AW1385">
        <v>0</v>
      </c>
      <c r="AX1385" t="s">
        <v>83</v>
      </c>
    </row>
    <row r="1386" spans="1:50" x14ac:dyDescent="0.15">
      <c r="A1386">
        <v>4</v>
      </c>
      <c r="B1386">
        <v>248</v>
      </c>
      <c r="C1386">
        <v>1</v>
      </c>
      <c r="D1386">
        <v>1</v>
      </c>
      <c r="E1386">
        <v>0</v>
      </c>
      <c r="F1386" t="s">
        <v>83</v>
      </c>
      <c r="G1386" t="s">
        <v>83</v>
      </c>
      <c r="H1386">
        <v>0</v>
      </c>
      <c r="I1386">
        <v>0</v>
      </c>
      <c r="J1386">
        <v>0</v>
      </c>
      <c r="K1386">
        <v>0</v>
      </c>
      <c r="L1386">
        <v>0</v>
      </c>
      <c r="M1386" t="s">
        <v>83</v>
      </c>
      <c r="N1386" t="s">
        <v>83</v>
      </c>
      <c r="O1386" t="s">
        <v>83</v>
      </c>
      <c r="P1386" t="s">
        <v>83</v>
      </c>
      <c r="Q1386" t="s">
        <v>83</v>
      </c>
      <c r="R1386" t="s">
        <v>83</v>
      </c>
      <c r="S1386" t="s">
        <v>83</v>
      </c>
      <c r="T1386">
        <v>0</v>
      </c>
      <c r="U1386" t="s">
        <v>83</v>
      </c>
      <c r="V1386" t="s">
        <v>83</v>
      </c>
      <c r="W1386" t="s">
        <v>83</v>
      </c>
      <c r="X1386">
        <v>0</v>
      </c>
      <c r="Y1386">
        <v>0</v>
      </c>
      <c r="Z1386" t="s">
        <v>83</v>
      </c>
      <c r="AA1386" t="s">
        <v>83</v>
      </c>
      <c r="AB1386" t="s">
        <v>83</v>
      </c>
      <c r="AC1386" t="s">
        <v>83</v>
      </c>
      <c r="AD1386" t="s">
        <v>83</v>
      </c>
      <c r="AE1386">
        <v>0</v>
      </c>
      <c r="AF1386" t="s">
        <v>83</v>
      </c>
      <c r="AG1386">
        <v>0</v>
      </c>
      <c r="AH1386" t="s">
        <v>83</v>
      </c>
      <c r="AI1386" t="s">
        <v>83</v>
      </c>
      <c r="AJ1386" t="s">
        <v>83</v>
      </c>
      <c r="AK1386" t="s">
        <v>83</v>
      </c>
      <c r="AL1386" t="s">
        <v>83</v>
      </c>
      <c r="AM1386" t="s">
        <v>83</v>
      </c>
      <c r="AN1386" t="s">
        <v>83</v>
      </c>
      <c r="AO1386" t="s">
        <v>83</v>
      </c>
      <c r="AP1386" t="s">
        <v>83</v>
      </c>
      <c r="AQ1386" t="s">
        <v>83</v>
      </c>
      <c r="AR1386" t="s">
        <v>83</v>
      </c>
      <c r="AS1386">
        <v>0</v>
      </c>
      <c r="AT1386" t="s">
        <v>83</v>
      </c>
      <c r="AU1386" t="s">
        <v>83</v>
      </c>
      <c r="AV1386">
        <v>0</v>
      </c>
      <c r="AW1386">
        <v>0</v>
      </c>
      <c r="AX1386" t="s">
        <v>83</v>
      </c>
    </row>
    <row r="1387" spans="1:50" x14ac:dyDescent="0.15">
      <c r="A1387">
        <v>4</v>
      </c>
      <c r="B1387">
        <v>248</v>
      </c>
      <c r="C1387">
        <v>1</v>
      </c>
      <c r="D1387">
        <v>2</v>
      </c>
      <c r="E1387">
        <v>0</v>
      </c>
      <c r="F1387" t="s">
        <v>83</v>
      </c>
      <c r="G1387" t="s">
        <v>83</v>
      </c>
      <c r="H1387">
        <v>397</v>
      </c>
      <c r="I1387">
        <v>0</v>
      </c>
      <c r="J1387">
        <v>0</v>
      </c>
      <c r="K1387">
        <v>0</v>
      </c>
      <c r="L1387">
        <v>0</v>
      </c>
      <c r="M1387" t="s">
        <v>83</v>
      </c>
      <c r="N1387" t="s">
        <v>83</v>
      </c>
      <c r="O1387" t="s">
        <v>83</v>
      </c>
      <c r="P1387" t="s">
        <v>83</v>
      </c>
      <c r="Q1387" t="s">
        <v>83</v>
      </c>
      <c r="R1387" t="s">
        <v>2332</v>
      </c>
      <c r="S1387" t="s">
        <v>83</v>
      </c>
      <c r="T1387">
        <v>0</v>
      </c>
      <c r="U1387" t="s">
        <v>83</v>
      </c>
      <c r="V1387" t="s">
        <v>83</v>
      </c>
      <c r="W1387" t="s">
        <v>83</v>
      </c>
      <c r="X1387">
        <v>3</v>
      </c>
      <c r="Y1387">
        <v>3</v>
      </c>
      <c r="Z1387" t="s">
        <v>83</v>
      </c>
      <c r="AA1387" t="s">
        <v>83</v>
      </c>
      <c r="AB1387" t="s">
        <v>83</v>
      </c>
      <c r="AC1387" t="s">
        <v>83</v>
      </c>
      <c r="AD1387" t="s">
        <v>83</v>
      </c>
      <c r="AE1387">
        <v>0</v>
      </c>
      <c r="AF1387" t="s">
        <v>83</v>
      </c>
      <c r="AG1387">
        <v>0</v>
      </c>
      <c r="AH1387" t="s">
        <v>83</v>
      </c>
      <c r="AI1387" t="s">
        <v>83</v>
      </c>
      <c r="AJ1387" t="s">
        <v>83</v>
      </c>
      <c r="AK1387" t="s">
        <v>83</v>
      </c>
      <c r="AL1387" t="s">
        <v>83</v>
      </c>
      <c r="AM1387" t="s">
        <v>83</v>
      </c>
      <c r="AN1387" t="s">
        <v>83</v>
      </c>
      <c r="AO1387" t="s">
        <v>83</v>
      </c>
      <c r="AP1387" t="s">
        <v>83</v>
      </c>
      <c r="AQ1387" t="s">
        <v>83</v>
      </c>
      <c r="AR1387" t="s">
        <v>83</v>
      </c>
      <c r="AS1387">
        <v>0</v>
      </c>
      <c r="AT1387" t="s">
        <v>83</v>
      </c>
      <c r="AU1387" t="s">
        <v>83</v>
      </c>
      <c r="AV1387">
        <v>0</v>
      </c>
      <c r="AW1387">
        <v>0</v>
      </c>
      <c r="AX1387" t="s">
        <v>83</v>
      </c>
    </row>
    <row r="1388" spans="1:50" x14ac:dyDescent="0.15">
      <c r="A1388">
        <v>4</v>
      </c>
      <c r="B1388">
        <v>248</v>
      </c>
      <c r="C1388">
        <v>1</v>
      </c>
      <c r="D1388">
        <v>3</v>
      </c>
      <c r="E1388">
        <v>0</v>
      </c>
      <c r="F1388" t="s">
        <v>83</v>
      </c>
      <c r="G1388" t="s">
        <v>83</v>
      </c>
      <c r="H1388">
        <v>147</v>
      </c>
      <c r="I1388">
        <v>0</v>
      </c>
      <c r="J1388">
        <v>0</v>
      </c>
      <c r="K1388">
        <v>0</v>
      </c>
      <c r="L1388">
        <v>0</v>
      </c>
      <c r="M1388" t="s">
        <v>83</v>
      </c>
      <c r="N1388" t="s">
        <v>83</v>
      </c>
      <c r="O1388" t="s">
        <v>83</v>
      </c>
      <c r="P1388" t="s">
        <v>83</v>
      </c>
      <c r="Q1388" t="s">
        <v>83</v>
      </c>
      <c r="R1388" t="s">
        <v>2898</v>
      </c>
      <c r="S1388" t="s">
        <v>83</v>
      </c>
      <c r="T1388">
        <v>0</v>
      </c>
      <c r="U1388" t="s">
        <v>83</v>
      </c>
      <c r="V1388" t="s">
        <v>83</v>
      </c>
      <c r="W1388" t="s">
        <v>83</v>
      </c>
      <c r="X1388">
        <v>3</v>
      </c>
      <c r="Y1388">
        <v>3</v>
      </c>
      <c r="Z1388" t="s">
        <v>83</v>
      </c>
      <c r="AA1388" t="s">
        <v>83</v>
      </c>
      <c r="AB1388" t="s">
        <v>83</v>
      </c>
      <c r="AC1388" t="s">
        <v>83</v>
      </c>
      <c r="AD1388" t="s">
        <v>83</v>
      </c>
      <c r="AE1388">
        <v>0</v>
      </c>
      <c r="AF1388" t="s">
        <v>83</v>
      </c>
      <c r="AG1388">
        <v>0</v>
      </c>
      <c r="AH1388" t="s">
        <v>83</v>
      </c>
      <c r="AI1388" t="s">
        <v>83</v>
      </c>
      <c r="AJ1388" t="s">
        <v>83</v>
      </c>
      <c r="AK1388" t="s">
        <v>83</v>
      </c>
      <c r="AL1388" t="s">
        <v>83</v>
      </c>
      <c r="AM1388" t="s">
        <v>83</v>
      </c>
      <c r="AN1388" t="s">
        <v>83</v>
      </c>
      <c r="AO1388" t="s">
        <v>83</v>
      </c>
      <c r="AP1388" t="s">
        <v>83</v>
      </c>
      <c r="AQ1388" t="s">
        <v>83</v>
      </c>
      <c r="AR1388" t="s">
        <v>83</v>
      </c>
      <c r="AS1388">
        <v>0</v>
      </c>
      <c r="AT1388" t="s">
        <v>83</v>
      </c>
      <c r="AU1388" t="s">
        <v>83</v>
      </c>
      <c r="AV1388">
        <v>0</v>
      </c>
      <c r="AW1388">
        <v>0</v>
      </c>
      <c r="AX1388" t="s">
        <v>83</v>
      </c>
    </row>
    <row r="1389" spans="1:50" x14ac:dyDescent="0.15">
      <c r="A1389">
        <v>4</v>
      </c>
      <c r="B1389">
        <v>248</v>
      </c>
      <c r="C1389">
        <v>1</v>
      </c>
      <c r="D1389">
        <v>4</v>
      </c>
      <c r="E1389">
        <v>0</v>
      </c>
      <c r="F1389" t="s">
        <v>83</v>
      </c>
      <c r="G1389" t="s">
        <v>83</v>
      </c>
      <c r="H1389">
        <v>192</v>
      </c>
      <c r="I1389">
        <v>0</v>
      </c>
      <c r="J1389">
        <v>0</v>
      </c>
      <c r="K1389">
        <v>0</v>
      </c>
      <c r="L1389">
        <v>0</v>
      </c>
      <c r="M1389" t="s">
        <v>83</v>
      </c>
      <c r="N1389" t="s">
        <v>83</v>
      </c>
      <c r="O1389" t="s">
        <v>83</v>
      </c>
      <c r="P1389" t="s">
        <v>83</v>
      </c>
      <c r="Q1389" t="s">
        <v>83</v>
      </c>
      <c r="R1389" t="s">
        <v>2337</v>
      </c>
      <c r="S1389" t="s">
        <v>83</v>
      </c>
      <c r="T1389">
        <v>0</v>
      </c>
      <c r="U1389" t="s">
        <v>83</v>
      </c>
      <c r="V1389" t="s">
        <v>83</v>
      </c>
      <c r="W1389" t="s">
        <v>83</v>
      </c>
      <c r="X1389">
        <v>3</v>
      </c>
      <c r="Y1389">
        <v>3</v>
      </c>
      <c r="Z1389" t="s">
        <v>83</v>
      </c>
      <c r="AA1389" t="s">
        <v>83</v>
      </c>
      <c r="AB1389" t="s">
        <v>83</v>
      </c>
      <c r="AC1389" t="s">
        <v>83</v>
      </c>
      <c r="AD1389" t="s">
        <v>83</v>
      </c>
      <c r="AE1389">
        <v>0</v>
      </c>
      <c r="AF1389" t="s">
        <v>83</v>
      </c>
      <c r="AG1389">
        <v>0</v>
      </c>
      <c r="AH1389" t="s">
        <v>83</v>
      </c>
      <c r="AI1389" t="s">
        <v>83</v>
      </c>
      <c r="AJ1389" t="s">
        <v>83</v>
      </c>
      <c r="AK1389" t="s">
        <v>83</v>
      </c>
      <c r="AL1389" t="s">
        <v>83</v>
      </c>
      <c r="AM1389" t="s">
        <v>83</v>
      </c>
      <c r="AN1389" t="s">
        <v>83</v>
      </c>
      <c r="AO1389" t="s">
        <v>83</v>
      </c>
      <c r="AP1389" t="s">
        <v>83</v>
      </c>
      <c r="AQ1389" t="s">
        <v>83</v>
      </c>
      <c r="AR1389" t="s">
        <v>83</v>
      </c>
      <c r="AS1389">
        <v>0</v>
      </c>
      <c r="AT1389" t="s">
        <v>83</v>
      </c>
      <c r="AU1389" t="s">
        <v>83</v>
      </c>
      <c r="AV1389">
        <v>0</v>
      </c>
      <c r="AW1389">
        <v>0</v>
      </c>
      <c r="AX1389" t="s">
        <v>83</v>
      </c>
    </row>
    <row r="1390" spans="1:50" x14ac:dyDescent="0.15">
      <c r="A1390">
        <v>4</v>
      </c>
      <c r="B1390">
        <v>248</v>
      </c>
      <c r="C1390">
        <v>1</v>
      </c>
      <c r="D1390">
        <v>5</v>
      </c>
      <c r="E1390">
        <v>0</v>
      </c>
      <c r="F1390" t="s">
        <v>83</v>
      </c>
      <c r="G1390" t="s">
        <v>83</v>
      </c>
      <c r="H1390">
        <v>149</v>
      </c>
      <c r="I1390">
        <v>0</v>
      </c>
      <c r="J1390">
        <v>0</v>
      </c>
      <c r="K1390">
        <v>0</v>
      </c>
      <c r="L1390">
        <v>0</v>
      </c>
      <c r="M1390" t="s">
        <v>83</v>
      </c>
      <c r="N1390" t="s">
        <v>83</v>
      </c>
      <c r="O1390" t="s">
        <v>83</v>
      </c>
      <c r="P1390" t="s">
        <v>83</v>
      </c>
      <c r="Q1390" t="s">
        <v>83</v>
      </c>
      <c r="R1390" t="s">
        <v>2899</v>
      </c>
      <c r="S1390" t="s">
        <v>83</v>
      </c>
      <c r="T1390">
        <v>0</v>
      </c>
      <c r="U1390" t="s">
        <v>83</v>
      </c>
      <c r="V1390" t="s">
        <v>83</v>
      </c>
      <c r="W1390" t="s">
        <v>83</v>
      </c>
      <c r="X1390">
        <v>3</v>
      </c>
      <c r="Y1390">
        <v>3</v>
      </c>
      <c r="Z1390" t="s">
        <v>83</v>
      </c>
      <c r="AA1390" t="s">
        <v>83</v>
      </c>
      <c r="AB1390" t="s">
        <v>83</v>
      </c>
      <c r="AC1390" t="s">
        <v>83</v>
      </c>
      <c r="AD1390" t="s">
        <v>83</v>
      </c>
      <c r="AE1390">
        <v>0</v>
      </c>
      <c r="AF1390" t="s">
        <v>83</v>
      </c>
      <c r="AG1390">
        <v>0</v>
      </c>
      <c r="AH1390" t="s">
        <v>83</v>
      </c>
      <c r="AI1390" t="s">
        <v>83</v>
      </c>
      <c r="AJ1390" t="s">
        <v>83</v>
      </c>
      <c r="AK1390" t="s">
        <v>83</v>
      </c>
      <c r="AL1390" t="s">
        <v>83</v>
      </c>
      <c r="AM1390" t="s">
        <v>83</v>
      </c>
      <c r="AN1390" t="s">
        <v>83</v>
      </c>
      <c r="AO1390" t="s">
        <v>83</v>
      </c>
      <c r="AP1390" t="s">
        <v>83</v>
      </c>
      <c r="AQ1390" t="s">
        <v>83</v>
      </c>
      <c r="AR1390" t="s">
        <v>83</v>
      </c>
      <c r="AS1390">
        <v>0</v>
      </c>
      <c r="AT1390" t="s">
        <v>83</v>
      </c>
      <c r="AU1390" t="s">
        <v>83</v>
      </c>
      <c r="AV1390">
        <v>0</v>
      </c>
      <c r="AW1390">
        <v>0</v>
      </c>
      <c r="AX1390" t="s">
        <v>83</v>
      </c>
    </row>
    <row r="1391" spans="1:50" x14ac:dyDescent="0.15">
      <c r="A1391">
        <v>4</v>
      </c>
      <c r="B1391">
        <v>248</v>
      </c>
      <c r="C1391">
        <v>1</v>
      </c>
      <c r="D1391">
        <v>6</v>
      </c>
      <c r="E1391">
        <v>0</v>
      </c>
      <c r="F1391" t="s">
        <v>83</v>
      </c>
      <c r="G1391" t="s">
        <v>83</v>
      </c>
      <c r="H1391">
        <v>445</v>
      </c>
      <c r="I1391">
        <v>0</v>
      </c>
      <c r="J1391">
        <v>0</v>
      </c>
      <c r="K1391">
        <v>0</v>
      </c>
      <c r="L1391">
        <v>0</v>
      </c>
      <c r="M1391" t="s">
        <v>83</v>
      </c>
      <c r="N1391" t="s">
        <v>83</v>
      </c>
      <c r="O1391" t="s">
        <v>83</v>
      </c>
      <c r="P1391" t="s">
        <v>83</v>
      </c>
      <c r="Q1391" t="s">
        <v>83</v>
      </c>
      <c r="R1391" t="s">
        <v>2250</v>
      </c>
      <c r="S1391" t="s">
        <v>83</v>
      </c>
      <c r="T1391">
        <v>0</v>
      </c>
      <c r="U1391" t="s">
        <v>83</v>
      </c>
      <c r="V1391" t="s">
        <v>83</v>
      </c>
      <c r="W1391" t="s">
        <v>83</v>
      </c>
      <c r="X1391">
        <v>3</v>
      </c>
      <c r="Y1391">
        <v>3</v>
      </c>
      <c r="Z1391" t="s">
        <v>83</v>
      </c>
      <c r="AA1391" t="s">
        <v>83</v>
      </c>
      <c r="AB1391" t="s">
        <v>83</v>
      </c>
      <c r="AC1391" t="s">
        <v>83</v>
      </c>
      <c r="AD1391" t="s">
        <v>83</v>
      </c>
      <c r="AE1391">
        <v>0</v>
      </c>
      <c r="AF1391" t="s">
        <v>83</v>
      </c>
      <c r="AG1391">
        <v>0</v>
      </c>
      <c r="AH1391" t="s">
        <v>83</v>
      </c>
      <c r="AI1391" t="s">
        <v>83</v>
      </c>
      <c r="AJ1391" t="s">
        <v>83</v>
      </c>
      <c r="AK1391" t="s">
        <v>83</v>
      </c>
      <c r="AL1391" t="s">
        <v>83</v>
      </c>
      <c r="AM1391" t="s">
        <v>83</v>
      </c>
      <c r="AN1391" t="s">
        <v>83</v>
      </c>
      <c r="AO1391" t="s">
        <v>83</v>
      </c>
      <c r="AP1391" t="s">
        <v>83</v>
      </c>
      <c r="AQ1391" t="s">
        <v>83</v>
      </c>
      <c r="AR1391" t="s">
        <v>83</v>
      </c>
      <c r="AS1391">
        <v>0</v>
      </c>
      <c r="AT1391" t="s">
        <v>83</v>
      </c>
      <c r="AU1391" t="s">
        <v>83</v>
      </c>
      <c r="AV1391">
        <v>0</v>
      </c>
      <c r="AW1391">
        <v>0</v>
      </c>
      <c r="AX1391" t="s">
        <v>83</v>
      </c>
    </row>
    <row r="1392" spans="1:50" x14ac:dyDescent="0.15">
      <c r="A1392">
        <v>4</v>
      </c>
      <c r="B1392">
        <v>248</v>
      </c>
      <c r="C1392">
        <v>1</v>
      </c>
      <c r="D1392">
        <v>7</v>
      </c>
      <c r="E1392">
        <v>0</v>
      </c>
      <c r="F1392" t="s">
        <v>83</v>
      </c>
      <c r="G1392" t="s">
        <v>83</v>
      </c>
      <c r="H1392">
        <v>94</v>
      </c>
      <c r="I1392">
        <v>0</v>
      </c>
      <c r="J1392">
        <v>0</v>
      </c>
      <c r="K1392">
        <v>0</v>
      </c>
      <c r="L1392">
        <v>0</v>
      </c>
      <c r="M1392" t="s">
        <v>83</v>
      </c>
      <c r="N1392" t="s">
        <v>83</v>
      </c>
      <c r="O1392" t="s">
        <v>83</v>
      </c>
      <c r="P1392" t="s">
        <v>83</v>
      </c>
      <c r="Q1392" t="s">
        <v>83</v>
      </c>
      <c r="R1392" t="s">
        <v>2900</v>
      </c>
      <c r="S1392" t="s">
        <v>83</v>
      </c>
      <c r="T1392">
        <v>0</v>
      </c>
      <c r="U1392" t="s">
        <v>83</v>
      </c>
      <c r="V1392" t="s">
        <v>83</v>
      </c>
      <c r="W1392" t="s">
        <v>83</v>
      </c>
      <c r="X1392">
        <v>3</v>
      </c>
      <c r="Y1392">
        <v>3</v>
      </c>
      <c r="Z1392" t="s">
        <v>83</v>
      </c>
      <c r="AA1392" t="s">
        <v>83</v>
      </c>
      <c r="AB1392" t="s">
        <v>83</v>
      </c>
      <c r="AC1392" t="s">
        <v>83</v>
      </c>
      <c r="AD1392" t="s">
        <v>83</v>
      </c>
      <c r="AE1392">
        <v>0</v>
      </c>
      <c r="AF1392" t="s">
        <v>83</v>
      </c>
      <c r="AG1392">
        <v>0</v>
      </c>
      <c r="AH1392" t="s">
        <v>83</v>
      </c>
      <c r="AI1392" t="s">
        <v>83</v>
      </c>
      <c r="AJ1392" t="s">
        <v>83</v>
      </c>
      <c r="AK1392" t="s">
        <v>83</v>
      </c>
      <c r="AL1392" t="s">
        <v>83</v>
      </c>
      <c r="AM1392" t="s">
        <v>83</v>
      </c>
      <c r="AN1392" t="s">
        <v>83</v>
      </c>
      <c r="AO1392" t="s">
        <v>83</v>
      </c>
      <c r="AP1392" t="s">
        <v>83</v>
      </c>
      <c r="AQ1392" t="s">
        <v>83</v>
      </c>
      <c r="AR1392" t="s">
        <v>83</v>
      </c>
      <c r="AS1392">
        <v>0</v>
      </c>
      <c r="AT1392" t="s">
        <v>83</v>
      </c>
      <c r="AU1392" t="s">
        <v>83</v>
      </c>
      <c r="AV1392">
        <v>0</v>
      </c>
      <c r="AW1392">
        <v>0</v>
      </c>
      <c r="AX1392" t="s">
        <v>83</v>
      </c>
    </row>
    <row r="1393" spans="1:50" x14ac:dyDescent="0.15">
      <c r="A1393">
        <v>4</v>
      </c>
      <c r="B1393">
        <v>248</v>
      </c>
      <c r="C1393">
        <v>1</v>
      </c>
      <c r="D1393">
        <v>8</v>
      </c>
      <c r="E1393">
        <v>0</v>
      </c>
      <c r="F1393" t="s">
        <v>83</v>
      </c>
      <c r="G1393" t="s">
        <v>83</v>
      </c>
      <c r="H1393">
        <v>0</v>
      </c>
      <c r="I1393">
        <v>0</v>
      </c>
      <c r="J1393">
        <v>0</v>
      </c>
      <c r="K1393">
        <v>0</v>
      </c>
      <c r="L1393">
        <v>0</v>
      </c>
      <c r="M1393" t="s">
        <v>83</v>
      </c>
      <c r="N1393" t="s">
        <v>83</v>
      </c>
      <c r="O1393" t="s">
        <v>83</v>
      </c>
      <c r="P1393" t="s">
        <v>83</v>
      </c>
      <c r="Q1393" t="s">
        <v>83</v>
      </c>
      <c r="R1393" t="s">
        <v>83</v>
      </c>
      <c r="S1393" t="s">
        <v>83</v>
      </c>
      <c r="T1393">
        <v>0</v>
      </c>
      <c r="U1393" t="s">
        <v>83</v>
      </c>
      <c r="V1393" t="s">
        <v>83</v>
      </c>
      <c r="W1393" t="s">
        <v>83</v>
      </c>
      <c r="X1393">
        <v>0</v>
      </c>
      <c r="Y1393">
        <v>0</v>
      </c>
      <c r="Z1393" t="s">
        <v>83</v>
      </c>
      <c r="AA1393" t="s">
        <v>83</v>
      </c>
      <c r="AB1393" t="s">
        <v>83</v>
      </c>
      <c r="AC1393" t="s">
        <v>83</v>
      </c>
      <c r="AD1393" t="s">
        <v>83</v>
      </c>
      <c r="AE1393">
        <v>0</v>
      </c>
      <c r="AF1393" t="s">
        <v>83</v>
      </c>
      <c r="AG1393">
        <v>0</v>
      </c>
      <c r="AH1393" t="s">
        <v>83</v>
      </c>
      <c r="AI1393" t="s">
        <v>83</v>
      </c>
      <c r="AJ1393" t="s">
        <v>83</v>
      </c>
      <c r="AK1393" t="s">
        <v>83</v>
      </c>
      <c r="AL1393" t="s">
        <v>83</v>
      </c>
      <c r="AM1393" t="s">
        <v>83</v>
      </c>
      <c r="AN1393" t="s">
        <v>83</v>
      </c>
      <c r="AO1393" t="s">
        <v>83</v>
      </c>
      <c r="AP1393" t="s">
        <v>83</v>
      </c>
      <c r="AQ1393" t="s">
        <v>83</v>
      </c>
      <c r="AR1393" t="s">
        <v>83</v>
      </c>
      <c r="AS1393">
        <v>0</v>
      </c>
      <c r="AT1393" t="s">
        <v>83</v>
      </c>
      <c r="AU1393" t="s">
        <v>83</v>
      </c>
      <c r="AV1393">
        <v>0</v>
      </c>
      <c r="AW1393">
        <v>0</v>
      </c>
      <c r="AX1393" t="s">
        <v>83</v>
      </c>
    </row>
    <row r="1394" spans="1:50" x14ac:dyDescent="0.15">
      <c r="A1394">
        <v>4</v>
      </c>
      <c r="B1394">
        <v>249</v>
      </c>
      <c r="C1394">
        <v>1</v>
      </c>
      <c r="D1394">
        <v>1</v>
      </c>
      <c r="E1394">
        <v>0</v>
      </c>
      <c r="F1394" t="s">
        <v>83</v>
      </c>
      <c r="G1394" t="s">
        <v>83</v>
      </c>
      <c r="H1394">
        <v>608</v>
      </c>
      <c r="I1394">
        <v>0</v>
      </c>
      <c r="J1394">
        <v>0</v>
      </c>
      <c r="K1394">
        <v>0</v>
      </c>
      <c r="L1394">
        <v>0</v>
      </c>
      <c r="M1394" t="s">
        <v>83</v>
      </c>
      <c r="N1394" t="s">
        <v>83</v>
      </c>
      <c r="O1394" t="s">
        <v>83</v>
      </c>
      <c r="P1394" t="s">
        <v>83</v>
      </c>
      <c r="Q1394" t="s">
        <v>83</v>
      </c>
      <c r="R1394" t="s">
        <v>2901</v>
      </c>
      <c r="S1394" t="s">
        <v>83</v>
      </c>
      <c r="T1394">
        <v>0</v>
      </c>
      <c r="U1394" t="s">
        <v>83</v>
      </c>
      <c r="V1394" t="s">
        <v>83</v>
      </c>
      <c r="W1394" t="s">
        <v>83</v>
      </c>
      <c r="X1394">
        <v>4</v>
      </c>
      <c r="Y1394">
        <v>4</v>
      </c>
      <c r="Z1394" t="s">
        <v>83</v>
      </c>
      <c r="AA1394" t="s">
        <v>83</v>
      </c>
      <c r="AB1394" t="s">
        <v>83</v>
      </c>
      <c r="AC1394" t="s">
        <v>83</v>
      </c>
      <c r="AD1394" t="s">
        <v>83</v>
      </c>
      <c r="AE1394">
        <v>0</v>
      </c>
      <c r="AF1394" t="s">
        <v>83</v>
      </c>
      <c r="AG1394">
        <v>0</v>
      </c>
      <c r="AH1394" t="s">
        <v>83</v>
      </c>
      <c r="AI1394" t="s">
        <v>83</v>
      </c>
      <c r="AJ1394" t="s">
        <v>83</v>
      </c>
      <c r="AK1394" t="s">
        <v>83</v>
      </c>
      <c r="AL1394" t="s">
        <v>83</v>
      </c>
      <c r="AM1394" t="s">
        <v>83</v>
      </c>
      <c r="AN1394" t="s">
        <v>83</v>
      </c>
      <c r="AO1394" t="s">
        <v>83</v>
      </c>
      <c r="AP1394" t="s">
        <v>83</v>
      </c>
      <c r="AQ1394" t="s">
        <v>83</v>
      </c>
      <c r="AR1394" t="s">
        <v>83</v>
      </c>
      <c r="AS1394">
        <v>0</v>
      </c>
      <c r="AT1394" t="s">
        <v>83</v>
      </c>
      <c r="AU1394" t="s">
        <v>83</v>
      </c>
      <c r="AV1394">
        <v>0</v>
      </c>
      <c r="AW1394">
        <v>0</v>
      </c>
      <c r="AX1394" t="s">
        <v>83</v>
      </c>
    </row>
    <row r="1395" spans="1:50" x14ac:dyDescent="0.15">
      <c r="A1395">
        <v>4</v>
      </c>
      <c r="B1395">
        <v>249</v>
      </c>
      <c r="C1395">
        <v>1</v>
      </c>
      <c r="D1395">
        <v>2</v>
      </c>
      <c r="E1395">
        <v>0</v>
      </c>
      <c r="F1395" t="s">
        <v>83</v>
      </c>
      <c r="G1395" t="s">
        <v>83</v>
      </c>
      <c r="H1395">
        <v>124</v>
      </c>
      <c r="I1395">
        <v>0</v>
      </c>
      <c r="J1395">
        <v>0</v>
      </c>
      <c r="K1395">
        <v>0</v>
      </c>
      <c r="L1395">
        <v>0</v>
      </c>
      <c r="M1395" t="s">
        <v>83</v>
      </c>
      <c r="N1395" t="s">
        <v>83</v>
      </c>
      <c r="O1395" t="s">
        <v>83</v>
      </c>
      <c r="P1395" t="s">
        <v>83</v>
      </c>
      <c r="Q1395" t="s">
        <v>83</v>
      </c>
      <c r="R1395" t="s">
        <v>2902</v>
      </c>
      <c r="S1395" t="s">
        <v>83</v>
      </c>
      <c r="T1395">
        <v>0</v>
      </c>
      <c r="U1395" t="s">
        <v>83</v>
      </c>
      <c r="V1395" t="s">
        <v>83</v>
      </c>
      <c r="W1395" t="s">
        <v>83</v>
      </c>
      <c r="X1395">
        <v>4</v>
      </c>
      <c r="Y1395">
        <v>4</v>
      </c>
      <c r="Z1395" t="s">
        <v>83</v>
      </c>
      <c r="AA1395" t="s">
        <v>83</v>
      </c>
      <c r="AB1395" t="s">
        <v>83</v>
      </c>
      <c r="AC1395" t="s">
        <v>83</v>
      </c>
      <c r="AD1395" t="s">
        <v>83</v>
      </c>
      <c r="AE1395">
        <v>0</v>
      </c>
      <c r="AF1395" t="s">
        <v>83</v>
      </c>
      <c r="AG1395">
        <v>0</v>
      </c>
      <c r="AH1395" t="s">
        <v>83</v>
      </c>
      <c r="AI1395" t="s">
        <v>83</v>
      </c>
      <c r="AJ1395" t="s">
        <v>83</v>
      </c>
      <c r="AK1395" t="s">
        <v>83</v>
      </c>
      <c r="AL1395" t="s">
        <v>83</v>
      </c>
      <c r="AM1395" t="s">
        <v>83</v>
      </c>
      <c r="AN1395" t="s">
        <v>83</v>
      </c>
      <c r="AO1395" t="s">
        <v>83</v>
      </c>
      <c r="AP1395" t="s">
        <v>83</v>
      </c>
      <c r="AQ1395" t="s">
        <v>83</v>
      </c>
      <c r="AR1395" t="s">
        <v>83</v>
      </c>
      <c r="AS1395">
        <v>0</v>
      </c>
      <c r="AT1395" t="s">
        <v>83</v>
      </c>
      <c r="AU1395" t="s">
        <v>83</v>
      </c>
      <c r="AV1395">
        <v>0</v>
      </c>
      <c r="AW1395">
        <v>0</v>
      </c>
      <c r="AX1395" t="s">
        <v>83</v>
      </c>
    </row>
    <row r="1396" spans="1:50" x14ac:dyDescent="0.15">
      <c r="A1396">
        <v>4</v>
      </c>
      <c r="B1396">
        <v>249</v>
      </c>
      <c r="C1396">
        <v>1</v>
      </c>
      <c r="D1396">
        <v>3</v>
      </c>
      <c r="E1396">
        <v>0</v>
      </c>
      <c r="F1396" t="s">
        <v>83</v>
      </c>
      <c r="G1396" t="s">
        <v>83</v>
      </c>
      <c r="H1396">
        <v>213</v>
      </c>
      <c r="I1396">
        <v>0</v>
      </c>
      <c r="J1396">
        <v>0</v>
      </c>
      <c r="K1396">
        <v>0</v>
      </c>
      <c r="L1396">
        <v>0</v>
      </c>
      <c r="M1396" t="s">
        <v>83</v>
      </c>
      <c r="N1396" t="s">
        <v>83</v>
      </c>
      <c r="O1396" t="s">
        <v>83</v>
      </c>
      <c r="P1396" t="s">
        <v>83</v>
      </c>
      <c r="Q1396" t="s">
        <v>83</v>
      </c>
      <c r="R1396" t="s">
        <v>2903</v>
      </c>
      <c r="S1396" t="s">
        <v>83</v>
      </c>
      <c r="T1396">
        <v>0</v>
      </c>
      <c r="U1396" t="s">
        <v>83</v>
      </c>
      <c r="V1396" t="s">
        <v>83</v>
      </c>
      <c r="W1396" t="s">
        <v>83</v>
      </c>
      <c r="X1396">
        <v>4</v>
      </c>
      <c r="Y1396">
        <v>4</v>
      </c>
      <c r="Z1396" t="s">
        <v>83</v>
      </c>
      <c r="AA1396" t="s">
        <v>83</v>
      </c>
      <c r="AB1396" t="s">
        <v>83</v>
      </c>
      <c r="AC1396" t="s">
        <v>83</v>
      </c>
      <c r="AD1396" t="s">
        <v>83</v>
      </c>
      <c r="AE1396">
        <v>0</v>
      </c>
      <c r="AF1396" t="s">
        <v>83</v>
      </c>
      <c r="AG1396">
        <v>0</v>
      </c>
      <c r="AH1396" t="s">
        <v>83</v>
      </c>
      <c r="AI1396" t="s">
        <v>83</v>
      </c>
      <c r="AJ1396" t="s">
        <v>83</v>
      </c>
      <c r="AK1396" t="s">
        <v>83</v>
      </c>
      <c r="AL1396" t="s">
        <v>83</v>
      </c>
      <c r="AM1396" t="s">
        <v>83</v>
      </c>
      <c r="AN1396" t="s">
        <v>83</v>
      </c>
      <c r="AO1396" t="s">
        <v>83</v>
      </c>
      <c r="AP1396" t="s">
        <v>83</v>
      </c>
      <c r="AQ1396" t="s">
        <v>83</v>
      </c>
      <c r="AR1396" t="s">
        <v>83</v>
      </c>
      <c r="AS1396">
        <v>0</v>
      </c>
      <c r="AT1396" t="s">
        <v>83</v>
      </c>
      <c r="AU1396" t="s">
        <v>83</v>
      </c>
      <c r="AV1396">
        <v>0</v>
      </c>
      <c r="AW1396">
        <v>0</v>
      </c>
      <c r="AX1396" t="s">
        <v>83</v>
      </c>
    </row>
    <row r="1397" spans="1:50" x14ac:dyDescent="0.15">
      <c r="A1397">
        <v>4</v>
      </c>
      <c r="B1397">
        <v>249</v>
      </c>
      <c r="C1397">
        <v>1</v>
      </c>
      <c r="D1397">
        <v>4</v>
      </c>
      <c r="E1397">
        <v>0</v>
      </c>
      <c r="F1397" t="s">
        <v>83</v>
      </c>
      <c r="G1397" t="s">
        <v>83</v>
      </c>
      <c r="H1397">
        <v>189</v>
      </c>
      <c r="I1397">
        <v>0</v>
      </c>
      <c r="J1397">
        <v>0</v>
      </c>
      <c r="K1397">
        <v>0</v>
      </c>
      <c r="L1397">
        <v>0</v>
      </c>
      <c r="M1397" t="s">
        <v>83</v>
      </c>
      <c r="N1397" t="s">
        <v>83</v>
      </c>
      <c r="O1397" t="s">
        <v>83</v>
      </c>
      <c r="P1397" t="s">
        <v>83</v>
      </c>
      <c r="Q1397" t="s">
        <v>83</v>
      </c>
      <c r="R1397" t="s">
        <v>2516</v>
      </c>
      <c r="S1397" t="s">
        <v>83</v>
      </c>
      <c r="T1397">
        <v>0</v>
      </c>
      <c r="U1397" t="s">
        <v>83</v>
      </c>
      <c r="V1397" t="s">
        <v>83</v>
      </c>
      <c r="W1397" t="s">
        <v>83</v>
      </c>
      <c r="X1397">
        <v>4</v>
      </c>
      <c r="Y1397">
        <v>4</v>
      </c>
      <c r="Z1397" t="s">
        <v>83</v>
      </c>
      <c r="AA1397" t="s">
        <v>83</v>
      </c>
      <c r="AB1397" t="s">
        <v>83</v>
      </c>
      <c r="AC1397" t="s">
        <v>83</v>
      </c>
      <c r="AD1397" t="s">
        <v>83</v>
      </c>
      <c r="AE1397">
        <v>0</v>
      </c>
      <c r="AF1397" t="s">
        <v>83</v>
      </c>
      <c r="AG1397">
        <v>0</v>
      </c>
      <c r="AH1397" t="s">
        <v>83</v>
      </c>
      <c r="AI1397" t="s">
        <v>83</v>
      </c>
      <c r="AJ1397" t="s">
        <v>83</v>
      </c>
      <c r="AK1397" t="s">
        <v>83</v>
      </c>
      <c r="AL1397" t="s">
        <v>83</v>
      </c>
      <c r="AM1397" t="s">
        <v>83</v>
      </c>
      <c r="AN1397" t="s">
        <v>83</v>
      </c>
      <c r="AO1397" t="s">
        <v>83</v>
      </c>
      <c r="AP1397" t="s">
        <v>83</v>
      </c>
      <c r="AQ1397" t="s">
        <v>83</v>
      </c>
      <c r="AR1397" t="s">
        <v>83</v>
      </c>
      <c r="AS1397">
        <v>0</v>
      </c>
      <c r="AT1397" t="s">
        <v>83</v>
      </c>
      <c r="AU1397" t="s">
        <v>83</v>
      </c>
      <c r="AV1397">
        <v>0</v>
      </c>
      <c r="AW1397">
        <v>0</v>
      </c>
      <c r="AX1397" t="s">
        <v>83</v>
      </c>
    </row>
    <row r="1398" spans="1:50" x14ac:dyDescent="0.15">
      <c r="A1398">
        <v>4</v>
      </c>
      <c r="B1398">
        <v>249</v>
      </c>
      <c r="C1398">
        <v>1</v>
      </c>
      <c r="D1398">
        <v>5</v>
      </c>
      <c r="E1398">
        <v>0</v>
      </c>
      <c r="F1398" t="s">
        <v>83</v>
      </c>
      <c r="G1398" t="s">
        <v>83</v>
      </c>
      <c r="H1398">
        <v>247</v>
      </c>
      <c r="I1398">
        <v>0</v>
      </c>
      <c r="J1398">
        <v>0</v>
      </c>
      <c r="K1398">
        <v>0</v>
      </c>
      <c r="L1398">
        <v>0</v>
      </c>
      <c r="M1398" t="s">
        <v>83</v>
      </c>
      <c r="N1398" t="s">
        <v>83</v>
      </c>
      <c r="O1398" t="s">
        <v>83</v>
      </c>
      <c r="P1398" t="s">
        <v>83</v>
      </c>
      <c r="Q1398" t="s">
        <v>83</v>
      </c>
      <c r="R1398" t="s">
        <v>2862</v>
      </c>
      <c r="S1398" t="s">
        <v>83</v>
      </c>
      <c r="T1398">
        <v>0</v>
      </c>
      <c r="U1398" t="s">
        <v>83</v>
      </c>
      <c r="V1398" t="s">
        <v>83</v>
      </c>
      <c r="W1398" t="s">
        <v>83</v>
      </c>
      <c r="X1398">
        <v>4</v>
      </c>
      <c r="Y1398">
        <v>4</v>
      </c>
      <c r="Z1398" t="s">
        <v>83</v>
      </c>
      <c r="AA1398" t="s">
        <v>83</v>
      </c>
      <c r="AB1398" t="s">
        <v>83</v>
      </c>
      <c r="AC1398" t="s">
        <v>83</v>
      </c>
      <c r="AD1398" t="s">
        <v>83</v>
      </c>
      <c r="AE1398">
        <v>0</v>
      </c>
      <c r="AF1398" t="s">
        <v>83</v>
      </c>
      <c r="AG1398">
        <v>0</v>
      </c>
      <c r="AH1398" t="s">
        <v>83</v>
      </c>
      <c r="AI1398" t="s">
        <v>83</v>
      </c>
      <c r="AJ1398" t="s">
        <v>83</v>
      </c>
      <c r="AK1398" t="s">
        <v>83</v>
      </c>
      <c r="AL1398" t="s">
        <v>83</v>
      </c>
      <c r="AM1398" t="s">
        <v>83</v>
      </c>
      <c r="AN1398" t="s">
        <v>83</v>
      </c>
      <c r="AO1398" t="s">
        <v>83</v>
      </c>
      <c r="AP1398" t="s">
        <v>83</v>
      </c>
      <c r="AQ1398" t="s">
        <v>83</v>
      </c>
      <c r="AR1398" t="s">
        <v>83</v>
      </c>
      <c r="AS1398">
        <v>0</v>
      </c>
      <c r="AT1398" t="s">
        <v>83</v>
      </c>
      <c r="AU1398" t="s">
        <v>83</v>
      </c>
      <c r="AV1398">
        <v>0</v>
      </c>
      <c r="AW1398">
        <v>0</v>
      </c>
      <c r="AX1398" t="s">
        <v>83</v>
      </c>
    </row>
    <row r="1399" spans="1:50" x14ac:dyDescent="0.15">
      <c r="A1399">
        <v>4</v>
      </c>
      <c r="B1399">
        <v>249</v>
      </c>
      <c r="C1399">
        <v>1</v>
      </c>
      <c r="D1399">
        <v>6</v>
      </c>
      <c r="E1399">
        <v>0</v>
      </c>
      <c r="F1399" t="s">
        <v>83</v>
      </c>
      <c r="G1399" t="s">
        <v>83</v>
      </c>
      <c r="H1399">
        <v>588</v>
      </c>
      <c r="I1399">
        <v>0</v>
      </c>
      <c r="J1399">
        <v>0</v>
      </c>
      <c r="K1399">
        <v>0</v>
      </c>
      <c r="L1399">
        <v>0</v>
      </c>
      <c r="M1399" t="s">
        <v>83</v>
      </c>
      <c r="N1399" t="s">
        <v>83</v>
      </c>
      <c r="O1399" t="s">
        <v>83</v>
      </c>
      <c r="P1399" t="s">
        <v>83</v>
      </c>
      <c r="Q1399" t="s">
        <v>83</v>
      </c>
      <c r="R1399" t="s">
        <v>2904</v>
      </c>
      <c r="S1399" t="s">
        <v>83</v>
      </c>
      <c r="T1399">
        <v>0</v>
      </c>
      <c r="U1399" t="s">
        <v>83</v>
      </c>
      <c r="V1399" t="s">
        <v>83</v>
      </c>
      <c r="W1399" t="s">
        <v>83</v>
      </c>
      <c r="X1399">
        <v>4</v>
      </c>
      <c r="Y1399">
        <v>4</v>
      </c>
      <c r="Z1399" t="s">
        <v>83</v>
      </c>
      <c r="AA1399" t="s">
        <v>83</v>
      </c>
      <c r="AB1399" t="s">
        <v>83</v>
      </c>
      <c r="AC1399" t="s">
        <v>83</v>
      </c>
      <c r="AD1399" t="s">
        <v>83</v>
      </c>
      <c r="AE1399">
        <v>0</v>
      </c>
      <c r="AF1399" t="s">
        <v>83</v>
      </c>
      <c r="AG1399">
        <v>0</v>
      </c>
      <c r="AH1399" t="s">
        <v>83</v>
      </c>
      <c r="AI1399" t="s">
        <v>83</v>
      </c>
      <c r="AJ1399" t="s">
        <v>83</v>
      </c>
      <c r="AK1399" t="s">
        <v>83</v>
      </c>
      <c r="AL1399" t="s">
        <v>83</v>
      </c>
      <c r="AM1399" t="s">
        <v>83</v>
      </c>
      <c r="AN1399" t="s">
        <v>83</v>
      </c>
      <c r="AO1399" t="s">
        <v>83</v>
      </c>
      <c r="AP1399" t="s">
        <v>83</v>
      </c>
      <c r="AQ1399" t="s">
        <v>83</v>
      </c>
      <c r="AR1399" t="s">
        <v>83</v>
      </c>
      <c r="AS1399">
        <v>0</v>
      </c>
      <c r="AT1399" t="s">
        <v>83</v>
      </c>
      <c r="AU1399" t="s">
        <v>83</v>
      </c>
      <c r="AV1399">
        <v>0</v>
      </c>
      <c r="AW1399">
        <v>0</v>
      </c>
      <c r="AX1399" t="s">
        <v>83</v>
      </c>
    </row>
    <row r="1400" spans="1:50" x14ac:dyDescent="0.15">
      <c r="A1400">
        <v>4</v>
      </c>
      <c r="B1400">
        <v>249</v>
      </c>
      <c r="C1400">
        <v>1</v>
      </c>
      <c r="D1400">
        <v>7</v>
      </c>
      <c r="E1400">
        <v>0</v>
      </c>
      <c r="F1400" t="s">
        <v>83</v>
      </c>
      <c r="G1400" t="s">
        <v>83</v>
      </c>
      <c r="H1400">
        <v>337</v>
      </c>
      <c r="I1400">
        <v>0</v>
      </c>
      <c r="J1400">
        <v>0</v>
      </c>
      <c r="K1400">
        <v>0</v>
      </c>
      <c r="L1400">
        <v>0</v>
      </c>
      <c r="M1400" t="s">
        <v>83</v>
      </c>
      <c r="N1400" t="s">
        <v>83</v>
      </c>
      <c r="O1400" t="s">
        <v>83</v>
      </c>
      <c r="P1400" t="s">
        <v>83</v>
      </c>
      <c r="Q1400" t="s">
        <v>83</v>
      </c>
      <c r="R1400" t="s">
        <v>2851</v>
      </c>
      <c r="S1400" t="s">
        <v>83</v>
      </c>
      <c r="T1400">
        <v>0</v>
      </c>
      <c r="U1400" t="s">
        <v>83</v>
      </c>
      <c r="V1400" t="s">
        <v>83</v>
      </c>
      <c r="W1400" t="s">
        <v>83</v>
      </c>
      <c r="X1400">
        <v>4</v>
      </c>
      <c r="Y1400">
        <v>4</v>
      </c>
      <c r="Z1400" t="s">
        <v>83</v>
      </c>
      <c r="AA1400" t="s">
        <v>83</v>
      </c>
      <c r="AB1400" t="s">
        <v>83</v>
      </c>
      <c r="AC1400" t="s">
        <v>83</v>
      </c>
      <c r="AD1400" t="s">
        <v>83</v>
      </c>
      <c r="AE1400">
        <v>0</v>
      </c>
      <c r="AF1400" t="s">
        <v>83</v>
      </c>
      <c r="AG1400">
        <v>0</v>
      </c>
      <c r="AH1400" t="s">
        <v>83</v>
      </c>
      <c r="AI1400" t="s">
        <v>83</v>
      </c>
      <c r="AJ1400" t="s">
        <v>83</v>
      </c>
      <c r="AK1400" t="s">
        <v>83</v>
      </c>
      <c r="AL1400" t="s">
        <v>83</v>
      </c>
      <c r="AM1400" t="s">
        <v>83</v>
      </c>
      <c r="AN1400" t="s">
        <v>83</v>
      </c>
      <c r="AO1400" t="s">
        <v>83</v>
      </c>
      <c r="AP1400" t="s">
        <v>83</v>
      </c>
      <c r="AQ1400" t="s">
        <v>83</v>
      </c>
      <c r="AR1400" t="s">
        <v>83</v>
      </c>
      <c r="AS1400">
        <v>0</v>
      </c>
      <c r="AT1400" t="s">
        <v>83</v>
      </c>
      <c r="AU1400" t="s">
        <v>83</v>
      </c>
      <c r="AV1400">
        <v>0</v>
      </c>
      <c r="AW1400">
        <v>0</v>
      </c>
      <c r="AX1400" t="s">
        <v>83</v>
      </c>
    </row>
    <row r="1401" spans="1:50" x14ac:dyDescent="0.15">
      <c r="A1401">
        <v>4</v>
      </c>
      <c r="B1401">
        <v>249</v>
      </c>
      <c r="C1401">
        <v>1</v>
      </c>
      <c r="D1401">
        <v>8</v>
      </c>
      <c r="E1401">
        <v>0</v>
      </c>
      <c r="F1401" t="s">
        <v>83</v>
      </c>
      <c r="G1401" t="s">
        <v>83</v>
      </c>
      <c r="H1401">
        <v>336</v>
      </c>
      <c r="I1401">
        <v>0</v>
      </c>
      <c r="J1401">
        <v>0</v>
      </c>
      <c r="K1401">
        <v>0</v>
      </c>
      <c r="L1401">
        <v>0</v>
      </c>
      <c r="M1401" t="s">
        <v>83</v>
      </c>
      <c r="N1401" t="s">
        <v>83</v>
      </c>
      <c r="O1401" t="s">
        <v>83</v>
      </c>
      <c r="P1401" t="s">
        <v>83</v>
      </c>
      <c r="Q1401" t="s">
        <v>83</v>
      </c>
      <c r="R1401" t="s">
        <v>2905</v>
      </c>
      <c r="S1401" t="s">
        <v>83</v>
      </c>
      <c r="T1401">
        <v>0</v>
      </c>
      <c r="U1401" t="s">
        <v>83</v>
      </c>
      <c r="V1401" t="s">
        <v>83</v>
      </c>
      <c r="W1401" t="s">
        <v>83</v>
      </c>
      <c r="X1401">
        <v>4</v>
      </c>
      <c r="Y1401">
        <v>4</v>
      </c>
      <c r="Z1401" t="s">
        <v>83</v>
      </c>
      <c r="AA1401" t="s">
        <v>83</v>
      </c>
      <c r="AB1401" t="s">
        <v>83</v>
      </c>
      <c r="AC1401" t="s">
        <v>83</v>
      </c>
      <c r="AD1401" t="s">
        <v>83</v>
      </c>
      <c r="AE1401">
        <v>0</v>
      </c>
      <c r="AF1401" t="s">
        <v>83</v>
      </c>
      <c r="AG1401">
        <v>0</v>
      </c>
      <c r="AH1401" t="s">
        <v>83</v>
      </c>
      <c r="AI1401" t="s">
        <v>83</v>
      </c>
      <c r="AJ1401" t="s">
        <v>83</v>
      </c>
      <c r="AK1401" t="s">
        <v>83</v>
      </c>
      <c r="AL1401" t="s">
        <v>83</v>
      </c>
      <c r="AM1401" t="s">
        <v>83</v>
      </c>
      <c r="AN1401" t="s">
        <v>83</v>
      </c>
      <c r="AO1401" t="s">
        <v>83</v>
      </c>
      <c r="AP1401" t="s">
        <v>83</v>
      </c>
      <c r="AQ1401" t="s">
        <v>83</v>
      </c>
      <c r="AR1401" t="s">
        <v>83</v>
      </c>
      <c r="AS1401">
        <v>0</v>
      </c>
      <c r="AT1401" t="s">
        <v>83</v>
      </c>
      <c r="AU1401" t="s">
        <v>83</v>
      </c>
      <c r="AV1401">
        <v>0</v>
      </c>
      <c r="AW1401">
        <v>0</v>
      </c>
      <c r="AX1401" t="s">
        <v>83</v>
      </c>
    </row>
    <row r="1402" spans="1:50" x14ac:dyDescent="0.15">
      <c r="A1402">
        <v>4</v>
      </c>
      <c r="B1402">
        <v>250</v>
      </c>
      <c r="C1402">
        <v>1</v>
      </c>
      <c r="D1402">
        <v>1</v>
      </c>
      <c r="E1402">
        <v>0</v>
      </c>
      <c r="F1402" t="s">
        <v>83</v>
      </c>
      <c r="G1402" t="s">
        <v>83</v>
      </c>
      <c r="H1402">
        <v>0</v>
      </c>
      <c r="I1402">
        <v>0</v>
      </c>
      <c r="J1402">
        <v>0</v>
      </c>
      <c r="K1402">
        <v>0</v>
      </c>
      <c r="L1402">
        <v>0</v>
      </c>
      <c r="M1402" t="s">
        <v>83</v>
      </c>
      <c r="N1402" t="s">
        <v>83</v>
      </c>
      <c r="O1402" t="s">
        <v>83</v>
      </c>
      <c r="P1402" t="s">
        <v>83</v>
      </c>
      <c r="Q1402" t="s">
        <v>83</v>
      </c>
      <c r="R1402" t="s">
        <v>83</v>
      </c>
      <c r="S1402" t="s">
        <v>83</v>
      </c>
      <c r="T1402">
        <v>0</v>
      </c>
      <c r="U1402" t="s">
        <v>83</v>
      </c>
      <c r="V1402" t="s">
        <v>83</v>
      </c>
      <c r="W1402" t="s">
        <v>83</v>
      </c>
      <c r="X1402">
        <v>0</v>
      </c>
      <c r="Y1402">
        <v>0</v>
      </c>
      <c r="Z1402" t="s">
        <v>83</v>
      </c>
      <c r="AA1402" t="s">
        <v>83</v>
      </c>
      <c r="AB1402" t="s">
        <v>83</v>
      </c>
      <c r="AC1402" t="s">
        <v>83</v>
      </c>
      <c r="AD1402" t="s">
        <v>83</v>
      </c>
      <c r="AE1402">
        <v>0</v>
      </c>
      <c r="AF1402" t="s">
        <v>83</v>
      </c>
      <c r="AG1402">
        <v>0</v>
      </c>
      <c r="AH1402" t="s">
        <v>83</v>
      </c>
      <c r="AI1402" t="s">
        <v>83</v>
      </c>
      <c r="AJ1402" t="s">
        <v>83</v>
      </c>
      <c r="AK1402" t="s">
        <v>83</v>
      </c>
      <c r="AL1402" t="s">
        <v>83</v>
      </c>
      <c r="AM1402" t="s">
        <v>83</v>
      </c>
      <c r="AN1402" t="s">
        <v>83</v>
      </c>
      <c r="AO1402" t="s">
        <v>83</v>
      </c>
      <c r="AP1402" t="s">
        <v>83</v>
      </c>
      <c r="AQ1402" t="s">
        <v>83</v>
      </c>
      <c r="AR1402" t="s">
        <v>83</v>
      </c>
      <c r="AS1402">
        <v>0</v>
      </c>
      <c r="AT1402" t="s">
        <v>83</v>
      </c>
      <c r="AU1402" t="s">
        <v>83</v>
      </c>
      <c r="AV1402">
        <v>0</v>
      </c>
      <c r="AW1402">
        <v>0</v>
      </c>
      <c r="AX1402" t="s">
        <v>83</v>
      </c>
    </row>
    <row r="1403" spans="1:50" x14ac:dyDescent="0.15">
      <c r="A1403">
        <v>4</v>
      </c>
      <c r="B1403">
        <v>250</v>
      </c>
      <c r="C1403">
        <v>1</v>
      </c>
      <c r="D1403">
        <v>2</v>
      </c>
      <c r="E1403">
        <v>0</v>
      </c>
      <c r="F1403" t="s">
        <v>83</v>
      </c>
      <c r="G1403" t="s">
        <v>83</v>
      </c>
      <c r="H1403">
        <v>0</v>
      </c>
      <c r="I1403">
        <v>0</v>
      </c>
      <c r="J1403">
        <v>0</v>
      </c>
      <c r="K1403">
        <v>0</v>
      </c>
      <c r="L1403">
        <v>0</v>
      </c>
      <c r="M1403" t="s">
        <v>83</v>
      </c>
      <c r="N1403" t="s">
        <v>83</v>
      </c>
      <c r="O1403" t="s">
        <v>83</v>
      </c>
      <c r="P1403" t="s">
        <v>83</v>
      </c>
      <c r="Q1403" t="s">
        <v>83</v>
      </c>
      <c r="R1403" t="s">
        <v>83</v>
      </c>
      <c r="S1403" t="s">
        <v>83</v>
      </c>
      <c r="T1403">
        <v>0</v>
      </c>
      <c r="U1403" t="s">
        <v>83</v>
      </c>
      <c r="V1403" t="s">
        <v>83</v>
      </c>
      <c r="W1403" t="s">
        <v>83</v>
      </c>
      <c r="X1403">
        <v>0</v>
      </c>
      <c r="Y1403">
        <v>0</v>
      </c>
      <c r="Z1403" t="s">
        <v>83</v>
      </c>
      <c r="AA1403" t="s">
        <v>83</v>
      </c>
      <c r="AB1403" t="s">
        <v>83</v>
      </c>
      <c r="AC1403" t="s">
        <v>83</v>
      </c>
      <c r="AD1403" t="s">
        <v>83</v>
      </c>
      <c r="AE1403">
        <v>0</v>
      </c>
      <c r="AF1403" t="s">
        <v>83</v>
      </c>
      <c r="AG1403">
        <v>0</v>
      </c>
      <c r="AH1403" t="s">
        <v>83</v>
      </c>
      <c r="AI1403" t="s">
        <v>83</v>
      </c>
      <c r="AJ1403" t="s">
        <v>83</v>
      </c>
      <c r="AK1403" t="s">
        <v>83</v>
      </c>
      <c r="AL1403" t="s">
        <v>83</v>
      </c>
      <c r="AM1403" t="s">
        <v>83</v>
      </c>
      <c r="AN1403" t="s">
        <v>83</v>
      </c>
      <c r="AO1403" t="s">
        <v>83</v>
      </c>
      <c r="AP1403" t="s">
        <v>83</v>
      </c>
      <c r="AQ1403" t="s">
        <v>83</v>
      </c>
      <c r="AR1403" t="s">
        <v>83</v>
      </c>
      <c r="AS1403">
        <v>0</v>
      </c>
      <c r="AT1403" t="s">
        <v>83</v>
      </c>
      <c r="AU1403" t="s">
        <v>83</v>
      </c>
      <c r="AV1403">
        <v>0</v>
      </c>
      <c r="AW1403">
        <v>0</v>
      </c>
      <c r="AX1403" t="s">
        <v>83</v>
      </c>
    </row>
    <row r="1404" spans="1:50" x14ac:dyDescent="0.15">
      <c r="A1404">
        <v>4</v>
      </c>
      <c r="B1404">
        <v>250</v>
      </c>
      <c r="C1404">
        <v>1</v>
      </c>
      <c r="D1404">
        <v>3</v>
      </c>
      <c r="E1404">
        <v>0</v>
      </c>
      <c r="F1404" t="s">
        <v>83</v>
      </c>
      <c r="G1404" t="s">
        <v>83</v>
      </c>
      <c r="H1404">
        <v>418</v>
      </c>
      <c r="I1404">
        <v>0</v>
      </c>
      <c r="J1404">
        <v>0</v>
      </c>
      <c r="K1404">
        <v>0</v>
      </c>
      <c r="L1404">
        <v>0</v>
      </c>
      <c r="M1404" t="s">
        <v>83</v>
      </c>
      <c r="N1404" t="s">
        <v>83</v>
      </c>
      <c r="O1404" t="s">
        <v>83</v>
      </c>
      <c r="P1404" t="s">
        <v>83</v>
      </c>
      <c r="Q1404" t="s">
        <v>83</v>
      </c>
      <c r="R1404" t="s">
        <v>2906</v>
      </c>
      <c r="S1404" t="s">
        <v>83</v>
      </c>
      <c r="T1404">
        <v>0</v>
      </c>
      <c r="U1404" t="s">
        <v>83</v>
      </c>
      <c r="V1404" t="s">
        <v>83</v>
      </c>
      <c r="W1404" t="s">
        <v>83</v>
      </c>
      <c r="X1404">
        <v>3</v>
      </c>
      <c r="Y1404">
        <v>3</v>
      </c>
      <c r="Z1404" t="s">
        <v>83</v>
      </c>
      <c r="AA1404" t="s">
        <v>83</v>
      </c>
      <c r="AB1404" t="s">
        <v>83</v>
      </c>
      <c r="AC1404" t="s">
        <v>83</v>
      </c>
      <c r="AD1404" t="s">
        <v>83</v>
      </c>
      <c r="AE1404">
        <v>0</v>
      </c>
      <c r="AF1404" t="s">
        <v>83</v>
      </c>
      <c r="AG1404">
        <v>0</v>
      </c>
      <c r="AH1404" t="s">
        <v>83</v>
      </c>
      <c r="AI1404" t="s">
        <v>83</v>
      </c>
      <c r="AJ1404" t="s">
        <v>83</v>
      </c>
      <c r="AK1404" t="s">
        <v>83</v>
      </c>
      <c r="AL1404" t="s">
        <v>83</v>
      </c>
      <c r="AM1404" t="s">
        <v>83</v>
      </c>
      <c r="AN1404" t="s">
        <v>83</v>
      </c>
      <c r="AO1404" t="s">
        <v>83</v>
      </c>
      <c r="AP1404" t="s">
        <v>83</v>
      </c>
      <c r="AQ1404" t="s">
        <v>83</v>
      </c>
      <c r="AR1404" t="s">
        <v>83</v>
      </c>
      <c r="AS1404">
        <v>0</v>
      </c>
      <c r="AT1404" t="s">
        <v>83</v>
      </c>
      <c r="AU1404" t="s">
        <v>83</v>
      </c>
      <c r="AV1404">
        <v>0</v>
      </c>
      <c r="AW1404">
        <v>0</v>
      </c>
      <c r="AX1404" t="s">
        <v>83</v>
      </c>
    </row>
    <row r="1405" spans="1:50" x14ac:dyDescent="0.15">
      <c r="A1405">
        <v>4</v>
      </c>
      <c r="B1405">
        <v>250</v>
      </c>
      <c r="C1405">
        <v>1</v>
      </c>
      <c r="D1405">
        <v>4</v>
      </c>
      <c r="E1405">
        <v>0</v>
      </c>
      <c r="F1405" t="s">
        <v>83</v>
      </c>
      <c r="G1405" t="s">
        <v>83</v>
      </c>
      <c r="H1405">
        <v>343</v>
      </c>
      <c r="I1405">
        <v>0</v>
      </c>
      <c r="J1405">
        <v>0</v>
      </c>
      <c r="K1405">
        <v>0</v>
      </c>
      <c r="L1405">
        <v>0</v>
      </c>
      <c r="M1405" t="s">
        <v>83</v>
      </c>
      <c r="N1405" t="s">
        <v>83</v>
      </c>
      <c r="O1405" t="s">
        <v>83</v>
      </c>
      <c r="P1405" t="s">
        <v>83</v>
      </c>
      <c r="Q1405" t="s">
        <v>83</v>
      </c>
      <c r="R1405" t="s">
        <v>2907</v>
      </c>
      <c r="S1405" t="s">
        <v>83</v>
      </c>
      <c r="T1405">
        <v>0</v>
      </c>
      <c r="U1405" t="s">
        <v>83</v>
      </c>
      <c r="V1405" t="s">
        <v>83</v>
      </c>
      <c r="W1405" t="s">
        <v>83</v>
      </c>
      <c r="X1405">
        <v>3</v>
      </c>
      <c r="Y1405">
        <v>3</v>
      </c>
      <c r="Z1405" t="s">
        <v>83</v>
      </c>
      <c r="AA1405" t="s">
        <v>83</v>
      </c>
      <c r="AB1405" t="s">
        <v>83</v>
      </c>
      <c r="AC1405" t="s">
        <v>83</v>
      </c>
      <c r="AD1405" t="s">
        <v>83</v>
      </c>
      <c r="AE1405">
        <v>0</v>
      </c>
      <c r="AF1405" t="s">
        <v>83</v>
      </c>
      <c r="AG1405">
        <v>0</v>
      </c>
      <c r="AH1405" t="s">
        <v>83</v>
      </c>
      <c r="AI1405" t="s">
        <v>83</v>
      </c>
      <c r="AJ1405" t="s">
        <v>83</v>
      </c>
      <c r="AK1405" t="s">
        <v>83</v>
      </c>
      <c r="AL1405" t="s">
        <v>83</v>
      </c>
      <c r="AM1405" t="s">
        <v>83</v>
      </c>
      <c r="AN1405" t="s">
        <v>83</v>
      </c>
      <c r="AO1405" t="s">
        <v>83</v>
      </c>
      <c r="AP1405" t="s">
        <v>83</v>
      </c>
      <c r="AQ1405" t="s">
        <v>83</v>
      </c>
      <c r="AR1405" t="s">
        <v>83</v>
      </c>
      <c r="AS1405">
        <v>0</v>
      </c>
      <c r="AT1405" t="s">
        <v>83</v>
      </c>
      <c r="AU1405" t="s">
        <v>83</v>
      </c>
      <c r="AV1405">
        <v>0</v>
      </c>
      <c r="AW1405">
        <v>0</v>
      </c>
      <c r="AX1405" t="s">
        <v>83</v>
      </c>
    </row>
    <row r="1406" spans="1:50" x14ac:dyDescent="0.15">
      <c r="A1406">
        <v>4</v>
      </c>
      <c r="B1406">
        <v>250</v>
      </c>
      <c r="C1406">
        <v>1</v>
      </c>
      <c r="D1406">
        <v>5</v>
      </c>
      <c r="E1406">
        <v>0</v>
      </c>
      <c r="F1406" t="s">
        <v>83</v>
      </c>
      <c r="G1406" t="s">
        <v>83</v>
      </c>
      <c r="H1406">
        <v>484</v>
      </c>
      <c r="I1406">
        <v>0</v>
      </c>
      <c r="J1406">
        <v>0</v>
      </c>
      <c r="K1406">
        <v>0</v>
      </c>
      <c r="L1406">
        <v>0</v>
      </c>
      <c r="M1406" t="s">
        <v>83</v>
      </c>
      <c r="N1406" t="s">
        <v>83</v>
      </c>
      <c r="O1406" t="s">
        <v>83</v>
      </c>
      <c r="P1406" t="s">
        <v>83</v>
      </c>
      <c r="Q1406" t="s">
        <v>83</v>
      </c>
      <c r="R1406" t="s">
        <v>2908</v>
      </c>
      <c r="S1406" t="s">
        <v>83</v>
      </c>
      <c r="T1406">
        <v>0</v>
      </c>
      <c r="U1406" t="s">
        <v>83</v>
      </c>
      <c r="V1406" t="s">
        <v>83</v>
      </c>
      <c r="W1406" t="s">
        <v>83</v>
      </c>
      <c r="X1406">
        <v>3</v>
      </c>
      <c r="Y1406">
        <v>3</v>
      </c>
      <c r="Z1406" t="s">
        <v>83</v>
      </c>
      <c r="AA1406" t="s">
        <v>83</v>
      </c>
      <c r="AB1406" t="s">
        <v>83</v>
      </c>
      <c r="AC1406" t="s">
        <v>83</v>
      </c>
      <c r="AD1406" t="s">
        <v>83</v>
      </c>
      <c r="AE1406">
        <v>0</v>
      </c>
      <c r="AF1406" t="s">
        <v>83</v>
      </c>
      <c r="AG1406">
        <v>0</v>
      </c>
      <c r="AH1406" t="s">
        <v>83</v>
      </c>
      <c r="AI1406" t="s">
        <v>83</v>
      </c>
      <c r="AJ1406" t="s">
        <v>83</v>
      </c>
      <c r="AK1406" t="s">
        <v>83</v>
      </c>
      <c r="AL1406" t="s">
        <v>83</v>
      </c>
      <c r="AM1406" t="s">
        <v>83</v>
      </c>
      <c r="AN1406" t="s">
        <v>83</v>
      </c>
      <c r="AO1406" t="s">
        <v>83</v>
      </c>
      <c r="AP1406" t="s">
        <v>83</v>
      </c>
      <c r="AQ1406" t="s">
        <v>83</v>
      </c>
      <c r="AR1406" t="s">
        <v>83</v>
      </c>
      <c r="AS1406">
        <v>0</v>
      </c>
      <c r="AT1406" t="s">
        <v>83</v>
      </c>
      <c r="AU1406" t="s">
        <v>83</v>
      </c>
      <c r="AV1406">
        <v>0</v>
      </c>
      <c r="AW1406">
        <v>0</v>
      </c>
      <c r="AX1406" t="s">
        <v>83</v>
      </c>
    </row>
    <row r="1407" spans="1:50" x14ac:dyDescent="0.15">
      <c r="A1407">
        <v>4</v>
      </c>
      <c r="B1407">
        <v>250</v>
      </c>
      <c r="C1407">
        <v>1</v>
      </c>
      <c r="D1407">
        <v>6</v>
      </c>
      <c r="E1407">
        <v>0</v>
      </c>
      <c r="F1407" t="s">
        <v>83</v>
      </c>
      <c r="G1407" t="s">
        <v>83</v>
      </c>
      <c r="H1407">
        <v>0</v>
      </c>
      <c r="I1407">
        <v>0</v>
      </c>
      <c r="J1407">
        <v>0</v>
      </c>
      <c r="K1407">
        <v>0</v>
      </c>
      <c r="L1407">
        <v>0</v>
      </c>
      <c r="M1407" t="s">
        <v>83</v>
      </c>
      <c r="N1407" t="s">
        <v>83</v>
      </c>
      <c r="O1407" t="s">
        <v>83</v>
      </c>
      <c r="P1407" t="s">
        <v>83</v>
      </c>
      <c r="Q1407" t="s">
        <v>83</v>
      </c>
      <c r="R1407" t="s">
        <v>83</v>
      </c>
      <c r="S1407" t="s">
        <v>83</v>
      </c>
      <c r="T1407">
        <v>0</v>
      </c>
      <c r="U1407" t="s">
        <v>83</v>
      </c>
      <c r="V1407" t="s">
        <v>83</v>
      </c>
      <c r="W1407" t="s">
        <v>83</v>
      </c>
      <c r="X1407">
        <v>0</v>
      </c>
      <c r="Y1407">
        <v>0</v>
      </c>
      <c r="Z1407" t="s">
        <v>83</v>
      </c>
      <c r="AA1407" t="s">
        <v>83</v>
      </c>
      <c r="AB1407" t="s">
        <v>83</v>
      </c>
      <c r="AC1407" t="s">
        <v>83</v>
      </c>
      <c r="AD1407" t="s">
        <v>83</v>
      </c>
      <c r="AE1407">
        <v>0</v>
      </c>
      <c r="AF1407" t="s">
        <v>83</v>
      </c>
      <c r="AG1407">
        <v>0</v>
      </c>
      <c r="AH1407" t="s">
        <v>83</v>
      </c>
      <c r="AI1407" t="s">
        <v>83</v>
      </c>
      <c r="AJ1407" t="s">
        <v>83</v>
      </c>
      <c r="AK1407" t="s">
        <v>83</v>
      </c>
      <c r="AL1407" t="s">
        <v>83</v>
      </c>
      <c r="AM1407" t="s">
        <v>83</v>
      </c>
      <c r="AN1407" t="s">
        <v>83</v>
      </c>
      <c r="AO1407" t="s">
        <v>83</v>
      </c>
      <c r="AP1407" t="s">
        <v>83</v>
      </c>
      <c r="AQ1407" t="s">
        <v>83</v>
      </c>
      <c r="AR1407" t="s">
        <v>83</v>
      </c>
      <c r="AS1407">
        <v>0</v>
      </c>
      <c r="AT1407" t="s">
        <v>83</v>
      </c>
      <c r="AU1407" t="s">
        <v>83</v>
      </c>
      <c r="AV1407">
        <v>0</v>
      </c>
      <c r="AW1407">
        <v>0</v>
      </c>
      <c r="AX1407" t="s">
        <v>83</v>
      </c>
    </row>
    <row r="1408" spans="1:50" x14ac:dyDescent="0.15">
      <c r="A1408">
        <v>4</v>
      </c>
      <c r="B1408">
        <v>250</v>
      </c>
      <c r="C1408">
        <v>1</v>
      </c>
      <c r="D1408">
        <v>7</v>
      </c>
      <c r="E1408">
        <v>0</v>
      </c>
      <c r="F1408" t="s">
        <v>83</v>
      </c>
      <c r="G1408" t="s">
        <v>83</v>
      </c>
      <c r="H1408">
        <v>0</v>
      </c>
      <c r="I1408">
        <v>0</v>
      </c>
      <c r="J1408">
        <v>0</v>
      </c>
      <c r="K1408">
        <v>0</v>
      </c>
      <c r="L1408">
        <v>0</v>
      </c>
      <c r="M1408" t="s">
        <v>83</v>
      </c>
      <c r="N1408" t="s">
        <v>83</v>
      </c>
      <c r="O1408" t="s">
        <v>83</v>
      </c>
      <c r="P1408" t="s">
        <v>83</v>
      </c>
      <c r="Q1408" t="s">
        <v>83</v>
      </c>
      <c r="R1408" t="s">
        <v>83</v>
      </c>
      <c r="S1408" t="s">
        <v>83</v>
      </c>
      <c r="T1408">
        <v>0</v>
      </c>
      <c r="U1408" t="s">
        <v>83</v>
      </c>
      <c r="V1408" t="s">
        <v>83</v>
      </c>
      <c r="W1408" t="s">
        <v>83</v>
      </c>
      <c r="X1408">
        <v>0</v>
      </c>
      <c r="Y1408">
        <v>0</v>
      </c>
      <c r="Z1408" t="s">
        <v>83</v>
      </c>
      <c r="AA1408" t="s">
        <v>83</v>
      </c>
      <c r="AB1408" t="s">
        <v>83</v>
      </c>
      <c r="AC1408" t="s">
        <v>83</v>
      </c>
      <c r="AD1408" t="s">
        <v>83</v>
      </c>
      <c r="AE1408">
        <v>0</v>
      </c>
      <c r="AF1408" t="s">
        <v>83</v>
      </c>
      <c r="AG1408">
        <v>0</v>
      </c>
      <c r="AH1408" t="s">
        <v>83</v>
      </c>
      <c r="AI1408" t="s">
        <v>83</v>
      </c>
      <c r="AJ1408" t="s">
        <v>83</v>
      </c>
      <c r="AK1408" t="s">
        <v>83</v>
      </c>
      <c r="AL1408" t="s">
        <v>83</v>
      </c>
      <c r="AM1408" t="s">
        <v>83</v>
      </c>
      <c r="AN1408" t="s">
        <v>83</v>
      </c>
      <c r="AO1408" t="s">
        <v>83</v>
      </c>
      <c r="AP1408" t="s">
        <v>83</v>
      </c>
      <c r="AQ1408" t="s">
        <v>83</v>
      </c>
      <c r="AR1408" t="s">
        <v>83</v>
      </c>
      <c r="AS1408">
        <v>0</v>
      </c>
      <c r="AT1408" t="s">
        <v>83</v>
      </c>
      <c r="AU1408" t="s">
        <v>83</v>
      </c>
      <c r="AV1408">
        <v>0</v>
      </c>
      <c r="AW1408">
        <v>0</v>
      </c>
      <c r="AX1408" t="s">
        <v>83</v>
      </c>
    </row>
    <row r="1409" spans="1:50" x14ac:dyDescent="0.15">
      <c r="A1409">
        <v>4</v>
      </c>
      <c r="B1409">
        <v>250</v>
      </c>
      <c r="C1409">
        <v>1</v>
      </c>
      <c r="D1409">
        <v>8</v>
      </c>
      <c r="E1409">
        <v>0</v>
      </c>
      <c r="F1409" t="s">
        <v>83</v>
      </c>
      <c r="G1409" t="s">
        <v>83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83</v>
      </c>
      <c r="N1409" t="s">
        <v>83</v>
      </c>
      <c r="O1409" t="s">
        <v>83</v>
      </c>
      <c r="P1409" t="s">
        <v>83</v>
      </c>
      <c r="Q1409" t="s">
        <v>83</v>
      </c>
      <c r="R1409" t="s">
        <v>83</v>
      </c>
      <c r="S1409" t="s">
        <v>83</v>
      </c>
      <c r="T1409">
        <v>0</v>
      </c>
      <c r="U1409" t="s">
        <v>83</v>
      </c>
      <c r="V1409" t="s">
        <v>83</v>
      </c>
      <c r="W1409" t="s">
        <v>83</v>
      </c>
      <c r="X1409">
        <v>0</v>
      </c>
      <c r="Y1409">
        <v>0</v>
      </c>
      <c r="Z1409" t="s">
        <v>83</v>
      </c>
      <c r="AA1409" t="s">
        <v>83</v>
      </c>
      <c r="AB1409" t="s">
        <v>83</v>
      </c>
      <c r="AC1409" t="s">
        <v>83</v>
      </c>
      <c r="AD1409" t="s">
        <v>83</v>
      </c>
      <c r="AE1409">
        <v>0</v>
      </c>
      <c r="AF1409" t="s">
        <v>83</v>
      </c>
      <c r="AG1409">
        <v>0</v>
      </c>
      <c r="AH1409" t="s">
        <v>83</v>
      </c>
      <c r="AI1409" t="s">
        <v>83</v>
      </c>
      <c r="AJ1409" t="s">
        <v>83</v>
      </c>
      <c r="AK1409" t="s">
        <v>83</v>
      </c>
      <c r="AL1409" t="s">
        <v>83</v>
      </c>
      <c r="AM1409" t="s">
        <v>83</v>
      </c>
      <c r="AN1409" t="s">
        <v>83</v>
      </c>
      <c r="AO1409" t="s">
        <v>83</v>
      </c>
      <c r="AP1409" t="s">
        <v>83</v>
      </c>
      <c r="AQ1409" t="s">
        <v>83</v>
      </c>
      <c r="AR1409" t="s">
        <v>83</v>
      </c>
      <c r="AS1409">
        <v>0</v>
      </c>
      <c r="AT1409" t="s">
        <v>83</v>
      </c>
      <c r="AU1409" t="s">
        <v>83</v>
      </c>
      <c r="AV1409">
        <v>0</v>
      </c>
      <c r="AW1409">
        <v>0</v>
      </c>
      <c r="AX1409" t="s">
        <v>83</v>
      </c>
    </row>
    <row r="1410" spans="1:50" x14ac:dyDescent="0.15">
      <c r="A1410">
        <v>4</v>
      </c>
      <c r="B1410">
        <v>250</v>
      </c>
      <c r="C1410">
        <v>2</v>
      </c>
      <c r="D1410">
        <v>1</v>
      </c>
      <c r="E1410">
        <v>0</v>
      </c>
      <c r="F1410" t="s">
        <v>83</v>
      </c>
      <c r="G1410" t="s">
        <v>83</v>
      </c>
      <c r="H1410">
        <v>0</v>
      </c>
      <c r="I1410">
        <v>0</v>
      </c>
      <c r="J1410">
        <v>0</v>
      </c>
      <c r="K1410">
        <v>0</v>
      </c>
      <c r="L1410">
        <v>0</v>
      </c>
      <c r="M1410" t="s">
        <v>83</v>
      </c>
      <c r="N1410" t="s">
        <v>83</v>
      </c>
      <c r="O1410" t="s">
        <v>83</v>
      </c>
      <c r="P1410" t="s">
        <v>83</v>
      </c>
      <c r="Q1410" t="s">
        <v>83</v>
      </c>
      <c r="R1410" t="s">
        <v>83</v>
      </c>
      <c r="S1410" t="s">
        <v>83</v>
      </c>
      <c r="T1410">
        <v>0</v>
      </c>
      <c r="U1410" t="s">
        <v>83</v>
      </c>
      <c r="V1410" t="s">
        <v>83</v>
      </c>
      <c r="W1410" t="s">
        <v>83</v>
      </c>
      <c r="X1410">
        <v>0</v>
      </c>
      <c r="Y1410">
        <v>0</v>
      </c>
      <c r="Z1410" t="s">
        <v>83</v>
      </c>
      <c r="AA1410" t="s">
        <v>83</v>
      </c>
      <c r="AB1410" t="s">
        <v>83</v>
      </c>
      <c r="AC1410" t="s">
        <v>83</v>
      </c>
      <c r="AD1410" t="s">
        <v>83</v>
      </c>
      <c r="AE1410">
        <v>0</v>
      </c>
      <c r="AF1410" t="s">
        <v>83</v>
      </c>
      <c r="AG1410">
        <v>0</v>
      </c>
      <c r="AH1410" t="s">
        <v>83</v>
      </c>
      <c r="AI1410" t="s">
        <v>83</v>
      </c>
      <c r="AJ1410" t="s">
        <v>83</v>
      </c>
      <c r="AK1410" t="s">
        <v>83</v>
      </c>
      <c r="AL1410" t="s">
        <v>83</v>
      </c>
      <c r="AM1410" t="s">
        <v>83</v>
      </c>
      <c r="AN1410" t="s">
        <v>83</v>
      </c>
      <c r="AO1410" t="s">
        <v>83</v>
      </c>
      <c r="AP1410" t="s">
        <v>83</v>
      </c>
      <c r="AQ1410" t="s">
        <v>83</v>
      </c>
      <c r="AR1410" t="s">
        <v>83</v>
      </c>
      <c r="AS1410">
        <v>0</v>
      </c>
      <c r="AT1410" t="s">
        <v>83</v>
      </c>
      <c r="AU1410" t="s">
        <v>83</v>
      </c>
      <c r="AV1410">
        <v>0</v>
      </c>
      <c r="AW1410">
        <v>0</v>
      </c>
      <c r="AX1410" t="s">
        <v>83</v>
      </c>
    </row>
    <row r="1411" spans="1:50" x14ac:dyDescent="0.15">
      <c r="A1411">
        <v>4</v>
      </c>
      <c r="B1411">
        <v>250</v>
      </c>
      <c r="C1411">
        <v>2</v>
      </c>
      <c r="D1411">
        <v>2</v>
      </c>
      <c r="E1411">
        <v>0</v>
      </c>
      <c r="F1411" t="s">
        <v>83</v>
      </c>
      <c r="G1411" t="s">
        <v>83</v>
      </c>
      <c r="H1411">
        <v>216</v>
      </c>
      <c r="I1411">
        <v>0</v>
      </c>
      <c r="J1411">
        <v>0</v>
      </c>
      <c r="K1411">
        <v>0</v>
      </c>
      <c r="L1411">
        <v>0</v>
      </c>
      <c r="M1411" t="s">
        <v>83</v>
      </c>
      <c r="N1411" t="s">
        <v>83</v>
      </c>
      <c r="O1411" t="s">
        <v>83</v>
      </c>
      <c r="P1411" t="s">
        <v>83</v>
      </c>
      <c r="Q1411" t="s">
        <v>83</v>
      </c>
      <c r="R1411" t="s">
        <v>2909</v>
      </c>
      <c r="S1411" t="s">
        <v>83</v>
      </c>
      <c r="T1411">
        <v>0</v>
      </c>
      <c r="U1411" t="s">
        <v>83</v>
      </c>
      <c r="V1411" t="s">
        <v>83</v>
      </c>
      <c r="W1411" t="s">
        <v>83</v>
      </c>
      <c r="X1411">
        <v>3</v>
      </c>
      <c r="Y1411">
        <v>3</v>
      </c>
      <c r="Z1411" t="s">
        <v>83</v>
      </c>
      <c r="AA1411" t="s">
        <v>83</v>
      </c>
      <c r="AB1411" t="s">
        <v>83</v>
      </c>
      <c r="AC1411" t="s">
        <v>83</v>
      </c>
      <c r="AD1411" t="s">
        <v>83</v>
      </c>
      <c r="AE1411">
        <v>0</v>
      </c>
      <c r="AF1411" t="s">
        <v>83</v>
      </c>
      <c r="AG1411">
        <v>0</v>
      </c>
      <c r="AH1411" t="s">
        <v>83</v>
      </c>
      <c r="AI1411" t="s">
        <v>83</v>
      </c>
      <c r="AJ1411" t="s">
        <v>83</v>
      </c>
      <c r="AK1411" t="s">
        <v>83</v>
      </c>
      <c r="AL1411" t="s">
        <v>83</v>
      </c>
      <c r="AM1411" t="s">
        <v>83</v>
      </c>
      <c r="AN1411" t="s">
        <v>83</v>
      </c>
      <c r="AO1411" t="s">
        <v>83</v>
      </c>
      <c r="AP1411" t="s">
        <v>83</v>
      </c>
      <c r="AQ1411" t="s">
        <v>83</v>
      </c>
      <c r="AR1411" t="s">
        <v>83</v>
      </c>
      <c r="AS1411">
        <v>0</v>
      </c>
      <c r="AT1411" t="s">
        <v>83</v>
      </c>
      <c r="AU1411" t="s">
        <v>83</v>
      </c>
      <c r="AV1411">
        <v>0</v>
      </c>
      <c r="AW1411">
        <v>0</v>
      </c>
      <c r="AX1411" t="s">
        <v>83</v>
      </c>
    </row>
    <row r="1412" spans="1:50" x14ac:dyDescent="0.15">
      <c r="A1412">
        <v>4</v>
      </c>
      <c r="B1412">
        <v>250</v>
      </c>
      <c r="C1412">
        <v>2</v>
      </c>
      <c r="D1412">
        <v>3</v>
      </c>
      <c r="E1412">
        <v>0</v>
      </c>
      <c r="F1412" t="s">
        <v>83</v>
      </c>
      <c r="G1412" t="s">
        <v>83</v>
      </c>
      <c r="H1412">
        <v>339</v>
      </c>
      <c r="I1412">
        <v>0</v>
      </c>
      <c r="J1412">
        <v>0</v>
      </c>
      <c r="K1412">
        <v>0</v>
      </c>
      <c r="L1412">
        <v>0</v>
      </c>
      <c r="M1412" t="s">
        <v>83</v>
      </c>
      <c r="N1412" t="s">
        <v>83</v>
      </c>
      <c r="O1412" t="s">
        <v>83</v>
      </c>
      <c r="P1412" t="s">
        <v>83</v>
      </c>
      <c r="Q1412" t="s">
        <v>83</v>
      </c>
      <c r="R1412" t="s">
        <v>2910</v>
      </c>
      <c r="S1412" t="s">
        <v>83</v>
      </c>
      <c r="T1412">
        <v>0</v>
      </c>
      <c r="U1412" t="s">
        <v>83</v>
      </c>
      <c r="V1412" t="s">
        <v>83</v>
      </c>
      <c r="W1412" t="s">
        <v>83</v>
      </c>
      <c r="X1412">
        <v>3</v>
      </c>
      <c r="Y1412">
        <v>3</v>
      </c>
      <c r="Z1412" t="s">
        <v>83</v>
      </c>
      <c r="AA1412" t="s">
        <v>83</v>
      </c>
      <c r="AB1412" t="s">
        <v>83</v>
      </c>
      <c r="AC1412" t="s">
        <v>83</v>
      </c>
      <c r="AD1412" t="s">
        <v>83</v>
      </c>
      <c r="AE1412">
        <v>0</v>
      </c>
      <c r="AF1412" t="s">
        <v>83</v>
      </c>
      <c r="AG1412">
        <v>0</v>
      </c>
      <c r="AH1412" t="s">
        <v>83</v>
      </c>
      <c r="AI1412" t="s">
        <v>83</v>
      </c>
      <c r="AJ1412" t="s">
        <v>83</v>
      </c>
      <c r="AK1412" t="s">
        <v>83</v>
      </c>
      <c r="AL1412" t="s">
        <v>83</v>
      </c>
      <c r="AM1412" t="s">
        <v>83</v>
      </c>
      <c r="AN1412" t="s">
        <v>83</v>
      </c>
      <c r="AO1412" t="s">
        <v>83</v>
      </c>
      <c r="AP1412" t="s">
        <v>83</v>
      </c>
      <c r="AQ1412" t="s">
        <v>83</v>
      </c>
      <c r="AR1412" t="s">
        <v>83</v>
      </c>
      <c r="AS1412">
        <v>0</v>
      </c>
      <c r="AT1412" t="s">
        <v>83</v>
      </c>
      <c r="AU1412" t="s">
        <v>83</v>
      </c>
      <c r="AV1412">
        <v>0</v>
      </c>
      <c r="AW1412">
        <v>0</v>
      </c>
      <c r="AX1412" t="s">
        <v>83</v>
      </c>
    </row>
    <row r="1413" spans="1:50" x14ac:dyDescent="0.15">
      <c r="A1413">
        <v>4</v>
      </c>
      <c r="B1413">
        <v>250</v>
      </c>
      <c r="C1413">
        <v>2</v>
      </c>
      <c r="D1413">
        <v>4</v>
      </c>
      <c r="E1413">
        <v>0</v>
      </c>
      <c r="F1413" t="s">
        <v>83</v>
      </c>
      <c r="G1413" t="s">
        <v>83</v>
      </c>
      <c r="H1413">
        <v>338</v>
      </c>
      <c r="I1413">
        <v>0</v>
      </c>
      <c r="J1413">
        <v>0</v>
      </c>
      <c r="K1413">
        <v>0</v>
      </c>
      <c r="L1413">
        <v>0</v>
      </c>
      <c r="M1413" t="s">
        <v>83</v>
      </c>
      <c r="N1413" t="s">
        <v>83</v>
      </c>
      <c r="O1413" t="s">
        <v>83</v>
      </c>
      <c r="P1413" t="s">
        <v>83</v>
      </c>
      <c r="Q1413" t="s">
        <v>83</v>
      </c>
      <c r="R1413" t="s">
        <v>2911</v>
      </c>
      <c r="S1413" t="s">
        <v>83</v>
      </c>
      <c r="T1413">
        <v>0</v>
      </c>
      <c r="U1413" t="s">
        <v>83</v>
      </c>
      <c r="V1413" t="s">
        <v>83</v>
      </c>
      <c r="W1413" t="s">
        <v>83</v>
      </c>
      <c r="X1413">
        <v>3</v>
      </c>
      <c r="Y1413">
        <v>3</v>
      </c>
      <c r="Z1413" t="s">
        <v>83</v>
      </c>
      <c r="AA1413" t="s">
        <v>83</v>
      </c>
      <c r="AB1413" t="s">
        <v>83</v>
      </c>
      <c r="AC1413" t="s">
        <v>83</v>
      </c>
      <c r="AD1413" t="s">
        <v>83</v>
      </c>
      <c r="AE1413">
        <v>0</v>
      </c>
      <c r="AF1413" t="s">
        <v>83</v>
      </c>
      <c r="AG1413">
        <v>0</v>
      </c>
      <c r="AH1413" t="s">
        <v>83</v>
      </c>
      <c r="AI1413" t="s">
        <v>83</v>
      </c>
      <c r="AJ1413" t="s">
        <v>83</v>
      </c>
      <c r="AK1413" t="s">
        <v>83</v>
      </c>
      <c r="AL1413" t="s">
        <v>83</v>
      </c>
      <c r="AM1413" t="s">
        <v>83</v>
      </c>
      <c r="AN1413" t="s">
        <v>83</v>
      </c>
      <c r="AO1413" t="s">
        <v>83</v>
      </c>
      <c r="AP1413" t="s">
        <v>83</v>
      </c>
      <c r="AQ1413" t="s">
        <v>83</v>
      </c>
      <c r="AR1413" t="s">
        <v>83</v>
      </c>
      <c r="AS1413">
        <v>0</v>
      </c>
      <c r="AT1413" t="s">
        <v>83</v>
      </c>
      <c r="AU1413" t="s">
        <v>83</v>
      </c>
      <c r="AV1413">
        <v>0</v>
      </c>
      <c r="AW1413">
        <v>0</v>
      </c>
      <c r="AX1413" t="s">
        <v>83</v>
      </c>
    </row>
    <row r="1414" spans="1:50" x14ac:dyDescent="0.15">
      <c r="A1414">
        <v>4</v>
      </c>
      <c r="B1414">
        <v>250</v>
      </c>
      <c r="C1414">
        <v>2</v>
      </c>
      <c r="D1414">
        <v>5</v>
      </c>
      <c r="E1414">
        <v>0</v>
      </c>
      <c r="F1414" t="s">
        <v>83</v>
      </c>
      <c r="G1414" t="s">
        <v>83</v>
      </c>
      <c r="H1414">
        <v>552</v>
      </c>
      <c r="I1414">
        <v>0</v>
      </c>
      <c r="J1414">
        <v>0</v>
      </c>
      <c r="K1414">
        <v>0</v>
      </c>
      <c r="L1414">
        <v>0</v>
      </c>
      <c r="M1414" t="s">
        <v>83</v>
      </c>
      <c r="N1414" t="s">
        <v>83</v>
      </c>
      <c r="O1414" t="s">
        <v>83</v>
      </c>
      <c r="P1414" t="s">
        <v>83</v>
      </c>
      <c r="Q1414" t="s">
        <v>83</v>
      </c>
      <c r="R1414" t="s">
        <v>2912</v>
      </c>
      <c r="S1414" t="s">
        <v>83</v>
      </c>
      <c r="T1414">
        <v>0</v>
      </c>
      <c r="U1414" t="s">
        <v>83</v>
      </c>
      <c r="V1414" t="s">
        <v>83</v>
      </c>
      <c r="W1414" t="s">
        <v>83</v>
      </c>
      <c r="X1414">
        <v>3</v>
      </c>
      <c r="Y1414">
        <v>3</v>
      </c>
      <c r="Z1414" t="s">
        <v>83</v>
      </c>
      <c r="AA1414" t="s">
        <v>83</v>
      </c>
      <c r="AB1414" t="s">
        <v>83</v>
      </c>
      <c r="AC1414" t="s">
        <v>83</v>
      </c>
      <c r="AD1414" t="s">
        <v>83</v>
      </c>
      <c r="AE1414">
        <v>0</v>
      </c>
      <c r="AF1414" t="s">
        <v>83</v>
      </c>
      <c r="AG1414">
        <v>0</v>
      </c>
      <c r="AH1414" t="s">
        <v>83</v>
      </c>
      <c r="AI1414" t="s">
        <v>83</v>
      </c>
      <c r="AJ1414" t="s">
        <v>83</v>
      </c>
      <c r="AK1414" t="s">
        <v>83</v>
      </c>
      <c r="AL1414" t="s">
        <v>83</v>
      </c>
      <c r="AM1414" t="s">
        <v>83</v>
      </c>
      <c r="AN1414" t="s">
        <v>83</v>
      </c>
      <c r="AO1414" t="s">
        <v>83</v>
      </c>
      <c r="AP1414" t="s">
        <v>83</v>
      </c>
      <c r="AQ1414" t="s">
        <v>83</v>
      </c>
      <c r="AR1414" t="s">
        <v>83</v>
      </c>
      <c r="AS1414">
        <v>0</v>
      </c>
      <c r="AT1414" t="s">
        <v>83</v>
      </c>
      <c r="AU1414" t="s">
        <v>83</v>
      </c>
      <c r="AV1414">
        <v>0</v>
      </c>
      <c r="AW1414">
        <v>0</v>
      </c>
      <c r="AX1414" t="s">
        <v>83</v>
      </c>
    </row>
    <row r="1415" spans="1:50" x14ac:dyDescent="0.15">
      <c r="A1415">
        <v>4</v>
      </c>
      <c r="B1415">
        <v>250</v>
      </c>
      <c r="C1415">
        <v>2</v>
      </c>
      <c r="D1415">
        <v>6</v>
      </c>
      <c r="E1415">
        <v>0</v>
      </c>
      <c r="F1415" t="s">
        <v>83</v>
      </c>
      <c r="G1415" t="s">
        <v>83</v>
      </c>
      <c r="H1415">
        <v>217</v>
      </c>
      <c r="I1415">
        <v>0</v>
      </c>
      <c r="J1415">
        <v>0</v>
      </c>
      <c r="K1415">
        <v>0</v>
      </c>
      <c r="L1415">
        <v>0</v>
      </c>
      <c r="M1415" t="s">
        <v>83</v>
      </c>
      <c r="N1415" t="s">
        <v>83</v>
      </c>
      <c r="O1415" t="s">
        <v>83</v>
      </c>
      <c r="P1415" t="s">
        <v>83</v>
      </c>
      <c r="Q1415" t="s">
        <v>83</v>
      </c>
      <c r="R1415" t="s">
        <v>2913</v>
      </c>
      <c r="S1415" t="s">
        <v>83</v>
      </c>
      <c r="T1415">
        <v>0</v>
      </c>
      <c r="U1415" t="s">
        <v>83</v>
      </c>
      <c r="V1415" t="s">
        <v>83</v>
      </c>
      <c r="W1415" t="s">
        <v>83</v>
      </c>
      <c r="X1415">
        <v>3</v>
      </c>
      <c r="Y1415">
        <v>3</v>
      </c>
      <c r="Z1415" t="s">
        <v>83</v>
      </c>
      <c r="AA1415" t="s">
        <v>83</v>
      </c>
      <c r="AB1415" t="s">
        <v>83</v>
      </c>
      <c r="AC1415" t="s">
        <v>83</v>
      </c>
      <c r="AD1415" t="s">
        <v>83</v>
      </c>
      <c r="AE1415">
        <v>0</v>
      </c>
      <c r="AF1415" t="s">
        <v>83</v>
      </c>
      <c r="AG1415">
        <v>0</v>
      </c>
      <c r="AH1415" t="s">
        <v>83</v>
      </c>
      <c r="AI1415" t="s">
        <v>83</v>
      </c>
      <c r="AJ1415" t="s">
        <v>83</v>
      </c>
      <c r="AK1415" t="s">
        <v>83</v>
      </c>
      <c r="AL1415" t="s">
        <v>83</v>
      </c>
      <c r="AM1415" t="s">
        <v>83</v>
      </c>
      <c r="AN1415" t="s">
        <v>83</v>
      </c>
      <c r="AO1415" t="s">
        <v>83</v>
      </c>
      <c r="AP1415" t="s">
        <v>83</v>
      </c>
      <c r="AQ1415" t="s">
        <v>83</v>
      </c>
      <c r="AR1415" t="s">
        <v>83</v>
      </c>
      <c r="AS1415">
        <v>0</v>
      </c>
      <c r="AT1415" t="s">
        <v>83</v>
      </c>
      <c r="AU1415" t="s">
        <v>83</v>
      </c>
      <c r="AV1415">
        <v>0</v>
      </c>
      <c r="AW1415">
        <v>0</v>
      </c>
      <c r="AX1415" t="s">
        <v>83</v>
      </c>
    </row>
    <row r="1416" spans="1:50" x14ac:dyDescent="0.15">
      <c r="A1416">
        <v>4</v>
      </c>
      <c r="B1416">
        <v>250</v>
      </c>
      <c r="C1416">
        <v>2</v>
      </c>
      <c r="D1416">
        <v>7</v>
      </c>
      <c r="E1416">
        <v>0</v>
      </c>
      <c r="F1416" t="s">
        <v>83</v>
      </c>
      <c r="G1416" t="s">
        <v>83</v>
      </c>
      <c r="H1416">
        <v>280</v>
      </c>
      <c r="I1416">
        <v>0</v>
      </c>
      <c r="J1416">
        <v>0</v>
      </c>
      <c r="K1416">
        <v>0</v>
      </c>
      <c r="L1416">
        <v>0</v>
      </c>
      <c r="M1416" t="s">
        <v>83</v>
      </c>
      <c r="N1416" t="s">
        <v>83</v>
      </c>
      <c r="O1416" t="s">
        <v>83</v>
      </c>
      <c r="P1416" t="s">
        <v>83</v>
      </c>
      <c r="Q1416" t="s">
        <v>83</v>
      </c>
      <c r="R1416" t="s">
        <v>2914</v>
      </c>
      <c r="S1416" t="s">
        <v>83</v>
      </c>
      <c r="T1416">
        <v>0</v>
      </c>
      <c r="U1416" t="s">
        <v>83</v>
      </c>
      <c r="V1416" t="s">
        <v>83</v>
      </c>
      <c r="W1416" t="s">
        <v>83</v>
      </c>
      <c r="X1416">
        <v>3</v>
      </c>
      <c r="Y1416">
        <v>3</v>
      </c>
      <c r="Z1416" t="s">
        <v>83</v>
      </c>
      <c r="AA1416" t="s">
        <v>83</v>
      </c>
      <c r="AB1416" t="s">
        <v>83</v>
      </c>
      <c r="AC1416" t="s">
        <v>83</v>
      </c>
      <c r="AD1416" t="s">
        <v>83</v>
      </c>
      <c r="AE1416">
        <v>0</v>
      </c>
      <c r="AF1416" t="s">
        <v>83</v>
      </c>
      <c r="AG1416">
        <v>0</v>
      </c>
      <c r="AH1416" t="s">
        <v>83</v>
      </c>
      <c r="AI1416" t="s">
        <v>83</v>
      </c>
      <c r="AJ1416" t="s">
        <v>83</v>
      </c>
      <c r="AK1416" t="s">
        <v>83</v>
      </c>
      <c r="AL1416" t="s">
        <v>83</v>
      </c>
      <c r="AM1416" t="s">
        <v>83</v>
      </c>
      <c r="AN1416" t="s">
        <v>83</v>
      </c>
      <c r="AO1416" t="s">
        <v>83</v>
      </c>
      <c r="AP1416" t="s">
        <v>83</v>
      </c>
      <c r="AQ1416" t="s">
        <v>83</v>
      </c>
      <c r="AR1416" t="s">
        <v>83</v>
      </c>
      <c r="AS1416">
        <v>0</v>
      </c>
      <c r="AT1416" t="s">
        <v>83</v>
      </c>
      <c r="AU1416" t="s">
        <v>83</v>
      </c>
      <c r="AV1416">
        <v>0</v>
      </c>
      <c r="AW1416">
        <v>0</v>
      </c>
      <c r="AX1416" t="s">
        <v>83</v>
      </c>
    </row>
    <row r="1417" spans="1:50" x14ac:dyDescent="0.15">
      <c r="A1417">
        <v>4</v>
      </c>
      <c r="B1417">
        <v>250</v>
      </c>
      <c r="C1417">
        <v>2</v>
      </c>
      <c r="D1417">
        <v>8</v>
      </c>
      <c r="E1417">
        <v>0</v>
      </c>
      <c r="F1417" t="s">
        <v>83</v>
      </c>
      <c r="G1417" t="s">
        <v>83</v>
      </c>
      <c r="H1417">
        <v>0</v>
      </c>
      <c r="I1417">
        <v>0</v>
      </c>
      <c r="J1417">
        <v>0</v>
      </c>
      <c r="K1417">
        <v>0</v>
      </c>
      <c r="L1417">
        <v>0</v>
      </c>
      <c r="M1417" t="s">
        <v>83</v>
      </c>
      <c r="N1417" t="s">
        <v>83</v>
      </c>
      <c r="O1417" t="s">
        <v>83</v>
      </c>
      <c r="P1417" t="s">
        <v>83</v>
      </c>
      <c r="Q1417" t="s">
        <v>83</v>
      </c>
      <c r="R1417" t="s">
        <v>83</v>
      </c>
      <c r="S1417" t="s">
        <v>83</v>
      </c>
      <c r="T1417">
        <v>0</v>
      </c>
      <c r="U1417" t="s">
        <v>83</v>
      </c>
      <c r="V1417" t="s">
        <v>83</v>
      </c>
      <c r="W1417" t="s">
        <v>83</v>
      </c>
      <c r="X1417">
        <v>0</v>
      </c>
      <c r="Y1417">
        <v>0</v>
      </c>
      <c r="Z1417" t="s">
        <v>83</v>
      </c>
      <c r="AA1417" t="s">
        <v>83</v>
      </c>
      <c r="AB1417" t="s">
        <v>83</v>
      </c>
      <c r="AC1417" t="s">
        <v>83</v>
      </c>
      <c r="AD1417" t="s">
        <v>83</v>
      </c>
      <c r="AE1417">
        <v>0</v>
      </c>
      <c r="AF1417" t="s">
        <v>83</v>
      </c>
      <c r="AG1417">
        <v>0</v>
      </c>
      <c r="AH1417" t="s">
        <v>83</v>
      </c>
      <c r="AI1417" t="s">
        <v>83</v>
      </c>
      <c r="AJ1417" t="s">
        <v>83</v>
      </c>
      <c r="AK1417" t="s">
        <v>83</v>
      </c>
      <c r="AL1417" t="s">
        <v>83</v>
      </c>
      <c r="AM1417" t="s">
        <v>83</v>
      </c>
      <c r="AN1417" t="s">
        <v>83</v>
      </c>
      <c r="AO1417" t="s">
        <v>83</v>
      </c>
      <c r="AP1417" t="s">
        <v>83</v>
      </c>
      <c r="AQ1417" t="s">
        <v>83</v>
      </c>
      <c r="AR1417" t="s">
        <v>83</v>
      </c>
      <c r="AS1417">
        <v>0</v>
      </c>
      <c r="AT1417" t="s">
        <v>83</v>
      </c>
      <c r="AU1417" t="s">
        <v>83</v>
      </c>
      <c r="AV1417">
        <v>0</v>
      </c>
      <c r="AW1417">
        <v>0</v>
      </c>
      <c r="AX1417" t="s">
        <v>83</v>
      </c>
    </row>
    <row r="1418" spans="1:50" x14ac:dyDescent="0.15">
      <c r="A1418">
        <v>4</v>
      </c>
      <c r="B1418">
        <v>251</v>
      </c>
      <c r="C1418">
        <v>1</v>
      </c>
      <c r="D1418">
        <v>1</v>
      </c>
      <c r="E1418">
        <v>0</v>
      </c>
      <c r="F1418" t="s">
        <v>83</v>
      </c>
      <c r="G1418" t="s">
        <v>83</v>
      </c>
      <c r="H1418">
        <v>336</v>
      </c>
      <c r="I1418">
        <v>0</v>
      </c>
      <c r="J1418">
        <v>0</v>
      </c>
      <c r="K1418">
        <v>0</v>
      </c>
      <c r="L1418">
        <v>0</v>
      </c>
      <c r="M1418" t="s">
        <v>83</v>
      </c>
      <c r="N1418" t="s">
        <v>83</v>
      </c>
      <c r="O1418" t="s">
        <v>83</v>
      </c>
      <c r="P1418" t="s">
        <v>83</v>
      </c>
      <c r="Q1418" t="s">
        <v>83</v>
      </c>
      <c r="R1418" t="s">
        <v>2915</v>
      </c>
      <c r="S1418" t="s">
        <v>83</v>
      </c>
      <c r="T1418">
        <v>0</v>
      </c>
      <c r="U1418" t="s">
        <v>83</v>
      </c>
      <c r="V1418" t="s">
        <v>83</v>
      </c>
      <c r="W1418" t="s">
        <v>83</v>
      </c>
      <c r="X1418">
        <v>4</v>
      </c>
      <c r="Y1418">
        <v>4</v>
      </c>
      <c r="Z1418" t="s">
        <v>83</v>
      </c>
      <c r="AA1418" t="s">
        <v>83</v>
      </c>
      <c r="AB1418" t="s">
        <v>83</v>
      </c>
      <c r="AC1418" t="s">
        <v>83</v>
      </c>
      <c r="AD1418" t="s">
        <v>83</v>
      </c>
      <c r="AE1418">
        <v>0</v>
      </c>
      <c r="AF1418" t="s">
        <v>83</v>
      </c>
      <c r="AG1418">
        <v>0</v>
      </c>
      <c r="AH1418" t="s">
        <v>83</v>
      </c>
      <c r="AI1418" t="s">
        <v>83</v>
      </c>
      <c r="AJ1418" t="s">
        <v>83</v>
      </c>
      <c r="AK1418" t="s">
        <v>83</v>
      </c>
      <c r="AL1418" t="s">
        <v>83</v>
      </c>
      <c r="AM1418" t="s">
        <v>83</v>
      </c>
      <c r="AN1418" t="s">
        <v>83</v>
      </c>
      <c r="AO1418" t="s">
        <v>83</v>
      </c>
      <c r="AP1418" t="s">
        <v>83</v>
      </c>
      <c r="AQ1418" t="s">
        <v>83</v>
      </c>
      <c r="AR1418" t="s">
        <v>83</v>
      </c>
      <c r="AS1418">
        <v>0</v>
      </c>
      <c r="AT1418" t="s">
        <v>83</v>
      </c>
      <c r="AU1418" t="s">
        <v>83</v>
      </c>
      <c r="AV1418">
        <v>0</v>
      </c>
      <c r="AW1418">
        <v>0</v>
      </c>
      <c r="AX1418" t="s">
        <v>83</v>
      </c>
    </row>
    <row r="1419" spans="1:50" x14ac:dyDescent="0.15">
      <c r="A1419">
        <v>4</v>
      </c>
      <c r="B1419">
        <v>251</v>
      </c>
      <c r="C1419">
        <v>1</v>
      </c>
      <c r="D1419">
        <v>2</v>
      </c>
      <c r="E1419">
        <v>0</v>
      </c>
      <c r="F1419" t="s">
        <v>83</v>
      </c>
      <c r="G1419" t="s">
        <v>83</v>
      </c>
      <c r="H1419">
        <v>682</v>
      </c>
      <c r="I1419">
        <v>0</v>
      </c>
      <c r="J1419">
        <v>0</v>
      </c>
      <c r="K1419">
        <v>0</v>
      </c>
      <c r="L1419">
        <v>0</v>
      </c>
      <c r="M1419" t="s">
        <v>83</v>
      </c>
      <c r="N1419" t="s">
        <v>83</v>
      </c>
      <c r="O1419" t="s">
        <v>83</v>
      </c>
      <c r="P1419" t="s">
        <v>83</v>
      </c>
      <c r="Q1419" t="s">
        <v>83</v>
      </c>
      <c r="R1419" t="s">
        <v>2532</v>
      </c>
      <c r="S1419" t="s">
        <v>83</v>
      </c>
      <c r="T1419">
        <v>0</v>
      </c>
      <c r="U1419" t="s">
        <v>83</v>
      </c>
      <c r="V1419" t="s">
        <v>83</v>
      </c>
      <c r="W1419" t="s">
        <v>83</v>
      </c>
      <c r="X1419">
        <v>4</v>
      </c>
      <c r="Y1419">
        <v>4</v>
      </c>
      <c r="Z1419" t="s">
        <v>83</v>
      </c>
      <c r="AA1419" t="s">
        <v>83</v>
      </c>
      <c r="AB1419" t="s">
        <v>83</v>
      </c>
      <c r="AC1419" t="s">
        <v>83</v>
      </c>
      <c r="AD1419" t="s">
        <v>83</v>
      </c>
      <c r="AE1419">
        <v>0</v>
      </c>
      <c r="AF1419" t="s">
        <v>83</v>
      </c>
      <c r="AG1419">
        <v>0</v>
      </c>
      <c r="AH1419" t="s">
        <v>83</v>
      </c>
      <c r="AI1419" t="s">
        <v>83</v>
      </c>
      <c r="AJ1419" t="s">
        <v>83</v>
      </c>
      <c r="AK1419" t="s">
        <v>83</v>
      </c>
      <c r="AL1419" t="s">
        <v>83</v>
      </c>
      <c r="AM1419" t="s">
        <v>83</v>
      </c>
      <c r="AN1419" t="s">
        <v>83</v>
      </c>
      <c r="AO1419" t="s">
        <v>83</v>
      </c>
      <c r="AP1419" t="s">
        <v>83</v>
      </c>
      <c r="AQ1419" t="s">
        <v>83</v>
      </c>
      <c r="AR1419" t="s">
        <v>83</v>
      </c>
      <c r="AS1419">
        <v>0</v>
      </c>
      <c r="AT1419" t="s">
        <v>83</v>
      </c>
      <c r="AU1419" t="s">
        <v>83</v>
      </c>
      <c r="AV1419">
        <v>0</v>
      </c>
      <c r="AW1419">
        <v>0</v>
      </c>
      <c r="AX1419" t="s">
        <v>83</v>
      </c>
    </row>
    <row r="1420" spans="1:50" x14ac:dyDescent="0.15">
      <c r="A1420">
        <v>4</v>
      </c>
      <c r="B1420">
        <v>251</v>
      </c>
      <c r="C1420">
        <v>1</v>
      </c>
      <c r="D1420">
        <v>3</v>
      </c>
      <c r="E1420">
        <v>0</v>
      </c>
      <c r="F1420" t="s">
        <v>83</v>
      </c>
      <c r="G1420" t="s">
        <v>83</v>
      </c>
      <c r="H1420">
        <v>88</v>
      </c>
      <c r="I1420">
        <v>0</v>
      </c>
      <c r="J1420">
        <v>0</v>
      </c>
      <c r="K1420">
        <v>0</v>
      </c>
      <c r="L1420">
        <v>0</v>
      </c>
      <c r="M1420" t="s">
        <v>83</v>
      </c>
      <c r="N1420" t="s">
        <v>83</v>
      </c>
      <c r="O1420" t="s">
        <v>83</v>
      </c>
      <c r="P1420" t="s">
        <v>83</v>
      </c>
      <c r="Q1420" t="s">
        <v>83</v>
      </c>
      <c r="R1420" t="s">
        <v>2620</v>
      </c>
      <c r="S1420" t="s">
        <v>83</v>
      </c>
      <c r="T1420">
        <v>0</v>
      </c>
      <c r="U1420" t="s">
        <v>83</v>
      </c>
      <c r="V1420" t="s">
        <v>83</v>
      </c>
      <c r="W1420" t="s">
        <v>83</v>
      </c>
      <c r="X1420">
        <v>4</v>
      </c>
      <c r="Y1420">
        <v>4</v>
      </c>
      <c r="Z1420" t="s">
        <v>83</v>
      </c>
      <c r="AA1420" t="s">
        <v>83</v>
      </c>
      <c r="AB1420" t="s">
        <v>83</v>
      </c>
      <c r="AC1420" t="s">
        <v>83</v>
      </c>
      <c r="AD1420" t="s">
        <v>83</v>
      </c>
      <c r="AE1420">
        <v>0</v>
      </c>
      <c r="AF1420" t="s">
        <v>83</v>
      </c>
      <c r="AG1420">
        <v>0</v>
      </c>
      <c r="AH1420" t="s">
        <v>83</v>
      </c>
      <c r="AI1420" t="s">
        <v>83</v>
      </c>
      <c r="AJ1420" t="s">
        <v>83</v>
      </c>
      <c r="AK1420" t="s">
        <v>83</v>
      </c>
      <c r="AL1420" t="s">
        <v>83</v>
      </c>
      <c r="AM1420" t="s">
        <v>83</v>
      </c>
      <c r="AN1420" t="s">
        <v>83</v>
      </c>
      <c r="AO1420" t="s">
        <v>83</v>
      </c>
      <c r="AP1420" t="s">
        <v>83</v>
      </c>
      <c r="AQ1420" t="s">
        <v>83</v>
      </c>
      <c r="AR1420" t="s">
        <v>83</v>
      </c>
      <c r="AS1420">
        <v>0</v>
      </c>
      <c r="AT1420" t="s">
        <v>83</v>
      </c>
      <c r="AU1420" t="s">
        <v>83</v>
      </c>
      <c r="AV1420">
        <v>0</v>
      </c>
      <c r="AW1420">
        <v>0</v>
      </c>
      <c r="AX1420" t="s">
        <v>83</v>
      </c>
    </row>
    <row r="1421" spans="1:50" x14ac:dyDescent="0.15">
      <c r="A1421">
        <v>4</v>
      </c>
      <c r="B1421">
        <v>251</v>
      </c>
      <c r="C1421">
        <v>1</v>
      </c>
      <c r="D1421">
        <v>4</v>
      </c>
      <c r="E1421">
        <v>0</v>
      </c>
      <c r="F1421" t="s">
        <v>83</v>
      </c>
      <c r="G1421" t="s">
        <v>83</v>
      </c>
      <c r="H1421">
        <v>335</v>
      </c>
      <c r="I1421">
        <v>0</v>
      </c>
      <c r="J1421">
        <v>0</v>
      </c>
      <c r="K1421">
        <v>0</v>
      </c>
      <c r="L1421">
        <v>0</v>
      </c>
      <c r="M1421" t="s">
        <v>83</v>
      </c>
      <c r="N1421" t="s">
        <v>83</v>
      </c>
      <c r="O1421" t="s">
        <v>83</v>
      </c>
      <c r="P1421" t="s">
        <v>83</v>
      </c>
      <c r="Q1421" t="s">
        <v>83</v>
      </c>
      <c r="R1421" t="s">
        <v>2916</v>
      </c>
      <c r="S1421" t="s">
        <v>83</v>
      </c>
      <c r="T1421">
        <v>0</v>
      </c>
      <c r="U1421" t="s">
        <v>83</v>
      </c>
      <c r="V1421" t="s">
        <v>83</v>
      </c>
      <c r="W1421" t="s">
        <v>83</v>
      </c>
      <c r="X1421">
        <v>4</v>
      </c>
      <c r="Y1421">
        <v>4</v>
      </c>
      <c r="Z1421" t="s">
        <v>83</v>
      </c>
      <c r="AA1421" t="s">
        <v>83</v>
      </c>
      <c r="AB1421" t="s">
        <v>83</v>
      </c>
      <c r="AC1421" t="s">
        <v>83</v>
      </c>
      <c r="AD1421" t="s">
        <v>83</v>
      </c>
      <c r="AE1421">
        <v>0</v>
      </c>
      <c r="AF1421" t="s">
        <v>83</v>
      </c>
      <c r="AG1421">
        <v>0</v>
      </c>
      <c r="AH1421" t="s">
        <v>83</v>
      </c>
      <c r="AI1421" t="s">
        <v>83</v>
      </c>
      <c r="AJ1421" t="s">
        <v>83</v>
      </c>
      <c r="AK1421" t="s">
        <v>83</v>
      </c>
      <c r="AL1421" t="s">
        <v>83</v>
      </c>
      <c r="AM1421" t="s">
        <v>83</v>
      </c>
      <c r="AN1421" t="s">
        <v>83</v>
      </c>
      <c r="AO1421" t="s">
        <v>83</v>
      </c>
      <c r="AP1421" t="s">
        <v>83</v>
      </c>
      <c r="AQ1421" t="s">
        <v>83</v>
      </c>
      <c r="AR1421" t="s">
        <v>83</v>
      </c>
      <c r="AS1421">
        <v>0</v>
      </c>
      <c r="AT1421" t="s">
        <v>83</v>
      </c>
      <c r="AU1421" t="s">
        <v>83</v>
      </c>
      <c r="AV1421">
        <v>0</v>
      </c>
      <c r="AW1421">
        <v>0</v>
      </c>
      <c r="AX1421" t="s">
        <v>83</v>
      </c>
    </row>
    <row r="1422" spans="1:50" x14ac:dyDescent="0.15">
      <c r="A1422">
        <v>4</v>
      </c>
      <c r="B1422">
        <v>251</v>
      </c>
      <c r="C1422">
        <v>1</v>
      </c>
      <c r="D1422">
        <v>5</v>
      </c>
      <c r="E1422">
        <v>0</v>
      </c>
      <c r="F1422" t="s">
        <v>83</v>
      </c>
      <c r="G1422" t="s">
        <v>83</v>
      </c>
      <c r="H1422">
        <v>334</v>
      </c>
      <c r="I1422">
        <v>0</v>
      </c>
      <c r="J1422">
        <v>0</v>
      </c>
      <c r="K1422">
        <v>0</v>
      </c>
      <c r="L1422">
        <v>0</v>
      </c>
      <c r="M1422" t="s">
        <v>83</v>
      </c>
      <c r="N1422" t="s">
        <v>83</v>
      </c>
      <c r="O1422" t="s">
        <v>83</v>
      </c>
      <c r="P1422" t="s">
        <v>83</v>
      </c>
      <c r="Q1422" t="s">
        <v>83</v>
      </c>
      <c r="R1422" t="s">
        <v>2917</v>
      </c>
      <c r="S1422" t="s">
        <v>83</v>
      </c>
      <c r="T1422">
        <v>0</v>
      </c>
      <c r="U1422" t="s">
        <v>83</v>
      </c>
      <c r="V1422" t="s">
        <v>83</v>
      </c>
      <c r="W1422" t="s">
        <v>83</v>
      </c>
      <c r="X1422">
        <v>4</v>
      </c>
      <c r="Y1422">
        <v>4</v>
      </c>
      <c r="Z1422" t="s">
        <v>83</v>
      </c>
      <c r="AA1422" t="s">
        <v>83</v>
      </c>
      <c r="AB1422" t="s">
        <v>83</v>
      </c>
      <c r="AC1422" t="s">
        <v>83</v>
      </c>
      <c r="AD1422" t="s">
        <v>83</v>
      </c>
      <c r="AE1422">
        <v>0</v>
      </c>
      <c r="AF1422" t="s">
        <v>83</v>
      </c>
      <c r="AG1422">
        <v>0</v>
      </c>
      <c r="AH1422" t="s">
        <v>83</v>
      </c>
      <c r="AI1422" t="s">
        <v>83</v>
      </c>
      <c r="AJ1422" t="s">
        <v>83</v>
      </c>
      <c r="AK1422" t="s">
        <v>83</v>
      </c>
      <c r="AL1422" t="s">
        <v>83</v>
      </c>
      <c r="AM1422" t="s">
        <v>83</v>
      </c>
      <c r="AN1422" t="s">
        <v>83</v>
      </c>
      <c r="AO1422" t="s">
        <v>83</v>
      </c>
      <c r="AP1422" t="s">
        <v>83</v>
      </c>
      <c r="AQ1422" t="s">
        <v>83</v>
      </c>
      <c r="AR1422" t="s">
        <v>83</v>
      </c>
      <c r="AS1422">
        <v>0</v>
      </c>
      <c r="AT1422" t="s">
        <v>83</v>
      </c>
      <c r="AU1422" t="s">
        <v>83</v>
      </c>
      <c r="AV1422">
        <v>0</v>
      </c>
      <c r="AW1422">
        <v>0</v>
      </c>
      <c r="AX1422" t="s">
        <v>83</v>
      </c>
    </row>
    <row r="1423" spans="1:50" x14ac:dyDescent="0.15">
      <c r="A1423">
        <v>4</v>
      </c>
      <c r="B1423">
        <v>251</v>
      </c>
      <c r="C1423">
        <v>1</v>
      </c>
      <c r="D1423">
        <v>6</v>
      </c>
      <c r="E1423">
        <v>0</v>
      </c>
      <c r="F1423" t="s">
        <v>83</v>
      </c>
      <c r="G1423" t="s">
        <v>83</v>
      </c>
      <c r="H1423">
        <v>145</v>
      </c>
      <c r="I1423">
        <v>0</v>
      </c>
      <c r="J1423">
        <v>0</v>
      </c>
      <c r="K1423">
        <v>0</v>
      </c>
      <c r="L1423">
        <v>0</v>
      </c>
      <c r="M1423" t="s">
        <v>83</v>
      </c>
      <c r="N1423" t="s">
        <v>83</v>
      </c>
      <c r="O1423" t="s">
        <v>83</v>
      </c>
      <c r="P1423" t="s">
        <v>83</v>
      </c>
      <c r="Q1423" t="s">
        <v>83</v>
      </c>
      <c r="R1423" t="s">
        <v>2918</v>
      </c>
      <c r="S1423" t="s">
        <v>83</v>
      </c>
      <c r="T1423">
        <v>0</v>
      </c>
      <c r="U1423" t="s">
        <v>83</v>
      </c>
      <c r="V1423" t="s">
        <v>83</v>
      </c>
      <c r="W1423" t="s">
        <v>83</v>
      </c>
      <c r="X1423">
        <v>4</v>
      </c>
      <c r="Y1423">
        <v>4</v>
      </c>
      <c r="Z1423" t="s">
        <v>83</v>
      </c>
      <c r="AA1423" t="s">
        <v>83</v>
      </c>
      <c r="AB1423" t="s">
        <v>83</v>
      </c>
      <c r="AC1423" t="s">
        <v>83</v>
      </c>
      <c r="AD1423" t="s">
        <v>83</v>
      </c>
      <c r="AE1423">
        <v>0</v>
      </c>
      <c r="AF1423" t="s">
        <v>83</v>
      </c>
      <c r="AG1423">
        <v>0</v>
      </c>
      <c r="AH1423" t="s">
        <v>83</v>
      </c>
      <c r="AI1423" t="s">
        <v>83</v>
      </c>
      <c r="AJ1423" t="s">
        <v>83</v>
      </c>
      <c r="AK1423" t="s">
        <v>83</v>
      </c>
      <c r="AL1423" t="s">
        <v>83</v>
      </c>
      <c r="AM1423" t="s">
        <v>83</v>
      </c>
      <c r="AN1423" t="s">
        <v>83</v>
      </c>
      <c r="AO1423" t="s">
        <v>83</v>
      </c>
      <c r="AP1423" t="s">
        <v>83</v>
      </c>
      <c r="AQ1423" t="s">
        <v>83</v>
      </c>
      <c r="AR1423" t="s">
        <v>83</v>
      </c>
      <c r="AS1423">
        <v>0</v>
      </c>
      <c r="AT1423" t="s">
        <v>83</v>
      </c>
      <c r="AU1423" t="s">
        <v>83</v>
      </c>
      <c r="AV1423">
        <v>0</v>
      </c>
      <c r="AW1423">
        <v>0</v>
      </c>
      <c r="AX1423" t="s">
        <v>83</v>
      </c>
    </row>
    <row r="1424" spans="1:50" x14ac:dyDescent="0.15">
      <c r="A1424">
        <v>4</v>
      </c>
      <c r="B1424">
        <v>251</v>
      </c>
      <c r="C1424">
        <v>1</v>
      </c>
      <c r="D1424">
        <v>7</v>
      </c>
      <c r="E1424">
        <v>0</v>
      </c>
      <c r="F1424" t="s">
        <v>83</v>
      </c>
      <c r="G1424" t="s">
        <v>83</v>
      </c>
      <c r="H1424">
        <v>597</v>
      </c>
      <c r="I1424">
        <v>0</v>
      </c>
      <c r="J1424">
        <v>0</v>
      </c>
      <c r="K1424">
        <v>0</v>
      </c>
      <c r="L1424">
        <v>0</v>
      </c>
      <c r="M1424" t="s">
        <v>83</v>
      </c>
      <c r="N1424" t="s">
        <v>83</v>
      </c>
      <c r="O1424" t="s">
        <v>83</v>
      </c>
      <c r="P1424" t="s">
        <v>83</v>
      </c>
      <c r="Q1424" t="s">
        <v>83</v>
      </c>
      <c r="R1424" t="s">
        <v>2919</v>
      </c>
      <c r="S1424" t="s">
        <v>83</v>
      </c>
      <c r="T1424">
        <v>0</v>
      </c>
      <c r="U1424" t="s">
        <v>83</v>
      </c>
      <c r="V1424" t="s">
        <v>83</v>
      </c>
      <c r="W1424" t="s">
        <v>83</v>
      </c>
      <c r="X1424">
        <v>4</v>
      </c>
      <c r="Y1424">
        <v>4</v>
      </c>
      <c r="Z1424" t="s">
        <v>83</v>
      </c>
      <c r="AA1424" t="s">
        <v>83</v>
      </c>
      <c r="AB1424" t="s">
        <v>83</v>
      </c>
      <c r="AC1424" t="s">
        <v>83</v>
      </c>
      <c r="AD1424" t="s">
        <v>83</v>
      </c>
      <c r="AE1424">
        <v>0</v>
      </c>
      <c r="AF1424" t="s">
        <v>83</v>
      </c>
      <c r="AG1424">
        <v>0</v>
      </c>
      <c r="AH1424" t="s">
        <v>83</v>
      </c>
      <c r="AI1424" t="s">
        <v>83</v>
      </c>
      <c r="AJ1424" t="s">
        <v>83</v>
      </c>
      <c r="AK1424" t="s">
        <v>83</v>
      </c>
      <c r="AL1424" t="s">
        <v>83</v>
      </c>
      <c r="AM1424" t="s">
        <v>83</v>
      </c>
      <c r="AN1424" t="s">
        <v>83</v>
      </c>
      <c r="AO1424" t="s">
        <v>83</v>
      </c>
      <c r="AP1424" t="s">
        <v>83</v>
      </c>
      <c r="AQ1424" t="s">
        <v>83</v>
      </c>
      <c r="AR1424" t="s">
        <v>83</v>
      </c>
      <c r="AS1424">
        <v>0</v>
      </c>
      <c r="AT1424" t="s">
        <v>83</v>
      </c>
      <c r="AU1424" t="s">
        <v>83</v>
      </c>
      <c r="AV1424">
        <v>0</v>
      </c>
      <c r="AW1424">
        <v>0</v>
      </c>
      <c r="AX1424" t="s">
        <v>83</v>
      </c>
    </row>
    <row r="1425" spans="1:50" x14ac:dyDescent="0.15">
      <c r="A1425">
        <v>4</v>
      </c>
      <c r="B1425">
        <v>251</v>
      </c>
      <c r="C1425">
        <v>1</v>
      </c>
      <c r="D1425">
        <v>8</v>
      </c>
      <c r="E1425">
        <v>0</v>
      </c>
      <c r="F1425" t="s">
        <v>83</v>
      </c>
      <c r="G1425" t="s">
        <v>83</v>
      </c>
      <c r="H1425">
        <v>0</v>
      </c>
      <c r="I1425">
        <v>0</v>
      </c>
      <c r="J1425">
        <v>0</v>
      </c>
      <c r="K1425">
        <v>0</v>
      </c>
      <c r="L1425">
        <v>0</v>
      </c>
      <c r="M1425" t="s">
        <v>83</v>
      </c>
      <c r="N1425" t="s">
        <v>83</v>
      </c>
      <c r="O1425" t="s">
        <v>83</v>
      </c>
      <c r="P1425" t="s">
        <v>83</v>
      </c>
      <c r="Q1425" t="s">
        <v>83</v>
      </c>
      <c r="R1425" t="s">
        <v>83</v>
      </c>
      <c r="S1425" t="s">
        <v>83</v>
      </c>
      <c r="T1425">
        <v>0</v>
      </c>
      <c r="U1425" t="s">
        <v>83</v>
      </c>
      <c r="V1425" t="s">
        <v>83</v>
      </c>
      <c r="W1425" t="s">
        <v>83</v>
      </c>
      <c r="X1425">
        <v>0</v>
      </c>
      <c r="Y1425">
        <v>0</v>
      </c>
      <c r="Z1425" t="s">
        <v>83</v>
      </c>
      <c r="AA1425" t="s">
        <v>83</v>
      </c>
      <c r="AB1425" t="s">
        <v>83</v>
      </c>
      <c r="AC1425" t="s">
        <v>83</v>
      </c>
      <c r="AD1425" t="s">
        <v>83</v>
      </c>
      <c r="AE1425">
        <v>0</v>
      </c>
      <c r="AF1425" t="s">
        <v>83</v>
      </c>
      <c r="AG1425">
        <v>0</v>
      </c>
      <c r="AH1425" t="s">
        <v>83</v>
      </c>
      <c r="AI1425" t="s">
        <v>83</v>
      </c>
      <c r="AJ1425" t="s">
        <v>83</v>
      </c>
      <c r="AK1425" t="s">
        <v>83</v>
      </c>
      <c r="AL1425" t="s">
        <v>83</v>
      </c>
      <c r="AM1425" t="s">
        <v>83</v>
      </c>
      <c r="AN1425" t="s">
        <v>83</v>
      </c>
      <c r="AO1425" t="s">
        <v>83</v>
      </c>
      <c r="AP1425" t="s">
        <v>83</v>
      </c>
      <c r="AQ1425" t="s">
        <v>83</v>
      </c>
      <c r="AR1425" t="s">
        <v>83</v>
      </c>
      <c r="AS1425">
        <v>0</v>
      </c>
      <c r="AT1425" t="s">
        <v>83</v>
      </c>
      <c r="AU1425" t="s">
        <v>83</v>
      </c>
      <c r="AV1425">
        <v>0</v>
      </c>
      <c r="AW1425">
        <v>0</v>
      </c>
      <c r="AX1425" t="s">
        <v>83</v>
      </c>
    </row>
    <row r="1426" spans="1:50" x14ac:dyDescent="0.15">
      <c r="A1426">
        <v>4</v>
      </c>
      <c r="B1426">
        <v>252</v>
      </c>
      <c r="C1426">
        <v>1</v>
      </c>
      <c r="D1426">
        <v>1</v>
      </c>
      <c r="E1426">
        <v>0</v>
      </c>
      <c r="F1426" t="s">
        <v>83</v>
      </c>
      <c r="G1426" t="s">
        <v>83</v>
      </c>
      <c r="H1426">
        <v>398</v>
      </c>
      <c r="I1426">
        <v>0</v>
      </c>
      <c r="J1426">
        <v>0</v>
      </c>
      <c r="K1426">
        <v>0</v>
      </c>
      <c r="L1426">
        <v>0</v>
      </c>
      <c r="M1426" t="s">
        <v>83</v>
      </c>
      <c r="N1426" t="s">
        <v>83</v>
      </c>
      <c r="O1426" t="s">
        <v>83</v>
      </c>
      <c r="P1426" t="s">
        <v>83</v>
      </c>
      <c r="Q1426" t="s">
        <v>83</v>
      </c>
      <c r="R1426" t="s">
        <v>2920</v>
      </c>
      <c r="S1426" t="s">
        <v>83</v>
      </c>
      <c r="T1426">
        <v>0</v>
      </c>
      <c r="U1426" t="s">
        <v>83</v>
      </c>
      <c r="V1426" t="s">
        <v>83</v>
      </c>
      <c r="W1426" t="s">
        <v>83</v>
      </c>
      <c r="X1426">
        <v>1</v>
      </c>
      <c r="Y1426">
        <v>1</v>
      </c>
      <c r="Z1426" t="s">
        <v>83</v>
      </c>
      <c r="AA1426" t="s">
        <v>83</v>
      </c>
      <c r="AB1426" t="s">
        <v>83</v>
      </c>
      <c r="AC1426" t="s">
        <v>83</v>
      </c>
      <c r="AD1426" t="s">
        <v>83</v>
      </c>
      <c r="AE1426">
        <v>0</v>
      </c>
      <c r="AF1426" t="s">
        <v>83</v>
      </c>
      <c r="AG1426">
        <v>0</v>
      </c>
      <c r="AH1426" t="s">
        <v>83</v>
      </c>
      <c r="AI1426" t="s">
        <v>83</v>
      </c>
      <c r="AJ1426" t="s">
        <v>83</v>
      </c>
      <c r="AK1426" t="s">
        <v>83</v>
      </c>
      <c r="AL1426" t="s">
        <v>83</v>
      </c>
      <c r="AM1426" t="s">
        <v>83</v>
      </c>
      <c r="AN1426" t="s">
        <v>83</v>
      </c>
      <c r="AO1426" t="s">
        <v>83</v>
      </c>
      <c r="AP1426" t="s">
        <v>83</v>
      </c>
      <c r="AQ1426" t="s">
        <v>83</v>
      </c>
      <c r="AR1426" t="s">
        <v>83</v>
      </c>
      <c r="AS1426">
        <v>0</v>
      </c>
      <c r="AT1426" t="s">
        <v>83</v>
      </c>
      <c r="AU1426" t="s">
        <v>83</v>
      </c>
      <c r="AV1426">
        <v>0</v>
      </c>
      <c r="AW1426">
        <v>0</v>
      </c>
      <c r="AX1426" t="s">
        <v>83</v>
      </c>
    </row>
    <row r="1427" spans="1:50" x14ac:dyDescent="0.15">
      <c r="A1427">
        <v>4</v>
      </c>
      <c r="B1427">
        <v>252</v>
      </c>
      <c r="C1427">
        <v>1</v>
      </c>
      <c r="D1427">
        <v>2</v>
      </c>
      <c r="E1427">
        <v>0</v>
      </c>
      <c r="F1427" t="s">
        <v>83</v>
      </c>
      <c r="G1427" t="s">
        <v>83</v>
      </c>
      <c r="H1427">
        <v>612</v>
      </c>
      <c r="I1427">
        <v>0</v>
      </c>
      <c r="J1427">
        <v>0</v>
      </c>
      <c r="K1427">
        <v>0</v>
      </c>
      <c r="L1427">
        <v>0</v>
      </c>
      <c r="M1427" t="s">
        <v>83</v>
      </c>
      <c r="N1427" t="s">
        <v>83</v>
      </c>
      <c r="O1427" t="s">
        <v>83</v>
      </c>
      <c r="P1427" t="s">
        <v>83</v>
      </c>
      <c r="Q1427" t="s">
        <v>83</v>
      </c>
      <c r="R1427" t="s">
        <v>2921</v>
      </c>
      <c r="S1427" t="s">
        <v>83</v>
      </c>
      <c r="T1427">
        <v>0</v>
      </c>
      <c r="U1427" t="s">
        <v>83</v>
      </c>
      <c r="V1427" t="s">
        <v>83</v>
      </c>
      <c r="W1427" t="s">
        <v>83</v>
      </c>
      <c r="X1427">
        <v>1</v>
      </c>
      <c r="Y1427">
        <v>1</v>
      </c>
      <c r="Z1427" t="s">
        <v>83</v>
      </c>
      <c r="AA1427" t="s">
        <v>83</v>
      </c>
      <c r="AB1427" t="s">
        <v>83</v>
      </c>
      <c r="AC1427" t="s">
        <v>83</v>
      </c>
      <c r="AD1427" t="s">
        <v>83</v>
      </c>
      <c r="AE1427">
        <v>0</v>
      </c>
      <c r="AF1427" t="s">
        <v>83</v>
      </c>
      <c r="AG1427">
        <v>0</v>
      </c>
      <c r="AH1427" t="s">
        <v>83</v>
      </c>
      <c r="AI1427" t="s">
        <v>83</v>
      </c>
      <c r="AJ1427" t="s">
        <v>83</v>
      </c>
      <c r="AK1427" t="s">
        <v>83</v>
      </c>
      <c r="AL1427" t="s">
        <v>83</v>
      </c>
      <c r="AM1427" t="s">
        <v>83</v>
      </c>
      <c r="AN1427" t="s">
        <v>83</v>
      </c>
      <c r="AO1427" t="s">
        <v>83</v>
      </c>
      <c r="AP1427" t="s">
        <v>83</v>
      </c>
      <c r="AQ1427" t="s">
        <v>83</v>
      </c>
      <c r="AR1427" t="s">
        <v>83</v>
      </c>
      <c r="AS1427">
        <v>0</v>
      </c>
      <c r="AT1427" t="s">
        <v>83</v>
      </c>
      <c r="AU1427" t="s">
        <v>83</v>
      </c>
      <c r="AV1427">
        <v>0</v>
      </c>
      <c r="AW1427">
        <v>0</v>
      </c>
      <c r="AX1427" t="s">
        <v>83</v>
      </c>
    </row>
    <row r="1428" spans="1:50" x14ac:dyDescent="0.15">
      <c r="A1428">
        <v>4</v>
      </c>
      <c r="B1428">
        <v>252</v>
      </c>
      <c r="C1428">
        <v>1</v>
      </c>
      <c r="D1428">
        <v>3</v>
      </c>
      <c r="E1428">
        <v>0</v>
      </c>
      <c r="F1428" t="s">
        <v>83</v>
      </c>
      <c r="G1428" t="s">
        <v>83</v>
      </c>
      <c r="H1428">
        <v>249</v>
      </c>
      <c r="I1428">
        <v>0</v>
      </c>
      <c r="J1428">
        <v>0</v>
      </c>
      <c r="K1428">
        <v>0</v>
      </c>
      <c r="L1428">
        <v>0</v>
      </c>
      <c r="M1428" t="s">
        <v>83</v>
      </c>
      <c r="N1428" t="s">
        <v>83</v>
      </c>
      <c r="O1428" t="s">
        <v>83</v>
      </c>
      <c r="P1428" t="s">
        <v>83</v>
      </c>
      <c r="Q1428" t="s">
        <v>83</v>
      </c>
      <c r="R1428" t="s">
        <v>2922</v>
      </c>
      <c r="S1428" t="s">
        <v>83</v>
      </c>
      <c r="T1428">
        <v>0</v>
      </c>
      <c r="U1428" t="s">
        <v>83</v>
      </c>
      <c r="V1428" t="s">
        <v>83</v>
      </c>
      <c r="W1428" t="s">
        <v>83</v>
      </c>
      <c r="X1428">
        <v>1</v>
      </c>
      <c r="Y1428">
        <v>1</v>
      </c>
      <c r="Z1428" t="s">
        <v>83</v>
      </c>
      <c r="AA1428" t="s">
        <v>83</v>
      </c>
      <c r="AB1428" t="s">
        <v>83</v>
      </c>
      <c r="AC1428" t="s">
        <v>83</v>
      </c>
      <c r="AD1428" t="s">
        <v>83</v>
      </c>
      <c r="AE1428">
        <v>0</v>
      </c>
      <c r="AF1428" t="s">
        <v>83</v>
      </c>
      <c r="AG1428">
        <v>0</v>
      </c>
      <c r="AH1428" t="s">
        <v>83</v>
      </c>
      <c r="AI1428" t="s">
        <v>83</v>
      </c>
      <c r="AJ1428" t="s">
        <v>83</v>
      </c>
      <c r="AK1428" t="s">
        <v>83</v>
      </c>
      <c r="AL1428" t="s">
        <v>83</v>
      </c>
      <c r="AM1428" t="s">
        <v>83</v>
      </c>
      <c r="AN1428" t="s">
        <v>83</v>
      </c>
      <c r="AO1428" t="s">
        <v>83</v>
      </c>
      <c r="AP1428" t="s">
        <v>83</v>
      </c>
      <c r="AQ1428" t="s">
        <v>83</v>
      </c>
      <c r="AR1428" t="s">
        <v>83</v>
      </c>
      <c r="AS1428">
        <v>0</v>
      </c>
      <c r="AT1428" t="s">
        <v>83</v>
      </c>
      <c r="AU1428" t="s">
        <v>83</v>
      </c>
      <c r="AV1428">
        <v>0</v>
      </c>
      <c r="AW1428">
        <v>0</v>
      </c>
      <c r="AX1428" t="s">
        <v>83</v>
      </c>
    </row>
    <row r="1429" spans="1:50" x14ac:dyDescent="0.15">
      <c r="A1429">
        <v>4</v>
      </c>
      <c r="B1429">
        <v>252</v>
      </c>
      <c r="C1429">
        <v>1</v>
      </c>
      <c r="D1429">
        <v>4</v>
      </c>
      <c r="E1429">
        <v>0</v>
      </c>
      <c r="F1429" t="s">
        <v>83</v>
      </c>
      <c r="G1429" t="s">
        <v>83</v>
      </c>
      <c r="H1429">
        <v>657</v>
      </c>
      <c r="I1429">
        <v>0</v>
      </c>
      <c r="J1429">
        <v>0</v>
      </c>
      <c r="K1429">
        <v>0</v>
      </c>
      <c r="L1429">
        <v>0</v>
      </c>
      <c r="M1429" t="s">
        <v>83</v>
      </c>
      <c r="N1429" t="s">
        <v>83</v>
      </c>
      <c r="O1429" t="s">
        <v>83</v>
      </c>
      <c r="P1429" t="s">
        <v>83</v>
      </c>
      <c r="Q1429" t="s">
        <v>83</v>
      </c>
      <c r="R1429" t="s">
        <v>2923</v>
      </c>
      <c r="S1429" t="s">
        <v>83</v>
      </c>
      <c r="T1429">
        <v>0</v>
      </c>
      <c r="U1429" t="s">
        <v>83</v>
      </c>
      <c r="V1429" t="s">
        <v>83</v>
      </c>
      <c r="W1429" t="s">
        <v>83</v>
      </c>
      <c r="X1429">
        <v>1</v>
      </c>
      <c r="Y1429">
        <v>1</v>
      </c>
      <c r="Z1429" t="s">
        <v>83</v>
      </c>
      <c r="AA1429" t="s">
        <v>83</v>
      </c>
      <c r="AB1429" t="s">
        <v>83</v>
      </c>
      <c r="AC1429" t="s">
        <v>83</v>
      </c>
      <c r="AD1429" t="s">
        <v>83</v>
      </c>
      <c r="AE1429">
        <v>0</v>
      </c>
      <c r="AF1429" t="s">
        <v>83</v>
      </c>
      <c r="AG1429">
        <v>0</v>
      </c>
      <c r="AH1429" t="s">
        <v>83</v>
      </c>
      <c r="AI1429" t="s">
        <v>83</v>
      </c>
      <c r="AJ1429" t="s">
        <v>83</v>
      </c>
      <c r="AK1429" t="s">
        <v>83</v>
      </c>
      <c r="AL1429" t="s">
        <v>83</v>
      </c>
      <c r="AM1429" t="s">
        <v>83</v>
      </c>
      <c r="AN1429" t="s">
        <v>83</v>
      </c>
      <c r="AO1429" t="s">
        <v>83</v>
      </c>
      <c r="AP1429" t="s">
        <v>83</v>
      </c>
      <c r="AQ1429" t="s">
        <v>83</v>
      </c>
      <c r="AR1429" t="s">
        <v>83</v>
      </c>
      <c r="AS1429">
        <v>0</v>
      </c>
      <c r="AT1429" t="s">
        <v>83</v>
      </c>
      <c r="AU1429" t="s">
        <v>83</v>
      </c>
      <c r="AV1429">
        <v>0</v>
      </c>
      <c r="AW1429">
        <v>0</v>
      </c>
      <c r="AX1429" t="s">
        <v>83</v>
      </c>
    </row>
    <row r="1430" spans="1:50" x14ac:dyDescent="0.15">
      <c r="A1430">
        <v>4</v>
      </c>
      <c r="B1430">
        <v>252</v>
      </c>
      <c r="C1430">
        <v>1</v>
      </c>
      <c r="D1430">
        <v>5</v>
      </c>
      <c r="E1430">
        <v>0</v>
      </c>
      <c r="F1430" t="s">
        <v>83</v>
      </c>
      <c r="G1430" t="s">
        <v>83</v>
      </c>
      <c r="H1430">
        <v>104</v>
      </c>
      <c r="I1430">
        <v>0</v>
      </c>
      <c r="J1430">
        <v>0</v>
      </c>
      <c r="K1430">
        <v>0</v>
      </c>
      <c r="L1430">
        <v>0</v>
      </c>
      <c r="M1430" t="s">
        <v>83</v>
      </c>
      <c r="N1430" t="s">
        <v>83</v>
      </c>
      <c r="O1430" t="s">
        <v>83</v>
      </c>
      <c r="P1430" t="s">
        <v>83</v>
      </c>
      <c r="Q1430" t="s">
        <v>83</v>
      </c>
      <c r="R1430" t="s">
        <v>2924</v>
      </c>
      <c r="S1430" t="s">
        <v>83</v>
      </c>
      <c r="T1430">
        <v>0</v>
      </c>
      <c r="U1430" t="s">
        <v>83</v>
      </c>
      <c r="V1430" t="s">
        <v>83</v>
      </c>
      <c r="W1430" t="s">
        <v>83</v>
      </c>
      <c r="X1430">
        <v>1</v>
      </c>
      <c r="Y1430">
        <v>1</v>
      </c>
      <c r="Z1430" t="s">
        <v>83</v>
      </c>
      <c r="AA1430" t="s">
        <v>83</v>
      </c>
      <c r="AB1430" t="s">
        <v>83</v>
      </c>
      <c r="AC1430" t="s">
        <v>83</v>
      </c>
      <c r="AD1430" t="s">
        <v>83</v>
      </c>
      <c r="AE1430">
        <v>0</v>
      </c>
      <c r="AF1430" t="s">
        <v>83</v>
      </c>
      <c r="AG1430">
        <v>0</v>
      </c>
      <c r="AH1430" t="s">
        <v>83</v>
      </c>
      <c r="AI1430" t="s">
        <v>83</v>
      </c>
      <c r="AJ1430" t="s">
        <v>83</v>
      </c>
      <c r="AK1430" t="s">
        <v>83</v>
      </c>
      <c r="AL1430" t="s">
        <v>83</v>
      </c>
      <c r="AM1430" t="s">
        <v>83</v>
      </c>
      <c r="AN1430" t="s">
        <v>83</v>
      </c>
      <c r="AO1430" t="s">
        <v>83</v>
      </c>
      <c r="AP1430" t="s">
        <v>83</v>
      </c>
      <c r="AQ1430" t="s">
        <v>83</v>
      </c>
      <c r="AR1430" t="s">
        <v>83</v>
      </c>
      <c r="AS1430">
        <v>0</v>
      </c>
      <c r="AT1430" t="s">
        <v>83</v>
      </c>
      <c r="AU1430" t="s">
        <v>83</v>
      </c>
      <c r="AV1430">
        <v>0</v>
      </c>
      <c r="AW1430">
        <v>0</v>
      </c>
      <c r="AX1430" t="s">
        <v>83</v>
      </c>
    </row>
    <row r="1431" spans="1:50" x14ac:dyDescent="0.15">
      <c r="A1431">
        <v>4</v>
      </c>
      <c r="B1431">
        <v>252</v>
      </c>
      <c r="C1431">
        <v>1</v>
      </c>
      <c r="D1431">
        <v>6</v>
      </c>
      <c r="E1431">
        <v>0</v>
      </c>
      <c r="F1431" t="s">
        <v>83</v>
      </c>
      <c r="G1431" t="s">
        <v>83</v>
      </c>
      <c r="H1431">
        <v>318</v>
      </c>
      <c r="I1431">
        <v>0</v>
      </c>
      <c r="J1431">
        <v>0</v>
      </c>
      <c r="K1431">
        <v>0</v>
      </c>
      <c r="L1431">
        <v>0</v>
      </c>
      <c r="M1431" t="s">
        <v>83</v>
      </c>
      <c r="N1431" t="s">
        <v>83</v>
      </c>
      <c r="O1431" t="s">
        <v>83</v>
      </c>
      <c r="P1431" t="s">
        <v>83</v>
      </c>
      <c r="Q1431" t="s">
        <v>83</v>
      </c>
      <c r="R1431" t="s">
        <v>2925</v>
      </c>
      <c r="S1431" t="s">
        <v>83</v>
      </c>
      <c r="T1431">
        <v>0</v>
      </c>
      <c r="U1431" t="s">
        <v>83</v>
      </c>
      <c r="V1431" t="s">
        <v>83</v>
      </c>
      <c r="W1431" t="s">
        <v>83</v>
      </c>
      <c r="X1431">
        <v>1</v>
      </c>
      <c r="Y1431">
        <v>1</v>
      </c>
      <c r="Z1431" t="s">
        <v>83</v>
      </c>
      <c r="AA1431" t="s">
        <v>83</v>
      </c>
      <c r="AB1431" t="s">
        <v>83</v>
      </c>
      <c r="AC1431" t="s">
        <v>83</v>
      </c>
      <c r="AD1431" t="s">
        <v>83</v>
      </c>
      <c r="AE1431">
        <v>0</v>
      </c>
      <c r="AF1431" t="s">
        <v>83</v>
      </c>
      <c r="AG1431">
        <v>0</v>
      </c>
      <c r="AH1431" t="s">
        <v>83</v>
      </c>
      <c r="AI1431" t="s">
        <v>83</v>
      </c>
      <c r="AJ1431" t="s">
        <v>83</v>
      </c>
      <c r="AK1431" t="s">
        <v>83</v>
      </c>
      <c r="AL1431" t="s">
        <v>83</v>
      </c>
      <c r="AM1431" t="s">
        <v>83</v>
      </c>
      <c r="AN1431" t="s">
        <v>83</v>
      </c>
      <c r="AO1431" t="s">
        <v>83</v>
      </c>
      <c r="AP1431" t="s">
        <v>83</v>
      </c>
      <c r="AQ1431" t="s">
        <v>83</v>
      </c>
      <c r="AR1431" t="s">
        <v>83</v>
      </c>
      <c r="AS1431">
        <v>0</v>
      </c>
      <c r="AT1431" t="s">
        <v>83</v>
      </c>
      <c r="AU1431" t="s">
        <v>83</v>
      </c>
      <c r="AV1431">
        <v>0</v>
      </c>
      <c r="AW1431">
        <v>0</v>
      </c>
      <c r="AX1431" t="s">
        <v>83</v>
      </c>
    </row>
    <row r="1432" spans="1:50" x14ac:dyDescent="0.15">
      <c r="A1432">
        <v>4</v>
      </c>
      <c r="B1432">
        <v>252</v>
      </c>
      <c r="C1432">
        <v>1</v>
      </c>
      <c r="D1432">
        <v>7</v>
      </c>
      <c r="E1432">
        <v>0</v>
      </c>
      <c r="F1432" t="s">
        <v>83</v>
      </c>
      <c r="G1432" t="s">
        <v>83</v>
      </c>
      <c r="H1432">
        <v>350</v>
      </c>
      <c r="I1432">
        <v>0</v>
      </c>
      <c r="J1432">
        <v>0</v>
      </c>
      <c r="K1432">
        <v>0</v>
      </c>
      <c r="L1432">
        <v>0</v>
      </c>
      <c r="M1432" t="s">
        <v>83</v>
      </c>
      <c r="N1432" t="s">
        <v>83</v>
      </c>
      <c r="O1432" t="s">
        <v>83</v>
      </c>
      <c r="P1432" t="s">
        <v>83</v>
      </c>
      <c r="Q1432" t="s">
        <v>83</v>
      </c>
      <c r="R1432" t="s">
        <v>2926</v>
      </c>
      <c r="S1432" t="s">
        <v>83</v>
      </c>
      <c r="T1432">
        <v>0</v>
      </c>
      <c r="U1432" t="s">
        <v>83</v>
      </c>
      <c r="V1432" t="s">
        <v>83</v>
      </c>
      <c r="W1432" t="s">
        <v>83</v>
      </c>
      <c r="X1432">
        <v>1</v>
      </c>
      <c r="Y1432">
        <v>1</v>
      </c>
      <c r="Z1432" t="s">
        <v>83</v>
      </c>
      <c r="AA1432" t="s">
        <v>83</v>
      </c>
      <c r="AB1432" t="s">
        <v>83</v>
      </c>
      <c r="AC1432" t="s">
        <v>83</v>
      </c>
      <c r="AD1432" t="s">
        <v>83</v>
      </c>
      <c r="AE1432">
        <v>0</v>
      </c>
      <c r="AF1432" t="s">
        <v>83</v>
      </c>
      <c r="AG1432">
        <v>0</v>
      </c>
      <c r="AH1432" t="s">
        <v>83</v>
      </c>
      <c r="AI1432" t="s">
        <v>83</v>
      </c>
      <c r="AJ1432" t="s">
        <v>83</v>
      </c>
      <c r="AK1432" t="s">
        <v>83</v>
      </c>
      <c r="AL1432" t="s">
        <v>83</v>
      </c>
      <c r="AM1432" t="s">
        <v>83</v>
      </c>
      <c r="AN1432" t="s">
        <v>83</v>
      </c>
      <c r="AO1432" t="s">
        <v>83</v>
      </c>
      <c r="AP1432" t="s">
        <v>83</v>
      </c>
      <c r="AQ1432" t="s">
        <v>83</v>
      </c>
      <c r="AR1432" t="s">
        <v>83</v>
      </c>
      <c r="AS1432">
        <v>0</v>
      </c>
      <c r="AT1432" t="s">
        <v>83</v>
      </c>
      <c r="AU1432" t="s">
        <v>83</v>
      </c>
      <c r="AV1432">
        <v>0</v>
      </c>
      <c r="AW1432">
        <v>0</v>
      </c>
      <c r="AX1432" t="s">
        <v>83</v>
      </c>
    </row>
    <row r="1433" spans="1:50" x14ac:dyDescent="0.15">
      <c r="A1433">
        <v>4</v>
      </c>
      <c r="B1433">
        <v>252</v>
      </c>
      <c r="C1433">
        <v>1</v>
      </c>
      <c r="D1433">
        <v>8</v>
      </c>
      <c r="E1433">
        <v>0</v>
      </c>
      <c r="F1433" t="s">
        <v>83</v>
      </c>
      <c r="G1433" t="s">
        <v>83</v>
      </c>
      <c r="H1433">
        <v>73</v>
      </c>
      <c r="I1433">
        <v>0</v>
      </c>
      <c r="J1433">
        <v>0</v>
      </c>
      <c r="K1433">
        <v>0</v>
      </c>
      <c r="L1433">
        <v>0</v>
      </c>
      <c r="M1433" t="s">
        <v>83</v>
      </c>
      <c r="N1433" t="s">
        <v>83</v>
      </c>
      <c r="O1433" t="s">
        <v>83</v>
      </c>
      <c r="P1433" t="s">
        <v>83</v>
      </c>
      <c r="Q1433" t="s">
        <v>83</v>
      </c>
      <c r="R1433" t="s">
        <v>2927</v>
      </c>
      <c r="S1433" t="s">
        <v>83</v>
      </c>
      <c r="T1433">
        <v>0</v>
      </c>
      <c r="U1433" t="s">
        <v>83</v>
      </c>
      <c r="V1433" t="s">
        <v>83</v>
      </c>
      <c r="W1433" t="s">
        <v>83</v>
      </c>
      <c r="X1433">
        <v>1</v>
      </c>
      <c r="Y1433">
        <v>1</v>
      </c>
      <c r="Z1433" t="s">
        <v>83</v>
      </c>
      <c r="AA1433" t="s">
        <v>83</v>
      </c>
      <c r="AB1433" t="s">
        <v>83</v>
      </c>
      <c r="AC1433" t="s">
        <v>83</v>
      </c>
      <c r="AD1433" t="s">
        <v>83</v>
      </c>
      <c r="AE1433">
        <v>0</v>
      </c>
      <c r="AF1433" t="s">
        <v>83</v>
      </c>
      <c r="AG1433">
        <v>0</v>
      </c>
      <c r="AH1433" t="s">
        <v>83</v>
      </c>
      <c r="AI1433" t="s">
        <v>83</v>
      </c>
      <c r="AJ1433" t="s">
        <v>83</v>
      </c>
      <c r="AK1433" t="s">
        <v>83</v>
      </c>
      <c r="AL1433" t="s">
        <v>83</v>
      </c>
      <c r="AM1433" t="s">
        <v>83</v>
      </c>
      <c r="AN1433" t="s">
        <v>83</v>
      </c>
      <c r="AO1433" t="s">
        <v>83</v>
      </c>
      <c r="AP1433" t="s">
        <v>83</v>
      </c>
      <c r="AQ1433" t="s">
        <v>83</v>
      </c>
      <c r="AR1433" t="s">
        <v>83</v>
      </c>
      <c r="AS1433">
        <v>0</v>
      </c>
      <c r="AT1433" t="s">
        <v>83</v>
      </c>
      <c r="AU1433" t="s">
        <v>83</v>
      </c>
      <c r="AV1433">
        <v>0</v>
      </c>
      <c r="AW1433">
        <v>0</v>
      </c>
      <c r="AX1433" t="s">
        <v>83</v>
      </c>
    </row>
    <row r="1434" spans="1:50" x14ac:dyDescent="0.15">
      <c r="A1434">
        <v>4</v>
      </c>
      <c r="B1434">
        <v>252</v>
      </c>
      <c r="C1434">
        <v>2</v>
      </c>
      <c r="D1434">
        <v>1</v>
      </c>
      <c r="E1434">
        <v>0</v>
      </c>
      <c r="F1434" t="s">
        <v>83</v>
      </c>
      <c r="G1434" t="s">
        <v>83</v>
      </c>
      <c r="H1434">
        <v>510</v>
      </c>
      <c r="I1434">
        <v>0</v>
      </c>
      <c r="J1434">
        <v>0</v>
      </c>
      <c r="K1434">
        <v>0</v>
      </c>
      <c r="L1434">
        <v>0</v>
      </c>
      <c r="M1434" t="s">
        <v>83</v>
      </c>
      <c r="N1434" t="s">
        <v>83</v>
      </c>
      <c r="O1434" t="s">
        <v>83</v>
      </c>
      <c r="P1434" t="s">
        <v>83</v>
      </c>
      <c r="Q1434" t="s">
        <v>83</v>
      </c>
      <c r="R1434" t="s">
        <v>2928</v>
      </c>
      <c r="S1434" t="s">
        <v>83</v>
      </c>
      <c r="T1434">
        <v>0</v>
      </c>
      <c r="U1434" t="s">
        <v>83</v>
      </c>
      <c r="V1434" t="s">
        <v>83</v>
      </c>
      <c r="W1434" t="s">
        <v>83</v>
      </c>
      <c r="X1434">
        <v>1</v>
      </c>
      <c r="Y1434">
        <v>1</v>
      </c>
      <c r="Z1434" t="s">
        <v>83</v>
      </c>
      <c r="AA1434" t="s">
        <v>83</v>
      </c>
      <c r="AB1434" t="s">
        <v>83</v>
      </c>
      <c r="AC1434" t="s">
        <v>83</v>
      </c>
      <c r="AD1434" t="s">
        <v>83</v>
      </c>
      <c r="AE1434">
        <v>0</v>
      </c>
      <c r="AF1434" t="s">
        <v>83</v>
      </c>
      <c r="AG1434">
        <v>0</v>
      </c>
      <c r="AH1434" t="s">
        <v>83</v>
      </c>
      <c r="AI1434" t="s">
        <v>83</v>
      </c>
      <c r="AJ1434" t="s">
        <v>83</v>
      </c>
      <c r="AK1434" t="s">
        <v>83</v>
      </c>
      <c r="AL1434" t="s">
        <v>83</v>
      </c>
      <c r="AM1434" t="s">
        <v>83</v>
      </c>
      <c r="AN1434" t="s">
        <v>83</v>
      </c>
      <c r="AO1434" t="s">
        <v>83</v>
      </c>
      <c r="AP1434" t="s">
        <v>83</v>
      </c>
      <c r="AQ1434" t="s">
        <v>83</v>
      </c>
      <c r="AR1434" t="s">
        <v>83</v>
      </c>
      <c r="AS1434">
        <v>0</v>
      </c>
      <c r="AT1434" t="s">
        <v>83</v>
      </c>
      <c r="AU1434" t="s">
        <v>83</v>
      </c>
      <c r="AV1434">
        <v>0</v>
      </c>
      <c r="AW1434">
        <v>0</v>
      </c>
      <c r="AX1434" t="s">
        <v>83</v>
      </c>
    </row>
    <row r="1435" spans="1:50" x14ac:dyDescent="0.15">
      <c r="A1435">
        <v>4</v>
      </c>
      <c r="B1435">
        <v>252</v>
      </c>
      <c r="C1435">
        <v>2</v>
      </c>
      <c r="D1435">
        <v>2</v>
      </c>
      <c r="E1435">
        <v>0</v>
      </c>
      <c r="F1435" t="s">
        <v>83</v>
      </c>
      <c r="G1435" t="s">
        <v>83</v>
      </c>
      <c r="H1435">
        <v>427</v>
      </c>
      <c r="I1435">
        <v>0</v>
      </c>
      <c r="J1435">
        <v>0</v>
      </c>
      <c r="K1435">
        <v>0</v>
      </c>
      <c r="L1435">
        <v>0</v>
      </c>
      <c r="M1435" t="s">
        <v>83</v>
      </c>
      <c r="N1435" t="s">
        <v>83</v>
      </c>
      <c r="O1435" t="s">
        <v>83</v>
      </c>
      <c r="P1435" t="s">
        <v>83</v>
      </c>
      <c r="Q1435" t="s">
        <v>83</v>
      </c>
      <c r="R1435" t="s">
        <v>2929</v>
      </c>
      <c r="S1435" t="s">
        <v>83</v>
      </c>
      <c r="T1435">
        <v>0</v>
      </c>
      <c r="U1435" t="s">
        <v>83</v>
      </c>
      <c r="V1435" t="s">
        <v>83</v>
      </c>
      <c r="W1435" t="s">
        <v>83</v>
      </c>
      <c r="X1435">
        <v>1</v>
      </c>
      <c r="Y1435">
        <v>1</v>
      </c>
      <c r="Z1435" t="s">
        <v>83</v>
      </c>
      <c r="AA1435" t="s">
        <v>83</v>
      </c>
      <c r="AB1435" t="s">
        <v>83</v>
      </c>
      <c r="AC1435" t="s">
        <v>83</v>
      </c>
      <c r="AD1435" t="s">
        <v>83</v>
      </c>
      <c r="AE1435">
        <v>0</v>
      </c>
      <c r="AF1435" t="s">
        <v>83</v>
      </c>
      <c r="AG1435">
        <v>0</v>
      </c>
      <c r="AH1435" t="s">
        <v>83</v>
      </c>
      <c r="AI1435" t="s">
        <v>83</v>
      </c>
      <c r="AJ1435" t="s">
        <v>83</v>
      </c>
      <c r="AK1435" t="s">
        <v>83</v>
      </c>
      <c r="AL1435" t="s">
        <v>83</v>
      </c>
      <c r="AM1435" t="s">
        <v>83</v>
      </c>
      <c r="AN1435" t="s">
        <v>83</v>
      </c>
      <c r="AO1435" t="s">
        <v>83</v>
      </c>
      <c r="AP1435" t="s">
        <v>83</v>
      </c>
      <c r="AQ1435" t="s">
        <v>83</v>
      </c>
      <c r="AR1435" t="s">
        <v>83</v>
      </c>
      <c r="AS1435">
        <v>0</v>
      </c>
      <c r="AT1435" t="s">
        <v>83</v>
      </c>
      <c r="AU1435" t="s">
        <v>83</v>
      </c>
      <c r="AV1435">
        <v>0</v>
      </c>
      <c r="AW1435">
        <v>0</v>
      </c>
      <c r="AX1435" t="s">
        <v>83</v>
      </c>
    </row>
    <row r="1436" spans="1:50" x14ac:dyDescent="0.15">
      <c r="A1436">
        <v>4</v>
      </c>
      <c r="B1436">
        <v>252</v>
      </c>
      <c r="C1436">
        <v>2</v>
      </c>
      <c r="D1436">
        <v>3</v>
      </c>
      <c r="E1436">
        <v>0</v>
      </c>
      <c r="F1436" t="s">
        <v>83</v>
      </c>
      <c r="G1436" t="s">
        <v>83</v>
      </c>
      <c r="H1436">
        <v>298</v>
      </c>
      <c r="I1436">
        <v>0</v>
      </c>
      <c r="J1436">
        <v>0</v>
      </c>
      <c r="K1436">
        <v>0</v>
      </c>
      <c r="L1436">
        <v>0</v>
      </c>
      <c r="M1436" t="s">
        <v>83</v>
      </c>
      <c r="N1436" t="s">
        <v>83</v>
      </c>
      <c r="O1436" t="s">
        <v>83</v>
      </c>
      <c r="P1436" t="s">
        <v>83</v>
      </c>
      <c r="Q1436" t="s">
        <v>83</v>
      </c>
      <c r="R1436" t="s">
        <v>2930</v>
      </c>
      <c r="S1436" t="s">
        <v>83</v>
      </c>
      <c r="T1436">
        <v>0</v>
      </c>
      <c r="U1436" t="s">
        <v>83</v>
      </c>
      <c r="V1436" t="s">
        <v>83</v>
      </c>
      <c r="W1436" t="s">
        <v>83</v>
      </c>
      <c r="X1436">
        <v>1</v>
      </c>
      <c r="Y1436">
        <v>1</v>
      </c>
      <c r="Z1436" t="s">
        <v>83</v>
      </c>
      <c r="AA1436" t="s">
        <v>83</v>
      </c>
      <c r="AB1436" t="s">
        <v>83</v>
      </c>
      <c r="AC1436" t="s">
        <v>83</v>
      </c>
      <c r="AD1436" t="s">
        <v>83</v>
      </c>
      <c r="AE1436">
        <v>0</v>
      </c>
      <c r="AF1436" t="s">
        <v>83</v>
      </c>
      <c r="AG1436">
        <v>0</v>
      </c>
      <c r="AH1436" t="s">
        <v>83</v>
      </c>
      <c r="AI1436" t="s">
        <v>83</v>
      </c>
      <c r="AJ1436" t="s">
        <v>83</v>
      </c>
      <c r="AK1436" t="s">
        <v>83</v>
      </c>
      <c r="AL1436" t="s">
        <v>83</v>
      </c>
      <c r="AM1436" t="s">
        <v>83</v>
      </c>
      <c r="AN1436" t="s">
        <v>83</v>
      </c>
      <c r="AO1436" t="s">
        <v>83</v>
      </c>
      <c r="AP1436" t="s">
        <v>83</v>
      </c>
      <c r="AQ1436" t="s">
        <v>83</v>
      </c>
      <c r="AR1436" t="s">
        <v>83</v>
      </c>
      <c r="AS1436">
        <v>0</v>
      </c>
      <c r="AT1436" t="s">
        <v>83</v>
      </c>
      <c r="AU1436" t="s">
        <v>83</v>
      </c>
      <c r="AV1436">
        <v>0</v>
      </c>
      <c r="AW1436">
        <v>0</v>
      </c>
      <c r="AX1436" t="s">
        <v>83</v>
      </c>
    </row>
    <row r="1437" spans="1:50" x14ac:dyDescent="0.15">
      <c r="A1437">
        <v>4</v>
      </c>
      <c r="B1437">
        <v>252</v>
      </c>
      <c r="C1437">
        <v>2</v>
      </c>
      <c r="D1437">
        <v>4</v>
      </c>
      <c r="E1437">
        <v>0</v>
      </c>
      <c r="F1437" t="s">
        <v>83</v>
      </c>
      <c r="G1437" t="s">
        <v>83</v>
      </c>
      <c r="H1437">
        <v>584</v>
      </c>
      <c r="I1437">
        <v>0</v>
      </c>
      <c r="J1437">
        <v>0</v>
      </c>
      <c r="K1437">
        <v>0</v>
      </c>
      <c r="L1437">
        <v>0</v>
      </c>
      <c r="M1437" t="s">
        <v>83</v>
      </c>
      <c r="N1437" t="s">
        <v>83</v>
      </c>
      <c r="O1437" t="s">
        <v>83</v>
      </c>
      <c r="P1437" t="s">
        <v>83</v>
      </c>
      <c r="Q1437" t="s">
        <v>83</v>
      </c>
      <c r="R1437" t="s">
        <v>2931</v>
      </c>
      <c r="S1437" t="s">
        <v>83</v>
      </c>
      <c r="T1437">
        <v>0</v>
      </c>
      <c r="U1437" t="s">
        <v>83</v>
      </c>
      <c r="V1437" t="s">
        <v>83</v>
      </c>
      <c r="W1437" t="s">
        <v>83</v>
      </c>
      <c r="X1437">
        <v>1</v>
      </c>
      <c r="Y1437">
        <v>1</v>
      </c>
      <c r="Z1437" t="s">
        <v>83</v>
      </c>
      <c r="AA1437" t="s">
        <v>83</v>
      </c>
      <c r="AB1437" t="s">
        <v>83</v>
      </c>
      <c r="AC1437" t="s">
        <v>83</v>
      </c>
      <c r="AD1437" t="s">
        <v>83</v>
      </c>
      <c r="AE1437">
        <v>0</v>
      </c>
      <c r="AF1437" t="s">
        <v>83</v>
      </c>
      <c r="AG1437">
        <v>0</v>
      </c>
      <c r="AH1437" t="s">
        <v>83</v>
      </c>
      <c r="AI1437" t="s">
        <v>83</v>
      </c>
      <c r="AJ1437" t="s">
        <v>83</v>
      </c>
      <c r="AK1437" t="s">
        <v>83</v>
      </c>
      <c r="AL1437" t="s">
        <v>83</v>
      </c>
      <c r="AM1437" t="s">
        <v>83</v>
      </c>
      <c r="AN1437" t="s">
        <v>83</v>
      </c>
      <c r="AO1437" t="s">
        <v>83</v>
      </c>
      <c r="AP1437" t="s">
        <v>83</v>
      </c>
      <c r="AQ1437" t="s">
        <v>83</v>
      </c>
      <c r="AR1437" t="s">
        <v>83</v>
      </c>
      <c r="AS1437">
        <v>0</v>
      </c>
      <c r="AT1437" t="s">
        <v>83</v>
      </c>
      <c r="AU1437" t="s">
        <v>83</v>
      </c>
      <c r="AV1437">
        <v>0</v>
      </c>
      <c r="AW1437">
        <v>0</v>
      </c>
      <c r="AX1437" t="s">
        <v>83</v>
      </c>
    </row>
    <row r="1438" spans="1:50" x14ac:dyDescent="0.15">
      <c r="A1438">
        <v>4</v>
      </c>
      <c r="B1438">
        <v>252</v>
      </c>
      <c r="C1438">
        <v>2</v>
      </c>
      <c r="D1438">
        <v>5</v>
      </c>
      <c r="E1438">
        <v>0</v>
      </c>
      <c r="F1438" t="s">
        <v>83</v>
      </c>
      <c r="G1438" t="s">
        <v>83</v>
      </c>
      <c r="H1438">
        <v>592</v>
      </c>
      <c r="I1438">
        <v>0</v>
      </c>
      <c r="J1438">
        <v>0</v>
      </c>
      <c r="K1438">
        <v>0</v>
      </c>
      <c r="L1438">
        <v>0</v>
      </c>
      <c r="M1438" t="s">
        <v>83</v>
      </c>
      <c r="N1438" t="s">
        <v>83</v>
      </c>
      <c r="O1438" t="s">
        <v>83</v>
      </c>
      <c r="P1438" t="s">
        <v>83</v>
      </c>
      <c r="Q1438" t="s">
        <v>83</v>
      </c>
      <c r="R1438" t="s">
        <v>2932</v>
      </c>
      <c r="S1438" t="s">
        <v>83</v>
      </c>
      <c r="T1438">
        <v>0</v>
      </c>
      <c r="U1438" t="s">
        <v>83</v>
      </c>
      <c r="V1438" t="s">
        <v>83</v>
      </c>
      <c r="W1438" t="s">
        <v>83</v>
      </c>
      <c r="X1438">
        <v>1</v>
      </c>
      <c r="Y1438">
        <v>1</v>
      </c>
      <c r="Z1438" t="s">
        <v>83</v>
      </c>
      <c r="AA1438" t="s">
        <v>83</v>
      </c>
      <c r="AB1438" t="s">
        <v>83</v>
      </c>
      <c r="AC1438" t="s">
        <v>83</v>
      </c>
      <c r="AD1438" t="s">
        <v>83</v>
      </c>
      <c r="AE1438">
        <v>0</v>
      </c>
      <c r="AF1438" t="s">
        <v>83</v>
      </c>
      <c r="AG1438">
        <v>0</v>
      </c>
      <c r="AH1438" t="s">
        <v>83</v>
      </c>
      <c r="AI1438" t="s">
        <v>83</v>
      </c>
      <c r="AJ1438" t="s">
        <v>83</v>
      </c>
      <c r="AK1438" t="s">
        <v>83</v>
      </c>
      <c r="AL1438" t="s">
        <v>83</v>
      </c>
      <c r="AM1438" t="s">
        <v>83</v>
      </c>
      <c r="AN1438" t="s">
        <v>83</v>
      </c>
      <c r="AO1438" t="s">
        <v>83</v>
      </c>
      <c r="AP1438" t="s">
        <v>83</v>
      </c>
      <c r="AQ1438" t="s">
        <v>83</v>
      </c>
      <c r="AR1438" t="s">
        <v>83</v>
      </c>
      <c r="AS1438">
        <v>0</v>
      </c>
      <c r="AT1438" t="s">
        <v>83</v>
      </c>
      <c r="AU1438" t="s">
        <v>83</v>
      </c>
      <c r="AV1438">
        <v>0</v>
      </c>
      <c r="AW1438">
        <v>0</v>
      </c>
      <c r="AX1438" t="s">
        <v>83</v>
      </c>
    </row>
    <row r="1439" spans="1:50" x14ac:dyDescent="0.15">
      <c r="A1439">
        <v>4</v>
      </c>
      <c r="B1439">
        <v>252</v>
      </c>
      <c r="C1439">
        <v>2</v>
      </c>
      <c r="D1439">
        <v>6</v>
      </c>
      <c r="E1439">
        <v>0</v>
      </c>
      <c r="F1439" t="s">
        <v>83</v>
      </c>
      <c r="G1439" t="s">
        <v>83</v>
      </c>
      <c r="H1439">
        <v>458</v>
      </c>
      <c r="I1439">
        <v>0</v>
      </c>
      <c r="J1439">
        <v>0</v>
      </c>
      <c r="K1439">
        <v>0</v>
      </c>
      <c r="L1439">
        <v>0</v>
      </c>
      <c r="M1439" t="s">
        <v>83</v>
      </c>
      <c r="N1439" t="s">
        <v>83</v>
      </c>
      <c r="O1439" t="s">
        <v>83</v>
      </c>
      <c r="P1439" t="s">
        <v>83</v>
      </c>
      <c r="Q1439" t="s">
        <v>83</v>
      </c>
      <c r="R1439" t="s">
        <v>2203</v>
      </c>
      <c r="S1439" t="s">
        <v>83</v>
      </c>
      <c r="T1439">
        <v>0</v>
      </c>
      <c r="U1439" t="s">
        <v>83</v>
      </c>
      <c r="V1439" t="s">
        <v>83</v>
      </c>
      <c r="W1439" t="s">
        <v>83</v>
      </c>
      <c r="X1439">
        <v>1</v>
      </c>
      <c r="Y1439">
        <v>1</v>
      </c>
      <c r="Z1439" t="s">
        <v>83</v>
      </c>
      <c r="AA1439" t="s">
        <v>83</v>
      </c>
      <c r="AB1439" t="s">
        <v>83</v>
      </c>
      <c r="AC1439" t="s">
        <v>83</v>
      </c>
      <c r="AD1439" t="s">
        <v>83</v>
      </c>
      <c r="AE1439">
        <v>0</v>
      </c>
      <c r="AF1439" t="s">
        <v>83</v>
      </c>
      <c r="AG1439">
        <v>0</v>
      </c>
      <c r="AH1439" t="s">
        <v>83</v>
      </c>
      <c r="AI1439" t="s">
        <v>83</v>
      </c>
      <c r="AJ1439" t="s">
        <v>83</v>
      </c>
      <c r="AK1439" t="s">
        <v>83</v>
      </c>
      <c r="AL1439" t="s">
        <v>83</v>
      </c>
      <c r="AM1439" t="s">
        <v>83</v>
      </c>
      <c r="AN1439" t="s">
        <v>83</v>
      </c>
      <c r="AO1439" t="s">
        <v>83</v>
      </c>
      <c r="AP1439" t="s">
        <v>83</v>
      </c>
      <c r="AQ1439" t="s">
        <v>83</v>
      </c>
      <c r="AR1439" t="s">
        <v>83</v>
      </c>
      <c r="AS1439">
        <v>0</v>
      </c>
      <c r="AT1439" t="s">
        <v>83</v>
      </c>
      <c r="AU1439" t="s">
        <v>83</v>
      </c>
      <c r="AV1439">
        <v>0</v>
      </c>
      <c r="AW1439">
        <v>0</v>
      </c>
      <c r="AX1439" t="s">
        <v>83</v>
      </c>
    </row>
    <row r="1440" spans="1:50" x14ac:dyDescent="0.15">
      <c r="A1440">
        <v>4</v>
      </c>
      <c r="B1440">
        <v>252</v>
      </c>
      <c r="C1440">
        <v>2</v>
      </c>
      <c r="D1440">
        <v>7</v>
      </c>
      <c r="E1440">
        <v>0</v>
      </c>
      <c r="F1440" t="s">
        <v>83</v>
      </c>
      <c r="G1440" t="s">
        <v>83</v>
      </c>
      <c r="H1440">
        <v>380</v>
      </c>
      <c r="I1440">
        <v>0</v>
      </c>
      <c r="J1440">
        <v>0</v>
      </c>
      <c r="K1440">
        <v>0</v>
      </c>
      <c r="L1440">
        <v>0</v>
      </c>
      <c r="M1440" t="s">
        <v>83</v>
      </c>
      <c r="N1440" t="s">
        <v>83</v>
      </c>
      <c r="O1440" t="s">
        <v>83</v>
      </c>
      <c r="P1440" t="s">
        <v>83</v>
      </c>
      <c r="Q1440" t="s">
        <v>83</v>
      </c>
      <c r="R1440" t="s">
        <v>2933</v>
      </c>
      <c r="S1440" t="s">
        <v>83</v>
      </c>
      <c r="T1440">
        <v>0</v>
      </c>
      <c r="U1440" t="s">
        <v>83</v>
      </c>
      <c r="V1440" t="s">
        <v>83</v>
      </c>
      <c r="W1440" t="s">
        <v>83</v>
      </c>
      <c r="X1440">
        <v>1</v>
      </c>
      <c r="Y1440">
        <v>1</v>
      </c>
      <c r="Z1440" t="s">
        <v>83</v>
      </c>
      <c r="AA1440" t="s">
        <v>83</v>
      </c>
      <c r="AB1440" t="s">
        <v>83</v>
      </c>
      <c r="AC1440" t="s">
        <v>83</v>
      </c>
      <c r="AD1440" t="s">
        <v>83</v>
      </c>
      <c r="AE1440">
        <v>0</v>
      </c>
      <c r="AF1440" t="s">
        <v>83</v>
      </c>
      <c r="AG1440">
        <v>0</v>
      </c>
      <c r="AH1440" t="s">
        <v>83</v>
      </c>
      <c r="AI1440" t="s">
        <v>83</v>
      </c>
      <c r="AJ1440" t="s">
        <v>83</v>
      </c>
      <c r="AK1440" t="s">
        <v>83</v>
      </c>
      <c r="AL1440" t="s">
        <v>83</v>
      </c>
      <c r="AM1440" t="s">
        <v>83</v>
      </c>
      <c r="AN1440" t="s">
        <v>83</v>
      </c>
      <c r="AO1440" t="s">
        <v>83</v>
      </c>
      <c r="AP1440" t="s">
        <v>83</v>
      </c>
      <c r="AQ1440" t="s">
        <v>83</v>
      </c>
      <c r="AR1440" t="s">
        <v>83</v>
      </c>
      <c r="AS1440">
        <v>0</v>
      </c>
      <c r="AT1440" t="s">
        <v>83</v>
      </c>
      <c r="AU1440" t="s">
        <v>83</v>
      </c>
      <c r="AV1440">
        <v>0</v>
      </c>
      <c r="AW1440">
        <v>0</v>
      </c>
      <c r="AX1440" t="s">
        <v>83</v>
      </c>
    </row>
    <row r="1441" spans="1:50" x14ac:dyDescent="0.15">
      <c r="A1441">
        <v>4</v>
      </c>
      <c r="B1441">
        <v>252</v>
      </c>
      <c r="C1441">
        <v>2</v>
      </c>
      <c r="D1441">
        <v>8</v>
      </c>
      <c r="E1441">
        <v>0</v>
      </c>
      <c r="F1441" t="s">
        <v>83</v>
      </c>
      <c r="G1441" t="s">
        <v>83</v>
      </c>
      <c r="H1441">
        <v>583</v>
      </c>
      <c r="I1441">
        <v>0</v>
      </c>
      <c r="J1441">
        <v>0</v>
      </c>
      <c r="K1441">
        <v>0</v>
      </c>
      <c r="L1441">
        <v>0</v>
      </c>
      <c r="M1441" t="s">
        <v>83</v>
      </c>
      <c r="N1441" t="s">
        <v>83</v>
      </c>
      <c r="O1441" t="s">
        <v>83</v>
      </c>
      <c r="P1441" t="s">
        <v>83</v>
      </c>
      <c r="Q1441" t="s">
        <v>83</v>
      </c>
      <c r="R1441" t="s">
        <v>2934</v>
      </c>
      <c r="S1441" t="s">
        <v>83</v>
      </c>
      <c r="T1441">
        <v>0</v>
      </c>
      <c r="U1441" t="s">
        <v>83</v>
      </c>
      <c r="V1441" t="s">
        <v>83</v>
      </c>
      <c r="W1441" t="s">
        <v>83</v>
      </c>
      <c r="X1441">
        <v>1</v>
      </c>
      <c r="Y1441">
        <v>1</v>
      </c>
      <c r="Z1441" t="s">
        <v>83</v>
      </c>
      <c r="AA1441" t="s">
        <v>83</v>
      </c>
      <c r="AB1441" t="s">
        <v>83</v>
      </c>
      <c r="AC1441" t="s">
        <v>83</v>
      </c>
      <c r="AD1441" t="s">
        <v>83</v>
      </c>
      <c r="AE1441">
        <v>0</v>
      </c>
      <c r="AF1441" t="s">
        <v>83</v>
      </c>
      <c r="AG1441">
        <v>0</v>
      </c>
      <c r="AH1441" t="s">
        <v>83</v>
      </c>
      <c r="AI1441" t="s">
        <v>83</v>
      </c>
      <c r="AJ1441" t="s">
        <v>83</v>
      </c>
      <c r="AK1441" t="s">
        <v>83</v>
      </c>
      <c r="AL1441" t="s">
        <v>83</v>
      </c>
      <c r="AM1441" t="s">
        <v>83</v>
      </c>
      <c r="AN1441" t="s">
        <v>83</v>
      </c>
      <c r="AO1441" t="s">
        <v>83</v>
      </c>
      <c r="AP1441" t="s">
        <v>83</v>
      </c>
      <c r="AQ1441" t="s">
        <v>83</v>
      </c>
      <c r="AR1441" t="s">
        <v>83</v>
      </c>
      <c r="AS1441">
        <v>0</v>
      </c>
      <c r="AT1441" t="s">
        <v>83</v>
      </c>
      <c r="AU1441" t="s">
        <v>83</v>
      </c>
      <c r="AV1441">
        <v>0</v>
      </c>
      <c r="AW1441">
        <v>0</v>
      </c>
      <c r="AX1441" t="s">
        <v>83</v>
      </c>
    </row>
    <row r="1442" spans="1:50" x14ac:dyDescent="0.15">
      <c r="A1442">
        <v>4</v>
      </c>
      <c r="B1442">
        <v>253</v>
      </c>
      <c r="C1442">
        <v>1</v>
      </c>
      <c r="D1442">
        <v>1</v>
      </c>
      <c r="E1442">
        <v>0</v>
      </c>
      <c r="F1442" t="s">
        <v>83</v>
      </c>
      <c r="G1442" t="s">
        <v>83</v>
      </c>
      <c r="H1442">
        <v>0</v>
      </c>
      <c r="I1442">
        <v>0</v>
      </c>
      <c r="J1442">
        <v>0</v>
      </c>
      <c r="K1442">
        <v>0</v>
      </c>
      <c r="L1442">
        <v>0</v>
      </c>
      <c r="M1442" t="s">
        <v>83</v>
      </c>
      <c r="N1442" t="s">
        <v>83</v>
      </c>
      <c r="O1442" t="s">
        <v>83</v>
      </c>
      <c r="P1442" t="s">
        <v>83</v>
      </c>
      <c r="Q1442" t="s">
        <v>83</v>
      </c>
      <c r="R1442" t="s">
        <v>83</v>
      </c>
      <c r="S1442" t="s">
        <v>83</v>
      </c>
      <c r="T1442">
        <v>0</v>
      </c>
      <c r="U1442" t="s">
        <v>83</v>
      </c>
      <c r="V1442" t="s">
        <v>83</v>
      </c>
      <c r="W1442" t="s">
        <v>83</v>
      </c>
      <c r="X1442">
        <v>0</v>
      </c>
      <c r="Y1442">
        <v>0</v>
      </c>
      <c r="Z1442" t="s">
        <v>83</v>
      </c>
      <c r="AA1442" t="s">
        <v>83</v>
      </c>
      <c r="AB1442" t="s">
        <v>83</v>
      </c>
      <c r="AC1442" t="s">
        <v>83</v>
      </c>
      <c r="AD1442" t="s">
        <v>83</v>
      </c>
      <c r="AE1442">
        <v>0</v>
      </c>
      <c r="AF1442" t="s">
        <v>83</v>
      </c>
      <c r="AG1442">
        <v>0</v>
      </c>
      <c r="AH1442" t="s">
        <v>83</v>
      </c>
      <c r="AI1442" t="s">
        <v>83</v>
      </c>
      <c r="AJ1442" t="s">
        <v>83</v>
      </c>
      <c r="AK1442" t="s">
        <v>83</v>
      </c>
      <c r="AL1442" t="s">
        <v>83</v>
      </c>
      <c r="AM1442" t="s">
        <v>83</v>
      </c>
      <c r="AN1442" t="s">
        <v>83</v>
      </c>
      <c r="AO1442" t="s">
        <v>83</v>
      </c>
      <c r="AP1442" t="s">
        <v>83</v>
      </c>
      <c r="AQ1442" t="s">
        <v>83</v>
      </c>
      <c r="AR1442" t="s">
        <v>83</v>
      </c>
      <c r="AS1442">
        <v>0</v>
      </c>
      <c r="AT1442" t="s">
        <v>83</v>
      </c>
      <c r="AU1442" t="s">
        <v>83</v>
      </c>
      <c r="AV1442">
        <v>0</v>
      </c>
      <c r="AW1442">
        <v>0</v>
      </c>
      <c r="AX1442" t="s">
        <v>83</v>
      </c>
    </row>
    <row r="1443" spans="1:50" x14ac:dyDescent="0.15">
      <c r="A1443">
        <v>4</v>
      </c>
      <c r="B1443">
        <v>253</v>
      </c>
      <c r="C1443">
        <v>1</v>
      </c>
      <c r="D1443">
        <v>2</v>
      </c>
      <c r="E1443">
        <v>0</v>
      </c>
      <c r="F1443" t="s">
        <v>83</v>
      </c>
      <c r="G1443" t="s">
        <v>83</v>
      </c>
      <c r="H1443">
        <v>0</v>
      </c>
      <c r="I1443">
        <v>0</v>
      </c>
      <c r="J1443">
        <v>0</v>
      </c>
      <c r="K1443">
        <v>0</v>
      </c>
      <c r="L1443">
        <v>0</v>
      </c>
      <c r="M1443" t="s">
        <v>83</v>
      </c>
      <c r="N1443" t="s">
        <v>83</v>
      </c>
      <c r="O1443" t="s">
        <v>83</v>
      </c>
      <c r="P1443" t="s">
        <v>83</v>
      </c>
      <c r="Q1443" t="s">
        <v>83</v>
      </c>
      <c r="R1443" t="s">
        <v>83</v>
      </c>
      <c r="S1443" t="s">
        <v>83</v>
      </c>
      <c r="T1443">
        <v>0</v>
      </c>
      <c r="U1443" t="s">
        <v>83</v>
      </c>
      <c r="V1443" t="s">
        <v>83</v>
      </c>
      <c r="W1443" t="s">
        <v>83</v>
      </c>
      <c r="X1443">
        <v>0</v>
      </c>
      <c r="Y1443">
        <v>0</v>
      </c>
      <c r="Z1443" t="s">
        <v>83</v>
      </c>
      <c r="AA1443" t="s">
        <v>83</v>
      </c>
      <c r="AB1443" t="s">
        <v>83</v>
      </c>
      <c r="AC1443" t="s">
        <v>83</v>
      </c>
      <c r="AD1443" t="s">
        <v>83</v>
      </c>
      <c r="AE1443">
        <v>0</v>
      </c>
      <c r="AF1443" t="s">
        <v>83</v>
      </c>
      <c r="AG1443">
        <v>0</v>
      </c>
      <c r="AH1443" t="s">
        <v>83</v>
      </c>
      <c r="AI1443" t="s">
        <v>83</v>
      </c>
      <c r="AJ1443" t="s">
        <v>83</v>
      </c>
      <c r="AK1443" t="s">
        <v>83</v>
      </c>
      <c r="AL1443" t="s">
        <v>83</v>
      </c>
      <c r="AM1443" t="s">
        <v>83</v>
      </c>
      <c r="AN1443" t="s">
        <v>83</v>
      </c>
      <c r="AO1443" t="s">
        <v>83</v>
      </c>
      <c r="AP1443" t="s">
        <v>83</v>
      </c>
      <c r="AQ1443" t="s">
        <v>83</v>
      </c>
      <c r="AR1443" t="s">
        <v>83</v>
      </c>
      <c r="AS1443">
        <v>0</v>
      </c>
      <c r="AT1443" t="s">
        <v>83</v>
      </c>
      <c r="AU1443" t="s">
        <v>83</v>
      </c>
      <c r="AV1443">
        <v>0</v>
      </c>
      <c r="AW1443">
        <v>0</v>
      </c>
      <c r="AX1443" t="s">
        <v>83</v>
      </c>
    </row>
    <row r="1444" spans="1:50" x14ac:dyDescent="0.15">
      <c r="A1444">
        <v>4</v>
      </c>
      <c r="B1444">
        <v>253</v>
      </c>
      <c r="C1444">
        <v>1</v>
      </c>
      <c r="D1444">
        <v>3</v>
      </c>
      <c r="E1444">
        <v>0</v>
      </c>
      <c r="F1444" t="s">
        <v>83</v>
      </c>
      <c r="G1444" t="s">
        <v>83</v>
      </c>
      <c r="H1444">
        <v>713</v>
      </c>
      <c r="I1444">
        <v>0</v>
      </c>
      <c r="J1444">
        <v>0</v>
      </c>
      <c r="K1444">
        <v>0</v>
      </c>
      <c r="L1444">
        <v>0</v>
      </c>
      <c r="M1444" t="s">
        <v>83</v>
      </c>
      <c r="N1444" t="s">
        <v>83</v>
      </c>
      <c r="O1444" t="s">
        <v>83</v>
      </c>
      <c r="P1444" t="s">
        <v>83</v>
      </c>
      <c r="Q1444" t="s">
        <v>83</v>
      </c>
      <c r="R1444" t="s">
        <v>2935</v>
      </c>
      <c r="S1444" t="s">
        <v>83</v>
      </c>
      <c r="T1444">
        <v>0</v>
      </c>
      <c r="U1444" t="s">
        <v>83</v>
      </c>
      <c r="V1444" t="s">
        <v>83</v>
      </c>
      <c r="W1444" t="s">
        <v>83</v>
      </c>
      <c r="X1444">
        <v>2</v>
      </c>
      <c r="Y1444">
        <v>2</v>
      </c>
      <c r="Z1444" t="s">
        <v>83</v>
      </c>
      <c r="AA1444" t="s">
        <v>83</v>
      </c>
      <c r="AB1444" t="s">
        <v>83</v>
      </c>
      <c r="AC1444" t="s">
        <v>83</v>
      </c>
      <c r="AD1444" t="s">
        <v>83</v>
      </c>
      <c r="AE1444">
        <v>0</v>
      </c>
      <c r="AF1444" t="s">
        <v>83</v>
      </c>
      <c r="AG1444">
        <v>0</v>
      </c>
      <c r="AH1444" t="s">
        <v>83</v>
      </c>
      <c r="AI1444" t="s">
        <v>83</v>
      </c>
      <c r="AJ1444" t="s">
        <v>83</v>
      </c>
      <c r="AK1444" t="s">
        <v>83</v>
      </c>
      <c r="AL1444" t="s">
        <v>83</v>
      </c>
      <c r="AM1444" t="s">
        <v>83</v>
      </c>
      <c r="AN1444" t="s">
        <v>83</v>
      </c>
      <c r="AO1444" t="s">
        <v>83</v>
      </c>
      <c r="AP1444" t="s">
        <v>83</v>
      </c>
      <c r="AQ1444" t="s">
        <v>83</v>
      </c>
      <c r="AR1444" t="s">
        <v>83</v>
      </c>
      <c r="AS1444">
        <v>0</v>
      </c>
      <c r="AT1444" t="s">
        <v>83</v>
      </c>
      <c r="AU1444" t="s">
        <v>83</v>
      </c>
      <c r="AV1444">
        <v>0</v>
      </c>
      <c r="AW1444">
        <v>0</v>
      </c>
      <c r="AX1444" t="s">
        <v>83</v>
      </c>
    </row>
    <row r="1445" spans="1:50" x14ac:dyDescent="0.15">
      <c r="A1445">
        <v>4</v>
      </c>
      <c r="B1445">
        <v>253</v>
      </c>
      <c r="C1445">
        <v>1</v>
      </c>
      <c r="D1445">
        <v>4</v>
      </c>
      <c r="E1445">
        <v>0</v>
      </c>
      <c r="F1445" t="s">
        <v>83</v>
      </c>
      <c r="G1445" t="s">
        <v>83</v>
      </c>
      <c r="H1445">
        <v>386</v>
      </c>
      <c r="I1445">
        <v>0</v>
      </c>
      <c r="J1445">
        <v>0</v>
      </c>
      <c r="K1445">
        <v>0</v>
      </c>
      <c r="L1445">
        <v>0</v>
      </c>
      <c r="M1445" t="s">
        <v>83</v>
      </c>
      <c r="N1445" t="s">
        <v>83</v>
      </c>
      <c r="O1445" t="s">
        <v>83</v>
      </c>
      <c r="P1445" t="s">
        <v>83</v>
      </c>
      <c r="Q1445" t="s">
        <v>83</v>
      </c>
      <c r="R1445" t="s">
        <v>2936</v>
      </c>
      <c r="S1445" t="s">
        <v>83</v>
      </c>
      <c r="T1445">
        <v>0</v>
      </c>
      <c r="U1445" t="s">
        <v>83</v>
      </c>
      <c r="V1445" t="s">
        <v>83</v>
      </c>
      <c r="W1445" t="s">
        <v>83</v>
      </c>
      <c r="X1445">
        <v>2</v>
      </c>
      <c r="Y1445">
        <v>2</v>
      </c>
      <c r="Z1445" t="s">
        <v>83</v>
      </c>
      <c r="AA1445" t="s">
        <v>83</v>
      </c>
      <c r="AB1445" t="s">
        <v>83</v>
      </c>
      <c r="AC1445" t="s">
        <v>83</v>
      </c>
      <c r="AD1445" t="s">
        <v>83</v>
      </c>
      <c r="AE1445">
        <v>0</v>
      </c>
      <c r="AF1445" t="s">
        <v>83</v>
      </c>
      <c r="AG1445">
        <v>0</v>
      </c>
      <c r="AH1445" t="s">
        <v>83</v>
      </c>
      <c r="AI1445" t="s">
        <v>83</v>
      </c>
      <c r="AJ1445" t="s">
        <v>83</v>
      </c>
      <c r="AK1445" t="s">
        <v>83</v>
      </c>
      <c r="AL1445" t="s">
        <v>83</v>
      </c>
      <c r="AM1445" t="s">
        <v>83</v>
      </c>
      <c r="AN1445" t="s">
        <v>83</v>
      </c>
      <c r="AO1445" t="s">
        <v>83</v>
      </c>
      <c r="AP1445" t="s">
        <v>83</v>
      </c>
      <c r="AQ1445" t="s">
        <v>83</v>
      </c>
      <c r="AR1445" t="s">
        <v>83</v>
      </c>
      <c r="AS1445">
        <v>0</v>
      </c>
      <c r="AT1445" t="s">
        <v>83</v>
      </c>
      <c r="AU1445" t="s">
        <v>83</v>
      </c>
      <c r="AV1445">
        <v>0</v>
      </c>
      <c r="AW1445">
        <v>0</v>
      </c>
      <c r="AX1445" t="s">
        <v>83</v>
      </c>
    </row>
    <row r="1446" spans="1:50" x14ac:dyDescent="0.15">
      <c r="A1446">
        <v>4</v>
      </c>
      <c r="B1446">
        <v>253</v>
      </c>
      <c r="C1446">
        <v>1</v>
      </c>
      <c r="D1446">
        <v>5</v>
      </c>
      <c r="E1446">
        <v>0</v>
      </c>
      <c r="F1446" t="s">
        <v>83</v>
      </c>
      <c r="G1446" t="s">
        <v>83</v>
      </c>
      <c r="H1446">
        <v>182</v>
      </c>
      <c r="I1446">
        <v>0</v>
      </c>
      <c r="J1446">
        <v>0</v>
      </c>
      <c r="K1446">
        <v>0</v>
      </c>
      <c r="L1446">
        <v>0</v>
      </c>
      <c r="M1446" t="s">
        <v>83</v>
      </c>
      <c r="N1446" t="s">
        <v>83</v>
      </c>
      <c r="O1446" t="s">
        <v>83</v>
      </c>
      <c r="P1446" t="s">
        <v>83</v>
      </c>
      <c r="Q1446" t="s">
        <v>83</v>
      </c>
      <c r="R1446" t="s">
        <v>528</v>
      </c>
      <c r="S1446" t="s">
        <v>83</v>
      </c>
      <c r="T1446">
        <v>0</v>
      </c>
      <c r="U1446" t="s">
        <v>83</v>
      </c>
      <c r="V1446" t="s">
        <v>83</v>
      </c>
      <c r="W1446" t="s">
        <v>83</v>
      </c>
      <c r="X1446">
        <v>2</v>
      </c>
      <c r="Y1446">
        <v>2</v>
      </c>
      <c r="Z1446" t="s">
        <v>83</v>
      </c>
      <c r="AA1446" t="s">
        <v>83</v>
      </c>
      <c r="AB1446" t="s">
        <v>83</v>
      </c>
      <c r="AC1446" t="s">
        <v>83</v>
      </c>
      <c r="AD1446" t="s">
        <v>83</v>
      </c>
      <c r="AE1446">
        <v>0</v>
      </c>
      <c r="AF1446" t="s">
        <v>83</v>
      </c>
      <c r="AG1446">
        <v>0</v>
      </c>
      <c r="AH1446" t="s">
        <v>83</v>
      </c>
      <c r="AI1446" t="s">
        <v>83</v>
      </c>
      <c r="AJ1446" t="s">
        <v>83</v>
      </c>
      <c r="AK1446" t="s">
        <v>83</v>
      </c>
      <c r="AL1446" t="s">
        <v>83</v>
      </c>
      <c r="AM1446" t="s">
        <v>83</v>
      </c>
      <c r="AN1446" t="s">
        <v>83</v>
      </c>
      <c r="AO1446" t="s">
        <v>83</v>
      </c>
      <c r="AP1446" t="s">
        <v>83</v>
      </c>
      <c r="AQ1446" t="s">
        <v>83</v>
      </c>
      <c r="AR1446" t="s">
        <v>83</v>
      </c>
      <c r="AS1446">
        <v>0</v>
      </c>
      <c r="AT1446" t="s">
        <v>83</v>
      </c>
      <c r="AU1446" t="s">
        <v>83</v>
      </c>
      <c r="AV1446">
        <v>0</v>
      </c>
      <c r="AW1446">
        <v>0</v>
      </c>
      <c r="AX1446" t="s">
        <v>83</v>
      </c>
    </row>
    <row r="1447" spans="1:50" x14ac:dyDescent="0.15">
      <c r="A1447">
        <v>4</v>
      </c>
      <c r="B1447">
        <v>253</v>
      </c>
      <c r="C1447">
        <v>1</v>
      </c>
      <c r="D1447">
        <v>6</v>
      </c>
      <c r="E1447">
        <v>0</v>
      </c>
      <c r="F1447" t="s">
        <v>83</v>
      </c>
      <c r="G1447" t="s">
        <v>83</v>
      </c>
      <c r="H1447">
        <v>0</v>
      </c>
      <c r="I1447">
        <v>0</v>
      </c>
      <c r="J1447">
        <v>0</v>
      </c>
      <c r="K1447">
        <v>0</v>
      </c>
      <c r="L1447">
        <v>0</v>
      </c>
      <c r="M1447" t="s">
        <v>83</v>
      </c>
      <c r="N1447" t="s">
        <v>83</v>
      </c>
      <c r="O1447" t="s">
        <v>83</v>
      </c>
      <c r="P1447" t="s">
        <v>83</v>
      </c>
      <c r="Q1447" t="s">
        <v>83</v>
      </c>
      <c r="R1447" t="s">
        <v>83</v>
      </c>
      <c r="S1447" t="s">
        <v>83</v>
      </c>
      <c r="T1447">
        <v>0</v>
      </c>
      <c r="U1447" t="s">
        <v>83</v>
      </c>
      <c r="V1447" t="s">
        <v>83</v>
      </c>
      <c r="W1447" t="s">
        <v>83</v>
      </c>
      <c r="X1447">
        <v>0</v>
      </c>
      <c r="Y1447">
        <v>0</v>
      </c>
      <c r="Z1447" t="s">
        <v>83</v>
      </c>
      <c r="AA1447" t="s">
        <v>83</v>
      </c>
      <c r="AB1447" t="s">
        <v>83</v>
      </c>
      <c r="AC1447" t="s">
        <v>83</v>
      </c>
      <c r="AD1447" t="s">
        <v>83</v>
      </c>
      <c r="AE1447">
        <v>0</v>
      </c>
      <c r="AF1447" t="s">
        <v>83</v>
      </c>
      <c r="AG1447">
        <v>0</v>
      </c>
      <c r="AH1447" t="s">
        <v>83</v>
      </c>
      <c r="AI1447" t="s">
        <v>83</v>
      </c>
      <c r="AJ1447" t="s">
        <v>83</v>
      </c>
      <c r="AK1447" t="s">
        <v>83</v>
      </c>
      <c r="AL1447" t="s">
        <v>83</v>
      </c>
      <c r="AM1447" t="s">
        <v>83</v>
      </c>
      <c r="AN1447" t="s">
        <v>83</v>
      </c>
      <c r="AO1447" t="s">
        <v>83</v>
      </c>
      <c r="AP1447" t="s">
        <v>83</v>
      </c>
      <c r="AQ1447" t="s">
        <v>83</v>
      </c>
      <c r="AR1447" t="s">
        <v>83</v>
      </c>
      <c r="AS1447">
        <v>0</v>
      </c>
      <c r="AT1447" t="s">
        <v>83</v>
      </c>
      <c r="AU1447" t="s">
        <v>83</v>
      </c>
      <c r="AV1447">
        <v>0</v>
      </c>
      <c r="AW1447">
        <v>0</v>
      </c>
      <c r="AX1447" t="s">
        <v>83</v>
      </c>
    </row>
    <row r="1448" spans="1:50" x14ac:dyDescent="0.15">
      <c r="A1448">
        <v>4</v>
      </c>
      <c r="B1448">
        <v>253</v>
      </c>
      <c r="C1448">
        <v>1</v>
      </c>
      <c r="D1448">
        <v>7</v>
      </c>
      <c r="E1448">
        <v>0</v>
      </c>
      <c r="F1448" t="s">
        <v>83</v>
      </c>
      <c r="G1448" t="s">
        <v>83</v>
      </c>
      <c r="H1448">
        <v>0</v>
      </c>
      <c r="I1448">
        <v>0</v>
      </c>
      <c r="J1448">
        <v>0</v>
      </c>
      <c r="K1448">
        <v>0</v>
      </c>
      <c r="L1448">
        <v>0</v>
      </c>
      <c r="M1448" t="s">
        <v>83</v>
      </c>
      <c r="N1448" t="s">
        <v>83</v>
      </c>
      <c r="O1448" t="s">
        <v>83</v>
      </c>
      <c r="P1448" t="s">
        <v>83</v>
      </c>
      <c r="Q1448" t="s">
        <v>83</v>
      </c>
      <c r="R1448" t="s">
        <v>83</v>
      </c>
      <c r="S1448" t="s">
        <v>83</v>
      </c>
      <c r="T1448">
        <v>0</v>
      </c>
      <c r="U1448" t="s">
        <v>83</v>
      </c>
      <c r="V1448" t="s">
        <v>83</v>
      </c>
      <c r="W1448" t="s">
        <v>83</v>
      </c>
      <c r="X1448">
        <v>0</v>
      </c>
      <c r="Y1448">
        <v>0</v>
      </c>
      <c r="Z1448" t="s">
        <v>83</v>
      </c>
      <c r="AA1448" t="s">
        <v>83</v>
      </c>
      <c r="AB1448" t="s">
        <v>83</v>
      </c>
      <c r="AC1448" t="s">
        <v>83</v>
      </c>
      <c r="AD1448" t="s">
        <v>83</v>
      </c>
      <c r="AE1448">
        <v>0</v>
      </c>
      <c r="AF1448" t="s">
        <v>83</v>
      </c>
      <c r="AG1448">
        <v>0</v>
      </c>
      <c r="AH1448" t="s">
        <v>83</v>
      </c>
      <c r="AI1448" t="s">
        <v>83</v>
      </c>
      <c r="AJ1448" t="s">
        <v>83</v>
      </c>
      <c r="AK1448" t="s">
        <v>83</v>
      </c>
      <c r="AL1448" t="s">
        <v>83</v>
      </c>
      <c r="AM1448" t="s">
        <v>83</v>
      </c>
      <c r="AN1448" t="s">
        <v>83</v>
      </c>
      <c r="AO1448" t="s">
        <v>83</v>
      </c>
      <c r="AP1448" t="s">
        <v>83</v>
      </c>
      <c r="AQ1448" t="s">
        <v>83</v>
      </c>
      <c r="AR1448" t="s">
        <v>83</v>
      </c>
      <c r="AS1448">
        <v>0</v>
      </c>
      <c r="AT1448" t="s">
        <v>83</v>
      </c>
      <c r="AU1448" t="s">
        <v>83</v>
      </c>
      <c r="AV1448">
        <v>0</v>
      </c>
      <c r="AW1448">
        <v>0</v>
      </c>
      <c r="AX1448" t="s">
        <v>83</v>
      </c>
    </row>
    <row r="1449" spans="1:50" x14ac:dyDescent="0.15">
      <c r="A1449">
        <v>4</v>
      </c>
      <c r="B1449">
        <v>253</v>
      </c>
      <c r="C1449">
        <v>1</v>
      </c>
      <c r="D1449">
        <v>8</v>
      </c>
      <c r="E1449">
        <v>0</v>
      </c>
      <c r="F1449" t="s">
        <v>83</v>
      </c>
      <c r="G1449" t="s">
        <v>83</v>
      </c>
      <c r="H1449">
        <v>0</v>
      </c>
      <c r="I1449">
        <v>0</v>
      </c>
      <c r="J1449">
        <v>0</v>
      </c>
      <c r="K1449">
        <v>0</v>
      </c>
      <c r="L1449">
        <v>0</v>
      </c>
      <c r="M1449" t="s">
        <v>83</v>
      </c>
      <c r="N1449" t="s">
        <v>83</v>
      </c>
      <c r="O1449" t="s">
        <v>83</v>
      </c>
      <c r="P1449" t="s">
        <v>83</v>
      </c>
      <c r="Q1449" t="s">
        <v>83</v>
      </c>
      <c r="R1449" t="s">
        <v>83</v>
      </c>
      <c r="S1449" t="s">
        <v>83</v>
      </c>
      <c r="T1449">
        <v>0</v>
      </c>
      <c r="U1449" t="s">
        <v>83</v>
      </c>
      <c r="V1449" t="s">
        <v>83</v>
      </c>
      <c r="W1449" t="s">
        <v>83</v>
      </c>
      <c r="X1449">
        <v>0</v>
      </c>
      <c r="Y1449">
        <v>0</v>
      </c>
      <c r="Z1449" t="s">
        <v>83</v>
      </c>
      <c r="AA1449" t="s">
        <v>83</v>
      </c>
      <c r="AB1449" t="s">
        <v>83</v>
      </c>
      <c r="AC1449" t="s">
        <v>83</v>
      </c>
      <c r="AD1449" t="s">
        <v>83</v>
      </c>
      <c r="AE1449">
        <v>0</v>
      </c>
      <c r="AF1449" t="s">
        <v>83</v>
      </c>
      <c r="AG1449">
        <v>0</v>
      </c>
      <c r="AH1449" t="s">
        <v>83</v>
      </c>
      <c r="AI1449" t="s">
        <v>83</v>
      </c>
      <c r="AJ1449" t="s">
        <v>83</v>
      </c>
      <c r="AK1449" t="s">
        <v>83</v>
      </c>
      <c r="AL1449" t="s">
        <v>83</v>
      </c>
      <c r="AM1449" t="s">
        <v>83</v>
      </c>
      <c r="AN1449" t="s">
        <v>83</v>
      </c>
      <c r="AO1449" t="s">
        <v>83</v>
      </c>
      <c r="AP1449" t="s">
        <v>83</v>
      </c>
      <c r="AQ1449" t="s">
        <v>83</v>
      </c>
      <c r="AR1449" t="s">
        <v>83</v>
      </c>
      <c r="AS1449">
        <v>0</v>
      </c>
      <c r="AT1449" t="s">
        <v>83</v>
      </c>
      <c r="AU1449" t="s">
        <v>83</v>
      </c>
      <c r="AV1449">
        <v>0</v>
      </c>
      <c r="AW1449">
        <v>0</v>
      </c>
      <c r="AX1449" t="s">
        <v>83</v>
      </c>
    </row>
    <row r="1450" spans="1:50" x14ac:dyDescent="0.15">
      <c r="A1450">
        <v>4</v>
      </c>
      <c r="B1450">
        <v>253</v>
      </c>
      <c r="C1450">
        <v>2</v>
      </c>
      <c r="D1450">
        <v>1</v>
      </c>
      <c r="E1450">
        <v>0</v>
      </c>
      <c r="F1450" t="s">
        <v>83</v>
      </c>
      <c r="G1450" t="s">
        <v>83</v>
      </c>
      <c r="H1450">
        <v>602</v>
      </c>
      <c r="I1450">
        <v>0</v>
      </c>
      <c r="J1450">
        <v>0</v>
      </c>
      <c r="K1450">
        <v>0</v>
      </c>
      <c r="L1450">
        <v>0</v>
      </c>
      <c r="M1450" t="s">
        <v>83</v>
      </c>
      <c r="N1450" t="s">
        <v>83</v>
      </c>
      <c r="O1450" t="s">
        <v>83</v>
      </c>
      <c r="P1450" t="s">
        <v>83</v>
      </c>
      <c r="Q1450" t="s">
        <v>83</v>
      </c>
      <c r="R1450" t="s">
        <v>2694</v>
      </c>
      <c r="S1450" t="s">
        <v>83</v>
      </c>
      <c r="T1450">
        <v>0</v>
      </c>
      <c r="U1450" t="s">
        <v>83</v>
      </c>
      <c r="V1450" t="s">
        <v>83</v>
      </c>
      <c r="W1450" t="s">
        <v>83</v>
      </c>
      <c r="X1450">
        <v>2</v>
      </c>
      <c r="Y1450">
        <v>2</v>
      </c>
      <c r="Z1450" t="s">
        <v>83</v>
      </c>
      <c r="AA1450" t="s">
        <v>83</v>
      </c>
      <c r="AB1450" t="s">
        <v>83</v>
      </c>
      <c r="AC1450" t="s">
        <v>83</v>
      </c>
      <c r="AD1450" t="s">
        <v>83</v>
      </c>
      <c r="AE1450">
        <v>0</v>
      </c>
      <c r="AF1450" t="s">
        <v>83</v>
      </c>
      <c r="AG1450">
        <v>0</v>
      </c>
      <c r="AH1450" t="s">
        <v>83</v>
      </c>
      <c r="AI1450" t="s">
        <v>83</v>
      </c>
      <c r="AJ1450" t="s">
        <v>83</v>
      </c>
      <c r="AK1450" t="s">
        <v>83</v>
      </c>
      <c r="AL1450" t="s">
        <v>83</v>
      </c>
      <c r="AM1450" t="s">
        <v>83</v>
      </c>
      <c r="AN1450" t="s">
        <v>83</v>
      </c>
      <c r="AO1450" t="s">
        <v>83</v>
      </c>
      <c r="AP1450" t="s">
        <v>83</v>
      </c>
      <c r="AQ1450" t="s">
        <v>83</v>
      </c>
      <c r="AR1450" t="s">
        <v>83</v>
      </c>
      <c r="AS1450">
        <v>0</v>
      </c>
      <c r="AT1450" t="s">
        <v>83</v>
      </c>
      <c r="AU1450" t="s">
        <v>83</v>
      </c>
      <c r="AV1450">
        <v>0</v>
      </c>
      <c r="AW1450">
        <v>0</v>
      </c>
      <c r="AX1450" t="s">
        <v>83</v>
      </c>
    </row>
    <row r="1451" spans="1:50" x14ac:dyDescent="0.15">
      <c r="A1451">
        <v>4</v>
      </c>
      <c r="B1451">
        <v>253</v>
      </c>
      <c r="C1451">
        <v>2</v>
      </c>
      <c r="D1451">
        <v>2</v>
      </c>
      <c r="E1451">
        <v>0</v>
      </c>
      <c r="F1451" t="s">
        <v>83</v>
      </c>
      <c r="G1451" t="s">
        <v>83</v>
      </c>
      <c r="H1451">
        <v>367</v>
      </c>
      <c r="I1451">
        <v>0</v>
      </c>
      <c r="J1451">
        <v>0</v>
      </c>
      <c r="K1451">
        <v>0</v>
      </c>
      <c r="L1451">
        <v>0</v>
      </c>
      <c r="M1451" t="s">
        <v>83</v>
      </c>
      <c r="N1451" t="s">
        <v>83</v>
      </c>
      <c r="O1451" t="s">
        <v>83</v>
      </c>
      <c r="P1451" t="s">
        <v>83</v>
      </c>
      <c r="Q1451" t="s">
        <v>83</v>
      </c>
      <c r="R1451" t="s">
        <v>2937</v>
      </c>
      <c r="S1451" t="s">
        <v>83</v>
      </c>
      <c r="T1451">
        <v>0</v>
      </c>
      <c r="U1451" t="s">
        <v>83</v>
      </c>
      <c r="V1451" t="s">
        <v>83</v>
      </c>
      <c r="W1451" t="s">
        <v>83</v>
      </c>
      <c r="X1451">
        <v>2</v>
      </c>
      <c r="Y1451">
        <v>2</v>
      </c>
      <c r="Z1451" t="s">
        <v>83</v>
      </c>
      <c r="AA1451" t="s">
        <v>83</v>
      </c>
      <c r="AB1451" t="s">
        <v>83</v>
      </c>
      <c r="AC1451" t="s">
        <v>83</v>
      </c>
      <c r="AD1451" t="s">
        <v>83</v>
      </c>
      <c r="AE1451">
        <v>0</v>
      </c>
      <c r="AF1451" t="s">
        <v>83</v>
      </c>
      <c r="AG1451">
        <v>0</v>
      </c>
      <c r="AH1451" t="s">
        <v>83</v>
      </c>
      <c r="AI1451" t="s">
        <v>83</v>
      </c>
      <c r="AJ1451" t="s">
        <v>83</v>
      </c>
      <c r="AK1451" t="s">
        <v>83</v>
      </c>
      <c r="AL1451" t="s">
        <v>83</v>
      </c>
      <c r="AM1451" t="s">
        <v>83</v>
      </c>
      <c r="AN1451" t="s">
        <v>83</v>
      </c>
      <c r="AO1451" t="s">
        <v>83</v>
      </c>
      <c r="AP1451" t="s">
        <v>83</v>
      </c>
      <c r="AQ1451" t="s">
        <v>83</v>
      </c>
      <c r="AR1451" t="s">
        <v>83</v>
      </c>
      <c r="AS1451">
        <v>0</v>
      </c>
      <c r="AT1451" t="s">
        <v>83</v>
      </c>
      <c r="AU1451" t="s">
        <v>83</v>
      </c>
      <c r="AV1451">
        <v>0</v>
      </c>
      <c r="AW1451">
        <v>0</v>
      </c>
      <c r="AX1451" t="s">
        <v>83</v>
      </c>
    </row>
    <row r="1452" spans="1:50" x14ac:dyDescent="0.15">
      <c r="A1452">
        <v>4</v>
      </c>
      <c r="B1452">
        <v>253</v>
      </c>
      <c r="C1452">
        <v>2</v>
      </c>
      <c r="D1452">
        <v>3</v>
      </c>
      <c r="E1452">
        <v>0</v>
      </c>
      <c r="F1452" t="s">
        <v>83</v>
      </c>
      <c r="G1452" t="s">
        <v>83</v>
      </c>
      <c r="H1452">
        <v>285</v>
      </c>
      <c r="I1452">
        <v>0</v>
      </c>
      <c r="J1452">
        <v>0</v>
      </c>
      <c r="K1452">
        <v>0</v>
      </c>
      <c r="L1452">
        <v>0</v>
      </c>
      <c r="M1452" t="s">
        <v>83</v>
      </c>
      <c r="N1452" t="s">
        <v>83</v>
      </c>
      <c r="O1452" t="s">
        <v>83</v>
      </c>
      <c r="P1452" t="s">
        <v>83</v>
      </c>
      <c r="Q1452" t="s">
        <v>83</v>
      </c>
      <c r="R1452" t="s">
        <v>2938</v>
      </c>
      <c r="S1452" t="s">
        <v>83</v>
      </c>
      <c r="T1452">
        <v>0</v>
      </c>
      <c r="U1452" t="s">
        <v>83</v>
      </c>
      <c r="V1452" t="s">
        <v>83</v>
      </c>
      <c r="W1452" t="s">
        <v>83</v>
      </c>
      <c r="X1452">
        <v>2</v>
      </c>
      <c r="Y1452">
        <v>2</v>
      </c>
      <c r="Z1452" t="s">
        <v>83</v>
      </c>
      <c r="AA1452" t="s">
        <v>83</v>
      </c>
      <c r="AB1452" t="s">
        <v>83</v>
      </c>
      <c r="AC1452" t="s">
        <v>83</v>
      </c>
      <c r="AD1452" t="s">
        <v>83</v>
      </c>
      <c r="AE1452">
        <v>0</v>
      </c>
      <c r="AF1452" t="s">
        <v>83</v>
      </c>
      <c r="AG1452">
        <v>0</v>
      </c>
      <c r="AH1452" t="s">
        <v>83</v>
      </c>
      <c r="AI1452" t="s">
        <v>83</v>
      </c>
      <c r="AJ1452" t="s">
        <v>83</v>
      </c>
      <c r="AK1452" t="s">
        <v>83</v>
      </c>
      <c r="AL1452" t="s">
        <v>83</v>
      </c>
      <c r="AM1452" t="s">
        <v>83</v>
      </c>
      <c r="AN1452" t="s">
        <v>83</v>
      </c>
      <c r="AO1452" t="s">
        <v>83</v>
      </c>
      <c r="AP1452" t="s">
        <v>83</v>
      </c>
      <c r="AQ1452" t="s">
        <v>83</v>
      </c>
      <c r="AR1452" t="s">
        <v>83</v>
      </c>
      <c r="AS1452">
        <v>0</v>
      </c>
      <c r="AT1452" t="s">
        <v>83</v>
      </c>
      <c r="AU1452" t="s">
        <v>83</v>
      </c>
      <c r="AV1452">
        <v>0</v>
      </c>
      <c r="AW1452">
        <v>0</v>
      </c>
      <c r="AX1452" t="s">
        <v>83</v>
      </c>
    </row>
    <row r="1453" spans="1:50" x14ac:dyDescent="0.15">
      <c r="A1453">
        <v>4</v>
      </c>
      <c r="B1453">
        <v>253</v>
      </c>
      <c r="C1453">
        <v>2</v>
      </c>
      <c r="D1453">
        <v>4</v>
      </c>
      <c r="E1453">
        <v>0</v>
      </c>
      <c r="F1453" t="s">
        <v>83</v>
      </c>
      <c r="G1453" t="s">
        <v>83</v>
      </c>
      <c r="H1453">
        <v>523</v>
      </c>
      <c r="I1453">
        <v>0</v>
      </c>
      <c r="J1453">
        <v>0</v>
      </c>
      <c r="K1453">
        <v>0</v>
      </c>
      <c r="L1453">
        <v>0</v>
      </c>
      <c r="M1453" t="s">
        <v>83</v>
      </c>
      <c r="N1453" t="s">
        <v>83</v>
      </c>
      <c r="O1453" t="s">
        <v>83</v>
      </c>
      <c r="P1453" t="s">
        <v>83</v>
      </c>
      <c r="Q1453" t="s">
        <v>83</v>
      </c>
      <c r="R1453" t="s">
        <v>2939</v>
      </c>
      <c r="S1453" t="s">
        <v>83</v>
      </c>
      <c r="T1453">
        <v>0</v>
      </c>
      <c r="U1453" t="s">
        <v>83</v>
      </c>
      <c r="V1453" t="s">
        <v>83</v>
      </c>
      <c r="W1453" t="s">
        <v>83</v>
      </c>
      <c r="X1453">
        <v>2</v>
      </c>
      <c r="Y1453">
        <v>2</v>
      </c>
      <c r="Z1453" t="s">
        <v>83</v>
      </c>
      <c r="AA1453" t="s">
        <v>83</v>
      </c>
      <c r="AB1453" t="s">
        <v>83</v>
      </c>
      <c r="AC1453" t="s">
        <v>83</v>
      </c>
      <c r="AD1453" t="s">
        <v>83</v>
      </c>
      <c r="AE1453">
        <v>0</v>
      </c>
      <c r="AF1453" t="s">
        <v>83</v>
      </c>
      <c r="AG1453">
        <v>0</v>
      </c>
      <c r="AH1453" t="s">
        <v>83</v>
      </c>
      <c r="AI1453" t="s">
        <v>83</v>
      </c>
      <c r="AJ1453" t="s">
        <v>83</v>
      </c>
      <c r="AK1453" t="s">
        <v>83</v>
      </c>
      <c r="AL1453" t="s">
        <v>83</v>
      </c>
      <c r="AM1453" t="s">
        <v>83</v>
      </c>
      <c r="AN1453" t="s">
        <v>83</v>
      </c>
      <c r="AO1453" t="s">
        <v>83</v>
      </c>
      <c r="AP1453" t="s">
        <v>83</v>
      </c>
      <c r="AQ1453" t="s">
        <v>83</v>
      </c>
      <c r="AR1453" t="s">
        <v>83</v>
      </c>
      <c r="AS1453">
        <v>0</v>
      </c>
      <c r="AT1453" t="s">
        <v>83</v>
      </c>
      <c r="AU1453" t="s">
        <v>83</v>
      </c>
      <c r="AV1453">
        <v>0</v>
      </c>
      <c r="AW1453">
        <v>0</v>
      </c>
      <c r="AX1453" t="s">
        <v>83</v>
      </c>
    </row>
    <row r="1454" spans="1:50" x14ac:dyDescent="0.15">
      <c r="A1454">
        <v>4</v>
      </c>
      <c r="B1454">
        <v>253</v>
      </c>
      <c r="C1454">
        <v>2</v>
      </c>
      <c r="D1454">
        <v>5</v>
      </c>
      <c r="E1454">
        <v>0</v>
      </c>
      <c r="F1454" t="s">
        <v>83</v>
      </c>
      <c r="G1454" t="s">
        <v>83</v>
      </c>
      <c r="H1454">
        <v>219</v>
      </c>
      <c r="I1454">
        <v>0</v>
      </c>
      <c r="J1454">
        <v>0</v>
      </c>
      <c r="K1454">
        <v>0</v>
      </c>
      <c r="L1454">
        <v>0</v>
      </c>
      <c r="M1454" t="s">
        <v>83</v>
      </c>
      <c r="N1454" t="s">
        <v>83</v>
      </c>
      <c r="O1454" t="s">
        <v>83</v>
      </c>
      <c r="P1454" t="s">
        <v>83</v>
      </c>
      <c r="Q1454" t="s">
        <v>83</v>
      </c>
      <c r="R1454" t="s">
        <v>2940</v>
      </c>
      <c r="S1454" t="s">
        <v>83</v>
      </c>
      <c r="T1454">
        <v>0</v>
      </c>
      <c r="U1454" t="s">
        <v>83</v>
      </c>
      <c r="V1454" t="s">
        <v>83</v>
      </c>
      <c r="W1454" t="s">
        <v>83</v>
      </c>
      <c r="X1454">
        <v>2</v>
      </c>
      <c r="Y1454">
        <v>2</v>
      </c>
      <c r="Z1454" t="s">
        <v>83</v>
      </c>
      <c r="AA1454" t="s">
        <v>83</v>
      </c>
      <c r="AB1454" t="s">
        <v>83</v>
      </c>
      <c r="AC1454" t="s">
        <v>83</v>
      </c>
      <c r="AD1454" t="s">
        <v>83</v>
      </c>
      <c r="AE1454">
        <v>0</v>
      </c>
      <c r="AF1454" t="s">
        <v>83</v>
      </c>
      <c r="AG1454">
        <v>0</v>
      </c>
      <c r="AH1454" t="s">
        <v>83</v>
      </c>
      <c r="AI1454" t="s">
        <v>83</v>
      </c>
      <c r="AJ1454" t="s">
        <v>83</v>
      </c>
      <c r="AK1454" t="s">
        <v>83</v>
      </c>
      <c r="AL1454" t="s">
        <v>83</v>
      </c>
      <c r="AM1454" t="s">
        <v>83</v>
      </c>
      <c r="AN1454" t="s">
        <v>83</v>
      </c>
      <c r="AO1454" t="s">
        <v>83</v>
      </c>
      <c r="AP1454" t="s">
        <v>83</v>
      </c>
      <c r="AQ1454" t="s">
        <v>83</v>
      </c>
      <c r="AR1454" t="s">
        <v>83</v>
      </c>
      <c r="AS1454">
        <v>0</v>
      </c>
      <c r="AT1454" t="s">
        <v>83</v>
      </c>
      <c r="AU1454" t="s">
        <v>83</v>
      </c>
      <c r="AV1454">
        <v>0</v>
      </c>
      <c r="AW1454">
        <v>0</v>
      </c>
      <c r="AX1454" t="s">
        <v>83</v>
      </c>
    </row>
    <row r="1455" spans="1:50" x14ac:dyDescent="0.15">
      <c r="A1455">
        <v>4</v>
      </c>
      <c r="B1455">
        <v>253</v>
      </c>
      <c r="C1455">
        <v>2</v>
      </c>
      <c r="D1455">
        <v>6</v>
      </c>
      <c r="E1455">
        <v>0</v>
      </c>
      <c r="F1455" t="s">
        <v>83</v>
      </c>
      <c r="G1455" t="s">
        <v>83</v>
      </c>
      <c r="H1455">
        <v>68</v>
      </c>
      <c r="I1455">
        <v>0</v>
      </c>
      <c r="J1455">
        <v>0</v>
      </c>
      <c r="K1455">
        <v>0</v>
      </c>
      <c r="L1455">
        <v>0</v>
      </c>
      <c r="M1455" t="s">
        <v>83</v>
      </c>
      <c r="N1455" t="s">
        <v>83</v>
      </c>
      <c r="O1455" t="s">
        <v>83</v>
      </c>
      <c r="P1455" t="s">
        <v>83</v>
      </c>
      <c r="Q1455" t="s">
        <v>83</v>
      </c>
      <c r="R1455" t="s">
        <v>2941</v>
      </c>
      <c r="S1455" t="s">
        <v>83</v>
      </c>
      <c r="T1455">
        <v>0</v>
      </c>
      <c r="U1455" t="s">
        <v>83</v>
      </c>
      <c r="V1455" t="s">
        <v>83</v>
      </c>
      <c r="W1455" t="s">
        <v>83</v>
      </c>
      <c r="X1455">
        <v>2</v>
      </c>
      <c r="Y1455">
        <v>2</v>
      </c>
      <c r="Z1455" t="s">
        <v>83</v>
      </c>
      <c r="AA1455" t="s">
        <v>83</v>
      </c>
      <c r="AB1455" t="s">
        <v>83</v>
      </c>
      <c r="AC1455" t="s">
        <v>83</v>
      </c>
      <c r="AD1455" t="s">
        <v>83</v>
      </c>
      <c r="AE1455">
        <v>0</v>
      </c>
      <c r="AF1455" t="s">
        <v>83</v>
      </c>
      <c r="AG1455">
        <v>0</v>
      </c>
      <c r="AH1455" t="s">
        <v>83</v>
      </c>
      <c r="AI1455" t="s">
        <v>83</v>
      </c>
      <c r="AJ1455" t="s">
        <v>83</v>
      </c>
      <c r="AK1455" t="s">
        <v>83</v>
      </c>
      <c r="AL1455" t="s">
        <v>83</v>
      </c>
      <c r="AM1455" t="s">
        <v>83</v>
      </c>
      <c r="AN1455" t="s">
        <v>83</v>
      </c>
      <c r="AO1455" t="s">
        <v>83</v>
      </c>
      <c r="AP1455" t="s">
        <v>83</v>
      </c>
      <c r="AQ1455" t="s">
        <v>83</v>
      </c>
      <c r="AR1455" t="s">
        <v>83</v>
      </c>
      <c r="AS1455">
        <v>0</v>
      </c>
      <c r="AT1455" t="s">
        <v>83</v>
      </c>
      <c r="AU1455" t="s">
        <v>83</v>
      </c>
      <c r="AV1455">
        <v>0</v>
      </c>
      <c r="AW1455">
        <v>0</v>
      </c>
      <c r="AX1455" t="s">
        <v>83</v>
      </c>
    </row>
    <row r="1456" spans="1:50" x14ac:dyDescent="0.15">
      <c r="A1456">
        <v>4</v>
      </c>
      <c r="B1456">
        <v>253</v>
      </c>
      <c r="C1456">
        <v>2</v>
      </c>
      <c r="D1456">
        <v>7</v>
      </c>
      <c r="E1456">
        <v>0</v>
      </c>
      <c r="F1456" t="s">
        <v>83</v>
      </c>
      <c r="G1456" t="s">
        <v>83</v>
      </c>
      <c r="H1456">
        <v>489</v>
      </c>
      <c r="I1456">
        <v>0</v>
      </c>
      <c r="J1456">
        <v>0</v>
      </c>
      <c r="K1456">
        <v>0</v>
      </c>
      <c r="L1456">
        <v>0</v>
      </c>
      <c r="M1456" t="s">
        <v>83</v>
      </c>
      <c r="N1456" t="s">
        <v>83</v>
      </c>
      <c r="O1456" t="s">
        <v>83</v>
      </c>
      <c r="P1456" t="s">
        <v>83</v>
      </c>
      <c r="Q1456" t="s">
        <v>83</v>
      </c>
      <c r="R1456" t="s">
        <v>2694</v>
      </c>
      <c r="S1456" t="s">
        <v>83</v>
      </c>
      <c r="T1456">
        <v>0</v>
      </c>
      <c r="U1456" t="s">
        <v>83</v>
      </c>
      <c r="V1456" t="s">
        <v>83</v>
      </c>
      <c r="W1456" t="s">
        <v>83</v>
      </c>
      <c r="X1456">
        <v>2</v>
      </c>
      <c r="Y1456">
        <v>2</v>
      </c>
      <c r="Z1456" t="s">
        <v>83</v>
      </c>
      <c r="AA1456" t="s">
        <v>83</v>
      </c>
      <c r="AB1456" t="s">
        <v>83</v>
      </c>
      <c r="AC1456" t="s">
        <v>83</v>
      </c>
      <c r="AD1456" t="s">
        <v>83</v>
      </c>
      <c r="AE1456">
        <v>0</v>
      </c>
      <c r="AF1456" t="s">
        <v>83</v>
      </c>
      <c r="AG1456">
        <v>0</v>
      </c>
      <c r="AH1456" t="s">
        <v>83</v>
      </c>
      <c r="AI1456" t="s">
        <v>83</v>
      </c>
      <c r="AJ1456" t="s">
        <v>83</v>
      </c>
      <c r="AK1456" t="s">
        <v>83</v>
      </c>
      <c r="AL1456" t="s">
        <v>83</v>
      </c>
      <c r="AM1456" t="s">
        <v>83</v>
      </c>
      <c r="AN1456" t="s">
        <v>83</v>
      </c>
      <c r="AO1456" t="s">
        <v>83</v>
      </c>
      <c r="AP1456" t="s">
        <v>83</v>
      </c>
      <c r="AQ1456" t="s">
        <v>83</v>
      </c>
      <c r="AR1456" t="s">
        <v>83</v>
      </c>
      <c r="AS1456">
        <v>0</v>
      </c>
      <c r="AT1456" t="s">
        <v>83</v>
      </c>
      <c r="AU1456" t="s">
        <v>83</v>
      </c>
      <c r="AV1456">
        <v>0</v>
      </c>
      <c r="AW1456">
        <v>0</v>
      </c>
      <c r="AX1456" t="s">
        <v>83</v>
      </c>
    </row>
    <row r="1457" spans="1:50" x14ac:dyDescent="0.15">
      <c r="A1457">
        <v>4</v>
      </c>
      <c r="B1457">
        <v>253</v>
      </c>
      <c r="C1457">
        <v>2</v>
      </c>
      <c r="D1457">
        <v>8</v>
      </c>
      <c r="E1457">
        <v>0</v>
      </c>
      <c r="F1457" t="s">
        <v>83</v>
      </c>
      <c r="G1457" t="s">
        <v>83</v>
      </c>
      <c r="H1457">
        <v>100</v>
      </c>
      <c r="I1457">
        <v>0</v>
      </c>
      <c r="J1457">
        <v>0</v>
      </c>
      <c r="K1457">
        <v>0</v>
      </c>
      <c r="L1457">
        <v>0</v>
      </c>
      <c r="M1457" t="s">
        <v>83</v>
      </c>
      <c r="N1457" t="s">
        <v>83</v>
      </c>
      <c r="O1457" t="s">
        <v>83</v>
      </c>
      <c r="P1457" t="s">
        <v>83</v>
      </c>
      <c r="Q1457" t="s">
        <v>83</v>
      </c>
      <c r="R1457" t="s">
        <v>2219</v>
      </c>
      <c r="S1457" t="s">
        <v>83</v>
      </c>
      <c r="T1457">
        <v>0</v>
      </c>
      <c r="U1457" t="s">
        <v>83</v>
      </c>
      <c r="V1457" t="s">
        <v>83</v>
      </c>
      <c r="W1457" t="s">
        <v>83</v>
      </c>
      <c r="X1457">
        <v>2</v>
      </c>
      <c r="Y1457">
        <v>2</v>
      </c>
      <c r="Z1457" t="s">
        <v>83</v>
      </c>
      <c r="AA1457" t="s">
        <v>83</v>
      </c>
      <c r="AB1457" t="s">
        <v>83</v>
      </c>
      <c r="AC1457" t="s">
        <v>83</v>
      </c>
      <c r="AD1457" t="s">
        <v>83</v>
      </c>
      <c r="AE1457">
        <v>0</v>
      </c>
      <c r="AF1457" t="s">
        <v>83</v>
      </c>
      <c r="AG1457">
        <v>0</v>
      </c>
      <c r="AH1457" t="s">
        <v>83</v>
      </c>
      <c r="AI1457" t="s">
        <v>83</v>
      </c>
      <c r="AJ1457" t="s">
        <v>83</v>
      </c>
      <c r="AK1457" t="s">
        <v>83</v>
      </c>
      <c r="AL1457" t="s">
        <v>83</v>
      </c>
      <c r="AM1457" t="s">
        <v>83</v>
      </c>
      <c r="AN1457" t="s">
        <v>83</v>
      </c>
      <c r="AO1457" t="s">
        <v>83</v>
      </c>
      <c r="AP1457" t="s">
        <v>83</v>
      </c>
      <c r="AQ1457" t="s">
        <v>83</v>
      </c>
      <c r="AR1457" t="s">
        <v>83</v>
      </c>
      <c r="AS1457">
        <v>0</v>
      </c>
      <c r="AT1457" t="s">
        <v>83</v>
      </c>
      <c r="AU1457" t="s">
        <v>83</v>
      </c>
      <c r="AV1457">
        <v>0</v>
      </c>
      <c r="AW1457">
        <v>0</v>
      </c>
      <c r="AX1457" t="s">
        <v>83</v>
      </c>
    </row>
    <row r="1458" spans="1:50" x14ac:dyDescent="0.15">
      <c r="A1458">
        <v>4</v>
      </c>
      <c r="B1458">
        <v>253</v>
      </c>
      <c r="C1458">
        <v>3</v>
      </c>
      <c r="D1458">
        <v>1</v>
      </c>
      <c r="E1458">
        <v>0</v>
      </c>
      <c r="F1458" t="s">
        <v>83</v>
      </c>
      <c r="G1458" t="s">
        <v>83</v>
      </c>
      <c r="H1458">
        <v>99</v>
      </c>
      <c r="I1458">
        <v>0</v>
      </c>
      <c r="J1458">
        <v>0</v>
      </c>
      <c r="K1458">
        <v>0</v>
      </c>
      <c r="L1458">
        <v>0</v>
      </c>
      <c r="M1458" t="s">
        <v>83</v>
      </c>
      <c r="N1458" t="s">
        <v>83</v>
      </c>
      <c r="O1458" t="s">
        <v>83</v>
      </c>
      <c r="P1458" t="s">
        <v>83</v>
      </c>
      <c r="Q1458" t="s">
        <v>83</v>
      </c>
      <c r="R1458" t="s">
        <v>2942</v>
      </c>
      <c r="S1458" t="s">
        <v>83</v>
      </c>
      <c r="T1458">
        <v>0</v>
      </c>
      <c r="U1458" t="s">
        <v>83</v>
      </c>
      <c r="V1458" t="s">
        <v>83</v>
      </c>
      <c r="W1458" t="s">
        <v>83</v>
      </c>
      <c r="X1458">
        <v>2</v>
      </c>
      <c r="Y1458">
        <v>2</v>
      </c>
      <c r="Z1458" t="s">
        <v>83</v>
      </c>
      <c r="AA1458" t="s">
        <v>83</v>
      </c>
      <c r="AB1458" t="s">
        <v>83</v>
      </c>
      <c r="AC1458" t="s">
        <v>83</v>
      </c>
      <c r="AD1458" t="s">
        <v>83</v>
      </c>
      <c r="AE1458">
        <v>0</v>
      </c>
      <c r="AF1458" t="s">
        <v>83</v>
      </c>
      <c r="AG1458">
        <v>0</v>
      </c>
      <c r="AH1458" t="s">
        <v>83</v>
      </c>
      <c r="AI1458" t="s">
        <v>83</v>
      </c>
      <c r="AJ1458" t="s">
        <v>83</v>
      </c>
      <c r="AK1458" t="s">
        <v>83</v>
      </c>
      <c r="AL1458" t="s">
        <v>83</v>
      </c>
      <c r="AM1458" t="s">
        <v>83</v>
      </c>
      <c r="AN1458" t="s">
        <v>83</v>
      </c>
      <c r="AO1458" t="s">
        <v>83</v>
      </c>
      <c r="AP1458" t="s">
        <v>83</v>
      </c>
      <c r="AQ1458" t="s">
        <v>83</v>
      </c>
      <c r="AR1458" t="s">
        <v>83</v>
      </c>
      <c r="AS1458">
        <v>0</v>
      </c>
      <c r="AT1458" t="s">
        <v>83</v>
      </c>
      <c r="AU1458" t="s">
        <v>83</v>
      </c>
      <c r="AV1458">
        <v>0</v>
      </c>
      <c r="AW1458">
        <v>0</v>
      </c>
      <c r="AX1458" t="s">
        <v>83</v>
      </c>
    </row>
    <row r="1459" spans="1:50" x14ac:dyDescent="0.15">
      <c r="A1459">
        <v>4</v>
      </c>
      <c r="B1459">
        <v>253</v>
      </c>
      <c r="C1459">
        <v>3</v>
      </c>
      <c r="D1459">
        <v>2</v>
      </c>
      <c r="E1459">
        <v>0</v>
      </c>
      <c r="F1459" t="s">
        <v>83</v>
      </c>
      <c r="G1459" t="s">
        <v>83</v>
      </c>
      <c r="H1459">
        <v>647</v>
      </c>
      <c r="I1459">
        <v>0</v>
      </c>
      <c r="J1459">
        <v>0</v>
      </c>
      <c r="K1459">
        <v>0</v>
      </c>
      <c r="L1459">
        <v>0</v>
      </c>
      <c r="M1459" t="s">
        <v>83</v>
      </c>
      <c r="N1459" t="s">
        <v>83</v>
      </c>
      <c r="O1459" t="s">
        <v>83</v>
      </c>
      <c r="P1459" t="s">
        <v>83</v>
      </c>
      <c r="Q1459" t="s">
        <v>83</v>
      </c>
      <c r="R1459" t="s">
        <v>535</v>
      </c>
      <c r="S1459" t="s">
        <v>83</v>
      </c>
      <c r="T1459">
        <v>0</v>
      </c>
      <c r="U1459" t="s">
        <v>83</v>
      </c>
      <c r="V1459" t="s">
        <v>83</v>
      </c>
      <c r="W1459" t="s">
        <v>83</v>
      </c>
      <c r="X1459">
        <v>2</v>
      </c>
      <c r="Y1459">
        <v>2</v>
      </c>
      <c r="Z1459" t="s">
        <v>83</v>
      </c>
      <c r="AA1459" t="s">
        <v>83</v>
      </c>
      <c r="AB1459" t="s">
        <v>83</v>
      </c>
      <c r="AC1459" t="s">
        <v>83</v>
      </c>
      <c r="AD1459" t="s">
        <v>83</v>
      </c>
      <c r="AE1459">
        <v>0</v>
      </c>
      <c r="AF1459" t="s">
        <v>83</v>
      </c>
      <c r="AG1459">
        <v>0</v>
      </c>
      <c r="AH1459" t="s">
        <v>83</v>
      </c>
      <c r="AI1459" t="s">
        <v>83</v>
      </c>
      <c r="AJ1459" t="s">
        <v>83</v>
      </c>
      <c r="AK1459" t="s">
        <v>83</v>
      </c>
      <c r="AL1459" t="s">
        <v>83</v>
      </c>
      <c r="AM1459" t="s">
        <v>83</v>
      </c>
      <c r="AN1459" t="s">
        <v>83</v>
      </c>
      <c r="AO1459" t="s">
        <v>83</v>
      </c>
      <c r="AP1459" t="s">
        <v>83</v>
      </c>
      <c r="AQ1459" t="s">
        <v>83</v>
      </c>
      <c r="AR1459" t="s">
        <v>83</v>
      </c>
      <c r="AS1459">
        <v>0</v>
      </c>
      <c r="AT1459" t="s">
        <v>83</v>
      </c>
      <c r="AU1459" t="s">
        <v>83</v>
      </c>
      <c r="AV1459">
        <v>0</v>
      </c>
      <c r="AW1459">
        <v>0</v>
      </c>
      <c r="AX1459" t="s">
        <v>83</v>
      </c>
    </row>
    <row r="1460" spans="1:50" x14ac:dyDescent="0.15">
      <c r="A1460">
        <v>4</v>
      </c>
      <c r="B1460">
        <v>253</v>
      </c>
      <c r="C1460">
        <v>3</v>
      </c>
      <c r="D1460">
        <v>3</v>
      </c>
      <c r="E1460">
        <v>0</v>
      </c>
      <c r="F1460" t="s">
        <v>83</v>
      </c>
      <c r="G1460" t="s">
        <v>83</v>
      </c>
      <c r="H1460">
        <v>30</v>
      </c>
      <c r="I1460">
        <v>0</v>
      </c>
      <c r="J1460">
        <v>0</v>
      </c>
      <c r="K1460">
        <v>0</v>
      </c>
      <c r="L1460">
        <v>0</v>
      </c>
      <c r="M1460" t="s">
        <v>83</v>
      </c>
      <c r="N1460" t="s">
        <v>83</v>
      </c>
      <c r="O1460" t="s">
        <v>83</v>
      </c>
      <c r="P1460" t="s">
        <v>83</v>
      </c>
      <c r="Q1460" t="s">
        <v>83</v>
      </c>
      <c r="R1460" t="s">
        <v>2943</v>
      </c>
      <c r="S1460" t="s">
        <v>83</v>
      </c>
      <c r="T1460">
        <v>0</v>
      </c>
      <c r="U1460" t="s">
        <v>83</v>
      </c>
      <c r="V1460" t="s">
        <v>83</v>
      </c>
      <c r="W1460" t="s">
        <v>83</v>
      </c>
      <c r="X1460">
        <v>2</v>
      </c>
      <c r="Y1460">
        <v>2</v>
      </c>
      <c r="Z1460" t="s">
        <v>83</v>
      </c>
      <c r="AA1460" t="s">
        <v>83</v>
      </c>
      <c r="AB1460" t="s">
        <v>83</v>
      </c>
      <c r="AC1460" t="s">
        <v>83</v>
      </c>
      <c r="AD1460" t="s">
        <v>83</v>
      </c>
      <c r="AE1460">
        <v>0</v>
      </c>
      <c r="AF1460" t="s">
        <v>83</v>
      </c>
      <c r="AG1460">
        <v>0</v>
      </c>
      <c r="AH1460" t="s">
        <v>83</v>
      </c>
      <c r="AI1460" t="s">
        <v>83</v>
      </c>
      <c r="AJ1460" t="s">
        <v>83</v>
      </c>
      <c r="AK1460" t="s">
        <v>83</v>
      </c>
      <c r="AL1460" t="s">
        <v>83</v>
      </c>
      <c r="AM1460" t="s">
        <v>83</v>
      </c>
      <c r="AN1460" t="s">
        <v>83</v>
      </c>
      <c r="AO1460" t="s">
        <v>83</v>
      </c>
      <c r="AP1460" t="s">
        <v>83</v>
      </c>
      <c r="AQ1460" t="s">
        <v>83</v>
      </c>
      <c r="AR1460" t="s">
        <v>83</v>
      </c>
      <c r="AS1460">
        <v>0</v>
      </c>
      <c r="AT1460" t="s">
        <v>83</v>
      </c>
      <c r="AU1460" t="s">
        <v>83</v>
      </c>
      <c r="AV1460">
        <v>0</v>
      </c>
      <c r="AW1460">
        <v>0</v>
      </c>
      <c r="AX1460" t="s">
        <v>83</v>
      </c>
    </row>
    <row r="1461" spans="1:50" x14ac:dyDescent="0.15">
      <c r="A1461">
        <v>4</v>
      </c>
      <c r="B1461">
        <v>253</v>
      </c>
      <c r="C1461">
        <v>3</v>
      </c>
      <c r="D1461">
        <v>4</v>
      </c>
      <c r="E1461">
        <v>0</v>
      </c>
      <c r="F1461" t="s">
        <v>83</v>
      </c>
      <c r="G1461" t="s">
        <v>83</v>
      </c>
      <c r="H1461">
        <v>180</v>
      </c>
      <c r="I1461">
        <v>0</v>
      </c>
      <c r="J1461">
        <v>0</v>
      </c>
      <c r="K1461">
        <v>0</v>
      </c>
      <c r="L1461">
        <v>0</v>
      </c>
      <c r="M1461" t="s">
        <v>83</v>
      </c>
      <c r="N1461" t="s">
        <v>83</v>
      </c>
      <c r="O1461" t="s">
        <v>83</v>
      </c>
      <c r="P1461" t="s">
        <v>83</v>
      </c>
      <c r="Q1461" t="s">
        <v>83</v>
      </c>
      <c r="R1461" t="s">
        <v>2944</v>
      </c>
      <c r="S1461" t="s">
        <v>83</v>
      </c>
      <c r="T1461">
        <v>0</v>
      </c>
      <c r="U1461" t="s">
        <v>83</v>
      </c>
      <c r="V1461" t="s">
        <v>83</v>
      </c>
      <c r="W1461" t="s">
        <v>83</v>
      </c>
      <c r="X1461">
        <v>2</v>
      </c>
      <c r="Y1461">
        <v>2</v>
      </c>
      <c r="Z1461" t="s">
        <v>83</v>
      </c>
      <c r="AA1461" t="s">
        <v>83</v>
      </c>
      <c r="AB1461" t="s">
        <v>83</v>
      </c>
      <c r="AC1461" t="s">
        <v>83</v>
      </c>
      <c r="AD1461" t="s">
        <v>83</v>
      </c>
      <c r="AE1461">
        <v>0</v>
      </c>
      <c r="AF1461" t="s">
        <v>83</v>
      </c>
      <c r="AG1461">
        <v>0</v>
      </c>
      <c r="AH1461" t="s">
        <v>83</v>
      </c>
      <c r="AI1461" t="s">
        <v>83</v>
      </c>
      <c r="AJ1461" t="s">
        <v>83</v>
      </c>
      <c r="AK1461" t="s">
        <v>83</v>
      </c>
      <c r="AL1461" t="s">
        <v>83</v>
      </c>
      <c r="AM1461" t="s">
        <v>83</v>
      </c>
      <c r="AN1461" t="s">
        <v>83</v>
      </c>
      <c r="AO1461" t="s">
        <v>83</v>
      </c>
      <c r="AP1461" t="s">
        <v>83</v>
      </c>
      <c r="AQ1461" t="s">
        <v>83</v>
      </c>
      <c r="AR1461" t="s">
        <v>83</v>
      </c>
      <c r="AS1461">
        <v>0</v>
      </c>
      <c r="AT1461" t="s">
        <v>83</v>
      </c>
      <c r="AU1461" t="s">
        <v>83</v>
      </c>
      <c r="AV1461">
        <v>0</v>
      </c>
      <c r="AW1461">
        <v>0</v>
      </c>
      <c r="AX1461" t="s">
        <v>83</v>
      </c>
    </row>
    <row r="1462" spans="1:50" x14ac:dyDescent="0.15">
      <c r="A1462">
        <v>4</v>
      </c>
      <c r="B1462">
        <v>253</v>
      </c>
      <c r="C1462">
        <v>3</v>
      </c>
      <c r="D1462">
        <v>5</v>
      </c>
      <c r="E1462">
        <v>0</v>
      </c>
      <c r="F1462" t="s">
        <v>83</v>
      </c>
      <c r="G1462" t="s">
        <v>83</v>
      </c>
      <c r="H1462">
        <v>670</v>
      </c>
      <c r="I1462">
        <v>0</v>
      </c>
      <c r="J1462">
        <v>0</v>
      </c>
      <c r="K1462">
        <v>0</v>
      </c>
      <c r="L1462">
        <v>0</v>
      </c>
      <c r="M1462" t="s">
        <v>83</v>
      </c>
      <c r="N1462" t="s">
        <v>83</v>
      </c>
      <c r="O1462" t="s">
        <v>83</v>
      </c>
      <c r="P1462" t="s">
        <v>83</v>
      </c>
      <c r="Q1462" t="s">
        <v>83</v>
      </c>
      <c r="R1462" t="s">
        <v>2945</v>
      </c>
      <c r="S1462" t="s">
        <v>83</v>
      </c>
      <c r="T1462">
        <v>0</v>
      </c>
      <c r="U1462" t="s">
        <v>83</v>
      </c>
      <c r="V1462" t="s">
        <v>83</v>
      </c>
      <c r="W1462" t="s">
        <v>83</v>
      </c>
      <c r="X1462">
        <v>2</v>
      </c>
      <c r="Y1462">
        <v>2</v>
      </c>
      <c r="Z1462" t="s">
        <v>83</v>
      </c>
      <c r="AA1462" t="s">
        <v>83</v>
      </c>
      <c r="AB1462" t="s">
        <v>83</v>
      </c>
      <c r="AC1462" t="s">
        <v>83</v>
      </c>
      <c r="AD1462" t="s">
        <v>83</v>
      </c>
      <c r="AE1462">
        <v>0</v>
      </c>
      <c r="AF1462" t="s">
        <v>83</v>
      </c>
      <c r="AG1462">
        <v>0</v>
      </c>
      <c r="AH1462" t="s">
        <v>83</v>
      </c>
      <c r="AI1462" t="s">
        <v>83</v>
      </c>
      <c r="AJ1462" t="s">
        <v>83</v>
      </c>
      <c r="AK1462" t="s">
        <v>83</v>
      </c>
      <c r="AL1462" t="s">
        <v>83</v>
      </c>
      <c r="AM1462" t="s">
        <v>83</v>
      </c>
      <c r="AN1462" t="s">
        <v>83</v>
      </c>
      <c r="AO1462" t="s">
        <v>83</v>
      </c>
      <c r="AP1462" t="s">
        <v>83</v>
      </c>
      <c r="AQ1462" t="s">
        <v>83</v>
      </c>
      <c r="AR1462" t="s">
        <v>83</v>
      </c>
      <c r="AS1462">
        <v>0</v>
      </c>
      <c r="AT1462" t="s">
        <v>83</v>
      </c>
      <c r="AU1462" t="s">
        <v>83</v>
      </c>
      <c r="AV1462">
        <v>0</v>
      </c>
      <c r="AW1462">
        <v>0</v>
      </c>
      <c r="AX1462" t="s">
        <v>83</v>
      </c>
    </row>
    <row r="1463" spans="1:50" x14ac:dyDescent="0.15">
      <c r="A1463">
        <v>4</v>
      </c>
      <c r="B1463">
        <v>253</v>
      </c>
      <c r="C1463">
        <v>3</v>
      </c>
      <c r="D1463">
        <v>6</v>
      </c>
      <c r="E1463">
        <v>0</v>
      </c>
      <c r="F1463" t="s">
        <v>83</v>
      </c>
      <c r="G1463" t="s">
        <v>83</v>
      </c>
      <c r="H1463">
        <v>297</v>
      </c>
      <c r="I1463">
        <v>0</v>
      </c>
      <c r="J1463">
        <v>0</v>
      </c>
      <c r="K1463">
        <v>0</v>
      </c>
      <c r="L1463">
        <v>0</v>
      </c>
      <c r="M1463" t="s">
        <v>83</v>
      </c>
      <c r="N1463" t="s">
        <v>83</v>
      </c>
      <c r="O1463" t="s">
        <v>83</v>
      </c>
      <c r="P1463" t="s">
        <v>83</v>
      </c>
      <c r="Q1463" t="s">
        <v>83</v>
      </c>
      <c r="R1463" t="s">
        <v>2946</v>
      </c>
      <c r="S1463" t="s">
        <v>83</v>
      </c>
      <c r="T1463">
        <v>0</v>
      </c>
      <c r="U1463" t="s">
        <v>83</v>
      </c>
      <c r="V1463" t="s">
        <v>83</v>
      </c>
      <c r="W1463" t="s">
        <v>83</v>
      </c>
      <c r="X1463">
        <v>2</v>
      </c>
      <c r="Y1463">
        <v>2</v>
      </c>
      <c r="Z1463" t="s">
        <v>83</v>
      </c>
      <c r="AA1463" t="s">
        <v>83</v>
      </c>
      <c r="AB1463" t="s">
        <v>83</v>
      </c>
      <c r="AC1463" t="s">
        <v>83</v>
      </c>
      <c r="AD1463" t="s">
        <v>83</v>
      </c>
      <c r="AE1463">
        <v>0</v>
      </c>
      <c r="AF1463" t="s">
        <v>83</v>
      </c>
      <c r="AG1463">
        <v>0</v>
      </c>
      <c r="AH1463" t="s">
        <v>83</v>
      </c>
      <c r="AI1463" t="s">
        <v>83</v>
      </c>
      <c r="AJ1463" t="s">
        <v>83</v>
      </c>
      <c r="AK1463" t="s">
        <v>83</v>
      </c>
      <c r="AL1463" t="s">
        <v>83</v>
      </c>
      <c r="AM1463" t="s">
        <v>83</v>
      </c>
      <c r="AN1463" t="s">
        <v>83</v>
      </c>
      <c r="AO1463" t="s">
        <v>83</v>
      </c>
      <c r="AP1463" t="s">
        <v>83</v>
      </c>
      <c r="AQ1463" t="s">
        <v>83</v>
      </c>
      <c r="AR1463" t="s">
        <v>83</v>
      </c>
      <c r="AS1463">
        <v>0</v>
      </c>
      <c r="AT1463" t="s">
        <v>83</v>
      </c>
      <c r="AU1463" t="s">
        <v>83</v>
      </c>
      <c r="AV1463">
        <v>0</v>
      </c>
      <c r="AW1463">
        <v>0</v>
      </c>
      <c r="AX1463" t="s">
        <v>83</v>
      </c>
    </row>
    <row r="1464" spans="1:50" x14ac:dyDescent="0.15">
      <c r="A1464">
        <v>4</v>
      </c>
      <c r="B1464">
        <v>253</v>
      </c>
      <c r="C1464">
        <v>3</v>
      </c>
      <c r="D1464">
        <v>7</v>
      </c>
      <c r="E1464">
        <v>0</v>
      </c>
      <c r="F1464" t="s">
        <v>83</v>
      </c>
      <c r="G1464" t="s">
        <v>83</v>
      </c>
      <c r="H1464">
        <v>433</v>
      </c>
      <c r="I1464">
        <v>0</v>
      </c>
      <c r="J1464">
        <v>0</v>
      </c>
      <c r="K1464">
        <v>0</v>
      </c>
      <c r="L1464">
        <v>0</v>
      </c>
      <c r="M1464" t="s">
        <v>83</v>
      </c>
      <c r="N1464" t="s">
        <v>83</v>
      </c>
      <c r="O1464" t="s">
        <v>83</v>
      </c>
      <c r="P1464" t="s">
        <v>83</v>
      </c>
      <c r="Q1464" t="s">
        <v>83</v>
      </c>
      <c r="R1464" t="s">
        <v>2947</v>
      </c>
      <c r="S1464" t="s">
        <v>83</v>
      </c>
      <c r="T1464">
        <v>0</v>
      </c>
      <c r="U1464" t="s">
        <v>83</v>
      </c>
      <c r="V1464" t="s">
        <v>83</v>
      </c>
      <c r="W1464" t="s">
        <v>83</v>
      </c>
      <c r="X1464">
        <v>2</v>
      </c>
      <c r="Y1464">
        <v>2</v>
      </c>
      <c r="Z1464" t="s">
        <v>83</v>
      </c>
      <c r="AA1464" t="s">
        <v>83</v>
      </c>
      <c r="AB1464" t="s">
        <v>83</v>
      </c>
      <c r="AC1464" t="s">
        <v>83</v>
      </c>
      <c r="AD1464" t="s">
        <v>83</v>
      </c>
      <c r="AE1464">
        <v>0</v>
      </c>
      <c r="AF1464" t="s">
        <v>83</v>
      </c>
      <c r="AG1464">
        <v>0</v>
      </c>
      <c r="AH1464" t="s">
        <v>83</v>
      </c>
      <c r="AI1464" t="s">
        <v>83</v>
      </c>
      <c r="AJ1464" t="s">
        <v>83</v>
      </c>
      <c r="AK1464" t="s">
        <v>83</v>
      </c>
      <c r="AL1464" t="s">
        <v>83</v>
      </c>
      <c r="AM1464" t="s">
        <v>83</v>
      </c>
      <c r="AN1464" t="s">
        <v>83</v>
      </c>
      <c r="AO1464" t="s">
        <v>83</v>
      </c>
      <c r="AP1464" t="s">
        <v>83</v>
      </c>
      <c r="AQ1464" t="s">
        <v>83</v>
      </c>
      <c r="AR1464" t="s">
        <v>83</v>
      </c>
      <c r="AS1464">
        <v>0</v>
      </c>
      <c r="AT1464" t="s">
        <v>83</v>
      </c>
      <c r="AU1464" t="s">
        <v>83</v>
      </c>
      <c r="AV1464">
        <v>0</v>
      </c>
      <c r="AW1464">
        <v>0</v>
      </c>
      <c r="AX1464" t="s">
        <v>83</v>
      </c>
    </row>
    <row r="1465" spans="1:50" x14ac:dyDescent="0.15">
      <c r="A1465">
        <v>4</v>
      </c>
      <c r="B1465">
        <v>253</v>
      </c>
      <c r="C1465">
        <v>3</v>
      </c>
      <c r="D1465">
        <v>8</v>
      </c>
      <c r="E1465">
        <v>0</v>
      </c>
      <c r="F1465" t="s">
        <v>83</v>
      </c>
      <c r="G1465" t="s">
        <v>83</v>
      </c>
      <c r="H1465">
        <v>346</v>
      </c>
      <c r="I1465">
        <v>0</v>
      </c>
      <c r="J1465">
        <v>0</v>
      </c>
      <c r="K1465">
        <v>0</v>
      </c>
      <c r="L1465">
        <v>0</v>
      </c>
      <c r="M1465" t="s">
        <v>83</v>
      </c>
      <c r="N1465" t="s">
        <v>83</v>
      </c>
      <c r="O1465" t="s">
        <v>83</v>
      </c>
      <c r="P1465" t="s">
        <v>83</v>
      </c>
      <c r="Q1465" t="s">
        <v>83</v>
      </c>
      <c r="R1465" t="s">
        <v>2948</v>
      </c>
      <c r="S1465" t="s">
        <v>83</v>
      </c>
      <c r="T1465">
        <v>0</v>
      </c>
      <c r="U1465" t="s">
        <v>83</v>
      </c>
      <c r="V1465" t="s">
        <v>83</v>
      </c>
      <c r="W1465" t="s">
        <v>83</v>
      </c>
      <c r="X1465">
        <v>2</v>
      </c>
      <c r="Y1465">
        <v>2</v>
      </c>
      <c r="Z1465" t="s">
        <v>83</v>
      </c>
      <c r="AA1465" t="s">
        <v>83</v>
      </c>
      <c r="AB1465" t="s">
        <v>83</v>
      </c>
      <c r="AC1465" t="s">
        <v>83</v>
      </c>
      <c r="AD1465" t="s">
        <v>83</v>
      </c>
      <c r="AE1465">
        <v>0</v>
      </c>
      <c r="AF1465" t="s">
        <v>83</v>
      </c>
      <c r="AG1465">
        <v>0</v>
      </c>
      <c r="AH1465" t="s">
        <v>83</v>
      </c>
      <c r="AI1465" t="s">
        <v>83</v>
      </c>
      <c r="AJ1465" t="s">
        <v>83</v>
      </c>
      <c r="AK1465" t="s">
        <v>83</v>
      </c>
      <c r="AL1465" t="s">
        <v>83</v>
      </c>
      <c r="AM1465" t="s">
        <v>83</v>
      </c>
      <c r="AN1465" t="s">
        <v>83</v>
      </c>
      <c r="AO1465" t="s">
        <v>83</v>
      </c>
      <c r="AP1465" t="s">
        <v>83</v>
      </c>
      <c r="AQ1465" t="s">
        <v>83</v>
      </c>
      <c r="AR1465" t="s">
        <v>83</v>
      </c>
      <c r="AS1465">
        <v>0</v>
      </c>
      <c r="AT1465" t="s">
        <v>83</v>
      </c>
      <c r="AU1465" t="s">
        <v>83</v>
      </c>
      <c r="AV1465">
        <v>0</v>
      </c>
      <c r="AW1465">
        <v>0</v>
      </c>
      <c r="AX1465" t="s">
        <v>83</v>
      </c>
    </row>
    <row r="1466" spans="1:50" x14ac:dyDescent="0.15">
      <c r="A1466">
        <v>4</v>
      </c>
      <c r="B1466">
        <v>253</v>
      </c>
      <c r="C1466">
        <v>4</v>
      </c>
      <c r="D1466">
        <v>1</v>
      </c>
      <c r="E1466">
        <v>0</v>
      </c>
      <c r="F1466" t="s">
        <v>83</v>
      </c>
      <c r="G1466" t="s">
        <v>83</v>
      </c>
      <c r="H1466">
        <v>317</v>
      </c>
      <c r="I1466">
        <v>0</v>
      </c>
      <c r="J1466">
        <v>0</v>
      </c>
      <c r="K1466">
        <v>0</v>
      </c>
      <c r="L1466">
        <v>0</v>
      </c>
      <c r="M1466" t="s">
        <v>83</v>
      </c>
      <c r="N1466" t="s">
        <v>83</v>
      </c>
      <c r="O1466" t="s">
        <v>83</v>
      </c>
      <c r="P1466" t="s">
        <v>83</v>
      </c>
      <c r="Q1466" t="s">
        <v>83</v>
      </c>
      <c r="R1466" t="s">
        <v>2949</v>
      </c>
      <c r="S1466" t="s">
        <v>83</v>
      </c>
      <c r="T1466">
        <v>0</v>
      </c>
      <c r="U1466" t="s">
        <v>83</v>
      </c>
      <c r="V1466" t="s">
        <v>83</v>
      </c>
      <c r="W1466" t="s">
        <v>83</v>
      </c>
      <c r="X1466">
        <v>2</v>
      </c>
      <c r="Y1466">
        <v>2</v>
      </c>
      <c r="Z1466" t="s">
        <v>83</v>
      </c>
      <c r="AA1466" t="s">
        <v>83</v>
      </c>
      <c r="AB1466" t="s">
        <v>83</v>
      </c>
      <c r="AC1466" t="s">
        <v>83</v>
      </c>
      <c r="AD1466" t="s">
        <v>83</v>
      </c>
      <c r="AE1466">
        <v>0</v>
      </c>
      <c r="AF1466" t="s">
        <v>83</v>
      </c>
      <c r="AG1466">
        <v>0</v>
      </c>
      <c r="AH1466" t="s">
        <v>83</v>
      </c>
      <c r="AI1466" t="s">
        <v>83</v>
      </c>
      <c r="AJ1466" t="s">
        <v>83</v>
      </c>
      <c r="AK1466" t="s">
        <v>83</v>
      </c>
      <c r="AL1466" t="s">
        <v>83</v>
      </c>
      <c r="AM1466" t="s">
        <v>83</v>
      </c>
      <c r="AN1466" t="s">
        <v>83</v>
      </c>
      <c r="AO1466" t="s">
        <v>83</v>
      </c>
      <c r="AP1466" t="s">
        <v>83</v>
      </c>
      <c r="AQ1466" t="s">
        <v>83</v>
      </c>
      <c r="AR1466" t="s">
        <v>83</v>
      </c>
      <c r="AS1466">
        <v>0</v>
      </c>
      <c r="AT1466" t="s">
        <v>83</v>
      </c>
      <c r="AU1466" t="s">
        <v>83</v>
      </c>
      <c r="AV1466">
        <v>0</v>
      </c>
      <c r="AW1466">
        <v>0</v>
      </c>
      <c r="AX1466" t="s">
        <v>83</v>
      </c>
    </row>
    <row r="1467" spans="1:50" x14ac:dyDescent="0.15">
      <c r="A1467">
        <v>4</v>
      </c>
      <c r="B1467">
        <v>253</v>
      </c>
      <c r="C1467">
        <v>4</v>
      </c>
      <c r="D1467">
        <v>2</v>
      </c>
      <c r="E1467">
        <v>0</v>
      </c>
      <c r="F1467" t="s">
        <v>83</v>
      </c>
      <c r="G1467" t="s">
        <v>83</v>
      </c>
      <c r="H1467">
        <v>34</v>
      </c>
      <c r="I1467">
        <v>0</v>
      </c>
      <c r="J1467">
        <v>0</v>
      </c>
      <c r="K1467">
        <v>0</v>
      </c>
      <c r="L1467">
        <v>0</v>
      </c>
      <c r="M1467" t="s">
        <v>83</v>
      </c>
      <c r="N1467" t="s">
        <v>83</v>
      </c>
      <c r="O1467" t="s">
        <v>83</v>
      </c>
      <c r="P1467" t="s">
        <v>83</v>
      </c>
      <c r="Q1467" t="s">
        <v>83</v>
      </c>
      <c r="R1467" t="s">
        <v>2950</v>
      </c>
      <c r="S1467" t="s">
        <v>83</v>
      </c>
      <c r="T1467">
        <v>0</v>
      </c>
      <c r="U1467" t="s">
        <v>83</v>
      </c>
      <c r="V1467" t="s">
        <v>83</v>
      </c>
      <c r="W1467" t="s">
        <v>83</v>
      </c>
      <c r="X1467">
        <v>2</v>
      </c>
      <c r="Y1467">
        <v>2</v>
      </c>
      <c r="Z1467" t="s">
        <v>83</v>
      </c>
      <c r="AA1467" t="s">
        <v>83</v>
      </c>
      <c r="AB1467" t="s">
        <v>83</v>
      </c>
      <c r="AC1467" t="s">
        <v>83</v>
      </c>
      <c r="AD1467" t="s">
        <v>83</v>
      </c>
      <c r="AE1467">
        <v>0</v>
      </c>
      <c r="AF1467" t="s">
        <v>83</v>
      </c>
      <c r="AG1467">
        <v>0</v>
      </c>
      <c r="AH1467" t="s">
        <v>83</v>
      </c>
      <c r="AI1467" t="s">
        <v>83</v>
      </c>
      <c r="AJ1467" t="s">
        <v>83</v>
      </c>
      <c r="AK1467" t="s">
        <v>83</v>
      </c>
      <c r="AL1467" t="s">
        <v>83</v>
      </c>
      <c r="AM1467" t="s">
        <v>83</v>
      </c>
      <c r="AN1467" t="s">
        <v>83</v>
      </c>
      <c r="AO1467" t="s">
        <v>83</v>
      </c>
      <c r="AP1467" t="s">
        <v>83</v>
      </c>
      <c r="AQ1467" t="s">
        <v>83</v>
      </c>
      <c r="AR1467" t="s">
        <v>83</v>
      </c>
      <c r="AS1467">
        <v>0</v>
      </c>
      <c r="AT1467" t="s">
        <v>83</v>
      </c>
      <c r="AU1467" t="s">
        <v>83</v>
      </c>
      <c r="AV1467">
        <v>0</v>
      </c>
      <c r="AW1467">
        <v>0</v>
      </c>
      <c r="AX1467" t="s">
        <v>83</v>
      </c>
    </row>
    <row r="1468" spans="1:50" x14ac:dyDescent="0.15">
      <c r="A1468">
        <v>4</v>
      </c>
      <c r="B1468">
        <v>253</v>
      </c>
      <c r="C1468">
        <v>4</v>
      </c>
      <c r="D1468">
        <v>3</v>
      </c>
      <c r="E1468">
        <v>0</v>
      </c>
      <c r="F1468" t="s">
        <v>83</v>
      </c>
      <c r="G1468" t="s">
        <v>83</v>
      </c>
      <c r="H1468">
        <v>179</v>
      </c>
      <c r="I1468">
        <v>0</v>
      </c>
      <c r="J1468">
        <v>0</v>
      </c>
      <c r="K1468">
        <v>0</v>
      </c>
      <c r="L1468">
        <v>0</v>
      </c>
      <c r="M1468" t="s">
        <v>83</v>
      </c>
      <c r="N1468" t="s">
        <v>83</v>
      </c>
      <c r="O1468" t="s">
        <v>83</v>
      </c>
      <c r="P1468" t="s">
        <v>83</v>
      </c>
      <c r="Q1468" t="s">
        <v>83</v>
      </c>
      <c r="R1468" t="s">
        <v>2951</v>
      </c>
      <c r="S1468" t="s">
        <v>83</v>
      </c>
      <c r="T1468">
        <v>0</v>
      </c>
      <c r="U1468" t="s">
        <v>83</v>
      </c>
      <c r="V1468" t="s">
        <v>83</v>
      </c>
      <c r="W1468" t="s">
        <v>83</v>
      </c>
      <c r="X1468">
        <v>2</v>
      </c>
      <c r="Y1468">
        <v>2</v>
      </c>
      <c r="Z1468" t="s">
        <v>83</v>
      </c>
      <c r="AA1468" t="s">
        <v>83</v>
      </c>
      <c r="AB1468" t="s">
        <v>83</v>
      </c>
      <c r="AC1468" t="s">
        <v>83</v>
      </c>
      <c r="AD1468" t="s">
        <v>83</v>
      </c>
      <c r="AE1468">
        <v>0</v>
      </c>
      <c r="AF1468" t="s">
        <v>83</v>
      </c>
      <c r="AG1468">
        <v>0</v>
      </c>
      <c r="AH1468" t="s">
        <v>83</v>
      </c>
      <c r="AI1468" t="s">
        <v>83</v>
      </c>
      <c r="AJ1468" t="s">
        <v>83</v>
      </c>
      <c r="AK1468" t="s">
        <v>83</v>
      </c>
      <c r="AL1468" t="s">
        <v>83</v>
      </c>
      <c r="AM1468" t="s">
        <v>83</v>
      </c>
      <c r="AN1468" t="s">
        <v>83</v>
      </c>
      <c r="AO1468" t="s">
        <v>83</v>
      </c>
      <c r="AP1468" t="s">
        <v>83</v>
      </c>
      <c r="AQ1468" t="s">
        <v>83</v>
      </c>
      <c r="AR1468" t="s">
        <v>83</v>
      </c>
      <c r="AS1468">
        <v>0</v>
      </c>
      <c r="AT1468" t="s">
        <v>83</v>
      </c>
      <c r="AU1468" t="s">
        <v>83</v>
      </c>
      <c r="AV1468">
        <v>0</v>
      </c>
      <c r="AW1468">
        <v>0</v>
      </c>
      <c r="AX1468" t="s">
        <v>83</v>
      </c>
    </row>
    <row r="1469" spans="1:50" x14ac:dyDescent="0.15">
      <c r="A1469">
        <v>4</v>
      </c>
      <c r="B1469">
        <v>253</v>
      </c>
      <c r="C1469">
        <v>4</v>
      </c>
      <c r="D1469">
        <v>4</v>
      </c>
      <c r="E1469">
        <v>0</v>
      </c>
      <c r="F1469" t="s">
        <v>83</v>
      </c>
      <c r="G1469" t="s">
        <v>83</v>
      </c>
      <c r="H1469">
        <v>241</v>
      </c>
      <c r="I1469">
        <v>0</v>
      </c>
      <c r="J1469">
        <v>0</v>
      </c>
      <c r="K1469">
        <v>0</v>
      </c>
      <c r="L1469">
        <v>0</v>
      </c>
      <c r="M1469" t="s">
        <v>83</v>
      </c>
      <c r="N1469" t="s">
        <v>83</v>
      </c>
      <c r="O1469" t="s">
        <v>83</v>
      </c>
      <c r="P1469" t="s">
        <v>83</v>
      </c>
      <c r="Q1469" t="s">
        <v>83</v>
      </c>
      <c r="R1469" t="s">
        <v>2952</v>
      </c>
      <c r="S1469" t="s">
        <v>83</v>
      </c>
      <c r="T1469">
        <v>0</v>
      </c>
      <c r="U1469" t="s">
        <v>83</v>
      </c>
      <c r="V1469" t="s">
        <v>83</v>
      </c>
      <c r="W1469" t="s">
        <v>83</v>
      </c>
      <c r="X1469">
        <v>2</v>
      </c>
      <c r="Y1469">
        <v>2</v>
      </c>
      <c r="Z1469" t="s">
        <v>83</v>
      </c>
      <c r="AA1469" t="s">
        <v>83</v>
      </c>
      <c r="AB1469" t="s">
        <v>83</v>
      </c>
      <c r="AC1469" t="s">
        <v>83</v>
      </c>
      <c r="AD1469" t="s">
        <v>83</v>
      </c>
      <c r="AE1469">
        <v>0</v>
      </c>
      <c r="AF1469" t="s">
        <v>83</v>
      </c>
      <c r="AG1469">
        <v>0</v>
      </c>
      <c r="AH1469" t="s">
        <v>83</v>
      </c>
      <c r="AI1469" t="s">
        <v>83</v>
      </c>
      <c r="AJ1469" t="s">
        <v>83</v>
      </c>
      <c r="AK1469" t="s">
        <v>83</v>
      </c>
      <c r="AL1469" t="s">
        <v>83</v>
      </c>
      <c r="AM1469" t="s">
        <v>83</v>
      </c>
      <c r="AN1469" t="s">
        <v>83</v>
      </c>
      <c r="AO1469" t="s">
        <v>83</v>
      </c>
      <c r="AP1469" t="s">
        <v>83</v>
      </c>
      <c r="AQ1469" t="s">
        <v>83</v>
      </c>
      <c r="AR1469" t="s">
        <v>83</v>
      </c>
      <c r="AS1469">
        <v>0</v>
      </c>
      <c r="AT1469" t="s">
        <v>83</v>
      </c>
      <c r="AU1469" t="s">
        <v>83</v>
      </c>
      <c r="AV1469">
        <v>0</v>
      </c>
      <c r="AW1469">
        <v>0</v>
      </c>
      <c r="AX1469" t="s">
        <v>83</v>
      </c>
    </row>
    <row r="1470" spans="1:50" x14ac:dyDescent="0.15">
      <c r="A1470">
        <v>4</v>
      </c>
      <c r="B1470">
        <v>253</v>
      </c>
      <c r="C1470">
        <v>4</v>
      </c>
      <c r="D1470">
        <v>5</v>
      </c>
      <c r="E1470">
        <v>0</v>
      </c>
      <c r="F1470" t="s">
        <v>83</v>
      </c>
      <c r="G1470" t="s">
        <v>83</v>
      </c>
      <c r="H1470">
        <v>579</v>
      </c>
      <c r="I1470">
        <v>0</v>
      </c>
      <c r="J1470">
        <v>0</v>
      </c>
      <c r="K1470">
        <v>0</v>
      </c>
      <c r="L1470">
        <v>0</v>
      </c>
      <c r="M1470" t="s">
        <v>83</v>
      </c>
      <c r="N1470" t="s">
        <v>83</v>
      </c>
      <c r="O1470" t="s">
        <v>83</v>
      </c>
      <c r="P1470" t="s">
        <v>83</v>
      </c>
      <c r="Q1470" t="s">
        <v>83</v>
      </c>
      <c r="R1470" t="s">
        <v>2953</v>
      </c>
      <c r="S1470" t="s">
        <v>83</v>
      </c>
      <c r="T1470">
        <v>0</v>
      </c>
      <c r="U1470" t="s">
        <v>83</v>
      </c>
      <c r="V1470" t="s">
        <v>83</v>
      </c>
      <c r="W1470" t="s">
        <v>83</v>
      </c>
      <c r="X1470">
        <v>2</v>
      </c>
      <c r="Y1470">
        <v>2</v>
      </c>
      <c r="Z1470" t="s">
        <v>83</v>
      </c>
      <c r="AA1470" t="s">
        <v>83</v>
      </c>
      <c r="AB1470" t="s">
        <v>83</v>
      </c>
      <c r="AC1470" t="s">
        <v>83</v>
      </c>
      <c r="AD1470" t="s">
        <v>83</v>
      </c>
      <c r="AE1470">
        <v>0</v>
      </c>
      <c r="AF1470" t="s">
        <v>83</v>
      </c>
      <c r="AG1470">
        <v>0</v>
      </c>
      <c r="AH1470" t="s">
        <v>83</v>
      </c>
      <c r="AI1470" t="s">
        <v>83</v>
      </c>
      <c r="AJ1470" t="s">
        <v>83</v>
      </c>
      <c r="AK1470" t="s">
        <v>83</v>
      </c>
      <c r="AL1470" t="s">
        <v>83</v>
      </c>
      <c r="AM1470" t="s">
        <v>83</v>
      </c>
      <c r="AN1470" t="s">
        <v>83</v>
      </c>
      <c r="AO1470" t="s">
        <v>83</v>
      </c>
      <c r="AP1470" t="s">
        <v>83</v>
      </c>
      <c r="AQ1470" t="s">
        <v>83</v>
      </c>
      <c r="AR1470" t="s">
        <v>83</v>
      </c>
      <c r="AS1470">
        <v>0</v>
      </c>
      <c r="AT1470" t="s">
        <v>83</v>
      </c>
      <c r="AU1470" t="s">
        <v>83</v>
      </c>
      <c r="AV1470">
        <v>0</v>
      </c>
      <c r="AW1470">
        <v>0</v>
      </c>
      <c r="AX1470" t="s">
        <v>83</v>
      </c>
    </row>
    <row r="1471" spans="1:50" x14ac:dyDescent="0.15">
      <c r="A1471">
        <v>4</v>
      </c>
      <c r="B1471">
        <v>253</v>
      </c>
      <c r="C1471">
        <v>4</v>
      </c>
      <c r="D1471">
        <v>6</v>
      </c>
      <c r="E1471">
        <v>0</v>
      </c>
      <c r="F1471" t="s">
        <v>83</v>
      </c>
      <c r="G1471" t="s">
        <v>83</v>
      </c>
      <c r="H1471">
        <v>98</v>
      </c>
      <c r="I1471">
        <v>0</v>
      </c>
      <c r="J1471">
        <v>0</v>
      </c>
      <c r="K1471">
        <v>0</v>
      </c>
      <c r="L1471">
        <v>0</v>
      </c>
      <c r="M1471" t="s">
        <v>83</v>
      </c>
      <c r="N1471" t="s">
        <v>83</v>
      </c>
      <c r="O1471" t="s">
        <v>83</v>
      </c>
      <c r="P1471" t="s">
        <v>83</v>
      </c>
      <c r="Q1471" t="s">
        <v>83</v>
      </c>
      <c r="R1471" t="s">
        <v>2954</v>
      </c>
      <c r="S1471" t="s">
        <v>83</v>
      </c>
      <c r="T1471">
        <v>0</v>
      </c>
      <c r="U1471" t="s">
        <v>83</v>
      </c>
      <c r="V1471" t="s">
        <v>83</v>
      </c>
      <c r="W1471" t="s">
        <v>83</v>
      </c>
      <c r="X1471">
        <v>2</v>
      </c>
      <c r="Y1471">
        <v>2</v>
      </c>
      <c r="Z1471" t="s">
        <v>83</v>
      </c>
      <c r="AA1471" t="s">
        <v>83</v>
      </c>
      <c r="AB1471" t="s">
        <v>83</v>
      </c>
      <c r="AC1471" t="s">
        <v>83</v>
      </c>
      <c r="AD1471" t="s">
        <v>83</v>
      </c>
      <c r="AE1471">
        <v>0</v>
      </c>
      <c r="AF1471" t="s">
        <v>83</v>
      </c>
      <c r="AG1471">
        <v>0</v>
      </c>
      <c r="AH1471" t="s">
        <v>83</v>
      </c>
      <c r="AI1471" t="s">
        <v>83</v>
      </c>
      <c r="AJ1471" t="s">
        <v>83</v>
      </c>
      <c r="AK1471" t="s">
        <v>83</v>
      </c>
      <c r="AL1471" t="s">
        <v>83</v>
      </c>
      <c r="AM1471" t="s">
        <v>83</v>
      </c>
      <c r="AN1471" t="s">
        <v>83</v>
      </c>
      <c r="AO1471" t="s">
        <v>83</v>
      </c>
      <c r="AP1471" t="s">
        <v>83</v>
      </c>
      <c r="AQ1471" t="s">
        <v>83</v>
      </c>
      <c r="AR1471" t="s">
        <v>83</v>
      </c>
      <c r="AS1471">
        <v>0</v>
      </c>
      <c r="AT1471" t="s">
        <v>83</v>
      </c>
      <c r="AU1471" t="s">
        <v>83</v>
      </c>
      <c r="AV1471">
        <v>0</v>
      </c>
      <c r="AW1471">
        <v>0</v>
      </c>
      <c r="AX1471" t="s">
        <v>83</v>
      </c>
    </row>
    <row r="1472" spans="1:50" x14ac:dyDescent="0.15">
      <c r="A1472">
        <v>4</v>
      </c>
      <c r="B1472">
        <v>253</v>
      </c>
      <c r="C1472">
        <v>4</v>
      </c>
      <c r="D1472">
        <v>7</v>
      </c>
      <c r="E1472">
        <v>0</v>
      </c>
      <c r="F1472" t="s">
        <v>83</v>
      </c>
      <c r="G1472" t="s">
        <v>83</v>
      </c>
      <c r="H1472">
        <v>649</v>
      </c>
      <c r="I1472">
        <v>0</v>
      </c>
      <c r="J1472">
        <v>0</v>
      </c>
      <c r="K1472">
        <v>0</v>
      </c>
      <c r="L1472">
        <v>0</v>
      </c>
      <c r="M1472" t="s">
        <v>83</v>
      </c>
      <c r="N1472" t="s">
        <v>83</v>
      </c>
      <c r="O1472" t="s">
        <v>83</v>
      </c>
      <c r="P1472" t="s">
        <v>83</v>
      </c>
      <c r="Q1472" t="s">
        <v>83</v>
      </c>
      <c r="R1472" t="s">
        <v>2955</v>
      </c>
      <c r="S1472" t="s">
        <v>83</v>
      </c>
      <c r="T1472">
        <v>0</v>
      </c>
      <c r="U1472" t="s">
        <v>83</v>
      </c>
      <c r="V1472" t="s">
        <v>83</v>
      </c>
      <c r="W1472" t="s">
        <v>83</v>
      </c>
      <c r="X1472">
        <v>2</v>
      </c>
      <c r="Y1472">
        <v>2</v>
      </c>
      <c r="Z1472" t="s">
        <v>83</v>
      </c>
      <c r="AA1472" t="s">
        <v>83</v>
      </c>
      <c r="AB1472" t="s">
        <v>83</v>
      </c>
      <c r="AC1472" t="s">
        <v>83</v>
      </c>
      <c r="AD1472" t="s">
        <v>83</v>
      </c>
      <c r="AE1472">
        <v>0</v>
      </c>
      <c r="AF1472" t="s">
        <v>83</v>
      </c>
      <c r="AG1472">
        <v>0</v>
      </c>
      <c r="AH1472" t="s">
        <v>83</v>
      </c>
      <c r="AI1472" t="s">
        <v>83</v>
      </c>
      <c r="AJ1472" t="s">
        <v>83</v>
      </c>
      <c r="AK1472" t="s">
        <v>83</v>
      </c>
      <c r="AL1472" t="s">
        <v>83</v>
      </c>
      <c r="AM1472" t="s">
        <v>83</v>
      </c>
      <c r="AN1472" t="s">
        <v>83</v>
      </c>
      <c r="AO1472" t="s">
        <v>83</v>
      </c>
      <c r="AP1472" t="s">
        <v>83</v>
      </c>
      <c r="AQ1472" t="s">
        <v>83</v>
      </c>
      <c r="AR1472" t="s">
        <v>83</v>
      </c>
      <c r="AS1472">
        <v>0</v>
      </c>
      <c r="AT1472" t="s">
        <v>83</v>
      </c>
      <c r="AU1472" t="s">
        <v>83</v>
      </c>
      <c r="AV1472">
        <v>0</v>
      </c>
      <c r="AW1472">
        <v>0</v>
      </c>
      <c r="AX1472" t="s">
        <v>83</v>
      </c>
    </row>
    <row r="1473" spans="1:50" x14ac:dyDescent="0.15">
      <c r="A1473">
        <v>4</v>
      </c>
      <c r="B1473">
        <v>253</v>
      </c>
      <c r="C1473">
        <v>4</v>
      </c>
      <c r="D1473">
        <v>8</v>
      </c>
      <c r="E1473">
        <v>0</v>
      </c>
      <c r="F1473" t="s">
        <v>83</v>
      </c>
      <c r="G1473" t="s">
        <v>83</v>
      </c>
      <c r="H1473">
        <v>262</v>
      </c>
      <c r="I1473">
        <v>0</v>
      </c>
      <c r="J1473">
        <v>0</v>
      </c>
      <c r="K1473">
        <v>0</v>
      </c>
      <c r="L1473">
        <v>0</v>
      </c>
      <c r="M1473" t="s">
        <v>83</v>
      </c>
      <c r="N1473" t="s">
        <v>83</v>
      </c>
      <c r="O1473" t="s">
        <v>83</v>
      </c>
      <c r="P1473" t="s">
        <v>83</v>
      </c>
      <c r="Q1473" t="s">
        <v>83</v>
      </c>
      <c r="R1473" t="s">
        <v>2956</v>
      </c>
      <c r="S1473" t="s">
        <v>83</v>
      </c>
      <c r="T1473">
        <v>0</v>
      </c>
      <c r="U1473" t="s">
        <v>83</v>
      </c>
      <c r="V1473" t="s">
        <v>83</v>
      </c>
      <c r="W1473" t="s">
        <v>83</v>
      </c>
      <c r="X1473">
        <v>2</v>
      </c>
      <c r="Y1473">
        <v>2</v>
      </c>
      <c r="Z1473" t="s">
        <v>83</v>
      </c>
      <c r="AA1473" t="s">
        <v>83</v>
      </c>
      <c r="AB1473" t="s">
        <v>83</v>
      </c>
      <c r="AC1473" t="s">
        <v>83</v>
      </c>
      <c r="AD1473" t="s">
        <v>83</v>
      </c>
      <c r="AE1473">
        <v>0</v>
      </c>
      <c r="AF1473" t="s">
        <v>83</v>
      </c>
      <c r="AG1473">
        <v>0</v>
      </c>
      <c r="AH1473" t="s">
        <v>83</v>
      </c>
      <c r="AI1473" t="s">
        <v>83</v>
      </c>
      <c r="AJ1473" t="s">
        <v>83</v>
      </c>
      <c r="AK1473" t="s">
        <v>83</v>
      </c>
      <c r="AL1473" t="s">
        <v>83</v>
      </c>
      <c r="AM1473" t="s">
        <v>83</v>
      </c>
      <c r="AN1473" t="s">
        <v>83</v>
      </c>
      <c r="AO1473" t="s">
        <v>83</v>
      </c>
      <c r="AP1473" t="s">
        <v>83</v>
      </c>
      <c r="AQ1473" t="s">
        <v>83</v>
      </c>
      <c r="AR1473" t="s">
        <v>83</v>
      </c>
      <c r="AS1473">
        <v>0</v>
      </c>
      <c r="AT1473" t="s">
        <v>83</v>
      </c>
      <c r="AU1473" t="s">
        <v>83</v>
      </c>
      <c r="AV1473">
        <v>0</v>
      </c>
      <c r="AW1473">
        <v>0</v>
      </c>
      <c r="AX1473" t="s">
        <v>83</v>
      </c>
    </row>
    <row r="1474" spans="1:50" x14ac:dyDescent="0.15">
      <c r="A1474">
        <v>4</v>
      </c>
      <c r="B1474">
        <v>254</v>
      </c>
      <c r="C1474">
        <v>1</v>
      </c>
      <c r="D1474">
        <v>1</v>
      </c>
      <c r="E1474">
        <v>0</v>
      </c>
      <c r="F1474" t="s">
        <v>83</v>
      </c>
      <c r="G1474" t="s">
        <v>83</v>
      </c>
      <c r="H1474">
        <v>0</v>
      </c>
      <c r="I1474">
        <v>0</v>
      </c>
      <c r="J1474">
        <v>0</v>
      </c>
      <c r="K1474">
        <v>0</v>
      </c>
      <c r="L1474">
        <v>0</v>
      </c>
      <c r="M1474" t="s">
        <v>83</v>
      </c>
      <c r="N1474" t="s">
        <v>83</v>
      </c>
      <c r="O1474" t="s">
        <v>83</v>
      </c>
      <c r="P1474" t="s">
        <v>83</v>
      </c>
      <c r="Q1474" t="s">
        <v>83</v>
      </c>
      <c r="R1474" t="s">
        <v>83</v>
      </c>
      <c r="S1474" t="s">
        <v>83</v>
      </c>
      <c r="T1474">
        <v>0</v>
      </c>
      <c r="U1474" t="s">
        <v>83</v>
      </c>
      <c r="V1474" t="s">
        <v>83</v>
      </c>
      <c r="W1474" t="s">
        <v>83</v>
      </c>
      <c r="X1474">
        <v>0</v>
      </c>
      <c r="Y1474">
        <v>0</v>
      </c>
      <c r="Z1474" t="s">
        <v>83</v>
      </c>
      <c r="AA1474" t="s">
        <v>83</v>
      </c>
      <c r="AB1474" t="s">
        <v>83</v>
      </c>
      <c r="AC1474" t="s">
        <v>83</v>
      </c>
      <c r="AD1474" t="s">
        <v>83</v>
      </c>
      <c r="AE1474">
        <v>0</v>
      </c>
      <c r="AF1474" t="s">
        <v>83</v>
      </c>
      <c r="AG1474">
        <v>0</v>
      </c>
      <c r="AH1474" t="s">
        <v>83</v>
      </c>
      <c r="AI1474" t="s">
        <v>83</v>
      </c>
      <c r="AJ1474" t="s">
        <v>83</v>
      </c>
      <c r="AK1474" t="s">
        <v>83</v>
      </c>
      <c r="AL1474" t="s">
        <v>83</v>
      </c>
      <c r="AM1474" t="s">
        <v>83</v>
      </c>
      <c r="AN1474" t="s">
        <v>83</v>
      </c>
      <c r="AO1474" t="s">
        <v>83</v>
      </c>
      <c r="AP1474" t="s">
        <v>83</v>
      </c>
      <c r="AQ1474" t="s">
        <v>83</v>
      </c>
      <c r="AR1474" t="s">
        <v>83</v>
      </c>
      <c r="AS1474">
        <v>0</v>
      </c>
      <c r="AT1474" t="s">
        <v>83</v>
      </c>
      <c r="AU1474" t="s">
        <v>83</v>
      </c>
      <c r="AV1474">
        <v>0</v>
      </c>
      <c r="AW1474">
        <v>0</v>
      </c>
      <c r="AX1474" t="s">
        <v>83</v>
      </c>
    </row>
    <row r="1475" spans="1:50" x14ac:dyDescent="0.15">
      <c r="A1475">
        <v>4</v>
      </c>
      <c r="B1475">
        <v>254</v>
      </c>
      <c r="C1475">
        <v>1</v>
      </c>
      <c r="D1475">
        <v>2</v>
      </c>
      <c r="E1475">
        <v>0</v>
      </c>
      <c r="F1475" t="s">
        <v>83</v>
      </c>
      <c r="G1475" t="s">
        <v>83</v>
      </c>
      <c r="H1475">
        <v>0</v>
      </c>
      <c r="I1475">
        <v>0</v>
      </c>
      <c r="J1475">
        <v>0</v>
      </c>
      <c r="K1475">
        <v>0</v>
      </c>
      <c r="L1475">
        <v>0</v>
      </c>
      <c r="M1475" t="s">
        <v>83</v>
      </c>
      <c r="N1475" t="s">
        <v>83</v>
      </c>
      <c r="O1475" t="s">
        <v>83</v>
      </c>
      <c r="P1475" t="s">
        <v>83</v>
      </c>
      <c r="Q1475" t="s">
        <v>83</v>
      </c>
      <c r="R1475" t="s">
        <v>83</v>
      </c>
      <c r="S1475" t="s">
        <v>83</v>
      </c>
      <c r="T1475">
        <v>0</v>
      </c>
      <c r="U1475" t="s">
        <v>83</v>
      </c>
      <c r="V1475" t="s">
        <v>83</v>
      </c>
      <c r="W1475" t="s">
        <v>83</v>
      </c>
      <c r="X1475">
        <v>0</v>
      </c>
      <c r="Y1475">
        <v>0</v>
      </c>
      <c r="Z1475" t="s">
        <v>83</v>
      </c>
      <c r="AA1475" t="s">
        <v>83</v>
      </c>
      <c r="AB1475" t="s">
        <v>83</v>
      </c>
      <c r="AC1475" t="s">
        <v>83</v>
      </c>
      <c r="AD1475" t="s">
        <v>83</v>
      </c>
      <c r="AE1475">
        <v>0</v>
      </c>
      <c r="AF1475" t="s">
        <v>83</v>
      </c>
      <c r="AG1475">
        <v>0</v>
      </c>
      <c r="AH1475" t="s">
        <v>83</v>
      </c>
      <c r="AI1475" t="s">
        <v>83</v>
      </c>
      <c r="AJ1475" t="s">
        <v>83</v>
      </c>
      <c r="AK1475" t="s">
        <v>83</v>
      </c>
      <c r="AL1475" t="s">
        <v>83</v>
      </c>
      <c r="AM1475" t="s">
        <v>83</v>
      </c>
      <c r="AN1475" t="s">
        <v>83</v>
      </c>
      <c r="AO1475" t="s">
        <v>83</v>
      </c>
      <c r="AP1475" t="s">
        <v>83</v>
      </c>
      <c r="AQ1475" t="s">
        <v>83</v>
      </c>
      <c r="AR1475" t="s">
        <v>83</v>
      </c>
      <c r="AS1475">
        <v>0</v>
      </c>
      <c r="AT1475" t="s">
        <v>83</v>
      </c>
      <c r="AU1475" t="s">
        <v>83</v>
      </c>
      <c r="AV1475">
        <v>0</v>
      </c>
      <c r="AW1475">
        <v>0</v>
      </c>
      <c r="AX1475" t="s">
        <v>83</v>
      </c>
    </row>
    <row r="1476" spans="1:50" x14ac:dyDescent="0.15">
      <c r="A1476">
        <v>4</v>
      </c>
      <c r="B1476">
        <v>254</v>
      </c>
      <c r="C1476">
        <v>1</v>
      </c>
      <c r="D1476">
        <v>3</v>
      </c>
      <c r="E1476">
        <v>0</v>
      </c>
      <c r="F1476" t="s">
        <v>83</v>
      </c>
      <c r="G1476" t="s">
        <v>83</v>
      </c>
      <c r="H1476">
        <v>576</v>
      </c>
      <c r="I1476">
        <v>0</v>
      </c>
      <c r="J1476">
        <v>0</v>
      </c>
      <c r="K1476">
        <v>0</v>
      </c>
      <c r="L1476">
        <v>0</v>
      </c>
      <c r="M1476" t="s">
        <v>83</v>
      </c>
      <c r="N1476" t="s">
        <v>83</v>
      </c>
      <c r="O1476" t="s">
        <v>83</v>
      </c>
      <c r="P1476" t="s">
        <v>83</v>
      </c>
      <c r="Q1476" t="s">
        <v>83</v>
      </c>
      <c r="R1476" t="s">
        <v>2957</v>
      </c>
      <c r="S1476" t="s">
        <v>83</v>
      </c>
      <c r="T1476">
        <v>0</v>
      </c>
      <c r="U1476" t="s">
        <v>83</v>
      </c>
      <c r="V1476" t="s">
        <v>83</v>
      </c>
      <c r="W1476" t="s">
        <v>83</v>
      </c>
      <c r="X1476">
        <v>3</v>
      </c>
      <c r="Y1476">
        <v>3</v>
      </c>
      <c r="Z1476" t="s">
        <v>83</v>
      </c>
      <c r="AA1476" t="s">
        <v>83</v>
      </c>
      <c r="AB1476" t="s">
        <v>83</v>
      </c>
      <c r="AC1476" t="s">
        <v>83</v>
      </c>
      <c r="AD1476" t="s">
        <v>83</v>
      </c>
      <c r="AE1476">
        <v>0</v>
      </c>
      <c r="AF1476" t="s">
        <v>83</v>
      </c>
      <c r="AG1476">
        <v>0</v>
      </c>
      <c r="AH1476" t="s">
        <v>83</v>
      </c>
      <c r="AI1476" t="s">
        <v>83</v>
      </c>
      <c r="AJ1476" t="s">
        <v>83</v>
      </c>
      <c r="AK1476" t="s">
        <v>83</v>
      </c>
      <c r="AL1476" t="s">
        <v>83</v>
      </c>
      <c r="AM1476" t="s">
        <v>83</v>
      </c>
      <c r="AN1476" t="s">
        <v>83</v>
      </c>
      <c r="AO1476" t="s">
        <v>83</v>
      </c>
      <c r="AP1476" t="s">
        <v>83</v>
      </c>
      <c r="AQ1476" t="s">
        <v>83</v>
      </c>
      <c r="AR1476" t="s">
        <v>83</v>
      </c>
      <c r="AS1476">
        <v>0</v>
      </c>
      <c r="AT1476" t="s">
        <v>83</v>
      </c>
      <c r="AU1476" t="s">
        <v>83</v>
      </c>
      <c r="AV1476">
        <v>0</v>
      </c>
      <c r="AW1476">
        <v>0</v>
      </c>
      <c r="AX1476" t="s">
        <v>83</v>
      </c>
    </row>
    <row r="1477" spans="1:50" x14ac:dyDescent="0.15">
      <c r="A1477">
        <v>4</v>
      </c>
      <c r="B1477">
        <v>254</v>
      </c>
      <c r="C1477">
        <v>1</v>
      </c>
      <c r="D1477">
        <v>4</v>
      </c>
      <c r="E1477">
        <v>0</v>
      </c>
      <c r="F1477" t="s">
        <v>83</v>
      </c>
      <c r="G1477" t="s">
        <v>83</v>
      </c>
      <c r="H1477">
        <v>65</v>
      </c>
      <c r="I1477">
        <v>0</v>
      </c>
      <c r="J1477">
        <v>0</v>
      </c>
      <c r="K1477">
        <v>0</v>
      </c>
      <c r="L1477">
        <v>0</v>
      </c>
      <c r="M1477" t="s">
        <v>83</v>
      </c>
      <c r="N1477" t="s">
        <v>83</v>
      </c>
      <c r="O1477" t="s">
        <v>83</v>
      </c>
      <c r="P1477" t="s">
        <v>83</v>
      </c>
      <c r="Q1477" t="s">
        <v>83</v>
      </c>
      <c r="R1477" t="s">
        <v>2955</v>
      </c>
      <c r="S1477" t="s">
        <v>83</v>
      </c>
      <c r="T1477">
        <v>0</v>
      </c>
      <c r="U1477" t="s">
        <v>83</v>
      </c>
      <c r="V1477" t="s">
        <v>83</v>
      </c>
      <c r="W1477" t="s">
        <v>83</v>
      </c>
      <c r="X1477">
        <v>3</v>
      </c>
      <c r="Y1477">
        <v>3</v>
      </c>
      <c r="Z1477" t="s">
        <v>83</v>
      </c>
      <c r="AA1477" t="s">
        <v>83</v>
      </c>
      <c r="AB1477" t="s">
        <v>83</v>
      </c>
      <c r="AC1477" t="s">
        <v>83</v>
      </c>
      <c r="AD1477" t="s">
        <v>83</v>
      </c>
      <c r="AE1477">
        <v>0</v>
      </c>
      <c r="AF1477" t="s">
        <v>83</v>
      </c>
      <c r="AG1477">
        <v>0</v>
      </c>
      <c r="AH1477" t="s">
        <v>83</v>
      </c>
      <c r="AI1477" t="s">
        <v>83</v>
      </c>
      <c r="AJ1477" t="s">
        <v>83</v>
      </c>
      <c r="AK1477" t="s">
        <v>83</v>
      </c>
      <c r="AL1477" t="s">
        <v>83</v>
      </c>
      <c r="AM1477" t="s">
        <v>83</v>
      </c>
      <c r="AN1477" t="s">
        <v>83</v>
      </c>
      <c r="AO1477" t="s">
        <v>83</v>
      </c>
      <c r="AP1477" t="s">
        <v>83</v>
      </c>
      <c r="AQ1477" t="s">
        <v>83</v>
      </c>
      <c r="AR1477" t="s">
        <v>83</v>
      </c>
      <c r="AS1477">
        <v>0</v>
      </c>
      <c r="AT1477" t="s">
        <v>83</v>
      </c>
      <c r="AU1477" t="s">
        <v>83</v>
      </c>
      <c r="AV1477">
        <v>0</v>
      </c>
      <c r="AW1477">
        <v>0</v>
      </c>
      <c r="AX1477" t="s">
        <v>83</v>
      </c>
    </row>
    <row r="1478" spans="1:50" x14ac:dyDescent="0.15">
      <c r="A1478">
        <v>4</v>
      </c>
      <c r="B1478">
        <v>254</v>
      </c>
      <c r="C1478">
        <v>1</v>
      </c>
      <c r="D1478">
        <v>5</v>
      </c>
      <c r="E1478">
        <v>0</v>
      </c>
      <c r="F1478" t="s">
        <v>83</v>
      </c>
      <c r="G1478" t="s">
        <v>83</v>
      </c>
      <c r="H1478">
        <v>341</v>
      </c>
      <c r="I1478">
        <v>0</v>
      </c>
      <c r="J1478">
        <v>0</v>
      </c>
      <c r="K1478">
        <v>0</v>
      </c>
      <c r="L1478">
        <v>0</v>
      </c>
      <c r="M1478" t="s">
        <v>83</v>
      </c>
      <c r="N1478" t="s">
        <v>83</v>
      </c>
      <c r="O1478" t="s">
        <v>83</v>
      </c>
      <c r="P1478" t="s">
        <v>83</v>
      </c>
      <c r="Q1478" t="s">
        <v>83</v>
      </c>
      <c r="R1478" t="s">
        <v>2958</v>
      </c>
      <c r="S1478" t="s">
        <v>83</v>
      </c>
      <c r="T1478">
        <v>0</v>
      </c>
      <c r="U1478" t="s">
        <v>83</v>
      </c>
      <c r="V1478" t="s">
        <v>83</v>
      </c>
      <c r="W1478" t="s">
        <v>83</v>
      </c>
      <c r="X1478">
        <v>3</v>
      </c>
      <c r="Y1478">
        <v>3</v>
      </c>
      <c r="Z1478" t="s">
        <v>83</v>
      </c>
      <c r="AA1478" t="s">
        <v>83</v>
      </c>
      <c r="AB1478" t="s">
        <v>83</v>
      </c>
      <c r="AC1478" t="s">
        <v>83</v>
      </c>
      <c r="AD1478" t="s">
        <v>83</v>
      </c>
      <c r="AE1478">
        <v>0</v>
      </c>
      <c r="AF1478" t="s">
        <v>83</v>
      </c>
      <c r="AG1478">
        <v>0</v>
      </c>
      <c r="AH1478" t="s">
        <v>83</v>
      </c>
      <c r="AI1478" t="s">
        <v>83</v>
      </c>
      <c r="AJ1478" t="s">
        <v>83</v>
      </c>
      <c r="AK1478" t="s">
        <v>83</v>
      </c>
      <c r="AL1478" t="s">
        <v>83</v>
      </c>
      <c r="AM1478" t="s">
        <v>83</v>
      </c>
      <c r="AN1478" t="s">
        <v>83</v>
      </c>
      <c r="AO1478" t="s">
        <v>83</v>
      </c>
      <c r="AP1478" t="s">
        <v>83</v>
      </c>
      <c r="AQ1478" t="s">
        <v>83</v>
      </c>
      <c r="AR1478" t="s">
        <v>83</v>
      </c>
      <c r="AS1478">
        <v>0</v>
      </c>
      <c r="AT1478" t="s">
        <v>83</v>
      </c>
      <c r="AU1478" t="s">
        <v>83</v>
      </c>
      <c r="AV1478">
        <v>0</v>
      </c>
      <c r="AW1478">
        <v>0</v>
      </c>
      <c r="AX1478" t="s">
        <v>83</v>
      </c>
    </row>
    <row r="1479" spans="1:50" x14ac:dyDescent="0.15">
      <c r="A1479">
        <v>4</v>
      </c>
      <c r="B1479">
        <v>254</v>
      </c>
      <c r="C1479">
        <v>1</v>
      </c>
      <c r="D1479">
        <v>6</v>
      </c>
      <c r="E1479">
        <v>0</v>
      </c>
      <c r="F1479" t="s">
        <v>83</v>
      </c>
      <c r="G1479" t="s">
        <v>83</v>
      </c>
      <c r="H1479">
        <v>232</v>
      </c>
      <c r="I1479">
        <v>0</v>
      </c>
      <c r="J1479">
        <v>0</v>
      </c>
      <c r="K1479">
        <v>0</v>
      </c>
      <c r="L1479">
        <v>0</v>
      </c>
      <c r="M1479" t="s">
        <v>83</v>
      </c>
      <c r="N1479" t="s">
        <v>83</v>
      </c>
      <c r="O1479" t="s">
        <v>83</v>
      </c>
      <c r="P1479" t="s">
        <v>83</v>
      </c>
      <c r="Q1479" t="s">
        <v>83</v>
      </c>
      <c r="R1479" t="s">
        <v>2959</v>
      </c>
      <c r="S1479" t="s">
        <v>83</v>
      </c>
      <c r="T1479">
        <v>0</v>
      </c>
      <c r="U1479" t="s">
        <v>83</v>
      </c>
      <c r="V1479" t="s">
        <v>83</v>
      </c>
      <c r="W1479" t="s">
        <v>83</v>
      </c>
      <c r="X1479">
        <v>3</v>
      </c>
      <c r="Y1479">
        <v>3</v>
      </c>
      <c r="Z1479" t="s">
        <v>83</v>
      </c>
      <c r="AA1479" t="s">
        <v>83</v>
      </c>
      <c r="AB1479" t="s">
        <v>83</v>
      </c>
      <c r="AC1479" t="s">
        <v>83</v>
      </c>
      <c r="AD1479" t="s">
        <v>83</v>
      </c>
      <c r="AE1479">
        <v>0</v>
      </c>
      <c r="AF1479" t="s">
        <v>83</v>
      </c>
      <c r="AG1479">
        <v>0</v>
      </c>
      <c r="AH1479" t="s">
        <v>83</v>
      </c>
      <c r="AI1479" t="s">
        <v>83</v>
      </c>
      <c r="AJ1479" t="s">
        <v>83</v>
      </c>
      <c r="AK1479" t="s">
        <v>83</v>
      </c>
      <c r="AL1479" t="s">
        <v>83</v>
      </c>
      <c r="AM1479" t="s">
        <v>83</v>
      </c>
      <c r="AN1479" t="s">
        <v>83</v>
      </c>
      <c r="AO1479" t="s">
        <v>83</v>
      </c>
      <c r="AP1479" t="s">
        <v>83</v>
      </c>
      <c r="AQ1479" t="s">
        <v>83</v>
      </c>
      <c r="AR1479" t="s">
        <v>83</v>
      </c>
      <c r="AS1479">
        <v>0</v>
      </c>
      <c r="AT1479" t="s">
        <v>83</v>
      </c>
      <c r="AU1479" t="s">
        <v>83</v>
      </c>
      <c r="AV1479">
        <v>0</v>
      </c>
      <c r="AW1479">
        <v>0</v>
      </c>
      <c r="AX1479" t="s">
        <v>83</v>
      </c>
    </row>
    <row r="1480" spans="1:50" x14ac:dyDescent="0.15">
      <c r="A1480">
        <v>4</v>
      </c>
      <c r="B1480">
        <v>254</v>
      </c>
      <c r="C1480">
        <v>1</v>
      </c>
      <c r="D1480">
        <v>7</v>
      </c>
      <c r="E1480">
        <v>0</v>
      </c>
      <c r="F1480" t="s">
        <v>83</v>
      </c>
      <c r="G1480" t="s">
        <v>83</v>
      </c>
      <c r="H1480">
        <v>0</v>
      </c>
      <c r="I1480">
        <v>0</v>
      </c>
      <c r="J1480">
        <v>0</v>
      </c>
      <c r="K1480">
        <v>0</v>
      </c>
      <c r="L1480">
        <v>0</v>
      </c>
      <c r="M1480" t="s">
        <v>83</v>
      </c>
      <c r="N1480" t="s">
        <v>83</v>
      </c>
      <c r="O1480" t="s">
        <v>83</v>
      </c>
      <c r="P1480" t="s">
        <v>83</v>
      </c>
      <c r="Q1480" t="s">
        <v>83</v>
      </c>
      <c r="R1480" t="s">
        <v>83</v>
      </c>
      <c r="S1480" t="s">
        <v>83</v>
      </c>
      <c r="T1480">
        <v>0</v>
      </c>
      <c r="U1480" t="s">
        <v>83</v>
      </c>
      <c r="V1480" t="s">
        <v>83</v>
      </c>
      <c r="W1480" t="s">
        <v>83</v>
      </c>
      <c r="X1480">
        <v>0</v>
      </c>
      <c r="Y1480">
        <v>0</v>
      </c>
      <c r="Z1480" t="s">
        <v>83</v>
      </c>
      <c r="AA1480" t="s">
        <v>83</v>
      </c>
      <c r="AB1480" t="s">
        <v>83</v>
      </c>
      <c r="AC1480" t="s">
        <v>83</v>
      </c>
      <c r="AD1480" t="s">
        <v>83</v>
      </c>
      <c r="AE1480">
        <v>0</v>
      </c>
      <c r="AF1480" t="s">
        <v>83</v>
      </c>
      <c r="AG1480">
        <v>0</v>
      </c>
      <c r="AH1480" t="s">
        <v>83</v>
      </c>
      <c r="AI1480" t="s">
        <v>83</v>
      </c>
      <c r="AJ1480" t="s">
        <v>83</v>
      </c>
      <c r="AK1480" t="s">
        <v>83</v>
      </c>
      <c r="AL1480" t="s">
        <v>83</v>
      </c>
      <c r="AM1480" t="s">
        <v>83</v>
      </c>
      <c r="AN1480" t="s">
        <v>83</v>
      </c>
      <c r="AO1480" t="s">
        <v>83</v>
      </c>
      <c r="AP1480" t="s">
        <v>83</v>
      </c>
      <c r="AQ1480" t="s">
        <v>83</v>
      </c>
      <c r="AR1480" t="s">
        <v>83</v>
      </c>
      <c r="AS1480">
        <v>0</v>
      </c>
      <c r="AT1480" t="s">
        <v>83</v>
      </c>
      <c r="AU1480" t="s">
        <v>83</v>
      </c>
      <c r="AV1480">
        <v>0</v>
      </c>
      <c r="AW1480">
        <v>0</v>
      </c>
      <c r="AX1480" t="s">
        <v>83</v>
      </c>
    </row>
    <row r="1481" spans="1:50" x14ac:dyDescent="0.15">
      <c r="A1481">
        <v>4</v>
      </c>
      <c r="B1481">
        <v>254</v>
      </c>
      <c r="C1481">
        <v>1</v>
      </c>
      <c r="D1481">
        <v>8</v>
      </c>
      <c r="E1481">
        <v>0</v>
      </c>
      <c r="F1481" t="s">
        <v>83</v>
      </c>
      <c r="G1481" t="s">
        <v>83</v>
      </c>
      <c r="H1481">
        <v>0</v>
      </c>
      <c r="I1481">
        <v>0</v>
      </c>
      <c r="J1481">
        <v>0</v>
      </c>
      <c r="K1481">
        <v>0</v>
      </c>
      <c r="L1481">
        <v>0</v>
      </c>
      <c r="M1481" t="s">
        <v>83</v>
      </c>
      <c r="N1481" t="s">
        <v>83</v>
      </c>
      <c r="O1481" t="s">
        <v>83</v>
      </c>
      <c r="P1481" t="s">
        <v>83</v>
      </c>
      <c r="Q1481" t="s">
        <v>83</v>
      </c>
      <c r="R1481" t="s">
        <v>83</v>
      </c>
      <c r="S1481" t="s">
        <v>83</v>
      </c>
      <c r="T1481">
        <v>0</v>
      </c>
      <c r="U1481" t="s">
        <v>83</v>
      </c>
      <c r="V1481" t="s">
        <v>83</v>
      </c>
      <c r="W1481" t="s">
        <v>83</v>
      </c>
      <c r="X1481">
        <v>0</v>
      </c>
      <c r="Y1481">
        <v>0</v>
      </c>
      <c r="Z1481" t="s">
        <v>83</v>
      </c>
      <c r="AA1481" t="s">
        <v>83</v>
      </c>
      <c r="AB1481" t="s">
        <v>83</v>
      </c>
      <c r="AC1481" t="s">
        <v>83</v>
      </c>
      <c r="AD1481" t="s">
        <v>83</v>
      </c>
      <c r="AE1481">
        <v>0</v>
      </c>
      <c r="AF1481" t="s">
        <v>83</v>
      </c>
      <c r="AG1481">
        <v>0</v>
      </c>
      <c r="AH1481" t="s">
        <v>83</v>
      </c>
      <c r="AI1481" t="s">
        <v>83</v>
      </c>
      <c r="AJ1481" t="s">
        <v>83</v>
      </c>
      <c r="AK1481" t="s">
        <v>83</v>
      </c>
      <c r="AL1481" t="s">
        <v>83</v>
      </c>
      <c r="AM1481" t="s">
        <v>83</v>
      </c>
      <c r="AN1481" t="s">
        <v>83</v>
      </c>
      <c r="AO1481" t="s">
        <v>83</v>
      </c>
      <c r="AP1481" t="s">
        <v>83</v>
      </c>
      <c r="AQ1481" t="s">
        <v>83</v>
      </c>
      <c r="AR1481" t="s">
        <v>83</v>
      </c>
      <c r="AS1481">
        <v>0</v>
      </c>
      <c r="AT1481" t="s">
        <v>83</v>
      </c>
      <c r="AU1481" t="s">
        <v>83</v>
      </c>
      <c r="AV1481">
        <v>0</v>
      </c>
      <c r="AW1481">
        <v>0</v>
      </c>
      <c r="AX1481" t="s">
        <v>83</v>
      </c>
    </row>
    <row r="1482" spans="1:50" x14ac:dyDescent="0.15">
      <c r="A1482">
        <v>4</v>
      </c>
      <c r="B1482">
        <v>254</v>
      </c>
      <c r="C1482">
        <v>2</v>
      </c>
      <c r="D1482">
        <v>1</v>
      </c>
      <c r="E1482">
        <v>0</v>
      </c>
      <c r="F1482" t="s">
        <v>83</v>
      </c>
      <c r="G1482" t="s">
        <v>83</v>
      </c>
      <c r="H1482">
        <v>642</v>
      </c>
      <c r="I1482">
        <v>0</v>
      </c>
      <c r="J1482">
        <v>0</v>
      </c>
      <c r="K1482">
        <v>0</v>
      </c>
      <c r="L1482">
        <v>0</v>
      </c>
      <c r="M1482" t="s">
        <v>83</v>
      </c>
      <c r="N1482" t="s">
        <v>83</v>
      </c>
      <c r="O1482" t="s">
        <v>83</v>
      </c>
      <c r="P1482" t="s">
        <v>83</v>
      </c>
      <c r="Q1482" t="s">
        <v>83</v>
      </c>
      <c r="R1482" t="s">
        <v>2960</v>
      </c>
      <c r="S1482" t="s">
        <v>83</v>
      </c>
      <c r="T1482">
        <v>0</v>
      </c>
      <c r="U1482" t="s">
        <v>83</v>
      </c>
      <c r="V1482" t="s">
        <v>83</v>
      </c>
      <c r="W1482" t="s">
        <v>83</v>
      </c>
      <c r="X1482">
        <v>3</v>
      </c>
      <c r="Y1482">
        <v>3</v>
      </c>
      <c r="Z1482" t="s">
        <v>83</v>
      </c>
      <c r="AA1482" t="s">
        <v>83</v>
      </c>
      <c r="AB1482" t="s">
        <v>83</v>
      </c>
      <c r="AC1482" t="s">
        <v>83</v>
      </c>
      <c r="AD1482" t="s">
        <v>83</v>
      </c>
      <c r="AE1482">
        <v>0</v>
      </c>
      <c r="AF1482" t="s">
        <v>83</v>
      </c>
      <c r="AG1482">
        <v>0</v>
      </c>
      <c r="AH1482" t="s">
        <v>83</v>
      </c>
      <c r="AI1482" t="s">
        <v>83</v>
      </c>
      <c r="AJ1482" t="s">
        <v>83</v>
      </c>
      <c r="AK1482" t="s">
        <v>83</v>
      </c>
      <c r="AL1482" t="s">
        <v>83</v>
      </c>
      <c r="AM1482" t="s">
        <v>83</v>
      </c>
      <c r="AN1482" t="s">
        <v>83</v>
      </c>
      <c r="AO1482" t="s">
        <v>83</v>
      </c>
      <c r="AP1482" t="s">
        <v>83</v>
      </c>
      <c r="AQ1482" t="s">
        <v>83</v>
      </c>
      <c r="AR1482" t="s">
        <v>83</v>
      </c>
      <c r="AS1482">
        <v>0</v>
      </c>
      <c r="AT1482" t="s">
        <v>83</v>
      </c>
      <c r="AU1482" t="s">
        <v>83</v>
      </c>
      <c r="AV1482">
        <v>0</v>
      </c>
      <c r="AW1482">
        <v>0</v>
      </c>
      <c r="AX1482" t="s">
        <v>83</v>
      </c>
    </row>
    <row r="1483" spans="1:50" x14ac:dyDescent="0.15">
      <c r="A1483">
        <v>4</v>
      </c>
      <c r="B1483">
        <v>254</v>
      </c>
      <c r="C1483">
        <v>2</v>
      </c>
      <c r="D1483">
        <v>2</v>
      </c>
      <c r="E1483">
        <v>0</v>
      </c>
      <c r="F1483" t="s">
        <v>83</v>
      </c>
      <c r="G1483" t="s">
        <v>83</v>
      </c>
      <c r="H1483">
        <v>278</v>
      </c>
      <c r="I1483">
        <v>0</v>
      </c>
      <c r="J1483">
        <v>0</v>
      </c>
      <c r="K1483">
        <v>0</v>
      </c>
      <c r="L1483">
        <v>0</v>
      </c>
      <c r="M1483" t="s">
        <v>83</v>
      </c>
      <c r="N1483" t="s">
        <v>83</v>
      </c>
      <c r="O1483" t="s">
        <v>83</v>
      </c>
      <c r="P1483" t="s">
        <v>83</v>
      </c>
      <c r="Q1483" t="s">
        <v>83</v>
      </c>
      <c r="R1483" t="s">
        <v>2961</v>
      </c>
      <c r="S1483" t="s">
        <v>83</v>
      </c>
      <c r="T1483">
        <v>0</v>
      </c>
      <c r="U1483" t="s">
        <v>83</v>
      </c>
      <c r="V1483" t="s">
        <v>83</v>
      </c>
      <c r="W1483" t="s">
        <v>83</v>
      </c>
      <c r="X1483">
        <v>3</v>
      </c>
      <c r="Y1483">
        <v>3</v>
      </c>
      <c r="Z1483" t="s">
        <v>83</v>
      </c>
      <c r="AA1483" t="s">
        <v>83</v>
      </c>
      <c r="AB1483" t="s">
        <v>83</v>
      </c>
      <c r="AC1483" t="s">
        <v>83</v>
      </c>
      <c r="AD1483" t="s">
        <v>83</v>
      </c>
      <c r="AE1483">
        <v>0</v>
      </c>
      <c r="AF1483" t="s">
        <v>83</v>
      </c>
      <c r="AG1483">
        <v>0</v>
      </c>
      <c r="AH1483" t="s">
        <v>83</v>
      </c>
      <c r="AI1483" t="s">
        <v>83</v>
      </c>
      <c r="AJ1483" t="s">
        <v>83</v>
      </c>
      <c r="AK1483" t="s">
        <v>83</v>
      </c>
      <c r="AL1483" t="s">
        <v>83</v>
      </c>
      <c r="AM1483" t="s">
        <v>83</v>
      </c>
      <c r="AN1483" t="s">
        <v>83</v>
      </c>
      <c r="AO1483" t="s">
        <v>83</v>
      </c>
      <c r="AP1483" t="s">
        <v>83</v>
      </c>
      <c r="AQ1483" t="s">
        <v>83</v>
      </c>
      <c r="AR1483" t="s">
        <v>83</v>
      </c>
      <c r="AS1483">
        <v>0</v>
      </c>
      <c r="AT1483" t="s">
        <v>83</v>
      </c>
      <c r="AU1483" t="s">
        <v>83</v>
      </c>
      <c r="AV1483">
        <v>0</v>
      </c>
      <c r="AW1483">
        <v>0</v>
      </c>
      <c r="AX1483" t="s">
        <v>83</v>
      </c>
    </row>
    <row r="1484" spans="1:50" x14ac:dyDescent="0.15">
      <c r="A1484">
        <v>4</v>
      </c>
      <c r="B1484">
        <v>254</v>
      </c>
      <c r="C1484">
        <v>2</v>
      </c>
      <c r="D1484">
        <v>3</v>
      </c>
      <c r="E1484">
        <v>0</v>
      </c>
      <c r="F1484" t="s">
        <v>83</v>
      </c>
      <c r="G1484" t="s">
        <v>83</v>
      </c>
      <c r="H1484">
        <v>505</v>
      </c>
      <c r="I1484">
        <v>0</v>
      </c>
      <c r="J1484">
        <v>0</v>
      </c>
      <c r="K1484">
        <v>0</v>
      </c>
      <c r="L1484">
        <v>0</v>
      </c>
      <c r="M1484" t="s">
        <v>83</v>
      </c>
      <c r="N1484" t="s">
        <v>83</v>
      </c>
      <c r="O1484" t="s">
        <v>83</v>
      </c>
      <c r="P1484" t="s">
        <v>83</v>
      </c>
      <c r="Q1484" t="s">
        <v>83</v>
      </c>
      <c r="R1484" t="s">
        <v>2962</v>
      </c>
      <c r="S1484" t="s">
        <v>83</v>
      </c>
      <c r="T1484">
        <v>0</v>
      </c>
      <c r="U1484" t="s">
        <v>83</v>
      </c>
      <c r="V1484" t="s">
        <v>83</v>
      </c>
      <c r="W1484" t="s">
        <v>83</v>
      </c>
      <c r="X1484">
        <v>3</v>
      </c>
      <c r="Y1484">
        <v>3</v>
      </c>
      <c r="Z1484" t="s">
        <v>83</v>
      </c>
      <c r="AA1484" t="s">
        <v>83</v>
      </c>
      <c r="AB1484" t="s">
        <v>83</v>
      </c>
      <c r="AC1484" t="s">
        <v>83</v>
      </c>
      <c r="AD1484" t="s">
        <v>83</v>
      </c>
      <c r="AE1484">
        <v>0</v>
      </c>
      <c r="AF1484" t="s">
        <v>83</v>
      </c>
      <c r="AG1484">
        <v>0</v>
      </c>
      <c r="AH1484" t="s">
        <v>83</v>
      </c>
      <c r="AI1484" t="s">
        <v>83</v>
      </c>
      <c r="AJ1484" t="s">
        <v>83</v>
      </c>
      <c r="AK1484" t="s">
        <v>83</v>
      </c>
      <c r="AL1484" t="s">
        <v>83</v>
      </c>
      <c r="AM1484" t="s">
        <v>83</v>
      </c>
      <c r="AN1484" t="s">
        <v>83</v>
      </c>
      <c r="AO1484" t="s">
        <v>83</v>
      </c>
      <c r="AP1484" t="s">
        <v>83</v>
      </c>
      <c r="AQ1484" t="s">
        <v>83</v>
      </c>
      <c r="AR1484" t="s">
        <v>83</v>
      </c>
      <c r="AS1484">
        <v>0</v>
      </c>
      <c r="AT1484" t="s">
        <v>83</v>
      </c>
      <c r="AU1484" t="s">
        <v>83</v>
      </c>
      <c r="AV1484">
        <v>0</v>
      </c>
      <c r="AW1484">
        <v>0</v>
      </c>
      <c r="AX1484" t="s">
        <v>83</v>
      </c>
    </row>
    <row r="1485" spans="1:50" x14ac:dyDescent="0.15">
      <c r="A1485">
        <v>4</v>
      </c>
      <c r="B1485">
        <v>254</v>
      </c>
      <c r="C1485">
        <v>2</v>
      </c>
      <c r="D1485">
        <v>4</v>
      </c>
      <c r="E1485">
        <v>0</v>
      </c>
      <c r="F1485" t="s">
        <v>83</v>
      </c>
      <c r="G1485" t="s">
        <v>83</v>
      </c>
      <c r="H1485">
        <v>277</v>
      </c>
      <c r="I1485">
        <v>0</v>
      </c>
      <c r="J1485">
        <v>0</v>
      </c>
      <c r="K1485">
        <v>0</v>
      </c>
      <c r="L1485">
        <v>0</v>
      </c>
      <c r="M1485" t="s">
        <v>83</v>
      </c>
      <c r="N1485" t="s">
        <v>83</v>
      </c>
      <c r="O1485" t="s">
        <v>83</v>
      </c>
      <c r="P1485" t="s">
        <v>83</v>
      </c>
      <c r="Q1485" t="s">
        <v>83</v>
      </c>
      <c r="R1485" t="s">
        <v>2963</v>
      </c>
      <c r="S1485" t="s">
        <v>83</v>
      </c>
      <c r="T1485">
        <v>0</v>
      </c>
      <c r="U1485" t="s">
        <v>83</v>
      </c>
      <c r="V1485" t="s">
        <v>83</v>
      </c>
      <c r="W1485" t="s">
        <v>83</v>
      </c>
      <c r="X1485">
        <v>3</v>
      </c>
      <c r="Y1485">
        <v>3</v>
      </c>
      <c r="Z1485" t="s">
        <v>83</v>
      </c>
      <c r="AA1485" t="s">
        <v>83</v>
      </c>
      <c r="AB1485" t="s">
        <v>83</v>
      </c>
      <c r="AC1485" t="s">
        <v>83</v>
      </c>
      <c r="AD1485" t="s">
        <v>83</v>
      </c>
      <c r="AE1485">
        <v>0</v>
      </c>
      <c r="AF1485" t="s">
        <v>83</v>
      </c>
      <c r="AG1485">
        <v>0</v>
      </c>
      <c r="AH1485" t="s">
        <v>83</v>
      </c>
      <c r="AI1485" t="s">
        <v>83</v>
      </c>
      <c r="AJ1485" t="s">
        <v>83</v>
      </c>
      <c r="AK1485" t="s">
        <v>83</v>
      </c>
      <c r="AL1485" t="s">
        <v>83</v>
      </c>
      <c r="AM1485" t="s">
        <v>83</v>
      </c>
      <c r="AN1485" t="s">
        <v>83</v>
      </c>
      <c r="AO1485" t="s">
        <v>83</v>
      </c>
      <c r="AP1485" t="s">
        <v>83</v>
      </c>
      <c r="AQ1485" t="s">
        <v>83</v>
      </c>
      <c r="AR1485" t="s">
        <v>83</v>
      </c>
      <c r="AS1485">
        <v>0</v>
      </c>
      <c r="AT1485" t="s">
        <v>83</v>
      </c>
      <c r="AU1485" t="s">
        <v>83</v>
      </c>
      <c r="AV1485">
        <v>0</v>
      </c>
      <c r="AW1485">
        <v>0</v>
      </c>
      <c r="AX1485" t="s">
        <v>83</v>
      </c>
    </row>
    <row r="1486" spans="1:50" x14ac:dyDescent="0.15">
      <c r="A1486">
        <v>4</v>
      </c>
      <c r="B1486">
        <v>254</v>
      </c>
      <c r="C1486">
        <v>2</v>
      </c>
      <c r="D1486">
        <v>5</v>
      </c>
      <c r="E1486">
        <v>0</v>
      </c>
      <c r="F1486" t="s">
        <v>83</v>
      </c>
      <c r="G1486" t="s">
        <v>83</v>
      </c>
      <c r="H1486">
        <v>178</v>
      </c>
      <c r="I1486">
        <v>0</v>
      </c>
      <c r="J1486">
        <v>0</v>
      </c>
      <c r="K1486">
        <v>0</v>
      </c>
      <c r="L1486">
        <v>0</v>
      </c>
      <c r="M1486" t="s">
        <v>83</v>
      </c>
      <c r="N1486" t="s">
        <v>83</v>
      </c>
      <c r="O1486" t="s">
        <v>83</v>
      </c>
      <c r="P1486" t="s">
        <v>83</v>
      </c>
      <c r="Q1486" t="s">
        <v>83</v>
      </c>
      <c r="R1486" t="s">
        <v>2964</v>
      </c>
      <c r="S1486" t="s">
        <v>83</v>
      </c>
      <c r="T1486">
        <v>0</v>
      </c>
      <c r="U1486" t="s">
        <v>83</v>
      </c>
      <c r="V1486" t="s">
        <v>83</v>
      </c>
      <c r="W1486" t="s">
        <v>83</v>
      </c>
      <c r="X1486">
        <v>3</v>
      </c>
      <c r="Y1486">
        <v>3</v>
      </c>
      <c r="Z1486" t="s">
        <v>83</v>
      </c>
      <c r="AA1486" t="s">
        <v>83</v>
      </c>
      <c r="AB1486" t="s">
        <v>83</v>
      </c>
      <c r="AC1486" t="s">
        <v>83</v>
      </c>
      <c r="AD1486" t="s">
        <v>83</v>
      </c>
      <c r="AE1486">
        <v>0</v>
      </c>
      <c r="AF1486" t="s">
        <v>83</v>
      </c>
      <c r="AG1486">
        <v>0</v>
      </c>
      <c r="AH1486" t="s">
        <v>83</v>
      </c>
      <c r="AI1486" t="s">
        <v>83</v>
      </c>
      <c r="AJ1486" t="s">
        <v>83</v>
      </c>
      <c r="AK1486" t="s">
        <v>83</v>
      </c>
      <c r="AL1486" t="s">
        <v>83</v>
      </c>
      <c r="AM1486" t="s">
        <v>83</v>
      </c>
      <c r="AN1486" t="s">
        <v>83</v>
      </c>
      <c r="AO1486" t="s">
        <v>83</v>
      </c>
      <c r="AP1486" t="s">
        <v>83</v>
      </c>
      <c r="AQ1486" t="s">
        <v>83</v>
      </c>
      <c r="AR1486" t="s">
        <v>83</v>
      </c>
      <c r="AS1486">
        <v>0</v>
      </c>
      <c r="AT1486" t="s">
        <v>83</v>
      </c>
      <c r="AU1486" t="s">
        <v>83</v>
      </c>
      <c r="AV1486">
        <v>0</v>
      </c>
      <c r="AW1486">
        <v>0</v>
      </c>
      <c r="AX1486" t="s">
        <v>83</v>
      </c>
    </row>
    <row r="1487" spans="1:50" x14ac:dyDescent="0.15">
      <c r="A1487">
        <v>4</v>
      </c>
      <c r="B1487">
        <v>254</v>
      </c>
      <c r="C1487">
        <v>2</v>
      </c>
      <c r="D1487">
        <v>6</v>
      </c>
      <c r="E1487">
        <v>0</v>
      </c>
      <c r="F1487" t="s">
        <v>83</v>
      </c>
      <c r="G1487" t="s">
        <v>83</v>
      </c>
      <c r="H1487">
        <v>643</v>
      </c>
      <c r="I1487">
        <v>0</v>
      </c>
      <c r="J1487">
        <v>0</v>
      </c>
      <c r="K1487">
        <v>0</v>
      </c>
      <c r="L1487">
        <v>0</v>
      </c>
      <c r="M1487" t="s">
        <v>83</v>
      </c>
      <c r="N1487" t="s">
        <v>83</v>
      </c>
      <c r="O1487" t="s">
        <v>83</v>
      </c>
      <c r="P1487" t="s">
        <v>83</v>
      </c>
      <c r="Q1487" t="s">
        <v>83</v>
      </c>
      <c r="R1487" t="s">
        <v>2965</v>
      </c>
      <c r="S1487" t="s">
        <v>83</v>
      </c>
      <c r="T1487">
        <v>0</v>
      </c>
      <c r="U1487" t="s">
        <v>83</v>
      </c>
      <c r="V1487" t="s">
        <v>83</v>
      </c>
      <c r="W1487" t="s">
        <v>83</v>
      </c>
      <c r="X1487">
        <v>3</v>
      </c>
      <c r="Y1487">
        <v>3</v>
      </c>
      <c r="Z1487" t="s">
        <v>83</v>
      </c>
      <c r="AA1487" t="s">
        <v>83</v>
      </c>
      <c r="AB1487" t="s">
        <v>83</v>
      </c>
      <c r="AC1487" t="s">
        <v>83</v>
      </c>
      <c r="AD1487" t="s">
        <v>83</v>
      </c>
      <c r="AE1487">
        <v>0</v>
      </c>
      <c r="AF1487" t="s">
        <v>83</v>
      </c>
      <c r="AG1487">
        <v>0</v>
      </c>
      <c r="AH1487" t="s">
        <v>83</v>
      </c>
      <c r="AI1487" t="s">
        <v>83</v>
      </c>
      <c r="AJ1487" t="s">
        <v>83</v>
      </c>
      <c r="AK1487" t="s">
        <v>83</v>
      </c>
      <c r="AL1487" t="s">
        <v>83</v>
      </c>
      <c r="AM1487" t="s">
        <v>83</v>
      </c>
      <c r="AN1487" t="s">
        <v>83</v>
      </c>
      <c r="AO1487" t="s">
        <v>83</v>
      </c>
      <c r="AP1487" t="s">
        <v>83</v>
      </c>
      <c r="AQ1487" t="s">
        <v>83</v>
      </c>
      <c r="AR1487" t="s">
        <v>83</v>
      </c>
      <c r="AS1487">
        <v>0</v>
      </c>
      <c r="AT1487" t="s">
        <v>83</v>
      </c>
      <c r="AU1487" t="s">
        <v>83</v>
      </c>
      <c r="AV1487">
        <v>0</v>
      </c>
      <c r="AW1487">
        <v>0</v>
      </c>
      <c r="AX1487" t="s">
        <v>83</v>
      </c>
    </row>
    <row r="1488" spans="1:50" x14ac:dyDescent="0.15">
      <c r="A1488">
        <v>4</v>
      </c>
      <c r="B1488">
        <v>254</v>
      </c>
      <c r="C1488">
        <v>2</v>
      </c>
      <c r="D1488">
        <v>7</v>
      </c>
      <c r="E1488">
        <v>0</v>
      </c>
      <c r="F1488" t="s">
        <v>83</v>
      </c>
      <c r="G1488" t="s">
        <v>83</v>
      </c>
      <c r="H1488">
        <v>230</v>
      </c>
      <c r="I1488">
        <v>0</v>
      </c>
      <c r="J1488">
        <v>0</v>
      </c>
      <c r="K1488">
        <v>0</v>
      </c>
      <c r="L1488">
        <v>0</v>
      </c>
      <c r="M1488" t="s">
        <v>83</v>
      </c>
      <c r="N1488" t="s">
        <v>83</v>
      </c>
      <c r="O1488" t="s">
        <v>83</v>
      </c>
      <c r="P1488" t="s">
        <v>83</v>
      </c>
      <c r="Q1488" t="s">
        <v>83</v>
      </c>
      <c r="R1488" t="s">
        <v>2960</v>
      </c>
      <c r="S1488" t="s">
        <v>83</v>
      </c>
      <c r="T1488">
        <v>0</v>
      </c>
      <c r="U1488" t="s">
        <v>83</v>
      </c>
      <c r="V1488" t="s">
        <v>83</v>
      </c>
      <c r="W1488" t="s">
        <v>83</v>
      </c>
      <c r="X1488">
        <v>3</v>
      </c>
      <c r="Y1488">
        <v>3</v>
      </c>
      <c r="Z1488" t="s">
        <v>83</v>
      </c>
      <c r="AA1488" t="s">
        <v>83</v>
      </c>
      <c r="AB1488" t="s">
        <v>83</v>
      </c>
      <c r="AC1488" t="s">
        <v>83</v>
      </c>
      <c r="AD1488" t="s">
        <v>83</v>
      </c>
      <c r="AE1488">
        <v>0</v>
      </c>
      <c r="AF1488" t="s">
        <v>83</v>
      </c>
      <c r="AG1488">
        <v>0</v>
      </c>
      <c r="AH1488" t="s">
        <v>83</v>
      </c>
      <c r="AI1488" t="s">
        <v>83</v>
      </c>
      <c r="AJ1488" t="s">
        <v>83</v>
      </c>
      <c r="AK1488" t="s">
        <v>83</v>
      </c>
      <c r="AL1488" t="s">
        <v>83</v>
      </c>
      <c r="AM1488" t="s">
        <v>83</v>
      </c>
      <c r="AN1488" t="s">
        <v>83</v>
      </c>
      <c r="AO1488" t="s">
        <v>83</v>
      </c>
      <c r="AP1488" t="s">
        <v>83</v>
      </c>
      <c r="AQ1488" t="s">
        <v>83</v>
      </c>
      <c r="AR1488" t="s">
        <v>83</v>
      </c>
      <c r="AS1488">
        <v>0</v>
      </c>
      <c r="AT1488" t="s">
        <v>83</v>
      </c>
      <c r="AU1488" t="s">
        <v>83</v>
      </c>
      <c r="AV1488">
        <v>0</v>
      </c>
      <c r="AW1488">
        <v>0</v>
      </c>
      <c r="AX1488" t="s">
        <v>83</v>
      </c>
    </row>
    <row r="1489" spans="1:50" x14ac:dyDescent="0.15">
      <c r="A1489">
        <v>4</v>
      </c>
      <c r="B1489">
        <v>254</v>
      </c>
      <c r="C1489">
        <v>2</v>
      </c>
      <c r="D1489">
        <v>8</v>
      </c>
      <c r="E1489">
        <v>0</v>
      </c>
      <c r="F1489" t="s">
        <v>83</v>
      </c>
      <c r="G1489" t="s">
        <v>83</v>
      </c>
      <c r="H1489">
        <v>688</v>
      </c>
      <c r="I1489">
        <v>0</v>
      </c>
      <c r="J1489">
        <v>0</v>
      </c>
      <c r="K1489">
        <v>0</v>
      </c>
      <c r="L1489">
        <v>0</v>
      </c>
      <c r="M1489" t="s">
        <v>83</v>
      </c>
      <c r="N1489" t="s">
        <v>83</v>
      </c>
      <c r="O1489" t="s">
        <v>83</v>
      </c>
      <c r="P1489" t="s">
        <v>83</v>
      </c>
      <c r="Q1489" t="s">
        <v>83</v>
      </c>
      <c r="R1489" t="s">
        <v>2173</v>
      </c>
      <c r="S1489" t="s">
        <v>83</v>
      </c>
      <c r="T1489">
        <v>0</v>
      </c>
      <c r="U1489" t="s">
        <v>83</v>
      </c>
      <c r="V1489" t="s">
        <v>83</v>
      </c>
      <c r="W1489" t="s">
        <v>83</v>
      </c>
      <c r="X1489">
        <v>3</v>
      </c>
      <c r="Y1489">
        <v>3</v>
      </c>
      <c r="Z1489" t="s">
        <v>83</v>
      </c>
      <c r="AA1489" t="s">
        <v>83</v>
      </c>
      <c r="AB1489" t="s">
        <v>83</v>
      </c>
      <c r="AC1489" t="s">
        <v>83</v>
      </c>
      <c r="AD1489" t="s">
        <v>83</v>
      </c>
      <c r="AE1489">
        <v>0</v>
      </c>
      <c r="AF1489" t="s">
        <v>83</v>
      </c>
      <c r="AG1489">
        <v>0</v>
      </c>
      <c r="AH1489" t="s">
        <v>83</v>
      </c>
      <c r="AI1489" t="s">
        <v>83</v>
      </c>
      <c r="AJ1489" t="s">
        <v>83</v>
      </c>
      <c r="AK1489" t="s">
        <v>83</v>
      </c>
      <c r="AL1489" t="s">
        <v>83</v>
      </c>
      <c r="AM1489" t="s">
        <v>83</v>
      </c>
      <c r="AN1489" t="s">
        <v>83</v>
      </c>
      <c r="AO1489" t="s">
        <v>83</v>
      </c>
      <c r="AP1489" t="s">
        <v>83</v>
      </c>
      <c r="AQ1489" t="s">
        <v>83</v>
      </c>
      <c r="AR1489" t="s">
        <v>83</v>
      </c>
      <c r="AS1489">
        <v>0</v>
      </c>
      <c r="AT1489" t="s">
        <v>83</v>
      </c>
      <c r="AU1489" t="s">
        <v>83</v>
      </c>
      <c r="AV1489">
        <v>0</v>
      </c>
      <c r="AW1489">
        <v>0</v>
      </c>
      <c r="AX1489" t="s">
        <v>83</v>
      </c>
    </row>
    <row r="1490" spans="1:50" x14ac:dyDescent="0.15">
      <c r="A1490">
        <v>4</v>
      </c>
      <c r="B1490">
        <v>254</v>
      </c>
      <c r="C1490">
        <v>3</v>
      </c>
      <c r="D1490">
        <v>1</v>
      </c>
      <c r="E1490">
        <v>0</v>
      </c>
      <c r="F1490" t="s">
        <v>83</v>
      </c>
      <c r="G1490" t="s">
        <v>83</v>
      </c>
      <c r="H1490">
        <v>486</v>
      </c>
      <c r="I1490">
        <v>0</v>
      </c>
      <c r="J1490">
        <v>0</v>
      </c>
      <c r="K1490">
        <v>0</v>
      </c>
      <c r="L1490">
        <v>0</v>
      </c>
      <c r="M1490" t="s">
        <v>83</v>
      </c>
      <c r="N1490" t="s">
        <v>83</v>
      </c>
      <c r="O1490" t="s">
        <v>83</v>
      </c>
      <c r="P1490" t="s">
        <v>83</v>
      </c>
      <c r="Q1490" t="s">
        <v>83</v>
      </c>
      <c r="R1490" t="s">
        <v>2966</v>
      </c>
      <c r="S1490" t="s">
        <v>83</v>
      </c>
      <c r="T1490">
        <v>0</v>
      </c>
      <c r="U1490" t="s">
        <v>83</v>
      </c>
      <c r="V1490" t="s">
        <v>83</v>
      </c>
      <c r="W1490" t="s">
        <v>83</v>
      </c>
      <c r="X1490">
        <v>3</v>
      </c>
      <c r="Y1490">
        <v>3</v>
      </c>
      <c r="Z1490" t="s">
        <v>83</v>
      </c>
      <c r="AA1490" t="s">
        <v>83</v>
      </c>
      <c r="AB1490" t="s">
        <v>83</v>
      </c>
      <c r="AC1490" t="s">
        <v>83</v>
      </c>
      <c r="AD1490" t="s">
        <v>83</v>
      </c>
      <c r="AE1490">
        <v>0</v>
      </c>
      <c r="AF1490" t="s">
        <v>83</v>
      </c>
      <c r="AG1490">
        <v>0</v>
      </c>
      <c r="AH1490" t="s">
        <v>83</v>
      </c>
      <c r="AI1490" t="s">
        <v>83</v>
      </c>
      <c r="AJ1490" t="s">
        <v>83</v>
      </c>
      <c r="AK1490" t="s">
        <v>83</v>
      </c>
      <c r="AL1490" t="s">
        <v>83</v>
      </c>
      <c r="AM1490" t="s">
        <v>83</v>
      </c>
      <c r="AN1490" t="s">
        <v>83</v>
      </c>
      <c r="AO1490" t="s">
        <v>83</v>
      </c>
      <c r="AP1490" t="s">
        <v>83</v>
      </c>
      <c r="AQ1490" t="s">
        <v>83</v>
      </c>
      <c r="AR1490" t="s">
        <v>83</v>
      </c>
      <c r="AS1490">
        <v>0</v>
      </c>
      <c r="AT1490" t="s">
        <v>83</v>
      </c>
      <c r="AU1490" t="s">
        <v>83</v>
      </c>
      <c r="AV1490">
        <v>0</v>
      </c>
      <c r="AW1490">
        <v>0</v>
      </c>
      <c r="AX1490" t="s">
        <v>83</v>
      </c>
    </row>
    <row r="1491" spans="1:50" x14ac:dyDescent="0.15">
      <c r="A1491">
        <v>4</v>
      </c>
      <c r="B1491">
        <v>254</v>
      </c>
      <c r="C1491">
        <v>3</v>
      </c>
      <c r="D1491">
        <v>2</v>
      </c>
      <c r="E1491">
        <v>0</v>
      </c>
      <c r="F1491" t="s">
        <v>83</v>
      </c>
      <c r="G1491" t="s">
        <v>83</v>
      </c>
      <c r="H1491">
        <v>644</v>
      </c>
      <c r="I1491">
        <v>0</v>
      </c>
      <c r="J1491">
        <v>0</v>
      </c>
      <c r="K1491">
        <v>0</v>
      </c>
      <c r="L1491">
        <v>0</v>
      </c>
      <c r="M1491" t="s">
        <v>83</v>
      </c>
      <c r="N1491" t="s">
        <v>83</v>
      </c>
      <c r="O1491" t="s">
        <v>83</v>
      </c>
      <c r="P1491" t="s">
        <v>83</v>
      </c>
      <c r="Q1491" t="s">
        <v>83</v>
      </c>
      <c r="R1491" t="s">
        <v>2967</v>
      </c>
      <c r="S1491" t="s">
        <v>83</v>
      </c>
      <c r="T1491">
        <v>0</v>
      </c>
      <c r="U1491" t="s">
        <v>83</v>
      </c>
      <c r="V1491" t="s">
        <v>83</v>
      </c>
      <c r="W1491" t="s">
        <v>83</v>
      </c>
      <c r="X1491">
        <v>3</v>
      </c>
      <c r="Y1491">
        <v>3</v>
      </c>
      <c r="Z1491" t="s">
        <v>83</v>
      </c>
      <c r="AA1491" t="s">
        <v>83</v>
      </c>
      <c r="AB1491" t="s">
        <v>83</v>
      </c>
      <c r="AC1491" t="s">
        <v>83</v>
      </c>
      <c r="AD1491" t="s">
        <v>83</v>
      </c>
      <c r="AE1491">
        <v>0</v>
      </c>
      <c r="AF1491" t="s">
        <v>83</v>
      </c>
      <c r="AG1491">
        <v>0</v>
      </c>
      <c r="AH1491" t="s">
        <v>83</v>
      </c>
      <c r="AI1491" t="s">
        <v>83</v>
      </c>
      <c r="AJ1491" t="s">
        <v>83</v>
      </c>
      <c r="AK1491" t="s">
        <v>83</v>
      </c>
      <c r="AL1491" t="s">
        <v>83</v>
      </c>
      <c r="AM1491" t="s">
        <v>83</v>
      </c>
      <c r="AN1491" t="s">
        <v>83</v>
      </c>
      <c r="AO1491" t="s">
        <v>83</v>
      </c>
      <c r="AP1491" t="s">
        <v>83</v>
      </c>
      <c r="AQ1491" t="s">
        <v>83</v>
      </c>
      <c r="AR1491" t="s">
        <v>83</v>
      </c>
      <c r="AS1491">
        <v>0</v>
      </c>
      <c r="AT1491" t="s">
        <v>83</v>
      </c>
      <c r="AU1491" t="s">
        <v>83</v>
      </c>
      <c r="AV1491">
        <v>0</v>
      </c>
      <c r="AW1491">
        <v>0</v>
      </c>
      <c r="AX1491" t="s">
        <v>83</v>
      </c>
    </row>
    <row r="1492" spans="1:50" x14ac:dyDescent="0.15">
      <c r="A1492">
        <v>4</v>
      </c>
      <c r="B1492">
        <v>254</v>
      </c>
      <c r="C1492">
        <v>3</v>
      </c>
      <c r="D1492">
        <v>3</v>
      </c>
      <c r="E1492">
        <v>0</v>
      </c>
      <c r="F1492" t="s">
        <v>83</v>
      </c>
      <c r="G1492" t="s">
        <v>83</v>
      </c>
      <c r="H1492">
        <v>340</v>
      </c>
      <c r="I1492">
        <v>0</v>
      </c>
      <c r="J1492">
        <v>0</v>
      </c>
      <c r="K1492">
        <v>0</v>
      </c>
      <c r="L1492">
        <v>0</v>
      </c>
      <c r="M1492" t="s">
        <v>83</v>
      </c>
      <c r="N1492" t="s">
        <v>83</v>
      </c>
      <c r="O1492" t="s">
        <v>83</v>
      </c>
      <c r="P1492" t="s">
        <v>83</v>
      </c>
      <c r="Q1492" t="s">
        <v>83</v>
      </c>
      <c r="R1492" t="s">
        <v>2968</v>
      </c>
      <c r="S1492" t="s">
        <v>83</v>
      </c>
      <c r="T1492">
        <v>0</v>
      </c>
      <c r="U1492" t="s">
        <v>83</v>
      </c>
      <c r="V1492" t="s">
        <v>83</v>
      </c>
      <c r="W1492" t="s">
        <v>83</v>
      </c>
      <c r="X1492">
        <v>3</v>
      </c>
      <c r="Y1492">
        <v>3</v>
      </c>
      <c r="Z1492" t="s">
        <v>83</v>
      </c>
      <c r="AA1492" t="s">
        <v>83</v>
      </c>
      <c r="AB1492" t="s">
        <v>83</v>
      </c>
      <c r="AC1492" t="s">
        <v>83</v>
      </c>
      <c r="AD1492" t="s">
        <v>83</v>
      </c>
      <c r="AE1492">
        <v>0</v>
      </c>
      <c r="AF1492" t="s">
        <v>83</v>
      </c>
      <c r="AG1492">
        <v>0</v>
      </c>
      <c r="AH1492" t="s">
        <v>83</v>
      </c>
      <c r="AI1492" t="s">
        <v>83</v>
      </c>
      <c r="AJ1492" t="s">
        <v>83</v>
      </c>
      <c r="AK1492" t="s">
        <v>83</v>
      </c>
      <c r="AL1492" t="s">
        <v>83</v>
      </c>
      <c r="AM1492" t="s">
        <v>83</v>
      </c>
      <c r="AN1492" t="s">
        <v>83</v>
      </c>
      <c r="AO1492" t="s">
        <v>83</v>
      </c>
      <c r="AP1492" t="s">
        <v>83</v>
      </c>
      <c r="AQ1492" t="s">
        <v>83</v>
      </c>
      <c r="AR1492" t="s">
        <v>83</v>
      </c>
      <c r="AS1492">
        <v>0</v>
      </c>
      <c r="AT1492" t="s">
        <v>83</v>
      </c>
      <c r="AU1492" t="s">
        <v>83</v>
      </c>
      <c r="AV1492">
        <v>0</v>
      </c>
      <c r="AW1492">
        <v>0</v>
      </c>
      <c r="AX1492" t="s">
        <v>83</v>
      </c>
    </row>
    <row r="1493" spans="1:50" x14ac:dyDescent="0.15">
      <c r="A1493">
        <v>4</v>
      </c>
      <c r="B1493">
        <v>254</v>
      </c>
      <c r="C1493">
        <v>3</v>
      </c>
      <c r="D1493">
        <v>4</v>
      </c>
      <c r="E1493">
        <v>0</v>
      </c>
      <c r="F1493" t="s">
        <v>83</v>
      </c>
      <c r="G1493" t="s">
        <v>83</v>
      </c>
      <c r="H1493">
        <v>589</v>
      </c>
      <c r="I1493">
        <v>0</v>
      </c>
      <c r="J1493">
        <v>0</v>
      </c>
      <c r="K1493">
        <v>0</v>
      </c>
      <c r="L1493">
        <v>0</v>
      </c>
      <c r="M1493" t="s">
        <v>83</v>
      </c>
      <c r="N1493" t="s">
        <v>83</v>
      </c>
      <c r="O1493" t="s">
        <v>83</v>
      </c>
      <c r="P1493" t="s">
        <v>83</v>
      </c>
      <c r="Q1493" t="s">
        <v>83</v>
      </c>
      <c r="R1493" t="s">
        <v>2969</v>
      </c>
      <c r="S1493" t="s">
        <v>83</v>
      </c>
      <c r="T1493">
        <v>0</v>
      </c>
      <c r="U1493" t="s">
        <v>83</v>
      </c>
      <c r="V1493" t="s">
        <v>83</v>
      </c>
      <c r="W1493" t="s">
        <v>83</v>
      </c>
      <c r="X1493">
        <v>3</v>
      </c>
      <c r="Y1493">
        <v>3</v>
      </c>
      <c r="Z1493" t="s">
        <v>83</v>
      </c>
      <c r="AA1493" t="s">
        <v>83</v>
      </c>
      <c r="AB1493" t="s">
        <v>83</v>
      </c>
      <c r="AC1493" t="s">
        <v>83</v>
      </c>
      <c r="AD1493" t="s">
        <v>83</v>
      </c>
      <c r="AE1493">
        <v>0</v>
      </c>
      <c r="AF1493" t="s">
        <v>83</v>
      </c>
      <c r="AG1493">
        <v>0</v>
      </c>
      <c r="AH1493" t="s">
        <v>83</v>
      </c>
      <c r="AI1493" t="s">
        <v>83</v>
      </c>
      <c r="AJ1493" t="s">
        <v>83</v>
      </c>
      <c r="AK1493" t="s">
        <v>83</v>
      </c>
      <c r="AL1493" t="s">
        <v>83</v>
      </c>
      <c r="AM1493" t="s">
        <v>83</v>
      </c>
      <c r="AN1493" t="s">
        <v>83</v>
      </c>
      <c r="AO1493" t="s">
        <v>83</v>
      </c>
      <c r="AP1493" t="s">
        <v>83</v>
      </c>
      <c r="AQ1493" t="s">
        <v>83</v>
      </c>
      <c r="AR1493" t="s">
        <v>83</v>
      </c>
      <c r="AS1493">
        <v>0</v>
      </c>
      <c r="AT1493" t="s">
        <v>83</v>
      </c>
      <c r="AU1493" t="s">
        <v>83</v>
      </c>
      <c r="AV1493">
        <v>0</v>
      </c>
      <c r="AW1493">
        <v>0</v>
      </c>
      <c r="AX1493" t="s">
        <v>83</v>
      </c>
    </row>
    <row r="1494" spans="1:50" x14ac:dyDescent="0.15">
      <c r="A1494">
        <v>4</v>
      </c>
      <c r="B1494">
        <v>254</v>
      </c>
      <c r="C1494">
        <v>3</v>
      </c>
      <c r="D1494">
        <v>5</v>
      </c>
      <c r="E1494">
        <v>0</v>
      </c>
      <c r="F1494" t="s">
        <v>83</v>
      </c>
      <c r="G1494" t="s">
        <v>83</v>
      </c>
      <c r="H1494">
        <v>28</v>
      </c>
      <c r="I1494">
        <v>0</v>
      </c>
      <c r="J1494">
        <v>0</v>
      </c>
      <c r="K1494">
        <v>0</v>
      </c>
      <c r="L1494">
        <v>0</v>
      </c>
      <c r="M1494" t="s">
        <v>83</v>
      </c>
      <c r="N1494" t="s">
        <v>83</v>
      </c>
      <c r="O1494" t="s">
        <v>83</v>
      </c>
      <c r="P1494" t="s">
        <v>83</v>
      </c>
      <c r="Q1494" t="s">
        <v>83</v>
      </c>
      <c r="R1494" t="s">
        <v>2970</v>
      </c>
      <c r="S1494" t="s">
        <v>83</v>
      </c>
      <c r="T1494">
        <v>0</v>
      </c>
      <c r="U1494" t="s">
        <v>83</v>
      </c>
      <c r="V1494" t="s">
        <v>83</v>
      </c>
      <c r="W1494" t="s">
        <v>83</v>
      </c>
      <c r="X1494">
        <v>3</v>
      </c>
      <c r="Y1494">
        <v>3</v>
      </c>
      <c r="Z1494" t="s">
        <v>83</v>
      </c>
      <c r="AA1494" t="s">
        <v>83</v>
      </c>
      <c r="AB1494" t="s">
        <v>83</v>
      </c>
      <c r="AC1494" t="s">
        <v>83</v>
      </c>
      <c r="AD1494" t="s">
        <v>83</v>
      </c>
      <c r="AE1494">
        <v>0</v>
      </c>
      <c r="AF1494" t="s">
        <v>83</v>
      </c>
      <c r="AG1494">
        <v>0</v>
      </c>
      <c r="AH1494" t="s">
        <v>83</v>
      </c>
      <c r="AI1494" t="s">
        <v>83</v>
      </c>
      <c r="AJ1494" t="s">
        <v>83</v>
      </c>
      <c r="AK1494" t="s">
        <v>83</v>
      </c>
      <c r="AL1494" t="s">
        <v>83</v>
      </c>
      <c r="AM1494" t="s">
        <v>83</v>
      </c>
      <c r="AN1494" t="s">
        <v>83</v>
      </c>
      <c r="AO1494" t="s">
        <v>83</v>
      </c>
      <c r="AP1494" t="s">
        <v>83</v>
      </c>
      <c r="AQ1494" t="s">
        <v>83</v>
      </c>
      <c r="AR1494" t="s">
        <v>83</v>
      </c>
      <c r="AS1494">
        <v>0</v>
      </c>
      <c r="AT1494" t="s">
        <v>83</v>
      </c>
      <c r="AU1494" t="s">
        <v>83</v>
      </c>
      <c r="AV1494">
        <v>0</v>
      </c>
      <c r="AW1494">
        <v>0</v>
      </c>
      <c r="AX1494" t="s">
        <v>83</v>
      </c>
    </row>
    <row r="1495" spans="1:50" x14ac:dyDescent="0.15">
      <c r="A1495">
        <v>4</v>
      </c>
      <c r="B1495">
        <v>254</v>
      </c>
      <c r="C1495">
        <v>3</v>
      </c>
      <c r="D1495">
        <v>6</v>
      </c>
      <c r="E1495">
        <v>0</v>
      </c>
      <c r="F1495" t="s">
        <v>83</v>
      </c>
      <c r="G1495" t="s">
        <v>83</v>
      </c>
      <c r="H1495">
        <v>454</v>
      </c>
      <c r="I1495">
        <v>0</v>
      </c>
      <c r="J1495">
        <v>0</v>
      </c>
      <c r="K1495">
        <v>0</v>
      </c>
      <c r="L1495">
        <v>0</v>
      </c>
      <c r="M1495" t="s">
        <v>83</v>
      </c>
      <c r="N1495" t="s">
        <v>83</v>
      </c>
      <c r="O1495" t="s">
        <v>83</v>
      </c>
      <c r="P1495" t="s">
        <v>83</v>
      </c>
      <c r="Q1495" t="s">
        <v>83</v>
      </c>
      <c r="R1495" t="s">
        <v>2968</v>
      </c>
      <c r="S1495" t="s">
        <v>83</v>
      </c>
      <c r="T1495">
        <v>0</v>
      </c>
      <c r="U1495" t="s">
        <v>83</v>
      </c>
      <c r="V1495" t="s">
        <v>83</v>
      </c>
      <c r="W1495" t="s">
        <v>83</v>
      </c>
      <c r="X1495">
        <v>3</v>
      </c>
      <c r="Y1495">
        <v>3</v>
      </c>
      <c r="Z1495" t="s">
        <v>83</v>
      </c>
      <c r="AA1495" t="s">
        <v>83</v>
      </c>
      <c r="AB1495" t="s">
        <v>83</v>
      </c>
      <c r="AC1495" t="s">
        <v>83</v>
      </c>
      <c r="AD1495" t="s">
        <v>83</v>
      </c>
      <c r="AE1495">
        <v>0</v>
      </c>
      <c r="AF1495" t="s">
        <v>83</v>
      </c>
      <c r="AG1495">
        <v>0</v>
      </c>
      <c r="AH1495" t="s">
        <v>83</v>
      </c>
      <c r="AI1495" t="s">
        <v>83</v>
      </c>
      <c r="AJ1495" t="s">
        <v>83</v>
      </c>
      <c r="AK1495" t="s">
        <v>83</v>
      </c>
      <c r="AL1495" t="s">
        <v>83</v>
      </c>
      <c r="AM1495" t="s">
        <v>83</v>
      </c>
      <c r="AN1495" t="s">
        <v>83</v>
      </c>
      <c r="AO1495" t="s">
        <v>83</v>
      </c>
      <c r="AP1495" t="s">
        <v>83</v>
      </c>
      <c r="AQ1495" t="s">
        <v>83</v>
      </c>
      <c r="AR1495" t="s">
        <v>83</v>
      </c>
      <c r="AS1495">
        <v>0</v>
      </c>
      <c r="AT1495" t="s">
        <v>83</v>
      </c>
      <c r="AU1495" t="s">
        <v>83</v>
      </c>
      <c r="AV1495">
        <v>0</v>
      </c>
      <c r="AW1495">
        <v>0</v>
      </c>
      <c r="AX1495" t="s">
        <v>83</v>
      </c>
    </row>
    <row r="1496" spans="1:50" x14ac:dyDescent="0.15">
      <c r="A1496">
        <v>4</v>
      </c>
      <c r="B1496">
        <v>254</v>
      </c>
      <c r="C1496">
        <v>3</v>
      </c>
      <c r="D1496">
        <v>7</v>
      </c>
      <c r="E1496">
        <v>0</v>
      </c>
      <c r="F1496" t="s">
        <v>83</v>
      </c>
      <c r="G1496" t="s">
        <v>83</v>
      </c>
      <c r="H1496">
        <v>551</v>
      </c>
      <c r="I1496">
        <v>0</v>
      </c>
      <c r="J1496">
        <v>0</v>
      </c>
      <c r="K1496">
        <v>0</v>
      </c>
      <c r="L1496">
        <v>0</v>
      </c>
      <c r="M1496" t="s">
        <v>83</v>
      </c>
      <c r="N1496" t="s">
        <v>83</v>
      </c>
      <c r="O1496" t="s">
        <v>83</v>
      </c>
      <c r="P1496" t="s">
        <v>83</v>
      </c>
      <c r="Q1496" t="s">
        <v>83</v>
      </c>
      <c r="R1496" t="s">
        <v>2971</v>
      </c>
      <c r="S1496" t="s">
        <v>83</v>
      </c>
      <c r="T1496">
        <v>0</v>
      </c>
      <c r="U1496" t="s">
        <v>83</v>
      </c>
      <c r="V1496" t="s">
        <v>83</v>
      </c>
      <c r="W1496" t="s">
        <v>83</v>
      </c>
      <c r="X1496">
        <v>3</v>
      </c>
      <c r="Y1496">
        <v>3</v>
      </c>
      <c r="Z1496" t="s">
        <v>83</v>
      </c>
      <c r="AA1496" t="s">
        <v>83</v>
      </c>
      <c r="AB1496" t="s">
        <v>83</v>
      </c>
      <c r="AC1496" t="s">
        <v>83</v>
      </c>
      <c r="AD1496" t="s">
        <v>83</v>
      </c>
      <c r="AE1496">
        <v>0</v>
      </c>
      <c r="AF1496" t="s">
        <v>83</v>
      </c>
      <c r="AG1496">
        <v>0</v>
      </c>
      <c r="AH1496" t="s">
        <v>83</v>
      </c>
      <c r="AI1496" t="s">
        <v>83</v>
      </c>
      <c r="AJ1496" t="s">
        <v>83</v>
      </c>
      <c r="AK1496" t="s">
        <v>83</v>
      </c>
      <c r="AL1496" t="s">
        <v>83</v>
      </c>
      <c r="AM1496" t="s">
        <v>83</v>
      </c>
      <c r="AN1496" t="s">
        <v>83</v>
      </c>
      <c r="AO1496" t="s">
        <v>83</v>
      </c>
      <c r="AP1496" t="s">
        <v>83</v>
      </c>
      <c r="AQ1496" t="s">
        <v>83</v>
      </c>
      <c r="AR1496" t="s">
        <v>83</v>
      </c>
      <c r="AS1496">
        <v>0</v>
      </c>
      <c r="AT1496" t="s">
        <v>83</v>
      </c>
      <c r="AU1496" t="s">
        <v>83</v>
      </c>
      <c r="AV1496">
        <v>0</v>
      </c>
      <c r="AW1496">
        <v>0</v>
      </c>
      <c r="AX1496" t="s">
        <v>83</v>
      </c>
    </row>
    <row r="1497" spans="1:50" x14ac:dyDescent="0.15">
      <c r="A1497">
        <v>4</v>
      </c>
      <c r="B1497">
        <v>254</v>
      </c>
      <c r="C1497">
        <v>3</v>
      </c>
      <c r="D1497">
        <v>8</v>
      </c>
      <c r="E1497">
        <v>0</v>
      </c>
      <c r="F1497" t="s">
        <v>83</v>
      </c>
      <c r="G1497" t="s">
        <v>83</v>
      </c>
      <c r="H1497">
        <v>444</v>
      </c>
      <c r="I1497">
        <v>0</v>
      </c>
      <c r="J1497">
        <v>0</v>
      </c>
      <c r="K1497">
        <v>0</v>
      </c>
      <c r="L1497">
        <v>0</v>
      </c>
      <c r="M1497" t="s">
        <v>83</v>
      </c>
      <c r="N1497" t="s">
        <v>83</v>
      </c>
      <c r="O1497" t="s">
        <v>83</v>
      </c>
      <c r="P1497" t="s">
        <v>83</v>
      </c>
      <c r="Q1497" t="s">
        <v>83</v>
      </c>
      <c r="R1497" t="s">
        <v>2131</v>
      </c>
      <c r="S1497" t="s">
        <v>83</v>
      </c>
      <c r="T1497">
        <v>0</v>
      </c>
      <c r="U1497" t="s">
        <v>83</v>
      </c>
      <c r="V1497" t="s">
        <v>83</v>
      </c>
      <c r="W1497" t="s">
        <v>83</v>
      </c>
      <c r="X1497">
        <v>3</v>
      </c>
      <c r="Y1497">
        <v>3</v>
      </c>
      <c r="Z1497" t="s">
        <v>83</v>
      </c>
      <c r="AA1497" t="s">
        <v>83</v>
      </c>
      <c r="AB1497" t="s">
        <v>83</v>
      </c>
      <c r="AC1497" t="s">
        <v>83</v>
      </c>
      <c r="AD1497" t="s">
        <v>83</v>
      </c>
      <c r="AE1497">
        <v>0</v>
      </c>
      <c r="AF1497" t="s">
        <v>83</v>
      </c>
      <c r="AG1497">
        <v>0</v>
      </c>
      <c r="AH1497" t="s">
        <v>83</v>
      </c>
      <c r="AI1497" t="s">
        <v>83</v>
      </c>
      <c r="AJ1497" t="s">
        <v>83</v>
      </c>
      <c r="AK1497" t="s">
        <v>83</v>
      </c>
      <c r="AL1497" t="s">
        <v>83</v>
      </c>
      <c r="AM1497" t="s">
        <v>83</v>
      </c>
      <c r="AN1497" t="s">
        <v>83</v>
      </c>
      <c r="AO1497" t="s">
        <v>83</v>
      </c>
      <c r="AP1497" t="s">
        <v>83</v>
      </c>
      <c r="AQ1497" t="s">
        <v>83</v>
      </c>
      <c r="AR1497" t="s">
        <v>83</v>
      </c>
      <c r="AS1497">
        <v>0</v>
      </c>
      <c r="AT1497" t="s">
        <v>83</v>
      </c>
      <c r="AU1497" t="s">
        <v>83</v>
      </c>
      <c r="AV1497">
        <v>0</v>
      </c>
      <c r="AW1497">
        <v>0</v>
      </c>
      <c r="AX1497" t="s">
        <v>83</v>
      </c>
    </row>
    <row r="1498" spans="1:50" x14ac:dyDescent="0.15">
      <c r="A1498">
        <v>4</v>
      </c>
      <c r="B1498">
        <v>254</v>
      </c>
      <c r="C1498">
        <v>4</v>
      </c>
      <c r="D1498">
        <v>1</v>
      </c>
      <c r="E1498">
        <v>0</v>
      </c>
      <c r="F1498" t="s">
        <v>83</v>
      </c>
      <c r="G1498" t="s">
        <v>83</v>
      </c>
      <c r="H1498">
        <v>95</v>
      </c>
      <c r="I1498">
        <v>0</v>
      </c>
      <c r="J1498">
        <v>0</v>
      </c>
      <c r="K1498">
        <v>0</v>
      </c>
      <c r="L1498">
        <v>0</v>
      </c>
      <c r="M1498" t="s">
        <v>83</v>
      </c>
      <c r="N1498" t="s">
        <v>83</v>
      </c>
      <c r="O1498" t="s">
        <v>83</v>
      </c>
      <c r="P1498" t="s">
        <v>83</v>
      </c>
      <c r="Q1498" t="s">
        <v>83</v>
      </c>
      <c r="R1498" t="s">
        <v>529</v>
      </c>
      <c r="S1498" t="s">
        <v>83</v>
      </c>
      <c r="T1498">
        <v>0</v>
      </c>
      <c r="U1498" t="s">
        <v>83</v>
      </c>
      <c r="V1498" t="s">
        <v>83</v>
      </c>
      <c r="W1498" t="s">
        <v>83</v>
      </c>
      <c r="X1498">
        <v>3</v>
      </c>
      <c r="Y1498">
        <v>3</v>
      </c>
      <c r="Z1498" t="s">
        <v>83</v>
      </c>
      <c r="AA1498" t="s">
        <v>83</v>
      </c>
      <c r="AB1498" t="s">
        <v>83</v>
      </c>
      <c r="AC1498" t="s">
        <v>83</v>
      </c>
      <c r="AD1498" t="s">
        <v>83</v>
      </c>
      <c r="AE1498">
        <v>0</v>
      </c>
      <c r="AF1498" t="s">
        <v>83</v>
      </c>
      <c r="AG1498">
        <v>0</v>
      </c>
      <c r="AH1498" t="s">
        <v>83</v>
      </c>
      <c r="AI1498" t="s">
        <v>83</v>
      </c>
      <c r="AJ1498" t="s">
        <v>83</v>
      </c>
      <c r="AK1498" t="s">
        <v>83</v>
      </c>
      <c r="AL1498" t="s">
        <v>83</v>
      </c>
      <c r="AM1498" t="s">
        <v>83</v>
      </c>
      <c r="AN1498" t="s">
        <v>83</v>
      </c>
      <c r="AO1498" t="s">
        <v>83</v>
      </c>
      <c r="AP1498" t="s">
        <v>83</v>
      </c>
      <c r="AQ1498" t="s">
        <v>83</v>
      </c>
      <c r="AR1498" t="s">
        <v>83</v>
      </c>
      <c r="AS1498">
        <v>0</v>
      </c>
      <c r="AT1498" t="s">
        <v>83</v>
      </c>
      <c r="AU1498" t="s">
        <v>83</v>
      </c>
      <c r="AV1498">
        <v>0</v>
      </c>
      <c r="AW1498">
        <v>0</v>
      </c>
      <c r="AX1498" t="s">
        <v>83</v>
      </c>
    </row>
    <row r="1499" spans="1:50" x14ac:dyDescent="0.15">
      <c r="A1499">
        <v>4</v>
      </c>
      <c r="B1499">
        <v>254</v>
      </c>
      <c r="C1499">
        <v>4</v>
      </c>
      <c r="D1499">
        <v>2</v>
      </c>
      <c r="E1499">
        <v>0</v>
      </c>
      <c r="F1499" t="s">
        <v>83</v>
      </c>
      <c r="G1499" t="s">
        <v>83</v>
      </c>
      <c r="H1499">
        <v>129</v>
      </c>
      <c r="I1499">
        <v>0</v>
      </c>
      <c r="J1499">
        <v>0</v>
      </c>
      <c r="K1499">
        <v>0</v>
      </c>
      <c r="L1499">
        <v>0</v>
      </c>
      <c r="M1499" t="s">
        <v>83</v>
      </c>
      <c r="N1499" t="s">
        <v>83</v>
      </c>
      <c r="O1499" t="s">
        <v>83</v>
      </c>
      <c r="P1499" t="s">
        <v>83</v>
      </c>
      <c r="Q1499" t="s">
        <v>83</v>
      </c>
      <c r="R1499" t="s">
        <v>2972</v>
      </c>
      <c r="S1499" t="s">
        <v>83</v>
      </c>
      <c r="T1499">
        <v>0</v>
      </c>
      <c r="U1499" t="s">
        <v>83</v>
      </c>
      <c r="V1499" t="s">
        <v>83</v>
      </c>
      <c r="W1499" t="s">
        <v>83</v>
      </c>
      <c r="X1499">
        <v>3</v>
      </c>
      <c r="Y1499">
        <v>3</v>
      </c>
      <c r="Z1499" t="s">
        <v>83</v>
      </c>
      <c r="AA1499" t="s">
        <v>83</v>
      </c>
      <c r="AB1499" t="s">
        <v>83</v>
      </c>
      <c r="AC1499" t="s">
        <v>83</v>
      </c>
      <c r="AD1499" t="s">
        <v>83</v>
      </c>
      <c r="AE1499">
        <v>0</v>
      </c>
      <c r="AF1499" t="s">
        <v>83</v>
      </c>
      <c r="AG1499">
        <v>0</v>
      </c>
      <c r="AH1499" t="s">
        <v>83</v>
      </c>
      <c r="AI1499" t="s">
        <v>83</v>
      </c>
      <c r="AJ1499" t="s">
        <v>83</v>
      </c>
      <c r="AK1499" t="s">
        <v>83</v>
      </c>
      <c r="AL1499" t="s">
        <v>83</v>
      </c>
      <c r="AM1499" t="s">
        <v>83</v>
      </c>
      <c r="AN1499" t="s">
        <v>83</v>
      </c>
      <c r="AO1499" t="s">
        <v>83</v>
      </c>
      <c r="AP1499" t="s">
        <v>83</v>
      </c>
      <c r="AQ1499" t="s">
        <v>83</v>
      </c>
      <c r="AR1499" t="s">
        <v>83</v>
      </c>
      <c r="AS1499">
        <v>0</v>
      </c>
      <c r="AT1499" t="s">
        <v>83</v>
      </c>
      <c r="AU1499" t="s">
        <v>83</v>
      </c>
      <c r="AV1499">
        <v>0</v>
      </c>
      <c r="AW1499">
        <v>0</v>
      </c>
      <c r="AX1499" t="s">
        <v>83</v>
      </c>
    </row>
    <row r="1500" spans="1:50" x14ac:dyDescent="0.15">
      <c r="A1500">
        <v>4</v>
      </c>
      <c r="B1500">
        <v>254</v>
      </c>
      <c r="C1500">
        <v>4</v>
      </c>
      <c r="D1500">
        <v>3</v>
      </c>
      <c r="E1500">
        <v>0</v>
      </c>
      <c r="F1500" t="s">
        <v>83</v>
      </c>
      <c r="G1500" t="s">
        <v>83</v>
      </c>
      <c r="H1500">
        <v>641</v>
      </c>
      <c r="I1500">
        <v>0</v>
      </c>
      <c r="J1500">
        <v>0</v>
      </c>
      <c r="K1500">
        <v>0</v>
      </c>
      <c r="L1500">
        <v>0</v>
      </c>
      <c r="M1500" t="s">
        <v>83</v>
      </c>
      <c r="N1500" t="s">
        <v>83</v>
      </c>
      <c r="O1500" t="s">
        <v>83</v>
      </c>
      <c r="P1500" t="s">
        <v>83</v>
      </c>
      <c r="Q1500" t="s">
        <v>83</v>
      </c>
      <c r="R1500" t="s">
        <v>2973</v>
      </c>
      <c r="S1500" t="s">
        <v>83</v>
      </c>
      <c r="T1500">
        <v>0</v>
      </c>
      <c r="U1500" t="s">
        <v>83</v>
      </c>
      <c r="V1500" t="s">
        <v>83</v>
      </c>
      <c r="W1500" t="s">
        <v>83</v>
      </c>
      <c r="X1500">
        <v>3</v>
      </c>
      <c r="Y1500">
        <v>3</v>
      </c>
      <c r="Z1500" t="s">
        <v>83</v>
      </c>
      <c r="AA1500" t="s">
        <v>83</v>
      </c>
      <c r="AB1500" t="s">
        <v>83</v>
      </c>
      <c r="AC1500" t="s">
        <v>83</v>
      </c>
      <c r="AD1500" t="s">
        <v>83</v>
      </c>
      <c r="AE1500">
        <v>0</v>
      </c>
      <c r="AF1500" t="s">
        <v>83</v>
      </c>
      <c r="AG1500">
        <v>0</v>
      </c>
      <c r="AH1500" t="s">
        <v>83</v>
      </c>
      <c r="AI1500" t="s">
        <v>83</v>
      </c>
      <c r="AJ1500" t="s">
        <v>83</v>
      </c>
      <c r="AK1500" t="s">
        <v>83</v>
      </c>
      <c r="AL1500" t="s">
        <v>83</v>
      </c>
      <c r="AM1500" t="s">
        <v>83</v>
      </c>
      <c r="AN1500" t="s">
        <v>83</v>
      </c>
      <c r="AO1500" t="s">
        <v>83</v>
      </c>
      <c r="AP1500" t="s">
        <v>83</v>
      </c>
      <c r="AQ1500" t="s">
        <v>83</v>
      </c>
      <c r="AR1500" t="s">
        <v>83</v>
      </c>
      <c r="AS1500">
        <v>0</v>
      </c>
      <c r="AT1500" t="s">
        <v>83</v>
      </c>
      <c r="AU1500" t="s">
        <v>83</v>
      </c>
      <c r="AV1500">
        <v>0</v>
      </c>
      <c r="AW1500">
        <v>0</v>
      </c>
      <c r="AX1500" t="s">
        <v>83</v>
      </c>
    </row>
    <row r="1501" spans="1:50" x14ac:dyDescent="0.15">
      <c r="A1501">
        <v>4</v>
      </c>
      <c r="B1501">
        <v>254</v>
      </c>
      <c r="C1501">
        <v>4</v>
      </c>
      <c r="D1501">
        <v>4</v>
      </c>
      <c r="E1501">
        <v>0</v>
      </c>
      <c r="F1501" t="s">
        <v>83</v>
      </c>
      <c r="G1501" t="s">
        <v>83</v>
      </c>
      <c r="H1501">
        <v>548</v>
      </c>
      <c r="I1501">
        <v>0</v>
      </c>
      <c r="J1501">
        <v>0</v>
      </c>
      <c r="K1501">
        <v>0</v>
      </c>
      <c r="L1501">
        <v>0</v>
      </c>
      <c r="M1501" t="s">
        <v>83</v>
      </c>
      <c r="N1501" t="s">
        <v>83</v>
      </c>
      <c r="O1501" t="s">
        <v>83</v>
      </c>
      <c r="P1501" t="s">
        <v>83</v>
      </c>
      <c r="Q1501" t="s">
        <v>83</v>
      </c>
      <c r="R1501" t="s">
        <v>2974</v>
      </c>
      <c r="S1501" t="s">
        <v>83</v>
      </c>
      <c r="T1501">
        <v>0</v>
      </c>
      <c r="U1501" t="s">
        <v>83</v>
      </c>
      <c r="V1501" t="s">
        <v>83</v>
      </c>
      <c r="W1501" t="s">
        <v>83</v>
      </c>
      <c r="X1501">
        <v>3</v>
      </c>
      <c r="Y1501">
        <v>3</v>
      </c>
      <c r="Z1501" t="s">
        <v>83</v>
      </c>
      <c r="AA1501" t="s">
        <v>83</v>
      </c>
      <c r="AB1501" t="s">
        <v>83</v>
      </c>
      <c r="AC1501" t="s">
        <v>83</v>
      </c>
      <c r="AD1501" t="s">
        <v>83</v>
      </c>
      <c r="AE1501">
        <v>0</v>
      </c>
      <c r="AF1501" t="s">
        <v>83</v>
      </c>
      <c r="AG1501">
        <v>0</v>
      </c>
      <c r="AH1501" t="s">
        <v>83</v>
      </c>
      <c r="AI1501" t="s">
        <v>83</v>
      </c>
      <c r="AJ1501" t="s">
        <v>83</v>
      </c>
      <c r="AK1501" t="s">
        <v>83</v>
      </c>
      <c r="AL1501" t="s">
        <v>83</v>
      </c>
      <c r="AM1501" t="s">
        <v>83</v>
      </c>
      <c r="AN1501" t="s">
        <v>83</v>
      </c>
      <c r="AO1501" t="s">
        <v>83</v>
      </c>
      <c r="AP1501" t="s">
        <v>83</v>
      </c>
      <c r="AQ1501" t="s">
        <v>83</v>
      </c>
      <c r="AR1501" t="s">
        <v>83</v>
      </c>
      <c r="AS1501">
        <v>0</v>
      </c>
      <c r="AT1501" t="s">
        <v>83</v>
      </c>
      <c r="AU1501" t="s">
        <v>83</v>
      </c>
      <c r="AV1501">
        <v>0</v>
      </c>
      <c r="AW1501">
        <v>0</v>
      </c>
      <c r="AX1501" t="s">
        <v>83</v>
      </c>
    </row>
    <row r="1502" spans="1:50" x14ac:dyDescent="0.15">
      <c r="A1502">
        <v>4</v>
      </c>
      <c r="B1502">
        <v>254</v>
      </c>
      <c r="C1502">
        <v>4</v>
      </c>
      <c r="D1502">
        <v>5</v>
      </c>
      <c r="E1502">
        <v>0</v>
      </c>
      <c r="F1502" t="s">
        <v>83</v>
      </c>
      <c r="G1502" t="s">
        <v>83</v>
      </c>
      <c r="H1502">
        <v>279</v>
      </c>
      <c r="I1502">
        <v>0</v>
      </c>
      <c r="J1502">
        <v>0</v>
      </c>
      <c r="K1502">
        <v>0</v>
      </c>
      <c r="L1502">
        <v>0</v>
      </c>
      <c r="M1502" t="s">
        <v>83</v>
      </c>
      <c r="N1502" t="s">
        <v>83</v>
      </c>
      <c r="O1502" t="s">
        <v>83</v>
      </c>
      <c r="P1502" t="s">
        <v>83</v>
      </c>
      <c r="Q1502" t="s">
        <v>83</v>
      </c>
      <c r="R1502" t="s">
        <v>2975</v>
      </c>
      <c r="S1502" t="s">
        <v>83</v>
      </c>
      <c r="T1502">
        <v>0</v>
      </c>
      <c r="U1502" t="s">
        <v>83</v>
      </c>
      <c r="V1502" t="s">
        <v>83</v>
      </c>
      <c r="W1502" t="s">
        <v>83</v>
      </c>
      <c r="X1502">
        <v>3</v>
      </c>
      <c r="Y1502">
        <v>3</v>
      </c>
      <c r="Z1502" t="s">
        <v>83</v>
      </c>
      <c r="AA1502" t="s">
        <v>83</v>
      </c>
      <c r="AB1502" t="s">
        <v>83</v>
      </c>
      <c r="AC1502" t="s">
        <v>83</v>
      </c>
      <c r="AD1502" t="s">
        <v>83</v>
      </c>
      <c r="AE1502">
        <v>0</v>
      </c>
      <c r="AF1502" t="s">
        <v>83</v>
      </c>
      <c r="AG1502">
        <v>0</v>
      </c>
      <c r="AH1502" t="s">
        <v>83</v>
      </c>
      <c r="AI1502" t="s">
        <v>83</v>
      </c>
      <c r="AJ1502" t="s">
        <v>83</v>
      </c>
      <c r="AK1502" t="s">
        <v>83</v>
      </c>
      <c r="AL1502" t="s">
        <v>83</v>
      </c>
      <c r="AM1502" t="s">
        <v>83</v>
      </c>
      <c r="AN1502" t="s">
        <v>83</v>
      </c>
      <c r="AO1502" t="s">
        <v>83</v>
      </c>
      <c r="AP1502" t="s">
        <v>83</v>
      </c>
      <c r="AQ1502" t="s">
        <v>83</v>
      </c>
      <c r="AR1502" t="s">
        <v>83</v>
      </c>
      <c r="AS1502">
        <v>0</v>
      </c>
      <c r="AT1502" t="s">
        <v>83</v>
      </c>
      <c r="AU1502" t="s">
        <v>83</v>
      </c>
      <c r="AV1502">
        <v>0</v>
      </c>
      <c r="AW1502">
        <v>0</v>
      </c>
      <c r="AX1502" t="s">
        <v>83</v>
      </c>
    </row>
    <row r="1503" spans="1:50" x14ac:dyDescent="0.15">
      <c r="A1503">
        <v>4</v>
      </c>
      <c r="B1503">
        <v>254</v>
      </c>
      <c r="C1503">
        <v>4</v>
      </c>
      <c r="D1503">
        <v>6</v>
      </c>
      <c r="E1503">
        <v>0</v>
      </c>
      <c r="F1503" t="s">
        <v>83</v>
      </c>
      <c r="G1503" t="s">
        <v>83</v>
      </c>
      <c r="H1503">
        <v>92</v>
      </c>
      <c r="I1503">
        <v>0</v>
      </c>
      <c r="J1503">
        <v>0</v>
      </c>
      <c r="K1503">
        <v>0</v>
      </c>
      <c r="L1503">
        <v>0</v>
      </c>
      <c r="M1503" t="s">
        <v>83</v>
      </c>
      <c r="N1503" t="s">
        <v>83</v>
      </c>
      <c r="O1503" t="s">
        <v>83</v>
      </c>
      <c r="P1503" t="s">
        <v>83</v>
      </c>
      <c r="Q1503" t="s">
        <v>83</v>
      </c>
      <c r="R1503" t="s">
        <v>2976</v>
      </c>
      <c r="S1503" t="s">
        <v>83</v>
      </c>
      <c r="T1503">
        <v>0</v>
      </c>
      <c r="U1503" t="s">
        <v>83</v>
      </c>
      <c r="V1503" t="s">
        <v>83</v>
      </c>
      <c r="W1503" t="s">
        <v>83</v>
      </c>
      <c r="X1503">
        <v>3</v>
      </c>
      <c r="Y1503">
        <v>3</v>
      </c>
      <c r="Z1503" t="s">
        <v>83</v>
      </c>
      <c r="AA1503" t="s">
        <v>83</v>
      </c>
      <c r="AB1503" t="s">
        <v>83</v>
      </c>
      <c r="AC1503" t="s">
        <v>83</v>
      </c>
      <c r="AD1503" t="s">
        <v>83</v>
      </c>
      <c r="AE1503">
        <v>0</v>
      </c>
      <c r="AF1503" t="s">
        <v>83</v>
      </c>
      <c r="AG1503">
        <v>0</v>
      </c>
      <c r="AH1503" t="s">
        <v>83</v>
      </c>
      <c r="AI1503" t="s">
        <v>83</v>
      </c>
      <c r="AJ1503" t="s">
        <v>83</v>
      </c>
      <c r="AK1503" t="s">
        <v>83</v>
      </c>
      <c r="AL1503" t="s">
        <v>83</v>
      </c>
      <c r="AM1503" t="s">
        <v>83</v>
      </c>
      <c r="AN1503" t="s">
        <v>83</v>
      </c>
      <c r="AO1503" t="s">
        <v>83</v>
      </c>
      <c r="AP1503" t="s">
        <v>83</v>
      </c>
      <c r="AQ1503" t="s">
        <v>83</v>
      </c>
      <c r="AR1503" t="s">
        <v>83</v>
      </c>
      <c r="AS1503">
        <v>0</v>
      </c>
      <c r="AT1503" t="s">
        <v>83</v>
      </c>
      <c r="AU1503" t="s">
        <v>83</v>
      </c>
      <c r="AV1503">
        <v>0</v>
      </c>
      <c r="AW1503">
        <v>0</v>
      </c>
      <c r="AX1503" t="s">
        <v>83</v>
      </c>
    </row>
    <row r="1504" spans="1:50" x14ac:dyDescent="0.15">
      <c r="A1504">
        <v>4</v>
      </c>
      <c r="B1504">
        <v>254</v>
      </c>
      <c r="C1504">
        <v>4</v>
      </c>
      <c r="D1504">
        <v>7</v>
      </c>
      <c r="E1504">
        <v>0</v>
      </c>
      <c r="F1504" t="s">
        <v>83</v>
      </c>
      <c r="G1504" t="s">
        <v>83</v>
      </c>
      <c r="H1504">
        <v>550</v>
      </c>
      <c r="I1504">
        <v>0</v>
      </c>
      <c r="J1504">
        <v>0</v>
      </c>
      <c r="K1504">
        <v>0</v>
      </c>
      <c r="L1504">
        <v>0</v>
      </c>
      <c r="M1504" t="s">
        <v>83</v>
      </c>
      <c r="N1504" t="s">
        <v>83</v>
      </c>
      <c r="O1504" t="s">
        <v>83</v>
      </c>
      <c r="P1504" t="s">
        <v>83</v>
      </c>
      <c r="Q1504" t="s">
        <v>83</v>
      </c>
      <c r="R1504" t="s">
        <v>526</v>
      </c>
      <c r="S1504" t="s">
        <v>83</v>
      </c>
      <c r="T1504">
        <v>0</v>
      </c>
      <c r="U1504" t="s">
        <v>83</v>
      </c>
      <c r="V1504" t="s">
        <v>83</v>
      </c>
      <c r="W1504" t="s">
        <v>83</v>
      </c>
      <c r="X1504">
        <v>3</v>
      </c>
      <c r="Y1504">
        <v>3</v>
      </c>
      <c r="Z1504" t="s">
        <v>83</v>
      </c>
      <c r="AA1504" t="s">
        <v>83</v>
      </c>
      <c r="AB1504" t="s">
        <v>83</v>
      </c>
      <c r="AC1504" t="s">
        <v>83</v>
      </c>
      <c r="AD1504" t="s">
        <v>83</v>
      </c>
      <c r="AE1504">
        <v>0</v>
      </c>
      <c r="AF1504" t="s">
        <v>83</v>
      </c>
      <c r="AG1504">
        <v>0</v>
      </c>
      <c r="AH1504" t="s">
        <v>83</v>
      </c>
      <c r="AI1504" t="s">
        <v>83</v>
      </c>
      <c r="AJ1504" t="s">
        <v>83</v>
      </c>
      <c r="AK1504" t="s">
        <v>83</v>
      </c>
      <c r="AL1504" t="s">
        <v>83</v>
      </c>
      <c r="AM1504" t="s">
        <v>83</v>
      </c>
      <c r="AN1504" t="s">
        <v>83</v>
      </c>
      <c r="AO1504" t="s">
        <v>83</v>
      </c>
      <c r="AP1504" t="s">
        <v>83</v>
      </c>
      <c r="AQ1504" t="s">
        <v>83</v>
      </c>
      <c r="AR1504" t="s">
        <v>83</v>
      </c>
      <c r="AS1504">
        <v>0</v>
      </c>
      <c r="AT1504" t="s">
        <v>83</v>
      </c>
      <c r="AU1504" t="s">
        <v>83</v>
      </c>
      <c r="AV1504">
        <v>0</v>
      </c>
      <c r="AW1504">
        <v>0</v>
      </c>
      <c r="AX1504" t="s">
        <v>83</v>
      </c>
    </row>
    <row r="1505" spans="1:50" x14ac:dyDescent="0.15">
      <c r="A1505">
        <v>4</v>
      </c>
      <c r="B1505">
        <v>254</v>
      </c>
      <c r="C1505">
        <v>4</v>
      </c>
      <c r="D1505">
        <v>8</v>
      </c>
      <c r="E1505">
        <v>0</v>
      </c>
      <c r="F1505" t="s">
        <v>83</v>
      </c>
      <c r="G1505" t="s">
        <v>83</v>
      </c>
      <c r="H1505">
        <v>363</v>
      </c>
      <c r="I1505">
        <v>0</v>
      </c>
      <c r="J1505">
        <v>0</v>
      </c>
      <c r="K1505">
        <v>0</v>
      </c>
      <c r="L1505">
        <v>0</v>
      </c>
      <c r="M1505" t="s">
        <v>83</v>
      </c>
      <c r="N1505" t="s">
        <v>83</v>
      </c>
      <c r="O1505" t="s">
        <v>83</v>
      </c>
      <c r="P1505" t="s">
        <v>83</v>
      </c>
      <c r="Q1505" t="s">
        <v>83</v>
      </c>
      <c r="R1505" t="s">
        <v>2977</v>
      </c>
      <c r="S1505" t="s">
        <v>83</v>
      </c>
      <c r="T1505">
        <v>0</v>
      </c>
      <c r="U1505" t="s">
        <v>83</v>
      </c>
      <c r="V1505" t="s">
        <v>83</v>
      </c>
      <c r="W1505" t="s">
        <v>83</v>
      </c>
      <c r="X1505">
        <v>3</v>
      </c>
      <c r="Y1505">
        <v>3</v>
      </c>
      <c r="Z1505" t="s">
        <v>83</v>
      </c>
      <c r="AA1505" t="s">
        <v>83</v>
      </c>
      <c r="AB1505" t="s">
        <v>83</v>
      </c>
      <c r="AC1505" t="s">
        <v>83</v>
      </c>
      <c r="AD1505" t="s">
        <v>83</v>
      </c>
      <c r="AE1505">
        <v>0</v>
      </c>
      <c r="AF1505" t="s">
        <v>83</v>
      </c>
      <c r="AG1505">
        <v>0</v>
      </c>
      <c r="AH1505" t="s">
        <v>83</v>
      </c>
      <c r="AI1505" t="s">
        <v>83</v>
      </c>
      <c r="AJ1505" t="s">
        <v>83</v>
      </c>
      <c r="AK1505" t="s">
        <v>83</v>
      </c>
      <c r="AL1505" t="s">
        <v>83</v>
      </c>
      <c r="AM1505" t="s">
        <v>83</v>
      </c>
      <c r="AN1505" t="s">
        <v>83</v>
      </c>
      <c r="AO1505" t="s">
        <v>83</v>
      </c>
      <c r="AP1505" t="s">
        <v>83</v>
      </c>
      <c r="AQ1505" t="s">
        <v>83</v>
      </c>
      <c r="AR1505" t="s">
        <v>83</v>
      </c>
      <c r="AS1505">
        <v>0</v>
      </c>
      <c r="AT1505" t="s">
        <v>83</v>
      </c>
      <c r="AU1505" t="s">
        <v>83</v>
      </c>
      <c r="AV1505">
        <v>0</v>
      </c>
      <c r="AW1505">
        <v>0</v>
      </c>
      <c r="AX1505" t="s">
        <v>83</v>
      </c>
    </row>
    <row r="1506" spans="1:50" x14ac:dyDescent="0.15">
      <c r="A1506">
        <v>4</v>
      </c>
      <c r="B1506">
        <v>255</v>
      </c>
      <c r="C1506">
        <v>1</v>
      </c>
      <c r="D1506">
        <v>1</v>
      </c>
      <c r="E1506">
        <v>0</v>
      </c>
      <c r="F1506" t="s">
        <v>83</v>
      </c>
      <c r="G1506" t="s">
        <v>83</v>
      </c>
      <c r="H1506">
        <v>57</v>
      </c>
      <c r="I1506">
        <v>0</v>
      </c>
      <c r="J1506">
        <v>0</v>
      </c>
      <c r="K1506">
        <v>0</v>
      </c>
      <c r="L1506">
        <v>0</v>
      </c>
      <c r="M1506" t="s">
        <v>83</v>
      </c>
      <c r="N1506" t="s">
        <v>83</v>
      </c>
      <c r="O1506" t="s">
        <v>83</v>
      </c>
      <c r="P1506" t="s">
        <v>83</v>
      </c>
      <c r="Q1506" t="s">
        <v>83</v>
      </c>
      <c r="R1506" t="s">
        <v>2971</v>
      </c>
      <c r="S1506" t="s">
        <v>83</v>
      </c>
      <c r="T1506">
        <v>0</v>
      </c>
      <c r="U1506" t="s">
        <v>83</v>
      </c>
      <c r="V1506" t="s">
        <v>83</v>
      </c>
      <c r="W1506" t="s">
        <v>83</v>
      </c>
      <c r="X1506">
        <v>4</v>
      </c>
      <c r="Y1506">
        <v>4</v>
      </c>
      <c r="Z1506" t="s">
        <v>83</v>
      </c>
      <c r="AA1506" t="s">
        <v>83</v>
      </c>
      <c r="AB1506" t="s">
        <v>83</v>
      </c>
      <c r="AC1506" t="s">
        <v>83</v>
      </c>
      <c r="AD1506" t="s">
        <v>83</v>
      </c>
      <c r="AE1506">
        <v>0</v>
      </c>
      <c r="AF1506" t="s">
        <v>83</v>
      </c>
      <c r="AG1506">
        <v>0</v>
      </c>
      <c r="AH1506" t="s">
        <v>83</v>
      </c>
      <c r="AI1506" t="s">
        <v>83</v>
      </c>
      <c r="AJ1506" t="s">
        <v>83</v>
      </c>
      <c r="AK1506" t="s">
        <v>83</v>
      </c>
      <c r="AL1506" t="s">
        <v>83</v>
      </c>
      <c r="AM1506" t="s">
        <v>83</v>
      </c>
      <c r="AN1506" t="s">
        <v>83</v>
      </c>
      <c r="AO1506" t="s">
        <v>83</v>
      </c>
      <c r="AP1506" t="s">
        <v>83</v>
      </c>
      <c r="AQ1506" t="s">
        <v>83</v>
      </c>
      <c r="AR1506" t="s">
        <v>83</v>
      </c>
      <c r="AS1506">
        <v>0</v>
      </c>
      <c r="AT1506" t="s">
        <v>83</v>
      </c>
      <c r="AU1506" t="s">
        <v>83</v>
      </c>
      <c r="AV1506">
        <v>0</v>
      </c>
      <c r="AW1506">
        <v>0</v>
      </c>
      <c r="AX1506" t="s">
        <v>83</v>
      </c>
    </row>
    <row r="1507" spans="1:50" x14ac:dyDescent="0.15">
      <c r="A1507">
        <v>4</v>
      </c>
      <c r="B1507">
        <v>255</v>
      </c>
      <c r="C1507">
        <v>1</v>
      </c>
      <c r="D1507">
        <v>2</v>
      </c>
      <c r="E1507">
        <v>0</v>
      </c>
      <c r="F1507" t="s">
        <v>83</v>
      </c>
      <c r="G1507" t="s">
        <v>83</v>
      </c>
      <c r="H1507">
        <v>634</v>
      </c>
      <c r="I1507">
        <v>0</v>
      </c>
      <c r="J1507">
        <v>0</v>
      </c>
      <c r="K1507">
        <v>0</v>
      </c>
      <c r="L1507">
        <v>0</v>
      </c>
      <c r="M1507" t="s">
        <v>83</v>
      </c>
      <c r="N1507" t="s">
        <v>83</v>
      </c>
      <c r="O1507" t="s">
        <v>83</v>
      </c>
      <c r="P1507" t="s">
        <v>83</v>
      </c>
      <c r="Q1507" t="s">
        <v>83</v>
      </c>
      <c r="R1507" t="s">
        <v>2978</v>
      </c>
      <c r="S1507" t="s">
        <v>83</v>
      </c>
      <c r="T1507">
        <v>0</v>
      </c>
      <c r="U1507" t="s">
        <v>83</v>
      </c>
      <c r="V1507" t="s">
        <v>83</v>
      </c>
      <c r="W1507" t="s">
        <v>83</v>
      </c>
      <c r="X1507">
        <v>4</v>
      </c>
      <c r="Y1507">
        <v>4</v>
      </c>
      <c r="Z1507" t="s">
        <v>83</v>
      </c>
      <c r="AA1507" t="s">
        <v>83</v>
      </c>
      <c r="AB1507" t="s">
        <v>83</v>
      </c>
      <c r="AC1507" t="s">
        <v>83</v>
      </c>
      <c r="AD1507" t="s">
        <v>83</v>
      </c>
      <c r="AE1507">
        <v>0</v>
      </c>
      <c r="AF1507" t="s">
        <v>83</v>
      </c>
      <c r="AG1507">
        <v>0</v>
      </c>
      <c r="AH1507" t="s">
        <v>83</v>
      </c>
      <c r="AI1507" t="s">
        <v>83</v>
      </c>
      <c r="AJ1507" t="s">
        <v>83</v>
      </c>
      <c r="AK1507" t="s">
        <v>83</v>
      </c>
      <c r="AL1507" t="s">
        <v>83</v>
      </c>
      <c r="AM1507" t="s">
        <v>83</v>
      </c>
      <c r="AN1507" t="s">
        <v>83</v>
      </c>
      <c r="AO1507" t="s">
        <v>83</v>
      </c>
      <c r="AP1507" t="s">
        <v>83</v>
      </c>
      <c r="AQ1507" t="s">
        <v>83</v>
      </c>
      <c r="AR1507" t="s">
        <v>83</v>
      </c>
      <c r="AS1507">
        <v>0</v>
      </c>
      <c r="AT1507" t="s">
        <v>83</v>
      </c>
      <c r="AU1507" t="s">
        <v>83</v>
      </c>
      <c r="AV1507">
        <v>0</v>
      </c>
      <c r="AW1507">
        <v>0</v>
      </c>
      <c r="AX1507" t="s">
        <v>83</v>
      </c>
    </row>
    <row r="1508" spans="1:50" x14ac:dyDescent="0.15">
      <c r="A1508">
        <v>4</v>
      </c>
      <c r="B1508">
        <v>255</v>
      </c>
      <c r="C1508">
        <v>1</v>
      </c>
      <c r="D1508">
        <v>3</v>
      </c>
      <c r="E1508">
        <v>0</v>
      </c>
      <c r="F1508" t="s">
        <v>83</v>
      </c>
      <c r="G1508" t="s">
        <v>83</v>
      </c>
      <c r="H1508">
        <v>90</v>
      </c>
      <c r="I1508">
        <v>0</v>
      </c>
      <c r="J1508">
        <v>0</v>
      </c>
      <c r="K1508">
        <v>0</v>
      </c>
      <c r="L1508">
        <v>0</v>
      </c>
      <c r="M1508" t="s">
        <v>83</v>
      </c>
      <c r="N1508" t="s">
        <v>83</v>
      </c>
      <c r="O1508" t="s">
        <v>83</v>
      </c>
      <c r="P1508" t="s">
        <v>83</v>
      </c>
      <c r="Q1508" t="s">
        <v>83</v>
      </c>
      <c r="R1508" t="s">
        <v>2979</v>
      </c>
      <c r="S1508" t="s">
        <v>83</v>
      </c>
      <c r="T1508">
        <v>0</v>
      </c>
      <c r="U1508" t="s">
        <v>83</v>
      </c>
      <c r="V1508" t="s">
        <v>83</v>
      </c>
      <c r="W1508" t="s">
        <v>83</v>
      </c>
      <c r="X1508">
        <v>4</v>
      </c>
      <c r="Y1508">
        <v>4</v>
      </c>
      <c r="Z1508" t="s">
        <v>83</v>
      </c>
      <c r="AA1508" t="s">
        <v>83</v>
      </c>
      <c r="AB1508" t="s">
        <v>83</v>
      </c>
      <c r="AC1508" t="s">
        <v>83</v>
      </c>
      <c r="AD1508" t="s">
        <v>83</v>
      </c>
      <c r="AE1508">
        <v>0</v>
      </c>
      <c r="AF1508" t="s">
        <v>83</v>
      </c>
      <c r="AG1508">
        <v>0</v>
      </c>
      <c r="AH1508" t="s">
        <v>83</v>
      </c>
      <c r="AI1508" t="s">
        <v>83</v>
      </c>
      <c r="AJ1508" t="s">
        <v>83</v>
      </c>
      <c r="AK1508" t="s">
        <v>83</v>
      </c>
      <c r="AL1508" t="s">
        <v>83</v>
      </c>
      <c r="AM1508" t="s">
        <v>83</v>
      </c>
      <c r="AN1508" t="s">
        <v>83</v>
      </c>
      <c r="AO1508" t="s">
        <v>83</v>
      </c>
      <c r="AP1508" t="s">
        <v>83</v>
      </c>
      <c r="AQ1508" t="s">
        <v>83</v>
      </c>
      <c r="AR1508" t="s">
        <v>83</v>
      </c>
      <c r="AS1508">
        <v>0</v>
      </c>
      <c r="AT1508" t="s">
        <v>83</v>
      </c>
      <c r="AU1508" t="s">
        <v>83</v>
      </c>
      <c r="AV1508">
        <v>0</v>
      </c>
      <c r="AW1508">
        <v>0</v>
      </c>
      <c r="AX1508" t="s">
        <v>83</v>
      </c>
    </row>
    <row r="1509" spans="1:50" x14ac:dyDescent="0.15">
      <c r="A1509">
        <v>4</v>
      </c>
      <c r="B1509">
        <v>255</v>
      </c>
      <c r="C1509">
        <v>1</v>
      </c>
      <c r="D1509">
        <v>4</v>
      </c>
      <c r="E1509">
        <v>0</v>
      </c>
      <c r="F1509" t="s">
        <v>83</v>
      </c>
      <c r="G1509" t="s">
        <v>83</v>
      </c>
      <c r="H1509">
        <v>320</v>
      </c>
      <c r="I1509">
        <v>0</v>
      </c>
      <c r="J1509">
        <v>0</v>
      </c>
      <c r="K1509">
        <v>0</v>
      </c>
      <c r="L1509">
        <v>0</v>
      </c>
      <c r="M1509" t="s">
        <v>83</v>
      </c>
      <c r="N1509" t="s">
        <v>83</v>
      </c>
      <c r="O1509" t="s">
        <v>83</v>
      </c>
      <c r="P1509" t="s">
        <v>83</v>
      </c>
      <c r="Q1509" t="s">
        <v>83</v>
      </c>
      <c r="R1509" t="s">
        <v>2660</v>
      </c>
      <c r="S1509" t="s">
        <v>83</v>
      </c>
      <c r="T1509">
        <v>0</v>
      </c>
      <c r="U1509" t="s">
        <v>83</v>
      </c>
      <c r="V1509" t="s">
        <v>83</v>
      </c>
      <c r="W1509" t="s">
        <v>83</v>
      </c>
      <c r="X1509">
        <v>4</v>
      </c>
      <c r="Y1509">
        <v>4</v>
      </c>
      <c r="Z1509" t="s">
        <v>83</v>
      </c>
      <c r="AA1509" t="s">
        <v>83</v>
      </c>
      <c r="AB1509" t="s">
        <v>83</v>
      </c>
      <c r="AC1509" t="s">
        <v>83</v>
      </c>
      <c r="AD1509" t="s">
        <v>83</v>
      </c>
      <c r="AE1509">
        <v>0</v>
      </c>
      <c r="AF1509" t="s">
        <v>83</v>
      </c>
      <c r="AG1509">
        <v>0</v>
      </c>
      <c r="AH1509" t="s">
        <v>83</v>
      </c>
      <c r="AI1509" t="s">
        <v>83</v>
      </c>
      <c r="AJ1509" t="s">
        <v>83</v>
      </c>
      <c r="AK1509" t="s">
        <v>83</v>
      </c>
      <c r="AL1509" t="s">
        <v>83</v>
      </c>
      <c r="AM1509" t="s">
        <v>83</v>
      </c>
      <c r="AN1509" t="s">
        <v>83</v>
      </c>
      <c r="AO1509" t="s">
        <v>83</v>
      </c>
      <c r="AP1509" t="s">
        <v>83</v>
      </c>
      <c r="AQ1509" t="s">
        <v>83</v>
      </c>
      <c r="AR1509" t="s">
        <v>83</v>
      </c>
      <c r="AS1509">
        <v>0</v>
      </c>
      <c r="AT1509" t="s">
        <v>83</v>
      </c>
      <c r="AU1509" t="s">
        <v>83</v>
      </c>
      <c r="AV1509">
        <v>0</v>
      </c>
      <c r="AW1509">
        <v>0</v>
      </c>
      <c r="AX1509" t="s">
        <v>83</v>
      </c>
    </row>
    <row r="1510" spans="1:50" x14ac:dyDescent="0.15">
      <c r="A1510">
        <v>4</v>
      </c>
      <c r="B1510">
        <v>255</v>
      </c>
      <c r="C1510">
        <v>1</v>
      </c>
      <c r="D1510">
        <v>5</v>
      </c>
      <c r="E1510">
        <v>0</v>
      </c>
      <c r="F1510" t="s">
        <v>83</v>
      </c>
      <c r="G1510" t="s">
        <v>83</v>
      </c>
      <c r="H1510">
        <v>240</v>
      </c>
      <c r="I1510">
        <v>0</v>
      </c>
      <c r="J1510">
        <v>0</v>
      </c>
      <c r="K1510">
        <v>0</v>
      </c>
      <c r="L1510">
        <v>0</v>
      </c>
      <c r="M1510" t="s">
        <v>83</v>
      </c>
      <c r="N1510" t="s">
        <v>83</v>
      </c>
      <c r="O1510" t="s">
        <v>83</v>
      </c>
      <c r="P1510" t="s">
        <v>83</v>
      </c>
      <c r="Q1510" t="s">
        <v>83</v>
      </c>
      <c r="R1510" t="s">
        <v>2980</v>
      </c>
      <c r="S1510" t="s">
        <v>83</v>
      </c>
      <c r="T1510">
        <v>0</v>
      </c>
      <c r="U1510" t="s">
        <v>83</v>
      </c>
      <c r="V1510" t="s">
        <v>83</v>
      </c>
      <c r="W1510" t="s">
        <v>83</v>
      </c>
      <c r="X1510">
        <v>4</v>
      </c>
      <c r="Y1510">
        <v>4</v>
      </c>
      <c r="Z1510" t="s">
        <v>83</v>
      </c>
      <c r="AA1510" t="s">
        <v>83</v>
      </c>
      <c r="AB1510" t="s">
        <v>83</v>
      </c>
      <c r="AC1510" t="s">
        <v>83</v>
      </c>
      <c r="AD1510" t="s">
        <v>83</v>
      </c>
      <c r="AE1510">
        <v>0</v>
      </c>
      <c r="AF1510" t="s">
        <v>83</v>
      </c>
      <c r="AG1510">
        <v>0</v>
      </c>
      <c r="AH1510" t="s">
        <v>83</v>
      </c>
      <c r="AI1510" t="s">
        <v>83</v>
      </c>
      <c r="AJ1510" t="s">
        <v>83</v>
      </c>
      <c r="AK1510" t="s">
        <v>83</v>
      </c>
      <c r="AL1510" t="s">
        <v>83</v>
      </c>
      <c r="AM1510" t="s">
        <v>83</v>
      </c>
      <c r="AN1510" t="s">
        <v>83</v>
      </c>
      <c r="AO1510" t="s">
        <v>83</v>
      </c>
      <c r="AP1510" t="s">
        <v>83</v>
      </c>
      <c r="AQ1510" t="s">
        <v>83</v>
      </c>
      <c r="AR1510" t="s">
        <v>83</v>
      </c>
      <c r="AS1510">
        <v>0</v>
      </c>
      <c r="AT1510" t="s">
        <v>83</v>
      </c>
      <c r="AU1510" t="s">
        <v>83</v>
      </c>
      <c r="AV1510">
        <v>0</v>
      </c>
      <c r="AW1510">
        <v>0</v>
      </c>
      <c r="AX1510" t="s">
        <v>83</v>
      </c>
    </row>
    <row r="1511" spans="1:50" x14ac:dyDescent="0.15">
      <c r="A1511">
        <v>4</v>
      </c>
      <c r="B1511">
        <v>255</v>
      </c>
      <c r="C1511">
        <v>1</v>
      </c>
      <c r="D1511">
        <v>6</v>
      </c>
      <c r="E1511">
        <v>0</v>
      </c>
      <c r="F1511" t="s">
        <v>83</v>
      </c>
      <c r="G1511" t="s">
        <v>83</v>
      </c>
      <c r="H1511">
        <v>631</v>
      </c>
      <c r="I1511">
        <v>0</v>
      </c>
      <c r="J1511">
        <v>0</v>
      </c>
      <c r="K1511">
        <v>0</v>
      </c>
      <c r="L1511">
        <v>0</v>
      </c>
      <c r="M1511" t="s">
        <v>83</v>
      </c>
      <c r="N1511" t="s">
        <v>83</v>
      </c>
      <c r="O1511" t="s">
        <v>83</v>
      </c>
      <c r="P1511" t="s">
        <v>83</v>
      </c>
      <c r="Q1511" t="s">
        <v>83</v>
      </c>
      <c r="R1511" t="s">
        <v>2953</v>
      </c>
      <c r="S1511" t="s">
        <v>83</v>
      </c>
      <c r="T1511">
        <v>0</v>
      </c>
      <c r="U1511" t="s">
        <v>83</v>
      </c>
      <c r="V1511" t="s">
        <v>83</v>
      </c>
      <c r="W1511" t="s">
        <v>83</v>
      </c>
      <c r="X1511">
        <v>4</v>
      </c>
      <c r="Y1511">
        <v>4</v>
      </c>
      <c r="Z1511" t="s">
        <v>83</v>
      </c>
      <c r="AA1511" t="s">
        <v>83</v>
      </c>
      <c r="AB1511" t="s">
        <v>83</v>
      </c>
      <c r="AC1511" t="s">
        <v>83</v>
      </c>
      <c r="AD1511" t="s">
        <v>83</v>
      </c>
      <c r="AE1511">
        <v>0</v>
      </c>
      <c r="AF1511" t="s">
        <v>83</v>
      </c>
      <c r="AG1511">
        <v>0</v>
      </c>
      <c r="AH1511" t="s">
        <v>83</v>
      </c>
      <c r="AI1511" t="s">
        <v>83</v>
      </c>
      <c r="AJ1511" t="s">
        <v>83</v>
      </c>
      <c r="AK1511" t="s">
        <v>83</v>
      </c>
      <c r="AL1511" t="s">
        <v>83</v>
      </c>
      <c r="AM1511" t="s">
        <v>83</v>
      </c>
      <c r="AN1511" t="s">
        <v>83</v>
      </c>
      <c r="AO1511" t="s">
        <v>83</v>
      </c>
      <c r="AP1511" t="s">
        <v>83</v>
      </c>
      <c r="AQ1511" t="s">
        <v>83</v>
      </c>
      <c r="AR1511" t="s">
        <v>83</v>
      </c>
      <c r="AS1511">
        <v>0</v>
      </c>
      <c r="AT1511" t="s">
        <v>83</v>
      </c>
      <c r="AU1511" t="s">
        <v>83</v>
      </c>
      <c r="AV1511">
        <v>0</v>
      </c>
      <c r="AW1511">
        <v>0</v>
      </c>
      <c r="AX1511" t="s">
        <v>83</v>
      </c>
    </row>
    <row r="1512" spans="1:50" x14ac:dyDescent="0.15">
      <c r="A1512">
        <v>4</v>
      </c>
      <c r="B1512">
        <v>255</v>
      </c>
      <c r="C1512">
        <v>1</v>
      </c>
      <c r="D1512">
        <v>7</v>
      </c>
      <c r="E1512">
        <v>0</v>
      </c>
      <c r="F1512" t="s">
        <v>83</v>
      </c>
      <c r="G1512" t="s">
        <v>83</v>
      </c>
      <c r="H1512">
        <v>58</v>
      </c>
      <c r="I1512">
        <v>0</v>
      </c>
      <c r="J1512">
        <v>0</v>
      </c>
      <c r="K1512">
        <v>0</v>
      </c>
      <c r="L1512">
        <v>0</v>
      </c>
      <c r="M1512" t="s">
        <v>83</v>
      </c>
      <c r="N1512" t="s">
        <v>83</v>
      </c>
      <c r="O1512" t="s">
        <v>83</v>
      </c>
      <c r="P1512" t="s">
        <v>83</v>
      </c>
      <c r="Q1512" t="s">
        <v>83</v>
      </c>
      <c r="R1512" t="s">
        <v>2981</v>
      </c>
      <c r="S1512" t="s">
        <v>83</v>
      </c>
      <c r="T1512">
        <v>0</v>
      </c>
      <c r="U1512" t="s">
        <v>83</v>
      </c>
      <c r="V1512" t="s">
        <v>83</v>
      </c>
      <c r="W1512" t="s">
        <v>83</v>
      </c>
      <c r="X1512">
        <v>4</v>
      </c>
      <c r="Y1512">
        <v>4</v>
      </c>
      <c r="Z1512" t="s">
        <v>83</v>
      </c>
      <c r="AA1512" t="s">
        <v>83</v>
      </c>
      <c r="AB1512" t="s">
        <v>83</v>
      </c>
      <c r="AC1512" t="s">
        <v>83</v>
      </c>
      <c r="AD1512" t="s">
        <v>83</v>
      </c>
      <c r="AE1512">
        <v>0</v>
      </c>
      <c r="AF1512" t="s">
        <v>83</v>
      </c>
      <c r="AG1512">
        <v>0</v>
      </c>
      <c r="AH1512" t="s">
        <v>83</v>
      </c>
      <c r="AI1512" t="s">
        <v>83</v>
      </c>
      <c r="AJ1512" t="s">
        <v>83</v>
      </c>
      <c r="AK1512" t="s">
        <v>83</v>
      </c>
      <c r="AL1512" t="s">
        <v>83</v>
      </c>
      <c r="AM1512" t="s">
        <v>83</v>
      </c>
      <c r="AN1512" t="s">
        <v>83</v>
      </c>
      <c r="AO1512" t="s">
        <v>83</v>
      </c>
      <c r="AP1512" t="s">
        <v>83</v>
      </c>
      <c r="AQ1512" t="s">
        <v>83</v>
      </c>
      <c r="AR1512" t="s">
        <v>83</v>
      </c>
      <c r="AS1512">
        <v>0</v>
      </c>
      <c r="AT1512" t="s">
        <v>83</v>
      </c>
      <c r="AU1512" t="s">
        <v>83</v>
      </c>
      <c r="AV1512">
        <v>0</v>
      </c>
      <c r="AW1512">
        <v>0</v>
      </c>
      <c r="AX1512" t="s">
        <v>83</v>
      </c>
    </row>
    <row r="1513" spans="1:50" x14ac:dyDescent="0.15">
      <c r="A1513">
        <v>4</v>
      </c>
      <c r="B1513">
        <v>255</v>
      </c>
      <c r="C1513">
        <v>1</v>
      </c>
      <c r="D1513">
        <v>8</v>
      </c>
      <c r="E1513">
        <v>0</v>
      </c>
      <c r="F1513" t="s">
        <v>83</v>
      </c>
      <c r="G1513" t="s">
        <v>83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83</v>
      </c>
      <c r="N1513" t="s">
        <v>83</v>
      </c>
      <c r="O1513" t="s">
        <v>83</v>
      </c>
      <c r="P1513" t="s">
        <v>83</v>
      </c>
      <c r="Q1513" t="s">
        <v>83</v>
      </c>
      <c r="R1513" t="s">
        <v>83</v>
      </c>
      <c r="S1513" t="s">
        <v>83</v>
      </c>
      <c r="T1513">
        <v>0</v>
      </c>
      <c r="U1513" t="s">
        <v>83</v>
      </c>
      <c r="V1513" t="s">
        <v>83</v>
      </c>
      <c r="W1513" t="s">
        <v>83</v>
      </c>
      <c r="X1513">
        <v>0</v>
      </c>
      <c r="Y1513">
        <v>0</v>
      </c>
      <c r="Z1513" t="s">
        <v>83</v>
      </c>
      <c r="AA1513" t="s">
        <v>83</v>
      </c>
      <c r="AB1513" t="s">
        <v>83</v>
      </c>
      <c r="AC1513" t="s">
        <v>83</v>
      </c>
      <c r="AD1513" t="s">
        <v>83</v>
      </c>
      <c r="AE1513">
        <v>0</v>
      </c>
      <c r="AF1513" t="s">
        <v>83</v>
      </c>
      <c r="AG1513">
        <v>0</v>
      </c>
      <c r="AH1513" t="s">
        <v>83</v>
      </c>
      <c r="AI1513" t="s">
        <v>83</v>
      </c>
      <c r="AJ1513" t="s">
        <v>83</v>
      </c>
      <c r="AK1513" t="s">
        <v>83</v>
      </c>
      <c r="AL1513" t="s">
        <v>83</v>
      </c>
      <c r="AM1513" t="s">
        <v>83</v>
      </c>
      <c r="AN1513" t="s">
        <v>83</v>
      </c>
      <c r="AO1513" t="s">
        <v>83</v>
      </c>
      <c r="AP1513" t="s">
        <v>83</v>
      </c>
      <c r="AQ1513" t="s">
        <v>83</v>
      </c>
      <c r="AR1513" t="s">
        <v>83</v>
      </c>
      <c r="AS1513">
        <v>0</v>
      </c>
      <c r="AT1513" t="s">
        <v>83</v>
      </c>
      <c r="AU1513" t="s">
        <v>83</v>
      </c>
      <c r="AV1513">
        <v>0</v>
      </c>
      <c r="AW1513">
        <v>0</v>
      </c>
      <c r="AX1513" t="s">
        <v>83</v>
      </c>
    </row>
    <row r="1514" spans="1:50" x14ac:dyDescent="0.15">
      <c r="A1514">
        <v>4</v>
      </c>
      <c r="B1514">
        <v>255</v>
      </c>
      <c r="C1514">
        <v>2</v>
      </c>
      <c r="D1514">
        <v>1</v>
      </c>
      <c r="E1514">
        <v>0</v>
      </c>
      <c r="F1514" t="s">
        <v>83</v>
      </c>
      <c r="G1514" t="s">
        <v>83</v>
      </c>
      <c r="H1514">
        <v>520</v>
      </c>
      <c r="I1514">
        <v>0</v>
      </c>
      <c r="J1514">
        <v>0</v>
      </c>
      <c r="K1514">
        <v>0</v>
      </c>
      <c r="L1514">
        <v>0</v>
      </c>
      <c r="M1514" t="s">
        <v>83</v>
      </c>
      <c r="N1514" t="s">
        <v>83</v>
      </c>
      <c r="O1514" t="s">
        <v>83</v>
      </c>
      <c r="P1514" t="s">
        <v>83</v>
      </c>
      <c r="Q1514" t="s">
        <v>83</v>
      </c>
      <c r="R1514" t="s">
        <v>2982</v>
      </c>
      <c r="S1514" t="s">
        <v>83</v>
      </c>
      <c r="T1514">
        <v>0</v>
      </c>
      <c r="U1514" t="s">
        <v>83</v>
      </c>
      <c r="V1514" t="s">
        <v>83</v>
      </c>
      <c r="W1514" t="s">
        <v>83</v>
      </c>
      <c r="X1514">
        <v>4</v>
      </c>
      <c r="Y1514">
        <v>4</v>
      </c>
      <c r="Z1514" t="s">
        <v>83</v>
      </c>
      <c r="AA1514" t="s">
        <v>83</v>
      </c>
      <c r="AB1514" t="s">
        <v>83</v>
      </c>
      <c r="AC1514" t="s">
        <v>83</v>
      </c>
      <c r="AD1514" t="s">
        <v>83</v>
      </c>
      <c r="AE1514">
        <v>0</v>
      </c>
      <c r="AF1514" t="s">
        <v>83</v>
      </c>
      <c r="AG1514">
        <v>0</v>
      </c>
      <c r="AH1514" t="s">
        <v>83</v>
      </c>
      <c r="AI1514" t="s">
        <v>83</v>
      </c>
      <c r="AJ1514" t="s">
        <v>83</v>
      </c>
      <c r="AK1514" t="s">
        <v>83</v>
      </c>
      <c r="AL1514" t="s">
        <v>83</v>
      </c>
      <c r="AM1514" t="s">
        <v>83</v>
      </c>
      <c r="AN1514" t="s">
        <v>83</v>
      </c>
      <c r="AO1514" t="s">
        <v>83</v>
      </c>
      <c r="AP1514" t="s">
        <v>83</v>
      </c>
      <c r="AQ1514" t="s">
        <v>83</v>
      </c>
      <c r="AR1514" t="s">
        <v>83</v>
      </c>
      <c r="AS1514">
        <v>0</v>
      </c>
      <c r="AT1514" t="s">
        <v>83</v>
      </c>
      <c r="AU1514" t="s">
        <v>83</v>
      </c>
      <c r="AV1514">
        <v>0</v>
      </c>
      <c r="AW1514">
        <v>0</v>
      </c>
      <c r="AX1514" t="s">
        <v>83</v>
      </c>
    </row>
    <row r="1515" spans="1:50" x14ac:dyDescent="0.15">
      <c r="A1515">
        <v>4</v>
      </c>
      <c r="B1515">
        <v>255</v>
      </c>
      <c r="C1515">
        <v>2</v>
      </c>
      <c r="D1515">
        <v>2</v>
      </c>
      <c r="E1515">
        <v>0</v>
      </c>
      <c r="F1515" t="s">
        <v>83</v>
      </c>
      <c r="G1515" t="s">
        <v>83</v>
      </c>
      <c r="H1515">
        <v>536</v>
      </c>
      <c r="I1515">
        <v>0</v>
      </c>
      <c r="J1515">
        <v>0</v>
      </c>
      <c r="K1515">
        <v>0</v>
      </c>
      <c r="L1515">
        <v>0</v>
      </c>
      <c r="M1515" t="s">
        <v>83</v>
      </c>
      <c r="N1515" t="s">
        <v>83</v>
      </c>
      <c r="O1515" t="s">
        <v>83</v>
      </c>
      <c r="P1515" t="s">
        <v>83</v>
      </c>
      <c r="Q1515" t="s">
        <v>83</v>
      </c>
      <c r="R1515" t="s">
        <v>2983</v>
      </c>
      <c r="S1515" t="s">
        <v>83</v>
      </c>
      <c r="T1515">
        <v>0</v>
      </c>
      <c r="U1515" t="s">
        <v>83</v>
      </c>
      <c r="V1515" t="s">
        <v>83</v>
      </c>
      <c r="W1515" t="s">
        <v>83</v>
      </c>
      <c r="X1515">
        <v>4</v>
      </c>
      <c r="Y1515">
        <v>4</v>
      </c>
      <c r="Z1515" t="s">
        <v>83</v>
      </c>
      <c r="AA1515" t="s">
        <v>83</v>
      </c>
      <c r="AB1515" t="s">
        <v>83</v>
      </c>
      <c r="AC1515" t="s">
        <v>83</v>
      </c>
      <c r="AD1515" t="s">
        <v>83</v>
      </c>
      <c r="AE1515">
        <v>0</v>
      </c>
      <c r="AF1515" t="s">
        <v>83</v>
      </c>
      <c r="AG1515">
        <v>0</v>
      </c>
      <c r="AH1515" t="s">
        <v>83</v>
      </c>
      <c r="AI1515" t="s">
        <v>83</v>
      </c>
      <c r="AJ1515" t="s">
        <v>83</v>
      </c>
      <c r="AK1515" t="s">
        <v>83</v>
      </c>
      <c r="AL1515" t="s">
        <v>83</v>
      </c>
      <c r="AM1515" t="s">
        <v>83</v>
      </c>
      <c r="AN1515" t="s">
        <v>83</v>
      </c>
      <c r="AO1515" t="s">
        <v>83</v>
      </c>
      <c r="AP1515" t="s">
        <v>83</v>
      </c>
      <c r="AQ1515" t="s">
        <v>83</v>
      </c>
      <c r="AR1515" t="s">
        <v>83</v>
      </c>
      <c r="AS1515">
        <v>0</v>
      </c>
      <c r="AT1515" t="s">
        <v>83</v>
      </c>
      <c r="AU1515" t="s">
        <v>83</v>
      </c>
      <c r="AV1515">
        <v>0</v>
      </c>
      <c r="AW1515">
        <v>0</v>
      </c>
      <c r="AX1515" t="s">
        <v>83</v>
      </c>
    </row>
    <row r="1516" spans="1:50" x14ac:dyDescent="0.15">
      <c r="A1516">
        <v>4</v>
      </c>
      <c r="B1516">
        <v>255</v>
      </c>
      <c r="C1516">
        <v>2</v>
      </c>
      <c r="D1516">
        <v>3</v>
      </c>
      <c r="E1516">
        <v>0</v>
      </c>
      <c r="F1516" t="s">
        <v>83</v>
      </c>
      <c r="G1516" t="s">
        <v>83</v>
      </c>
      <c r="H1516">
        <v>256</v>
      </c>
      <c r="I1516">
        <v>0</v>
      </c>
      <c r="J1516">
        <v>0</v>
      </c>
      <c r="K1516">
        <v>0</v>
      </c>
      <c r="L1516">
        <v>0</v>
      </c>
      <c r="M1516" t="s">
        <v>83</v>
      </c>
      <c r="N1516" t="s">
        <v>83</v>
      </c>
      <c r="O1516" t="s">
        <v>83</v>
      </c>
      <c r="P1516" t="s">
        <v>83</v>
      </c>
      <c r="Q1516" t="s">
        <v>83</v>
      </c>
      <c r="R1516" t="s">
        <v>2984</v>
      </c>
      <c r="S1516" t="s">
        <v>83</v>
      </c>
      <c r="T1516">
        <v>0</v>
      </c>
      <c r="U1516" t="s">
        <v>83</v>
      </c>
      <c r="V1516" t="s">
        <v>83</v>
      </c>
      <c r="W1516" t="s">
        <v>83</v>
      </c>
      <c r="X1516">
        <v>4</v>
      </c>
      <c r="Y1516">
        <v>4</v>
      </c>
      <c r="Z1516" t="s">
        <v>83</v>
      </c>
      <c r="AA1516" t="s">
        <v>83</v>
      </c>
      <c r="AB1516" t="s">
        <v>83</v>
      </c>
      <c r="AC1516" t="s">
        <v>83</v>
      </c>
      <c r="AD1516" t="s">
        <v>83</v>
      </c>
      <c r="AE1516">
        <v>0</v>
      </c>
      <c r="AF1516" t="s">
        <v>83</v>
      </c>
      <c r="AG1516">
        <v>0</v>
      </c>
      <c r="AH1516" t="s">
        <v>83</v>
      </c>
      <c r="AI1516" t="s">
        <v>83</v>
      </c>
      <c r="AJ1516" t="s">
        <v>83</v>
      </c>
      <c r="AK1516" t="s">
        <v>83</v>
      </c>
      <c r="AL1516" t="s">
        <v>83</v>
      </c>
      <c r="AM1516" t="s">
        <v>83</v>
      </c>
      <c r="AN1516" t="s">
        <v>83</v>
      </c>
      <c r="AO1516" t="s">
        <v>83</v>
      </c>
      <c r="AP1516" t="s">
        <v>83</v>
      </c>
      <c r="AQ1516" t="s">
        <v>83</v>
      </c>
      <c r="AR1516" t="s">
        <v>83</v>
      </c>
      <c r="AS1516">
        <v>0</v>
      </c>
      <c r="AT1516" t="s">
        <v>83</v>
      </c>
      <c r="AU1516" t="s">
        <v>83</v>
      </c>
      <c r="AV1516">
        <v>0</v>
      </c>
      <c r="AW1516">
        <v>0</v>
      </c>
      <c r="AX1516" t="s">
        <v>83</v>
      </c>
    </row>
    <row r="1517" spans="1:50" x14ac:dyDescent="0.15">
      <c r="A1517">
        <v>4</v>
      </c>
      <c r="B1517">
        <v>255</v>
      </c>
      <c r="C1517">
        <v>2</v>
      </c>
      <c r="D1517">
        <v>4</v>
      </c>
      <c r="E1517">
        <v>0</v>
      </c>
      <c r="F1517" t="s">
        <v>83</v>
      </c>
      <c r="G1517" t="s">
        <v>83</v>
      </c>
      <c r="H1517">
        <v>609</v>
      </c>
      <c r="I1517">
        <v>0</v>
      </c>
      <c r="J1517">
        <v>0</v>
      </c>
      <c r="K1517">
        <v>0</v>
      </c>
      <c r="L1517">
        <v>0</v>
      </c>
      <c r="M1517" t="s">
        <v>83</v>
      </c>
      <c r="N1517" t="s">
        <v>83</v>
      </c>
      <c r="O1517" t="s">
        <v>83</v>
      </c>
      <c r="P1517" t="s">
        <v>83</v>
      </c>
      <c r="Q1517" t="s">
        <v>83</v>
      </c>
      <c r="R1517" t="s">
        <v>2985</v>
      </c>
      <c r="S1517" t="s">
        <v>83</v>
      </c>
      <c r="T1517">
        <v>0</v>
      </c>
      <c r="U1517" t="s">
        <v>83</v>
      </c>
      <c r="V1517" t="s">
        <v>83</v>
      </c>
      <c r="W1517" t="s">
        <v>83</v>
      </c>
      <c r="X1517">
        <v>4</v>
      </c>
      <c r="Y1517">
        <v>4</v>
      </c>
      <c r="Z1517" t="s">
        <v>83</v>
      </c>
      <c r="AA1517" t="s">
        <v>83</v>
      </c>
      <c r="AB1517" t="s">
        <v>83</v>
      </c>
      <c r="AC1517" t="s">
        <v>83</v>
      </c>
      <c r="AD1517" t="s">
        <v>83</v>
      </c>
      <c r="AE1517">
        <v>0</v>
      </c>
      <c r="AF1517" t="s">
        <v>83</v>
      </c>
      <c r="AG1517">
        <v>0</v>
      </c>
      <c r="AH1517" t="s">
        <v>83</v>
      </c>
      <c r="AI1517" t="s">
        <v>83</v>
      </c>
      <c r="AJ1517" t="s">
        <v>83</v>
      </c>
      <c r="AK1517" t="s">
        <v>83</v>
      </c>
      <c r="AL1517" t="s">
        <v>83</v>
      </c>
      <c r="AM1517" t="s">
        <v>83</v>
      </c>
      <c r="AN1517" t="s">
        <v>83</v>
      </c>
      <c r="AO1517" t="s">
        <v>83</v>
      </c>
      <c r="AP1517" t="s">
        <v>83</v>
      </c>
      <c r="AQ1517" t="s">
        <v>83</v>
      </c>
      <c r="AR1517" t="s">
        <v>83</v>
      </c>
      <c r="AS1517">
        <v>0</v>
      </c>
      <c r="AT1517" t="s">
        <v>83</v>
      </c>
      <c r="AU1517" t="s">
        <v>83</v>
      </c>
      <c r="AV1517">
        <v>0</v>
      </c>
      <c r="AW1517">
        <v>0</v>
      </c>
      <c r="AX1517" t="s">
        <v>83</v>
      </c>
    </row>
    <row r="1518" spans="1:50" x14ac:dyDescent="0.15">
      <c r="A1518">
        <v>4</v>
      </c>
      <c r="B1518">
        <v>255</v>
      </c>
      <c r="C1518">
        <v>2</v>
      </c>
      <c r="D1518">
        <v>5</v>
      </c>
      <c r="E1518">
        <v>0</v>
      </c>
      <c r="F1518" t="s">
        <v>83</v>
      </c>
      <c r="G1518" t="s">
        <v>83</v>
      </c>
      <c r="H1518">
        <v>360</v>
      </c>
      <c r="I1518">
        <v>0</v>
      </c>
      <c r="J1518">
        <v>0</v>
      </c>
      <c r="K1518">
        <v>0</v>
      </c>
      <c r="L1518">
        <v>0</v>
      </c>
      <c r="M1518" t="s">
        <v>83</v>
      </c>
      <c r="N1518" t="s">
        <v>83</v>
      </c>
      <c r="O1518" t="s">
        <v>83</v>
      </c>
      <c r="P1518" t="s">
        <v>83</v>
      </c>
      <c r="Q1518" t="s">
        <v>83</v>
      </c>
      <c r="R1518" t="s">
        <v>2986</v>
      </c>
      <c r="S1518" t="s">
        <v>83</v>
      </c>
      <c r="T1518">
        <v>0</v>
      </c>
      <c r="U1518" t="s">
        <v>83</v>
      </c>
      <c r="V1518" t="s">
        <v>83</v>
      </c>
      <c r="W1518" t="s">
        <v>83</v>
      </c>
      <c r="X1518">
        <v>4</v>
      </c>
      <c r="Y1518">
        <v>4</v>
      </c>
      <c r="Z1518" t="s">
        <v>83</v>
      </c>
      <c r="AA1518" t="s">
        <v>83</v>
      </c>
      <c r="AB1518" t="s">
        <v>83</v>
      </c>
      <c r="AC1518" t="s">
        <v>83</v>
      </c>
      <c r="AD1518" t="s">
        <v>83</v>
      </c>
      <c r="AE1518">
        <v>0</v>
      </c>
      <c r="AF1518" t="s">
        <v>83</v>
      </c>
      <c r="AG1518">
        <v>0</v>
      </c>
      <c r="AH1518" t="s">
        <v>83</v>
      </c>
      <c r="AI1518" t="s">
        <v>83</v>
      </c>
      <c r="AJ1518" t="s">
        <v>83</v>
      </c>
      <c r="AK1518" t="s">
        <v>83</v>
      </c>
      <c r="AL1518" t="s">
        <v>83</v>
      </c>
      <c r="AM1518" t="s">
        <v>83</v>
      </c>
      <c r="AN1518" t="s">
        <v>83</v>
      </c>
      <c r="AO1518" t="s">
        <v>83</v>
      </c>
      <c r="AP1518" t="s">
        <v>83</v>
      </c>
      <c r="AQ1518" t="s">
        <v>83</v>
      </c>
      <c r="AR1518" t="s">
        <v>83</v>
      </c>
      <c r="AS1518">
        <v>0</v>
      </c>
      <c r="AT1518" t="s">
        <v>83</v>
      </c>
      <c r="AU1518" t="s">
        <v>83</v>
      </c>
      <c r="AV1518">
        <v>0</v>
      </c>
      <c r="AW1518">
        <v>0</v>
      </c>
      <c r="AX1518" t="s">
        <v>83</v>
      </c>
    </row>
    <row r="1519" spans="1:50" x14ac:dyDescent="0.15">
      <c r="A1519">
        <v>4</v>
      </c>
      <c r="B1519">
        <v>255</v>
      </c>
      <c r="C1519">
        <v>2</v>
      </c>
      <c r="D1519">
        <v>6</v>
      </c>
      <c r="E1519">
        <v>0</v>
      </c>
      <c r="F1519" t="s">
        <v>83</v>
      </c>
      <c r="G1519" t="s">
        <v>83</v>
      </c>
      <c r="H1519">
        <v>443</v>
      </c>
      <c r="I1519">
        <v>0</v>
      </c>
      <c r="J1519">
        <v>0</v>
      </c>
      <c r="K1519">
        <v>0</v>
      </c>
      <c r="L1519">
        <v>0</v>
      </c>
      <c r="M1519" t="s">
        <v>83</v>
      </c>
      <c r="N1519" t="s">
        <v>83</v>
      </c>
      <c r="O1519" t="s">
        <v>83</v>
      </c>
      <c r="P1519" t="s">
        <v>83</v>
      </c>
      <c r="Q1519" t="s">
        <v>83</v>
      </c>
      <c r="R1519" t="s">
        <v>2987</v>
      </c>
      <c r="S1519" t="s">
        <v>83</v>
      </c>
      <c r="T1519">
        <v>0</v>
      </c>
      <c r="U1519" t="s">
        <v>83</v>
      </c>
      <c r="V1519" t="s">
        <v>83</v>
      </c>
      <c r="W1519" t="s">
        <v>83</v>
      </c>
      <c r="X1519">
        <v>4</v>
      </c>
      <c r="Y1519">
        <v>4</v>
      </c>
      <c r="Z1519" t="s">
        <v>83</v>
      </c>
      <c r="AA1519" t="s">
        <v>83</v>
      </c>
      <c r="AB1519" t="s">
        <v>83</v>
      </c>
      <c r="AC1519" t="s">
        <v>83</v>
      </c>
      <c r="AD1519" t="s">
        <v>83</v>
      </c>
      <c r="AE1519">
        <v>0</v>
      </c>
      <c r="AF1519" t="s">
        <v>83</v>
      </c>
      <c r="AG1519">
        <v>0</v>
      </c>
      <c r="AH1519" t="s">
        <v>83</v>
      </c>
      <c r="AI1519" t="s">
        <v>83</v>
      </c>
      <c r="AJ1519" t="s">
        <v>83</v>
      </c>
      <c r="AK1519" t="s">
        <v>83</v>
      </c>
      <c r="AL1519" t="s">
        <v>83</v>
      </c>
      <c r="AM1519" t="s">
        <v>83</v>
      </c>
      <c r="AN1519" t="s">
        <v>83</v>
      </c>
      <c r="AO1519" t="s">
        <v>83</v>
      </c>
      <c r="AP1519" t="s">
        <v>83</v>
      </c>
      <c r="AQ1519" t="s">
        <v>83</v>
      </c>
      <c r="AR1519" t="s">
        <v>83</v>
      </c>
      <c r="AS1519">
        <v>0</v>
      </c>
      <c r="AT1519" t="s">
        <v>83</v>
      </c>
      <c r="AU1519" t="s">
        <v>83</v>
      </c>
      <c r="AV1519">
        <v>0</v>
      </c>
      <c r="AW1519">
        <v>0</v>
      </c>
      <c r="AX1519" t="s">
        <v>83</v>
      </c>
    </row>
    <row r="1520" spans="1:50" x14ac:dyDescent="0.15">
      <c r="A1520">
        <v>4</v>
      </c>
      <c r="B1520">
        <v>255</v>
      </c>
      <c r="C1520">
        <v>2</v>
      </c>
      <c r="D1520">
        <v>7</v>
      </c>
      <c r="E1520">
        <v>0</v>
      </c>
      <c r="F1520" t="s">
        <v>83</v>
      </c>
      <c r="G1520" t="s">
        <v>83</v>
      </c>
      <c r="H1520">
        <v>521</v>
      </c>
      <c r="I1520">
        <v>0</v>
      </c>
      <c r="J1520">
        <v>0</v>
      </c>
      <c r="K1520">
        <v>0</v>
      </c>
      <c r="L1520">
        <v>0</v>
      </c>
      <c r="M1520" t="s">
        <v>83</v>
      </c>
      <c r="N1520" t="s">
        <v>83</v>
      </c>
      <c r="O1520" t="s">
        <v>83</v>
      </c>
      <c r="P1520" t="s">
        <v>83</v>
      </c>
      <c r="Q1520" t="s">
        <v>83</v>
      </c>
      <c r="R1520" t="s">
        <v>2988</v>
      </c>
      <c r="S1520" t="s">
        <v>83</v>
      </c>
      <c r="T1520">
        <v>0</v>
      </c>
      <c r="U1520" t="s">
        <v>83</v>
      </c>
      <c r="V1520" t="s">
        <v>83</v>
      </c>
      <c r="W1520" t="s">
        <v>83</v>
      </c>
      <c r="X1520">
        <v>4</v>
      </c>
      <c r="Y1520">
        <v>4</v>
      </c>
      <c r="Z1520" t="s">
        <v>83</v>
      </c>
      <c r="AA1520" t="s">
        <v>83</v>
      </c>
      <c r="AB1520" t="s">
        <v>83</v>
      </c>
      <c r="AC1520" t="s">
        <v>83</v>
      </c>
      <c r="AD1520" t="s">
        <v>83</v>
      </c>
      <c r="AE1520">
        <v>0</v>
      </c>
      <c r="AF1520" t="s">
        <v>83</v>
      </c>
      <c r="AG1520">
        <v>0</v>
      </c>
      <c r="AH1520" t="s">
        <v>83</v>
      </c>
      <c r="AI1520" t="s">
        <v>83</v>
      </c>
      <c r="AJ1520" t="s">
        <v>83</v>
      </c>
      <c r="AK1520" t="s">
        <v>83</v>
      </c>
      <c r="AL1520" t="s">
        <v>83</v>
      </c>
      <c r="AM1520" t="s">
        <v>83</v>
      </c>
      <c r="AN1520" t="s">
        <v>83</v>
      </c>
      <c r="AO1520" t="s">
        <v>83</v>
      </c>
      <c r="AP1520" t="s">
        <v>83</v>
      </c>
      <c r="AQ1520" t="s">
        <v>83</v>
      </c>
      <c r="AR1520" t="s">
        <v>83</v>
      </c>
      <c r="AS1520">
        <v>0</v>
      </c>
      <c r="AT1520" t="s">
        <v>83</v>
      </c>
      <c r="AU1520" t="s">
        <v>83</v>
      </c>
      <c r="AV1520">
        <v>0</v>
      </c>
      <c r="AW1520">
        <v>0</v>
      </c>
      <c r="AX1520" t="s">
        <v>83</v>
      </c>
    </row>
    <row r="1521" spans="1:50" x14ac:dyDescent="0.15">
      <c r="A1521">
        <v>4</v>
      </c>
      <c r="B1521">
        <v>255</v>
      </c>
      <c r="C1521">
        <v>2</v>
      </c>
      <c r="D1521">
        <v>8</v>
      </c>
      <c r="E1521">
        <v>0</v>
      </c>
      <c r="F1521" t="s">
        <v>83</v>
      </c>
      <c r="G1521" t="s">
        <v>83</v>
      </c>
      <c r="H1521">
        <v>636</v>
      </c>
      <c r="I1521">
        <v>0</v>
      </c>
      <c r="J1521">
        <v>0</v>
      </c>
      <c r="K1521">
        <v>0</v>
      </c>
      <c r="L1521">
        <v>0</v>
      </c>
      <c r="M1521" t="s">
        <v>83</v>
      </c>
      <c r="N1521" t="s">
        <v>83</v>
      </c>
      <c r="O1521" t="s">
        <v>83</v>
      </c>
      <c r="P1521" t="s">
        <v>83</v>
      </c>
      <c r="Q1521" t="s">
        <v>83</v>
      </c>
      <c r="R1521" t="s">
        <v>2989</v>
      </c>
      <c r="S1521" t="s">
        <v>83</v>
      </c>
      <c r="T1521">
        <v>0</v>
      </c>
      <c r="U1521" t="s">
        <v>83</v>
      </c>
      <c r="V1521" t="s">
        <v>83</v>
      </c>
      <c r="W1521" t="s">
        <v>83</v>
      </c>
      <c r="X1521">
        <v>4</v>
      </c>
      <c r="Y1521">
        <v>4</v>
      </c>
      <c r="Z1521" t="s">
        <v>83</v>
      </c>
      <c r="AA1521" t="s">
        <v>83</v>
      </c>
      <c r="AB1521" t="s">
        <v>83</v>
      </c>
      <c r="AC1521" t="s">
        <v>83</v>
      </c>
      <c r="AD1521" t="s">
        <v>83</v>
      </c>
      <c r="AE1521">
        <v>0</v>
      </c>
      <c r="AF1521" t="s">
        <v>83</v>
      </c>
      <c r="AG1521">
        <v>0</v>
      </c>
      <c r="AH1521" t="s">
        <v>83</v>
      </c>
      <c r="AI1521" t="s">
        <v>83</v>
      </c>
      <c r="AJ1521" t="s">
        <v>83</v>
      </c>
      <c r="AK1521" t="s">
        <v>83</v>
      </c>
      <c r="AL1521" t="s">
        <v>83</v>
      </c>
      <c r="AM1521" t="s">
        <v>83</v>
      </c>
      <c r="AN1521" t="s">
        <v>83</v>
      </c>
      <c r="AO1521" t="s">
        <v>83</v>
      </c>
      <c r="AP1521" t="s">
        <v>83</v>
      </c>
      <c r="AQ1521" t="s">
        <v>83</v>
      </c>
      <c r="AR1521" t="s">
        <v>83</v>
      </c>
      <c r="AS1521">
        <v>0</v>
      </c>
      <c r="AT1521" t="s">
        <v>83</v>
      </c>
      <c r="AU1521" t="s">
        <v>83</v>
      </c>
      <c r="AV1521">
        <v>0</v>
      </c>
      <c r="AW1521">
        <v>0</v>
      </c>
      <c r="AX1521" t="s">
        <v>83</v>
      </c>
    </row>
    <row r="1522" spans="1:50" x14ac:dyDescent="0.15">
      <c r="A1522">
        <v>4</v>
      </c>
      <c r="B1522">
        <v>255</v>
      </c>
      <c r="C1522">
        <v>3</v>
      </c>
      <c r="D1522">
        <v>1</v>
      </c>
      <c r="E1522">
        <v>0</v>
      </c>
      <c r="F1522" t="s">
        <v>83</v>
      </c>
      <c r="G1522" t="s">
        <v>83</v>
      </c>
      <c r="H1522">
        <v>210</v>
      </c>
      <c r="I1522">
        <v>0</v>
      </c>
      <c r="J1522">
        <v>0</v>
      </c>
      <c r="K1522">
        <v>0</v>
      </c>
      <c r="L1522">
        <v>0</v>
      </c>
      <c r="M1522" t="s">
        <v>83</v>
      </c>
      <c r="N1522" t="s">
        <v>83</v>
      </c>
      <c r="O1522" t="s">
        <v>83</v>
      </c>
      <c r="P1522" t="s">
        <v>83</v>
      </c>
      <c r="Q1522" t="s">
        <v>83</v>
      </c>
      <c r="R1522" t="s">
        <v>529</v>
      </c>
      <c r="S1522" t="s">
        <v>83</v>
      </c>
      <c r="T1522">
        <v>0</v>
      </c>
      <c r="U1522" t="s">
        <v>83</v>
      </c>
      <c r="V1522" t="s">
        <v>83</v>
      </c>
      <c r="W1522" t="s">
        <v>83</v>
      </c>
      <c r="X1522">
        <v>4</v>
      </c>
      <c r="Y1522">
        <v>4</v>
      </c>
      <c r="Z1522" t="s">
        <v>83</v>
      </c>
      <c r="AA1522" t="s">
        <v>83</v>
      </c>
      <c r="AB1522" t="s">
        <v>83</v>
      </c>
      <c r="AC1522" t="s">
        <v>83</v>
      </c>
      <c r="AD1522" t="s">
        <v>83</v>
      </c>
      <c r="AE1522">
        <v>0</v>
      </c>
      <c r="AF1522" t="s">
        <v>83</v>
      </c>
      <c r="AG1522">
        <v>0</v>
      </c>
      <c r="AH1522" t="s">
        <v>83</v>
      </c>
      <c r="AI1522" t="s">
        <v>83</v>
      </c>
      <c r="AJ1522" t="s">
        <v>83</v>
      </c>
      <c r="AK1522" t="s">
        <v>83</v>
      </c>
      <c r="AL1522" t="s">
        <v>83</v>
      </c>
      <c r="AM1522" t="s">
        <v>83</v>
      </c>
      <c r="AN1522" t="s">
        <v>83</v>
      </c>
      <c r="AO1522" t="s">
        <v>83</v>
      </c>
      <c r="AP1522" t="s">
        <v>83</v>
      </c>
      <c r="AQ1522" t="s">
        <v>83</v>
      </c>
      <c r="AR1522" t="s">
        <v>83</v>
      </c>
      <c r="AS1522">
        <v>0</v>
      </c>
      <c r="AT1522" t="s">
        <v>83</v>
      </c>
      <c r="AU1522" t="s">
        <v>83</v>
      </c>
      <c r="AV1522">
        <v>0</v>
      </c>
      <c r="AW1522">
        <v>0</v>
      </c>
      <c r="AX1522" t="s">
        <v>83</v>
      </c>
    </row>
    <row r="1523" spans="1:50" x14ac:dyDescent="0.15">
      <c r="A1523">
        <v>4</v>
      </c>
      <c r="B1523">
        <v>255</v>
      </c>
      <c r="C1523">
        <v>3</v>
      </c>
      <c r="D1523">
        <v>2</v>
      </c>
      <c r="E1523">
        <v>0</v>
      </c>
      <c r="F1523" t="s">
        <v>83</v>
      </c>
      <c r="G1523" t="s">
        <v>83</v>
      </c>
      <c r="H1523">
        <v>531</v>
      </c>
      <c r="I1523">
        <v>0</v>
      </c>
      <c r="J1523">
        <v>0</v>
      </c>
      <c r="K1523">
        <v>0</v>
      </c>
      <c r="L1523">
        <v>0</v>
      </c>
      <c r="M1523" t="s">
        <v>83</v>
      </c>
      <c r="N1523" t="s">
        <v>83</v>
      </c>
      <c r="O1523" t="s">
        <v>83</v>
      </c>
      <c r="P1523" t="s">
        <v>83</v>
      </c>
      <c r="Q1523" t="s">
        <v>83</v>
      </c>
      <c r="R1523" t="s">
        <v>2990</v>
      </c>
      <c r="S1523" t="s">
        <v>83</v>
      </c>
      <c r="T1523">
        <v>0</v>
      </c>
      <c r="U1523" t="s">
        <v>83</v>
      </c>
      <c r="V1523" t="s">
        <v>83</v>
      </c>
      <c r="W1523" t="s">
        <v>83</v>
      </c>
      <c r="X1523">
        <v>4</v>
      </c>
      <c r="Y1523">
        <v>4</v>
      </c>
      <c r="Z1523" t="s">
        <v>83</v>
      </c>
      <c r="AA1523" t="s">
        <v>83</v>
      </c>
      <c r="AB1523" t="s">
        <v>83</v>
      </c>
      <c r="AC1523" t="s">
        <v>83</v>
      </c>
      <c r="AD1523" t="s">
        <v>83</v>
      </c>
      <c r="AE1523">
        <v>0</v>
      </c>
      <c r="AF1523" t="s">
        <v>83</v>
      </c>
      <c r="AG1523">
        <v>0</v>
      </c>
      <c r="AH1523" t="s">
        <v>83</v>
      </c>
      <c r="AI1523" t="s">
        <v>83</v>
      </c>
      <c r="AJ1523" t="s">
        <v>83</v>
      </c>
      <c r="AK1523" t="s">
        <v>83</v>
      </c>
      <c r="AL1523" t="s">
        <v>83</v>
      </c>
      <c r="AM1523" t="s">
        <v>83</v>
      </c>
      <c r="AN1523" t="s">
        <v>83</v>
      </c>
      <c r="AO1523" t="s">
        <v>83</v>
      </c>
      <c r="AP1523" t="s">
        <v>83</v>
      </c>
      <c r="AQ1523" t="s">
        <v>83</v>
      </c>
      <c r="AR1523" t="s">
        <v>83</v>
      </c>
      <c r="AS1523">
        <v>0</v>
      </c>
      <c r="AT1523" t="s">
        <v>83</v>
      </c>
      <c r="AU1523" t="s">
        <v>83</v>
      </c>
      <c r="AV1523">
        <v>0</v>
      </c>
      <c r="AW1523">
        <v>0</v>
      </c>
      <c r="AX1523" t="s">
        <v>83</v>
      </c>
    </row>
    <row r="1524" spans="1:50" x14ac:dyDescent="0.15">
      <c r="A1524">
        <v>4</v>
      </c>
      <c r="B1524">
        <v>255</v>
      </c>
      <c r="C1524">
        <v>3</v>
      </c>
      <c r="D1524">
        <v>3</v>
      </c>
      <c r="E1524">
        <v>0</v>
      </c>
      <c r="F1524" t="s">
        <v>83</v>
      </c>
      <c r="G1524" t="s">
        <v>83</v>
      </c>
      <c r="H1524">
        <v>529</v>
      </c>
      <c r="I1524">
        <v>0</v>
      </c>
      <c r="J1524">
        <v>0</v>
      </c>
      <c r="K1524">
        <v>0</v>
      </c>
      <c r="L1524">
        <v>0</v>
      </c>
      <c r="M1524" t="s">
        <v>83</v>
      </c>
      <c r="N1524" t="s">
        <v>83</v>
      </c>
      <c r="O1524" t="s">
        <v>83</v>
      </c>
      <c r="P1524" t="s">
        <v>83</v>
      </c>
      <c r="Q1524" t="s">
        <v>83</v>
      </c>
      <c r="R1524" t="s">
        <v>526</v>
      </c>
      <c r="S1524" t="s">
        <v>83</v>
      </c>
      <c r="T1524">
        <v>0</v>
      </c>
      <c r="U1524" t="s">
        <v>83</v>
      </c>
      <c r="V1524" t="s">
        <v>83</v>
      </c>
      <c r="W1524" t="s">
        <v>83</v>
      </c>
      <c r="X1524">
        <v>4</v>
      </c>
      <c r="Y1524">
        <v>4</v>
      </c>
      <c r="Z1524" t="s">
        <v>83</v>
      </c>
      <c r="AA1524" t="s">
        <v>83</v>
      </c>
      <c r="AB1524" t="s">
        <v>83</v>
      </c>
      <c r="AC1524" t="s">
        <v>83</v>
      </c>
      <c r="AD1524" t="s">
        <v>83</v>
      </c>
      <c r="AE1524">
        <v>0</v>
      </c>
      <c r="AF1524" t="s">
        <v>83</v>
      </c>
      <c r="AG1524">
        <v>0</v>
      </c>
      <c r="AH1524" t="s">
        <v>83</v>
      </c>
      <c r="AI1524" t="s">
        <v>83</v>
      </c>
      <c r="AJ1524" t="s">
        <v>83</v>
      </c>
      <c r="AK1524" t="s">
        <v>83</v>
      </c>
      <c r="AL1524" t="s">
        <v>83</v>
      </c>
      <c r="AM1524" t="s">
        <v>83</v>
      </c>
      <c r="AN1524" t="s">
        <v>83</v>
      </c>
      <c r="AO1524" t="s">
        <v>83</v>
      </c>
      <c r="AP1524" t="s">
        <v>83</v>
      </c>
      <c r="AQ1524" t="s">
        <v>83</v>
      </c>
      <c r="AR1524" t="s">
        <v>83</v>
      </c>
      <c r="AS1524">
        <v>0</v>
      </c>
      <c r="AT1524" t="s">
        <v>83</v>
      </c>
      <c r="AU1524" t="s">
        <v>83</v>
      </c>
      <c r="AV1524">
        <v>0</v>
      </c>
      <c r="AW1524">
        <v>0</v>
      </c>
      <c r="AX1524" t="s">
        <v>83</v>
      </c>
    </row>
    <row r="1525" spans="1:50" x14ac:dyDescent="0.15">
      <c r="A1525">
        <v>4</v>
      </c>
      <c r="B1525">
        <v>255</v>
      </c>
      <c r="C1525">
        <v>3</v>
      </c>
      <c r="D1525">
        <v>4</v>
      </c>
      <c r="E1525">
        <v>0</v>
      </c>
      <c r="F1525" t="s">
        <v>83</v>
      </c>
      <c r="G1525" t="s">
        <v>83</v>
      </c>
      <c r="H1525">
        <v>710</v>
      </c>
      <c r="I1525">
        <v>0</v>
      </c>
      <c r="J1525">
        <v>0</v>
      </c>
      <c r="K1525">
        <v>0</v>
      </c>
      <c r="L1525">
        <v>0</v>
      </c>
      <c r="M1525" t="s">
        <v>83</v>
      </c>
      <c r="N1525" t="s">
        <v>83</v>
      </c>
      <c r="O1525" t="s">
        <v>83</v>
      </c>
      <c r="P1525" t="s">
        <v>83</v>
      </c>
      <c r="Q1525" t="s">
        <v>83</v>
      </c>
      <c r="R1525" t="s">
        <v>534</v>
      </c>
      <c r="S1525" t="s">
        <v>83</v>
      </c>
      <c r="T1525">
        <v>0</v>
      </c>
      <c r="U1525" t="s">
        <v>83</v>
      </c>
      <c r="V1525" t="s">
        <v>83</v>
      </c>
      <c r="W1525" t="s">
        <v>83</v>
      </c>
      <c r="X1525">
        <v>4</v>
      </c>
      <c r="Y1525">
        <v>4</v>
      </c>
      <c r="Z1525" t="s">
        <v>83</v>
      </c>
      <c r="AA1525" t="s">
        <v>83</v>
      </c>
      <c r="AB1525" t="s">
        <v>83</v>
      </c>
      <c r="AC1525" t="s">
        <v>83</v>
      </c>
      <c r="AD1525" t="s">
        <v>83</v>
      </c>
      <c r="AE1525">
        <v>0</v>
      </c>
      <c r="AF1525" t="s">
        <v>83</v>
      </c>
      <c r="AG1525">
        <v>0</v>
      </c>
      <c r="AH1525" t="s">
        <v>83</v>
      </c>
      <c r="AI1525" t="s">
        <v>83</v>
      </c>
      <c r="AJ1525" t="s">
        <v>83</v>
      </c>
      <c r="AK1525" t="s">
        <v>83</v>
      </c>
      <c r="AL1525" t="s">
        <v>83</v>
      </c>
      <c r="AM1525" t="s">
        <v>83</v>
      </c>
      <c r="AN1525" t="s">
        <v>83</v>
      </c>
      <c r="AO1525" t="s">
        <v>83</v>
      </c>
      <c r="AP1525" t="s">
        <v>83</v>
      </c>
      <c r="AQ1525" t="s">
        <v>83</v>
      </c>
      <c r="AR1525" t="s">
        <v>83</v>
      </c>
      <c r="AS1525">
        <v>0</v>
      </c>
      <c r="AT1525" t="s">
        <v>83</v>
      </c>
      <c r="AU1525" t="s">
        <v>83</v>
      </c>
      <c r="AV1525">
        <v>0</v>
      </c>
      <c r="AW1525">
        <v>0</v>
      </c>
      <c r="AX1525" t="s">
        <v>83</v>
      </c>
    </row>
    <row r="1526" spans="1:50" x14ac:dyDescent="0.15">
      <c r="A1526">
        <v>4</v>
      </c>
      <c r="B1526">
        <v>255</v>
      </c>
      <c r="C1526">
        <v>3</v>
      </c>
      <c r="D1526">
        <v>5</v>
      </c>
      <c r="E1526">
        <v>0</v>
      </c>
      <c r="F1526" t="s">
        <v>83</v>
      </c>
      <c r="G1526" t="s">
        <v>83</v>
      </c>
      <c r="H1526">
        <v>413</v>
      </c>
      <c r="I1526">
        <v>0</v>
      </c>
      <c r="J1526">
        <v>0</v>
      </c>
      <c r="K1526">
        <v>0</v>
      </c>
      <c r="L1526">
        <v>0</v>
      </c>
      <c r="M1526" t="s">
        <v>83</v>
      </c>
      <c r="N1526" t="s">
        <v>83</v>
      </c>
      <c r="O1526" t="s">
        <v>83</v>
      </c>
      <c r="P1526" t="s">
        <v>83</v>
      </c>
      <c r="Q1526" t="s">
        <v>83</v>
      </c>
      <c r="R1526" t="s">
        <v>2991</v>
      </c>
      <c r="S1526" t="s">
        <v>83</v>
      </c>
      <c r="T1526">
        <v>0</v>
      </c>
      <c r="U1526" t="s">
        <v>83</v>
      </c>
      <c r="V1526" t="s">
        <v>83</v>
      </c>
      <c r="W1526" t="s">
        <v>83</v>
      </c>
      <c r="X1526">
        <v>4</v>
      </c>
      <c r="Y1526">
        <v>4</v>
      </c>
      <c r="Z1526" t="s">
        <v>83</v>
      </c>
      <c r="AA1526" t="s">
        <v>83</v>
      </c>
      <c r="AB1526" t="s">
        <v>83</v>
      </c>
      <c r="AC1526" t="s">
        <v>83</v>
      </c>
      <c r="AD1526" t="s">
        <v>83</v>
      </c>
      <c r="AE1526">
        <v>0</v>
      </c>
      <c r="AF1526" t="s">
        <v>83</v>
      </c>
      <c r="AG1526">
        <v>0</v>
      </c>
      <c r="AH1526" t="s">
        <v>83</v>
      </c>
      <c r="AI1526" t="s">
        <v>83</v>
      </c>
      <c r="AJ1526" t="s">
        <v>83</v>
      </c>
      <c r="AK1526" t="s">
        <v>83</v>
      </c>
      <c r="AL1526" t="s">
        <v>83</v>
      </c>
      <c r="AM1526" t="s">
        <v>83</v>
      </c>
      <c r="AN1526" t="s">
        <v>83</v>
      </c>
      <c r="AO1526" t="s">
        <v>83</v>
      </c>
      <c r="AP1526" t="s">
        <v>83</v>
      </c>
      <c r="AQ1526" t="s">
        <v>83</v>
      </c>
      <c r="AR1526" t="s">
        <v>83</v>
      </c>
      <c r="AS1526">
        <v>0</v>
      </c>
      <c r="AT1526" t="s">
        <v>83</v>
      </c>
      <c r="AU1526" t="s">
        <v>83</v>
      </c>
      <c r="AV1526">
        <v>0</v>
      </c>
      <c r="AW1526">
        <v>0</v>
      </c>
      <c r="AX1526" t="s">
        <v>83</v>
      </c>
    </row>
    <row r="1527" spans="1:50" x14ac:dyDescent="0.15">
      <c r="A1527">
        <v>4</v>
      </c>
      <c r="B1527">
        <v>255</v>
      </c>
      <c r="C1527">
        <v>3</v>
      </c>
      <c r="D1527">
        <v>6</v>
      </c>
      <c r="E1527">
        <v>0</v>
      </c>
      <c r="F1527" t="s">
        <v>83</v>
      </c>
      <c r="G1527" t="s">
        <v>83</v>
      </c>
      <c r="H1527">
        <v>502</v>
      </c>
      <c r="I1527">
        <v>0</v>
      </c>
      <c r="J1527">
        <v>0</v>
      </c>
      <c r="K1527">
        <v>0</v>
      </c>
      <c r="L1527">
        <v>0</v>
      </c>
      <c r="M1527" t="s">
        <v>83</v>
      </c>
      <c r="N1527" t="s">
        <v>83</v>
      </c>
      <c r="O1527" t="s">
        <v>83</v>
      </c>
      <c r="P1527" t="s">
        <v>83</v>
      </c>
      <c r="Q1527" t="s">
        <v>83</v>
      </c>
      <c r="R1527" t="s">
        <v>2992</v>
      </c>
      <c r="S1527" t="s">
        <v>83</v>
      </c>
      <c r="T1527">
        <v>0</v>
      </c>
      <c r="U1527" t="s">
        <v>83</v>
      </c>
      <c r="V1527" t="s">
        <v>83</v>
      </c>
      <c r="W1527" t="s">
        <v>83</v>
      </c>
      <c r="X1527">
        <v>4</v>
      </c>
      <c r="Y1527">
        <v>4</v>
      </c>
      <c r="Z1527" t="s">
        <v>83</v>
      </c>
      <c r="AA1527" t="s">
        <v>83</v>
      </c>
      <c r="AB1527" t="s">
        <v>83</v>
      </c>
      <c r="AC1527" t="s">
        <v>83</v>
      </c>
      <c r="AD1527" t="s">
        <v>83</v>
      </c>
      <c r="AE1527">
        <v>0</v>
      </c>
      <c r="AF1527" t="s">
        <v>83</v>
      </c>
      <c r="AG1527">
        <v>0</v>
      </c>
      <c r="AH1527" t="s">
        <v>83</v>
      </c>
      <c r="AI1527" t="s">
        <v>83</v>
      </c>
      <c r="AJ1527" t="s">
        <v>83</v>
      </c>
      <c r="AK1527" t="s">
        <v>83</v>
      </c>
      <c r="AL1527" t="s">
        <v>83</v>
      </c>
      <c r="AM1527" t="s">
        <v>83</v>
      </c>
      <c r="AN1527" t="s">
        <v>83</v>
      </c>
      <c r="AO1527" t="s">
        <v>83</v>
      </c>
      <c r="AP1527" t="s">
        <v>83</v>
      </c>
      <c r="AQ1527" t="s">
        <v>83</v>
      </c>
      <c r="AR1527" t="s">
        <v>83</v>
      </c>
      <c r="AS1527">
        <v>0</v>
      </c>
      <c r="AT1527" t="s">
        <v>83</v>
      </c>
      <c r="AU1527" t="s">
        <v>83</v>
      </c>
      <c r="AV1527">
        <v>0</v>
      </c>
      <c r="AW1527">
        <v>0</v>
      </c>
      <c r="AX1527" t="s">
        <v>83</v>
      </c>
    </row>
    <row r="1528" spans="1:50" x14ac:dyDescent="0.15">
      <c r="A1528">
        <v>4</v>
      </c>
      <c r="B1528">
        <v>255</v>
      </c>
      <c r="C1528">
        <v>3</v>
      </c>
      <c r="D1528">
        <v>7</v>
      </c>
      <c r="E1528">
        <v>0</v>
      </c>
      <c r="F1528" t="s">
        <v>83</v>
      </c>
      <c r="G1528" t="s">
        <v>83</v>
      </c>
      <c r="H1528">
        <v>56</v>
      </c>
      <c r="I1528">
        <v>0</v>
      </c>
      <c r="J1528">
        <v>0</v>
      </c>
      <c r="K1528">
        <v>0</v>
      </c>
      <c r="L1528">
        <v>0</v>
      </c>
      <c r="M1528" t="s">
        <v>83</v>
      </c>
      <c r="N1528" t="s">
        <v>83</v>
      </c>
      <c r="O1528" t="s">
        <v>83</v>
      </c>
      <c r="P1528" t="s">
        <v>83</v>
      </c>
      <c r="Q1528" t="s">
        <v>83</v>
      </c>
      <c r="R1528" t="s">
        <v>2993</v>
      </c>
      <c r="S1528" t="s">
        <v>83</v>
      </c>
      <c r="T1528">
        <v>0</v>
      </c>
      <c r="U1528" t="s">
        <v>83</v>
      </c>
      <c r="V1528" t="s">
        <v>83</v>
      </c>
      <c r="W1528" t="s">
        <v>83</v>
      </c>
      <c r="X1528">
        <v>4</v>
      </c>
      <c r="Y1528">
        <v>4</v>
      </c>
      <c r="Z1528" t="s">
        <v>83</v>
      </c>
      <c r="AA1528" t="s">
        <v>83</v>
      </c>
      <c r="AB1528" t="s">
        <v>83</v>
      </c>
      <c r="AC1528" t="s">
        <v>83</v>
      </c>
      <c r="AD1528" t="s">
        <v>83</v>
      </c>
      <c r="AE1528">
        <v>0</v>
      </c>
      <c r="AF1528" t="s">
        <v>83</v>
      </c>
      <c r="AG1528">
        <v>0</v>
      </c>
      <c r="AH1528" t="s">
        <v>83</v>
      </c>
      <c r="AI1528" t="s">
        <v>83</v>
      </c>
      <c r="AJ1528" t="s">
        <v>83</v>
      </c>
      <c r="AK1528" t="s">
        <v>83</v>
      </c>
      <c r="AL1528" t="s">
        <v>83</v>
      </c>
      <c r="AM1528" t="s">
        <v>83</v>
      </c>
      <c r="AN1528" t="s">
        <v>83</v>
      </c>
      <c r="AO1528" t="s">
        <v>83</v>
      </c>
      <c r="AP1528" t="s">
        <v>83</v>
      </c>
      <c r="AQ1528" t="s">
        <v>83</v>
      </c>
      <c r="AR1528" t="s">
        <v>83</v>
      </c>
      <c r="AS1528">
        <v>0</v>
      </c>
      <c r="AT1528" t="s">
        <v>83</v>
      </c>
      <c r="AU1528" t="s">
        <v>83</v>
      </c>
      <c r="AV1528">
        <v>0</v>
      </c>
      <c r="AW1528">
        <v>0</v>
      </c>
      <c r="AX1528" t="s">
        <v>83</v>
      </c>
    </row>
    <row r="1529" spans="1:50" x14ac:dyDescent="0.15">
      <c r="A1529">
        <v>4</v>
      </c>
      <c r="B1529">
        <v>255</v>
      </c>
      <c r="C1529">
        <v>3</v>
      </c>
      <c r="D1529">
        <v>8</v>
      </c>
      <c r="E1529">
        <v>0</v>
      </c>
      <c r="F1529" t="s">
        <v>83</v>
      </c>
      <c r="G1529" t="s">
        <v>83</v>
      </c>
      <c r="H1529">
        <v>680</v>
      </c>
      <c r="I1529">
        <v>0</v>
      </c>
      <c r="J1529">
        <v>0</v>
      </c>
      <c r="K1529">
        <v>0</v>
      </c>
      <c r="L1529">
        <v>0</v>
      </c>
      <c r="M1529" t="s">
        <v>83</v>
      </c>
      <c r="N1529" t="s">
        <v>83</v>
      </c>
      <c r="O1529" t="s">
        <v>83</v>
      </c>
      <c r="P1529" t="s">
        <v>83</v>
      </c>
      <c r="Q1529" t="s">
        <v>83</v>
      </c>
      <c r="R1529" t="s">
        <v>2994</v>
      </c>
      <c r="S1529" t="s">
        <v>83</v>
      </c>
      <c r="T1529">
        <v>0</v>
      </c>
      <c r="U1529" t="s">
        <v>83</v>
      </c>
      <c r="V1529" t="s">
        <v>83</v>
      </c>
      <c r="W1529" t="s">
        <v>83</v>
      </c>
      <c r="X1529">
        <v>4</v>
      </c>
      <c r="Y1529">
        <v>4</v>
      </c>
      <c r="Z1529" t="s">
        <v>83</v>
      </c>
      <c r="AA1529" t="s">
        <v>83</v>
      </c>
      <c r="AB1529" t="s">
        <v>83</v>
      </c>
      <c r="AC1529" t="s">
        <v>83</v>
      </c>
      <c r="AD1529" t="s">
        <v>83</v>
      </c>
      <c r="AE1529">
        <v>0</v>
      </c>
      <c r="AF1529" t="s">
        <v>83</v>
      </c>
      <c r="AG1529">
        <v>0</v>
      </c>
      <c r="AH1529" t="s">
        <v>83</v>
      </c>
      <c r="AI1529" t="s">
        <v>83</v>
      </c>
      <c r="AJ1529" t="s">
        <v>83</v>
      </c>
      <c r="AK1529" t="s">
        <v>83</v>
      </c>
      <c r="AL1529" t="s">
        <v>83</v>
      </c>
      <c r="AM1529" t="s">
        <v>83</v>
      </c>
      <c r="AN1529" t="s">
        <v>83</v>
      </c>
      <c r="AO1529" t="s">
        <v>83</v>
      </c>
      <c r="AP1529" t="s">
        <v>83</v>
      </c>
      <c r="AQ1529" t="s">
        <v>83</v>
      </c>
      <c r="AR1529" t="s">
        <v>83</v>
      </c>
      <c r="AS1529">
        <v>0</v>
      </c>
      <c r="AT1529" t="s">
        <v>83</v>
      </c>
      <c r="AU1529" t="s">
        <v>83</v>
      </c>
      <c r="AV1529">
        <v>0</v>
      </c>
      <c r="AW1529">
        <v>0</v>
      </c>
      <c r="AX1529" t="s">
        <v>83</v>
      </c>
    </row>
    <row r="1530" spans="1:50" x14ac:dyDescent="0.15">
      <c r="A1530">
        <v>4</v>
      </c>
      <c r="B1530">
        <v>255</v>
      </c>
      <c r="C1530">
        <v>4</v>
      </c>
      <c r="D1530">
        <v>1</v>
      </c>
      <c r="E1530">
        <v>0</v>
      </c>
      <c r="F1530" t="s">
        <v>83</v>
      </c>
      <c r="G1530" t="s">
        <v>83</v>
      </c>
      <c r="H1530">
        <v>535</v>
      </c>
      <c r="I1530">
        <v>0</v>
      </c>
      <c r="J1530">
        <v>0</v>
      </c>
      <c r="K1530">
        <v>0</v>
      </c>
      <c r="L1530">
        <v>0</v>
      </c>
      <c r="M1530" t="s">
        <v>83</v>
      </c>
      <c r="N1530" t="s">
        <v>83</v>
      </c>
      <c r="O1530" t="s">
        <v>83</v>
      </c>
      <c r="P1530" t="s">
        <v>83</v>
      </c>
      <c r="Q1530" t="s">
        <v>83</v>
      </c>
      <c r="R1530" t="s">
        <v>2995</v>
      </c>
      <c r="S1530" t="s">
        <v>83</v>
      </c>
      <c r="T1530">
        <v>0</v>
      </c>
      <c r="U1530" t="s">
        <v>83</v>
      </c>
      <c r="V1530" t="s">
        <v>83</v>
      </c>
      <c r="W1530" t="s">
        <v>83</v>
      </c>
      <c r="X1530">
        <v>4</v>
      </c>
      <c r="Y1530">
        <v>4</v>
      </c>
      <c r="Z1530" t="s">
        <v>83</v>
      </c>
      <c r="AA1530" t="s">
        <v>83</v>
      </c>
      <c r="AB1530" t="s">
        <v>83</v>
      </c>
      <c r="AC1530" t="s">
        <v>83</v>
      </c>
      <c r="AD1530" t="s">
        <v>83</v>
      </c>
      <c r="AE1530">
        <v>0</v>
      </c>
      <c r="AF1530" t="s">
        <v>83</v>
      </c>
      <c r="AG1530">
        <v>0</v>
      </c>
      <c r="AH1530" t="s">
        <v>83</v>
      </c>
      <c r="AI1530" t="s">
        <v>83</v>
      </c>
      <c r="AJ1530" t="s">
        <v>83</v>
      </c>
      <c r="AK1530" t="s">
        <v>83</v>
      </c>
      <c r="AL1530" t="s">
        <v>83</v>
      </c>
      <c r="AM1530" t="s">
        <v>83</v>
      </c>
      <c r="AN1530" t="s">
        <v>83</v>
      </c>
      <c r="AO1530" t="s">
        <v>83</v>
      </c>
      <c r="AP1530" t="s">
        <v>83</v>
      </c>
      <c r="AQ1530" t="s">
        <v>83</v>
      </c>
      <c r="AR1530" t="s">
        <v>83</v>
      </c>
      <c r="AS1530">
        <v>0</v>
      </c>
      <c r="AT1530" t="s">
        <v>83</v>
      </c>
      <c r="AU1530" t="s">
        <v>83</v>
      </c>
      <c r="AV1530">
        <v>0</v>
      </c>
      <c r="AW1530">
        <v>0</v>
      </c>
      <c r="AX1530" t="s">
        <v>83</v>
      </c>
    </row>
    <row r="1531" spans="1:50" x14ac:dyDescent="0.15">
      <c r="A1531">
        <v>4</v>
      </c>
      <c r="B1531">
        <v>255</v>
      </c>
      <c r="C1531">
        <v>4</v>
      </c>
      <c r="D1531">
        <v>2</v>
      </c>
      <c r="E1531">
        <v>0</v>
      </c>
      <c r="F1531" t="s">
        <v>83</v>
      </c>
      <c r="G1531" t="s">
        <v>83</v>
      </c>
      <c r="H1531">
        <v>24</v>
      </c>
      <c r="I1531">
        <v>0</v>
      </c>
      <c r="J1531">
        <v>0</v>
      </c>
      <c r="K1531">
        <v>0</v>
      </c>
      <c r="L1531">
        <v>0</v>
      </c>
      <c r="M1531" t="s">
        <v>83</v>
      </c>
      <c r="N1531" t="s">
        <v>83</v>
      </c>
      <c r="O1531" t="s">
        <v>83</v>
      </c>
      <c r="P1531" t="s">
        <v>83</v>
      </c>
      <c r="Q1531" t="s">
        <v>83</v>
      </c>
      <c r="R1531" t="s">
        <v>2440</v>
      </c>
      <c r="S1531" t="s">
        <v>83</v>
      </c>
      <c r="T1531">
        <v>0</v>
      </c>
      <c r="U1531" t="s">
        <v>83</v>
      </c>
      <c r="V1531" t="s">
        <v>83</v>
      </c>
      <c r="W1531" t="s">
        <v>83</v>
      </c>
      <c r="X1531">
        <v>4</v>
      </c>
      <c r="Y1531">
        <v>4</v>
      </c>
      <c r="Z1531" t="s">
        <v>83</v>
      </c>
      <c r="AA1531" t="s">
        <v>83</v>
      </c>
      <c r="AB1531" t="s">
        <v>83</v>
      </c>
      <c r="AC1531" t="s">
        <v>83</v>
      </c>
      <c r="AD1531" t="s">
        <v>83</v>
      </c>
      <c r="AE1531">
        <v>0</v>
      </c>
      <c r="AF1531" t="s">
        <v>83</v>
      </c>
      <c r="AG1531">
        <v>0</v>
      </c>
      <c r="AH1531" t="s">
        <v>83</v>
      </c>
      <c r="AI1531" t="s">
        <v>83</v>
      </c>
      <c r="AJ1531" t="s">
        <v>83</v>
      </c>
      <c r="AK1531" t="s">
        <v>83</v>
      </c>
      <c r="AL1531" t="s">
        <v>83</v>
      </c>
      <c r="AM1531" t="s">
        <v>83</v>
      </c>
      <c r="AN1531" t="s">
        <v>83</v>
      </c>
      <c r="AO1531" t="s">
        <v>83</v>
      </c>
      <c r="AP1531" t="s">
        <v>83</v>
      </c>
      <c r="AQ1531" t="s">
        <v>83</v>
      </c>
      <c r="AR1531" t="s">
        <v>83</v>
      </c>
      <c r="AS1531">
        <v>0</v>
      </c>
      <c r="AT1531" t="s">
        <v>83</v>
      </c>
      <c r="AU1531" t="s">
        <v>83</v>
      </c>
      <c r="AV1531">
        <v>0</v>
      </c>
      <c r="AW1531">
        <v>0</v>
      </c>
      <c r="AX1531" t="s">
        <v>83</v>
      </c>
    </row>
    <row r="1532" spans="1:50" x14ac:dyDescent="0.15">
      <c r="A1532">
        <v>4</v>
      </c>
      <c r="B1532">
        <v>255</v>
      </c>
      <c r="C1532">
        <v>4</v>
      </c>
      <c r="D1532">
        <v>3</v>
      </c>
      <c r="E1532">
        <v>0</v>
      </c>
      <c r="F1532" t="s">
        <v>83</v>
      </c>
      <c r="G1532" t="s">
        <v>83</v>
      </c>
      <c r="H1532">
        <v>681</v>
      </c>
      <c r="I1532">
        <v>0</v>
      </c>
      <c r="J1532">
        <v>0</v>
      </c>
      <c r="K1532">
        <v>0</v>
      </c>
      <c r="L1532">
        <v>0</v>
      </c>
      <c r="M1532" t="s">
        <v>83</v>
      </c>
      <c r="N1532" t="s">
        <v>83</v>
      </c>
      <c r="O1532" t="s">
        <v>83</v>
      </c>
      <c r="P1532" t="s">
        <v>83</v>
      </c>
      <c r="Q1532" t="s">
        <v>83</v>
      </c>
      <c r="R1532" t="s">
        <v>2996</v>
      </c>
      <c r="S1532" t="s">
        <v>83</v>
      </c>
      <c r="T1532">
        <v>0</v>
      </c>
      <c r="U1532" t="s">
        <v>83</v>
      </c>
      <c r="V1532" t="s">
        <v>83</v>
      </c>
      <c r="W1532" t="s">
        <v>83</v>
      </c>
      <c r="X1532">
        <v>4</v>
      </c>
      <c r="Y1532">
        <v>4</v>
      </c>
      <c r="Z1532" t="s">
        <v>83</v>
      </c>
      <c r="AA1532" t="s">
        <v>83</v>
      </c>
      <c r="AB1532" t="s">
        <v>83</v>
      </c>
      <c r="AC1532" t="s">
        <v>83</v>
      </c>
      <c r="AD1532" t="s">
        <v>83</v>
      </c>
      <c r="AE1532">
        <v>0</v>
      </c>
      <c r="AF1532" t="s">
        <v>83</v>
      </c>
      <c r="AG1532">
        <v>0</v>
      </c>
      <c r="AH1532" t="s">
        <v>83</v>
      </c>
      <c r="AI1532" t="s">
        <v>83</v>
      </c>
      <c r="AJ1532" t="s">
        <v>83</v>
      </c>
      <c r="AK1532" t="s">
        <v>83</v>
      </c>
      <c r="AL1532" t="s">
        <v>83</v>
      </c>
      <c r="AM1532" t="s">
        <v>83</v>
      </c>
      <c r="AN1532" t="s">
        <v>83</v>
      </c>
      <c r="AO1532" t="s">
        <v>83</v>
      </c>
      <c r="AP1532" t="s">
        <v>83</v>
      </c>
      <c r="AQ1532" t="s">
        <v>83</v>
      </c>
      <c r="AR1532" t="s">
        <v>83</v>
      </c>
      <c r="AS1532">
        <v>0</v>
      </c>
      <c r="AT1532" t="s">
        <v>83</v>
      </c>
      <c r="AU1532" t="s">
        <v>83</v>
      </c>
      <c r="AV1532">
        <v>0</v>
      </c>
      <c r="AW1532">
        <v>0</v>
      </c>
      <c r="AX1532" t="s">
        <v>83</v>
      </c>
    </row>
    <row r="1533" spans="1:50" x14ac:dyDescent="0.15">
      <c r="A1533">
        <v>4</v>
      </c>
      <c r="B1533">
        <v>255</v>
      </c>
      <c r="C1533">
        <v>4</v>
      </c>
      <c r="D1533">
        <v>4</v>
      </c>
      <c r="E1533">
        <v>0</v>
      </c>
      <c r="F1533" t="s">
        <v>83</v>
      </c>
      <c r="G1533" t="s">
        <v>83</v>
      </c>
      <c r="H1533">
        <v>361</v>
      </c>
      <c r="I1533">
        <v>0</v>
      </c>
      <c r="J1533">
        <v>0</v>
      </c>
      <c r="K1533">
        <v>0</v>
      </c>
      <c r="L1533">
        <v>0</v>
      </c>
      <c r="M1533" t="s">
        <v>83</v>
      </c>
      <c r="N1533" t="s">
        <v>83</v>
      </c>
      <c r="O1533" t="s">
        <v>83</v>
      </c>
      <c r="P1533" t="s">
        <v>83</v>
      </c>
      <c r="Q1533" t="s">
        <v>83</v>
      </c>
      <c r="R1533" t="s">
        <v>2997</v>
      </c>
      <c r="S1533" t="s">
        <v>83</v>
      </c>
      <c r="T1533">
        <v>0</v>
      </c>
      <c r="U1533" t="s">
        <v>83</v>
      </c>
      <c r="V1533" t="s">
        <v>83</v>
      </c>
      <c r="W1533" t="s">
        <v>83</v>
      </c>
      <c r="X1533">
        <v>4</v>
      </c>
      <c r="Y1533">
        <v>4</v>
      </c>
      <c r="Z1533" t="s">
        <v>83</v>
      </c>
      <c r="AA1533" t="s">
        <v>83</v>
      </c>
      <c r="AB1533" t="s">
        <v>83</v>
      </c>
      <c r="AC1533" t="s">
        <v>83</v>
      </c>
      <c r="AD1533" t="s">
        <v>83</v>
      </c>
      <c r="AE1533">
        <v>0</v>
      </c>
      <c r="AF1533" t="s">
        <v>83</v>
      </c>
      <c r="AG1533">
        <v>0</v>
      </c>
      <c r="AH1533" t="s">
        <v>83</v>
      </c>
      <c r="AI1533" t="s">
        <v>83</v>
      </c>
      <c r="AJ1533" t="s">
        <v>83</v>
      </c>
      <c r="AK1533" t="s">
        <v>83</v>
      </c>
      <c r="AL1533" t="s">
        <v>83</v>
      </c>
      <c r="AM1533" t="s">
        <v>83</v>
      </c>
      <c r="AN1533" t="s">
        <v>83</v>
      </c>
      <c r="AO1533" t="s">
        <v>83</v>
      </c>
      <c r="AP1533" t="s">
        <v>83</v>
      </c>
      <c r="AQ1533" t="s">
        <v>83</v>
      </c>
      <c r="AR1533" t="s">
        <v>83</v>
      </c>
      <c r="AS1533">
        <v>0</v>
      </c>
      <c r="AT1533" t="s">
        <v>83</v>
      </c>
      <c r="AU1533" t="s">
        <v>83</v>
      </c>
      <c r="AV1533">
        <v>0</v>
      </c>
      <c r="AW1533">
        <v>0</v>
      </c>
      <c r="AX1533" t="s">
        <v>83</v>
      </c>
    </row>
    <row r="1534" spans="1:50" x14ac:dyDescent="0.15">
      <c r="A1534">
        <v>4</v>
      </c>
      <c r="B1534">
        <v>255</v>
      </c>
      <c r="C1534">
        <v>4</v>
      </c>
      <c r="D1534">
        <v>5</v>
      </c>
      <c r="E1534">
        <v>0</v>
      </c>
      <c r="F1534" t="s">
        <v>83</v>
      </c>
      <c r="G1534" t="s">
        <v>83</v>
      </c>
      <c r="H1534">
        <v>530</v>
      </c>
      <c r="I1534">
        <v>0</v>
      </c>
      <c r="J1534">
        <v>0</v>
      </c>
      <c r="K1534">
        <v>0</v>
      </c>
      <c r="L1534">
        <v>0</v>
      </c>
      <c r="M1534" t="s">
        <v>83</v>
      </c>
      <c r="N1534" t="s">
        <v>83</v>
      </c>
      <c r="O1534" t="s">
        <v>83</v>
      </c>
      <c r="P1534" t="s">
        <v>83</v>
      </c>
      <c r="Q1534" t="s">
        <v>83</v>
      </c>
      <c r="R1534" t="s">
        <v>2998</v>
      </c>
      <c r="S1534" t="s">
        <v>83</v>
      </c>
      <c r="T1534">
        <v>0</v>
      </c>
      <c r="U1534" t="s">
        <v>83</v>
      </c>
      <c r="V1534" t="s">
        <v>83</v>
      </c>
      <c r="W1534" t="s">
        <v>83</v>
      </c>
      <c r="X1534">
        <v>4</v>
      </c>
      <c r="Y1534">
        <v>4</v>
      </c>
      <c r="Z1534" t="s">
        <v>83</v>
      </c>
      <c r="AA1534" t="s">
        <v>83</v>
      </c>
      <c r="AB1534" t="s">
        <v>83</v>
      </c>
      <c r="AC1534" t="s">
        <v>83</v>
      </c>
      <c r="AD1534" t="s">
        <v>83</v>
      </c>
      <c r="AE1534">
        <v>0</v>
      </c>
      <c r="AF1534" t="s">
        <v>83</v>
      </c>
      <c r="AG1534">
        <v>0</v>
      </c>
      <c r="AH1534" t="s">
        <v>83</v>
      </c>
      <c r="AI1534" t="s">
        <v>83</v>
      </c>
      <c r="AJ1534" t="s">
        <v>83</v>
      </c>
      <c r="AK1534" t="s">
        <v>83</v>
      </c>
      <c r="AL1534" t="s">
        <v>83</v>
      </c>
      <c r="AM1534" t="s">
        <v>83</v>
      </c>
      <c r="AN1534" t="s">
        <v>83</v>
      </c>
      <c r="AO1534" t="s">
        <v>83</v>
      </c>
      <c r="AP1534" t="s">
        <v>83</v>
      </c>
      <c r="AQ1534" t="s">
        <v>83</v>
      </c>
      <c r="AR1534" t="s">
        <v>83</v>
      </c>
      <c r="AS1534">
        <v>0</v>
      </c>
      <c r="AT1534" t="s">
        <v>83</v>
      </c>
      <c r="AU1534" t="s">
        <v>83</v>
      </c>
      <c r="AV1534">
        <v>0</v>
      </c>
      <c r="AW1534">
        <v>0</v>
      </c>
      <c r="AX1534" t="s">
        <v>83</v>
      </c>
    </row>
    <row r="1535" spans="1:50" x14ac:dyDescent="0.15">
      <c r="A1535">
        <v>4</v>
      </c>
      <c r="B1535">
        <v>255</v>
      </c>
      <c r="C1535">
        <v>4</v>
      </c>
      <c r="D1535">
        <v>6</v>
      </c>
      <c r="E1535">
        <v>0</v>
      </c>
      <c r="F1535" t="s">
        <v>83</v>
      </c>
      <c r="G1535" t="s">
        <v>83</v>
      </c>
      <c r="H1535">
        <v>632</v>
      </c>
      <c r="I1535">
        <v>0</v>
      </c>
      <c r="J1535">
        <v>0</v>
      </c>
      <c r="K1535">
        <v>0</v>
      </c>
      <c r="L1535">
        <v>0</v>
      </c>
      <c r="M1535" t="s">
        <v>83</v>
      </c>
      <c r="N1535" t="s">
        <v>83</v>
      </c>
      <c r="O1535" t="s">
        <v>83</v>
      </c>
      <c r="P1535" t="s">
        <v>83</v>
      </c>
      <c r="Q1535" t="s">
        <v>83</v>
      </c>
      <c r="R1535" t="s">
        <v>2439</v>
      </c>
      <c r="S1535" t="s">
        <v>83</v>
      </c>
      <c r="T1535">
        <v>0</v>
      </c>
      <c r="U1535" t="s">
        <v>83</v>
      </c>
      <c r="V1535" t="s">
        <v>83</v>
      </c>
      <c r="W1535" t="s">
        <v>83</v>
      </c>
      <c r="X1535">
        <v>4</v>
      </c>
      <c r="Y1535">
        <v>4</v>
      </c>
      <c r="Z1535" t="s">
        <v>83</v>
      </c>
      <c r="AA1535" t="s">
        <v>83</v>
      </c>
      <c r="AB1535" t="s">
        <v>83</v>
      </c>
      <c r="AC1535" t="s">
        <v>83</v>
      </c>
      <c r="AD1535" t="s">
        <v>83</v>
      </c>
      <c r="AE1535">
        <v>0</v>
      </c>
      <c r="AF1535" t="s">
        <v>83</v>
      </c>
      <c r="AG1535">
        <v>0</v>
      </c>
      <c r="AH1535" t="s">
        <v>83</v>
      </c>
      <c r="AI1535" t="s">
        <v>83</v>
      </c>
      <c r="AJ1535" t="s">
        <v>83</v>
      </c>
      <c r="AK1535" t="s">
        <v>83</v>
      </c>
      <c r="AL1535" t="s">
        <v>83</v>
      </c>
      <c r="AM1535" t="s">
        <v>83</v>
      </c>
      <c r="AN1535" t="s">
        <v>83</v>
      </c>
      <c r="AO1535" t="s">
        <v>83</v>
      </c>
      <c r="AP1535" t="s">
        <v>83</v>
      </c>
      <c r="AQ1535" t="s">
        <v>83</v>
      </c>
      <c r="AR1535" t="s">
        <v>83</v>
      </c>
      <c r="AS1535">
        <v>0</v>
      </c>
      <c r="AT1535" t="s">
        <v>83</v>
      </c>
      <c r="AU1535" t="s">
        <v>83</v>
      </c>
      <c r="AV1535">
        <v>0</v>
      </c>
      <c r="AW1535">
        <v>0</v>
      </c>
      <c r="AX1535" t="s">
        <v>83</v>
      </c>
    </row>
    <row r="1536" spans="1:50" x14ac:dyDescent="0.15">
      <c r="A1536">
        <v>4</v>
      </c>
      <c r="B1536">
        <v>255</v>
      </c>
      <c r="C1536">
        <v>4</v>
      </c>
      <c r="D1536">
        <v>7</v>
      </c>
      <c r="E1536">
        <v>0</v>
      </c>
      <c r="F1536" t="s">
        <v>83</v>
      </c>
      <c r="G1536" t="s">
        <v>83</v>
      </c>
      <c r="H1536">
        <v>23</v>
      </c>
      <c r="I1536">
        <v>0</v>
      </c>
      <c r="J1536">
        <v>0</v>
      </c>
      <c r="K1536">
        <v>0</v>
      </c>
      <c r="L1536">
        <v>0</v>
      </c>
      <c r="M1536" t="s">
        <v>83</v>
      </c>
      <c r="N1536" t="s">
        <v>83</v>
      </c>
      <c r="O1536" t="s">
        <v>83</v>
      </c>
      <c r="P1536" t="s">
        <v>83</v>
      </c>
      <c r="Q1536" t="s">
        <v>83</v>
      </c>
      <c r="R1536" t="s">
        <v>2999</v>
      </c>
      <c r="S1536" t="s">
        <v>83</v>
      </c>
      <c r="T1536">
        <v>0</v>
      </c>
      <c r="U1536" t="s">
        <v>83</v>
      </c>
      <c r="V1536" t="s">
        <v>83</v>
      </c>
      <c r="W1536" t="s">
        <v>83</v>
      </c>
      <c r="X1536">
        <v>4</v>
      </c>
      <c r="Y1536">
        <v>4</v>
      </c>
      <c r="Z1536" t="s">
        <v>83</v>
      </c>
      <c r="AA1536" t="s">
        <v>83</v>
      </c>
      <c r="AB1536" t="s">
        <v>83</v>
      </c>
      <c r="AC1536" t="s">
        <v>83</v>
      </c>
      <c r="AD1536" t="s">
        <v>83</v>
      </c>
      <c r="AE1536">
        <v>0</v>
      </c>
      <c r="AF1536" t="s">
        <v>83</v>
      </c>
      <c r="AG1536">
        <v>0</v>
      </c>
      <c r="AH1536" t="s">
        <v>83</v>
      </c>
      <c r="AI1536" t="s">
        <v>83</v>
      </c>
      <c r="AJ1536" t="s">
        <v>83</v>
      </c>
      <c r="AK1536" t="s">
        <v>83</v>
      </c>
      <c r="AL1536" t="s">
        <v>83</v>
      </c>
      <c r="AM1536" t="s">
        <v>83</v>
      </c>
      <c r="AN1536" t="s">
        <v>83</v>
      </c>
      <c r="AO1536" t="s">
        <v>83</v>
      </c>
      <c r="AP1536" t="s">
        <v>83</v>
      </c>
      <c r="AQ1536" t="s">
        <v>83</v>
      </c>
      <c r="AR1536" t="s">
        <v>83</v>
      </c>
      <c r="AS1536">
        <v>0</v>
      </c>
      <c r="AT1536" t="s">
        <v>83</v>
      </c>
      <c r="AU1536" t="s">
        <v>83</v>
      </c>
      <c r="AV1536">
        <v>0</v>
      </c>
      <c r="AW1536">
        <v>0</v>
      </c>
      <c r="AX1536" t="s">
        <v>83</v>
      </c>
    </row>
    <row r="1537" spans="1:50" x14ac:dyDescent="0.15">
      <c r="A1537">
        <v>4</v>
      </c>
      <c r="B1537">
        <v>255</v>
      </c>
      <c r="C1537">
        <v>4</v>
      </c>
      <c r="D1537">
        <v>8</v>
      </c>
      <c r="E1537">
        <v>0</v>
      </c>
      <c r="F1537" t="s">
        <v>83</v>
      </c>
      <c r="G1537" t="s">
        <v>83</v>
      </c>
      <c r="H1537">
        <v>22</v>
      </c>
      <c r="I1537">
        <v>0</v>
      </c>
      <c r="J1537">
        <v>0</v>
      </c>
      <c r="K1537">
        <v>0</v>
      </c>
      <c r="L1537">
        <v>0</v>
      </c>
      <c r="M1537" t="s">
        <v>83</v>
      </c>
      <c r="N1537" t="s">
        <v>83</v>
      </c>
      <c r="O1537" t="s">
        <v>83</v>
      </c>
      <c r="P1537" t="s">
        <v>83</v>
      </c>
      <c r="Q1537" t="s">
        <v>83</v>
      </c>
      <c r="R1537" t="s">
        <v>3000</v>
      </c>
      <c r="S1537" t="s">
        <v>83</v>
      </c>
      <c r="T1537">
        <v>0</v>
      </c>
      <c r="U1537" t="s">
        <v>83</v>
      </c>
      <c r="V1537" t="s">
        <v>83</v>
      </c>
      <c r="W1537" t="s">
        <v>83</v>
      </c>
      <c r="X1537">
        <v>4</v>
      </c>
      <c r="Y1537">
        <v>4</v>
      </c>
      <c r="Z1537" t="s">
        <v>83</v>
      </c>
      <c r="AA1537" t="s">
        <v>83</v>
      </c>
      <c r="AB1537" t="s">
        <v>83</v>
      </c>
      <c r="AC1537" t="s">
        <v>83</v>
      </c>
      <c r="AD1537" t="s">
        <v>83</v>
      </c>
      <c r="AE1537">
        <v>0</v>
      </c>
      <c r="AF1537" t="s">
        <v>83</v>
      </c>
      <c r="AG1537">
        <v>0</v>
      </c>
      <c r="AH1537" t="s">
        <v>83</v>
      </c>
      <c r="AI1537" t="s">
        <v>83</v>
      </c>
      <c r="AJ1537" t="s">
        <v>83</v>
      </c>
      <c r="AK1537" t="s">
        <v>83</v>
      </c>
      <c r="AL1537" t="s">
        <v>83</v>
      </c>
      <c r="AM1537" t="s">
        <v>83</v>
      </c>
      <c r="AN1537" t="s">
        <v>83</v>
      </c>
      <c r="AO1537" t="s">
        <v>83</v>
      </c>
      <c r="AP1537" t="s">
        <v>83</v>
      </c>
      <c r="AQ1537" t="s">
        <v>83</v>
      </c>
      <c r="AR1537" t="s">
        <v>83</v>
      </c>
      <c r="AS1537">
        <v>0</v>
      </c>
      <c r="AT1537" t="s">
        <v>83</v>
      </c>
      <c r="AU1537" t="s">
        <v>83</v>
      </c>
      <c r="AV1537">
        <v>0</v>
      </c>
      <c r="AW1537">
        <v>0</v>
      </c>
      <c r="AX1537" t="s">
        <v>83</v>
      </c>
    </row>
    <row r="1538" spans="1:50" x14ac:dyDescent="0.15">
      <c r="A1538">
        <v>4</v>
      </c>
      <c r="B1538">
        <v>256</v>
      </c>
      <c r="C1538">
        <v>1</v>
      </c>
      <c r="D1538">
        <v>1</v>
      </c>
      <c r="E1538">
        <v>0</v>
      </c>
      <c r="F1538" t="s">
        <v>83</v>
      </c>
      <c r="G1538" t="s">
        <v>83</v>
      </c>
      <c r="H1538">
        <v>0</v>
      </c>
      <c r="I1538">
        <v>0</v>
      </c>
      <c r="J1538">
        <v>0</v>
      </c>
      <c r="K1538">
        <v>0</v>
      </c>
      <c r="L1538">
        <v>0</v>
      </c>
      <c r="M1538" t="s">
        <v>83</v>
      </c>
      <c r="N1538" t="s">
        <v>83</v>
      </c>
      <c r="O1538" t="s">
        <v>83</v>
      </c>
      <c r="P1538" t="s">
        <v>83</v>
      </c>
      <c r="Q1538" t="s">
        <v>83</v>
      </c>
      <c r="R1538" t="s">
        <v>83</v>
      </c>
      <c r="S1538" t="s">
        <v>83</v>
      </c>
      <c r="T1538">
        <v>0</v>
      </c>
      <c r="U1538" t="s">
        <v>83</v>
      </c>
      <c r="V1538" t="s">
        <v>83</v>
      </c>
      <c r="W1538" t="s">
        <v>83</v>
      </c>
      <c r="X1538">
        <v>0</v>
      </c>
      <c r="Y1538">
        <v>0</v>
      </c>
      <c r="Z1538" t="s">
        <v>83</v>
      </c>
      <c r="AA1538" t="s">
        <v>83</v>
      </c>
      <c r="AB1538" t="s">
        <v>83</v>
      </c>
      <c r="AC1538" t="s">
        <v>83</v>
      </c>
      <c r="AD1538" t="s">
        <v>83</v>
      </c>
      <c r="AE1538">
        <v>0</v>
      </c>
      <c r="AF1538" t="s">
        <v>83</v>
      </c>
      <c r="AG1538">
        <v>0</v>
      </c>
      <c r="AH1538" t="s">
        <v>83</v>
      </c>
      <c r="AI1538" t="s">
        <v>83</v>
      </c>
      <c r="AJ1538" t="s">
        <v>83</v>
      </c>
      <c r="AK1538" t="s">
        <v>83</v>
      </c>
      <c r="AL1538" t="s">
        <v>83</v>
      </c>
      <c r="AM1538" t="s">
        <v>83</v>
      </c>
      <c r="AN1538" t="s">
        <v>83</v>
      </c>
      <c r="AO1538" t="s">
        <v>83</v>
      </c>
      <c r="AP1538" t="s">
        <v>83</v>
      </c>
      <c r="AQ1538" t="s">
        <v>83</v>
      </c>
      <c r="AR1538" t="s">
        <v>83</v>
      </c>
      <c r="AS1538">
        <v>0</v>
      </c>
      <c r="AT1538" t="s">
        <v>83</v>
      </c>
      <c r="AU1538" t="s">
        <v>83</v>
      </c>
      <c r="AV1538">
        <v>0</v>
      </c>
      <c r="AW1538">
        <v>0</v>
      </c>
      <c r="AX1538" t="s">
        <v>83</v>
      </c>
    </row>
    <row r="1539" spans="1:50" x14ac:dyDescent="0.15">
      <c r="A1539">
        <v>4</v>
      </c>
      <c r="B1539">
        <v>256</v>
      </c>
      <c r="C1539">
        <v>1</v>
      </c>
      <c r="D1539">
        <v>2</v>
      </c>
      <c r="E1539">
        <v>0</v>
      </c>
      <c r="F1539" t="s">
        <v>83</v>
      </c>
      <c r="G1539" t="s">
        <v>83</v>
      </c>
      <c r="H1539">
        <v>0</v>
      </c>
      <c r="I1539">
        <v>0</v>
      </c>
      <c r="J1539">
        <v>0</v>
      </c>
      <c r="K1539">
        <v>0</v>
      </c>
      <c r="L1539">
        <v>0</v>
      </c>
      <c r="M1539" t="s">
        <v>83</v>
      </c>
      <c r="N1539" t="s">
        <v>83</v>
      </c>
      <c r="O1539" t="s">
        <v>83</v>
      </c>
      <c r="P1539" t="s">
        <v>83</v>
      </c>
      <c r="Q1539" t="s">
        <v>83</v>
      </c>
      <c r="R1539" t="s">
        <v>83</v>
      </c>
      <c r="S1539" t="s">
        <v>83</v>
      </c>
      <c r="T1539">
        <v>0</v>
      </c>
      <c r="U1539" t="s">
        <v>83</v>
      </c>
      <c r="V1539" t="s">
        <v>83</v>
      </c>
      <c r="W1539" t="s">
        <v>83</v>
      </c>
      <c r="X1539">
        <v>0</v>
      </c>
      <c r="Y1539">
        <v>0</v>
      </c>
      <c r="Z1539" t="s">
        <v>83</v>
      </c>
      <c r="AA1539" t="s">
        <v>83</v>
      </c>
      <c r="AB1539" t="s">
        <v>83</v>
      </c>
      <c r="AC1539" t="s">
        <v>83</v>
      </c>
      <c r="AD1539" t="s">
        <v>83</v>
      </c>
      <c r="AE1539">
        <v>0</v>
      </c>
      <c r="AF1539" t="s">
        <v>83</v>
      </c>
      <c r="AG1539">
        <v>0</v>
      </c>
      <c r="AH1539" t="s">
        <v>83</v>
      </c>
      <c r="AI1539" t="s">
        <v>83</v>
      </c>
      <c r="AJ1539" t="s">
        <v>83</v>
      </c>
      <c r="AK1539" t="s">
        <v>83</v>
      </c>
      <c r="AL1539" t="s">
        <v>83</v>
      </c>
      <c r="AM1539" t="s">
        <v>83</v>
      </c>
      <c r="AN1539" t="s">
        <v>83</v>
      </c>
      <c r="AO1539" t="s">
        <v>83</v>
      </c>
      <c r="AP1539" t="s">
        <v>83</v>
      </c>
      <c r="AQ1539" t="s">
        <v>83</v>
      </c>
      <c r="AR1539" t="s">
        <v>83</v>
      </c>
      <c r="AS1539">
        <v>0</v>
      </c>
      <c r="AT1539" t="s">
        <v>83</v>
      </c>
      <c r="AU1539" t="s">
        <v>83</v>
      </c>
      <c r="AV1539">
        <v>0</v>
      </c>
      <c r="AW1539">
        <v>0</v>
      </c>
      <c r="AX1539" t="s">
        <v>83</v>
      </c>
    </row>
    <row r="1540" spans="1:50" x14ac:dyDescent="0.15">
      <c r="A1540">
        <v>4</v>
      </c>
      <c r="B1540">
        <v>256</v>
      </c>
      <c r="C1540">
        <v>1</v>
      </c>
      <c r="D1540">
        <v>3</v>
      </c>
      <c r="E1540">
        <v>0</v>
      </c>
      <c r="F1540" t="s">
        <v>83</v>
      </c>
      <c r="G1540" t="s">
        <v>83</v>
      </c>
      <c r="H1540">
        <v>351</v>
      </c>
      <c r="I1540">
        <v>0</v>
      </c>
      <c r="J1540">
        <v>0</v>
      </c>
      <c r="K1540">
        <v>0</v>
      </c>
      <c r="L1540">
        <v>0</v>
      </c>
      <c r="M1540" t="s">
        <v>83</v>
      </c>
      <c r="N1540" t="s">
        <v>83</v>
      </c>
      <c r="O1540" t="s">
        <v>83</v>
      </c>
      <c r="P1540" t="s">
        <v>83</v>
      </c>
      <c r="Q1540" t="s">
        <v>83</v>
      </c>
      <c r="R1540" t="s">
        <v>3001</v>
      </c>
      <c r="S1540" t="s">
        <v>83</v>
      </c>
      <c r="T1540">
        <v>0</v>
      </c>
      <c r="U1540" t="s">
        <v>83</v>
      </c>
      <c r="V1540" t="s">
        <v>83</v>
      </c>
      <c r="W1540" t="s">
        <v>83</v>
      </c>
      <c r="X1540">
        <v>1</v>
      </c>
      <c r="Y1540">
        <v>1</v>
      </c>
      <c r="Z1540" t="s">
        <v>83</v>
      </c>
      <c r="AA1540" t="s">
        <v>83</v>
      </c>
      <c r="AB1540" t="s">
        <v>83</v>
      </c>
      <c r="AC1540" t="s">
        <v>83</v>
      </c>
      <c r="AD1540" t="s">
        <v>83</v>
      </c>
      <c r="AE1540">
        <v>0</v>
      </c>
      <c r="AF1540" t="s">
        <v>83</v>
      </c>
      <c r="AG1540">
        <v>0</v>
      </c>
      <c r="AH1540" t="s">
        <v>83</v>
      </c>
      <c r="AI1540" t="s">
        <v>83</v>
      </c>
      <c r="AJ1540" t="s">
        <v>83</v>
      </c>
      <c r="AK1540" t="s">
        <v>83</v>
      </c>
      <c r="AL1540" t="s">
        <v>83</v>
      </c>
      <c r="AM1540" t="s">
        <v>83</v>
      </c>
      <c r="AN1540" t="s">
        <v>83</v>
      </c>
      <c r="AO1540" t="s">
        <v>83</v>
      </c>
      <c r="AP1540" t="s">
        <v>83</v>
      </c>
      <c r="AQ1540" t="s">
        <v>83</v>
      </c>
      <c r="AR1540" t="s">
        <v>83</v>
      </c>
      <c r="AS1540">
        <v>0</v>
      </c>
      <c r="AT1540" t="s">
        <v>83</v>
      </c>
      <c r="AU1540" t="s">
        <v>83</v>
      </c>
      <c r="AV1540">
        <v>0</v>
      </c>
      <c r="AW1540">
        <v>0</v>
      </c>
      <c r="AX1540" t="s">
        <v>83</v>
      </c>
    </row>
    <row r="1541" spans="1:50" x14ac:dyDescent="0.15">
      <c r="A1541">
        <v>4</v>
      </c>
      <c r="B1541">
        <v>256</v>
      </c>
      <c r="C1541">
        <v>1</v>
      </c>
      <c r="D1541">
        <v>4</v>
      </c>
      <c r="E1541">
        <v>0</v>
      </c>
      <c r="F1541" t="s">
        <v>83</v>
      </c>
      <c r="G1541" t="s">
        <v>83</v>
      </c>
      <c r="H1541">
        <v>554</v>
      </c>
      <c r="I1541">
        <v>0</v>
      </c>
      <c r="J1541">
        <v>0</v>
      </c>
      <c r="K1541">
        <v>0</v>
      </c>
      <c r="L1541">
        <v>0</v>
      </c>
      <c r="M1541" t="s">
        <v>83</v>
      </c>
      <c r="N1541" t="s">
        <v>83</v>
      </c>
      <c r="O1541" t="s">
        <v>83</v>
      </c>
      <c r="P1541" t="s">
        <v>83</v>
      </c>
      <c r="Q1541" t="s">
        <v>83</v>
      </c>
      <c r="R1541" t="s">
        <v>3002</v>
      </c>
      <c r="S1541" t="s">
        <v>83</v>
      </c>
      <c r="T1541">
        <v>0</v>
      </c>
      <c r="U1541" t="s">
        <v>83</v>
      </c>
      <c r="V1541" t="s">
        <v>83</v>
      </c>
      <c r="W1541" t="s">
        <v>83</v>
      </c>
      <c r="X1541">
        <v>1</v>
      </c>
      <c r="Y1541">
        <v>1</v>
      </c>
      <c r="Z1541" t="s">
        <v>83</v>
      </c>
      <c r="AA1541" t="s">
        <v>83</v>
      </c>
      <c r="AB1541" t="s">
        <v>83</v>
      </c>
      <c r="AC1541" t="s">
        <v>83</v>
      </c>
      <c r="AD1541" t="s">
        <v>83</v>
      </c>
      <c r="AE1541">
        <v>0</v>
      </c>
      <c r="AF1541" t="s">
        <v>83</v>
      </c>
      <c r="AG1541">
        <v>0</v>
      </c>
      <c r="AH1541" t="s">
        <v>83</v>
      </c>
      <c r="AI1541" t="s">
        <v>83</v>
      </c>
      <c r="AJ1541" t="s">
        <v>83</v>
      </c>
      <c r="AK1541" t="s">
        <v>83</v>
      </c>
      <c r="AL1541" t="s">
        <v>83</v>
      </c>
      <c r="AM1541" t="s">
        <v>83</v>
      </c>
      <c r="AN1541" t="s">
        <v>83</v>
      </c>
      <c r="AO1541" t="s">
        <v>83</v>
      </c>
      <c r="AP1541" t="s">
        <v>83</v>
      </c>
      <c r="AQ1541" t="s">
        <v>83</v>
      </c>
      <c r="AR1541" t="s">
        <v>83</v>
      </c>
      <c r="AS1541">
        <v>0</v>
      </c>
      <c r="AT1541" t="s">
        <v>83</v>
      </c>
      <c r="AU1541" t="s">
        <v>83</v>
      </c>
      <c r="AV1541">
        <v>0</v>
      </c>
      <c r="AW1541">
        <v>0</v>
      </c>
      <c r="AX1541" t="s">
        <v>83</v>
      </c>
    </row>
    <row r="1542" spans="1:50" x14ac:dyDescent="0.15">
      <c r="A1542">
        <v>4</v>
      </c>
      <c r="B1542">
        <v>256</v>
      </c>
      <c r="C1542">
        <v>1</v>
      </c>
      <c r="D1542">
        <v>5</v>
      </c>
      <c r="E1542">
        <v>0</v>
      </c>
      <c r="F1542" t="s">
        <v>83</v>
      </c>
      <c r="G1542" t="s">
        <v>83</v>
      </c>
      <c r="H1542">
        <v>508</v>
      </c>
      <c r="I1542">
        <v>0</v>
      </c>
      <c r="J1542">
        <v>0</v>
      </c>
      <c r="K1542">
        <v>0</v>
      </c>
      <c r="L1542">
        <v>0</v>
      </c>
      <c r="M1542" t="s">
        <v>83</v>
      </c>
      <c r="N1542" t="s">
        <v>83</v>
      </c>
      <c r="O1542" t="s">
        <v>83</v>
      </c>
      <c r="P1542" t="s">
        <v>83</v>
      </c>
      <c r="Q1542" t="s">
        <v>83</v>
      </c>
      <c r="R1542" t="s">
        <v>3003</v>
      </c>
      <c r="S1542" t="s">
        <v>83</v>
      </c>
      <c r="T1542">
        <v>0</v>
      </c>
      <c r="U1542" t="s">
        <v>83</v>
      </c>
      <c r="V1542" t="s">
        <v>83</v>
      </c>
      <c r="W1542" t="s">
        <v>83</v>
      </c>
      <c r="X1542">
        <v>1</v>
      </c>
      <c r="Y1542">
        <v>1</v>
      </c>
      <c r="Z1542" t="s">
        <v>83</v>
      </c>
      <c r="AA1542" t="s">
        <v>83</v>
      </c>
      <c r="AB1542" t="s">
        <v>83</v>
      </c>
      <c r="AC1542" t="s">
        <v>83</v>
      </c>
      <c r="AD1542" t="s">
        <v>83</v>
      </c>
      <c r="AE1542">
        <v>0</v>
      </c>
      <c r="AF1542" t="s">
        <v>83</v>
      </c>
      <c r="AG1542">
        <v>0</v>
      </c>
      <c r="AH1542" t="s">
        <v>83</v>
      </c>
      <c r="AI1542" t="s">
        <v>83</v>
      </c>
      <c r="AJ1542" t="s">
        <v>83</v>
      </c>
      <c r="AK1542" t="s">
        <v>83</v>
      </c>
      <c r="AL1542" t="s">
        <v>83</v>
      </c>
      <c r="AM1542" t="s">
        <v>83</v>
      </c>
      <c r="AN1542" t="s">
        <v>83</v>
      </c>
      <c r="AO1542" t="s">
        <v>83</v>
      </c>
      <c r="AP1542" t="s">
        <v>83</v>
      </c>
      <c r="AQ1542" t="s">
        <v>83</v>
      </c>
      <c r="AR1542" t="s">
        <v>83</v>
      </c>
      <c r="AS1542">
        <v>0</v>
      </c>
      <c r="AT1542" t="s">
        <v>83</v>
      </c>
      <c r="AU1542" t="s">
        <v>83</v>
      </c>
      <c r="AV1542">
        <v>0</v>
      </c>
      <c r="AW1542">
        <v>0</v>
      </c>
      <c r="AX1542" t="s">
        <v>83</v>
      </c>
    </row>
    <row r="1543" spans="1:50" x14ac:dyDescent="0.15">
      <c r="A1543">
        <v>4</v>
      </c>
      <c r="B1543">
        <v>256</v>
      </c>
      <c r="C1543">
        <v>1</v>
      </c>
      <c r="D1543">
        <v>6</v>
      </c>
      <c r="E1543">
        <v>0</v>
      </c>
      <c r="F1543" t="s">
        <v>83</v>
      </c>
      <c r="G1543" t="s">
        <v>83</v>
      </c>
      <c r="H1543">
        <v>491</v>
      </c>
      <c r="I1543">
        <v>0</v>
      </c>
      <c r="J1543">
        <v>0</v>
      </c>
      <c r="K1543">
        <v>0</v>
      </c>
      <c r="L1543">
        <v>0</v>
      </c>
      <c r="M1543" t="s">
        <v>83</v>
      </c>
      <c r="N1543" t="s">
        <v>83</v>
      </c>
      <c r="O1543" t="s">
        <v>83</v>
      </c>
      <c r="P1543" t="s">
        <v>83</v>
      </c>
      <c r="Q1543" t="s">
        <v>83</v>
      </c>
      <c r="R1543" t="s">
        <v>3004</v>
      </c>
      <c r="S1543" t="s">
        <v>83</v>
      </c>
      <c r="T1543">
        <v>0</v>
      </c>
      <c r="U1543" t="s">
        <v>83</v>
      </c>
      <c r="V1543" t="s">
        <v>83</v>
      </c>
      <c r="W1543" t="s">
        <v>83</v>
      </c>
      <c r="X1543">
        <v>1</v>
      </c>
      <c r="Y1543">
        <v>1</v>
      </c>
      <c r="Z1543" t="s">
        <v>83</v>
      </c>
      <c r="AA1543" t="s">
        <v>83</v>
      </c>
      <c r="AB1543" t="s">
        <v>83</v>
      </c>
      <c r="AC1543" t="s">
        <v>83</v>
      </c>
      <c r="AD1543" t="s">
        <v>83</v>
      </c>
      <c r="AE1543">
        <v>0</v>
      </c>
      <c r="AF1543" t="s">
        <v>83</v>
      </c>
      <c r="AG1543">
        <v>0</v>
      </c>
      <c r="AH1543" t="s">
        <v>83</v>
      </c>
      <c r="AI1543" t="s">
        <v>83</v>
      </c>
      <c r="AJ1543" t="s">
        <v>83</v>
      </c>
      <c r="AK1543" t="s">
        <v>83</v>
      </c>
      <c r="AL1543" t="s">
        <v>83</v>
      </c>
      <c r="AM1543" t="s">
        <v>83</v>
      </c>
      <c r="AN1543" t="s">
        <v>83</v>
      </c>
      <c r="AO1543" t="s">
        <v>83</v>
      </c>
      <c r="AP1543" t="s">
        <v>83</v>
      </c>
      <c r="AQ1543" t="s">
        <v>83</v>
      </c>
      <c r="AR1543" t="s">
        <v>83</v>
      </c>
      <c r="AS1543">
        <v>0</v>
      </c>
      <c r="AT1543" t="s">
        <v>83</v>
      </c>
      <c r="AU1543" t="s">
        <v>83</v>
      </c>
      <c r="AV1543">
        <v>0</v>
      </c>
      <c r="AW1543">
        <v>0</v>
      </c>
      <c r="AX1543" t="s">
        <v>83</v>
      </c>
    </row>
    <row r="1544" spans="1:50" x14ac:dyDescent="0.15">
      <c r="A1544">
        <v>4</v>
      </c>
      <c r="B1544">
        <v>256</v>
      </c>
      <c r="C1544">
        <v>1</v>
      </c>
      <c r="D1544">
        <v>7</v>
      </c>
      <c r="E1544">
        <v>0</v>
      </c>
      <c r="F1544" t="s">
        <v>83</v>
      </c>
      <c r="G1544" t="s">
        <v>83</v>
      </c>
      <c r="H1544">
        <v>0</v>
      </c>
      <c r="I1544">
        <v>0</v>
      </c>
      <c r="J1544">
        <v>0</v>
      </c>
      <c r="K1544">
        <v>0</v>
      </c>
      <c r="L1544">
        <v>0</v>
      </c>
      <c r="M1544" t="s">
        <v>83</v>
      </c>
      <c r="N1544" t="s">
        <v>83</v>
      </c>
      <c r="O1544" t="s">
        <v>83</v>
      </c>
      <c r="P1544" t="s">
        <v>83</v>
      </c>
      <c r="Q1544" t="s">
        <v>83</v>
      </c>
      <c r="R1544" t="s">
        <v>83</v>
      </c>
      <c r="S1544" t="s">
        <v>83</v>
      </c>
      <c r="T1544">
        <v>0</v>
      </c>
      <c r="U1544" t="s">
        <v>83</v>
      </c>
      <c r="V1544" t="s">
        <v>83</v>
      </c>
      <c r="W1544" t="s">
        <v>83</v>
      </c>
      <c r="X1544">
        <v>0</v>
      </c>
      <c r="Y1544">
        <v>0</v>
      </c>
      <c r="Z1544" t="s">
        <v>83</v>
      </c>
      <c r="AA1544" t="s">
        <v>83</v>
      </c>
      <c r="AB1544" t="s">
        <v>83</v>
      </c>
      <c r="AC1544" t="s">
        <v>83</v>
      </c>
      <c r="AD1544" t="s">
        <v>83</v>
      </c>
      <c r="AE1544">
        <v>0</v>
      </c>
      <c r="AF1544" t="s">
        <v>83</v>
      </c>
      <c r="AG1544">
        <v>0</v>
      </c>
      <c r="AH1544" t="s">
        <v>83</v>
      </c>
      <c r="AI1544" t="s">
        <v>83</v>
      </c>
      <c r="AJ1544" t="s">
        <v>83</v>
      </c>
      <c r="AK1544" t="s">
        <v>83</v>
      </c>
      <c r="AL1544" t="s">
        <v>83</v>
      </c>
      <c r="AM1544" t="s">
        <v>83</v>
      </c>
      <c r="AN1544" t="s">
        <v>83</v>
      </c>
      <c r="AO1544" t="s">
        <v>83</v>
      </c>
      <c r="AP1544" t="s">
        <v>83</v>
      </c>
      <c r="AQ1544" t="s">
        <v>83</v>
      </c>
      <c r="AR1544" t="s">
        <v>83</v>
      </c>
      <c r="AS1544">
        <v>0</v>
      </c>
      <c r="AT1544" t="s">
        <v>83</v>
      </c>
      <c r="AU1544" t="s">
        <v>83</v>
      </c>
      <c r="AV1544">
        <v>0</v>
      </c>
      <c r="AW1544">
        <v>0</v>
      </c>
      <c r="AX1544" t="s">
        <v>83</v>
      </c>
    </row>
    <row r="1545" spans="1:50" x14ac:dyDescent="0.15">
      <c r="A1545">
        <v>4</v>
      </c>
      <c r="B1545">
        <v>256</v>
      </c>
      <c r="C1545">
        <v>1</v>
      </c>
      <c r="D1545">
        <v>8</v>
      </c>
      <c r="E1545">
        <v>0</v>
      </c>
      <c r="F1545" t="s">
        <v>83</v>
      </c>
      <c r="G1545" t="s">
        <v>83</v>
      </c>
      <c r="H1545">
        <v>0</v>
      </c>
      <c r="I1545">
        <v>0</v>
      </c>
      <c r="J1545">
        <v>0</v>
      </c>
      <c r="K1545">
        <v>0</v>
      </c>
      <c r="L1545">
        <v>0</v>
      </c>
      <c r="M1545" t="s">
        <v>83</v>
      </c>
      <c r="N1545" t="s">
        <v>83</v>
      </c>
      <c r="O1545" t="s">
        <v>83</v>
      </c>
      <c r="P1545" t="s">
        <v>83</v>
      </c>
      <c r="Q1545" t="s">
        <v>83</v>
      </c>
      <c r="R1545" t="s">
        <v>83</v>
      </c>
      <c r="S1545" t="s">
        <v>83</v>
      </c>
      <c r="T1545">
        <v>0</v>
      </c>
      <c r="U1545" t="s">
        <v>83</v>
      </c>
      <c r="V1545" t="s">
        <v>83</v>
      </c>
      <c r="W1545" t="s">
        <v>83</v>
      </c>
      <c r="X1545">
        <v>0</v>
      </c>
      <c r="Y1545">
        <v>0</v>
      </c>
      <c r="Z1545" t="s">
        <v>83</v>
      </c>
      <c r="AA1545" t="s">
        <v>83</v>
      </c>
      <c r="AB1545" t="s">
        <v>83</v>
      </c>
      <c r="AC1545" t="s">
        <v>83</v>
      </c>
      <c r="AD1545" t="s">
        <v>83</v>
      </c>
      <c r="AE1545">
        <v>0</v>
      </c>
      <c r="AF1545" t="s">
        <v>83</v>
      </c>
      <c r="AG1545">
        <v>0</v>
      </c>
      <c r="AH1545" t="s">
        <v>83</v>
      </c>
      <c r="AI1545" t="s">
        <v>83</v>
      </c>
      <c r="AJ1545" t="s">
        <v>83</v>
      </c>
      <c r="AK1545" t="s">
        <v>83</v>
      </c>
      <c r="AL1545" t="s">
        <v>83</v>
      </c>
      <c r="AM1545" t="s">
        <v>83</v>
      </c>
      <c r="AN1545" t="s">
        <v>83</v>
      </c>
      <c r="AO1545" t="s">
        <v>83</v>
      </c>
      <c r="AP1545" t="s">
        <v>83</v>
      </c>
      <c r="AQ1545" t="s">
        <v>83</v>
      </c>
      <c r="AR1545" t="s">
        <v>83</v>
      </c>
      <c r="AS1545">
        <v>0</v>
      </c>
      <c r="AT1545" t="s">
        <v>83</v>
      </c>
      <c r="AU1545" t="s">
        <v>83</v>
      </c>
      <c r="AV1545">
        <v>0</v>
      </c>
      <c r="AW1545">
        <v>0</v>
      </c>
      <c r="AX1545" t="s">
        <v>83</v>
      </c>
    </row>
    <row r="1546" spans="1:50" x14ac:dyDescent="0.15">
      <c r="A1546">
        <v>4</v>
      </c>
      <c r="B1546">
        <v>256</v>
      </c>
      <c r="C1546">
        <v>2</v>
      </c>
      <c r="D1546">
        <v>1</v>
      </c>
      <c r="E1546">
        <v>0</v>
      </c>
      <c r="F1546" t="s">
        <v>83</v>
      </c>
      <c r="G1546" t="s">
        <v>83</v>
      </c>
      <c r="H1546">
        <v>459</v>
      </c>
      <c r="I1546">
        <v>0</v>
      </c>
      <c r="J1546">
        <v>0</v>
      </c>
      <c r="K1546">
        <v>0</v>
      </c>
      <c r="L1546">
        <v>0</v>
      </c>
      <c r="M1546" t="s">
        <v>83</v>
      </c>
      <c r="N1546" t="s">
        <v>83</v>
      </c>
      <c r="O1546" t="s">
        <v>83</v>
      </c>
      <c r="P1546" t="s">
        <v>83</v>
      </c>
      <c r="Q1546" t="s">
        <v>83</v>
      </c>
      <c r="R1546" t="s">
        <v>3005</v>
      </c>
      <c r="S1546" t="s">
        <v>83</v>
      </c>
      <c r="T1546">
        <v>0</v>
      </c>
      <c r="U1546" t="s">
        <v>83</v>
      </c>
      <c r="V1546" t="s">
        <v>83</v>
      </c>
      <c r="W1546" t="s">
        <v>83</v>
      </c>
      <c r="X1546">
        <v>1</v>
      </c>
      <c r="Y1546">
        <v>1</v>
      </c>
      <c r="Z1546" t="s">
        <v>83</v>
      </c>
      <c r="AA1546" t="s">
        <v>83</v>
      </c>
      <c r="AB1546" t="s">
        <v>83</v>
      </c>
      <c r="AC1546" t="s">
        <v>83</v>
      </c>
      <c r="AD1546" t="s">
        <v>83</v>
      </c>
      <c r="AE1546">
        <v>0</v>
      </c>
      <c r="AF1546" t="s">
        <v>83</v>
      </c>
      <c r="AG1546">
        <v>0</v>
      </c>
      <c r="AH1546" t="s">
        <v>83</v>
      </c>
      <c r="AI1546" t="s">
        <v>83</v>
      </c>
      <c r="AJ1546" t="s">
        <v>83</v>
      </c>
      <c r="AK1546" t="s">
        <v>83</v>
      </c>
      <c r="AL1546" t="s">
        <v>83</v>
      </c>
      <c r="AM1546" t="s">
        <v>83</v>
      </c>
      <c r="AN1546" t="s">
        <v>83</v>
      </c>
      <c r="AO1546" t="s">
        <v>83</v>
      </c>
      <c r="AP1546" t="s">
        <v>83</v>
      </c>
      <c r="AQ1546" t="s">
        <v>83</v>
      </c>
      <c r="AR1546" t="s">
        <v>83</v>
      </c>
      <c r="AS1546">
        <v>0</v>
      </c>
      <c r="AT1546" t="s">
        <v>83</v>
      </c>
      <c r="AU1546" t="s">
        <v>83</v>
      </c>
      <c r="AV1546">
        <v>0</v>
      </c>
      <c r="AW1546">
        <v>0</v>
      </c>
      <c r="AX1546" t="s">
        <v>83</v>
      </c>
    </row>
    <row r="1547" spans="1:50" x14ac:dyDescent="0.15">
      <c r="A1547">
        <v>4</v>
      </c>
      <c r="B1547">
        <v>256</v>
      </c>
      <c r="C1547">
        <v>2</v>
      </c>
      <c r="D1547">
        <v>2</v>
      </c>
      <c r="E1547">
        <v>0</v>
      </c>
      <c r="F1547" t="s">
        <v>83</v>
      </c>
      <c r="G1547" t="s">
        <v>83</v>
      </c>
      <c r="H1547">
        <v>286</v>
      </c>
      <c r="I1547">
        <v>0</v>
      </c>
      <c r="J1547">
        <v>0</v>
      </c>
      <c r="K1547">
        <v>0</v>
      </c>
      <c r="L1547">
        <v>0</v>
      </c>
      <c r="M1547" t="s">
        <v>83</v>
      </c>
      <c r="N1547" t="s">
        <v>83</v>
      </c>
      <c r="O1547" t="s">
        <v>83</v>
      </c>
      <c r="P1547" t="s">
        <v>83</v>
      </c>
      <c r="Q1547" t="s">
        <v>83</v>
      </c>
      <c r="R1547" t="s">
        <v>3006</v>
      </c>
      <c r="S1547" t="s">
        <v>83</v>
      </c>
      <c r="T1547">
        <v>0</v>
      </c>
      <c r="U1547" t="s">
        <v>83</v>
      </c>
      <c r="V1547" t="s">
        <v>83</v>
      </c>
      <c r="W1547" t="s">
        <v>83</v>
      </c>
      <c r="X1547">
        <v>1</v>
      </c>
      <c r="Y1547">
        <v>1</v>
      </c>
      <c r="Z1547" t="s">
        <v>83</v>
      </c>
      <c r="AA1547" t="s">
        <v>83</v>
      </c>
      <c r="AB1547" t="s">
        <v>83</v>
      </c>
      <c r="AC1547" t="s">
        <v>83</v>
      </c>
      <c r="AD1547" t="s">
        <v>83</v>
      </c>
      <c r="AE1547">
        <v>0</v>
      </c>
      <c r="AF1547" t="s">
        <v>83</v>
      </c>
      <c r="AG1547">
        <v>0</v>
      </c>
      <c r="AH1547" t="s">
        <v>83</v>
      </c>
      <c r="AI1547" t="s">
        <v>83</v>
      </c>
      <c r="AJ1547" t="s">
        <v>83</v>
      </c>
      <c r="AK1547" t="s">
        <v>83</v>
      </c>
      <c r="AL1547" t="s">
        <v>83</v>
      </c>
      <c r="AM1547" t="s">
        <v>83</v>
      </c>
      <c r="AN1547" t="s">
        <v>83</v>
      </c>
      <c r="AO1547" t="s">
        <v>83</v>
      </c>
      <c r="AP1547" t="s">
        <v>83</v>
      </c>
      <c r="AQ1547" t="s">
        <v>83</v>
      </c>
      <c r="AR1547" t="s">
        <v>83</v>
      </c>
      <c r="AS1547">
        <v>0</v>
      </c>
      <c r="AT1547" t="s">
        <v>83</v>
      </c>
      <c r="AU1547" t="s">
        <v>83</v>
      </c>
      <c r="AV1547">
        <v>0</v>
      </c>
      <c r="AW1547">
        <v>0</v>
      </c>
      <c r="AX1547" t="s">
        <v>83</v>
      </c>
    </row>
    <row r="1548" spans="1:50" x14ac:dyDescent="0.15">
      <c r="A1548">
        <v>4</v>
      </c>
      <c r="B1548">
        <v>256</v>
      </c>
      <c r="C1548">
        <v>2</v>
      </c>
      <c r="D1548">
        <v>3</v>
      </c>
      <c r="E1548">
        <v>0</v>
      </c>
      <c r="F1548" t="s">
        <v>83</v>
      </c>
      <c r="G1548" t="s">
        <v>83</v>
      </c>
      <c r="H1548">
        <v>511</v>
      </c>
      <c r="I1548">
        <v>0</v>
      </c>
      <c r="J1548">
        <v>0</v>
      </c>
      <c r="K1548">
        <v>0</v>
      </c>
      <c r="L1548">
        <v>0</v>
      </c>
      <c r="M1548" t="s">
        <v>83</v>
      </c>
      <c r="N1548" t="s">
        <v>83</v>
      </c>
      <c r="O1548" t="s">
        <v>83</v>
      </c>
      <c r="P1548" t="s">
        <v>83</v>
      </c>
      <c r="Q1548" t="s">
        <v>83</v>
      </c>
      <c r="R1548" t="s">
        <v>3007</v>
      </c>
      <c r="S1548" t="s">
        <v>83</v>
      </c>
      <c r="T1548">
        <v>0</v>
      </c>
      <c r="U1548" t="s">
        <v>83</v>
      </c>
      <c r="V1548" t="s">
        <v>83</v>
      </c>
      <c r="W1548" t="s">
        <v>83</v>
      </c>
      <c r="X1548">
        <v>1</v>
      </c>
      <c r="Y1548">
        <v>1</v>
      </c>
      <c r="Z1548" t="s">
        <v>83</v>
      </c>
      <c r="AA1548" t="s">
        <v>83</v>
      </c>
      <c r="AB1548" t="s">
        <v>83</v>
      </c>
      <c r="AC1548" t="s">
        <v>83</v>
      </c>
      <c r="AD1548" t="s">
        <v>83</v>
      </c>
      <c r="AE1548">
        <v>0</v>
      </c>
      <c r="AF1548" t="s">
        <v>83</v>
      </c>
      <c r="AG1548">
        <v>0</v>
      </c>
      <c r="AH1548" t="s">
        <v>83</v>
      </c>
      <c r="AI1548" t="s">
        <v>83</v>
      </c>
      <c r="AJ1548" t="s">
        <v>83</v>
      </c>
      <c r="AK1548" t="s">
        <v>83</v>
      </c>
      <c r="AL1548" t="s">
        <v>83</v>
      </c>
      <c r="AM1548" t="s">
        <v>83</v>
      </c>
      <c r="AN1548" t="s">
        <v>83</v>
      </c>
      <c r="AO1548" t="s">
        <v>83</v>
      </c>
      <c r="AP1548" t="s">
        <v>83</v>
      </c>
      <c r="AQ1548" t="s">
        <v>83</v>
      </c>
      <c r="AR1548" t="s">
        <v>83</v>
      </c>
      <c r="AS1548">
        <v>0</v>
      </c>
      <c r="AT1548" t="s">
        <v>83</v>
      </c>
      <c r="AU1548" t="s">
        <v>83</v>
      </c>
      <c r="AV1548">
        <v>0</v>
      </c>
      <c r="AW1548">
        <v>0</v>
      </c>
      <c r="AX1548" t="s">
        <v>83</v>
      </c>
    </row>
    <row r="1549" spans="1:50" x14ac:dyDescent="0.15">
      <c r="A1549">
        <v>4</v>
      </c>
      <c r="B1549">
        <v>256</v>
      </c>
      <c r="C1549">
        <v>2</v>
      </c>
      <c r="D1549">
        <v>4</v>
      </c>
      <c r="E1549">
        <v>0</v>
      </c>
      <c r="F1549" t="s">
        <v>83</v>
      </c>
      <c r="G1549" t="s">
        <v>83</v>
      </c>
      <c r="H1549">
        <v>399</v>
      </c>
      <c r="I1549">
        <v>0</v>
      </c>
      <c r="J1549">
        <v>0</v>
      </c>
      <c r="K1549">
        <v>0</v>
      </c>
      <c r="L1549">
        <v>0</v>
      </c>
      <c r="M1549" t="s">
        <v>83</v>
      </c>
      <c r="N1549" t="s">
        <v>83</v>
      </c>
      <c r="O1549" t="s">
        <v>83</v>
      </c>
      <c r="P1549" t="s">
        <v>83</v>
      </c>
      <c r="Q1549" t="s">
        <v>83</v>
      </c>
      <c r="R1549" t="s">
        <v>3008</v>
      </c>
      <c r="S1549" t="s">
        <v>83</v>
      </c>
      <c r="T1549">
        <v>0</v>
      </c>
      <c r="U1549" t="s">
        <v>83</v>
      </c>
      <c r="V1549" t="s">
        <v>83</v>
      </c>
      <c r="W1549" t="s">
        <v>83</v>
      </c>
      <c r="X1549">
        <v>1</v>
      </c>
      <c r="Y1549">
        <v>1</v>
      </c>
      <c r="Z1549" t="s">
        <v>83</v>
      </c>
      <c r="AA1549" t="s">
        <v>83</v>
      </c>
      <c r="AB1549" t="s">
        <v>83</v>
      </c>
      <c r="AC1549" t="s">
        <v>83</v>
      </c>
      <c r="AD1549" t="s">
        <v>83</v>
      </c>
      <c r="AE1549">
        <v>0</v>
      </c>
      <c r="AF1549" t="s">
        <v>83</v>
      </c>
      <c r="AG1549">
        <v>0</v>
      </c>
      <c r="AH1549" t="s">
        <v>83</v>
      </c>
      <c r="AI1549" t="s">
        <v>83</v>
      </c>
      <c r="AJ1549" t="s">
        <v>83</v>
      </c>
      <c r="AK1549" t="s">
        <v>83</v>
      </c>
      <c r="AL1549" t="s">
        <v>83</v>
      </c>
      <c r="AM1549" t="s">
        <v>83</v>
      </c>
      <c r="AN1549" t="s">
        <v>83</v>
      </c>
      <c r="AO1549" t="s">
        <v>83</v>
      </c>
      <c r="AP1549" t="s">
        <v>83</v>
      </c>
      <c r="AQ1549" t="s">
        <v>83</v>
      </c>
      <c r="AR1549" t="s">
        <v>83</v>
      </c>
      <c r="AS1549">
        <v>0</v>
      </c>
      <c r="AT1549" t="s">
        <v>83</v>
      </c>
      <c r="AU1549" t="s">
        <v>83</v>
      </c>
      <c r="AV1549">
        <v>0</v>
      </c>
      <c r="AW1549">
        <v>0</v>
      </c>
      <c r="AX1549" t="s">
        <v>83</v>
      </c>
    </row>
    <row r="1550" spans="1:50" x14ac:dyDescent="0.15">
      <c r="A1550">
        <v>4</v>
      </c>
      <c r="B1550">
        <v>256</v>
      </c>
      <c r="C1550">
        <v>2</v>
      </c>
      <c r="D1550">
        <v>5</v>
      </c>
      <c r="E1550">
        <v>0</v>
      </c>
      <c r="F1550" t="s">
        <v>83</v>
      </c>
      <c r="G1550" t="s">
        <v>83</v>
      </c>
      <c r="H1550">
        <v>287</v>
      </c>
      <c r="I1550">
        <v>0</v>
      </c>
      <c r="J1550">
        <v>0</v>
      </c>
      <c r="K1550">
        <v>0</v>
      </c>
      <c r="L1550">
        <v>0</v>
      </c>
      <c r="M1550" t="s">
        <v>83</v>
      </c>
      <c r="N1550" t="s">
        <v>83</v>
      </c>
      <c r="O1550" t="s">
        <v>83</v>
      </c>
      <c r="P1550" t="s">
        <v>83</v>
      </c>
      <c r="Q1550" t="s">
        <v>83</v>
      </c>
      <c r="R1550" t="s">
        <v>3009</v>
      </c>
      <c r="S1550" t="s">
        <v>83</v>
      </c>
      <c r="T1550">
        <v>0</v>
      </c>
      <c r="U1550" t="s">
        <v>83</v>
      </c>
      <c r="V1550" t="s">
        <v>83</v>
      </c>
      <c r="W1550" t="s">
        <v>83</v>
      </c>
      <c r="X1550">
        <v>1</v>
      </c>
      <c r="Y1550">
        <v>1</v>
      </c>
      <c r="Z1550" t="s">
        <v>83</v>
      </c>
      <c r="AA1550" t="s">
        <v>83</v>
      </c>
      <c r="AB1550" t="s">
        <v>83</v>
      </c>
      <c r="AC1550" t="s">
        <v>83</v>
      </c>
      <c r="AD1550" t="s">
        <v>83</v>
      </c>
      <c r="AE1550">
        <v>0</v>
      </c>
      <c r="AF1550" t="s">
        <v>83</v>
      </c>
      <c r="AG1550">
        <v>0</v>
      </c>
      <c r="AH1550" t="s">
        <v>83</v>
      </c>
      <c r="AI1550" t="s">
        <v>83</v>
      </c>
      <c r="AJ1550" t="s">
        <v>83</v>
      </c>
      <c r="AK1550" t="s">
        <v>83</v>
      </c>
      <c r="AL1550" t="s">
        <v>83</v>
      </c>
      <c r="AM1550" t="s">
        <v>83</v>
      </c>
      <c r="AN1550" t="s">
        <v>83</v>
      </c>
      <c r="AO1550" t="s">
        <v>83</v>
      </c>
      <c r="AP1550" t="s">
        <v>83</v>
      </c>
      <c r="AQ1550" t="s">
        <v>83</v>
      </c>
      <c r="AR1550" t="s">
        <v>83</v>
      </c>
      <c r="AS1550">
        <v>0</v>
      </c>
      <c r="AT1550" t="s">
        <v>83</v>
      </c>
      <c r="AU1550" t="s">
        <v>83</v>
      </c>
      <c r="AV1550">
        <v>0</v>
      </c>
      <c r="AW1550">
        <v>0</v>
      </c>
      <c r="AX1550" t="s">
        <v>83</v>
      </c>
    </row>
    <row r="1551" spans="1:50" x14ac:dyDescent="0.15">
      <c r="A1551">
        <v>4</v>
      </c>
      <c r="B1551">
        <v>256</v>
      </c>
      <c r="C1551">
        <v>2</v>
      </c>
      <c r="D1551">
        <v>6</v>
      </c>
      <c r="E1551">
        <v>0</v>
      </c>
      <c r="F1551" t="s">
        <v>83</v>
      </c>
      <c r="G1551" t="s">
        <v>83</v>
      </c>
      <c r="H1551">
        <v>155</v>
      </c>
      <c r="I1551">
        <v>0</v>
      </c>
      <c r="J1551">
        <v>0</v>
      </c>
      <c r="K1551">
        <v>0</v>
      </c>
      <c r="L1551">
        <v>0</v>
      </c>
      <c r="M1551" t="s">
        <v>83</v>
      </c>
      <c r="N1551" t="s">
        <v>83</v>
      </c>
      <c r="O1551" t="s">
        <v>83</v>
      </c>
      <c r="P1551" t="s">
        <v>83</v>
      </c>
      <c r="Q1551" t="s">
        <v>83</v>
      </c>
      <c r="R1551" t="s">
        <v>3010</v>
      </c>
      <c r="S1551" t="s">
        <v>83</v>
      </c>
      <c r="T1551">
        <v>0</v>
      </c>
      <c r="U1551" t="s">
        <v>83</v>
      </c>
      <c r="V1551" t="s">
        <v>83</v>
      </c>
      <c r="W1551" t="s">
        <v>83</v>
      </c>
      <c r="X1551">
        <v>1</v>
      </c>
      <c r="Y1551">
        <v>1</v>
      </c>
      <c r="Z1551" t="s">
        <v>83</v>
      </c>
      <c r="AA1551" t="s">
        <v>83</v>
      </c>
      <c r="AB1551" t="s">
        <v>83</v>
      </c>
      <c r="AC1551" t="s">
        <v>83</v>
      </c>
      <c r="AD1551" t="s">
        <v>83</v>
      </c>
      <c r="AE1551">
        <v>0</v>
      </c>
      <c r="AF1551" t="s">
        <v>83</v>
      </c>
      <c r="AG1551">
        <v>0</v>
      </c>
      <c r="AH1551" t="s">
        <v>83</v>
      </c>
      <c r="AI1551" t="s">
        <v>83</v>
      </c>
      <c r="AJ1551" t="s">
        <v>83</v>
      </c>
      <c r="AK1551" t="s">
        <v>83</v>
      </c>
      <c r="AL1551" t="s">
        <v>83</v>
      </c>
      <c r="AM1551" t="s">
        <v>83</v>
      </c>
      <c r="AN1551" t="s">
        <v>83</v>
      </c>
      <c r="AO1551" t="s">
        <v>83</v>
      </c>
      <c r="AP1551" t="s">
        <v>83</v>
      </c>
      <c r="AQ1551" t="s">
        <v>83</v>
      </c>
      <c r="AR1551" t="s">
        <v>83</v>
      </c>
      <c r="AS1551">
        <v>0</v>
      </c>
      <c r="AT1551" t="s">
        <v>83</v>
      </c>
      <c r="AU1551" t="s">
        <v>83</v>
      </c>
      <c r="AV1551">
        <v>0</v>
      </c>
      <c r="AW1551">
        <v>0</v>
      </c>
      <c r="AX1551" t="s">
        <v>83</v>
      </c>
    </row>
    <row r="1552" spans="1:50" x14ac:dyDescent="0.15">
      <c r="A1552">
        <v>4</v>
      </c>
      <c r="B1552">
        <v>256</v>
      </c>
      <c r="C1552">
        <v>2</v>
      </c>
      <c r="D1552">
        <v>7</v>
      </c>
      <c r="E1552">
        <v>0</v>
      </c>
      <c r="F1552" t="s">
        <v>83</v>
      </c>
      <c r="G1552" t="s">
        <v>83</v>
      </c>
      <c r="H1552">
        <v>221</v>
      </c>
      <c r="I1552">
        <v>0</v>
      </c>
      <c r="J1552">
        <v>0</v>
      </c>
      <c r="K1552">
        <v>0</v>
      </c>
      <c r="L1552">
        <v>0</v>
      </c>
      <c r="M1552" t="s">
        <v>83</v>
      </c>
      <c r="N1552" t="s">
        <v>83</v>
      </c>
      <c r="O1552" t="s">
        <v>83</v>
      </c>
      <c r="P1552" t="s">
        <v>83</v>
      </c>
      <c r="Q1552" t="s">
        <v>83</v>
      </c>
      <c r="R1552" t="s">
        <v>3011</v>
      </c>
      <c r="S1552" t="s">
        <v>83</v>
      </c>
      <c r="T1552">
        <v>0</v>
      </c>
      <c r="U1552" t="s">
        <v>83</v>
      </c>
      <c r="V1552" t="s">
        <v>83</v>
      </c>
      <c r="W1552" t="s">
        <v>83</v>
      </c>
      <c r="X1552">
        <v>1</v>
      </c>
      <c r="Y1552">
        <v>1</v>
      </c>
      <c r="Z1552" t="s">
        <v>83</v>
      </c>
      <c r="AA1552" t="s">
        <v>83</v>
      </c>
      <c r="AB1552" t="s">
        <v>83</v>
      </c>
      <c r="AC1552" t="s">
        <v>83</v>
      </c>
      <c r="AD1552" t="s">
        <v>83</v>
      </c>
      <c r="AE1552">
        <v>0</v>
      </c>
      <c r="AF1552" t="s">
        <v>83</v>
      </c>
      <c r="AG1552">
        <v>0</v>
      </c>
      <c r="AH1552" t="s">
        <v>83</v>
      </c>
      <c r="AI1552" t="s">
        <v>83</v>
      </c>
      <c r="AJ1552" t="s">
        <v>83</v>
      </c>
      <c r="AK1552" t="s">
        <v>83</v>
      </c>
      <c r="AL1552" t="s">
        <v>83</v>
      </c>
      <c r="AM1552" t="s">
        <v>83</v>
      </c>
      <c r="AN1552" t="s">
        <v>83</v>
      </c>
      <c r="AO1552" t="s">
        <v>83</v>
      </c>
      <c r="AP1552" t="s">
        <v>83</v>
      </c>
      <c r="AQ1552" t="s">
        <v>83</v>
      </c>
      <c r="AR1552" t="s">
        <v>83</v>
      </c>
      <c r="AS1552">
        <v>0</v>
      </c>
      <c r="AT1552" t="s">
        <v>83</v>
      </c>
      <c r="AU1552" t="s">
        <v>83</v>
      </c>
      <c r="AV1552">
        <v>0</v>
      </c>
      <c r="AW1552">
        <v>0</v>
      </c>
      <c r="AX1552" t="s">
        <v>83</v>
      </c>
    </row>
    <row r="1553" spans="1:50" x14ac:dyDescent="0.15">
      <c r="A1553">
        <v>4</v>
      </c>
      <c r="B1553">
        <v>256</v>
      </c>
      <c r="C1553">
        <v>2</v>
      </c>
      <c r="D1553">
        <v>8</v>
      </c>
      <c r="E1553">
        <v>0</v>
      </c>
      <c r="F1553" t="s">
        <v>83</v>
      </c>
      <c r="G1553" t="s">
        <v>83</v>
      </c>
      <c r="H1553">
        <v>653</v>
      </c>
      <c r="I1553">
        <v>0</v>
      </c>
      <c r="J1553">
        <v>0</v>
      </c>
      <c r="K1553">
        <v>0</v>
      </c>
      <c r="L1553">
        <v>0</v>
      </c>
      <c r="M1553" t="s">
        <v>83</v>
      </c>
      <c r="N1553" t="s">
        <v>83</v>
      </c>
      <c r="O1553" t="s">
        <v>83</v>
      </c>
      <c r="P1553" t="s">
        <v>83</v>
      </c>
      <c r="Q1553" t="s">
        <v>83</v>
      </c>
      <c r="R1553" t="s">
        <v>3012</v>
      </c>
      <c r="S1553" t="s">
        <v>83</v>
      </c>
      <c r="T1553">
        <v>0</v>
      </c>
      <c r="U1553" t="s">
        <v>83</v>
      </c>
      <c r="V1553" t="s">
        <v>83</v>
      </c>
      <c r="W1553" t="s">
        <v>83</v>
      </c>
      <c r="X1553">
        <v>1</v>
      </c>
      <c r="Y1553">
        <v>1</v>
      </c>
      <c r="Z1553" t="s">
        <v>83</v>
      </c>
      <c r="AA1553" t="s">
        <v>83</v>
      </c>
      <c r="AB1553" t="s">
        <v>83</v>
      </c>
      <c r="AC1553" t="s">
        <v>83</v>
      </c>
      <c r="AD1553" t="s">
        <v>83</v>
      </c>
      <c r="AE1553">
        <v>0</v>
      </c>
      <c r="AF1553" t="s">
        <v>83</v>
      </c>
      <c r="AG1553">
        <v>0</v>
      </c>
      <c r="AH1553" t="s">
        <v>83</v>
      </c>
      <c r="AI1553" t="s">
        <v>83</v>
      </c>
      <c r="AJ1553" t="s">
        <v>83</v>
      </c>
      <c r="AK1553" t="s">
        <v>83</v>
      </c>
      <c r="AL1553" t="s">
        <v>83</v>
      </c>
      <c r="AM1553" t="s">
        <v>83</v>
      </c>
      <c r="AN1553" t="s">
        <v>83</v>
      </c>
      <c r="AO1553" t="s">
        <v>83</v>
      </c>
      <c r="AP1553" t="s">
        <v>83</v>
      </c>
      <c r="AQ1553" t="s">
        <v>83</v>
      </c>
      <c r="AR1553" t="s">
        <v>83</v>
      </c>
      <c r="AS1553">
        <v>0</v>
      </c>
      <c r="AT1553" t="s">
        <v>83</v>
      </c>
      <c r="AU1553" t="s">
        <v>83</v>
      </c>
      <c r="AV1553">
        <v>0</v>
      </c>
      <c r="AW1553">
        <v>0</v>
      </c>
      <c r="AX1553" t="s">
        <v>83</v>
      </c>
    </row>
    <row r="1554" spans="1:50" x14ac:dyDescent="0.15">
      <c r="A1554">
        <v>4</v>
      </c>
      <c r="B1554">
        <v>257</v>
      </c>
      <c r="C1554">
        <v>1</v>
      </c>
      <c r="D1554">
        <v>1</v>
      </c>
      <c r="E1554">
        <v>0</v>
      </c>
      <c r="F1554" t="s">
        <v>83</v>
      </c>
      <c r="G1554" t="s">
        <v>83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83</v>
      </c>
      <c r="N1554" t="s">
        <v>83</v>
      </c>
      <c r="O1554" t="s">
        <v>83</v>
      </c>
      <c r="P1554" t="s">
        <v>83</v>
      </c>
      <c r="Q1554" t="s">
        <v>83</v>
      </c>
      <c r="R1554" t="s">
        <v>83</v>
      </c>
      <c r="S1554" t="s">
        <v>83</v>
      </c>
      <c r="T1554">
        <v>0</v>
      </c>
      <c r="U1554" t="s">
        <v>83</v>
      </c>
      <c r="V1554" t="s">
        <v>83</v>
      </c>
      <c r="W1554" t="s">
        <v>83</v>
      </c>
      <c r="X1554">
        <v>0</v>
      </c>
      <c r="Y1554">
        <v>0</v>
      </c>
      <c r="Z1554" t="s">
        <v>83</v>
      </c>
      <c r="AA1554" t="s">
        <v>83</v>
      </c>
      <c r="AB1554" t="s">
        <v>83</v>
      </c>
      <c r="AC1554" t="s">
        <v>83</v>
      </c>
      <c r="AD1554" t="s">
        <v>83</v>
      </c>
      <c r="AE1554">
        <v>0</v>
      </c>
      <c r="AF1554" t="s">
        <v>83</v>
      </c>
      <c r="AG1554">
        <v>0</v>
      </c>
      <c r="AH1554" t="s">
        <v>83</v>
      </c>
      <c r="AI1554" t="s">
        <v>83</v>
      </c>
      <c r="AJ1554" t="s">
        <v>83</v>
      </c>
      <c r="AK1554" t="s">
        <v>83</v>
      </c>
      <c r="AL1554" t="s">
        <v>83</v>
      </c>
      <c r="AM1554" t="s">
        <v>83</v>
      </c>
      <c r="AN1554" t="s">
        <v>83</v>
      </c>
      <c r="AO1554" t="s">
        <v>83</v>
      </c>
      <c r="AP1554" t="s">
        <v>83</v>
      </c>
      <c r="AQ1554" t="s">
        <v>83</v>
      </c>
      <c r="AR1554" t="s">
        <v>83</v>
      </c>
      <c r="AS1554">
        <v>0</v>
      </c>
      <c r="AT1554" t="s">
        <v>83</v>
      </c>
      <c r="AU1554" t="s">
        <v>83</v>
      </c>
      <c r="AV1554">
        <v>0</v>
      </c>
      <c r="AW1554">
        <v>0</v>
      </c>
      <c r="AX1554" t="s">
        <v>83</v>
      </c>
    </row>
    <row r="1555" spans="1:50" x14ac:dyDescent="0.15">
      <c r="A1555">
        <v>4</v>
      </c>
      <c r="B1555">
        <v>257</v>
      </c>
      <c r="C1555">
        <v>1</v>
      </c>
      <c r="D1555">
        <v>2</v>
      </c>
      <c r="E1555">
        <v>0</v>
      </c>
      <c r="F1555" t="s">
        <v>83</v>
      </c>
      <c r="G1555" t="s">
        <v>83</v>
      </c>
      <c r="H1555">
        <v>284</v>
      </c>
      <c r="I1555">
        <v>0</v>
      </c>
      <c r="J1555">
        <v>0</v>
      </c>
      <c r="K1555">
        <v>0</v>
      </c>
      <c r="L1555">
        <v>0</v>
      </c>
      <c r="M1555" t="s">
        <v>83</v>
      </c>
      <c r="N1555" t="s">
        <v>83</v>
      </c>
      <c r="O1555" t="s">
        <v>83</v>
      </c>
      <c r="P1555" t="s">
        <v>83</v>
      </c>
      <c r="Q1555" t="s">
        <v>83</v>
      </c>
      <c r="R1555" t="s">
        <v>3013</v>
      </c>
      <c r="S1555" t="s">
        <v>83</v>
      </c>
      <c r="T1555">
        <v>0</v>
      </c>
      <c r="U1555" t="s">
        <v>83</v>
      </c>
      <c r="V1555" t="s">
        <v>83</v>
      </c>
      <c r="W1555" t="s">
        <v>83</v>
      </c>
      <c r="X1555">
        <v>2</v>
      </c>
      <c r="Y1555">
        <v>2</v>
      </c>
      <c r="Z1555" t="s">
        <v>83</v>
      </c>
      <c r="AA1555" t="s">
        <v>83</v>
      </c>
      <c r="AB1555" t="s">
        <v>83</v>
      </c>
      <c r="AC1555" t="s">
        <v>83</v>
      </c>
      <c r="AD1555" t="s">
        <v>83</v>
      </c>
      <c r="AE1555">
        <v>0</v>
      </c>
      <c r="AF1555" t="s">
        <v>83</v>
      </c>
      <c r="AG1555">
        <v>0</v>
      </c>
      <c r="AH1555" t="s">
        <v>83</v>
      </c>
      <c r="AI1555" t="s">
        <v>83</v>
      </c>
      <c r="AJ1555" t="s">
        <v>83</v>
      </c>
      <c r="AK1555" t="s">
        <v>83</v>
      </c>
      <c r="AL1555" t="s">
        <v>83</v>
      </c>
      <c r="AM1555" t="s">
        <v>83</v>
      </c>
      <c r="AN1555" t="s">
        <v>83</v>
      </c>
      <c r="AO1555" t="s">
        <v>83</v>
      </c>
      <c r="AP1555" t="s">
        <v>83</v>
      </c>
      <c r="AQ1555" t="s">
        <v>83</v>
      </c>
      <c r="AR1555" t="s">
        <v>83</v>
      </c>
      <c r="AS1555">
        <v>0</v>
      </c>
      <c r="AT1555" t="s">
        <v>83</v>
      </c>
      <c r="AU1555" t="s">
        <v>83</v>
      </c>
      <c r="AV1555">
        <v>0</v>
      </c>
      <c r="AW1555">
        <v>0</v>
      </c>
      <c r="AX1555" t="s">
        <v>83</v>
      </c>
    </row>
    <row r="1556" spans="1:50" x14ac:dyDescent="0.15">
      <c r="A1556">
        <v>4</v>
      </c>
      <c r="B1556">
        <v>257</v>
      </c>
      <c r="C1556">
        <v>1</v>
      </c>
      <c r="D1556">
        <v>3</v>
      </c>
      <c r="E1556">
        <v>0</v>
      </c>
      <c r="F1556" t="s">
        <v>83</v>
      </c>
      <c r="G1556" t="s">
        <v>83</v>
      </c>
      <c r="H1556">
        <v>70</v>
      </c>
      <c r="I1556">
        <v>0</v>
      </c>
      <c r="J1556">
        <v>0</v>
      </c>
      <c r="K1556">
        <v>0</v>
      </c>
      <c r="L1556">
        <v>0</v>
      </c>
      <c r="M1556" t="s">
        <v>83</v>
      </c>
      <c r="N1556" t="s">
        <v>83</v>
      </c>
      <c r="O1556" t="s">
        <v>83</v>
      </c>
      <c r="P1556" t="s">
        <v>83</v>
      </c>
      <c r="Q1556" t="s">
        <v>83</v>
      </c>
      <c r="R1556" t="s">
        <v>3014</v>
      </c>
      <c r="S1556" t="s">
        <v>83</v>
      </c>
      <c r="T1556">
        <v>0</v>
      </c>
      <c r="U1556" t="s">
        <v>83</v>
      </c>
      <c r="V1556" t="s">
        <v>83</v>
      </c>
      <c r="W1556" t="s">
        <v>83</v>
      </c>
      <c r="X1556">
        <v>2</v>
      </c>
      <c r="Y1556">
        <v>2</v>
      </c>
      <c r="Z1556" t="s">
        <v>83</v>
      </c>
      <c r="AA1556" t="s">
        <v>83</v>
      </c>
      <c r="AB1556" t="s">
        <v>83</v>
      </c>
      <c r="AC1556" t="s">
        <v>83</v>
      </c>
      <c r="AD1556" t="s">
        <v>83</v>
      </c>
      <c r="AE1556">
        <v>0</v>
      </c>
      <c r="AF1556" t="s">
        <v>83</v>
      </c>
      <c r="AG1556">
        <v>0</v>
      </c>
      <c r="AH1556" t="s">
        <v>83</v>
      </c>
      <c r="AI1556" t="s">
        <v>83</v>
      </c>
      <c r="AJ1556" t="s">
        <v>83</v>
      </c>
      <c r="AK1556" t="s">
        <v>83</v>
      </c>
      <c r="AL1556" t="s">
        <v>83</v>
      </c>
      <c r="AM1556" t="s">
        <v>83</v>
      </c>
      <c r="AN1556" t="s">
        <v>83</v>
      </c>
      <c r="AO1556" t="s">
        <v>83</v>
      </c>
      <c r="AP1556" t="s">
        <v>83</v>
      </c>
      <c r="AQ1556" t="s">
        <v>83</v>
      </c>
      <c r="AR1556" t="s">
        <v>83</v>
      </c>
      <c r="AS1556">
        <v>0</v>
      </c>
      <c r="AT1556" t="s">
        <v>83</v>
      </c>
      <c r="AU1556" t="s">
        <v>83</v>
      </c>
      <c r="AV1556">
        <v>0</v>
      </c>
      <c r="AW1556">
        <v>0</v>
      </c>
      <c r="AX1556" t="s">
        <v>83</v>
      </c>
    </row>
    <row r="1557" spans="1:50" x14ac:dyDescent="0.15">
      <c r="A1557">
        <v>4</v>
      </c>
      <c r="B1557">
        <v>257</v>
      </c>
      <c r="C1557">
        <v>1</v>
      </c>
      <c r="D1557">
        <v>4</v>
      </c>
      <c r="E1557">
        <v>0</v>
      </c>
      <c r="F1557" t="s">
        <v>83</v>
      </c>
      <c r="G1557" t="s">
        <v>83</v>
      </c>
      <c r="H1557">
        <v>220</v>
      </c>
      <c r="I1557">
        <v>0</v>
      </c>
      <c r="J1557">
        <v>0</v>
      </c>
      <c r="K1557">
        <v>0</v>
      </c>
      <c r="L1557">
        <v>0</v>
      </c>
      <c r="M1557" t="s">
        <v>83</v>
      </c>
      <c r="N1557" t="s">
        <v>83</v>
      </c>
      <c r="O1557" t="s">
        <v>83</v>
      </c>
      <c r="P1557" t="s">
        <v>83</v>
      </c>
      <c r="Q1557" t="s">
        <v>83</v>
      </c>
      <c r="R1557" t="s">
        <v>3015</v>
      </c>
      <c r="S1557" t="s">
        <v>83</v>
      </c>
      <c r="T1557">
        <v>0</v>
      </c>
      <c r="U1557" t="s">
        <v>83</v>
      </c>
      <c r="V1557" t="s">
        <v>83</v>
      </c>
      <c r="W1557" t="s">
        <v>83</v>
      </c>
      <c r="X1557">
        <v>2</v>
      </c>
      <c r="Y1557">
        <v>2</v>
      </c>
      <c r="Z1557" t="s">
        <v>83</v>
      </c>
      <c r="AA1557" t="s">
        <v>83</v>
      </c>
      <c r="AB1557" t="s">
        <v>83</v>
      </c>
      <c r="AC1557" t="s">
        <v>83</v>
      </c>
      <c r="AD1557" t="s">
        <v>83</v>
      </c>
      <c r="AE1557">
        <v>0</v>
      </c>
      <c r="AF1557" t="s">
        <v>83</v>
      </c>
      <c r="AG1557">
        <v>0</v>
      </c>
      <c r="AH1557" t="s">
        <v>83</v>
      </c>
      <c r="AI1557" t="s">
        <v>83</v>
      </c>
      <c r="AJ1557" t="s">
        <v>83</v>
      </c>
      <c r="AK1557" t="s">
        <v>83</v>
      </c>
      <c r="AL1557" t="s">
        <v>83</v>
      </c>
      <c r="AM1557" t="s">
        <v>83</v>
      </c>
      <c r="AN1557" t="s">
        <v>83</v>
      </c>
      <c r="AO1557" t="s">
        <v>83</v>
      </c>
      <c r="AP1557" t="s">
        <v>83</v>
      </c>
      <c r="AQ1557" t="s">
        <v>83</v>
      </c>
      <c r="AR1557" t="s">
        <v>83</v>
      </c>
      <c r="AS1557">
        <v>0</v>
      </c>
      <c r="AT1557" t="s">
        <v>83</v>
      </c>
      <c r="AU1557" t="s">
        <v>83</v>
      </c>
      <c r="AV1557">
        <v>0</v>
      </c>
      <c r="AW1557">
        <v>0</v>
      </c>
      <c r="AX1557" t="s">
        <v>83</v>
      </c>
    </row>
    <row r="1558" spans="1:50" x14ac:dyDescent="0.15">
      <c r="A1558">
        <v>4</v>
      </c>
      <c r="B1558">
        <v>257</v>
      </c>
      <c r="C1558">
        <v>1</v>
      </c>
      <c r="D1558">
        <v>5</v>
      </c>
      <c r="E1558">
        <v>0</v>
      </c>
      <c r="F1558" t="s">
        <v>83</v>
      </c>
      <c r="G1558" t="s">
        <v>83</v>
      </c>
      <c r="H1558">
        <v>648</v>
      </c>
      <c r="I1558">
        <v>0</v>
      </c>
      <c r="J1558">
        <v>0</v>
      </c>
      <c r="K1558">
        <v>0</v>
      </c>
      <c r="L1558">
        <v>0</v>
      </c>
      <c r="M1558" t="s">
        <v>83</v>
      </c>
      <c r="N1558" t="s">
        <v>83</v>
      </c>
      <c r="O1558" t="s">
        <v>83</v>
      </c>
      <c r="P1558" t="s">
        <v>83</v>
      </c>
      <c r="Q1558" t="s">
        <v>83</v>
      </c>
      <c r="R1558" t="s">
        <v>3016</v>
      </c>
      <c r="S1558" t="s">
        <v>83</v>
      </c>
      <c r="T1558">
        <v>0</v>
      </c>
      <c r="U1558" t="s">
        <v>83</v>
      </c>
      <c r="V1558" t="s">
        <v>83</v>
      </c>
      <c r="W1558" t="s">
        <v>83</v>
      </c>
      <c r="X1558">
        <v>2</v>
      </c>
      <c r="Y1558">
        <v>2</v>
      </c>
      <c r="Z1558" t="s">
        <v>83</v>
      </c>
      <c r="AA1558" t="s">
        <v>83</v>
      </c>
      <c r="AB1558" t="s">
        <v>83</v>
      </c>
      <c r="AC1558" t="s">
        <v>83</v>
      </c>
      <c r="AD1558" t="s">
        <v>83</v>
      </c>
      <c r="AE1558">
        <v>0</v>
      </c>
      <c r="AF1558" t="s">
        <v>83</v>
      </c>
      <c r="AG1558">
        <v>0</v>
      </c>
      <c r="AH1558" t="s">
        <v>83</v>
      </c>
      <c r="AI1558" t="s">
        <v>83</v>
      </c>
      <c r="AJ1558" t="s">
        <v>83</v>
      </c>
      <c r="AK1558" t="s">
        <v>83</v>
      </c>
      <c r="AL1558" t="s">
        <v>83</v>
      </c>
      <c r="AM1558" t="s">
        <v>83</v>
      </c>
      <c r="AN1558" t="s">
        <v>83</v>
      </c>
      <c r="AO1558" t="s">
        <v>83</v>
      </c>
      <c r="AP1558" t="s">
        <v>83</v>
      </c>
      <c r="AQ1558" t="s">
        <v>83</v>
      </c>
      <c r="AR1558" t="s">
        <v>83</v>
      </c>
      <c r="AS1558">
        <v>0</v>
      </c>
      <c r="AT1558" t="s">
        <v>83</v>
      </c>
      <c r="AU1558" t="s">
        <v>83</v>
      </c>
      <c r="AV1558">
        <v>0</v>
      </c>
      <c r="AW1558">
        <v>0</v>
      </c>
      <c r="AX1558" t="s">
        <v>83</v>
      </c>
    </row>
    <row r="1559" spans="1:50" x14ac:dyDescent="0.15">
      <c r="A1559">
        <v>4</v>
      </c>
      <c r="B1559">
        <v>257</v>
      </c>
      <c r="C1559">
        <v>1</v>
      </c>
      <c r="D1559">
        <v>6</v>
      </c>
      <c r="E1559">
        <v>0</v>
      </c>
      <c r="F1559" t="s">
        <v>83</v>
      </c>
      <c r="G1559" t="s">
        <v>83</v>
      </c>
      <c r="H1559">
        <v>671</v>
      </c>
      <c r="I1559">
        <v>0</v>
      </c>
      <c r="J1559">
        <v>0</v>
      </c>
      <c r="K1559">
        <v>0</v>
      </c>
      <c r="L1559">
        <v>0</v>
      </c>
      <c r="M1559" t="s">
        <v>83</v>
      </c>
      <c r="N1559" t="s">
        <v>83</v>
      </c>
      <c r="O1559" t="s">
        <v>83</v>
      </c>
      <c r="P1559" t="s">
        <v>83</v>
      </c>
      <c r="Q1559" t="s">
        <v>83</v>
      </c>
      <c r="R1559" t="s">
        <v>3017</v>
      </c>
      <c r="S1559" t="s">
        <v>83</v>
      </c>
      <c r="T1559">
        <v>0</v>
      </c>
      <c r="U1559" t="s">
        <v>83</v>
      </c>
      <c r="V1559" t="s">
        <v>83</v>
      </c>
      <c r="W1559" t="s">
        <v>83</v>
      </c>
      <c r="X1559">
        <v>2</v>
      </c>
      <c r="Y1559">
        <v>2</v>
      </c>
      <c r="Z1559" t="s">
        <v>83</v>
      </c>
      <c r="AA1559" t="s">
        <v>83</v>
      </c>
      <c r="AB1559" t="s">
        <v>83</v>
      </c>
      <c r="AC1559" t="s">
        <v>83</v>
      </c>
      <c r="AD1559" t="s">
        <v>83</v>
      </c>
      <c r="AE1559">
        <v>0</v>
      </c>
      <c r="AF1559" t="s">
        <v>83</v>
      </c>
      <c r="AG1559">
        <v>0</v>
      </c>
      <c r="AH1559" t="s">
        <v>83</v>
      </c>
      <c r="AI1559" t="s">
        <v>83</v>
      </c>
      <c r="AJ1559" t="s">
        <v>83</v>
      </c>
      <c r="AK1559" t="s">
        <v>83</v>
      </c>
      <c r="AL1559" t="s">
        <v>83</v>
      </c>
      <c r="AM1559" t="s">
        <v>83</v>
      </c>
      <c r="AN1559" t="s">
        <v>83</v>
      </c>
      <c r="AO1559" t="s">
        <v>83</v>
      </c>
      <c r="AP1559" t="s">
        <v>83</v>
      </c>
      <c r="AQ1559" t="s">
        <v>83</v>
      </c>
      <c r="AR1559" t="s">
        <v>83</v>
      </c>
      <c r="AS1559">
        <v>0</v>
      </c>
      <c r="AT1559" t="s">
        <v>83</v>
      </c>
      <c r="AU1559" t="s">
        <v>83</v>
      </c>
      <c r="AV1559">
        <v>0</v>
      </c>
      <c r="AW1559">
        <v>0</v>
      </c>
      <c r="AX1559" t="s">
        <v>83</v>
      </c>
    </row>
    <row r="1560" spans="1:50" x14ac:dyDescent="0.15">
      <c r="A1560">
        <v>4</v>
      </c>
      <c r="B1560">
        <v>257</v>
      </c>
      <c r="C1560">
        <v>1</v>
      </c>
      <c r="D1560">
        <v>7</v>
      </c>
      <c r="E1560">
        <v>0</v>
      </c>
      <c r="F1560" t="s">
        <v>83</v>
      </c>
      <c r="G1560" t="s">
        <v>83</v>
      </c>
      <c r="H1560">
        <v>0</v>
      </c>
      <c r="I1560">
        <v>0</v>
      </c>
      <c r="J1560">
        <v>0</v>
      </c>
      <c r="K1560">
        <v>0</v>
      </c>
      <c r="L1560">
        <v>0</v>
      </c>
      <c r="M1560" t="s">
        <v>83</v>
      </c>
      <c r="N1560" t="s">
        <v>83</v>
      </c>
      <c r="O1560" t="s">
        <v>83</v>
      </c>
      <c r="P1560" t="s">
        <v>83</v>
      </c>
      <c r="Q1560" t="s">
        <v>83</v>
      </c>
      <c r="R1560" t="s">
        <v>83</v>
      </c>
      <c r="S1560" t="s">
        <v>83</v>
      </c>
      <c r="T1560">
        <v>0</v>
      </c>
      <c r="U1560" t="s">
        <v>83</v>
      </c>
      <c r="V1560" t="s">
        <v>83</v>
      </c>
      <c r="W1560" t="s">
        <v>83</v>
      </c>
      <c r="X1560">
        <v>0</v>
      </c>
      <c r="Y1560">
        <v>0</v>
      </c>
      <c r="Z1560" t="s">
        <v>83</v>
      </c>
      <c r="AA1560" t="s">
        <v>83</v>
      </c>
      <c r="AB1560" t="s">
        <v>83</v>
      </c>
      <c r="AC1560" t="s">
        <v>83</v>
      </c>
      <c r="AD1560" t="s">
        <v>83</v>
      </c>
      <c r="AE1560">
        <v>0</v>
      </c>
      <c r="AF1560" t="s">
        <v>83</v>
      </c>
      <c r="AG1560">
        <v>0</v>
      </c>
      <c r="AH1560" t="s">
        <v>83</v>
      </c>
      <c r="AI1560" t="s">
        <v>83</v>
      </c>
      <c r="AJ1560" t="s">
        <v>83</v>
      </c>
      <c r="AK1560" t="s">
        <v>83</v>
      </c>
      <c r="AL1560" t="s">
        <v>83</v>
      </c>
      <c r="AM1560" t="s">
        <v>83</v>
      </c>
      <c r="AN1560" t="s">
        <v>83</v>
      </c>
      <c r="AO1560" t="s">
        <v>83</v>
      </c>
      <c r="AP1560" t="s">
        <v>83</v>
      </c>
      <c r="AQ1560" t="s">
        <v>83</v>
      </c>
      <c r="AR1560" t="s">
        <v>83</v>
      </c>
      <c r="AS1560">
        <v>0</v>
      </c>
      <c r="AT1560" t="s">
        <v>83</v>
      </c>
      <c r="AU1560" t="s">
        <v>83</v>
      </c>
      <c r="AV1560">
        <v>0</v>
      </c>
      <c r="AW1560">
        <v>0</v>
      </c>
      <c r="AX1560" t="s">
        <v>83</v>
      </c>
    </row>
    <row r="1561" spans="1:50" x14ac:dyDescent="0.15">
      <c r="A1561">
        <v>4</v>
      </c>
      <c r="B1561">
        <v>257</v>
      </c>
      <c r="C1561">
        <v>1</v>
      </c>
      <c r="D1561">
        <v>8</v>
      </c>
      <c r="E1561">
        <v>0</v>
      </c>
      <c r="F1561" t="s">
        <v>83</v>
      </c>
      <c r="G1561" t="s">
        <v>83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83</v>
      </c>
      <c r="N1561" t="s">
        <v>83</v>
      </c>
      <c r="O1561" t="s">
        <v>83</v>
      </c>
      <c r="P1561" t="s">
        <v>83</v>
      </c>
      <c r="Q1561" t="s">
        <v>83</v>
      </c>
      <c r="R1561" t="s">
        <v>83</v>
      </c>
      <c r="S1561" t="s">
        <v>83</v>
      </c>
      <c r="T1561">
        <v>0</v>
      </c>
      <c r="U1561" t="s">
        <v>83</v>
      </c>
      <c r="V1561" t="s">
        <v>83</v>
      </c>
      <c r="W1561" t="s">
        <v>83</v>
      </c>
      <c r="X1561">
        <v>0</v>
      </c>
      <c r="Y1561">
        <v>0</v>
      </c>
      <c r="Z1561" t="s">
        <v>83</v>
      </c>
      <c r="AA1561" t="s">
        <v>83</v>
      </c>
      <c r="AB1561" t="s">
        <v>83</v>
      </c>
      <c r="AC1561" t="s">
        <v>83</v>
      </c>
      <c r="AD1561" t="s">
        <v>83</v>
      </c>
      <c r="AE1561">
        <v>0</v>
      </c>
      <c r="AF1561" t="s">
        <v>83</v>
      </c>
      <c r="AG1561">
        <v>0</v>
      </c>
      <c r="AH1561" t="s">
        <v>83</v>
      </c>
      <c r="AI1561" t="s">
        <v>83</v>
      </c>
      <c r="AJ1561" t="s">
        <v>83</v>
      </c>
      <c r="AK1561" t="s">
        <v>83</v>
      </c>
      <c r="AL1561" t="s">
        <v>83</v>
      </c>
      <c r="AM1561" t="s">
        <v>83</v>
      </c>
      <c r="AN1561" t="s">
        <v>83</v>
      </c>
      <c r="AO1561" t="s">
        <v>83</v>
      </c>
      <c r="AP1561" t="s">
        <v>83</v>
      </c>
      <c r="AQ1561" t="s">
        <v>83</v>
      </c>
      <c r="AR1561" t="s">
        <v>83</v>
      </c>
      <c r="AS1561">
        <v>0</v>
      </c>
      <c r="AT1561" t="s">
        <v>83</v>
      </c>
      <c r="AU1561" t="s">
        <v>83</v>
      </c>
      <c r="AV1561">
        <v>0</v>
      </c>
      <c r="AW1561">
        <v>0</v>
      </c>
      <c r="AX1561" t="s">
        <v>83</v>
      </c>
    </row>
    <row r="1562" spans="1:50" x14ac:dyDescent="0.15">
      <c r="A1562">
        <v>4</v>
      </c>
      <c r="B1562">
        <v>257</v>
      </c>
      <c r="C1562">
        <v>2</v>
      </c>
      <c r="D1562">
        <v>1</v>
      </c>
      <c r="E1562">
        <v>0</v>
      </c>
      <c r="F1562" t="s">
        <v>83</v>
      </c>
      <c r="G1562" t="s">
        <v>83</v>
      </c>
      <c r="H1562">
        <v>97</v>
      </c>
      <c r="I1562">
        <v>0</v>
      </c>
      <c r="J1562">
        <v>0</v>
      </c>
      <c r="K1562">
        <v>0</v>
      </c>
      <c r="L1562">
        <v>0</v>
      </c>
      <c r="M1562" t="s">
        <v>83</v>
      </c>
      <c r="N1562" t="s">
        <v>83</v>
      </c>
      <c r="O1562" t="s">
        <v>83</v>
      </c>
      <c r="P1562" t="s">
        <v>83</v>
      </c>
      <c r="Q1562" t="s">
        <v>83</v>
      </c>
      <c r="R1562" t="s">
        <v>3018</v>
      </c>
      <c r="S1562" t="s">
        <v>83</v>
      </c>
      <c r="T1562">
        <v>0</v>
      </c>
      <c r="U1562" t="s">
        <v>83</v>
      </c>
      <c r="V1562" t="s">
        <v>83</v>
      </c>
      <c r="W1562" t="s">
        <v>83</v>
      </c>
      <c r="X1562">
        <v>2</v>
      </c>
      <c r="Y1562">
        <v>2</v>
      </c>
      <c r="Z1562" t="s">
        <v>83</v>
      </c>
      <c r="AA1562" t="s">
        <v>83</v>
      </c>
      <c r="AB1562" t="s">
        <v>83</v>
      </c>
      <c r="AC1562" t="s">
        <v>83</v>
      </c>
      <c r="AD1562" t="s">
        <v>83</v>
      </c>
      <c r="AE1562">
        <v>0</v>
      </c>
      <c r="AF1562" t="s">
        <v>83</v>
      </c>
      <c r="AG1562">
        <v>0</v>
      </c>
      <c r="AH1562" t="s">
        <v>83</v>
      </c>
      <c r="AI1562" t="s">
        <v>83</v>
      </c>
      <c r="AJ1562" t="s">
        <v>83</v>
      </c>
      <c r="AK1562" t="s">
        <v>83</v>
      </c>
      <c r="AL1562" t="s">
        <v>83</v>
      </c>
      <c r="AM1562" t="s">
        <v>83</v>
      </c>
      <c r="AN1562" t="s">
        <v>83</v>
      </c>
      <c r="AO1562" t="s">
        <v>83</v>
      </c>
      <c r="AP1562" t="s">
        <v>83</v>
      </c>
      <c r="AQ1562" t="s">
        <v>83</v>
      </c>
      <c r="AR1562" t="s">
        <v>83</v>
      </c>
      <c r="AS1562">
        <v>0</v>
      </c>
      <c r="AT1562" t="s">
        <v>83</v>
      </c>
      <c r="AU1562" t="s">
        <v>83</v>
      </c>
      <c r="AV1562">
        <v>0</v>
      </c>
      <c r="AW1562">
        <v>0</v>
      </c>
      <c r="AX1562" t="s">
        <v>83</v>
      </c>
    </row>
    <row r="1563" spans="1:50" x14ac:dyDescent="0.15">
      <c r="A1563">
        <v>4</v>
      </c>
      <c r="B1563">
        <v>257</v>
      </c>
      <c r="C1563">
        <v>2</v>
      </c>
      <c r="D1563">
        <v>2</v>
      </c>
      <c r="E1563">
        <v>0</v>
      </c>
      <c r="F1563" t="s">
        <v>83</v>
      </c>
      <c r="G1563" t="s">
        <v>83</v>
      </c>
      <c r="H1563">
        <v>578</v>
      </c>
      <c r="I1563">
        <v>0</v>
      </c>
      <c r="J1563">
        <v>0</v>
      </c>
      <c r="K1563">
        <v>0</v>
      </c>
      <c r="L1563">
        <v>0</v>
      </c>
      <c r="M1563" t="s">
        <v>83</v>
      </c>
      <c r="N1563" t="s">
        <v>83</v>
      </c>
      <c r="O1563" t="s">
        <v>83</v>
      </c>
      <c r="P1563" t="s">
        <v>83</v>
      </c>
      <c r="Q1563" t="s">
        <v>83</v>
      </c>
      <c r="R1563" t="s">
        <v>3019</v>
      </c>
      <c r="S1563" t="s">
        <v>83</v>
      </c>
      <c r="T1563">
        <v>0</v>
      </c>
      <c r="U1563" t="s">
        <v>83</v>
      </c>
      <c r="V1563" t="s">
        <v>83</v>
      </c>
      <c r="W1563" t="s">
        <v>83</v>
      </c>
      <c r="X1563">
        <v>2</v>
      </c>
      <c r="Y1563">
        <v>2</v>
      </c>
      <c r="Z1563" t="s">
        <v>83</v>
      </c>
      <c r="AA1563" t="s">
        <v>83</v>
      </c>
      <c r="AB1563" t="s">
        <v>83</v>
      </c>
      <c r="AC1563" t="s">
        <v>83</v>
      </c>
      <c r="AD1563" t="s">
        <v>83</v>
      </c>
      <c r="AE1563">
        <v>0</v>
      </c>
      <c r="AF1563" t="s">
        <v>83</v>
      </c>
      <c r="AG1563">
        <v>0</v>
      </c>
      <c r="AH1563" t="s">
        <v>83</v>
      </c>
      <c r="AI1563" t="s">
        <v>83</v>
      </c>
      <c r="AJ1563" t="s">
        <v>83</v>
      </c>
      <c r="AK1563" t="s">
        <v>83</v>
      </c>
      <c r="AL1563" t="s">
        <v>83</v>
      </c>
      <c r="AM1563" t="s">
        <v>83</v>
      </c>
      <c r="AN1563" t="s">
        <v>83</v>
      </c>
      <c r="AO1563" t="s">
        <v>83</v>
      </c>
      <c r="AP1563" t="s">
        <v>83</v>
      </c>
      <c r="AQ1563" t="s">
        <v>83</v>
      </c>
      <c r="AR1563" t="s">
        <v>83</v>
      </c>
      <c r="AS1563">
        <v>0</v>
      </c>
      <c r="AT1563" t="s">
        <v>83</v>
      </c>
      <c r="AU1563" t="s">
        <v>83</v>
      </c>
      <c r="AV1563">
        <v>0</v>
      </c>
      <c r="AW1563">
        <v>0</v>
      </c>
      <c r="AX1563" t="s">
        <v>83</v>
      </c>
    </row>
    <row r="1564" spans="1:50" x14ac:dyDescent="0.15">
      <c r="A1564">
        <v>4</v>
      </c>
      <c r="B1564">
        <v>257</v>
      </c>
      <c r="C1564">
        <v>2</v>
      </c>
      <c r="D1564">
        <v>3</v>
      </c>
      <c r="E1564">
        <v>0</v>
      </c>
      <c r="F1564" t="s">
        <v>83</v>
      </c>
      <c r="G1564" t="s">
        <v>83</v>
      </c>
      <c r="H1564">
        <v>379</v>
      </c>
      <c r="I1564">
        <v>0</v>
      </c>
      <c r="J1564">
        <v>0</v>
      </c>
      <c r="K1564">
        <v>0</v>
      </c>
      <c r="L1564">
        <v>0</v>
      </c>
      <c r="M1564" t="s">
        <v>83</v>
      </c>
      <c r="N1564" t="s">
        <v>83</v>
      </c>
      <c r="O1564" t="s">
        <v>83</v>
      </c>
      <c r="P1564" t="s">
        <v>83</v>
      </c>
      <c r="Q1564" t="s">
        <v>83</v>
      </c>
      <c r="R1564" t="s">
        <v>3020</v>
      </c>
      <c r="S1564" t="s">
        <v>83</v>
      </c>
      <c r="T1564">
        <v>0</v>
      </c>
      <c r="U1564" t="s">
        <v>83</v>
      </c>
      <c r="V1564" t="s">
        <v>83</v>
      </c>
      <c r="W1564" t="s">
        <v>83</v>
      </c>
      <c r="X1564">
        <v>2</v>
      </c>
      <c r="Y1564">
        <v>2</v>
      </c>
      <c r="Z1564" t="s">
        <v>83</v>
      </c>
      <c r="AA1564" t="s">
        <v>83</v>
      </c>
      <c r="AB1564" t="s">
        <v>83</v>
      </c>
      <c r="AC1564" t="s">
        <v>83</v>
      </c>
      <c r="AD1564" t="s">
        <v>83</v>
      </c>
      <c r="AE1564">
        <v>0</v>
      </c>
      <c r="AF1564" t="s">
        <v>83</v>
      </c>
      <c r="AG1564">
        <v>0</v>
      </c>
      <c r="AH1564" t="s">
        <v>83</v>
      </c>
      <c r="AI1564" t="s">
        <v>83</v>
      </c>
      <c r="AJ1564" t="s">
        <v>83</v>
      </c>
      <c r="AK1564" t="s">
        <v>83</v>
      </c>
      <c r="AL1564" t="s">
        <v>83</v>
      </c>
      <c r="AM1564" t="s">
        <v>83</v>
      </c>
      <c r="AN1564" t="s">
        <v>83</v>
      </c>
      <c r="AO1564" t="s">
        <v>83</v>
      </c>
      <c r="AP1564" t="s">
        <v>83</v>
      </c>
      <c r="AQ1564" t="s">
        <v>83</v>
      </c>
      <c r="AR1564" t="s">
        <v>83</v>
      </c>
      <c r="AS1564">
        <v>0</v>
      </c>
      <c r="AT1564" t="s">
        <v>83</v>
      </c>
      <c r="AU1564" t="s">
        <v>83</v>
      </c>
      <c r="AV1564">
        <v>0</v>
      </c>
      <c r="AW1564">
        <v>0</v>
      </c>
      <c r="AX1564" t="s">
        <v>83</v>
      </c>
    </row>
    <row r="1565" spans="1:50" x14ac:dyDescent="0.15">
      <c r="A1565">
        <v>4</v>
      </c>
      <c r="B1565">
        <v>257</v>
      </c>
      <c r="C1565">
        <v>2</v>
      </c>
      <c r="D1565">
        <v>4</v>
      </c>
      <c r="E1565">
        <v>0</v>
      </c>
      <c r="F1565" t="s">
        <v>83</v>
      </c>
      <c r="G1565" t="s">
        <v>83</v>
      </c>
      <c r="H1565">
        <v>718</v>
      </c>
      <c r="I1565">
        <v>0</v>
      </c>
      <c r="J1565">
        <v>0</v>
      </c>
      <c r="K1565">
        <v>0</v>
      </c>
      <c r="L1565">
        <v>0</v>
      </c>
      <c r="M1565" t="s">
        <v>83</v>
      </c>
      <c r="N1565" t="s">
        <v>83</v>
      </c>
      <c r="O1565" t="s">
        <v>83</v>
      </c>
      <c r="P1565" t="s">
        <v>83</v>
      </c>
      <c r="Q1565" t="s">
        <v>83</v>
      </c>
      <c r="R1565" t="s">
        <v>3021</v>
      </c>
      <c r="S1565" t="s">
        <v>83</v>
      </c>
      <c r="T1565">
        <v>0</v>
      </c>
      <c r="U1565" t="s">
        <v>83</v>
      </c>
      <c r="V1565" t="s">
        <v>83</v>
      </c>
      <c r="W1565" t="s">
        <v>83</v>
      </c>
      <c r="X1565">
        <v>2</v>
      </c>
      <c r="Y1565">
        <v>2</v>
      </c>
      <c r="Z1565" t="s">
        <v>83</v>
      </c>
      <c r="AA1565" t="s">
        <v>83</v>
      </c>
      <c r="AB1565" t="s">
        <v>83</v>
      </c>
      <c r="AC1565" t="s">
        <v>83</v>
      </c>
      <c r="AD1565" t="s">
        <v>83</v>
      </c>
      <c r="AE1565">
        <v>0</v>
      </c>
      <c r="AF1565" t="s">
        <v>83</v>
      </c>
      <c r="AG1565">
        <v>0</v>
      </c>
      <c r="AH1565" t="s">
        <v>83</v>
      </c>
      <c r="AI1565" t="s">
        <v>83</v>
      </c>
      <c r="AJ1565" t="s">
        <v>83</v>
      </c>
      <c r="AK1565" t="s">
        <v>83</v>
      </c>
      <c r="AL1565" t="s">
        <v>83</v>
      </c>
      <c r="AM1565" t="s">
        <v>83</v>
      </c>
      <c r="AN1565" t="s">
        <v>83</v>
      </c>
      <c r="AO1565" t="s">
        <v>83</v>
      </c>
      <c r="AP1565" t="s">
        <v>83</v>
      </c>
      <c r="AQ1565" t="s">
        <v>83</v>
      </c>
      <c r="AR1565" t="s">
        <v>83</v>
      </c>
      <c r="AS1565">
        <v>0</v>
      </c>
      <c r="AT1565" t="s">
        <v>83</v>
      </c>
      <c r="AU1565" t="s">
        <v>83</v>
      </c>
      <c r="AV1565">
        <v>0</v>
      </c>
      <c r="AW1565">
        <v>0</v>
      </c>
      <c r="AX1565" t="s">
        <v>83</v>
      </c>
    </row>
    <row r="1566" spans="1:50" x14ac:dyDescent="0.15">
      <c r="A1566">
        <v>4</v>
      </c>
      <c r="B1566">
        <v>257</v>
      </c>
      <c r="C1566">
        <v>2</v>
      </c>
      <c r="D1566">
        <v>5</v>
      </c>
      <c r="E1566">
        <v>0</v>
      </c>
      <c r="F1566" t="s">
        <v>83</v>
      </c>
      <c r="G1566" t="s">
        <v>83</v>
      </c>
      <c r="H1566">
        <v>283</v>
      </c>
      <c r="I1566">
        <v>0</v>
      </c>
      <c r="J1566">
        <v>0</v>
      </c>
      <c r="K1566">
        <v>0</v>
      </c>
      <c r="L1566">
        <v>0</v>
      </c>
      <c r="M1566" t="s">
        <v>83</v>
      </c>
      <c r="N1566" t="s">
        <v>83</v>
      </c>
      <c r="O1566" t="s">
        <v>83</v>
      </c>
      <c r="P1566" t="s">
        <v>83</v>
      </c>
      <c r="Q1566" t="s">
        <v>83</v>
      </c>
      <c r="R1566" t="s">
        <v>3022</v>
      </c>
      <c r="S1566" t="s">
        <v>83</v>
      </c>
      <c r="T1566">
        <v>0</v>
      </c>
      <c r="U1566" t="s">
        <v>83</v>
      </c>
      <c r="V1566" t="s">
        <v>83</v>
      </c>
      <c r="W1566" t="s">
        <v>83</v>
      </c>
      <c r="X1566">
        <v>2</v>
      </c>
      <c r="Y1566">
        <v>2</v>
      </c>
      <c r="Z1566" t="s">
        <v>83</v>
      </c>
      <c r="AA1566" t="s">
        <v>83</v>
      </c>
      <c r="AB1566" t="s">
        <v>83</v>
      </c>
      <c r="AC1566" t="s">
        <v>83</v>
      </c>
      <c r="AD1566" t="s">
        <v>83</v>
      </c>
      <c r="AE1566">
        <v>0</v>
      </c>
      <c r="AF1566" t="s">
        <v>83</v>
      </c>
      <c r="AG1566">
        <v>0</v>
      </c>
      <c r="AH1566" t="s">
        <v>83</v>
      </c>
      <c r="AI1566" t="s">
        <v>83</v>
      </c>
      <c r="AJ1566" t="s">
        <v>83</v>
      </c>
      <c r="AK1566" t="s">
        <v>83</v>
      </c>
      <c r="AL1566" t="s">
        <v>83</v>
      </c>
      <c r="AM1566" t="s">
        <v>83</v>
      </c>
      <c r="AN1566" t="s">
        <v>83</v>
      </c>
      <c r="AO1566" t="s">
        <v>83</v>
      </c>
      <c r="AP1566" t="s">
        <v>83</v>
      </c>
      <c r="AQ1566" t="s">
        <v>83</v>
      </c>
      <c r="AR1566" t="s">
        <v>83</v>
      </c>
      <c r="AS1566">
        <v>0</v>
      </c>
      <c r="AT1566" t="s">
        <v>83</v>
      </c>
      <c r="AU1566" t="s">
        <v>83</v>
      </c>
      <c r="AV1566">
        <v>0</v>
      </c>
      <c r="AW1566">
        <v>0</v>
      </c>
      <c r="AX1566" t="s">
        <v>83</v>
      </c>
    </row>
    <row r="1567" spans="1:50" x14ac:dyDescent="0.15">
      <c r="A1567">
        <v>4</v>
      </c>
      <c r="B1567">
        <v>257</v>
      </c>
      <c r="C1567">
        <v>2</v>
      </c>
      <c r="D1567">
        <v>6</v>
      </c>
      <c r="E1567">
        <v>0</v>
      </c>
      <c r="F1567" t="s">
        <v>83</v>
      </c>
      <c r="G1567" t="s">
        <v>83</v>
      </c>
      <c r="H1567">
        <v>152</v>
      </c>
      <c r="I1567">
        <v>0</v>
      </c>
      <c r="J1567">
        <v>0</v>
      </c>
      <c r="K1567">
        <v>0</v>
      </c>
      <c r="L1567">
        <v>0</v>
      </c>
      <c r="M1567" t="s">
        <v>83</v>
      </c>
      <c r="N1567" t="s">
        <v>83</v>
      </c>
      <c r="O1567" t="s">
        <v>83</v>
      </c>
      <c r="P1567" t="s">
        <v>83</v>
      </c>
      <c r="Q1567" t="s">
        <v>83</v>
      </c>
      <c r="R1567" t="s">
        <v>3023</v>
      </c>
      <c r="S1567" t="s">
        <v>83</v>
      </c>
      <c r="T1567">
        <v>0</v>
      </c>
      <c r="U1567" t="s">
        <v>83</v>
      </c>
      <c r="V1567" t="s">
        <v>83</v>
      </c>
      <c r="W1567" t="s">
        <v>83</v>
      </c>
      <c r="X1567">
        <v>2</v>
      </c>
      <c r="Y1567">
        <v>2</v>
      </c>
      <c r="Z1567" t="s">
        <v>83</v>
      </c>
      <c r="AA1567" t="s">
        <v>83</v>
      </c>
      <c r="AB1567" t="s">
        <v>83</v>
      </c>
      <c r="AC1567" t="s">
        <v>83</v>
      </c>
      <c r="AD1567" t="s">
        <v>83</v>
      </c>
      <c r="AE1567">
        <v>0</v>
      </c>
      <c r="AF1567" t="s">
        <v>83</v>
      </c>
      <c r="AG1567">
        <v>0</v>
      </c>
      <c r="AH1567" t="s">
        <v>83</v>
      </c>
      <c r="AI1567" t="s">
        <v>83</v>
      </c>
      <c r="AJ1567" t="s">
        <v>83</v>
      </c>
      <c r="AK1567" t="s">
        <v>83</v>
      </c>
      <c r="AL1567" t="s">
        <v>83</v>
      </c>
      <c r="AM1567" t="s">
        <v>83</v>
      </c>
      <c r="AN1567" t="s">
        <v>83</v>
      </c>
      <c r="AO1567" t="s">
        <v>83</v>
      </c>
      <c r="AP1567" t="s">
        <v>83</v>
      </c>
      <c r="AQ1567" t="s">
        <v>83</v>
      </c>
      <c r="AR1567" t="s">
        <v>83</v>
      </c>
      <c r="AS1567">
        <v>0</v>
      </c>
      <c r="AT1567" t="s">
        <v>83</v>
      </c>
      <c r="AU1567" t="s">
        <v>83</v>
      </c>
      <c r="AV1567">
        <v>0</v>
      </c>
      <c r="AW1567">
        <v>0</v>
      </c>
      <c r="AX1567" t="s">
        <v>83</v>
      </c>
    </row>
    <row r="1568" spans="1:50" x14ac:dyDescent="0.15">
      <c r="A1568">
        <v>4</v>
      </c>
      <c r="B1568">
        <v>257</v>
      </c>
      <c r="C1568">
        <v>2</v>
      </c>
      <c r="D1568">
        <v>7</v>
      </c>
      <c r="E1568">
        <v>0</v>
      </c>
      <c r="F1568" t="s">
        <v>83</v>
      </c>
      <c r="G1568" t="s">
        <v>83</v>
      </c>
      <c r="H1568">
        <v>507</v>
      </c>
      <c r="I1568">
        <v>0</v>
      </c>
      <c r="J1568">
        <v>0</v>
      </c>
      <c r="K1568">
        <v>0</v>
      </c>
      <c r="L1568">
        <v>0</v>
      </c>
      <c r="M1568" t="s">
        <v>83</v>
      </c>
      <c r="N1568" t="s">
        <v>83</v>
      </c>
      <c r="O1568" t="s">
        <v>83</v>
      </c>
      <c r="P1568" t="s">
        <v>83</v>
      </c>
      <c r="Q1568" t="s">
        <v>83</v>
      </c>
      <c r="R1568" t="s">
        <v>3024</v>
      </c>
      <c r="S1568" t="s">
        <v>83</v>
      </c>
      <c r="T1568">
        <v>0</v>
      </c>
      <c r="U1568" t="s">
        <v>83</v>
      </c>
      <c r="V1568" t="s">
        <v>83</v>
      </c>
      <c r="W1568" t="s">
        <v>83</v>
      </c>
      <c r="X1568">
        <v>2</v>
      </c>
      <c r="Y1568">
        <v>2</v>
      </c>
      <c r="Z1568" t="s">
        <v>83</v>
      </c>
      <c r="AA1568" t="s">
        <v>83</v>
      </c>
      <c r="AB1568" t="s">
        <v>83</v>
      </c>
      <c r="AC1568" t="s">
        <v>83</v>
      </c>
      <c r="AD1568" t="s">
        <v>83</v>
      </c>
      <c r="AE1568">
        <v>0</v>
      </c>
      <c r="AF1568" t="s">
        <v>83</v>
      </c>
      <c r="AG1568">
        <v>0</v>
      </c>
      <c r="AH1568" t="s">
        <v>83</v>
      </c>
      <c r="AI1568" t="s">
        <v>83</v>
      </c>
      <c r="AJ1568" t="s">
        <v>83</v>
      </c>
      <c r="AK1568" t="s">
        <v>83</v>
      </c>
      <c r="AL1568" t="s">
        <v>83</v>
      </c>
      <c r="AM1568" t="s">
        <v>83</v>
      </c>
      <c r="AN1568" t="s">
        <v>83</v>
      </c>
      <c r="AO1568" t="s">
        <v>83</v>
      </c>
      <c r="AP1568" t="s">
        <v>83</v>
      </c>
      <c r="AQ1568" t="s">
        <v>83</v>
      </c>
      <c r="AR1568" t="s">
        <v>83</v>
      </c>
      <c r="AS1568">
        <v>0</v>
      </c>
      <c r="AT1568" t="s">
        <v>83</v>
      </c>
      <c r="AU1568" t="s">
        <v>83</v>
      </c>
      <c r="AV1568">
        <v>0</v>
      </c>
      <c r="AW1568">
        <v>0</v>
      </c>
      <c r="AX1568" t="s">
        <v>83</v>
      </c>
    </row>
    <row r="1569" spans="1:50" x14ac:dyDescent="0.15">
      <c r="A1569">
        <v>4</v>
      </c>
      <c r="B1569">
        <v>257</v>
      </c>
      <c r="C1569">
        <v>2</v>
      </c>
      <c r="D1569">
        <v>8</v>
      </c>
      <c r="E1569">
        <v>0</v>
      </c>
      <c r="F1569" t="s">
        <v>83</v>
      </c>
      <c r="G1569" t="s">
        <v>83</v>
      </c>
      <c r="H1569">
        <v>684</v>
      </c>
      <c r="I1569">
        <v>0</v>
      </c>
      <c r="J1569">
        <v>0</v>
      </c>
      <c r="K1569">
        <v>0</v>
      </c>
      <c r="L1569">
        <v>0</v>
      </c>
      <c r="M1569" t="s">
        <v>83</v>
      </c>
      <c r="N1569" t="s">
        <v>83</v>
      </c>
      <c r="O1569" t="s">
        <v>83</v>
      </c>
      <c r="P1569" t="s">
        <v>83</v>
      </c>
      <c r="Q1569" t="s">
        <v>83</v>
      </c>
      <c r="R1569" t="s">
        <v>3025</v>
      </c>
      <c r="S1569" t="s">
        <v>83</v>
      </c>
      <c r="T1569">
        <v>0</v>
      </c>
      <c r="U1569" t="s">
        <v>83</v>
      </c>
      <c r="V1569" t="s">
        <v>83</v>
      </c>
      <c r="W1569" t="s">
        <v>83</v>
      </c>
      <c r="X1569">
        <v>2</v>
      </c>
      <c r="Y1569">
        <v>2</v>
      </c>
      <c r="Z1569" t="s">
        <v>83</v>
      </c>
      <c r="AA1569" t="s">
        <v>83</v>
      </c>
      <c r="AB1569" t="s">
        <v>83</v>
      </c>
      <c r="AC1569" t="s">
        <v>83</v>
      </c>
      <c r="AD1569" t="s">
        <v>83</v>
      </c>
      <c r="AE1569">
        <v>0</v>
      </c>
      <c r="AF1569" t="s">
        <v>83</v>
      </c>
      <c r="AG1569">
        <v>0</v>
      </c>
      <c r="AH1569" t="s">
        <v>83</v>
      </c>
      <c r="AI1569" t="s">
        <v>83</v>
      </c>
      <c r="AJ1569" t="s">
        <v>83</v>
      </c>
      <c r="AK1569" t="s">
        <v>83</v>
      </c>
      <c r="AL1569" t="s">
        <v>83</v>
      </c>
      <c r="AM1569" t="s">
        <v>83</v>
      </c>
      <c r="AN1569" t="s">
        <v>83</v>
      </c>
      <c r="AO1569" t="s">
        <v>83</v>
      </c>
      <c r="AP1569" t="s">
        <v>83</v>
      </c>
      <c r="AQ1569" t="s">
        <v>83</v>
      </c>
      <c r="AR1569" t="s">
        <v>83</v>
      </c>
      <c r="AS1569">
        <v>0</v>
      </c>
      <c r="AT1569" t="s">
        <v>83</v>
      </c>
      <c r="AU1569" t="s">
        <v>83</v>
      </c>
      <c r="AV1569">
        <v>0</v>
      </c>
      <c r="AW1569">
        <v>0</v>
      </c>
      <c r="AX1569" t="s">
        <v>83</v>
      </c>
    </row>
    <row r="1570" spans="1:50" x14ac:dyDescent="0.15">
      <c r="A1570">
        <v>4</v>
      </c>
      <c r="B1570">
        <v>258</v>
      </c>
      <c r="C1570">
        <v>1</v>
      </c>
      <c r="D1570">
        <v>1</v>
      </c>
      <c r="E1570">
        <v>0</v>
      </c>
      <c r="F1570" t="s">
        <v>83</v>
      </c>
      <c r="G1570" t="s">
        <v>83</v>
      </c>
      <c r="H1570">
        <v>0</v>
      </c>
      <c r="I1570">
        <v>0</v>
      </c>
      <c r="J1570">
        <v>0</v>
      </c>
      <c r="K1570">
        <v>0</v>
      </c>
      <c r="L1570">
        <v>0</v>
      </c>
      <c r="M1570" t="s">
        <v>83</v>
      </c>
      <c r="N1570" t="s">
        <v>83</v>
      </c>
      <c r="O1570" t="s">
        <v>83</v>
      </c>
      <c r="P1570" t="s">
        <v>83</v>
      </c>
      <c r="Q1570" t="s">
        <v>83</v>
      </c>
      <c r="R1570" t="s">
        <v>83</v>
      </c>
      <c r="S1570" t="s">
        <v>83</v>
      </c>
      <c r="T1570">
        <v>0</v>
      </c>
      <c r="U1570" t="s">
        <v>83</v>
      </c>
      <c r="V1570" t="s">
        <v>83</v>
      </c>
      <c r="W1570" t="s">
        <v>83</v>
      </c>
      <c r="X1570">
        <v>0</v>
      </c>
      <c r="Y1570">
        <v>0</v>
      </c>
      <c r="Z1570" t="s">
        <v>83</v>
      </c>
      <c r="AA1570" t="s">
        <v>83</v>
      </c>
      <c r="AB1570" t="s">
        <v>83</v>
      </c>
      <c r="AC1570" t="s">
        <v>83</v>
      </c>
      <c r="AD1570" t="s">
        <v>83</v>
      </c>
      <c r="AE1570">
        <v>0</v>
      </c>
      <c r="AF1570" t="s">
        <v>83</v>
      </c>
      <c r="AG1570">
        <v>0</v>
      </c>
      <c r="AH1570" t="s">
        <v>83</v>
      </c>
      <c r="AI1570" t="s">
        <v>83</v>
      </c>
      <c r="AJ1570" t="s">
        <v>83</v>
      </c>
      <c r="AK1570" t="s">
        <v>83</v>
      </c>
      <c r="AL1570" t="s">
        <v>83</v>
      </c>
      <c r="AM1570" t="s">
        <v>83</v>
      </c>
      <c r="AN1570" t="s">
        <v>83</v>
      </c>
      <c r="AO1570" t="s">
        <v>83</v>
      </c>
      <c r="AP1570" t="s">
        <v>83</v>
      </c>
      <c r="AQ1570" t="s">
        <v>83</v>
      </c>
      <c r="AR1570" t="s">
        <v>83</v>
      </c>
      <c r="AS1570">
        <v>0</v>
      </c>
      <c r="AT1570" t="s">
        <v>83</v>
      </c>
      <c r="AU1570" t="s">
        <v>83</v>
      </c>
      <c r="AV1570">
        <v>0</v>
      </c>
      <c r="AW1570">
        <v>0</v>
      </c>
      <c r="AX1570" t="s">
        <v>83</v>
      </c>
    </row>
    <row r="1571" spans="1:50" x14ac:dyDescent="0.15">
      <c r="A1571">
        <v>4</v>
      </c>
      <c r="B1571">
        <v>258</v>
      </c>
      <c r="C1571">
        <v>1</v>
      </c>
      <c r="D1571">
        <v>2</v>
      </c>
      <c r="E1571">
        <v>0</v>
      </c>
      <c r="F1571" t="s">
        <v>83</v>
      </c>
      <c r="G1571" t="s">
        <v>83</v>
      </c>
      <c r="H1571">
        <v>321</v>
      </c>
      <c r="I1571">
        <v>0</v>
      </c>
      <c r="J1571">
        <v>0</v>
      </c>
      <c r="K1571">
        <v>0</v>
      </c>
      <c r="L1571">
        <v>0</v>
      </c>
      <c r="M1571" t="s">
        <v>83</v>
      </c>
      <c r="N1571" t="s">
        <v>83</v>
      </c>
      <c r="O1571" t="s">
        <v>83</v>
      </c>
      <c r="P1571" t="s">
        <v>83</v>
      </c>
      <c r="Q1571" t="s">
        <v>83</v>
      </c>
      <c r="R1571" t="s">
        <v>3026</v>
      </c>
      <c r="S1571" t="s">
        <v>83</v>
      </c>
      <c r="T1571">
        <v>0</v>
      </c>
      <c r="U1571" t="s">
        <v>83</v>
      </c>
      <c r="V1571" t="s">
        <v>83</v>
      </c>
      <c r="W1571" t="s">
        <v>83</v>
      </c>
      <c r="X1571">
        <v>3</v>
      </c>
      <c r="Y1571">
        <v>3</v>
      </c>
      <c r="Z1571" t="s">
        <v>83</v>
      </c>
      <c r="AA1571" t="s">
        <v>83</v>
      </c>
      <c r="AB1571" t="s">
        <v>83</v>
      </c>
      <c r="AC1571" t="s">
        <v>83</v>
      </c>
      <c r="AD1571" t="s">
        <v>83</v>
      </c>
      <c r="AE1571">
        <v>0</v>
      </c>
      <c r="AF1571" t="s">
        <v>83</v>
      </c>
      <c r="AG1571">
        <v>0</v>
      </c>
      <c r="AH1571" t="s">
        <v>83</v>
      </c>
      <c r="AI1571" t="s">
        <v>83</v>
      </c>
      <c r="AJ1571" t="s">
        <v>83</v>
      </c>
      <c r="AK1571" t="s">
        <v>83</v>
      </c>
      <c r="AL1571" t="s">
        <v>83</v>
      </c>
      <c r="AM1571" t="s">
        <v>83</v>
      </c>
      <c r="AN1571" t="s">
        <v>83</v>
      </c>
      <c r="AO1571" t="s">
        <v>83</v>
      </c>
      <c r="AP1571" t="s">
        <v>83</v>
      </c>
      <c r="AQ1571" t="s">
        <v>83</v>
      </c>
      <c r="AR1571" t="s">
        <v>83</v>
      </c>
      <c r="AS1571">
        <v>0</v>
      </c>
      <c r="AT1571" t="s">
        <v>83</v>
      </c>
      <c r="AU1571" t="s">
        <v>83</v>
      </c>
      <c r="AV1571">
        <v>0</v>
      </c>
      <c r="AW1571">
        <v>0</v>
      </c>
      <c r="AX1571" t="s">
        <v>83</v>
      </c>
    </row>
    <row r="1572" spans="1:50" x14ac:dyDescent="0.15">
      <c r="A1572">
        <v>4</v>
      </c>
      <c r="B1572">
        <v>258</v>
      </c>
      <c r="C1572">
        <v>1</v>
      </c>
      <c r="D1572">
        <v>3</v>
      </c>
      <c r="E1572">
        <v>0</v>
      </c>
      <c r="F1572" t="s">
        <v>83</v>
      </c>
      <c r="G1572" t="s">
        <v>83</v>
      </c>
      <c r="H1572">
        <v>598</v>
      </c>
      <c r="I1572">
        <v>0</v>
      </c>
      <c r="J1572">
        <v>0</v>
      </c>
      <c r="K1572">
        <v>0</v>
      </c>
      <c r="L1572">
        <v>0</v>
      </c>
      <c r="M1572" t="s">
        <v>83</v>
      </c>
      <c r="N1572" t="s">
        <v>83</v>
      </c>
      <c r="O1572" t="s">
        <v>83</v>
      </c>
      <c r="P1572" t="s">
        <v>83</v>
      </c>
      <c r="Q1572" t="s">
        <v>83</v>
      </c>
      <c r="R1572" t="s">
        <v>3027</v>
      </c>
      <c r="S1572" t="s">
        <v>83</v>
      </c>
      <c r="T1572">
        <v>0</v>
      </c>
      <c r="U1572" t="s">
        <v>83</v>
      </c>
      <c r="V1572" t="s">
        <v>83</v>
      </c>
      <c r="W1572" t="s">
        <v>83</v>
      </c>
      <c r="X1572">
        <v>3</v>
      </c>
      <c r="Y1572">
        <v>3</v>
      </c>
      <c r="Z1572" t="s">
        <v>83</v>
      </c>
      <c r="AA1572" t="s">
        <v>83</v>
      </c>
      <c r="AB1572" t="s">
        <v>83</v>
      </c>
      <c r="AC1572" t="s">
        <v>83</v>
      </c>
      <c r="AD1572" t="s">
        <v>83</v>
      </c>
      <c r="AE1572">
        <v>0</v>
      </c>
      <c r="AF1572" t="s">
        <v>83</v>
      </c>
      <c r="AG1572">
        <v>0</v>
      </c>
      <c r="AH1572" t="s">
        <v>83</v>
      </c>
      <c r="AI1572" t="s">
        <v>83</v>
      </c>
      <c r="AJ1572" t="s">
        <v>83</v>
      </c>
      <c r="AK1572" t="s">
        <v>83</v>
      </c>
      <c r="AL1572" t="s">
        <v>83</v>
      </c>
      <c r="AM1572" t="s">
        <v>83</v>
      </c>
      <c r="AN1572" t="s">
        <v>83</v>
      </c>
      <c r="AO1572" t="s">
        <v>83</v>
      </c>
      <c r="AP1572" t="s">
        <v>83</v>
      </c>
      <c r="AQ1572" t="s">
        <v>83</v>
      </c>
      <c r="AR1572" t="s">
        <v>83</v>
      </c>
      <c r="AS1572">
        <v>0</v>
      </c>
      <c r="AT1572" t="s">
        <v>83</v>
      </c>
      <c r="AU1572" t="s">
        <v>83</v>
      </c>
      <c r="AV1572">
        <v>0</v>
      </c>
      <c r="AW1572">
        <v>0</v>
      </c>
      <c r="AX1572" t="s">
        <v>83</v>
      </c>
    </row>
    <row r="1573" spans="1:50" x14ac:dyDescent="0.15">
      <c r="A1573">
        <v>4</v>
      </c>
      <c r="B1573">
        <v>258</v>
      </c>
      <c r="C1573">
        <v>1</v>
      </c>
      <c r="D1573">
        <v>4</v>
      </c>
      <c r="E1573">
        <v>0</v>
      </c>
      <c r="F1573" t="s">
        <v>83</v>
      </c>
      <c r="G1573" t="s">
        <v>83</v>
      </c>
      <c r="H1573">
        <v>148</v>
      </c>
      <c r="I1573">
        <v>0</v>
      </c>
      <c r="J1573">
        <v>0</v>
      </c>
      <c r="K1573">
        <v>0</v>
      </c>
      <c r="L1573">
        <v>0</v>
      </c>
      <c r="M1573" t="s">
        <v>83</v>
      </c>
      <c r="N1573" t="s">
        <v>83</v>
      </c>
      <c r="O1573" t="s">
        <v>83</v>
      </c>
      <c r="P1573" t="s">
        <v>83</v>
      </c>
      <c r="Q1573" t="s">
        <v>83</v>
      </c>
      <c r="R1573" t="s">
        <v>3028</v>
      </c>
      <c r="S1573" t="s">
        <v>83</v>
      </c>
      <c r="T1573">
        <v>0</v>
      </c>
      <c r="U1573" t="s">
        <v>83</v>
      </c>
      <c r="V1573" t="s">
        <v>83</v>
      </c>
      <c r="W1573" t="s">
        <v>83</v>
      </c>
      <c r="X1573">
        <v>3</v>
      </c>
      <c r="Y1573">
        <v>3</v>
      </c>
      <c r="Z1573" t="s">
        <v>83</v>
      </c>
      <c r="AA1573" t="s">
        <v>83</v>
      </c>
      <c r="AB1573" t="s">
        <v>83</v>
      </c>
      <c r="AC1573" t="s">
        <v>83</v>
      </c>
      <c r="AD1573" t="s">
        <v>83</v>
      </c>
      <c r="AE1573">
        <v>0</v>
      </c>
      <c r="AF1573" t="s">
        <v>83</v>
      </c>
      <c r="AG1573">
        <v>0</v>
      </c>
      <c r="AH1573" t="s">
        <v>83</v>
      </c>
      <c r="AI1573" t="s">
        <v>83</v>
      </c>
      <c r="AJ1573" t="s">
        <v>83</v>
      </c>
      <c r="AK1573" t="s">
        <v>83</v>
      </c>
      <c r="AL1573" t="s">
        <v>83</v>
      </c>
      <c r="AM1573" t="s">
        <v>83</v>
      </c>
      <c r="AN1573" t="s">
        <v>83</v>
      </c>
      <c r="AO1573" t="s">
        <v>83</v>
      </c>
      <c r="AP1573" t="s">
        <v>83</v>
      </c>
      <c r="AQ1573" t="s">
        <v>83</v>
      </c>
      <c r="AR1573" t="s">
        <v>83</v>
      </c>
      <c r="AS1573">
        <v>0</v>
      </c>
      <c r="AT1573" t="s">
        <v>83</v>
      </c>
      <c r="AU1573" t="s">
        <v>83</v>
      </c>
      <c r="AV1573">
        <v>0</v>
      </c>
      <c r="AW1573">
        <v>0</v>
      </c>
      <c r="AX1573" t="s">
        <v>83</v>
      </c>
    </row>
    <row r="1574" spans="1:50" x14ac:dyDescent="0.15">
      <c r="A1574">
        <v>4</v>
      </c>
      <c r="B1574">
        <v>258</v>
      </c>
      <c r="C1574">
        <v>1</v>
      </c>
      <c r="D1574">
        <v>5</v>
      </c>
      <c r="E1574">
        <v>0</v>
      </c>
      <c r="F1574" t="s">
        <v>83</v>
      </c>
      <c r="G1574" t="s">
        <v>83</v>
      </c>
      <c r="H1574">
        <v>296</v>
      </c>
      <c r="I1574">
        <v>0</v>
      </c>
      <c r="J1574">
        <v>0</v>
      </c>
      <c r="K1574">
        <v>0</v>
      </c>
      <c r="L1574">
        <v>0</v>
      </c>
      <c r="M1574" t="s">
        <v>83</v>
      </c>
      <c r="N1574" t="s">
        <v>83</v>
      </c>
      <c r="O1574" t="s">
        <v>83</v>
      </c>
      <c r="P1574" t="s">
        <v>83</v>
      </c>
      <c r="Q1574" t="s">
        <v>83</v>
      </c>
      <c r="R1574" t="s">
        <v>3029</v>
      </c>
      <c r="S1574" t="s">
        <v>83</v>
      </c>
      <c r="T1574">
        <v>0</v>
      </c>
      <c r="U1574" t="s">
        <v>83</v>
      </c>
      <c r="V1574" t="s">
        <v>83</v>
      </c>
      <c r="W1574" t="s">
        <v>83</v>
      </c>
      <c r="X1574">
        <v>3</v>
      </c>
      <c r="Y1574">
        <v>3</v>
      </c>
      <c r="Z1574" t="s">
        <v>83</v>
      </c>
      <c r="AA1574" t="s">
        <v>83</v>
      </c>
      <c r="AB1574" t="s">
        <v>83</v>
      </c>
      <c r="AC1574" t="s">
        <v>83</v>
      </c>
      <c r="AD1574" t="s">
        <v>83</v>
      </c>
      <c r="AE1574">
        <v>0</v>
      </c>
      <c r="AF1574" t="s">
        <v>83</v>
      </c>
      <c r="AG1574">
        <v>0</v>
      </c>
      <c r="AH1574" t="s">
        <v>83</v>
      </c>
      <c r="AI1574" t="s">
        <v>83</v>
      </c>
      <c r="AJ1574" t="s">
        <v>83</v>
      </c>
      <c r="AK1574" t="s">
        <v>83</v>
      </c>
      <c r="AL1574" t="s">
        <v>83</v>
      </c>
      <c r="AM1574" t="s">
        <v>83</v>
      </c>
      <c r="AN1574" t="s">
        <v>83</v>
      </c>
      <c r="AO1574" t="s">
        <v>83</v>
      </c>
      <c r="AP1574" t="s">
        <v>83</v>
      </c>
      <c r="AQ1574" t="s">
        <v>83</v>
      </c>
      <c r="AR1574" t="s">
        <v>83</v>
      </c>
      <c r="AS1574">
        <v>0</v>
      </c>
      <c r="AT1574" t="s">
        <v>83</v>
      </c>
      <c r="AU1574" t="s">
        <v>83</v>
      </c>
      <c r="AV1574">
        <v>0</v>
      </c>
      <c r="AW1574">
        <v>0</v>
      </c>
      <c r="AX1574" t="s">
        <v>83</v>
      </c>
    </row>
    <row r="1575" spans="1:50" x14ac:dyDescent="0.15">
      <c r="A1575">
        <v>4</v>
      </c>
      <c r="B1575">
        <v>258</v>
      </c>
      <c r="C1575">
        <v>1</v>
      </c>
      <c r="D1575">
        <v>6</v>
      </c>
      <c r="E1575">
        <v>0</v>
      </c>
      <c r="F1575" t="s">
        <v>83</v>
      </c>
      <c r="G1575" t="s">
        <v>83</v>
      </c>
      <c r="H1575">
        <v>589</v>
      </c>
      <c r="I1575">
        <v>0</v>
      </c>
      <c r="J1575">
        <v>0</v>
      </c>
      <c r="K1575">
        <v>0</v>
      </c>
      <c r="L1575">
        <v>0</v>
      </c>
      <c r="M1575" t="s">
        <v>83</v>
      </c>
      <c r="N1575" t="s">
        <v>83</v>
      </c>
      <c r="O1575" t="s">
        <v>83</v>
      </c>
      <c r="P1575" t="s">
        <v>83</v>
      </c>
      <c r="Q1575" t="s">
        <v>83</v>
      </c>
      <c r="R1575" t="s">
        <v>3030</v>
      </c>
      <c r="S1575" t="s">
        <v>83</v>
      </c>
      <c r="T1575">
        <v>0</v>
      </c>
      <c r="U1575" t="s">
        <v>83</v>
      </c>
      <c r="V1575" t="s">
        <v>83</v>
      </c>
      <c r="W1575" t="s">
        <v>83</v>
      </c>
      <c r="X1575">
        <v>3</v>
      </c>
      <c r="Y1575">
        <v>3</v>
      </c>
      <c r="Z1575" t="s">
        <v>83</v>
      </c>
      <c r="AA1575" t="s">
        <v>83</v>
      </c>
      <c r="AB1575" t="s">
        <v>83</v>
      </c>
      <c r="AC1575" t="s">
        <v>83</v>
      </c>
      <c r="AD1575" t="s">
        <v>83</v>
      </c>
      <c r="AE1575">
        <v>0</v>
      </c>
      <c r="AF1575" t="s">
        <v>83</v>
      </c>
      <c r="AG1575">
        <v>0</v>
      </c>
      <c r="AH1575" t="s">
        <v>83</v>
      </c>
      <c r="AI1575" t="s">
        <v>83</v>
      </c>
      <c r="AJ1575" t="s">
        <v>83</v>
      </c>
      <c r="AK1575" t="s">
        <v>83</v>
      </c>
      <c r="AL1575" t="s">
        <v>83</v>
      </c>
      <c r="AM1575" t="s">
        <v>83</v>
      </c>
      <c r="AN1575" t="s">
        <v>83</v>
      </c>
      <c r="AO1575" t="s">
        <v>83</v>
      </c>
      <c r="AP1575" t="s">
        <v>83</v>
      </c>
      <c r="AQ1575" t="s">
        <v>83</v>
      </c>
      <c r="AR1575" t="s">
        <v>83</v>
      </c>
      <c r="AS1575">
        <v>0</v>
      </c>
      <c r="AT1575" t="s">
        <v>83</v>
      </c>
      <c r="AU1575" t="s">
        <v>83</v>
      </c>
      <c r="AV1575">
        <v>0</v>
      </c>
      <c r="AW1575">
        <v>0</v>
      </c>
      <c r="AX1575" t="s">
        <v>83</v>
      </c>
    </row>
    <row r="1576" spans="1:50" x14ac:dyDescent="0.15">
      <c r="A1576">
        <v>4</v>
      </c>
      <c r="B1576">
        <v>258</v>
      </c>
      <c r="C1576">
        <v>1</v>
      </c>
      <c r="D1576">
        <v>7</v>
      </c>
      <c r="E1576">
        <v>0</v>
      </c>
      <c r="F1576" t="s">
        <v>83</v>
      </c>
      <c r="G1576" t="s">
        <v>83</v>
      </c>
      <c r="H1576">
        <v>377</v>
      </c>
      <c r="I1576">
        <v>0</v>
      </c>
      <c r="J1576">
        <v>0</v>
      </c>
      <c r="K1576">
        <v>0</v>
      </c>
      <c r="L1576">
        <v>0</v>
      </c>
      <c r="M1576" t="s">
        <v>83</v>
      </c>
      <c r="N1576" t="s">
        <v>83</v>
      </c>
      <c r="O1576" t="s">
        <v>83</v>
      </c>
      <c r="P1576" t="s">
        <v>83</v>
      </c>
      <c r="Q1576" t="s">
        <v>83</v>
      </c>
      <c r="R1576" t="s">
        <v>3031</v>
      </c>
      <c r="S1576" t="s">
        <v>83</v>
      </c>
      <c r="T1576">
        <v>0</v>
      </c>
      <c r="U1576" t="s">
        <v>83</v>
      </c>
      <c r="V1576" t="s">
        <v>83</v>
      </c>
      <c r="W1576" t="s">
        <v>83</v>
      </c>
      <c r="X1576">
        <v>3</v>
      </c>
      <c r="Y1576">
        <v>3</v>
      </c>
      <c r="Z1576" t="s">
        <v>83</v>
      </c>
      <c r="AA1576" t="s">
        <v>83</v>
      </c>
      <c r="AB1576" t="s">
        <v>83</v>
      </c>
      <c r="AC1576" t="s">
        <v>83</v>
      </c>
      <c r="AD1576" t="s">
        <v>83</v>
      </c>
      <c r="AE1576">
        <v>0</v>
      </c>
      <c r="AF1576" t="s">
        <v>83</v>
      </c>
      <c r="AG1576">
        <v>0</v>
      </c>
      <c r="AH1576" t="s">
        <v>83</v>
      </c>
      <c r="AI1576" t="s">
        <v>83</v>
      </c>
      <c r="AJ1576" t="s">
        <v>83</v>
      </c>
      <c r="AK1576" t="s">
        <v>83</v>
      </c>
      <c r="AL1576" t="s">
        <v>83</v>
      </c>
      <c r="AM1576" t="s">
        <v>83</v>
      </c>
      <c r="AN1576" t="s">
        <v>83</v>
      </c>
      <c r="AO1576" t="s">
        <v>83</v>
      </c>
      <c r="AP1576" t="s">
        <v>83</v>
      </c>
      <c r="AQ1576" t="s">
        <v>83</v>
      </c>
      <c r="AR1576" t="s">
        <v>83</v>
      </c>
      <c r="AS1576">
        <v>0</v>
      </c>
      <c r="AT1576" t="s">
        <v>83</v>
      </c>
      <c r="AU1576" t="s">
        <v>83</v>
      </c>
      <c r="AV1576">
        <v>0</v>
      </c>
      <c r="AW1576">
        <v>0</v>
      </c>
      <c r="AX1576" t="s">
        <v>83</v>
      </c>
    </row>
    <row r="1577" spans="1:50" x14ac:dyDescent="0.15">
      <c r="A1577">
        <v>4</v>
      </c>
      <c r="B1577">
        <v>258</v>
      </c>
      <c r="C1577">
        <v>1</v>
      </c>
      <c r="D1577">
        <v>8</v>
      </c>
      <c r="E1577">
        <v>0</v>
      </c>
      <c r="F1577" t="s">
        <v>83</v>
      </c>
      <c r="G1577" t="s">
        <v>83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83</v>
      </c>
      <c r="N1577" t="s">
        <v>83</v>
      </c>
      <c r="O1577" t="s">
        <v>83</v>
      </c>
      <c r="P1577" t="s">
        <v>83</v>
      </c>
      <c r="Q1577" t="s">
        <v>83</v>
      </c>
      <c r="R1577" t="s">
        <v>83</v>
      </c>
      <c r="S1577" t="s">
        <v>83</v>
      </c>
      <c r="T1577">
        <v>0</v>
      </c>
      <c r="U1577" t="s">
        <v>83</v>
      </c>
      <c r="V1577" t="s">
        <v>83</v>
      </c>
      <c r="W1577" t="s">
        <v>83</v>
      </c>
      <c r="X1577">
        <v>0</v>
      </c>
      <c r="Y1577">
        <v>0</v>
      </c>
      <c r="Z1577" t="s">
        <v>83</v>
      </c>
      <c r="AA1577" t="s">
        <v>83</v>
      </c>
      <c r="AB1577" t="s">
        <v>83</v>
      </c>
      <c r="AC1577" t="s">
        <v>83</v>
      </c>
      <c r="AD1577" t="s">
        <v>83</v>
      </c>
      <c r="AE1577">
        <v>0</v>
      </c>
      <c r="AF1577" t="s">
        <v>83</v>
      </c>
      <c r="AG1577">
        <v>0</v>
      </c>
      <c r="AH1577" t="s">
        <v>83</v>
      </c>
      <c r="AI1577" t="s">
        <v>83</v>
      </c>
      <c r="AJ1577" t="s">
        <v>83</v>
      </c>
      <c r="AK1577" t="s">
        <v>83</v>
      </c>
      <c r="AL1577" t="s">
        <v>83</v>
      </c>
      <c r="AM1577" t="s">
        <v>83</v>
      </c>
      <c r="AN1577" t="s">
        <v>83</v>
      </c>
      <c r="AO1577" t="s">
        <v>83</v>
      </c>
      <c r="AP1577" t="s">
        <v>83</v>
      </c>
      <c r="AQ1577" t="s">
        <v>83</v>
      </c>
      <c r="AR1577" t="s">
        <v>83</v>
      </c>
      <c r="AS1577">
        <v>0</v>
      </c>
      <c r="AT1577" t="s">
        <v>83</v>
      </c>
      <c r="AU1577" t="s">
        <v>83</v>
      </c>
      <c r="AV1577">
        <v>0</v>
      </c>
      <c r="AW1577">
        <v>0</v>
      </c>
      <c r="AX1577" t="s">
        <v>83</v>
      </c>
    </row>
    <row r="1578" spans="1:50" x14ac:dyDescent="0.15">
      <c r="A1578">
        <v>4</v>
      </c>
      <c r="B1578">
        <v>259</v>
      </c>
      <c r="C1578">
        <v>1</v>
      </c>
      <c r="D1578">
        <v>1</v>
      </c>
      <c r="E1578">
        <v>0</v>
      </c>
      <c r="F1578" t="s">
        <v>83</v>
      </c>
      <c r="G1578" t="s">
        <v>83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83</v>
      </c>
      <c r="N1578" t="s">
        <v>83</v>
      </c>
      <c r="O1578" t="s">
        <v>83</v>
      </c>
      <c r="P1578" t="s">
        <v>83</v>
      </c>
      <c r="Q1578" t="s">
        <v>83</v>
      </c>
      <c r="R1578" t="s">
        <v>83</v>
      </c>
      <c r="S1578" t="s">
        <v>83</v>
      </c>
      <c r="T1578">
        <v>0</v>
      </c>
      <c r="U1578" t="s">
        <v>83</v>
      </c>
      <c r="V1578" t="s">
        <v>83</v>
      </c>
      <c r="W1578" t="s">
        <v>83</v>
      </c>
      <c r="X1578">
        <v>0</v>
      </c>
      <c r="Y1578">
        <v>0</v>
      </c>
      <c r="Z1578" t="s">
        <v>83</v>
      </c>
      <c r="AA1578" t="s">
        <v>83</v>
      </c>
      <c r="AB1578" t="s">
        <v>83</v>
      </c>
      <c r="AC1578" t="s">
        <v>83</v>
      </c>
      <c r="AD1578" t="s">
        <v>83</v>
      </c>
      <c r="AE1578">
        <v>0</v>
      </c>
      <c r="AF1578" t="s">
        <v>83</v>
      </c>
      <c r="AG1578">
        <v>0</v>
      </c>
      <c r="AH1578" t="s">
        <v>83</v>
      </c>
      <c r="AI1578" t="s">
        <v>83</v>
      </c>
      <c r="AJ1578" t="s">
        <v>83</v>
      </c>
      <c r="AK1578" t="s">
        <v>83</v>
      </c>
      <c r="AL1578" t="s">
        <v>83</v>
      </c>
      <c r="AM1578" t="s">
        <v>83</v>
      </c>
      <c r="AN1578" t="s">
        <v>83</v>
      </c>
      <c r="AO1578" t="s">
        <v>83</v>
      </c>
      <c r="AP1578" t="s">
        <v>83</v>
      </c>
      <c r="AQ1578" t="s">
        <v>83</v>
      </c>
      <c r="AR1578" t="s">
        <v>83</v>
      </c>
      <c r="AS1578">
        <v>0</v>
      </c>
      <c r="AT1578" t="s">
        <v>83</v>
      </c>
      <c r="AU1578" t="s">
        <v>83</v>
      </c>
      <c r="AV1578">
        <v>0</v>
      </c>
      <c r="AW1578">
        <v>0</v>
      </c>
      <c r="AX1578" t="s">
        <v>83</v>
      </c>
    </row>
    <row r="1579" spans="1:50" x14ac:dyDescent="0.15">
      <c r="A1579">
        <v>4</v>
      </c>
      <c r="B1579">
        <v>259</v>
      </c>
      <c r="C1579">
        <v>1</v>
      </c>
      <c r="D1579">
        <v>2</v>
      </c>
      <c r="E1579">
        <v>0</v>
      </c>
      <c r="F1579" t="s">
        <v>83</v>
      </c>
      <c r="G1579" t="s">
        <v>83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83</v>
      </c>
      <c r="N1579" t="s">
        <v>83</v>
      </c>
      <c r="O1579" t="s">
        <v>83</v>
      </c>
      <c r="P1579" t="s">
        <v>83</v>
      </c>
      <c r="Q1579" t="s">
        <v>83</v>
      </c>
      <c r="R1579" t="s">
        <v>83</v>
      </c>
      <c r="S1579" t="s">
        <v>83</v>
      </c>
      <c r="T1579">
        <v>0</v>
      </c>
      <c r="U1579" t="s">
        <v>83</v>
      </c>
      <c r="V1579" t="s">
        <v>83</v>
      </c>
      <c r="W1579" t="s">
        <v>83</v>
      </c>
      <c r="X1579">
        <v>0</v>
      </c>
      <c r="Y1579">
        <v>0</v>
      </c>
      <c r="Z1579" t="s">
        <v>83</v>
      </c>
      <c r="AA1579" t="s">
        <v>83</v>
      </c>
      <c r="AB1579" t="s">
        <v>83</v>
      </c>
      <c r="AC1579" t="s">
        <v>83</v>
      </c>
      <c r="AD1579" t="s">
        <v>83</v>
      </c>
      <c r="AE1579">
        <v>0</v>
      </c>
      <c r="AF1579" t="s">
        <v>83</v>
      </c>
      <c r="AG1579">
        <v>0</v>
      </c>
      <c r="AH1579" t="s">
        <v>83</v>
      </c>
      <c r="AI1579" t="s">
        <v>83</v>
      </c>
      <c r="AJ1579" t="s">
        <v>83</v>
      </c>
      <c r="AK1579" t="s">
        <v>83</v>
      </c>
      <c r="AL1579" t="s">
        <v>83</v>
      </c>
      <c r="AM1579" t="s">
        <v>83</v>
      </c>
      <c r="AN1579" t="s">
        <v>83</v>
      </c>
      <c r="AO1579" t="s">
        <v>83</v>
      </c>
      <c r="AP1579" t="s">
        <v>83</v>
      </c>
      <c r="AQ1579" t="s">
        <v>83</v>
      </c>
      <c r="AR1579" t="s">
        <v>83</v>
      </c>
      <c r="AS1579">
        <v>0</v>
      </c>
      <c r="AT1579" t="s">
        <v>83</v>
      </c>
      <c r="AU1579" t="s">
        <v>83</v>
      </c>
      <c r="AV1579">
        <v>0</v>
      </c>
      <c r="AW1579">
        <v>0</v>
      </c>
      <c r="AX1579" t="s">
        <v>83</v>
      </c>
    </row>
    <row r="1580" spans="1:50" x14ac:dyDescent="0.15">
      <c r="A1580">
        <v>4</v>
      </c>
      <c r="B1580">
        <v>259</v>
      </c>
      <c r="C1580">
        <v>1</v>
      </c>
      <c r="D1580">
        <v>3</v>
      </c>
      <c r="E1580">
        <v>0</v>
      </c>
      <c r="F1580" t="s">
        <v>83</v>
      </c>
      <c r="G1580" t="s">
        <v>83</v>
      </c>
      <c r="H1580">
        <v>601</v>
      </c>
      <c r="I1580">
        <v>0</v>
      </c>
      <c r="J1580">
        <v>0</v>
      </c>
      <c r="K1580">
        <v>0</v>
      </c>
      <c r="L1580">
        <v>0</v>
      </c>
      <c r="M1580" t="s">
        <v>83</v>
      </c>
      <c r="N1580" t="s">
        <v>83</v>
      </c>
      <c r="O1580" t="s">
        <v>83</v>
      </c>
      <c r="P1580" t="s">
        <v>83</v>
      </c>
      <c r="Q1580" t="s">
        <v>83</v>
      </c>
      <c r="R1580" t="s">
        <v>3032</v>
      </c>
      <c r="S1580" t="s">
        <v>83</v>
      </c>
      <c r="T1580">
        <v>0</v>
      </c>
      <c r="U1580" t="s">
        <v>83</v>
      </c>
      <c r="V1580" t="s">
        <v>83</v>
      </c>
      <c r="W1580" t="s">
        <v>83</v>
      </c>
      <c r="X1580">
        <v>4</v>
      </c>
      <c r="Y1580">
        <v>4</v>
      </c>
      <c r="Z1580" t="s">
        <v>83</v>
      </c>
      <c r="AA1580" t="s">
        <v>83</v>
      </c>
      <c r="AB1580" t="s">
        <v>83</v>
      </c>
      <c r="AC1580" t="s">
        <v>83</v>
      </c>
      <c r="AD1580" t="s">
        <v>83</v>
      </c>
      <c r="AE1580">
        <v>0</v>
      </c>
      <c r="AF1580" t="s">
        <v>83</v>
      </c>
      <c r="AG1580">
        <v>0</v>
      </c>
      <c r="AH1580" t="s">
        <v>83</v>
      </c>
      <c r="AI1580" t="s">
        <v>83</v>
      </c>
      <c r="AJ1580" t="s">
        <v>83</v>
      </c>
      <c r="AK1580" t="s">
        <v>83</v>
      </c>
      <c r="AL1580" t="s">
        <v>83</v>
      </c>
      <c r="AM1580" t="s">
        <v>83</v>
      </c>
      <c r="AN1580" t="s">
        <v>83</v>
      </c>
      <c r="AO1580" t="s">
        <v>83</v>
      </c>
      <c r="AP1580" t="s">
        <v>83</v>
      </c>
      <c r="AQ1580" t="s">
        <v>83</v>
      </c>
      <c r="AR1580" t="s">
        <v>83</v>
      </c>
      <c r="AS1580">
        <v>0</v>
      </c>
      <c r="AT1580" t="s">
        <v>83</v>
      </c>
      <c r="AU1580" t="s">
        <v>83</v>
      </c>
      <c r="AV1580">
        <v>0</v>
      </c>
      <c r="AW1580">
        <v>0</v>
      </c>
      <c r="AX1580" t="s">
        <v>83</v>
      </c>
    </row>
    <row r="1581" spans="1:50" x14ac:dyDescent="0.15">
      <c r="A1581">
        <v>4</v>
      </c>
      <c r="B1581">
        <v>259</v>
      </c>
      <c r="C1581">
        <v>1</v>
      </c>
      <c r="D1581">
        <v>4</v>
      </c>
      <c r="E1581">
        <v>0</v>
      </c>
      <c r="F1581" t="s">
        <v>83</v>
      </c>
      <c r="G1581" t="s">
        <v>83</v>
      </c>
      <c r="H1581">
        <v>89</v>
      </c>
      <c r="I1581">
        <v>0</v>
      </c>
      <c r="J1581">
        <v>0</v>
      </c>
      <c r="K1581">
        <v>0</v>
      </c>
      <c r="L1581">
        <v>0</v>
      </c>
      <c r="M1581" t="s">
        <v>83</v>
      </c>
      <c r="N1581" t="s">
        <v>83</v>
      </c>
      <c r="O1581" t="s">
        <v>83</v>
      </c>
      <c r="P1581" t="s">
        <v>83</v>
      </c>
      <c r="Q1581" t="s">
        <v>83</v>
      </c>
      <c r="R1581" t="s">
        <v>3033</v>
      </c>
      <c r="S1581" t="s">
        <v>83</v>
      </c>
      <c r="T1581">
        <v>0</v>
      </c>
      <c r="U1581" t="s">
        <v>83</v>
      </c>
      <c r="V1581" t="s">
        <v>83</v>
      </c>
      <c r="W1581" t="s">
        <v>83</v>
      </c>
      <c r="X1581">
        <v>4</v>
      </c>
      <c r="Y1581">
        <v>4</v>
      </c>
      <c r="Z1581" t="s">
        <v>83</v>
      </c>
      <c r="AA1581" t="s">
        <v>83</v>
      </c>
      <c r="AB1581" t="s">
        <v>83</v>
      </c>
      <c r="AC1581" t="s">
        <v>83</v>
      </c>
      <c r="AD1581" t="s">
        <v>83</v>
      </c>
      <c r="AE1581">
        <v>0</v>
      </c>
      <c r="AF1581" t="s">
        <v>83</v>
      </c>
      <c r="AG1581">
        <v>0</v>
      </c>
      <c r="AH1581" t="s">
        <v>83</v>
      </c>
      <c r="AI1581" t="s">
        <v>83</v>
      </c>
      <c r="AJ1581" t="s">
        <v>83</v>
      </c>
      <c r="AK1581" t="s">
        <v>83</v>
      </c>
      <c r="AL1581" t="s">
        <v>83</v>
      </c>
      <c r="AM1581" t="s">
        <v>83</v>
      </c>
      <c r="AN1581" t="s">
        <v>83</v>
      </c>
      <c r="AO1581" t="s">
        <v>83</v>
      </c>
      <c r="AP1581" t="s">
        <v>83</v>
      </c>
      <c r="AQ1581" t="s">
        <v>83</v>
      </c>
      <c r="AR1581" t="s">
        <v>83</v>
      </c>
      <c r="AS1581">
        <v>0</v>
      </c>
      <c r="AT1581" t="s">
        <v>83</v>
      </c>
      <c r="AU1581" t="s">
        <v>83</v>
      </c>
      <c r="AV1581">
        <v>0</v>
      </c>
      <c r="AW1581">
        <v>0</v>
      </c>
      <c r="AX1581" t="s">
        <v>83</v>
      </c>
    </row>
    <row r="1582" spans="1:50" x14ac:dyDescent="0.15">
      <c r="A1582">
        <v>4</v>
      </c>
      <c r="B1582">
        <v>259</v>
      </c>
      <c r="C1582">
        <v>1</v>
      </c>
      <c r="D1582">
        <v>5</v>
      </c>
      <c r="E1582">
        <v>0</v>
      </c>
      <c r="F1582" t="s">
        <v>83</v>
      </c>
      <c r="G1582" t="s">
        <v>83</v>
      </c>
      <c r="H1582">
        <v>630</v>
      </c>
      <c r="I1582">
        <v>0</v>
      </c>
      <c r="J1582">
        <v>0</v>
      </c>
      <c r="K1582">
        <v>0</v>
      </c>
      <c r="L1582">
        <v>0</v>
      </c>
      <c r="M1582" t="s">
        <v>83</v>
      </c>
      <c r="N1582" t="s">
        <v>83</v>
      </c>
      <c r="O1582" t="s">
        <v>83</v>
      </c>
      <c r="P1582" t="s">
        <v>83</v>
      </c>
      <c r="Q1582" t="s">
        <v>83</v>
      </c>
      <c r="R1582" t="s">
        <v>3034</v>
      </c>
      <c r="S1582" t="s">
        <v>83</v>
      </c>
      <c r="T1582">
        <v>0</v>
      </c>
      <c r="U1582" t="s">
        <v>83</v>
      </c>
      <c r="V1582" t="s">
        <v>83</v>
      </c>
      <c r="W1582" t="s">
        <v>83</v>
      </c>
      <c r="X1582">
        <v>4</v>
      </c>
      <c r="Y1582">
        <v>4</v>
      </c>
      <c r="Z1582" t="s">
        <v>83</v>
      </c>
      <c r="AA1582" t="s">
        <v>83</v>
      </c>
      <c r="AB1582" t="s">
        <v>83</v>
      </c>
      <c r="AC1582" t="s">
        <v>83</v>
      </c>
      <c r="AD1582" t="s">
        <v>83</v>
      </c>
      <c r="AE1582">
        <v>0</v>
      </c>
      <c r="AF1582" t="s">
        <v>83</v>
      </c>
      <c r="AG1582">
        <v>0</v>
      </c>
      <c r="AH1582" t="s">
        <v>83</v>
      </c>
      <c r="AI1582" t="s">
        <v>83</v>
      </c>
      <c r="AJ1582" t="s">
        <v>83</v>
      </c>
      <c r="AK1582" t="s">
        <v>83</v>
      </c>
      <c r="AL1582" t="s">
        <v>83</v>
      </c>
      <c r="AM1582" t="s">
        <v>83</v>
      </c>
      <c r="AN1582" t="s">
        <v>83</v>
      </c>
      <c r="AO1582" t="s">
        <v>83</v>
      </c>
      <c r="AP1582" t="s">
        <v>83</v>
      </c>
      <c r="AQ1582" t="s">
        <v>83</v>
      </c>
      <c r="AR1582" t="s">
        <v>83</v>
      </c>
      <c r="AS1582">
        <v>0</v>
      </c>
      <c r="AT1582" t="s">
        <v>83</v>
      </c>
      <c r="AU1582" t="s">
        <v>83</v>
      </c>
      <c r="AV1582">
        <v>0</v>
      </c>
      <c r="AW1582">
        <v>0</v>
      </c>
      <c r="AX1582" t="s">
        <v>83</v>
      </c>
    </row>
    <row r="1583" spans="1:50" x14ac:dyDescent="0.15">
      <c r="A1583">
        <v>4</v>
      </c>
      <c r="B1583">
        <v>259</v>
      </c>
      <c r="C1583">
        <v>1</v>
      </c>
      <c r="D1583">
        <v>6</v>
      </c>
      <c r="E1583">
        <v>0</v>
      </c>
      <c r="F1583" t="s">
        <v>83</v>
      </c>
      <c r="G1583" t="s">
        <v>83</v>
      </c>
      <c r="H1583">
        <v>0</v>
      </c>
      <c r="I1583">
        <v>0</v>
      </c>
      <c r="J1583">
        <v>0</v>
      </c>
      <c r="K1583">
        <v>0</v>
      </c>
      <c r="L1583">
        <v>0</v>
      </c>
      <c r="M1583" t="s">
        <v>83</v>
      </c>
      <c r="N1583" t="s">
        <v>83</v>
      </c>
      <c r="O1583" t="s">
        <v>83</v>
      </c>
      <c r="P1583" t="s">
        <v>83</v>
      </c>
      <c r="Q1583" t="s">
        <v>83</v>
      </c>
      <c r="R1583" t="s">
        <v>83</v>
      </c>
      <c r="S1583" t="s">
        <v>83</v>
      </c>
      <c r="T1583">
        <v>0</v>
      </c>
      <c r="U1583" t="s">
        <v>83</v>
      </c>
      <c r="V1583" t="s">
        <v>83</v>
      </c>
      <c r="W1583" t="s">
        <v>83</v>
      </c>
      <c r="X1583">
        <v>0</v>
      </c>
      <c r="Y1583">
        <v>0</v>
      </c>
      <c r="Z1583" t="s">
        <v>83</v>
      </c>
      <c r="AA1583" t="s">
        <v>83</v>
      </c>
      <c r="AB1583" t="s">
        <v>83</v>
      </c>
      <c r="AC1583" t="s">
        <v>83</v>
      </c>
      <c r="AD1583" t="s">
        <v>83</v>
      </c>
      <c r="AE1583">
        <v>0</v>
      </c>
      <c r="AF1583" t="s">
        <v>83</v>
      </c>
      <c r="AG1583">
        <v>0</v>
      </c>
      <c r="AH1583" t="s">
        <v>83</v>
      </c>
      <c r="AI1583" t="s">
        <v>83</v>
      </c>
      <c r="AJ1583" t="s">
        <v>83</v>
      </c>
      <c r="AK1583" t="s">
        <v>83</v>
      </c>
      <c r="AL1583" t="s">
        <v>83</v>
      </c>
      <c r="AM1583" t="s">
        <v>83</v>
      </c>
      <c r="AN1583" t="s">
        <v>83</v>
      </c>
      <c r="AO1583" t="s">
        <v>83</v>
      </c>
      <c r="AP1583" t="s">
        <v>83</v>
      </c>
      <c r="AQ1583" t="s">
        <v>83</v>
      </c>
      <c r="AR1583" t="s">
        <v>83</v>
      </c>
      <c r="AS1583">
        <v>0</v>
      </c>
      <c r="AT1583" t="s">
        <v>83</v>
      </c>
      <c r="AU1583" t="s">
        <v>83</v>
      </c>
      <c r="AV1583">
        <v>0</v>
      </c>
      <c r="AW1583">
        <v>0</v>
      </c>
      <c r="AX1583" t="s">
        <v>83</v>
      </c>
    </row>
    <row r="1584" spans="1:50" x14ac:dyDescent="0.15">
      <c r="A1584">
        <v>4</v>
      </c>
      <c r="B1584">
        <v>259</v>
      </c>
      <c r="C1584">
        <v>1</v>
      </c>
      <c r="D1584">
        <v>7</v>
      </c>
      <c r="E1584">
        <v>0</v>
      </c>
      <c r="F1584" t="s">
        <v>83</v>
      </c>
      <c r="G1584" t="s">
        <v>83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83</v>
      </c>
      <c r="N1584" t="s">
        <v>83</v>
      </c>
      <c r="O1584" t="s">
        <v>83</v>
      </c>
      <c r="P1584" t="s">
        <v>83</v>
      </c>
      <c r="Q1584" t="s">
        <v>83</v>
      </c>
      <c r="R1584" t="s">
        <v>83</v>
      </c>
      <c r="S1584" t="s">
        <v>83</v>
      </c>
      <c r="T1584">
        <v>0</v>
      </c>
      <c r="U1584" t="s">
        <v>83</v>
      </c>
      <c r="V1584" t="s">
        <v>83</v>
      </c>
      <c r="W1584" t="s">
        <v>83</v>
      </c>
      <c r="X1584">
        <v>0</v>
      </c>
      <c r="Y1584">
        <v>0</v>
      </c>
      <c r="Z1584" t="s">
        <v>83</v>
      </c>
      <c r="AA1584" t="s">
        <v>83</v>
      </c>
      <c r="AB1584" t="s">
        <v>83</v>
      </c>
      <c r="AC1584" t="s">
        <v>83</v>
      </c>
      <c r="AD1584" t="s">
        <v>83</v>
      </c>
      <c r="AE1584">
        <v>0</v>
      </c>
      <c r="AF1584" t="s">
        <v>83</v>
      </c>
      <c r="AG1584">
        <v>0</v>
      </c>
      <c r="AH1584" t="s">
        <v>83</v>
      </c>
      <c r="AI1584" t="s">
        <v>83</v>
      </c>
      <c r="AJ1584" t="s">
        <v>83</v>
      </c>
      <c r="AK1584" t="s">
        <v>83</v>
      </c>
      <c r="AL1584" t="s">
        <v>83</v>
      </c>
      <c r="AM1584" t="s">
        <v>83</v>
      </c>
      <c r="AN1584" t="s">
        <v>83</v>
      </c>
      <c r="AO1584" t="s">
        <v>83</v>
      </c>
      <c r="AP1584" t="s">
        <v>83</v>
      </c>
      <c r="AQ1584" t="s">
        <v>83</v>
      </c>
      <c r="AR1584" t="s">
        <v>83</v>
      </c>
      <c r="AS1584">
        <v>0</v>
      </c>
      <c r="AT1584" t="s">
        <v>83</v>
      </c>
      <c r="AU1584" t="s">
        <v>83</v>
      </c>
      <c r="AV1584">
        <v>0</v>
      </c>
      <c r="AW1584">
        <v>0</v>
      </c>
      <c r="AX1584" t="s">
        <v>83</v>
      </c>
    </row>
    <row r="1585" spans="1:50" x14ac:dyDescent="0.15">
      <c r="A1585">
        <v>4</v>
      </c>
      <c r="B1585">
        <v>259</v>
      </c>
      <c r="C1585">
        <v>1</v>
      </c>
      <c r="D1585">
        <v>8</v>
      </c>
      <c r="E1585">
        <v>0</v>
      </c>
      <c r="F1585" t="s">
        <v>83</v>
      </c>
      <c r="G1585" t="s">
        <v>83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83</v>
      </c>
      <c r="N1585" t="s">
        <v>83</v>
      </c>
      <c r="O1585" t="s">
        <v>83</v>
      </c>
      <c r="P1585" t="s">
        <v>83</v>
      </c>
      <c r="Q1585" t="s">
        <v>83</v>
      </c>
      <c r="R1585" t="s">
        <v>83</v>
      </c>
      <c r="S1585" t="s">
        <v>83</v>
      </c>
      <c r="T1585">
        <v>0</v>
      </c>
      <c r="U1585" t="s">
        <v>83</v>
      </c>
      <c r="V1585" t="s">
        <v>83</v>
      </c>
      <c r="W1585" t="s">
        <v>83</v>
      </c>
      <c r="X1585">
        <v>0</v>
      </c>
      <c r="Y1585">
        <v>0</v>
      </c>
      <c r="Z1585" t="s">
        <v>83</v>
      </c>
      <c r="AA1585" t="s">
        <v>83</v>
      </c>
      <c r="AB1585" t="s">
        <v>83</v>
      </c>
      <c r="AC1585" t="s">
        <v>83</v>
      </c>
      <c r="AD1585" t="s">
        <v>83</v>
      </c>
      <c r="AE1585">
        <v>0</v>
      </c>
      <c r="AF1585" t="s">
        <v>83</v>
      </c>
      <c r="AG1585">
        <v>0</v>
      </c>
      <c r="AH1585" t="s">
        <v>83</v>
      </c>
      <c r="AI1585" t="s">
        <v>83</v>
      </c>
      <c r="AJ1585" t="s">
        <v>83</v>
      </c>
      <c r="AK1585" t="s">
        <v>83</v>
      </c>
      <c r="AL1585" t="s">
        <v>83</v>
      </c>
      <c r="AM1585" t="s">
        <v>83</v>
      </c>
      <c r="AN1585" t="s">
        <v>83</v>
      </c>
      <c r="AO1585" t="s">
        <v>83</v>
      </c>
      <c r="AP1585" t="s">
        <v>83</v>
      </c>
      <c r="AQ1585" t="s">
        <v>83</v>
      </c>
      <c r="AR1585" t="s">
        <v>83</v>
      </c>
      <c r="AS1585">
        <v>0</v>
      </c>
      <c r="AT1585" t="s">
        <v>83</v>
      </c>
      <c r="AU1585" t="s">
        <v>83</v>
      </c>
      <c r="AV1585">
        <v>0</v>
      </c>
      <c r="AW1585">
        <v>0</v>
      </c>
      <c r="AX1585" t="s">
        <v>83</v>
      </c>
    </row>
    <row r="1586" spans="1:50" x14ac:dyDescent="0.15">
      <c r="A1586">
        <v>4</v>
      </c>
      <c r="B1586">
        <v>259</v>
      </c>
      <c r="C1586">
        <v>2</v>
      </c>
      <c r="D1586">
        <v>1</v>
      </c>
      <c r="E1586">
        <v>0</v>
      </c>
      <c r="F1586" t="s">
        <v>83</v>
      </c>
      <c r="G1586" t="s">
        <v>83</v>
      </c>
      <c r="H1586">
        <v>25</v>
      </c>
      <c r="I1586">
        <v>0</v>
      </c>
      <c r="J1586">
        <v>0</v>
      </c>
      <c r="K1586">
        <v>0</v>
      </c>
      <c r="L1586">
        <v>0</v>
      </c>
      <c r="M1586" t="s">
        <v>83</v>
      </c>
      <c r="N1586" t="s">
        <v>83</v>
      </c>
      <c r="O1586" t="s">
        <v>83</v>
      </c>
      <c r="P1586" t="s">
        <v>83</v>
      </c>
      <c r="Q1586" t="s">
        <v>83</v>
      </c>
      <c r="R1586" t="s">
        <v>3035</v>
      </c>
      <c r="S1586" t="s">
        <v>83</v>
      </c>
      <c r="T1586">
        <v>0</v>
      </c>
      <c r="U1586" t="s">
        <v>83</v>
      </c>
      <c r="V1586" t="s">
        <v>83</v>
      </c>
      <c r="W1586" t="s">
        <v>83</v>
      </c>
      <c r="X1586">
        <v>4</v>
      </c>
      <c r="Y1586">
        <v>4</v>
      </c>
      <c r="Z1586" t="s">
        <v>83</v>
      </c>
      <c r="AA1586" t="s">
        <v>83</v>
      </c>
      <c r="AB1586" t="s">
        <v>83</v>
      </c>
      <c r="AC1586" t="s">
        <v>83</v>
      </c>
      <c r="AD1586" t="s">
        <v>83</v>
      </c>
      <c r="AE1586">
        <v>0</v>
      </c>
      <c r="AF1586" t="s">
        <v>83</v>
      </c>
      <c r="AG1586">
        <v>0</v>
      </c>
      <c r="AH1586" t="s">
        <v>83</v>
      </c>
      <c r="AI1586" t="s">
        <v>83</v>
      </c>
      <c r="AJ1586" t="s">
        <v>83</v>
      </c>
      <c r="AK1586" t="s">
        <v>83</v>
      </c>
      <c r="AL1586" t="s">
        <v>83</v>
      </c>
      <c r="AM1586" t="s">
        <v>83</v>
      </c>
      <c r="AN1586" t="s">
        <v>83</v>
      </c>
      <c r="AO1586" t="s">
        <v>83</v>
      </c>
      <c r="AP1586" t="s">
        <v>83</v>
      </c>
      <c r="AQ1586" t="s">
        <v>83</v>
      </c>
      <c r="AR1586" t="s">
        <v>83</v>
      </c>
      <c r="AS1586">
        <v>0</v>
      </c>
      <c r="AT1586" t="s">
        <v>83</v>
      </c>
      <c r="AU1586" t="s">
        <v>83</v>
      </c>
      <c r="AV1586">
        <v>0</v>
      </c>
      <c r="AW1586">
        <v>0</v>
      </c>
      <c r="AX1586" t="s">
        <v>83</v>
      </c>
    </row>
    <row r="1587" spans="1:50" x14ac:dyDescent="0.15">
      <c r="A1587">
        <v>4</v>
      </c>
      <c r="B1587">
        <v>259</v>
      </c>
      <c r="C1587">
        <v>2</v>
      </c>
      <c r="D1587">
        <v>2</v>
      </c>
      <c r="E1587">
        <v>0</v>
      </c>
      <c r="F1587" t="s">
        <v>83</v>
      </c>
      <c r="G1587" t="s">
        <v>83</v>
      </c>
      <c r="H1587">
        <v>190</v>
      </c>
      <c r="I1587">
        <v>0</v>
      </c>
      <c r="J1587">
        <v>0</v>
      </c>
      <c r="K1587">
        <v>0</v>
      </c>
      <c r="L1587">
        <v>0</v>
      </c>
      <c r="M1587" t="s">
        <v>83</v>
      </c>
      <c r="N1587" t="s">
        <v>83</v>
      </c>
      <c r="O1587" t="s">
        <v>83</v>
      </c>
      <c r="P1587" t="s">
        <v>83</v>
      </c>
      <c r="Q1587" t="s">
        <v>83</v>
      </c>
      <c r="R1587" t="s">
        <v>3036</v>
      </c>
      <c r="S1587" t="s">
        <v>83</v>
      </c>
      <c r="T1587">
        <v>0</v>
      </c>
      <c r="U1587" t="s">
        <v>83</v>
      </c>
      <c r="V1587" t="s">
        <v>83</v>
      </c>
      <c r="W1587" t="s">
        <v>83</v>
      </c>
      <c r="X1587">
        <v>4</v>
      </c>
      <c r="Y1587">
        <v>4</v>
      </c>
      <c r="Z1587" t="s">
        <v>83</v>
      </c>
      <c r="AA1587" t="s">
        <v>83</v>
      </c>
      <c r="AB1587" t="s">
        <v>83</v>
      </c>
      <c r="AC1587" t="s">
        <v>83</v>
      </c>
      <c r="AD1587" t="s">
        <v>83</v>
      </c>
      <c r="AE1587">
        <v>0</v>
      </c>
      <c r="AF1587" t="s">
        <v>83</v>
      </c>
      <c r="AG1587">
        <v>0</v>
      </c>
      <c r="AH1587" t="s">
        <v>83</v>
      </c>
      <c r="AI1587" t="s">
        <v>83</v>
      </c>
      <c r="AJ1587" t="s">
        <v>83</v>
      </c>
      <c r="AK1587" t="s">
        <v>83</v>
      </c>
      <c r="AL1587" t="s">
        <v>83</v>
      </c>
      <c r="AM1587" t="s">
        <v>83</v>
      </c>
      <c r="AN1587" t="s">
        <v>83</v>
      </c>
      <c r="AO1587" t="s">
        <v>83</v>
      </c>
      <c r="AP1587" t="s">
        <v>83</v>
      </c>
      <c r="AQ1587" t="s">
        <v>83</v>
      </c>
      <c r="AR1587" t="s">
        <v>83</v>
      </c>
      <c r="AS1587">
        <v>0</v>
      </c>
      <c r="AT1587" t="s">
        <v>83</v>
      </c>
      <c r="AU1587" t="s">
        <v>83</v>
      </c>
      <c r="AV1587">
        <v>0</v>
      </c>
      <c r="AW1587">
        <v>0</v>
      </c>
      <c r="AX1587" t="s">
        <v>83</v>
      </c>
    </row>
    <row r="1588" spans="1:50" x14ac:dyDescent="0.15">
      <c r="A1588">
        <v>4</v>
      </c>
      <c r="B1588">
        <v>259</v>
      </c>
      <c r="C1588">
        <v>2</v>
      </c>
      <c r="D1588">
        <v>3</v>
      </c>
      <c r="E1588">
        <v>0</v>
      </c>
      <c r="F1588" t="s">
        <v>83</v>
      </c>
      <c r="G1588" t="s">
        <v>83</v>
      </c>
      <c r="H1588">
        <v>21</v>
      </c>
      <c r="I1588">
        <v>0</v>
      </c>
      <c r="J1588">
        <v>0</v>
      </c>
      <c r="K1588">
        <v>0</v>
      </c>
      <c r="L1588">
        <v>0</v>
      </c>
      <c r="M1588" t="s">
        <v>83</v>
      </c>
      <c r="N1588" t="s">
        <v>83</v>
      </c>
      <c r="O1588" t="s">
        <v>83</v>
      </c>
      <c r="P1588" t="s">
        <v>83</v>
      </c>
      <c r="Q1588" t="s">
        <v>83</v>
      </c>
      <c r="R1588" t="s">
        <v>3037</v>
      </c>
      <c r="S1588" t="s">
        <v>83</v>
      </c>
      <c r="T1588">
        <v>0</v>
      </c>
      <c r="U1588" t="s">
        <v>83</v>
      </c>
      <c r="V1588" t="s">
        <v>83</v>
      </c>
      <c r="W1588" t="s">
        <v>83</v>
      </c>
      <c r="X1588">
        <v>4</v>
      </c>
      <c r="Y1588">
        <v>4</v>
      </c>
      <c r="Z1588" t="s">
        <v>83</v>
      </c>
      <c r="AA1588" t="s">
        <v>83</v>
      </c>
      <c r="AB1588" t="s">
        <v>83</v>
      </c>
      <c r="AC1588" t="s">
        <v>83</v>
      </c>
      <c r="AD1588" t="s">
        <v>83</v>
      </c>
      <c r="AE1588">
        <v>0</v>
      </c>
      <c r="AF1588" t="s">
        <v>83</v>
      </c>
      <c r="AG1588">
        <v>0</v>
      </c>
      <c r="AH1588" t="s">
        <v>83</v>
      </c>
      <c r="AI1588" t="s">
        <v>83</v>
      </c>
      <c r="AJ1588" t="s">
        <v>83</v>
      </c>
      <c r="AK1588" t="s">
        <v>83</v>
      </c>
      <c r="AL1588" t="s">
        <v>83</v>
      </c>
      <c r="AM1588" t="s">
        <v>83</v>
      </c>
      <c r="AN1588" t="s">
        <v>83</v>
      </c>
      <c r="AO1588" t="s">
        <v>83</v>
      </c>
      <c r="AP1588" t="s">
        <v>83</v>
      </c>
      <c r="AQ1588" t="s">
        <v>83</v>
      </c>
      <c r="AR1588" t="s">
        <v>83</v>
      </c>
      <c r="AS1588">
        <v>0</v>
      </c>
      <c r="AT1588" t="s">
        <v>83</v>
      </c>
      <c r="AU1588" t="s">
        <v>83</v>
      </c>
      <c r="AV1588">
        <v>0</v>
      </c>
      <c r="AW1588">
        <v>0</v>
      </c>
      <c r="AX1588" t="s">
        <v>83</v>
      </c>
    </row>
    <row r="1589" spans="1:50" x14ac:dyDescent="0.15">
      <c r="A1589">
        <v>4</v>
      </c>
      <c r="B1589">
        <v>259</v>
      </c>
      <c r="C1589">
        <v>2</v>
      </c>
      <c r="D1589">
        <v>4</v>
      </c>
      <c r="E1589">
        <v>0</v>
      </c>
      <c r="F1589" t="s">
        <v>83</v>
      </c>
      <c r="G1589" t="s">
        <v>83</v>
      </c>
      <c r="H1589">
        <v>635</v>
      </c>
      <c r="I1589">
        <v>0</v>
      </c>
      <c r="J1589">
        <v>0</v>
      </c>
      <c r="K1589">
        <v>0</v>
      </c>
      <c r="L1589">
        <v>0</v>
      </c>
      <c r="M1589" t="s">
        <v>83</v>
      </c>
      <c r="N1589" t="s">
        <v>83</v>
      </c>
      <c r="O1589" t="s">
        <v>83</v>
      </c>
      <c r="P1589" t="s">
        <v>83</v>
      </c>
      <c r="Q1589" t="s">
        <v>83</v>
      </c>
      <c r="R1589" t="s">
        <v>3038</v>
      </c>
      <c r="S1589" t="s">
        <v>83</v>
      </c>
      <c r="T1589">
        <v>0</v>
      </c>
      <c r="U1589" t="s">
        <v>83</v>
      </c>
      <c r="V1589" t="s">
        <v>83</v>
      </c>
      <c r="W1589" t="s">
        <v>83</v>
      </c>
      <c r="X1589">
        <v>4</v>
      </c>
      <c r="Y1589">
        <v>4</v>
      </c>
      <c r="Z1589" t="s">
        <v>83</v>
      </c>
      <c r="AA1589" t="s">
        <v>83</v>
      </c>
      <c r="AB1589" t="s">
        <v>83</v>
      </c>
      <c r="AC1589" t="s">
        <v>83</v>
      </c>
      <c r="AD1589" t="s">
        <v>83</v>
      </c>
      <c r="AE1589">
        <v>0</v>
      </c>
      <c r="AF1589" t="s">
        <v>83</v>
      </c>
      <c r="AG1589">
        <v>0</v>
      </c>
      <c r="AH1589" t="s">
        <v>83</v>
      </c>
      <c r="AI1589" t="s">
        <v>83</v>
      </c>
      <c r="AJ1589" t="s">
        <v>83</v>
      </c>
      <c r="AK1589" t="s">
        <v>83</v>
      </c>
      <c r="AL1589" t="s">
        <v>83</v>
      </c>
      <c r="AM1589" t="s">
        <v>83</v>
      </c>
      <c r="AN1589" t="s">
        <v>83</v>
      </c>
      <c r="AO1589" t="s">
        <v>83</v>
      </c>
      <c r="AP1589" t="s">
        <v>83</v>
      </c>
      <c r="AQ1589" t="s">
        <v>83</v>
      </c>
      <c r="AR1589" t="s">
        <v>83</v>
      </c>
      <c r="AS1589">
        <v>0</v>
      </c>
      <c r="AT1589" t="s">
        <v>83</v>
      </c>
      <c r="AU1589" t="s">
        <v>83</v>
      </c>
      <c r="AV1589">
        <v>0</v>
      </c>
      <c r="AW1589">
        <v>0</v>
      </c>
      <c r="AX1589" t="s">
        <v>83</v>
      </c>
    </row>
    <row r="1590" spans="1:50" x14ac:dyDescent="0.15">
      <c r="A1590">
        <v>4</v>
      </c>
      <c r="B1590">
        <v>259</v>
      </c>
      <c r="C1590">
        <v>2</v>
      </c>
      <c r="D1590">
        <v>5</v>
      </c>
      <c r="E1590">
        <v>0</v>
      </c>
      <c r="F1590" t="s">
        <v>83</v>
      </c>
      <c r="G1590" t="s">
        <v>83</v>
      </c>
      <c r="H1590">
        <v>143</v>
      </c>
      <c r="I1590">
        <v>0</v>
      </c>
      <c r="J1590">
        <v>0</v>
      </c>
      <c r="K1590">
        <v>0</v>
      </c>
      <c r="L1590">
        <v>0</v>
      </c>
      <c r="M1590" t="s">
        <v>83</v>
      </c>
      <c r="N1590" t="s">
        <v>83</v>
      </c>
      <c r="O1590" t="s">
        <v>83</v>
      </c>
      <c r="P1590" t="s">
        <v>83</v>
      </c>
      <c r="Q1590" t="s">
        <v>83</v>
      </c>
      <c r="R1590" t="s">
        <v>3039</v>
      </c>
      <c r="S1590" t="s">
        <v>83</v>
      </c>
      <c r="T1590">
        <v>0</v>
      </c>
      <c r="U1590" t="s">
        <v>83</v>
      </c>
      <c r="V1590" t="s">
        <v>83</v>
      </c>
      <c r="W1590" t="s">
        <v>83</v>
      </c>
      <c r="X1590">
        <v>4</v>
      </c>
      <c r="Y1590">
        <v>4</v>
      </c>
      <c r="Z1590" t="s">
        <v>83</v>
      </c>
      <c r="AA1590" t="s">
        <v>83</v>
      </c>
      <c r="AB1590" t="s">
        <v>83</v>
      </c>
      <c r="AC1590" t="s">
        <v>83</v>
      </c>
      <c r="AD1590" t="s">
        <v>83</v>
      </c>
      <c r="AE1590">
        <v>0</v>
      </c>
      <c r="AF1590" t="s">
        <v>83</v>
      </c>
      <c r="AG1590">
        <v>0</v>
      </c>
      <c r="AH1590" t="s">
        <v>83</v>
      </c>
      <c r="AI1590" t="s">
        <v>83</v>
      </c>
      <c r="AJ1590" t="s">
        <v>83</v>
      </c>
      <c r="AK1590" t="s">
        <v>83</v>
      </c>
      <c r="AL1590" t="s">
        <v>83</v>
      </c>
      <c r="AM1590" t="s">
        <v>83</v>
      </c>
      <c r="AN1590" t="s">
        <v>83</v>
      </c>
      <c r="AO1590" t="s">
        <v>83</v>
      </c>
      <c r="AP1590" t="s">
        <v>83</v>
      </c>
      <c r="AQ1590" t="s">
        <v>83</v>
      </c>
      <c r="AR1590" t="s">
        <v>83</v>
      </c>
      <c r="AS1590">
        <v>0</v>
      </c>
      <c r="AT1590" t="s">
        <v>83</v>
      </c>
      <c r="AU1590" t="s">
        <v>83</v>
      </c>
      <c r="AV1590">
        <v>0</v>
      </c>
      <c r="AW1590">
        <v>0</v>
      </c>
      <c r="AX1590" t="s">
        <v>83</v>
      </c>
    </row>
    <row r="1591" spans="1:50" x14ac:dyDescent="0.15">
      <c r="A1591">
        <v>4</v>
      </c>
      <c r="B1591">
        <v>259</v>
      </c>
      <c r="C1591">
        <v>2</v>
      </c>
      <c r="D1591">
        <v>6</v>
      </c>
      <c r="E1591">
        <v>0</v>
      </c>
      <c r="F1591" t="s">
        <v>83</v>
      </c>
      <c r="G1591" t="s">
        <v>83</v>
      </c>
      <c r="H1591">
        <v>246</v>
      </c>
      <c r="I1591">
        <v>0</v>
      </c>
      <c r="J1591">
        <v>0</v>
      </c>
      <c r="K1591">
        <v>0</v>
      </c>
      <c r="L1591">
        <v>0</v>
      </c>
      <c r="M1591" t="s">
        <v>83</v>
      </c>
      <c r="N1591" t="s">
        <v>83</v>
      </c>
      <c r="O1591" t="s">
        <v>83</v>
      </c>
      <c r="P1591" t="s">
        <v>83</v>
      </c>
      <c r="Q1591" t="s">
        <v>83</v>
      </c>
      <c r="R1591" t="s">
        <v>3040</v>
      </c>
      <c r="S1591" t="s">
        <v>83</v>
      </c>
      <c r="T1591">
        <v>0</v>
      </c>
      <c r="U1591" t="s">
        <v>83</v>
      </c>
      <c r="V1591" t="s">
        <v>83</v>
      </c>
      <c r="W1591" t="s">
        <v>83</v>
      </c>
      <c r="X1591">
        <v>4</v>
      </c>
      <c r="Y1591">
        <v>4</v>
      </c>
      <c r="Z1591" t="s">
        <v>83</v>
      </c>
      <c r="AA1591" t="s">
        <v>83</v>
      </c>
      <c r="AB1591" t="s">
        <v>83</v>
      </c>
      <c r="AC1591" t="s">
        <v>83</v>
      </c>
      <c r="AD1591" t="s">
        <v>83</v>
      </c>
      <c r="AE1591">
        <v>0</v>
      </c>
      <c r="AF1591" t="s">
        <v>83</v>
      </c>
      <c r="AG1591">
        <v>0</v>
      </c>
      <c r="AH1591" t="s">
        <v>83</v>
      </c>
      <c r="AI1591" t="s">
        <v>83</v>
      </c>
      <c r="AJ1591" t="s">
        <v>83</v>
      </c>
      <c r="AK1591" t="s">
        <v>83</v>
      </c>
      <c r="AL1591" t="s">
        <v>83</v>
      </c>
      <c r="AM1591" t="s">
        <v>83</v>
      </c>
      <c r="AN1591" t="s">
        <v>83</v>
      </c>
      <c r="AO1591" t="s">
        <v>83</v>
      </c>
      <c r="AP1591" t="s">
        <v>83</v>
      </c>
      <c r="AQ1591" t="s">
        <v>83</v>
      </c>
      <c r="AR1591" t="s">
        <v>83</v>
      </c>
      <c r="AS1591">
        <v>0</v>
      </c>
      <c r="AT1591" t="s">
        <v>83</v>
      </c>
      <c r="AU1591" t="s">
        <v>83</v>
      </c>
      <c r="AV1591">
        <v>0</v>
      </c>
      <c r="AW1591">
        <v>0</v>
      </c>
      <c r="AX1591" t="s">
        <v>83</v>
      </c>
    </row>
    <row r="1592" spans="1:50" x14ac:dyDescent="0.15">
      <c r="A1592">
        <v>4</v>
      </c>
      <c r="B1592">
        <v>259</v>
      </c>
      <c r="C1592">
        <v>2</v>
      </c>
      <c r="D1592">
        <v>7</v>
      </c>
      <c r="E1592">
        <v>0</v>
      </c>
      <c r="F1592" t="s">
        <v>83</v>
      </c>
      <c r="G1592" t="s">
        <v>83</v>
      </c>
      <c r="H1592">
        <v>309</v>
      </c>
      <c r="I1592">
        <v>0</v>
      </c>
      <c r="J1592">
        <v>0</v>
      </c>
      <c r="K1592">
        <v>0</v>
      </c>
      <c r="L1592">
        <v>0</v>
      </c>
      <c r="M1592" t="s">
        <v>83</v>
      </c>
      <c r="N1592" t="s">
        <v>83</v>
      </c>
      <c r="O1592" t="s">
        <v>83</v>
      </c>
      <c r="P1592" t="s">
        <v>83</v>
      </c>
      <c r="Q1592" t="s">
        <v>83</v>
      </c>
      <c r="R1592" t="s">
        <v>3041</v>
      </c>
      <c r="S1592" t="s">
        <v>83</v>
      </c>
      <c r="T1592">
        <v>0</v>
      </c>
      <c r="U1592" t="s">
        <v>83</v>
      </c>
      <c r="V1592" t="s">
        <v>83</v>
      </c>
      <c r="W1592" t="s">
        <v>83</v>
      </c>
      <c r="X1592">
        <v>4</v>
      </c>
      <c r="Y1592">
        <v>4</v>
      </c>
      <c r="Z1592" t="s">
        <v>83</v>
      </c>
      <c r="AA1592" t="s">
        <v>83</v>
      </c>
      <c r="AB1592" t="s">
        <v>83</v>
      </c>
      <c r="AC1592" t="s">
        <v>83</v>
      </c>
      <c r="AD1592" t="s">
        <v>83</v>
      </c>
      <c r="AE1592">
        <v>0</v>
      </c>
      <c r="AF1592" t="s">
        <v>83</v>
      </c>
      <c r="AG1592">
        <v>0</v>
      </c>
      <c r="AH1592" t="s">
        <v>83</v>
      </c>
      <c r="AI1592" t="s">
        <v>83</v>
      </c>
      <c r="AJ1592" t="s">
        <v>83</v>
      </c>
      <c r="AK1592" t="s">
        <v>83</v>
      </c>
      <c r="AL1592" t="s">
        <v>83</v>
      </c>
      <c r="AM1592" t="s">
        <v>83</v>
      </c>
      <c r="AN1592" t="s">
        <v>83</v>
      </c>
      <c r="AO1592" t="s">
        <v>83</v>
      </c>
      <c r="AP1592" t="s">
        <v>83</v>
      </c>
      <c r="AQ1592" t="s">
        <v>83</v>
      </c>
      <c r="AR1592" t="s">
        <v>83</v>
      </c>
      <c r="AS1592">
        <v>0</v>
      </c>
      <c r="AT1592" t="s">
        <v>83</v>
      </c>
      <c r="AU1592" t="s">
        <v>83</v>
      </c>
      <c r="AV1592">
        <v>0</v>
      </c>
      <c r="AW1592">
        <v>0</v>
      </c>
      <c r="AX1592" t="s">
        <v>83</v>
      </c>
    </row>
    <row r="1593" spans="1:50" x14ac:dyDescent="0.15">
      <c r="A1593">
        <v>4</v>
      </c>
      <c r="B1593">
        <v>259</v>
      </c>
      <c r="C1593">
        <v>2</v>
      </c>
      <c r="D1593">
        <v>8</v>
      </c>
      <c r="E1593">
        <v>0</v>
      </c>
      <c r="F1593" t="s">
        <v>83</v>
      </c>
      <c r="G1593" t="s">
        <v>83</v>
      </c>
      <c r="H1593">
        <v>0</v>
      </c>
      <c r="I1593">
        <v>0</v>
      </c>
      <c r="J1593">
        <v>0</v>
      </c>
      <c r="K1593">
        <v>0</v>
      </c>
      <c r="L1593">
        <v>0</v>
      </c>
      <c r="M1593" t="s">
        <v>83</v>
      </c>
      <c r="N1593" t="s">
        <v>83</v>
      </c>
      <c r="O1593" t="s">
        <v>83</v>
      </c>
      <c r="P1593" t="s">
        <v>83</v>
      </c>
      <c r="Q1593" t="s">
        <v>83</v>
      </c>
      <c r="R1593" t="s">
        <v>83</v>
      </c>
      <c r="S1593" t="s">
        <v>83</v>
      </c>
      <c r="T1593">
        <v>0</v>
      </c>
      <c r="U1593" t="s">
        <v>83</v>
      </c>
      <c r="V1593" t="s">
        <v>83</v>
      </c>
      <c r="W1593" t="s">
        <v>83</v>
      </c>
      <c r="X1593">
        <v>0</v>
      </c>
      <c r="Y1593">
        <v>0</v>
      </c>
      <c r="Z1593" t="s">
        <v>83</v>
      </c>
      <c r="AA1593" t="s">
        <v>83</v>
      </c>
      <c r="AB1593" t="s">
        <v>83</v>
      </c>
      <c r="AC1593" t="s">
        <v>83</v>
      </c>
      <c r="AD1593" t="s">
        <v>83</v>
      </c>
      <c r="AE1593">
        <v>0</v>
      </c>
      <c r="AF1593" t="s">
        <v>83</v>
      </c>
      <c r="AG1593">
        <v>0</v>
      </c>
      <c r="AH1593" t="s">
        <v>83</v>
      </c>
      <c r="AI1593" t="s">
        <v>83</v>
      </c>
      <c r="AJ1593" t="s">
        <v>83</v>
      </c>
      <c r="AK1593" t="s">
        <v>83</v>
      </c>
      <c r="AL1593" t="s">
        <v>83</v>
      </c>
      <c r="AM1593" t="s">
        <v>83</v>
      </c>
      <c r="AN1593" t="s">
        <v>83</v>
      </c>
      <c r="AO1593" t="s">
        <v>83</v>
      </c>
      <c r="AP1593" t="s">
        <v>83</v>
      </c>
      <c r="AQ1593" t="s">
        <v>83</v>
      </c>
      <c r="AR1593" t="s">
        <v>83</v>
      </c>
      <c r="AS1593">
        <v>0</v>
      </c>
      <c r="AT1593" t="s">
        <v>83</v>
      </c>
      <c r="AU1593" t="s">
        <v>83</v>
      </c>
      <c r="AV1593">
        <v>0</v>
      </c>
      <c r="AW1593">
        <v>0</v>
      </c>
      <c r="AX1593" t="s">
        <v>83</v>
      </c>
    </row>
    <row r="1594" spans="1:50" x14ac:dyDescent="0.15">
      <c r="A1594">
        <v>4</v>
      </c>
      <c r="B1594">
        <v>260</v>
      </c>
      <c r="C1594">
        <v>1</v>
      </c>
      <c r="D1594">
        <v>1</v>
      </c>
      <c r="E1594">
        <v>0</v>
      </c>
      <c r="F1594" t="s">
        <v>83</v>
      </c>
      <c r="G1594" t="s">
        <v>83</v>
      </c>
      <c r="H1594">
        <v>150</v>
      </c>
      <c r="I1594">
        <v>0</v>
      </c>
      <c r="J1594">
        <v>0</v>
      </c>
      <c r="K1594">
        <v>0</v>
      </c>
      <c r="L1594">
        <v>0</v>
      </c>
      <c r="M1594" t="s">
        <v>83</v>
      </c>
      <c r="N1594" t="s">
        <v>83</v>
      </c>
      <c r="O1594" t="s">
        <v>83</v>
      </c>
      <c r="P1594" t="s">
        <v>83</v>
      </c>
      <c r="Q1594" t="s">
        <v>83</v>
      </c>
      <c r="R1594" t="s">
        <v>3042</v>
      </c>
      <c r="S1594" t="s">
        <v>83</v>
      </c>
      <c r="T1594">
        <v>0</v>
      </c>
      <c r="U1594" t="s">
        <v>83</v>
      </c>
      <c r="V1594" t="s">
        <v>83</v>
      </c>
      <c r="W1594" t="s">
        <v>83</v>
      </c>
      <c r="X1594">
        <v>3</v>
      </c>
      <c r="Y1594">
        <v>3</v>
      </c>
      <c r="Z1594" t="s">
        <v>83</v>
      </c>
      <c r="AA1594" t="s">
        <v>83</v>
      </c>
      <c r="AB1594" t="s">
        <v>83</v>
      </c>
      <c r="AC1594" t="s">
        <v>83</v>
      </c>
      <c r="AD1594" t="s">
        <v>83</v>
      </c>
      <c r="AE1594">
        <v>0</v>
      </c>
      <c r="AF1594" t="s">
        <v>83</v>
      </c>
      <c r="AG1594">
        <v>0</v>
      </c>
      <c r="AH1594" t="s">
        <v>83</v>
      </c>
      <c r="AI1594" t="s">
        <v>83</v>
      </c>
      <c r="AJ1594" t="s">
        <v>83</v>
      </c>
      <c r="AK1594" t="s">
        <v>83</v>
      </c>
      <c r="AL1594" t="s">
        <v>83</v>
      </c>
      <c r="AM1594" t="s">
        <v>83</v>
      </c>
      <c r="AN1594" t="s">
        <v>83</v>
      </c>
      <c r="AO1594" t="s">
        <v>83</v>
      </c>
      <c r="AP1594" t="s">
        <v>83</v>
      </c>
      <c r="AQ1594" t="s">
        <v>83</v>
      </c>
      <c r="AR1594" t="s">
        <v>83</v>
      </c>
      <c r="AS1594">
        <v>0</v>
      </c>
      <c r="AT1594" t="s">
        <v>83</v>
      </c>
      <c r="AU1594" t="s">
        <v>83</v>
      </c>
      <c r="AV1594">
        <v>0</v>
      </c>
      <c r="AW1594">
        <v>0</v>
      </c>
      <c r="AX1594" t="s">
        <v>83</v>
      </c>
    </row>
    <row r="1595" spans="1:50" x14ac:dyDescent="0.15">
      <c r="A1595">
        <v>4</v>
      </c>
      <c r="B1595">
        <v>260</v>
      </c>
      <c r="C1595">
        <v>1</v>
      </c>
      <c r="D1595">
        <v>2</v>
      </c>
      <c r="E1595">
        <v>0</v>
      </c>
      <c r="F1595" t="s">
        <v>83</v>
      </c>
      <c r="G1595" t="s">
        <v>83</v>
      </c>
      <c r="H1595">
        <v>416</v>
      </c>
      <c r="I1595">
        <v>0</v>
      </c>
      <c r="J1595">
        <v>0</v>
      </c>
      <c r="K1595">
        <v>0</v>
      </c>
      <c r="L1595">
        <v>0</v>
      </c>
      <c r="M1595" t="s">
        <v>83</v>
      </c>
      <c r="N1595" t="s">
        <v>83</v>
      </c>
      <c r="O1595" t="s">
        <v>83</v>
      </c>
      <c r="P1595" t="s">
        <v>83</v>
      </c>
      <c r="Q1595" t="s">
        <v>83</v>
      </c>
      <c r="R1595" t="s">
        <v>3043</v>
      </c>
      <c r="S1595" t="s">
        <v>83</v>
      </c>
      <c r="T1595">
        <v>0</v>
      </c>
      <c r="U1595" t="s">
        <v>83</v>
      </c>
      <c r="V1595" t="s">
        <v>83</v>
      </c>
      <c r="W1595" t="s">
        <v>83</v>
      </c>
      <c r="X1595">
        <v>3</v>
      </c>
      <c r="Y1595">
        <v>3</v>
      </c>
      <c r="Z1595" t="s">
        <v>83</v>
      </c>
      <c r="AA1595" t="s">
        <v>83</v>
      </c>
      <c r="AB1595" t="s">
        <v>83</v>
      </c>
      <c r="AC1595" t="s">
        <v>83</v>
      </c>
      <c r="AD1595" t="s">
        <v>83</v>
      </c>
      <c r="AE1595">
        <v>0</v>
      </c>
      <c r="AF1595" t="s">
        <v>83</v>
      </c>
      <c r="AG1595">
        <v>0</v>
      </c>
      <c r="AH1595" t="s">
        <v>83</v>
      </c>
      <c r="AI1595" t="s">
        <v>83</v>
      </c>
      <c r="AJ1595" t="s">
        <v>83</v>
      </c>
      <c r="AK1595" t="s">
        <v>83</v>
      </c>
      <c r="AL1595" t="s">
        <v>83</v>
      </c>
      <c r="AM1595" t="s">
        <v>83</v>
      </c>
      <c r="AN1595" t="s">
        <v>83</v>
      </c>
      <c r="AO1595" t="s">
        <v>83</v>
      </c>
      <c r="AP1595" t="s">
        <v>83</v>
      </c>
      <c r="AQ1595" t="s">
        <v>83</v>
      </c>
      <c r="AR1595" t="s">
        <v>83</v>
      </c>
      <c r="AS1595">
        <v>0</v>
      </c>
      <c r="AT1595" t="s">
        <v>83</v>
      </c>
      <c r="AU1595" t="s">
        <v>83</v>
      </c>
      <c r="AV1595">
        <v>0</v>
      </c>
      <c r="AW1595">
        <v>0</v>
      </c>
      <c r="AX1595" t="s">
        <v>83</v>
      </c>
    </row>
    <row r="1596" spans="1:50" x14ac:dyDescent="0.15">
      <c r="A1596">
        <v>4</v>
      </c>
      <c r="B1596">
        <v>260</v>
      </c>
      <c r="C1596">
        <v>1</v>
      </c>
      <c r="D1596">
        <v>3</v>
      </c>
      <c r="E1596">
        <v>0</v>
      </c>
      <c r="F1596" t="s">
        <v>83</v>
      </c>
      <c r="G1596" t="s">
        <v>83</v>
      </c>
      <c r="H1596">
        <v>464</v>
      </c>
      <c r="I1596">
        <v>0</v>
      </c>
      <c r="J1596">
        <v>0</v>
      </c>
      <c r="K1596">
        <v>0</v>
      </c>
      <c r="L1596">
        <v>0</v>
      </c>
      <c r="M1596" t="s">
        <v>83</v>
      </c>
      <c r="N1596" t="s">
        <v>83</v>
      </c>
      <c r="O1596" t="s">
        <v>83</v>
      </c>
      <c r="P1596" t="s">
        <v>83</v>
      </c>
      <c r="Q1596" t="s">
        <v>83</v>
      </c>
      <c r="R1596" t="s">
        <v>3044</v>
      </c>
      <c r="S1596" t="s">
        <v>83</v>
      </c>
      <c r="T1596">
        <v>0</v>
      </c>
      <c r="U1596" t="s">
        <v>83</v>
      </c>
      <c r="V1596" t="s">
        <v>83</v>
      </c>
      <c r="W1596" t="s">
        <v>83</v>
      </c>
      <c r="X1596">
        <v>3</v>
      </c>
      <c r="Y1596">
        <v>3</v>
      </c>
      <c r="Z1596" t="s">
        <v>83</v>
      </c>
      <c r="AA1596" t="s">
        <v>83</v>
      </c>
      <c r="AB1596" t="s">
        <v>83</v>
      </c>
      <c r="AC1596" t="s">
        <v>83</v>
      </c>
      <c r="AD1596" t="s">
        <v>83</v>
      </c>
      <c r="AE1596">
        <v>0</v>
      </c>
      <c r="AF1596" t="s">
        <v>83</v>
      </c>
      <c r="AG1596">
        <v>0</v>
      </c>
      <c r="AH1596" t="s">
        <v>83</v>
      </c>
      <c r="AI1596" t="s">
        <v>83</v>
      </c>
      <c r="AJ1596" t="s">
        <v>83</v>
      </c>
      <c r="AK1596" t="s">
        <v>83</v>
      </c>
      <c r="AL1596" t="s">
        <v>83</v>
      </c>
      <c r="AM1596" t="s">
        <v>83</v>
      </c>
      <c r="AN1596" t="s">
        <v>83</v>
      </c>
      <c r="AO1596" t="s">
        <v>83</v>
      </c>
      <c r="AP1596" t="s">
        <v>83</v>
      </c>
      <c r="AQ1596" t="s">
        <v>83</v>
      </c>
      <c r="AR1596" t="s">
        <v>83</v>
      </c>
      <c r="AS1596">
        <v>0</v>
      </c>
      <c r="AT1596" t="s">
        <v>83</v>
      </c>
      <c r="AU1596" t="s">
        <v>83</v>
      </c>
      <c r="AV1596">
        <v>0</v>
      </c>
      <c r="AW1596">
        <v>0</v>
      </c>
      <c r="AX1596" t="s">
        <v>83</v>
      </c>
    </row>
    <row r="1597" spans="1:50" x14ac:dyDescent="0.15">
      <c r="A1597">
        <v>4</v>
      </c>
      <c r="B1597">
        <v>260</v>
      </c>
      <c r="C1597">
        <v>1</v>
      </c>
      <c r="D1597">
        <v>4</v>
      </c>
      <c r="E1597">
        <v>0</v>
      </c>
      <c r="F1597" t="s">
        <v>83</v>
      </c>
      <c r="G1597" t="s">
        <v>83</v>
      </c>
      <c r="H1597">
        <v>175</v>
      </c>
      <c r="I1597">
        <v>0</v>
      </c>
      <c r="J1597">
        <v>0</v>
      </c>
      <c r="K1597">
        <v>0</v>
      </c>
      <c r="L1597">
        <v>0</v>
      </c>
      <c r="M1597" t="s">
        <v>83</v>
      </c>
      <c r="N1597" t="s">
        <v>83</v>
      </c>
      <c r="O1597" t="s">
        <v>83</v>
      </c>
      <c r="P1597" t="s">
        <v>83</v>
      </c>
      <c r="Q1597" t="s">
        <v>83</v>
      </c>
      <c r="R1597" t="s">
        <v>3045</v>
      </c>
      <c r="S1597" t="s">
        <v>83</v>
      </c>
      <c r="T1597">
        <v>0</v>
      </c>
      <c r="U1597" t="s">
        <v>83</v>
      </c>
      <c r="V1597" t="s">
        <v>83</v>
      </c>
      <c r="W1597" t="s">
        <v>83</v>
      </c>
      <c r="X1597">
        <v>3</v>
      </c>
      <c r="Y1597">
        <v>3</v>
      </c>
      <c r="Z1597" t="s">
        <v>83</v>
      </c>
      <c r="AA1597" t="s">
        <v>83</v>
      </c>
      <c r="AB1597" t="s">
        <v>83</v>
      </c>
      <c r="AC1597" t="s">
        <v>83</v>
      </c>
      <c r="AD1597" t="s">
        <v>83</v>
      </c>
      <c r="AE1597">
        <v>0</v>
      </c>
      <c r="AF1597" t="s">
        <v>83</v>
      </c>
      <c r="AG1597">
        <v>0</v>
      </c>
      <c r="AH1597" t="s">
        <v>83</v>
      </c>
      <c r="AI1597" t="s">
        <v>83</v>
      </c>
      <c r="AJ1597" t="s">
        <v>83</v>
      </c>
      <c r="AK1597" t="s">
        <v>83</v>
      </c>
      <c r="AL1597" t="s">
        <v>83</v>
      </c>
      <c r="AM1597" t="s">
        <v>83</v>
      </c>
      <c r="AN1597" t="s">
        <v>83</v>
      </c>
      <c r="AO1597" t="s">
        <v>83</v>
      </c>
      <c r="AP1597" t="s">
        <v>83</v>
      </c>
      <c r="AQ1597" t="s">
        <v>83</v>
      </c>
      <c r="AR1597" t="s">
        <v>83</v>
      </c>
      <c r="AS1597">
        <v>0</v>
      </c>
      <c r="AT1597" t="s">
        <v>83</v>
      </c>
      <c r="AU1597" t="s">
        <v>83</v>
      </c>
      <c r="AV1597">
        <v>0</v>
      </c>
      <c r="AW1597">
        <v>0</v>
      </c>
      <c r="AX1597" t="s">
        <v>83</v>
      </c>
    </row>
    <row r="1598" spans="1:50" x14ac:dyDescent="0.15">
      <c r="A1598">
        <v>4</v>
      </c>
      <c r="B1598">
        <v>260</v>
      </c>
      <c r="C1598">
        <v>1</v>
      </c>
      <c r="D1598">
        <v>5</v>
      </c>
      <c r="E1598">
        <v>0</v>
      </c>
      <c r="F1598" t="s">
        <v>83</v>
      </c>
      <c r="G1598" t="s">
        <v>83</v>
      </c>
      <c r="H1598">
        <v>233</v>
      </c>
      <c r="I1598">
        <v>0</v>
      </c>
      <c r="J1598">
        <v>0</v>
      </c>
      <c r="K1598">
        <v>0</v>
      </c>
      <c r="L1598">
        <v>0</v>
      </c>
      <c r="M1598" t="s">
        <v>83</v>
      </c>
      <c r="N1598" t="s">
        <v>83</v>
      </c>
      <c r="O1598" t="s">
        <v>83</v>
      </c>
      <c r="P1598" t="s">
        <v>83</v>
      </c>
      <c r="Q1598" t="s">
        <v>83</v>
      </c>
      <c r="R1598" t="s">
        <v>3046</v>
      </c>
      <c r="S1598" t="s">
        <v>83</v>
      </c>
      <c r="T1598">
        <v>0</v>
      </c>
      <c r="U1598" t="s">
        <v>83</v>
      </c>
      <c r="V1598" t="s">
        <v>83</v>
      </c>
      <c r="W1598" t="s">
        <v>83</v>
      </c>
      <c r="X1598">
        <v>3</v>
      </c>
      <c r="Y1598">
        <v>3</v>
      </c>
      <c r="Z1598" t="s">
        <v>83</v>
      </c>
      <c r="AA1598" t="s">
        <v>83</v>
      </c>
      <c r="AB1598" t="s">
        <v>83</v>
      </c>
      <c r="AC1598" t="s">
        <v>83</v>
      </c>
      <c r="AD1598" t="s">
        <v>83</v>
      </c>
      <c r="AE1598">
        <v>0</v>
      </c>
      <c r="AF1598" t="s">
        <v>83</v>
      </c>
      <c r="AG1598">
        <v>0</v>
      </c>
      <c r="AH1598" t="s">
        <v>83</v>
      </c>
      <c r="AI1598" t="s">
        <v>83</v>
      </c>
      <c r="AJ1598" t="s">
        <v>83</v>
      </c>
      <c r="AK1598" t="s">
        <v>83</v>
      </c>
      <c r="AL1598" t="s">
        <v>83</v>
      </c>
      <c r="AM1598" t="s">
        <v>83</v>
      </c>
      <c r="AN1598" t="s">
        <v>83</v>
      </c>
      <c r="AO1598" t="s">
        <v>83</v>
      </c>
      <c r="AP1598" t="s">
        <v>83</v>
      </c>
      <c r="AQ1598" t="s">
        <v>83</v>
      </c>
      <c r="AR1598" t="s">
        <v>83</v>
      </c>
      <c r="AS1598">
        <v>0</v>
      </c>
      <c r="AT1598" t="s">
        <v>83</v>
      </c>
      <c r="AU1598" t="s">
        <v>83</v>
      </c>
      <c r="AV1598">
        <v>0</v>
      </c>
      <c r="AW1598">
        <v>0</v>
      </c>
      <c r="AX1598" t="s">
        <v>83</v>
      </c>
    </row>
    <row r="1599" spans="1:50" x14ac:dyDescent="0.15">
      <c r="A1599">
        <v>4</v>
      </c>
      <c r="B1599">
        <v>260</v>
      </c>
      <c r="C1599">
        <v>1</v>
      </c>
      <c r="D1599">
        <v>6</v>
      </c>
      <c r="E1599">
        <v>0</v>
      </c>
      <c r="F1599" t="s">
        <v>83</v>
      </c>
      <c r="G1599" t="s">
        <v>83</v>
      </c>
      <c r="H1599">
        <v>376</v>
      </c>
      <c r="I1599">
        <v>0</v>
      </c>
      <c r="J1599">
        <v>0</v>
      </c>
      <c r="K1599">
        <v>0</v>
      </c>
      <c r="L1599">
        <v>0</v>
      </c>
      <c r="M1599" t="s">
        <v>83</v>
      </c>
      <c r="N1599" t="s">
        <v>83</v>
      </c>
      <c r="O1599" t="s">
        <v>83</v>
      </c>
      <c r="P1599" t="s">
        <v>83</v>
      </c>
      <c r="Q1599" t="s">
        <v>83</v>
      </c>
      <c r="R1599" t="s">
        <v>3047</v>
      </c>
      <c r="S1599" t="s">
        <v>83</v>
      </c>
      <c r="T1599">
        <v>0</v>
      </c>
      <c r="U1599" t="s">
        <v>83</v>
      </c>
      <c r="V1599" t="s">
        <v>83</v>
      </c>
      <c r="W1599" t="s">
        <v>83</v>
      </c>
      <c r="X1599">
        <v>3</v>
      </c>
      <c r="Y1599">
        <v>3</v>
      </c>
      <c r="Z1599" t="s">
        <v>83</v>
      </c>
      <c r="AA1599" t="s">
        <v>83</v>
      </c>
      <c r="AB1599" t="s">
        <v>83</v>
      </c>
      <c r="AC1599" t="s">
        <v>83</v>
      </c>
      <c r="AD1599" t="s">
        <v>83</v>
      </c>
      <c r="AE1599">
        <v>0</v>
      </c>
      <c r="AF1599" t="s">
        <v>83</v>
      </c>
      <c r="AG1599">
        <v>0</v>
      </c>
      <c r="AH1599" t="s">
        <v>83</v>
      </c>
      <c r="AI1599" t="s">
        <v>83</v>
      </c>
      <c r="AJ1599" t="s">
        <v>83</v>
      </c>
      <c r="AK1599" t="s">
        <v>83</v>
      </c>
      <c r="AL1599" t="s">
        <v>83</v>
      </c>
      <c r="AM1599" t="s">
        <v>83</v>
      </c>
      <c r="AN1599" t="s">
        <v>83</v>
      </c>
      <c r="AO1599" t="s">
        <v>83</v>
      </c>
      <c r="AP1599" t="s">
        <v>83</v>
      </c>
      <c r="AQ1599" t="s">
        <v>83</v>
      </c>
      <c r="AR1599" t="s">
        <v>83</v>
      </c>
      <c r="AS1599">
        <v>0</v>
      </c>
      <c r="AT1599" t="s">
        <v>83</v>
      </c>
      <c r="AU1599" t="s">
        <v>83</v>
      </c>
      <c r="AV1599">
        <v>0</v>
      </c>
      <c r="AW1599">
        <v>0</v>
      </c>
      <c r="AX1599" t="s">
        <v>83</v>
      </c>
    </row>
    <row r="1600" spans="1:50" x14ac:dyDescent="0.15">
      <c r="A1600">
        <v>4</v>
      </c>
      <c r="B1600">
        <v>260</v>
      </c>
      <c r="C1600">
        <v>1</v>
      </c>
      <c r="D1600">
        <v>7</v>
      </c>
      <c r="E1600">
        <v>0</v>
      </c>
      <c r="F1600" t="s">
        <v>83</v>
      </c>
      <c r="G1600" t="s">
        <v>83</v>
      </c>
      <c r="H1600">
        <v>667</v>
      </c>
      <c r="I1600">
        <v>0</v>
      </c>
      <c r="J1600">
        <v>0</v>
      </c>
      <c r="K1600">
        <v>0</v>
      </c>
      <c r="L1600">
        <v>0</v>
      </c>
      <c r="M1600" t="s">
        <v>83</v>
      </c>
      <c r="N1600" t="s">
        <v>83</v>
      </c>
      <c r="O1600" t="s">
        <v>83</v>
      </c>
      <c r="P1600" t="s">
        <v>83</v>
      </c>
      <c r="Q1600" t="s">
        <v>83</v>
      </c>
      <c r="R1600" t="s">
        <v>3048</v>
      </c>
      <c r="S1600" t="s">
        <v>83</v>
      </c>
      <c r="T1600">
        <v>0</v>
      </c>
      <c r="U1600" t="s">
        <v>83</v>
      </c>
      <c r="V1600" t="s">
        <v>83</v>
      </c>
      <c r="W1600" t="s">
        <v>83</v>
      </c>
      <c r="X1600">
        <v>3</v>
      </c>
      <c r="Y1600">
        <v>3</v>
      </c>
      <c r="Z1600" t="s">
        <v>83</v>
      </c>
      <c r="AA1600" t="s">
        <v>83</v>
      </c>
      <c r="AB1600" t="s">
        <v>83</v>
      </c>
      <c r="AC1600" t="s">
        <v>83</v>
      </c>
      <c r="AD1600" t="s">
        <v>83</v>
      </c>
      <c r="AE1600">
        <v>0</v>
      </c>
      <c r="AF1600" t="s">
        <v>83</v>
      </c>
      <c r="AG1600">
        <v>0</v>
      </c>
      <c r="AH1600" t="s">
        <v>83</v>
      </c>
      <c r="AI1600" t="s">
        <v>83</v>
      </c>
      <c r="AJ1600" t="s">
        <v>83</v>
      </c>
      <c r="AK1600" t="s">
        <v>83</v>
      </c>
      <c r="AL1600" t="s">
        <v>83</v>
      </c>
      <c r="AM1600" t="s">
        <v>83</v>
      </c>
      <c r="AN1600" t="s">
        <v>83</v>
      </c>
      <c r="AO1600" t="s">
        <v>83</v>
      </c>
      <c r="AP1600" t="s">
        <v>83</v>
      </c>
      <c r="AQ1600" t="s">
        <v>83</v>
      </c>
      <c r="AR1600" t="s">
        <v>83</v>
      </c>
      <c r="AS1600">
        <v>0</v>
      </c>
      <c r="AT1600" t="s">
        <v>83</v>
      </c>
      <c r="AU1600" t="s">
        <v>83</v>
      </c>
      <c r="AV1600">
        <v>0</v>
      </c>
      <c r="AW1600">
        <v>0</v>
      </c>
      <c r="AX1600" t="s">
        <v>83</v>
      </c>
    </row>
    <row r="1601" spans="1:50" x14ac:dyDescent="0.15">
      <c r="A1601">
        <v>4</v>
      </c>
      <c r="B1601">
        <v>260</v>
      </c>
      <c r="C1601">
        <v>1</v>
      </c>
      <c r="D1601">
        <v>8</v>
      </c>
      <c r="E1601">
        <v>0</v>
      </c>
      <c r="F1601" t="s">
        <v>83</v>
      </c>
      <c r="G1601" t="s">
        <v>83</v>
      </c>
      <c r="H1601">
        <v>0</v>
      </c>
      <c r="I1601">
        <v>0</v>
      </c>
      <c r="J1601">
        <v>0</v>
      </c>
      <c r="K1601">
        <v>0</v>
      </c>
      <c r="L1601">
        <v>0</v>
      </c>
      <c r="M1601" t="s">
        <v>83</v>
      </c>
      <c r="N1601" t="s">
        <v>83</v>
      </c>
      <c r="O1601" t="s">
        <v>83</v>
      </c>
      <c r="P1601" t="s">
        <v>83</v>
      </c>
      <c r="Q1601" t="s">
        <v>83</v>
      </c>
      <c r="R1601" t="s">
        <v>83</v>
      </c>
      <c r="S1601" t="s">
        <v>83</v>
      </c>
      <c r="T1601">
        <v>0</v>
      </c>
      <c r="U1601" t="s">
        <v>83</v>
      </c>
      <c r="V1601" t="s">
        <v>83</v>
      </c>
      <c r="W1601" t="s">
        <v>83</v>
      </c>
      <c r="X1601">
        <v>0</v>
      </c>
      <c r="Y1601">
        <v>0</v>
      </c>
      <c r="Z1601" t="s">
        <v>83</v>
      </c>
      <c r="AA1601" t="s">
        <v>83</v>
      </c>
      <c r="AB1601" t="s">
        <v>83</v>
      </c>
      <c r="AC1601" t="s">
        <v>83</v>
      </c>
      <c r="AD1601" t="s">
        <v>83</v>
      </c>
      <c r="AE1601">
        <v>0</v>
      </c>
      <c r="AF1601" t="s">
        <v>83</v>
      </c>
      <c r="AG1601">
        <v>0</v>
      </c>
      <c r="AH1601" t="s">
        <v>83</v>
      </c>
      <c r="AI1601" t="s">
        <v>83</v>
      </c>
      <c r="AJ1601" t="s">
        <v>83</v>
      </c>
      <c r="AK1601" t="s">
        <v>83</v>
      </c>
      <c r="AL1601" t="s">
        <v>83</v>
      </c>
      <c r="AM1601" t="s">
        <v>83</v>
      </c>
      <c r="AN1601" t="s">
        <v>83</v>
      </c>
      <c r="AO1601" t="s">
        <v>83</v>
      </c>
      <c r="AP1601" t="s">
        <v>83</v>
      </c>
      <c r="AQ1601" t="s">
        <v>83</v>
      </c>
      <c r="AR1601" t="s">
        <v>83</v>
      </c>
      <c r="AS1601">
        <v>0</v>
      </c>
      <c r="AT1601" t="s">
        <v>83</v>
      </c>
      <c r="AU1601" t="s">
        <v>83</v>
      </c>
      <c r="AV1601">
        <v>0</v>
      </c>
      <c r="AW1601">
        <v>0</v>
      </c>
      <c r="AX1601" t="s">
        <v>83</v>
      </c>
    </row>
    <row r="1602" spans="1:50" x14ac:dyDescent="0.15">
      <c r="A1602">
        <v>4</v>
      </c>
      <c r="B1602">
        <v>261</v>
      </c>
      <c r="C1602">
        <v>1</v>
      </c>
      <c r="D1602">
        <v>1</v>
      </c>
      <c r="E1602">
        <v>0</v>
      </c>
      <c r="F1602" t="s">
        <v>83</v>
      </c>
      <c r="G1602" t="s">
        <v>83</v>
      </c>
      <c r="H1602">
        <v>362</v>
      </c>
      <c r="I1602">
        <v>0</v>
      </c>
      <c r="J1602">
        <v>0</v>
      </c>
      <c r="K1602">
        <v>0</v>
      </c>
      <c r="L1602">
        <v>0</v>
      </c>
      <c r="M1602" t="s">
        <v>83</v>
      </c>
      <c r="N1602" t="s">
        <v>83</v>
      </c>
      <c r="O1602" t="s">
        <v>83</v>
      </c>
      <c r="P1602" t="s">
        <v>83</v>
      </c>
      <c r="Q1602" t="s">
        <v>83</v>
      </c>
      <c r="R1602" t="s">
        <v>3049</v>
      </c>
      <c r="S1602" t="s">
        <v>83</v>
      </c>
      <c r="T1602">
        <v>0</v>
      </c>
      <c r="U1602" t="s">
        <v>83</v>
      </c>
      <c r="V1602" t="s">
        <v>83</v>
      </c>
      <c r="W1602" t="s">
        <v>83</v>
      </c>
      <c r="X1602">
        <v>4</v>
      </c>
      <c r="Y1602">
        <v>4</v>
      </c>
      <c r="Z1602" t="s">
        <v>83</v>
      </c>
      <c r="AA1602" t="s">
        <v>83</v>
      </c>
      <c r="AB1602" t="s">
        <v>83</v>
      </c>
      <c r="AC1602" t="s">
        <v>83</v>
      </c>
      <c r="AD1602" t="s">
        <v>83</v>
      </c>
      <c r="AE1602">
        <v>0</v>
      </c>
      <c r="AF1602" t="s">
        <v>83</v>
      </c>
      <c r="AG1602">
        <v>0</v>
      </c>
      <c r="AH1602" t="s">
        <v>83</v>
      </c>
      <c r="AI1602" t="s">
        <v>83</v>
      </c>
      <c r="AJ1602" t="s">
        <v>83</v>
      </c>
      <c r="AK1602" t="s">
        <v>83</v>
      </c>
      <c r="AL1602" t="s">
        <v>83</v>
      </c>
      <c r="AM1602" t="s">
        <v>83</v>
      </c>
      <c r="AN1602" t="s">
        <v>83</v>
      </c>
      <c r="AO1602" t="s">
        <v>83</v>
      </c>
      <c r="AP1602" t="s">
        <v>83</v>
      </c>
      <c r="AQ1602" t="s">
        <v>83</v>
      </c>
      <c r="AR1602" t="s">
        <v>83</v>
      </c>
      <c r="AS1602">
        <v>0</v>
      </c>
      <c r="AT1602" t="s">
        <v>83</v>
      </c>
      <c r="AU1602" t="s">
        <v>83</v>
      </c>
      <c r="AV1602">
        <v>0</v>
      </c>
      <c r="AW1602">
        <v>0</v>
      </c>
      <c r="AX1602" t="s">
        <v>83</v>
      </c>
    </row>
    <row r="1603" spans="1:50" x14ac:dyDescent="0.15">
      <c r="A1603">
        <v>4</v>
      </c>
      <c r="B1603">
        <v>261</v>
      </c>
      <c r="C1603">
        <v>1</v>
      </c>
      <c r="D1603">
        <v>2</v>
      </c>
      <c r="E1603">
        <v>0</v>
      </c>
      <c r="F1603" t="s">
        <v>83</v>
      </c>
      <c r="G1603" t="s">
        <v>83</v>
      </c>
      <c r="H1603">
        <v>315</v>
      </c>
      <c r="I1603">
        <v>0</v>
      </c>
      <c r="J1603">
        <v>0</v>
      </c>
      <c r="K1603">
        <v>0</v>
      </c>
      <c r="L1603">
        <v>0</v>
      </c>
      <c r="M1603" t="s">
        <v>83</v>
      </c>
      <c r="N1603" t="s">
        <v>83</v>
      </c>
      <c r="O1603" t="s">
        <v>83</v>
      </c>
      <c r="P1603" t="s">
        <v>83</v>
      </c>
      <c r="Q1603" t="s">
        <v>83</v>
      </c>
      <c r="R1603" t="s">
        <v>3050</v>
      </c>
      <c r="S1603" t="s">
        <v>83</v>
      </c>
      <c r="T1603">
        <v>0</v>
      </c>
      <c r="U1603" t="s">
        <v>83</v>
      </c>
      <c r="V1603" t="s">
        <v>83</v>
      </c>
      <c r="W1603" t="s">
        <v>83</v>
      </c>
      <c r="X1603">
        <v>4</v>
      </c>
      <c r="Y1603">
        <v>4</v>
      </c>
      <c r="Z1603" t="s">
        <v>83</v>
      </c>
      <c r="AA1603" t="s">
        <v>83</v>
      </c>
      <c r="AB1603" t="s">
        <v>83</v>
      </c>
      <c r="AC1603" t="s">
        <v>83</v>
      </c>
      <c r="AD1603" t="s">
        <v>83</v>
      </c>
      <c r="AE1603">
        <v>0</v>
      </c>
      <c r="AF1603" t="s">
        <v>83</v>
      </c>
      <c r="AG1603">
        <v>0</v>
      </c>
      <c r="AH1603" t="s">
        <v>83</v>
      </c>
      <c r="AI1603" t="s">
        <v>83</v>
      </c>
      <c r="AJ1603" t="s">
        <v>83</v>
      </c>
      <c r="AK1603" t="s">
        <v>83</v>
      </c>
      <c r="AL1603" t="s">
        <v>83</v>
      </c>
      <c r="AM1603" t="s">
        <v>83</v>
      </c>
      <c r="AN1603" t="s">
        <v>83</v>
      </c>
      <c r="AO1603" t="s">
        <v>83</v>
      </c>
      <c r="AP1603" t="s">
        <v>83</v>
      </c>
      <c r="AQ1603" t="s">
        <v>83</v>
      </c>
      <c r="AR1603" t="s">
        <v>83</v>
      </c>
      <c r="AS1603">
        <v>0</v>
      </c>
      <c r="AT1603" t="s">
        <v>83</v>
      </c>
      <c r="AU1603" t="s">
        <v>83</v>
      </c>
      <c r="AV1603">
        <v>0</v>
      </c>
      <c r="AW1603">
        <v>0</v>
      </c>
      <c r="AX1603" t="s">
        <v>83</v>
      </c>
    </row>
    <row r="1604" spans="1:50" x14ac:dyDescent="0.15">
      <c r="A1604">
        <v>4</v>
      </c>
      <c r="B1604">
        <v>261</v>
      </c>
      <c r="C1604">
        <v>1</v>
      </c>
      <c r="D1604">
        <v>3</v>
      </c>
      <c r="E1604">
        <v>0</v>
      </c>
      <c r="F1604" t="s">
        <v>83</v>
      </c>
      <c r="G1604" t="s">
        <v>83</v>
      </c>
      <c r="H1604">
        <v>695</v>
      </c>
      <c r="I1604">
        <v>0</v>
      </c>
      <c r="J1604">
        <v>0</v>
      </c>
      <c r="K1604">
        <v>0</v>
      </c>
      <c r="L1604">
        <v>0</v>
      </c>
      <c r="M1604" t="s">
        <v>83</v>
      </c>
      <c r="N1604" t="s">
        <v>83</v>
      </c>
      <c r="O1604" t="s">
        <v>83</v>
      </c>
      <c r="P1604" t="s">
        <v>83</v>
      </c>
      <c r="Q1604" t="s">
        <v>83</v>
      </c>
      <c r="R1604" t="s">
        <v>3051</v>
      </c>
      <c r="S1604" t="s">
        <v>83</v>
      </c>
      <c r="T1604">
        <v>0</v>
      </c>
      <c r="U1604" t="s">
        <v>83</v>
      </c>
      <c r="V1604" t="s">
        <v>83</v>
      </c>
      <c r="W1604" t="s">
        <v>83</v>
      </c>
      <c r="X1604">
        <v>4</v>
      </c>
      <c r="Y1604">
        <v>4</v>
      </c>
      <c r="Z1604" t="s">
        <v>83</v>
      </c>
      <c r="AA1604" t="s">
        <v>83</v>
      </c>
      <c r="AB1604" t="s">
        <v>83</v>
      </c>
      <c r="AC1604" t="s">
        <v>83</v>
      </c>
      <c r="AD1604" t="s">
        <v>83</v>
      </c>
      <c r="AE1604">
        <v>0</v>
      </c>
      <c r="AF1604" t="s">
        <v>83</v>
      </c>
      <c r="AG1604">
        <v>0</v>
      </c>
      <c r="AH1604" t="s">
        <v>83</v>
      </c>
      <c r="AI1604" t="s">
        <v>83</v>
      </c>
      <c r="AJ1604" t="s">
        <v>83</v>
      </c>
      <c r="AK1604" t="s">
        <v>83</v>
      </c>
      <c r="AL1604" t="s">
        <v>83</v>
      </c>
      <c r="AM1604" t="s">
        <v>83</v>
      </c>
      <c r="AN1604" t="s">
        <v>83</v>
      </c>
      <c r="AO1604" t="s">
        <v>83</v>
      </c>
      <c r="AP1604" t="s">
        <v>83</v>
      </c>
      <c r="AQ1604" t="s">
        <v>83</v>
      </c>
      <c r="AR1604" t="s">
        <v>83</v>
      </c>
      <c r="AS1604">
        <v>0</v>
      </c>
      <c r="AT1604" t="s">
        <v>83</v>
      </c>
      <c r="AU1604" t="s">
        <v>83</v>
      </c>
      <c r="AV1604">
        <v>0</v>
      </c>
      <c r="AW1604">
        <v>0</v>
      </c>
      <c r="AX1604" t="s">
        <v>83</v>
      </c>
    </row>
    <row r="1605" spans="1:50" x14ac:dyDescent="0.15">
      <c r="A1605">
        <v>4</v>
      </c>
      <c r="B1605">
        <v>261</v>
      </c>
      <c r="C1605">
        <v>1</v>
      </c>
      <c r="D1605">
        <v>4</v>
      </c>
      <c r="E1605">
        <v>0</v>
      </c>
      <c r="F1605" t="s">
        <v>83</v>
      </c>
      <c r="G1605" t="s">
        <v>83</v>
      </c>
      <c r="H1605">
        <v>170</v>
      </c>
      <c r="I1605">
        <v>0</v>
      </c>
      <c r="J1605">
        <v>0</v>
      </c>
      <c r="K1605">
        <v>0</v>
      </c>
      <c r="L1605">
        <v>0</v>
      </c>
      <c r="M1605" t="s">
        <v>83</v>
      </c>
      <c r="N1605" t="s">
        <v>83</v>
      </c>
      <c r="O1605" t="s">
        <v>83</v>
      </c>
      <c r="P1605" t="s">
        <v>83</v>
      </c>
      <c r="Q1605" t="s">
        <v>83</v>
      </c>
      <c r="R1605" t="s">
        <v>3052</v>
      </c>
      <c r="S1605" t="s">
        <v>83</v>
      </c>
      <c r="T1605">
        <v>0</v>
      </c>
      <c r="U1605" t="s">
        <v>83</v>
      </c>
      <c r="V1605" t="s">
        <v>83</v>
      </c>
      <c r="W1605" t="s">
        <v>83</v>
      </c>
      <c r="X1605">
        <v>4</v>
      </c>
      <c r="Y1605">
        <v>4</v>
      </c>
      <c r="Z1605" t="s">
        <v>83</v>
      </c>
      <c r="AA1605" t="s">
        <v>83</v>
      </c>
      <c r="AB1605" t="s">
        <v>83</v>
      </c>
      <c r="AC1605" t="s">
        <v>83</v>
      </c>
      <c r="AD1605" t="s">
        <v>83</v>
      </c>
      <c r="AE1605">
        <v>0</v>
      </c>
      <c r="AF1605" t="s">
        <v>83</v>
      </c>
      <c r="AG1605">
        <v>0</v>
      </c>
      <c r="AH1605" t="s">
        <v>83</v>
      </c>
      <c r="AI1605" t="s">
        <v>83</v>
      </c>
      <c r="AJ1605" t="s">
        <v>83</v>
      </c>
      <c r="AK1605" t="s">
        <v>83</v>
      </c>
      <c r="AL1605" t="s">
        <v>83</v>
      </c>
      <c r="AM1605" t="s">
        <v>83</v>
      </c>
      <c r="AN1605" t="s">
        <v>83</v>
      </c>
      <c r="AO1605" t="s">
        <v>83</v>
      </c>
      <c r="AP1605" t="s">
        <v>83</v>
      </c>
      <c r="AQ1605" t="s">
        <v>83</v>
      </c>
      <c r="AR1605" t="s">
        <v>83</v>
      </c>
      <c r="AS1605">
        <v>0</v>
      </c>
      <c r="AT1605" t="s">
        <v>83</v>
      </c>
      <c r="AU1605" t="s">
        <v>83</v>
      </c>
      <c r="AV1605">
        <v>0</v>
      </c>
      <c r="AW1605">
        <v>0</v>
      </c>
      <c r="AX1605" t="s">
        <v>83</v>
      </c>
    </row>
    <row r="1606" spans="1:50" x14ac:dyDescent="0.15">
      <c r="A1606">
        <v>4</v>
      </c>
      <c r="B1606">
        <v>261</v>
      </c>
      <c r="C1606">
        <v>1</v>
      </c>
      <c r="D1606">
        <v>5</v>
      </c>
      <c r="E1606">
        <v>0</v>
      </c>
      <c r="F1606" t="s">
        <v>83</v>
      </c>
      <c r="G1606" t="s">
        <v>83</v>
      </c>
      <c r="H1606">
        <v>575</v>
      </c>
      <c r="I1606">
        <v>0</v>
      </c>
      <c r="J1606">
        <v>0</v>
      </c>
      <c r="K1606">
        <v>0</v>
      </c>
      <c r="L1606">
        <v>0</v>
      </c>
      <c r="M1606" t="s">
        <v>83</v>
      </c>
      <c r="N1606" t="s">
        <v>83</v>
      </c>
      <c r="O1606" t="s">
        <v>83</v>
      </c>
      <c r="P1606" t="s">
        <v>83</v>
      </c>
      <c r="Q1606" t="s">
        <v>83</v>
      </c>
      <c r="R1606" t="s">
        <v>3053</v>
      </c>
      <c r="S1606" t="s">
        <v>83</v>
      </c>
      <c r="T1606">
        <v>0</v>
      </c>
      <c r="U1606" t="s">
        <v>83</v>
      </c>
      <c r="V1606" t="s">
        <v>83</v>
      </c>
      <c r="W1606" t="s">
        <v>83</v>
      </c>
      <c r="X1606">
        <v>4</v>
      </c>
      <c r="Y1606">
        <v>4</v>
      </c>
      <c r="Z1606" t="s">
        <v>83</v>
      </c>
      <c r="AA1606" t="s">
        <v>83</v>
      </c>
      <c r="AB1606" t="s">
        <v>83</v>
      </c>
      <c r="AC1606" t="s">
        <v>83</v>
      </c>
      <c r="AD1606" t="s">
        <v>83</v>
      </c>
      <c r="AE1606">
        <v>0</v>
      </c>
      <c r="AF1606" t="s">
        <v>83</v>
      </c>
      <c r="AG1606">
        <v>0</v>
      </c>
      <c r="AH1606" t="s">
        <v>83</v>
      </c>
      <c r="AI1606" t="s">
        <v>83</v>
      </c>
      <c r="AJ1606" t="s">
        <v>83</v>
      </c>
      <c r="AK1606" t="s">
        <v>83</v>
      </c>
      <c r="AL1606" t="s">
        <v>83</v>
      </c>
      <c r="AM1606" t="s">
        <v>83</v>
      </c>
      <c r="AN1606" t="s">
        <v>83</v>
      </c>
      <c r="AO1606" t="s">
        <v>83</v>
      </c>
      <c r="AP1606" t="s">
        <v>83</v>
      </c>
      <c r="AQ1606" t="s">
        <v>83</v>
      </c>
      <c r="AR1606" t="s">
        <v>83</v>
      </c>
      <c r="AS1606">
        <v>0</v>
      </c>
      <c r="AT1606" t="s">
        <v>83</v>
      </c>
      <c r="AU1606" t="s">
        <v>83</v>
      </c>
      <c r="AV1606">
        <v>0</v>
      </c>
      <c r="AW1606">
        <v>0</v>
      </c>
      <c r="AX1606" t="s">
        <v>83</v>
      </c>
    </row>
    <row r="1607" spans="1:50" x14ac:dyDescent="0.15">
      <c r="A1607">
        <v>4</v>
      </c>
      <c r="B1607">
        <v>261</v>
      </c>
      <c r="C1607">
        <v>1</v>
      </c>
      <c r="D1607">
        <v>6</v>
      </c>
      <c r="E1607">
        <v>0</v>
      </c>
      <c r="F1607" t="s">
        <v>83</v>
      </c>
      <c r="G1607" t="s">
        <v>83</v>
      </c>
      <c r="H1607">
        <v>211</v>
      </c>
      <c r="I1607">
        <v>0</v>
      </c>
      <c r="J1607">
        <v>0</v>
      </c>
      <c r="K1607">
        <v>0</v>
      </c>
      <c r="L1607">
        <v>0</v>
      </c>
      <c r="M1607" t="s">
        <v>83</v>
      </c>
      <c r="N1607" t="s">
        <v>83</v>
      </c>
      <c r="O1607" t="s">
        <v>83</v>
      </c>
      <c r="P1607" t="s">
        <v>83</v>
      </c>
      <c r="Q1607" t="s">
        <v>83</v>
      </c>
      <c r="R1607" t="s">
        <v>3054</v>
      </c>
      <c r="S1607" t="s">
        <v>83</v>
      </c>
      <c r="T1607">
        <v>0</v>
      </c>
      <c r="U1607" t="s">
        <v>83</v>
      </c>
      <c r="V1607" t="s">
        <v>83</v>
      </c>
      <c r="W1607" t="s">
        <v>83</v>
      </c>
      <c r="X1607">
        <v>4</v>
      </c>
      <c r="Y1607">
        <v>4</v>
      </c>
      <c r="Z1607" t="s">
        <v>83</v>
      </c>
      <c r="AA1607" t="s">
        <v>83</v>
      </c>
      <c r="AB1607" t="s">
        <v>83</v>
      </c>
      <c r="AC1607" t="s">
        <v>83</v>
      </c>
      <c r="AD1607" t="s">
        <v>83</v>
      </c>
      <c r="AE1607">
        <v>0</v>
      </c>
      <c r="AF1607" t="s">
        <v>83</v>
      </c>
      <c r="AG1607">
        <v>0</v>
      </c>
      <c r="AH1607" t="s">
        <v>83</v>
      </c>
      <c r="AI1607" t="s">
        <v>83</v>
      </c>
      <c r="AJ1607" t="s">
        <v>83</v>
      </c>
      <c r="AK1607" t="s">
        <v>83</v>
      </c>
      <c r="AL1607" t="s">
        <v>83</v>
      </c>
      <c r="AM1607" t="s">
        <v>83</v>
      </c>
      <c r="AN1607" t="s">
        <v>83</v>
      </c>
      <c r="AO1607" t="s">
        <v>83</v>
      </c>
      <c r="AP1607" t="s">
        <v>83</v>
      </c>
      <c r="AQ1607" t="s">
        <v>83</v>
      </c>
      <c r="AR1607" t="s">
        <v>83</v>
      </c>
      <c r="AS1607">
        <v>0</v>
      </c>
      <c r="AT1607" t="s">
        <v>83</v>
      </c>
      <c r="AU1607" t="s">
        <v>83</v>
      </c>
      <c r="AV1607">
        <v>0</v>
      </c>
      <c r="AW1607">
        <v>0</v>
      </c>
      <c r="AX1607" t="s">
        <v>83</v>
      </c>
    </row>
    <row r="1608" spans="1:50" x14ac:dyDescent="0.15">
      <c r="A1608">
        <v>4</v>
      </c>
      <c r="B1608">
        <v>261</v>
      </c>
      <c r="C1608">
        <v>1</v>
      </c>
      <c r="D1608">
        <v>7</v>
      </c>
      <c r="E1608">
        <v>0</v>
      </c>
      <c r="F1608" t="s">
        <v>83</v>
      </c>
      <c r="G1608" t="s">
        <v>83</v>
      </c>
      <c r="H1608">
        <v>532</v>
      </c>
      <c r="I1608">
        <v>0</v>
      </c>
      <c r="J1608">
        <v>0</v>
      </c>
      <c r="K1608">
        <v>0</v>
      </c>
      <c r="L1608">
        <v>0</v>
      </c>
      <c r="M1608" t="s">
        <v>83</v>
      </c>
      <c r="N1608" t="s">
        <v>83</v>
      </c>
      <c r="O1608" t="s">
        <v>83</v>
      </c>
      <c r="P1608" t="s">
        <v>83</v>
      </c>
      <c r="Q1608" t="s">
        <v>83</v>
      </c>
      <c r="R1608" t="s">
        <v>3055</v>
      </c>
      <c r="S1608" t="s">
        <v>83</v>
      </c>
      <c r="T1608">
        <v>0</v>
      </c>
      <c r="U1608" t="s">
        <v>83</v>
      </c>
      <c r="V1608" t="s">
        <v>83</v>
      </c>
      <c r="W1608" t="s">
        <v>83</v>
      </c>
      <c r="X1608">
        <v>4</v>
      </c>
      <c r="Y1608">
        <v>4</v>
      </c>
      <c r="Z1608" t="s">
        <v>83</v>
      </c>
      <c r="AA1608" t="s">
        <v>83</v>
      </c>
      <c r="AB1608" t="s">
        <v>83</v>
      </c>
      <c r="AC1608" t="s">
        <v>83</v>
      </c>
      <c r="AD1608" t="s">
        <v>83</v>
      </c>
      <c r="AE1608">
        <v>0</v>
      </c>
      <c r="AF1608" t="s">
        <v>83</v>
      </c>
      <c r="AG1608">
        <v>0</v>
      </c>
      <c r="AH1608" t="s">
        <v>83</v>
      </c>
      <c r="AI1608" t="s">
        <v>83</v>
      </c>
      <c r="AJ1608" t="s">
        <v>83</v>
      </c>
      <c r="AK1608" t="s">
        <v>83</v>
      </c>
      <c r="AL1608" t="s">
        <v>83</v>
      </c>
      <c r="AM1608" t="s">
        <v>83</v>
      </c>
      <c r="AN1608" t="s">
        <v>83</v>
      </c>
      <c r="AO1608" t="s">
        <v>83</v>
      </c>
      <c r="AP1608" t="s">
        <v>83</v>
      </c>
      <c r="AQ1608" t="s">
        <v>83</v>
      </c>
      <c r="AR1608" t="s">
        <v>83</v>
      </c>
      <c r="AS1608">
        <v>0</v>
      </c>
      <c r="AT1608" t="s">
        <v>83</v>
      </c>
      <c r="AU1608" t="s">
        <v>83</v>
      </c>
      <c r="AV1608">
        <v>0</v>
      </c>
      <c r="AW1608">
        <v>0</v>
      </c>
      <c r="AX1608" t="s">
        <v>83</v>
      </c>
    </row>
    <row r="1609" spans="1:50" x14ac:dyDescent="0.15">
      <c r="A1609">
        <v>4</v>
      </c>
      <c r="B1609">
        <v>261</v>
      </c>
      <c r="C1609">
        <v>1</v>
      </c>
      <c r="D1609">
        <v>8</v>
      </c>
      <c r="E1609">
        <v>0</v>
      </c>
      <c r="F1609" t="s">
        <v>83</v>
      </c>
      <c r="G1609" t="s">
        <v>83</v>
      </c>
      <c r="H1609">
        <v>0</v>
      </c>
      <c r="I1609">
        <v>0</v>
      </c>
      <c r="J1609">
        <v>0</v>
      </c>
      <c r="K1609">
        <v>0</v>
      </c>
      <c r="L1609">
        <v>0</v>
      </c>
      <c r="M1609" t="s">
        <v>83</v>
      </c>
      <c r="N1609" t="s">
        <v>83</v>
      </c>
      <c r="O1609" t="s">
        <v>83</v>
      </c>
      <c r="P1609" t="s">
        <v>83</v>
      </c>
      <c r="Q1609" t="s">
        <v>83</v>
      </c>
      <c r="R1609" t="s">
        <v>83</v>
      </c>
      <c r="S1609" t="s">
        <v>83</v>
      </c>
      <c r="T1609">
        <v>0</v>
      </c>
      <c r="U1609" t="s">
        <v>83</v>
      </c>
      <c r="V1609" t="s">
        <v>83</v>
      </c>
      <c r="W1609" t="s">
        <v>83</v>
      </c>
      <c r="X1609">
        <v>0</v>
      </c>
      <c r="Y1609">
        <v>0</v>
      </c>
      <c r="Z1609" t="s">
        <v>83</v>
      </c>
      <c r="AA1609" t="s">
        <v>83</v>
      </c>
      <c r="AB1609" t="s">
        <v>83</v>
      </c>
      <c r="AC1609" t="s">
        <v>83</v>
      </c>
      <c r="AD1609" t="s">
        <v>83</v>
      </c>
      <c r="AE1609">
        <v>0</v>
      </c>
      <c r="AF1609" t="s">
        <v>83</v>
      </c>
      <c r="AG1609">
        <v>0</v>
      </c>
      <c r="AH1609" t="s">
        <v>83</v>
      </c>
      <c r="AI1609" t="s">
        <v>83</v>
      </c>
      <c r="AJ1609" t="s">
        <v>83</v>
      </c>
      <c r="AK1609" t="s">
        <v>83</v>
      </c>
      <c r="AL1609" t="s">
        <v>83</v>
      </c>
      <c r="AM1609" t="s">
        <v>83</v>
      </c>
      <c r="AN1609" t="s">
        <v>83</v>
      </c>
      <c r="AO1609" t="s">
        <v>83</v>
      </c>
      <c r="AP1609" t="s">
        <v>83</v>
      </c>
      <c r="AQ1609" t="s">
        <v>83</v>
      </c>
      <c r="AR1609" t="s">
        <v>83</v>
      </c>
      <c r="AS1609">
        <v>0</v>
      </c>
      <c r="AT1609" t="s">
        <v>83</v>
      </c>
      <c r="AU1609" t="s">
        <v>83</v>
      </c>
      <c r="AV1609">
        <v>0</v>
      </c>
      <c r="AW1609">
        <v>0</v>
      </c>
      <c r="AX1609" t="s">
        <v>83</v>
      </c>
    </row>
    <row r="1610" spans="1:50" x14ac:dyDescent="0.15">
      <c r="A1610">
        <v>4</v>
      </c>
      <c r="B1610">
        <v>262</v>
      </c>
      <c r="C1610">
        <v>1</v>
      </c>
      <c r="D1610">
        <v>1</v>
      </c>
      <c r="E1610">
        <v>0</v>
      </c>
      <c r="F1610" t="s">
        <v>83</v>
      </c>
      <c r="G1610" t="s">
        <v>83</v>
      </c>
      <c r="H1610">
        <v>0</v>
      </c>
      <c r="I1610">
        <v>0</v>
      </c>
      <c r="J1610">
        <v>0</v>
      </c>
      <c r="K1610">
        <v>0</v>
      </c>
      <c r="L1610">
        <v>0</v>
      </c>
      <c r="M1610" t="s">
        <v>83</v>
      </c>
      <c r="N1610" t="s">
        <v>83</v>
      </c>
      <c r="O1610" t="s">
        <v>83</v>
      </c>
      <c r="P1610" t="s">
        <v>83</v>
      </c>
      <c r="Q1610" t="s">
        <v>83</v>
      </c>
      <c r="R1610" t="s">
        <v>83</v>
      </c>
      <c r="S1610" t="s">
        <v>83</v>
      </c>
      <c r="T1610">
        <v>0</v>
      </c>
      <c r="U1610" t="s">
        <v>83</v>
      </c>
      <c r="V1610" t="s">
        <v>83</v>
      </c>
      <c r="W1610" t="s">
        <v>83</v>
      </c>
      <c r="X1610">
        <v>0</v>
      </c>
      <c r="Y1610">
        <v>0</v>
      </c>
      <c r="Z1610" t="s">
        <v>83</v>
      </c>
      <c r="AA1610" t="s">
        <v>83</v>
      </c>
      <c r="AB1610" t="s">
        <v>83</v>
      </c>
      <c r="AC1610" t="s">
        <v>83</v>
      </c>
      <c r="AD1610" t="s">
        <v>83</v>
      </c>
      <c r="AE1610">
        <v>0</v>
      </c>
      <c r="AF1610" t="s">
        <v>83</v>
      </c>
      <c r="AG1610">
        <v>0</v>
      </c>
      <c r="AH1610" t="s">
        <v>83</v>
      </c>
      <c r="AI1610" t="s">
        <v>83</v>
      </c>
      <c r="AJ1610" t="s">
        <v>83</v>
      </c>
      <c r="AK1610" t="s">
        <v>83</v>
      </c>
      <c r="AL1610" t="s">
        <v>83</v>
      </c>
      <c r="AM1610" t="s">
        <v>83</v>
      </c>
      <c r="AN1610" t="s">
        <v>83</v>
      </c>
      <c r="AO1610" t="s">
        <v>83</v>
      </c>
      <c r="AP1610" t="s">
        <v>83</v>
      </c>
      <c r="AQ1610" t="s">
        <v>83</v>
      </c>
      <c r="AR1610" t="s">
        <v>83</v>
      </c>
      <c r="AS1610">
        <v>0</v>
      </c>
      <c r="AT1610" t="s">
        <v>83</v>
      </c>
      <c r="AU1610" t="s">
        <v>83</v>
      </c>
      <c r="AV1610">
        <v>0</v>
      </c>
      <c r="AW1610">
        <v>0</v>
      </c>
      <c r="AX1610" t="s">
        <v>83</v>
      </c>
    </row>
    <row r="1611" spans="1:50" x14ac:dyDescent="0.15">
      <c r="A1611">
        <v>4</v>
      </c>
      <c r="B1611">
        <v>262</v>
      </c>
      <c r="C1611">
        <v>1</v>
      </c>
      <c r="D1611">
        <v>2</v>
      </c>
      <c r="E1611">
        <v>0</v>
      </c>
      <c r="F1611" t="s">
        <v>83</v>
      </c>
      <c r="G1611" t="s">
        <v>83</v>
      </c>
      <c r="H1611">
        <v>0</v>
      </c>
      <c r="I1611">
        <v>0</v>
      </c>
      <c r="J1611">
        <v>0</v>
      </c>
      <c r="K1611">
        <v>0</v>
      </c>
      <c r="L1611">
        <v>0</v>
      </c>
      <c r="M1611" t="s">
        <v>83</v>
      </c>
      <c r="N1611" t="s">
        <v>83</v>
      </c>
      <c r="O1611" t="s">
        <v>83</v>
      </c>
      <c r="P1611" t="s">
        <v>83</v>
      </c>
      <c r="Q1611" t="s">
        <v>83</v>
      </c>
      <c r="R1611" t="s">
        <v>83</v>
      </c>
      <c r="S1611" t="s">
        <v>83</v>
      </c>
      <c r="T1611">
        <v>0</v>
      </c>
      <c r="U1611" t="s">
        <v>83</v>
      </c>
      <c r="V1611" t="s">
        <v>83</v>
      </c>
      <c r="W1611" t="s">
        <v>83</v>
      </c>
      <c r="X1611">
        <v>0</v>
      </c>
      <c r="Y1611">
        <v>0</v>
      </c>
      <c r="Z1611" t="s">
        <v>83</v>
      </c>
      <c r="AA1611" t="s">
        <v>83</v>
      </c>
      <c r="AB1611" t="s">
        <v>83</v>
      </c>
      <c r="AC1611" t="s">
        <v>83</v>
      </c>
      <c r="AD1611" t="s">
        <v>83</v>
      </c>
      <c r="AE1611">
        <v>0</v>
      </c>
      <c r="AF1611" t="s">
        <v>83</v>
      </c>
      <c r="AG1611">
        <v>0</v>
      </c>
      <c r="AH1611" t="s">
        <v>83</v>
      </c>
      <c r="AI1611" t="s">
        <v>83</v>
      </c>
      <c r="AJ1611" t="s">
        <v>83</v>
      </c>
      <c r="AK1611" t="s">
        <v>83</v>
      </c>
      <c r="AL1611" t="s">
        <v>83</v>
      </c>
      <c r="AM1611" t="s">
        <v>83</v>
      </c>
      <c r="AN1611" t="s">
        <v>83</v>
      </c>
      <c r="AO1611" t="s">
        <v>83</v>
      </c>
      <c r="AP1611" t="s">
        <v>83</v>
      </c>
      <c r="AQ1611" t="s">
        <v>83</v>
      </c>
      <c r="AR1611" t="s">
        <v>83</v>
      </c>
      <c r="AS1611">
        <v>0</v>
      </c>
      <c r="AT1611" t="s">
        <v>83</v>
      </c>
      <c r="AU1611" t="s">
        <v>83</v>
      </c>
      <c r="AV1611">
        <v>0</v>
      </c>
      <c r="AW1611">
        <v>0</v>
      </c>
      <c r="AX1611" t="s">
        <v>83</v>
      </c>
    </row>
    <row r="1612" spans="1:50" x14ac:dyDescent="0.15">
      <c r="A1612">
        <v>4</v>
      </c>
      <c r="B1612">
        <v>262</v>
      </c>
      <c r="C1612">
        <v>1</v>
      </c>
      <c r="D1612">
        <v>3</v>
      </c>
      <c r="E1612">
        <v>0</v>
      </c>
      <c r="F1612" t="s">
        <v>83</v>
      </c>
      <c r="G1612" t="s">
        <v>83</v>
      </c>
      <c r="H1612">
        <v>1007</v>
      </c>
      <c r="I1612">
        <v>0</v>
      </c>
      <c r="J1612">
        <v>0</v>
      </c>
      <c r="K1612">
        <v>0</v>
      </c>
      <c r="L1612">
        <v>0</v>
      </c>
      <c r="M1612" t="s">
        <v>83</v>
      </c>
      <c r="N1612" t="s">
        <v>83</v>
      </c>
      <c r="O1612" t="s">
        <v>83</v>
      </c>
      <c r="P1612" t="s">
        <v>83</v>
      </c>
      <c r="Q1612" t="s">
        <v>83</v>
      </c>
      <c r="R1612" t="s">
        <v>1952</v>
      </c>
      <c r="S1612" t="s">
        <v>83</v>
      </c>
      <c r="T1612">
        <v>0</v>
      </c>
      <c r="U1612" t="s">
        <v>83</v>
      </c>
      <c r="V1612" t="s">
        <v>83</v>
      </c>
      <c r="W1612" t="s">
        <v>83</v>
      </c>
      <c r="X1612">
        <v>1</v>
      </c>
      <c r="Y1612">
        <v>1</v>
      </c>
      <c r="Z1612" t="s">
        <v>83</v>
      </c>
      <c r="AA1612" t="s">
        <v>83</v>
      </c>
      <c r="AB1612" t="s">
        <v>83</v>
      </c>
      <c r="AC1612" t="s">
        <v>83</v>
      </c>
      <c r="AD1612" t="s">
        <v>83</v>
      </c>
      <c r="AE1612">
        <v>0</v>
      </c>
      <c r="AF1612" t="s">
        <v>83</v>
      </c>
      <c r="AG1612">
        <v>0</v>
      </c>
      <c r="AH1612" t="s">
        <v>83</v>
      </c>
      <c r="AI1612" t="s">
        <v>83</v>
      </c>
      <c r="AJ1612" t="s">
        <v>83</v>
      </c>
      <c r="AK1612" t="s">
        <v>83</v>
      </c>
      <c r="AL1612" t="s">
        <v>83</v>
      </c>
      <c r="AM1612" t="s">
        <v>83</v>
      </c>
      <c r="AN1612" t="s">
        <v>83</v>
      </c>
      <c r="AO1612" t="s">
        <v>83</v>
      </c>
      <c r="AP1612" t="s">
        <v>83</v>
      </c>
      <c r="AQ1612" t="s">
        <v>83</v>
      </c>
      <c r="AR1612" t="s">
        <v>83</v>
      </c>
      <c r="AS1612">
        <v>0</v>
      </c>
      <c r="AT1612" t="s">
        <v>83</v>
      </c>
      <c r="AU1612" t="s">
        <v>83</v>
      </c>
      <c r="AV1612">
        <v>0</v>
      </c>
      <c r="AW1612">
        <v>0</v>
      </c>
      <c r="AX1612" t="s">
        <v>83</v>
      </c>
    </row>
    <row r="1613" spans="1:50" x14ac:dyDescent="0.15">
      <c r="A1613">
        <v>4</v>
      </c>
      <c r="B1613">
        <v>262</v>
      </c>
      <c r="C1613">
        <v>1</v>
      </c>
      <c r="D1613">
        <v>4</v>
      </c>
      <c r="E1613">
        <v>0</v>
      </c>
      <c r="F1613" t="s">
        <v>83</v>
      </c>
      <c r="G1613" t="s">
        <v>83</v>
      </c>
      <c r="H1613">
        <v>1103</v>
      </c>
      <c r="I1613">
        <v>0</v>
      </c>
      <c r="J1613">
        <v>0</v>
      </c>
      <c r="K1613">
        <v>0</v>
      </c>
      <c r="L1613">
        <v>0</v>
      </c>
      <c r="M1613" t="s">
        <v>83</v>
      </c>
      <c r="N1613" t="s">
        <v>83</v>
      </c>
      <c r="O1613" t="s">
        <v>83</v>
      </c>
      <c r="P1613" t="s">
        <v>83</v>
      </c>
      <c r="Q1613" t="s">
        <v>83</v>
      </c>
      <c r="R1613" t="s">
        <v>510</v>
      </c>
      <c r="S1613" t="s">
        <v>83</v>
      </c>
      <c r="T1613">
        <v>0</v>
      </c>
      <c r="U1613" t="s">
        <v>83</v>
      </c>
      <c r="V1613" t="s">
        <v>83</v>
      </c>
      <c r="W1613" t="s">
        <v>83</v>
      </c>
      <c r="X1613">
        <v>1</v>
      </c>
      <c r="Y1613">
        <v>1</v>
      </c>
      <c r="Z1613" t="s">
        <v>83</v>
      </c>
      <c r="AA1613" t="s">
        <v>83</v>
      </c>
      <c r="AB1613" t="s">
        <v>83</v>
      </c>
      <c r="AC1613" t="s">
        <v>83</v>
      </c>
      <c r="AD1613" t="s">
        <v>83</v>
      </c>
      <c r="AE1613">
        <v>0</v>
      </c>
      <c r="AF1613" t="s">
        <v>83</v>
      </c>
      <c r="AG1613">
        <v>0</v>
      </c>
      <c r="AH1613" t="s">
        <v>83</v>
      </c>
      <c r="AI1613" t="s">
        <v>83</v>
      </c>
      <c r="AJ1613" t="s">
        <v>83</v>
      </c>
      <c r="AK1613" t="s">
        <v>83</v>
      </c>
      <c r="AL1613" t="s">
        <v>83</v>
      </c>
      <c r="AM1613" t="s">
        <v>83</v>
      </c>
      <c r="AN1613" t="s">
        <v>83</v>
      </c>
      <c r="AO1613" t="s">
        <v>83</v>
      </c>
      <c r="AP1613" t="s">
        <v>83</v>
      </c>
      <c r="AQ1613" t="s">
        <v>83</v>
      </c>
      <c r="AR1613" t="s">
        <v>83</v>
      </c>
      <c r="AS1613">
        <v>0</v>
      </c>
      <c r="AT1613" t="s">
        <v>83</v>
      </c>
      <c r="AU1613" t="s">
        <v>83</v>
      </c>
      <c r="AV1613">
        <v>0</v>
      </c>
      <c r="AW1613">
        <v>0</v>
      </c>
      <c r="AX1613" t="s">
        <v>83</v>
      </c>
    </row>
    <row r="1614" spans="1:50" x14ac:dyDescent="0.15">
      <c r="A1614">
        <v>4</v>
      </c>
      <c r="B1614">
        <v>262</v>
      </c>
      <c r="C1614">
        <v>1</v>
      </c>
      <c r="D1614">
        <v>5</v>
      </c>
      <c r="E1614">
        <v>0</v>
      </c>
      <c r="F1614" t="s">
        <v>83</v>
      </c>
      <c r="G1614" t="s">
        <v>83</v>
      </c>
      <c r="H1614">
        <v>1027</v>
      </c>
      <c r="I1614">
        <v>0</v>
      </c>
      <c r="J1614">
        <v>0</v>
      </c>
      <c r="K1614">
        <v>0</v>
      </c>
      <c r="L1614">
        <v>0</v>
      </c>
      <c r="M1614" t="s">
        <v>83</v>
      </c>
      <c r="N1614" t="s">
        <v>83</v>
      </c>
      <c r="O1614" t="s">
        <v>83</v>
      </c>
      <c r="P1614" t="s">
        <v>83</v>
      </c>
      <c r="Q1614" t="s">
        <v>83</v>
      </c>
      <c r="R1614" t="s">
        <v>506</v>
      </c>
      <c r="S1614" t="s">
        <v>83</v>
      </c>
      <c r="T1614">
        <v>0</v>
      </c>
      <c r="U1614" t="s">
        <v>83</v>
      </c>
      <c r="V1614" t="s">
        <v>83</v>
      </c>
      <c r="W1614" t="s">
        <v>83</v>
      </c>
      <c r="X1614">
        <v>1</v>
      </c>
      <c r="Y1614">
        <v>1</v>
      </c>
      <c r="Z1614" t="s">
        <v>83</v>
      </c>
      <c r="AA1614" t="s">
        <v>83</v>
      </c>
      <c r="AB1614" t="s">
        <v>83</v>
      </c>
      <c r="AC1614" t="s">
        <v>83</v>
      </c>
      <c r="AD1614" t="s">
        <v>83</v>
      </c>
      <c r="AE1614">
        <v>0</v>
      </c>
      <c r="AF1614" t="s">
        <v>83</v>
      </c>
      <c r="AG1614">
        <v>0</v>
      </c>
      <c r="AH1614" t="s">
        <v>83</v>
      </c>
      <c r="AI1614" t="s">
        <v>83</v>
      </c>
      <c r="AJ1614" t="s">
        <v>83</v>
      </c>
      <c r="AK1614" t="s">
        <v>83</v>
      </c>
      <c r="AL1614" t="s">
        <v>83</v>
      </c>
      <c r="AM1614" t="s">
        <v>83</v>
      </c>
      <c r="AN1614" t="s">
        <v>83</v>
      </c>
      <c r="AO1614" t="s">
        <v>83</v>
      </c>
      <c r="AP1614" t="s">
        <v>83</v>
      </c>
      <c r="AQ1614" t="s">
        <v>83</v>
      </c>
      <c r="AR1614" t="s">
        <v>83</v>
      </c>
      <c r="AS1614">
        <v>0</v>
      </c>
      <c r="AT1614" t="s">
        <v>83</v>
      </c>
      <c r="AU1614" t="s">
        <v>83</v>
      </c>
      <c r="AV1614">
        <v>0</v>
      </c>
      <c r="AW1614">
        <v>0</v>
      </c>
      <c r="AX1614" t="s">
        <v>83</v>
      </c>
    </row>
    <row r="1615" spans="1:50" x14ac:dyDescent="0.15">
      <c r="A1615">
        <v>4</v>
      </c>
      <c r="B1615">
        <v>262</v>
      </c>
      <c r="C1615">
        <v>1</v>
      </c>
      <c r="D1615">
        <v>6</v>
      </c>
      <c r="E1615">
        <v>0</v>
      </c>
      <c r="F1615" t="s">
        <v>83</v>
      </c>
      <c r="G1615" t="s">
        <v>83</v>
      </c>
      <c r="H1615">
        <v>0</v>
      </c>
      <c r="I1615">
        <v>0</v>
      </c>
      <c r="J1615">
        <v>0</v>
      </c>
      <c r="K1615">
        <v>0</v>
      </c>
      <c r="L1615">
        <v>0</v>
      </c>
      <c r="M1615" t="s">
        <v>83</v>
      </c>
      <c r="N1615" t="s">
        <v>83</v>
      </c>
      <c r="O1615" t="s">
        <v>83</v>
      </c>
      <c r="P1615" t="s">
        <v>83</v>
      </c>
      <c r="Q1615" t="s">
        <v>83</v>
      </c>
      <c r="R1615" t="s">
        <v>83</v>
      </c>
      <c r="S1615" t="s">
        <v>83</v>
      </c>
      <c r="T1615">
        <v>0</v>
      </c>
      <c r="U1615" t="s">
        <v>83</v>
      </c>
      <c r="V1615" t="s">
        <v>83</v>
      </c>
      <c r="W1615" t="s">
        <v>83</v>
      </c>
      <c r="X1615">
        <v>0</v>
      </c>
      <c r="Y1615">
        <v>0</v>
      </c>
      <c r="Z1615" t="s">
        <v>83</v>
      </c>
      <c r="AA1615" t="s">
        <v>83</v>
      </c>
      <c r="AB1615" t="s">
        <v>83</v>
      </c>
      <c r="AC1615" t="s">
        <v>83</v>
      </c>
      <c r="AD1615" t="s">
        <v>83</v>
      </c>
      <c r="AE1615">
        <v>0</v>
      </c>
      <c r="AF1615" t="s">
        <v>83</v>
      </c>
      <c r="AG1615">
        <v>0</v>
      </c>
      <c r="AH1615" t="s">
        <v>83</v>
      </c>
      <c r="AI1615" t="s">
        <v>83</v>
      </c>
      <c r="AJ1615" t="s">
        <v>83</v>
      </c>
      <c r="AK1615" t="s">
        <v>83</v>
      </c>
      <c r="AL1615" t="s">
        <v>83</v>
      </c>
      <c r="AM1615" t="s">
        <v>83</v>
      </c>
      <c r="AN1615" t="s">
        <v>83</v>
      </c>
      <c r="AO1615" t="s">
        <v>83</v>
      </c>
      <c r="AP1615" t="s">
        <v>83</v>
      </c>
      <c r="AQ1615" t="s">
        <v>83</v>
      </c>
      <c r="AR1615" t="s">
        <v>83</v>
      </c>
      <c r="AS1615">
        <v>0</v>
      </c>
      <c r="AT1615" t="s">
        <v>83</v>
      </c>
      <c r="AU1615" t="s">
        <v>83</v>
      </c>
      <c r="AV1615">
        <v>0</v>
      </c>
      <c r="AW1615">
        <v>0</v>
      </c>
      <c r="AX1615" t="s">
        <v>83</v>
      </c>
    </row>
    <row r="1616" spans="1:50" x14ac:dyDescent="0.15">
      <c r="A1616">
        <v>4</v>
      </c>
      <c r="B1616">
        <v>262</v>
      </c>
      <c r="C1616">
        <v>1</v>
      </c>
      <c r="D1616">
        <v>7</v>
      </c>
      <c r="E1616">
        <v>0</v>
      </c>
      <c r="F1616" t="s">
        <v>83</v>
      </c>
      <c r="G1616" t="s">
        <v>83</v>
      </c>
      <c r="H1616">
        <v>0</v>
      </c>
      <c r="I1616">
        <v>0</v>
      </c>
      <c r="J1616">
        <v>0</v>
      </c>
      <c r="K1616">
        <v>0</v>
      </c>
      <c r="L1616">
        <v>0</v>
      </c>
      <c r="M1616" t="s">
        <v>83</v>
      </c>
      <c r="N1616" t="s">
        <v>83</v>
      </c>
      <c r="O1616" t="s">
        <v>83</v>
      </c>
      <c r="P1616" t="s">
        <v>83</v>
      </c>
      <c r="Q1616" t="s">
        <v>83</v>
      </c>
      <c r="R1616" t="s">
        <v>83</v>
      </c>
      <c r="S1616" t="s">
        <v>83</v>
      </c>
      <c r="T1616">
        <v>0</v>
      </c>
      <c r="U1616" t="s">
        <v>83</v>
      </c>
      <c r="V1616" t="s">
        <v>83</v>
      </c>
      <c r="W1616" t="s">
        <v>83</v>
      </c>
      <c r="X1616">
        <v>0</v>
      </c>
      <c r="Y1616">
        <v>0</v>
      </c>
      <c r="Z1616" t="s">
        <v>83</v>
      </c>
      <c r="AA1616" t="s">
        <v>83</v>
      </c>
      <c r="AB1616" t="s">
        <v>83</v>
      </c>
      <c r="AC1616" t="s">
        <v>83</v>
      </c>
      <c r="AD1616" t="s">
        <v>83</v>
      </c>
      <c r="AE1616">
        <v>0</v>
      </c>
      <c r="AF1616" t="s">
        <v>83</v>
      </c>
      <c r="AG1616">
        <v>0</v>
      </c>
      <c r="AH1616" t="s">
        <v>83</v>
      </c>
      <c r="AI1616" t="s">
        <v>83</v>
      </c>
      <c r="AJ1616" t="s">
        <v>83</v>
      </c>
      <c r="AK1616" t="s">
        <v>83</v>
      </c>
      <c r="AL1616" t="s">
        <v>83</v>
      </c>
      <c r="AM1616" t="s">
        <v>83</v>
      </c>
      <c r="AN1616" t="s">
        <v>83</v>
      </c>
      <c r="AO1616" t="s">
        <v>83</v>
      </c>
      <c r="AP1616" t="s">
        <v>83</v>
      </c>
      <c r="AQ1616" t="s">
        <v>83</v>
      </c>
      <c r="AR1616" t="s">
        <v>83</v>
      </c>
      <c r="AS1616">
        <v>0</v>
      </c>
      <c r="AT1616" t="s">
        <v>83</v>
      </c>
      <c r="AU1616" t="s">
        <v>83</v>
      </c>
      <c r="AV1616">
        <v>0</v>
      </c>
      <c r="AW1616">
        <v>0</v>
      </c>
      <c r="AX1616" t="s">
        <v>83</v>
      </c>
    </row>
    <row r="1617" spans="1:50" x14ac:dyDescent="0.15">
      <c r="A1617">
        <v>4</v>
      </c>
      <c r="B1617">
        <v>262</v>
      </c>
      <c r="C1617">
        <v>1</v>
      </c>
      <c r="D1617">
        <v>8</v>
      </c>
      <c r="E1617">
        <v>0</v>
      </c>
      <c r="F1617" t="s">
        <v>83</v>
      </c>
      <c r="G1617" t="s">
        <v>83</v>
      </c>
      <c r="H1617">
        <v>0</v>
      </c>
      <c r="I1617">
        <v>0</v>
      </c>
      <c r="J1617">
        <v>0</v>
      </c>
      <c r="K1617">
        <v>0</v>
      </c>
      <c r="L1617">
        <v>0</v>
      </c>
      <c r="M1617" t="s">
        <v>83</v>
      </c>
      <c r="N1617" t="s">
        <v>83</v>
      </c>
      <c r="O1617" t="s">
        <v>83</v>
      </c>
      <c r="P1617" t="s">
        <v>83</v>
      </c>
      <c r="Q1617" t="s">
        <v>83</v>
      </c>
      <c r="R1617" t="s">
        <v>83</v>
      </c>
      <c r="S1617" t="s">
        <v>83</v>
      </c>
      <c r="T1617">
        <v>0</v>
      </c>
      <c r="U1617" t="s">
        <v>83</v>
      </c>
      <c r="V1617" t="s">
        <v>83</v>
      </c>
      <c r="W1617" t="s">
        <v>83</v>
      </c>
      <c r="X1617">
        <v>0</v>
      </c>
      <c r="Y1617">
        <v>0</v>
      </c>
      <c r="Z1617" t="s">
        <v>83</v>
      </c>
      <c r="AA1617" t="s">
        <v>83</v>
      </c>
      <c r="AB1617" t="s">
        <v>83</v>
      </c>
      <c r="AC1617" t="s">
        <v>83</v>
      </c>
      <c r="AD1617" t="s">
        <v>83</v>
      </c>
      <c r="AE1617">
        <v>0</v>
      </c>
      <c r="AF1617" t="s">
        <v>83</v>
      </c>
      <c r="AG1617">
        <v>0</v>
      </c>
      <c r="AH1617" t="s">
        <v>83</v>
      </c>
      <c r="AI1617" t="s">
        <v>83</v>
      </c>
      <c r="AJ1617" t="s">
        <v>83</v>
      </c>
      <c r="AK1617" t="s">
        <v>83</v>
      </c>
      <c r="AL1617" t="s">
        <v>83</v>
      </c>
      <c r="AM1617" t="s">
        <v>83</v>
      </c>
      <c r="AN1617" t="s">
        <v>83</v>
      </c>
      <c r="AO1617" t="s">
        <v>83</v>
      </c>
      <c r="AP1617" t="s">
        <v>83</v>
      </c>
      <c r="AQ1617" t="s">
        <v>83</v>
      </c>
      <c r="AR1617" t="s">
        <v>83</v>
      </c>
      <c r="AS1617">
        <v>0</v>
      </c>
      <c r="AT1617" t="s">
        <v>83</v>
      </c>
      <c r="AU1617" t="s">
        <v>83</v>
      </c>
      <c r="AV1617">
        <v>0</v>
      </c>
      <c r="AW1617">
        <v>0</v>
      </c>
      <c r="AX1617" t="s">
        <v>83</v>
      </c>
    </row>
    <row r="1618" spans="1:50" x14ac:dyDescent="0.15">
      <c r="A1618">
        <v>4</v>
      </c>
      <c r="B1618">
        <v>262</v>
      </c>
      <c r="C1618">
        <v>2</v>
      </c>
      <c r="D1618">
        <v>1</v>
      </c>
      <c r="E1618">
        <v>0</v>
      </c>
      <c r="F1618" t="s">
        <v>83</v>
      </c>
      <c r="G1618" t="s">
        <v>83</v>
      </c>
      <c r="H1618">
        <v>0</v>
      </c>
      <c r="I1618">
        <v>0</v>
      </c>
      <c r="J1618">
        <v>0</v>
      </c>
      <c r="K1618">
        <v>0</v>
      </c>
      <c r="L1618">
        <v>0</v>
      </c>
      <c r="M1618" t="s">
        <v>83</v>
      </c>
      <c r="N1618" t="s">
        <v>83</v>
      </c>
      <c r="O1618" t="s">
        <v>83</v>
      </c>
      <c r="P1618" t="s">
        <v>83</v>
      </c>
      <c r="Q1618" t="s">
        <v>83</v>
      </c>
      <c r="R1618" t="s">
        <v>83</v>
      </c>
      <c r="S1618" t="s">
        <v>83</v>
      </c>
      <c r="T1618">
        <v>0</v>
      </c>
      <c r="U1618" t="s">
        <v>83</v>
      </c>
      <c r="V1618" t="s">
        <v>83</v>
      </c>
      <c r="W1618" t="s">
        <v>83</v>
      </c>
      <c r="X1618">
        <v>0</v>
      </c>
      <c r="Y1618">
        <v>0</v>
      </c>
      <c r="Z1618" t="s">
        <v>83</v>
      </c>
      <c r="AA1618" t="s">
        <v>83</v>
      </c>
      <c r="AB1618" t="s">
        <v>83</v>
      </c>
      <c r="AC1618" t="s">
        <v>83</v>
      </c>
      <c r="AD1618" t="s">
        <v>83</v>
      </c>
      <c r="AE1618">
        <v>0</v>
      </c>
      <c r="AF1618" t="s">
        <v>83</v>
      </c>
      <c r="AG1618">
        <v>0</v>
      </c>
      <c r="AH1618" t="s">
        <v>83</v>
      </c>
      <c r="AI1618" t="s">
        <v>83</v>
      </c>
      <c r="AJ1618" t="s">
        <v>83</v>
      </c>
      <c r="AK1618" t="s">
        <v>83</v>
      </c>
      <c r="AL1618" t="s">
        <v>83</v>
      </c>
      <c r="AM1618" t="s">
        <v>83</v>
      </c>
      <c r="AN1618" t="s">
        <v>83</v>
      </c>
      <c r="AO1618" t="s">
        <v>83</v>
      </c>
      <c r="AP1618" t="s">
        <v>83</v>
      </c>
      <c r="AQ1618" t="s">
        <v>83</v>
      </c>
      <c r="AR1618" t="s">
        <v>83</v>
      </c>
      <c r="AS1618">
        <v>0</v>
      </c>
      <c r="AT1618" t="s">
        <v>83</v>
      </c>
      <c r="AU1618" t="s">
        <v>83</v>
      </c>
      <c r="AV1618">
        <v>0</v>
      </c>
      <c r="AW1618">
        <v>0</v>
      </c>
      <c r="AX1618" t="s">
        <v>83</v>
      </c>
    </row>
    <row r="1619" spans="1:50" x14ac:dyDescent="0.15">
      <c r="A1619">
        <v>4</v>
      </c>
      <c r="B1619">
        <v>262</v>
      </c>
      <c r="C1619">
        <v>2</v>
      </c>
      <c r="D1619">
        <v>2</v>
      </c>
      <c r="E1619">
        <v>0</v>
      </c>
      <c r="F1619" t="s">
        <v>83</v>
      </c>
      <c r="G1619" t="s">
        <v>83</v>
      </c>
      <c r="H1619">
        <v>1021</v>
      </c>
      <c r="I1619">
        <v>0</v>
      </c>
      <c r="J1619">
        <v>0</v>
      </c>
      <c r="K1619">
        <v>0</v>
      </c>
      <c r="L1619">
        <v>0</v>
      </c>
      <c r="M1619" t="s">
        <v>83</v>
      </c>
      <c r="N1619" t="s">
        <v>83</v>
      </c>
      <c r="O1619" t="s">
        <v>83</v>
      </c>
      <c r="P1619" t="s">
        <v>83</v>
      </c>
      <c r="Q1619" t="s">
        <v>83</v>
      </c>
      <c r="R1619" t="s">
        <v>520</v>
      </c>
      <c r="S1619" t="s">
        <v>83</v>
      </c>
      <c r="T1619">
        <v>0</v>
      </c>
      <c r="U1619" t="s">
        <v>83</v>
      </c>
      <c r="V1619" t="s">
        <v>83</v>
      </c>
      <c r="W1619" t="s">
        <v>83</v>
      </c>
      <c r="X1619">
        <v>1</v>
      </c>
      <c r="Y1619">
        <v>1</v>
      </c>
      <c r="Z1619" t="s">
        <v>83</v>
      </c>
      <c r="AA1619" t="s">
        <v>83</v>
      </c>
      <c r="AB1619" t="s">
        <v>83</v>
      </c>
      <c r="AC1619" t="s">
        <v>83</v>
      </c>
      <c r="AD1619" t="s">
        <v>83</v>
      </c>
      <c r="AE1619">
        <v>0</v>
      </c>
      <c r="AF1619" t="s">
        <v>83</v>
      </c>
      <c r="AG1619">
        <v>0</v>
      </c>
      <c r="AH1619" t="s">
        <v>83</v>
      </c>
      <c r="AI1619" t="s">
        <v>83</v>
      </c>
      <c r="AJ1619" t="s">
        <v>83</v>
      </c>
      <c r="AK1619" t="s">
        <v>83</v>
      </c>
      <c r="AL1619" t="s">
        <v>83</v>
      </c>
      <c r="AM1619" t="s">
        <v>83</v>
      </c>
      <c r="AN1619" t="s">
        <v>83</v>
      </c>
      <c r="AO1619" t="s">
        <v>83</v>
      </c>
      <c r="AP1619" t="s">
        <v>83</v>
      </c>
      <c r="AQ1619" t="s">
        <v>83</v>
      </c>
      <c r="AR1619" t="s">
        <v>83</v>
      </c>
      <c r="AS1619">
        <v>0</v>
      </c>
      <c r="AT1619" t="s">
        <v>83</v>
      </c>
      <c r="AU1619" t="s">
        <v>83</v>
      </c>
      <c r="AV1619">
        <v>0</v>
      </c>
      <c r="AW1619">
        <v>0</v>
      </c>
      <c r="AX1619" t="s">
        <v>83</v>
      </c>
    </row>
    <row r="1620" spans="1:50" x14ac:dyDescent="0.15">
      <c r="A1620">
        <v>4</v>
      </c>
      <c r="B1620">
        <v>262</v>
      </c>
      <c r="C1620">
        <v>2</v>
      </c>
      <c r="D1620">
        <v>3</v>
      </c>
      <c r="E1620">
        <v>0</v>
      </c>
      <c r="F1620" t="s">
        <v>83</v>
      </c>
      <c r="G1620" t="s">
        <v>83</v>
      </c>
      <c r="H1620">
        <v>1156</v>
      </c>
      <c r="I1620">
        <v>0</v>
      </c>
      <c r="J1620">
        <v>0</v>
      </c>
      <c r="K1620">
        <v>0</v>
      </c>
      <c r="L1620">
        <v>0</v>
      </c>
      <c r="M1620" t="s">
        <v>83</v>
      </c>
      <c r="N1620" t="s">
        <v>83</v>
      </c>
      <c r="O1620" t="s">
        <v>83</v>
      </c>
      <c r="P1620" t="s">
        <v>83</v>
      </c>
      <c r="Q1620" t="s">
        <v>83</v>
      </c>
      <c r="R1620" t="s">
        <v>508</v>
      </c>
      <c r="S1620" t="s">
        <v>83</v>
      </c>
      <c r="T1620">
        <v>0</v>
      </c>
      <c r="U1620" t="s">
        <v>83</v>
      </c>
      <c r="V1620" t="s">
        <v>83</v>
      </c>
      <c r="W1620" t="s">
        <v>83</v>
      </c>
      <c r="X1620">
        <v>1</v>
      </c>
      <c r="Y1620">
        <v>1</v>
      </c>
      <c r="Z1620" t="s">
        <v>83</v>
      </c>
      <c r="AA1620" t="s">
        <v>83</v>
      </c>
      <c r="AB1620" t="s">
        <v>83</v>
      </c>
      <c r="AC1620" t="s">
        <v>83</v>
      </c>
      <c r="AD1620" t="s">
        <v>83</v>
      </c>
      <c r="AE1620">
        <v>0</v>
      </c>
      <c r="AF1620" t="s">
        <v>83</v>
      </c>
      <c r="AG1620">
        <v>0</v>
      </c>
      <c r="AH1620" t="s">
        <v>83</v>
      </c>
      <c r="AI1620" t="s">
        <v>83</v>
      </c>
      <c r="AJ1620" t="s">
        <v>83</v>
      </c>
      <c r="AK1620" t="s">
        <v>83</v>
      </c>
      <c r="AL1620" t="s">
        <v>83</v>
      </c>
      <c r="AM1620" t="s">
        <v>83</v>
      </c>
      <c r="AN1620" t="s">
        <v>83</v>
      </c>
      <c r="AO1620" t="s">
        <v>83</v>
      </c>
      <c r="AP1620" t="s">
        <v>83</v>
      </c>
      <c r="AQ1620" t="s">
        <v>83</v>
      </c>
      <c r="AR1620" t="s">
        <v>83</v>
      </c>
      <c r="AS1620">
        <v>0</v>
      </c>
      <c r="AT1620" t="s">
        <v>83</v>
      </c>
      <c r="AU1620" t="s">
        <v>83</v>
      </c>
      <c r="AV1620">
        <v>0</v>
      </c>
      <c r="AW1620">
        <v>0</v>
      </c>
      <c r="AX1620" t="s">
        <v>83</v>
      </c>
    </row>
    <row r="1621" spans="1:50" x14ac:dyDescent="0.15">
      <c r="A1621">
        <v>4</v>
      </c>
      <c r="B1621">
        <v>262</v>
      </c>
      <c r="C1621">
        <v>2</v>
      </c>
      <c r="D1621">
        <v>4</v>
      </c>
      <c r="E1621">
        <v>0</v>
      </c>
      <c r="F1621" t="s">
        <v>83</v>
      </c>
      <c r="G1621" t="s">
        <v>83</v>
      </c>
      <c r="H1621">
        <v>1147</v>
      </c>
      <c r="I1621">
        <v>0</v>
      </c>
      <c r="J1621">
        <v>0</v>
      </c>
      <c r="K1621">
        <v>0</v>
      </c>
      <c r="L1621">
        <v>0</v>
      </c>
      <c r="M1621" t="s">
        <v>83</v>
      </c>
      <c r="N1621" t="s">
        <v>83</v>
      </c>
      <c r="O1621" t="s">
        <v>83</v>
      </c>
      <c r="P1621" t="s">
        <v>83</v>
      </c>
      <c r="Q1621" t="s">
        <v>83</v>
      </c>
      <c r="R1621" t="s">
        <v>2012</v>
      </c>
      <c r="S1621" t="s">
        <v>83</v>
      </c>
      <c r="T1621">
        <v>0</v>
      </c>
      <c r="U1621" t="s">
        <v>83</v>
      </c>
      <c r="V1621" t="s">
        <v>83</v>
      </c>
      <c r="W1621" t="s">
        <v>83</v>
      </c>
      <c r="X1621">
        <v>1</v>
      </c>
      <c r="Y1621">
        <v>1</v>
      </c>
      <c r="Z1621" t="s">
        <v>83</v>
      </c>
      <c r="AA1621" t="s">
        <v>83</v>
      </c>
      <c r="AB1621" t="s">
        <v>83</v>
      </c>
      <c r="AC1621" t="s">
        <v>83</v>
      </c>
      <c r="AD1621" t="s">
        <v>83</v>
      </c>
      <c r="AE1621">
        <v>0</v>
      </c>
      <c r="AF1621" t="s">
        <v>83</v>
      </c>
      <c r="AG1621">
        <v>0</v>
      </c>
      <c r="AH1621" t="s">
        <v>83</v>
      </c>
      <c r="AI1621" t="s">
        <v>83</v>
      </c>
      <c r="AJ1621" t="s">
        <v>83</v>
      </c>
      <c r="AK1621" t="s">
        <v>83</v>
      </c>
      <c r="AL1621" t="s">
        <v>83</v>
      </c>
      <c r="AM1621" t="s">
        <v>83</v>
      </c>
      <c r="AN1621" t="s">
        <v>83</v>
      </c>
      <c r="AO1621" t="s">
        <v>83</v>
      </c>
      <c r="AP1621" t="s">
        <v>83</v>
      </c>
      <c r="AQ1621" t="s">
        <v>83</v>
      </c>
      <c r="AR1621" t="s">
        <v>83</v>
      </c>
      <c r="AS1621">
        <v>0</v>
      </c>
      <c r="AT1621" t="s">
        <v>83</v>
      </c>
      <c r="AU1621" t="s">
        <v>83</v>
      </c>
      <c r="AV1621">
        <v>0</v>
      </c>
      <c r="AW1621">
        <v>0</v>
      </c>
      <c r="AX1621" t="s">
        <v>83</v>
      </c>
    </row>
    <row r="1622" spans="1:50" x14ac:dyDescent="0.15">
      <c r="A1622">
        <v>4</v>
      </c>
      <c r="B1622">
        <v>262</v>
      </c>
      <c r="C1622">
        <v>2</v>
      </c>
      <c r="D1622">
        <v>5</v>
      </c>
      <c r="E1622">
        <v>0</v>
      </c>
      <c r="F1622" t="s">
        <v>83</v>
      </c>
      <c r="G1622" t="s">
        <v>83</v>
      </c>
      <c r="H1622">
        <v>1135</v>
      </c>
      <c r="I1622">
        <v>0</v>
      </c>
      <c r="J1622">
        <v>0</v>
      </c>
      <c r="K1622">
        <v>0</v>
      </c>
      <c r="L1622">
        <v>0</v>
      </c>
      <c r="M1622" t="s">
        <v>83</v>
      </c>
      <c r="N1622" t="s">
        <v>83</v>
      </c>
      <c r="O1622" t="s">
        <v>83</v>
      </c>
      <c r="P1622" t="s">
        <v>83</v>
      </c>
      <c r="Q1622" t="s">
        <v>83</v>
      </c>
      <c r="R1622" t="s">
        <v>514</v>
      </c>
      <c r="S1622" t="s">
        <v>83</v>
      </c>
      <c r="T1622">
        <v>0</v>
      </c>
      <c r="U1622" t="s">
        <v>83</v>
      </c>
      <c r="V1622" t="s">
        <v>83</v>
      </c>
      <c r="W1622" t="s">
        <v>83</v>
      </c>
      <c r="X1622">
        <v>1</v>
      </c>
      <c r="Y1622">
        <v>1</v>
      </c>
      <c r="Z1622" t="s">
        <v>83</v>
      </c>
      <c r="AA1622" t="s">
        <v>83</v>
      </c>
      <c r="AB1622" t="s">
        <v>83</v>
      </c>
      <c r="AC1622" t="s">
        <v>83</v>
      </c>
      <c r="AD1622" t="s">
        <v>83</v>
      </c>
      <c r="AE1622">
        <v>0</v>
      </c>
      <c r="AF1622" t="s">
        <v>83</v>
      </c>
      <c r="AG1622">
        <v>0</v>
      </c>
      <c r="AH1622" t="s">
        <v>83</v>
      </c>
      <c r="AI1622" t="s">
        <v>83</v>
      </c>
      <c r="AJ1622" t="s">
        <v>83</v>
      </c>
      <c r="AK1622" t="s">
        <v>83</v>
      </c>
      <c r="AL1622" t="s">
        <v>83</v>
      </c>
      <c r="AM1622" t="s">
        <v>83</v>
      </c>
      <c r="AN1622" t="s">
        <v>83</v>
      </c>
      <c r="AO1622" t="s">
        <v>83</v>
      </c>
      <c r="AP1622" t="s">
        <v>83</v>
      </c>
      <c r="AQ1622" t="s">
        <v>83</v>
      </c>
      <c r="AR1622" t="s">
        <v>83</v>
      </c>
      <c r="AS1622">
        <v>0</v>
      </c>
      <c r="AT1622" t="s">
        <v>83</v>
      </c>
      <c r="AU1622" t="s">
        <v>83</v>
      </c>
      <c r="AV1622">
        <v>0</v>
      </c>
      <c r="AW1622">
        <v>0</v>
      </c>
      <c r="AX1622" t="s">
        <v>83</v>
      </c>
    </row>
    <row r="1623" spans="1:50" x14ac:dyDescent="0.15">
      <c r="A1623">
        <v>4</v>
      </c>
      <c r="B1623">
        <v>262</v>
      </c>
      <c r="C1623">
        <v>2</v>
      </c>
      <c r="D1623">
        <v>6</v>
      </c>
      <c r="E1623">
        <v>0</v>
      </c>
      <c r="F1623" t="s">
        <v>83</v>
      </c>
      <c r="G1623" t="s">
        <v>83</v>
      </c>
      <c r="H1623">
        <v>1089</v>
      </c>
      <c r="I1623">
        <v>0</v>
      </c>
      <c r="J1623">
        <v>0</v>
      </c>
      <c r="K1623">
        <v>0</v>
      </c>
      <c r="L1623">
        <v>0</v>
      </c>
      <c r="M1623" t="s">
        <v>83</v>
      </c>
      <c r="N1623" t="s">
        <v>83</v>
      </c>
      <c r="O1623" t="s">
        <v>83</v>
      </c>
      <c r="P1623" t="s">
        <v>83</v>
      </c>
      <c r="Q1623" t="s">
        <v>83</v>
      </c>
      <c r="R1623" t="s">
        <v>1989</v>
      </c>
      <c r="S1623" t="s">
        <v>83</v>
      </c>
      <c r="T1623">
        <v>0</v>
      </c>
      <c r="U1623" t="s">
        <v>83</v>
      </c>
      <c r="V1623" t="s">
        <v>83</v>
      </c>
      <c r="W1623" t="s">
        <v>83</v>
      </c>
      <c r="X1623">
        <v>1</v>
      </c>
      <c r="Y1623">
        <v>1</v>
      </c>
      <c r="Z1623" t="s">
        <v>83</v>
      </c>
      <c r="AA1623" t="s">
        <v>83</v>
      </c>
      <c r="AB1623" t="s">
        <v>83</v>
      </c>
      <c r="AC1623" t="s">
        <v>83</v>
      </c>
      <c r="AD1623" t="s">
        <v>83</v>
      </c>
      <c r="AE1623">
        <v>0</v>
      </c>
      <c r="AF1623" t="s">
        <v>83</v>
      </c>
      <c r="AG1623">
        <v>0</v>
      </c>
      <c r="AH1623" t="s">
        <v>83</v>
      </c>
      <c r="AI1623" t="s">
        <v>83</v>
      </c>
      <c r="AJ1623" t="s">
        <v>83</v>
      </c>
      <c r="AK1623" t="s">
        <v>83</v>
      </c>
      <c r="AL1623" t="s">
        <v>83</v>
      </c>
      <c r="AM1623" t="s">
        <v>83</v>
      </c>
      <c r="AN1623" t="s">
        <v>83</v>
      </c>
      <c r="AO1623" t="s">
        <v>83</v>
      </c>
      <c r="AP1623" t="s">
        <v>83</v>
      </c>
      <c r="AQ1623" t="s">
        <v>83</v>
      </c>
      <c r="AR1623" t="s">
        <v>83</v>
      </c>
      <c r="AS1623">
        <v>0</v>
      </c>
      <c r="AT1623" t="s">
        <v>83</v>
      </c>
      <c r="AU1623" t="s">
        <v>83</v>
      </c>
      <c r="AV1623">
        <v>0</v>
      </c>
      <c r="AW1623">
        <v>0</v>
      </c>
      <c r="AX1623" t="s">
        <v>83</v>
      </c>
    </row>
    <row r="1624" spans="1:50" x14ac:dyDescent="0.15">
      <c r="A1624">
        <v>4</v>
      </c>
      <c r="B1624">
        <v>262</v>
      </c>
      <c r="C1624">
        <v>2</v>
      </c>
      <c r="D1624">
        <v>7</v>
      </c>
      <c r="E1624">
        <v>0</v>
      </c>
      <c r="F1624" t="s">
        <v>83</v>
      </c>
      <c r="G1624" t="s">
        <v>83</v>
      </c>
      <c r="H1624">
        <v>1116</v>
      </c>
      <c r="I1624">
        <v>0</v>
      </c>
      <c r="J1624">
        <v>0</v>
      </c>
      <c r="K1624">
        <v>0</v>
      </c>
      <c r="L1624">
        <v>0</v>
      </c>
      <c r="M1624" t="s">
        <v>83</v>
      </c>
      <c r="N1624" t="s">
        <v>83</v>
      </c>
      <c r="O1624" t="s">
        <v>83</v>
      </c>
      <c r="P1624" t="s">
        <v>83</v>
      </c>
      <c r="Q1624" t="s">
        <v>83</v>
      </c>
      <c r="R1624" t="s">
        <v>504</v>
      </c>
      <c r="S1624" t="s">
        <v>83</v>
      </c>
      <c r="T1624">
        <v>0</v>
      </c>
      <c r="U1624" t="s">
        <v>83</v>
      </c>
      <c r="V1624" t="s">
        <v>83</v>
      </c>
      <c r="W1624" t="s">
        <v>83</v>
      </c>
      <c r="X1624">
        <v>1</v>
      </c>
      <c r="Y1624">
        <v>1</v>
      </c>
      <c r="Z1624" t="s">
        <v>83</v>
      </c>
      <c r="AA1624" t="s">
        <v>83</v>
      </c>
      <c r="AB1624" t="s">
        <v>83</v>
      </c>
      <c r="AC1624" t="s">
        <v>83</v>
      </c>
      <c r="AD1624" t="s">
        <v>83</v>
      </c>
      <c r="AE1624">
        <v>0</v>
      </c>
      <c r="AF1624" t="s">
        <v>83</v>
      </c>
      <c r="AG1624">
        <v>0</v>
      </c>
      <c r="AH1624" t="s">
        <v>83</v>
      </c>
      <c r="AI1624" t="s">
        <v>83</v>
      </c>
      <c r="AJ1624" t="s">
        <v>83</v>
      </c>
      <c r="AK1624" t="s">
        <v>83</v>
      </c>
      <c r="AL1624" t="s">
        <v>83</v>
      </c>
      <c r="AM1624" t="s">
        <v>83</v>
      </c>
      <c r="AN1624" t="s">
        <v>83</v>
      </c>
      <c r="AO1624" t="s">
        <v>83</v>
      </c>
      <c r="AP1624" t="s">
        <v>83</v>
      </c>
      <c r="AQ1624" t="s">
        <v>83</v>
      </c>
      <c r="AR1624" t="s">
        <v>83</v>
      </c>
      <c r="AS1624">
        <v>0</v>
      </c>
      <c r="AT1624" t="s">
        <v>83</v>
      </c>
      <c r="AU1624" t="s">
        <v>83</v>
      </c>
      <c r="AV1624">
        <v>0</v>
      </c>
      <c r="AW1624">
        <v>0</v>
      </c>
      <c r="AX1624" t="s">
        <v>83</v>
      </c>
    </row>
    <row r="1625" spans="1:50" x14ac:dyDescent="0.15">
      <c r="A1625">
        <v>4</v>
      </c>
      <c r="B1625">
        <v>262</v>
      </c>
      <c r="C1625">
        <v>2</v>
      </c>
      <c r="D1625">
        <v>8</v>
      </c>
      <c r="E1625">
        <v>0</v>
      </c>
      <c r="F1625" t="s">
        <v>83</v>
      </c>
      <c r="G1625" t="s">
        <v>83</v>
      </c>
      <c r="H1625">
        <v>0</v>
      </c>
      <c r="I1625">
        <v>0</v>
      </c>
      <c r="J1625">
        <v>0</v>
      </c>
      <c r="K1625">
        <v>0</v>
      </c>
      <c r="L1625">
        <v>0</v>
      </c>
      <c r="M1625" t="s">
        <v>83</v>
      </c>
      <c r="N1625" t="s">
        <v>83</v>
      </c>
      <c r="O1625" t="s">
        <v>83</v>
      </c>
      <c r="P1625" t="s">
        <v>83</v>
      </c>
      <c r="Q1625" t="s">
        <v>83</v>
      </c>
      <c r="R1625" t="s">
        <v>83</v>
      </c>
      <c r="S1625" t="s">
        <v>83</v>
      </c>
      <c r="T1625">
        <v>0</v>
      </c>
      <c r="U1625" t="s">
        <v>83</v>
      </c>
      <c r="V1625" t="s">
        <v>83</v>
      </c>
      <c r="W1625" t="s">
        <v>83</v>
      </c>
      <c r="X1625">
        <v>0</v>
      </c>
      <c r="Y1625">
        <v>0</v>
      </c>
      <c r="Z1625" t="s">
        <v>83</v>
      </c>
      <c r="AA1625" t="s">
        <v>83</v>
      </c>
      <c r="AB1625" t="s">
        <v>83</v>
      </c>
      <c r="AC1625" t="s">
        <v>83</v>
      </c>
      <c r="AD1625" t="s">
        <v>83</v>
      </c>
      <c r="AE1625">
        <v>0</v>
      </c>
      <c r="AF1625" t="s">
        <v>83</v>
      </c>
      <c r="AG1625">
        <v>0</v>
      </c>
      <c r="AH1625" t="s">
        <v>83</v>
      </c>
      <c r="AI1625" t="s">
        <v>83</v>
      </c>
      <c r="AJ1625" t="s">
        <v>83</v>
      </c>
      <c r="AK1625" t="s">
        <v>83</v>
      </c>
      <c r="AL1625" t="s">
        <v>83</v>
      </c>
      <c r="AM1625" t="s">
        <v>83</v>
      </c>
      <c r="AN1625" t="s">
        <v>83</v>
      </c>
      <c r="AO1625" t="s">
        <v>83</v>
      </c>
      <c r="AP1625" t="s">
        <v>83</v>
      </c>
      <c r="AQ1625" t="s">
        <v>83</v>
      </c>
      <c r="AR1625" t="s">
        <v>83</v>
      </c>
      <c r="AS1625">
        <v>0</v>
      </c>
      <c r="AT1625" t="s">
        <v>83</v>
      </c>
      <c r="AU1625" t="s">
        <v>83</v>
      </c>
      <c r="AV1625">
        <v>0</v>
      </c>
      <c r="AW1625">
        <v>0</v>
      </c>
      <c r="AX1625" t="s">
        <v>83</v>
      </c>
    </row>
    <row r="1626" spans="1:50" x14ac:dyDescent="0.15">
      <c r="A1626">
        <v>4</v>
      </c>
      <c r="B1626">
        <v>263</v>
      </c>
      <c r="C1626">
        <v>1</v>
      </c>
      <c r="D1626">
        <v>1</v>
      </c>
      <c r="E1626">
        <v>0</v>
      </c>
      <c r="F1626" t="s">
        <v>83</v>
      </c>
      <c r="G1626" t="s">
        <v>83</v>
      </c>
      <c r="H1626">
        <v>0</v>
      </c>
      <c r="I1626">
        <v>0</v>
      </c>
      <c r="J1626">
        <v>0</v>
      </c>
      <c r="K1626">
        <v>0</v>
      </c>
      <c r="L1626">
        <v>0</v>
      </c>
      <c r="M1626" t="s">
        <v>83</v>
      </c>
      <c r="N1626" t="s">
        <v>83</v>
      </c>
      <c r="O1626" t="s">
        <v>83</v>
      </c>
      <c r="P1626" t="s">
        <v>83</v>
      </c>
      <c r="Q1626" t="s">
        <v>83</v>
      </c>
      <c r="R1626" t="s">
        <v>83</v>
      </c>
      <c r="S1626" t="s">
        <v>83</v>
      </c>
      <c r="T1626">
        <v>0</v>
      </c>
      <c r="U1626" t="s">
        <v>83</v>
      </c>
      <c r="V1626" t="s">
        <v>83</v>
      </c>
      <c r="W1626" t="s">
        <v>83</v>
      </c>
      <c r="X1626">
        <v>0</v>
      </c>
      <c r="Y1626">
        <v>0</v>
      </c>
      <c r="Z1626" t="s">
        <v>83</v>
      </c>
      <c r="AA1626" t="s">
        <v>83</v>
      </c>
      <c r="AB1626" t="s">
        <v>83</v>
      </c>
      <c r="AC1626" t="s">
        <v>83</v>
      </c>
      <c r="AD1626" t="s">
        <v>83</v>
      </c>
      <c r="AE1626">
        <v>0</v>
      </c>
      <c r="AF1626" t="s">
        <v>83</v>
      </c>
      <c r="AG1626">
        <v>0</v>
      </c>
      <c r="AH1626" t="s">
        <v>83</v>
      </c>
      <c r="AI1626" t="s">
        <v>83</v>
      </c>
      <c r="AJ1626" t="s">
        <v>83</v>
      </c>
      <c r="AK1626" t="s">
        <v>83</v>
      </c>
      <c r="AL1626" t="s">
        <v>83</v>
      </c>
      <c r="AM1626" t="s">
        <v>83</v>
      </c>
      <c r="AN1626" t="s">
        <v>83</v>
      </c>
      <c r="AO1626" t="s">
        <v>83</v>
      </c>
      <c r="AP1626" t="s">
        <v>83</v>
      </c>
      <c r="AQ1626" t="s">
        <v>83</v>
      </c>
      <c r="AR1626" t="s">
        <v>83</v>
      </c>
      <c r="AS1626">
        <v>0</v>
      </c>
      <c r="AT1626" t="s">
        <v>83</v>
      </c>
      <c r="AU1626" t="s">
        <v>83</v>
      </c>
      <c r="AV1626">
        <v>0</v>
      </c>
      <c r="AW1626">
        <v>0</v>
      </c>
      <c r="AX1626" t="s">
        <v>83</v>
      </c>
    </row>
    <row r="1627" spans="1:50" x14ac:dyDescent="0.15">
      <c r="A1627">
        <v>4</v>
      </c>
      <c r="B1627">
        <v>263</v>
      </c>
      <c r="C1627">
        <v>1</v>
      </c>
      <c r="D1627">
        <v>2</v>
      </c>
      <c r="E1627">
        <v>0</v>
      </c>
      <c r="F1627" t="s">
        <v>83</v>
      </c>
      <c r="G1627" t="s">
        <v>83</v>
      </c>
      <c r="H1627">
        <v>0</v>
      </c>
      <c r="I1627">
        <v>0</v>
      </c>
      <c r="J1627">
        <v>0</v>
      </c>
      <c r="K1627">
        <v>0</v>
      </c>
      <c r="L1627">
        <v>0</v>
      </c>
      <c r="M1627" t="s">
        <v>83</v>
      </c>
      <c r="N1627" t="s">
        <v>83</v>
      </c>
      <c r="O1627" t="s">
        <v>83</v>
      </c>
      <c r="P1627" t="s">
        <v>83</v>
      </c>
      <c r="Q1627" t="s">
        <v>83</v>
      </c>
      <c r="R1627" t="s">
        <v>83</v>
      </c>
      <c r="S1627" t="s">
        <v>83</v>
      </c>
      <c r="T1627">
        <v>0</v>
      </c>
      <c r="U1627" t="s">
        <v>83</v>
      </c>
      <c r="V1627" t="s">
        <v>83</v>
      </c>
      <c r="W1627" t="s">
        <v>83</v>
      </c>
      <c r="X1627">
        <v>0</v>
      </c>
      <c r="Y1627">
        <v>0</v>
      </c>
      <c r="Z1627" t="s">
        <v>83</v>
      </c>
      <c r="AA1627" t="s">
        <v>83</v>
      </c>
      <c r="AB1627" t="s">
        <v>83</v>
      </c>
      <c r="AC1627" t="s">
        <v>83</v>
      </c>
      <c r="AD1627" t="s">
        <v>83</v>
      </c>
      <c r="AE1627">
        <v>0</v>
      </c>
      <c r="AF1627" t="s">
        <v>83</v>
      </c>
      <c r="AG1627">
        <v>0</v>
      </c>
      <c r="AH1627" t="s">
        <v>83</v>
      </c>
      <c r="AI1627" t="s">
        <v>83</v>
      </c>
      <c r="AJ1627" t="s">
        <v>83</v>
      </c>
      <c r="AK1627" t="s">
        <v>83</v>
      </c>
      <c r="AL1627" t="s">
        <v>83</v>
      </c>
      <c r="AM1627" t="s">
        <v>83</v>
      </c>
      <c r="AN1627" t="s">
        <v>83</v>
      </c>
      <c r="AO1627" t="s">
        <v>83</v>
      </c>
      <c r="AP1627" t="s">
        <v>83</v>
      </c>
      <c r="AQ1627" t="s">
        <v>83</v>
      </c>
      <c r="AR1627" t="s">
        <v>83</v>
      </c>
      <c r="AS1627">
        <v>0</v>
      </c>
      <c r="AT1627" t="s">
        <v>83</v>
      </c>
      <c r="AU1627" t="s">
        <v>83</v>
      </c>
      <c r="AV1627">
        <v>0</v>
      </c>
      <c r="AW1627">
        <v>0</v>
      </c>
      <c r="AX1627" t="s">
        <v>83</v>
      </c>
    </row>
    <row r="1628" spans="1:50" x14ac:dyDescent="0.15">
      <c r="A1628">
        <v>4</v>
      </c>
      <c r="B1628">
        <v>263</v>
      </c>
      <c r="C1628">
        <v>1</v>
      </c>
      <c r="D1628">
        <v>3</v>
      </c>
      <c r="E1628">
        <v>0</v>
      </c>
      <c r="F1628" t="s">
        <v>83</v>
      </c>
      <c r="G1628" t="s">
        <v>83</v>
      </c>
      <c r="H1628">
        <v>1059</v>
      </c>
      <c r="I1628">
        <v>0</v>
      </c>
      <c r="J1628">
        <v>0</v>
      </c>
      <c r="K1628">
        <v>0</v>
      </c>
      <c r="L1628">
        <v>0</v>
      </c>
      <c r="M1628" t="s">
        <v>83</v>
      </c>
      <c r="N1628" t="s">
        <v>83</v>
      </c>
      <c r="O1628" t="s">
        <v>83</v>
      </c>
      <c r="P1628" t="s">
        <v>83</v>
      </c>
      <c r="Q1628" t="s">
        <v>83</v>
      </c>
      <c r="R1628" t="s">
        <v>1972</v>
      </c>
      <c r="S1628" t="s">
        <v>83</v>
      </c>
      <c r="T1628">
        <v>0</v>
      </c>
      <c r="U1628" t="s">
        <v>83</v>
      </c>
      <c r="V1628" t="s">
        <v>83</v>
      </c>
      <c r="W1628" t="s">
        <v>83</v>
      </c>
      <c r="X1628">
        <v>2</v>
      </c>
      <c r="Y1628">
        <v>2</v>
      </c>
      <c r="Z1628" t="s">
        <v>83</v>
      </c>
      <c r="AA1628" t="s">
        <v>83</v>
      </c>
      <c r="AB1628" t="s">
        <v>83</v>
      </c>
      <c r="AC1628" t="s">
        <v>83</v>
      </c>
      <c r="AD1628" t="s">
        <v>83</v>
      </c>
      <c r="AE1628">
        <v>0</v>
      </c>
      <c r="AF1628" t="s">
        <v>83</v>
      </c>
      <c r="AG1628">
        <v>0</v>
      </c>
      <c r="AH1628" t="s">
        <v>83</v>
      </c>
      <c r="AI1628" t="s">
        <v>83</v>
      </c>
      <c r="AJ1628" t="s">
        <v>83</v>
      </c>
      <c r="AK1628" t="s">
        <v>83</v>
      </c>
      <c r="AL1628" t="s">
        <v>83</v>
      </c>
      <c r="AM1628" t="s">
        <v>83</v>
      </c>
      <c r="AN1628" t="s">
        <v>83</v>
      </c>
      <c r="AO1628" t="s">
        <v>83</v>
      </c>
      <c r="AP1628" t="s">
        <v>83</v>
      </c>
      <c r="AQ1628" t="s">
        <v>83</v>
      </c>
      <c r="AR1628" t="s">
        <v>83</v>
      </c>
      <c r="AS1628">
        <v>0</v>
      </c>
      <c r="AT1628" t="s">
        <v>83</v>
      </c>
      <c r="AU1628" t="s">
        <v>83</v>
      </c>
      <c r="AV1628">
        <v>0</v>
      </c>
      <c r="AW1628">
        <v>0</v>
      </c>
      <c r="AX1628" t="s">
        <v>83</v>
      </c>
    </row>
    <row r="1629" spans="1:50" x14ac:dyDescent="0.15">
      <c r="A1629">
        <v>4</v>
      </c>
      <c r="B1629">
        <v>263</v>
      </c>
      <c r="C1629">
        <v>1</v>
      </c>
      <c r="D1629">
        <v>4</v>
      </c>
      <c r="E1629">
        <v>0</v>
      </c>
      <c r="F1629" t="s">
        <v>83</v>
      </c>
      <c r="G1629" t="s">
        <v>83</v>
      </c>
      <c r="H1629">
        <v>1100</v>
      </c>
      <c r="I1629">
        <v>0</v>
      </c>
      <c r="J1629">
        <v>0</v>
      </c>
      <c r="K1629">
        <v>0</v>
      </c>
      <c r="L1629">
        <v>0</v>
      </c>
      <c r="M1629" t="s">
        <v>83</v>
      </c>
      <c r="N1629" t="s">
        <v>83</v>
      </c>
      <c r="O1629" t="s">
        <v>83</v>
      </c>
      <c r="P1629" t="s">
        <v>83</v>
      </c>
      <c r="Q1629" t="s">
        <v>83</v>
      </c>
      <c r="R1629" t="s">
        <v>1995</v>
      </c>
      <c r="S1629" t="s">
        <v>83</v>
      </c>
      <c r="T1629">
        <v>0</v>
      </c>
      <c r="U1629" t="s">
        <v>83</v>
      </c>
      <c r="V1629" t="s">
        <v>83</v>
      </c>
      <c r="W1629" t="s">
        <v>83</v>
      </c>
      <c r="X1629">
        <v>2</v>
      </c>
      <c r="Y1629">
        <v>2</v>
      </c>
      <c r="Z1629" t="s">
        <v>83</v>
      </c>
      <c r="AA1629" t="s">
        <v>83</v>
      </c>
      <c r="AB1629" t="s">
        <v>83</v>
      </c>
      <c r="AC1629" t="s">
        <v>83</v>
      </c>
      <c r="AD1629" t="s">
        <v>83</v>
      </c>
      <c r="AE1629">
        <v>0</v>
      </c>
      <c r="AF1629" t="s">
        <v>83</v>
      </c>
      <c r="AG1629">
        <v>0</v>
      </c>
      <c r="AH1629" t="s">
        <v>83</v>
      </c>
      <c r="AI1629" t="s">
        <v>83</v>
      </c>
      <c r="AJ1629" t="s">
        <v>83</v>
      </c>
      <c r="AK1629" t="s">
        <v>83</v>
      </c>
      <c r="AL1629" t="s">
        <v>83</v>
      </c>
      <c r="AM1629" t="s">
        <v>83</v>
      </c>
      <c r="AN1629" t="s">
        <v>83</v>
      </c>
      <c r="AO1629" t="s">
        <v>83</v>
      </c>
      <c r="AP1629" t="s">
        <v>83</v>
      </c>
      <c r="AQ1629" t="s">
        <v>83</v>
      </c>
      <c r="AR1629" t="s">
        <v>83</v>
      </c>
      <c r="AS1629">
        <v>0</v>
      </c>
      <c r="AT1629" t="s">
        <v>83</v>
      </c>
      <c r="AU1629" t="s">
        <v>83</v>
      </c>
      <c r="AV1629">
        <v>0</v>
      </c>
      <c r="AW1629">
        <v>0</v>
      </c>
      <c r="AX1629" t="s">
        <v>83</v>
      </c>
    </row>
    <row r="1630" spans="1:50" x14ac:dyDescent="0.15">
      <c r="A1630">
        <v>4</v>
      </c>
      <c r="B1630">
        <v>263</v>
      </c>
      <c r="C1630">
        <v>1</v>
      </c>
      <c r="D1630">
        <v>5</v>
      </c>
      <c r="E1630">
        <v>0</v>
      </c>
      <c r="F1630" t="s">
        <v>83</v>
      </c>
      <c r="G1630" t="s">
        <v>83</v>
      </c>
      <c r="H1630">
        <v>1020</v>
      </c>
      <c r="I1630">
        <v>0</v>
      </c>
      <c r="J1630">
        <v>0</v>
      </c>
      <c r="K1630">
        <v>0</v>
      </c>
      <c r="L1630">
        <v>0</v>
      </c>
      <c r="M1630" t="s">
        <v>83</v>
      </c>
      <c r="N1630" t="s">
        <v>83</v>
      </c>
      <c r="O1630" t="s">
        <v>83</v>
      </c>
      <c r="P1630" t="s">
        <v>83</v>
      </c>
      <c r="Q1630" t="s">
        <v>83</v>
      </c>
      <c r="R1630" t="s">
        <v>1958</v>
      </c>
      <c r="S1630" t="s">
        <v>83</v>
      </c>
      <c r="T1630">
        <v>0</v>
      </c>
      <c r="U1630" t="s">
        <v>83</v>
      </c>
      <c r="V1630" t="s">
        <v>83</v>
      </c>
      <c r="W1630" t="s">
        <v>83</v>
      </c>
      <c r="X1630">
        <v>2</v>
      </c>
      <c r="Y1630">
        <v>2</v>
      </c>
      <c r="Z1630" t="s">
        <v>83</v>
      </c>
      <c r="AA1630" t="s">
        <v>83</v>
      </c>
      <c r="AB1630" t="s">
        <v>83</v>
      </c>
      <c r="AC1630" t="s">
        <v>83</v>
      </c>
      <c r="AD1630" t="s">
        <v>83</v>
      </c>
      <c r="AE1630">
        <v>0</v>
      </c>
      <c r="AF1630" t="s">
        <v>83</v>
      </c>
      <c r="AG1630">
        <v>0</v>
      </c>
      <c r="AH1630" t="s">
        <v>83</v>
      </c>
      <c r="AI1630" t="s">
        <v>83</v>
      </c>
      <c r="AJ1630" t="s">
        <v>83</v>
      </c>
      <c r="AK1630" t="s">
        <v>83</v>
      </c>
      <c r="AL1630" t="s">
        <v>83</v>
      </c>
      <c r="AM1630" t="s">
        <v>83</v>
      </c>
      <c r="AN1630" t="s">
        <v>83</v>
      </c>
      <c r="AO1630" t="s">
        <v>83</v>
      </c>
      <c r="AP1630" t="s">
        <v>83</v>
      </c>
      <c r="AQ1630" t="s">
        <v>83</v>
      </c>
      <c r="AR1630" t="s">
        <v>83</v>
      </c>
      <c r="AS1630">
        <v>0</v>
      </c>
      <c r="AT1630" t="s">
        <v>83</v>
      </c>
      <c r="AU1630" t="s">
        <v>83</v>
      </c>
      <c r="AV1630">
        <v>0</v>
      </c>
      <c r="AW1630">
        <v>0</v>
      </c>
      <c r="AX1630" t="s">
        <v>83</v>
      </c>
    </row>
    <row r="1631" spans="1:50" x14ac:dyDescent="0.15">
      <c r="A1631">
        <v>4</v>
      </c>
      <c r="B1631">
        <v>263</v>
      </c>
      <c r="C1631">
        <v>1</v>
      </c>
      <c r="D1631">
        <v>6</v>
      </c>
      <c r="E1631">
        <v>0</v>
      </c>
      <c r="F1631" t="s">
        <v>83</v>
      </c>
      <c r="G1631" t="s">
        <v>83</v>
      </c>
      <c r="H1631">
        <v>1052</v>
      </c>
      <c r="I1631">
        <v>0</v>
      </c>
      <c r="J1631">
        <v>0</v>
      </c>
      <c r="K1631">
        <v>0</v>
      </c>
      <c r="L1631">
        <v>0</v>
      </c>
      <c r="M1631" t="s">
        <v>83</v>
      </c>
      <c r="N1631" t="s">
        <v>83</v>
      </c>
      <c r="O1631" t="s">
        <v>83</v>
      </c>
      <c r="P1631" t="s">
        <v>83</v>
      </c>
      <c r="Q1631" t="s">
        <v>83</v>
      </c>
      <c r="R1631" t="s">
        <v>514</v>
      </c>
      <c r="S1631" t="s">
        <v>83</v>
      </c>
      <c r="T1631">
        <v>0</v>
      </c>
      <c r="U1631" t="s">
        <v>83</v>
      </c>
      <c r="V1631" t="s">
        <v>83</v>
      </c>
      <c r="W1631" t="s">
        <v>83</v>
      </c>
      <c r="X1631">
        <v>2</v>
      </c>
      <c r="Y1631">
        <v>2</v>
      </c>
      <c r="Z1631" t="s">
        <v>83</v>
      </c>
      <c r="AA1631" t="s">
        <v>83</v>
      </c>
      <c r="AB1631" t="s">
        <v>83</v>
      </c>
      <c r="AC1631" t="s">
        <v>83</v>
      </c>
      <c r="AD1631" t="s">
        <v>83</v>
      </c>
      <c r="AE1631">
        <v>0</v>
      </c>
      <c r="AF1631" t="s">
        <v>83</v>
      </c>
      <c r="AG1631">
        <v>0</v>
      </c>
      <c r="AH1631" t="s">
        <v>83</v>
      </c>
      <c r="AI1631" t="s">
        <v>83</v>
      </c>
      <c r="AJ1631" t="s">
        <v>83</v>
      </c>
      <c r="AK1631" t="s">
        <v>83</v>
      </c>
      <c r="AL1631" t="s">
        <v>83</v>
      </c>
      <c r="AM1631" t="s">
        <v>83</v>
      </c>
      <c r="AN1631" t="s">
        <v>83</v>
      </c>
      <c r="AO1631" t="s">
        <v>83</v>
      </c>
      <c r="AP1631" t="s">
        <v>83</v>
      </c>
      <c r="AQ1631" t="s">
        <v>83</v>
      </c>
      <c r="AR1631" t="s">
        <v>83</v>
      </c>
      <c r="AS1631">
        <v>0</v>
      </c>
      <c r="AT1631" t="s">
        <v>83</v>
      </c>
      <c r="AU1631" t="s">
        <v>83</v>
      </c>
      <c r="AV1631">
        <v>0</v>
      </c>
      <c r="AW1631">
        <v>0</v>
      </c>
      <c r="AX1631" t="s">
        <v>83</v>
      </c>
    </row>
    <row r="1632" spans="1:50" x14ac:dyDescent="0.15">
      <c r="A1632">
        <v>4</v>
      </c>
      <c r="B1632">
        <v>263</v>
      </c>
      <c r="C1632">
        <v>1</v>
      </c>
      <c r="D1632">
        <v>7</v>
      </c>
      <c r="E1632">
        <v>0</v>
      </c>
      <c r="F1632" t="s">
        <v>83</v>
      </c>
      <c r="G1632" t="s">
        <v>83</v>
      </c>
      <c r="H1632">
        <v>0</v>
      </c>
      <c r="I1632">
        <v>0</v>
      </c>
      <c r="J1632">
        <v>0</v>
      </c>
      <c r="K1632">
        <v>0</v>
      </c>
      <c r="L1632">
        <v>0</v>
      </c>
      <c r="M1632" t="s">
        <v>83</v>
      </c>
      <c r="N1632" t="s">
        <v>83</v>
      </c>
      <c r="O1632" t="s">
        <v>83</v>
      </c>
      <c r="P1632" t="s">
        <v>83</v>
      </c>
      <c r="Q1632" t="s">
        <v>83</v>
      </c>
      <c r="R1632" t="s">
        <v>83</v>
      </c>
      <c r="S1632" t="s">
        <v>83</v>
      </c>
      <c r="T1632">
        <v>0</v>
      </c>
      <c r="U1632" t="s">
        <v>83</v>
      </c>
      <c r="V1632" t="s">
        <v>83</v>
      </c>
      <c r="W1632" t="s">
        <v>83</v>
      </c>
      <c r="X1632">
        <v>0</v>
      </c>
      <c r="Y1632">
        <v>0</v>
      </c>
      <c r="Z1632" t="s">
        <v>83</v>
      </c>
      <c r="AA1632" t="s">
        <v>83</v>
      </c>
      <c r="AB1632" t="s">
        <v>83</v>
      </c>
      <c r="AC1632" t="s">
        <v>83</v>
      </c>
      <c r="AD1632" t="s">
        <v>83</v>
      </c>
      <c r="AE1632">
        <v>0</v>
      </c>
      <c r="AF1632" t="s">
        <v>83</v>
      </c>
      <c r="AG1632">
        <v>0</v>
      </c>
      <c r="AH1632" t="s">
        <v>83</v>
      </c>
      <c r="AI1632" t="s">
        <v>83</v>
      </c>
      <c r="AJ1632" t="s">
        <v>83</v>
      </c>
      <c r="AK1632" t="s">
        <v>83</v>
      </c>
      <c r="AL1632" t="s">
        <v>83</v>
      </c>
      <c r="AM1632" t="s">
        <v>83</v>
      </c>
      <c r="AN1632" t="s">
        <v>83</v>
      </c>
      <c r="AO1632" t="s">
        <v>83</v>
      </c>
      <c r="AP1632" t="s">
        <v>83</v>
      </c>
      <c r="AQ1632" t="s">
        <v>83</v>
      </c>
      <c r="AR1632" t="s">
        <v>83</v>
      </c>
      <c r="AS1632">
        <v>0</v>
      </c>
      <c r="AT1632" t="s">
        <v>83</v>
      </c>
      <c r="AU1632" t="s">
        <v>83</v>
      </c>
      <c r="AV1632">
        <v>0</v>
      </c>
      <c r="AW1632">
        <v>0</v>
      </c>
      <c r="AX1632" t="s">
        <v>83</v>
      </c>
    </row>
    <row r="1633" spans="1:50" x14ac:dyDescent="0.15">
      <c r="A1633">
        <v>4</v>
      </c>
      <c r="B1633">
        <v>263</v>
      </c>
      <c r="C1633">
        <v>1</v>
      </c>
      <c r="D1633">
        <v>8</v>
      </c>
      <c r="E1633">
        <v>0</v>
      </c>
      <c r="F1633" t="s">
        <v>83</v>
      </c>
      <c r="G1633" t="s">
        <v>83</v>
      </c>
      <c r="H1633">
        <v>0</v>
      </c>
      <c r="I1633">
        <v>0</v>
      </c>
      <c r="J1633">
        <v>0</v>
      </c>
      <c r="K1633">
        <v>0</v>
      </c>
      <c r="L1633">
        <v>0</v>
      </c>
      <c r="M1633" t="s">
        <v>83</v>
      </c>
      <c r="N1633" t="s">
        <v>83</v>
      </c>
      <c r="O1633" t="s">
        <v>83</v>
      </c>
      <c r="P1633" t="s">
        <v>83</v>
      </c>
      <c r="Q1633" t="s">
        <v>83</v>
      </c>
      <c r="R1633" t="s">
        <v>83</v>
      </c>
      <c r="S1633" t="s">
        <v>83</v>
      </c>
      <c r="T1633">
        <v>0</v>
      </c>
      <c r="U1633" t="s">
        <v>83</v>
      </c>
      <c r="V1633" t="s">
        <v>83</v>
      </c>
      <c r="W1633" t="s">
        <v>83</v>
      </c>
      <c r="X1633">
        <v>0</v>
      </c>
      <c r="Y1633">
        <v>0</v>
      </c>
      <c r="Z1633" t="s">
        <v>83</v>
      </c>
      <c r="AA1633" t="s">
        <v>83</v>
      </c>
      <c r="AB1633" t="s">
        <v>83</v>
      </c>
      <c r="AC1633" t="s">
        <v>83</v>
      </c>
      <c r="AD1633" t="s">
        <v>83</v>
      </c>
      <c r="AE1633">
        <v>0</v>
      </c>
      <c r="AF1633" t="s">
        <v>83</v>
      </c>
      <c r="AG1633">
        <v>0</v>
      </c>
      <c r="AH1633" t="s">
        <v>83</v>
      </c>
      <c r="AI1633" t="s">
        <v>83</v>
      </c>
      <c r="AJ1633" t="s">
        <v>83</v>
      </c>
      <c r="AK1633" t="s">
        <v>83</v>
      </c>
      <c r="AL1633" t="s">
        <v>83</v>
      </c>
      <c r="AM1633" t="s">
        <v>83</v>
      </c>
      <c r="AN1633" t="s">
        <v>83</v>
      </c>
      <c r="AO1633" t="s">
        <v>83</v>
      </c>
      <c r="AP1633" t="s">
        <v>83</v>
      </c>
      <c r="AQ1633" t="s">
        <v>83</v>
      </c>
      <c r="AR1633" t="s">
        <v>83</v>
      </c>
      <c r="AS1633">
        <v>0</v>
      </c>
      <c r="AT1633" t="s">
        <v>83</v>
      </c>
      <c r="AU1633" t="s">
        <v>83</v>
      </c>
      <c r="AV1633">
        <v>0</v>
      </c>
      <c r="AW1633">
        <v>0</v>
      </c>
      <c r="AX1633" t="s">
        <v>83</v>
      </c>
    </row>
    <row r="1634" spans="1:50" x14ac:dyDescent="0.15">
      <c r="A1634">
        <v>4</v>
      </c>
      <c r="B1634">
        <v>263</v>
      </c>
      <c r="C1634">
        <v>2</v>
      </c>
      <c r="D1634">
        <v>1</v>
      </c>
      <c r="E1634">
        <v>0</v>
      </c>
      <c r="F1634" t="s">
        <v>83</v>
      </c>
      <c r="G1634" t="s">
        <v>83</v>
      </c>
      <c r="H1634">
        <v>1117</v>
      </c>
      <c r="I1634">
        <v>0</v>
      </c>
      <c r="J1634">
        <v>0</v>
      </c>
      <c r="K1634">
        <v>0</v>
      </c>
      <c r="L1634">
        <v>0</v>
      </c>
      <c r="M1634" t="s">
        <v>83</v>
      </c>
      <c r="N1634" t="s">
        <v>83</v>
      </c>
      <c r="O1634" t="s">
        <v>83</v>
      </c>
      <c r="P1634" t="s">
        <v>83</v>
      </c>
      <c r="Q1634" t="s">
        <v>83</v>
      </c>
      <c r="R1634" t="s">
        <v>2002</v>
      </c>
      <c r="S1634" t="s">
        <v>83</v>
      </c>
      <c r="T1634">
        <v>0</v>
      </c>
      <c r="U1634" t="s">
        <v>83</v>
      </c>
      <c r="V1634" t="s">
        <v>83</v>
      </c>
      <c r="W1634" t="s">
        <v>83</v>
      </c>
      <c r="X1634">
        <v>2</v>
      </c>
      <c r="Y1634">
        <v>2</v>
      </c>
      <c r="Z1634" t="s">
        <v>83</v>
      </c>
      <c r="AA1634" t="s">
        <v>83</v>
      </c>
      <c r="AB1634" t="s">
        <v>83</v>
      </c>
      <c r="AC1634" t="s">
        <v>83</v>
      </c>
      <c r="AD1634" t="s">
        <v>83</v>
      </c>
      <c r="AE1634">
        <v>0</v>
      </c>
      <c r="AF1634" t="s">
        <v>83</v>
      </c>
      <c r="AG1634">
        <v>0</v>
      </c>
      <c r="AH1634" t="s">
        <v>83</v>
      </c>
      <c r="AI1634" t="s">
        <v>83</v>
      </c>
      <c r="AJ1634" t="s">
        <v>83</v>
      </c>
      <c r="AK1634" t="s">
        <v>83</v>
      </c>
      <c r="AL1634" t="s">
        <v>83</v>
      </c>
      <c r="AM1634" t="s">
        <v>83</v>
      </c>
      <c r="AN1634" t="s">
        <v>83</v>
      </c>
      <c r="AO1634" t="s">
        <v>83</v>
      </c>
      <c r="AP1634" t="s">
        <v>83</v>
      </c>
      <c r="AQ1634" t="s">
        <v>83</v>
      </c>
      <c r="AR1634" t="s">
        <v>83</v>
      </c>
      <c r="AS1634">
        <v>0</v>
      </c>
      <c r="AT1634" t="s">
        <v>83</v>
      </c>
      <c r="AU1634" t="s">
        <v>83</v>
      </c>
      <c r="AV1634">
        <v>0</v>
      </c>
      <c r="AW1634">
        <v>0</v>
      </c>
      <c r="AX1634" t="s">
        <v>83</v>
      </c>
    </row>
    <row r="1635" spans="1:50" x14ac:dyDescent="0.15">
      <c r="A1635">
        <v>4</v>
      </c>
      <c r="B1635">
        <v>263</v>
      </c>
      <c r="C1635">
        <v>2</v>
      </c>
      <c r="D1635">
        <v>2</v>
      </c>
      <c r="E1635">
        <v>0</v>
      </c>
      <c r="F1635" t="s">
        <v>83</v>
      </c>
      <c r="G1635" t="s">
        <v>83</v>
      </c>
      <c r="H1635">
        <v>1090</v>
      </c>
      <c r="I1635">
        <v>0</v>
      </c>
      <c r="J1635">
        <v>0</v>
      </c>
      <c r="K1635">
        <v>0</v>
      </c>
      <c r="L1635">
        <v>0</v>
      </c>
      <c r="M1635" t="s">
        <v>83</v>
      </c>
      <c r="N1635" t="s">
        <v>83</v>
      </c>
      <c r="O1635" t="s">
        <v>83</v>
      </c>
      <c r="P1635" t="s">
        <v>83</v>
      </c>
      <c r="Q1635" t="s">
        <v>83</v>
      </c>
      <c r="R1635" t="s">
        <v>1990</v>
      </c>
      <c r="S1635" t="s">
        <v>83</v>
      </c>
      <c r="T1635">
        <v>0</v>
      </c>
      <c r="U1635" t="s">
        <v>83</v>
      </c>
      <c r="V1635" t="s">
        <v>83</v>
      </c>
      <c r="W1635" t="s">
        <v>83</v>
      </c>
      <c r="X1635">
        <v>2</v>
      </c>
      <c r="Y1635">
        <v>2</v>
      </c>
      <c r="Z1635" t="s">
        <v>83</v>
      </c>
      <c r="AA1635" t="s">
        <v>83</v>
      </c>
      <c r="AB1635" t="s">
        <v>83</v>
      </c>
      <c r="AC1635" t="s">
        <v>83</v>
      </c>
      <c r="AD1635" t="s">
        <v>83</v>
      </c>
      <c r="AE1635">
        <v>0</v>
      </c>
      <c r="AF1635" t="s">
        <v>83</v>
      </c>
      <c r="AG1635">
        <v>0</v>
      </c>
      <c r="AH1635" t="s">
        <v>83</v>
      </c>
      <c r="AI1635" t="s">
        <v>83</v>
      </c>
      <c r="AJ1635" t="s">
        <v>83</v>
      </c>
      <c r="AK1635" t="s">
        <v>83</v>
      </c>
      <c r="AL1635" t="s">
        <v>83</v>
      </c>
      <c r="AM1635" t="s">
        <v>83</v>
      </c>
      <c r="AN1635" t="s">
        <v>83</v>
      </c>
      <c r="AO1635" t="s">
        <v>83</v>
      </c>
      <c r="AP1635" t="s">
        <v>83</v>
      </c>
      <c r="AQ1635" t="s">
        <v>83</v>
      </c>
      <c r="AR1635" t="s">
        <v>83</v>
      </c>
      <c r="AS1635">
        <v>0</v>
      </c>
      <c r="AT1635" t="s">
        <v>83</v>
      </c>
      <c r="AU1635" t="s">
        <v>83</v>
      </c>
      <c r="AV1635">
        <v>0</v>
      </c>
      <c r="AW1635">
        <v>0</v>
      </c>
      <c r="AX1635" t="s">
        <v>83</v>
      </c>
    </row>
    <row r="1636" spans="1:50" x14ac:dyDescent="0.15">
      <c r="A1636">
        <v>4</v>
      </c>
      <c r="B1636">
        <v>263</v>
      </c>
      <c r="C1636">
        <v>2</v>
      </c>
      <c r="D1636">
        <v>3</v>
      </c>
      <c r="E1636">
        <v>0</v>
      </c>
      <c r="F1636" t="s">
        <v>83</v>
      </c>
      <c r="G1636" t="s">
        <v>83</v>
      </c>
      <c r="H1636">
        <v>1013</v>
      </c>
      <c r="I1636">
        <v>0</v>
      </c>
      <c r="J1636">
        <v>0</v>
      </c>
      <c r="K1636">
        <v>0</v>
      </c>
      <c r="L1636">
        <v>0</v>
      </c>
      <c r="M1636" t="s">
        <v>83</v>
      </c>
      <c r="N1636" t="s">
        <v>83</v>
      </c>
      <c r="O1636" t="s">
        <v>83</v>
      </c>
      <c r="P1636" t="s">
        <v>83</v>
      </c>
      <c r="Q1636" t="s">
        <v>83</v>
      </c>
      <c r="R1636" t="s">
        <v>515</v>
      </c>
      <c r="S1636" t="s">
        <v>83</v>
      </c>
      <c r="T1636">
        <v>0</v>
      </c>
      <c r="U1636" t="s">
        <v>83</v>
      </c>
      <c r="V1636" t="s">
        <v>83</v>
      </c>
      <c r="W1636" t="s">
        <v>83</v>
      </c>
      <c r="X1636">
        <v>2</v>
      </c>
      <c r="Y1636">
        <v>2</v>
      </c>
      <c r="Z1636" t="s">
        <v>83</v>
      </c>
      <c r="AA1636" t="s">
        <v>83</v>
      </c>
      <c r="AB1636" t="s">
        <v>83</v>
      </c>
      <c r="AC1636" t="s">
        <v>83</v>
      </c>
      <c r="AD1636" t="s">
        <v>83</v>
      </c>
      <c r="AE1636">
        <v>0</v>
      </c>
      <c r="AF1636" t="s">
        <v>83</v>
      </c>
      <c r="AG1636">
        <v>0</v>
      </c>
      <c r="AH1636" t="s">
        <v>83</v>
      </c>
      <c r="AI1636" t="s">
        <v>83</v>
      </c>
      <c r="AJ1636" t="s">
        <v>83</v>
      </c>
      <c r="AK1636" t="s">
        <v>83</v>
      </c>
      <c r="AL1636" t="s">
        <v>83</v>
      </c>
      <c r="AM1636" t="s">
        <v>83</v>
      </c>
      <c r="AN1636" t="s">
        <v>83</v>
      </c>
      <c r="AO1636" t="s">
        <v>83</v>
      </c>
      <c r="AP1636" t="s">
        <v>83</v>
      </c>
      <c r="AQ1636" t="s">
        <v>83</v>
      </c>
      <c r="AR1636" t="s">
        <v>83</v>
      </c>
      <c r="AS1636">
        <v>0</v>
      </c>
      <c r="AT1636" t="s">
        <v>83</v>
      </c>
      <c r="AU1636" t="s">
        <v>83</v>
      </c>
      <c r="AV1636">
        <v>0</v>
      </c>
      <c r="AW1636">
        <v>0</v>
      </c>
      <c r="AX1636" t="s">
        <v>83</v>
      </c>
    </row>
    <row r="1637" spans="1:50" x14ac:dyDescent="0.15">
      <c r="A1637">
        <v>4</v>
      </c>
      <c r="B1637">
        <v>263</v>
      </c>
      <c r="C1637">
        <v>2</v>
      </c>
      <c r="D1637">
        <v>4</v>
      </c>
      <c r="E1637">
        <v>0</v>
      </c>
      <c r="F1637" t="s">
        <v>83</v>
      </c>
      <c r="G1637" t="s">
        <v>83</v>
      </c>
      <c r="H1637">
        <v>1157</v>
      </c>
      <c r="I1637">
        <v>0</v>
      </c>
      <c r="J1637">
        <v>0</v>
      </c>
      <c r="K1637">
        <v>0</v>
      </c>
      <c r="L1637">
        <v>0</v>
      </c>
      <c r="M1637" t="s">
        <v>83</v>
      </c>
      <c r="N1637" t="s">
        <v>83</v>
      </c>
      <c r="O1637" t="s">
        <v>83</v>
      </c>
      <c r="P1637" t="s">
        <v>83</v>
      </c>
      <c r="Q1637" t="s">
        <v>83</v>
      </c>
      <c r="R1637" t="s">
        <v>2008</v>
      </c>
      <c r="S1637" t="s">
        <v>83</v>
      </c>
      <c r="T1637">
        <v>0</v>
      </c>
      <c r="U1637" t="s">
        <v>83</v>
      </c>
      <c r="V1637" t="s">
        <v>83</v>
      </c>
      <c r="W1637" t="s">
        <v>83</v>
      </c>
      <c r="X1637">
        <v>2</v>
      </c>
      <c r="Y1637">
        <v>2</v>
      </c>
      <c r="Z1637" t="s">
        <v>83</v>
      </c>
      <c r="AA1637" t="s">
        <v>83</v>
      </c>
      <c r="AB1637" t="s">
        <v>83</v>
      </c>
      <c r="AC1637" t="s">
        <v>83</v>
      </c>
      <c r="AD1637" t="s">
        <v>83</v>
      </c>
      <c r="AE1637">
        <v>0</v>
      </c>
      <c r="AF1637" t="s">
        <v>83</v>
      </c>
      <c r="AG1637">
        <v>0</v>
      </c>
      <c r="AH1637" t="s">
        <v>83</v>
      </c>
      <c r="AI1637" t="s">
        <v>83</v>
      </c>
      <c r="AJ1637" t="s">
        <v>83</v>
      </c>
      <c r="AK1637" t="s">
        <v>83</v>
      </c>
      <c r="AL1637" t="s">
        <v>83</v>
      </c>
      <c r="AM1637" t="s">
        <v>83</v>
      </c>
      <c r="AN1637" t="s">
        <v>83</v>
      </c>
      <c r="AO1637" t="s">
        <v>83</v>
      </c>
      <c r="AP1637" t="s">
        <v>83</v>
      </c>
      <c r="AQ1637" t="s">
        <v>83</v>
      </c>
      <c r="AR1637" t="s">
        <v>83</v>
      </c>
      <c r="AS1637">
        <v>0</v>
      </c>
      <c r="AT1637" t="s">
        <v>83</v>
      </c>
      <c r="AU1637" t="s">
        <v>83</v>
      </c>
      <c r="AV1637">
        <v>0</v>
      </c>
      <c r="AW1637">
        <v>0</v>
      </c>
      <c r="AX1637" t="s">
        <v>83</v>
      </c>
    </row>
    <row r="1638" spans="1:50" x14ac:dyDescent="0.15">
      <c r="A1638">
        <v>4</v>
      </c>
      <c r="B1638">
        <v>263</v>
      </c>
      <c r="C1638">
        <v>2</v>
      </c>
      <c r="D1638">
        <v>5</v>
      </c>
      <c r="E1638">
        <v>0</v>
      </c>
      <c r="F1638" t="s">
        <v>83</v>
      </c>
      <c r="G1638" t="s">
        <v>83</v>
      </c>
      <c r="H1638">
        <v>1146</v>
      </c>
      <c r="I1638">
        <v>0</v>
      </c>
      <c r="J1638">
        <v>0</v>
      </c>
      <c r="K1638">
        <v>0</v>
      </c>
      <c r="L1638">
        <v>0</v>
      </c>
      <c r="M1638" t="s">
        <v>83</v>
      </c>
      <c r="N1638" t="s">
        <v>83</v>
      </c>
      <c r="O1638" t="s">
        <v>83</v>
      </c>
      <c r="P1638" t="s">
        <v>83</v>
      </c>
      <c r="Q1638" t="s">
        <v>83</v>
      </c>
      <c r="R1638" t="s">
        <v>2011</v>
      </c>
      <c r="S1638" t="s">
        <v>83</v>
      </c>
      <c r="T1638">
        <v>0</v>
      </c>
      <c r="U1638" t="s">
        <v>83</v>
      </c>
      <c r="V1638" t="s">
        <v>83</v>
      </c>
      <c r="W1638" t="s">
        <v>83</v>
      </c>
      <c r="X1638">
        <v>2</v>
      </c>
      <c r="Y1638">
        <v>2</v>
      </c>
      <c r="Z1638" t="s">
        <v>83</v>
      </c>
      <c r="AA1638" t="s">
        <v>83</v>
      </c>
      <c r="AB1638" t="s">
        <v>83</v>
      </c>
      <c r="AC1638" t="s">
        <v>83</v>
      </c>
      <c r="AD1638" t="s">
        <v>83</v>
      </c>
      <c r="AE1638">
        <v>0</v>
      </c>
      <c r="AF1638" t="s">
        <v>83</v>
      </c>
      <c r="AG1638">
        <v>0</v>
      </c>
      <c r="AH1638" t="s">
        <v>83</v>
      </c>
      <c r="AI1638" t="s">
        <v>83</v>
      </c>
      <c r="AJ1638" t="s">
        <v>83</v>
      </c>
      <c r="AK1638" t="s">
        <v>83</v>
      </c>
      <c r="AL1638" t="s">
        <v>83</v>
      </c>
      <c r="AM1638" t="s">
        <v>83</v>
      </c>
      <c r="AN1638" t="s">
        <v>83</v>
      </c>
      <c r="AO1638" t="s">
        <v>83</v>
      </c>
      <c r="AP1638" t="s">
        <v>83</v>
      </c>
      <c r="AQ1638" t="s">
        <v>83</v>
      </c>
      <c r="AR1638" t="s">
        <v>83</v>
      </c>
      <c r="AS1638">
        <v>0</v>
      </c>
      <c r="AT1638" t="s">
        <v>83</v>
      </c>
      <c r="AU1638" t="s">
        <v>83</v>
      </c>
      <c r="AV1638">
        <v>0</v>
      </c>
      <c r="AW1638">
        <v>0</v>
      </c>
      <c r="AX1638" t="s">
        <v>83</v>
      </c>
    </row>
    <row r="1639" spans="1:50" x14ac:dyDescent="0.15">
      <c r="A1639">
        <v>4</v>
      </c>
      <c r="B1639">
        <v>263</v>
      </c>
      <c r="C1639">
        <v>2</v>
      </c>
      <c r="D1639">
        <v>6</v>
      </c>
      <c r="E1639">
        <v>0</v>
      </c>
      <c r="F1639" t="s">
        <v>83</v>
      </c>
      <c r="G1639" t="s">
        <v>83</v>
      </c>
      <c r="H1639">
        <v>1040</v>
      </c>
      <c r="I1639">
        <v>0</v>
      </c>
      <c r="J1639">
        <v>0</v>
      </c>
      <c r="K1639">
        <v>0</v>
      </c>
      <c r="L1639">
        <v>0</v>
      </c>
      <c r="M1639" t="s">
        <v>83</v>
      </c>
      <c r="N1639" t="s">
        <v>83</v>
      </c>
      <c r="O1639" t="s">
        <v>83</v>
      </c>
      <c r="P1639" t="s">
        <v>83</v>
      </c>
      <c r="Q1639" t="s">
        <v>83</v>
      </c>
      <c r="R1639" t="s">
        <v>1962</v>
      </c>
      <c r="S1639" t="s">
        <v>83</v>
      </c>
      <c r="T1639">
        <v>0</v>
      </c>
      <c r="U1639" t="s">
        <v>83</v>
      </c>
      <c r="V1639" t="s">
        <v>83</v>
      </c>
      <c r="W1639" t="s">
        <v>83</v>
      </c>
      <c r="X1639">
        <v>2</v>
      </c>
      <c r="Y1639">
        <v>2</v>
      </c>
      <c r="Z1639" t="s">
        <v>83</v>
      </c>
      <c r="AA1639" t="s">
        <v>83</v>
      </c>
      <c r="AB1639" t="s">
        <v>83</v>
      </c>
      <c r="AC1639" t="s">
        <v>83</v>
      </c>
      <c r="AD1639" t="s">
        <v>83</v>
      </c>
      <c r="AE1639">
        <v>0</v>
      </c>
      <c r="AF1639" t="s">
        <v>83</v>
      </c>
      <c r="AG1639">
        <v>0</v>
      </c>
      <c r="AH1639" t="s">
        <v>83</v>
      </c>
      <c r="AI1639" t="s">
        <v>83</v>
      </c>
      <c r="AJ1639" t="s">
        <v>83</v>
      </c>
      <c r="AK1639" t="s">
        <v>83</v>
      </c>
      <c r="AL1639" t="s">
        <v>83</v>
      </c>
      <c r="AM1639" t="s">
        <v>83</v>
      </c>
      <c r="AN1639" t="s">
        <v>83</v>
      </c>
      <c r="AO1639" t="s">
        <v>83</v>
      </c>
      <c r="AP1639" t="s">
        <v>83</v>
      </c>
      <c r="AQ1639" t="s">
        <v>83</v>
      </c>
      <c r="AR1639" t="s">
        <v>83</v>
      </c>
      <c r="AS1639">
        <v>0</v>
      </c>
      <c r="AT1639" t="s">
        <v>83</v>
      </c>
      <c r="AU1639" t="s">
        <v>83</v>
      </c>
      <c r="AV1639">
        <v>0</v>
      </c>
      <c r="AW1639">
        <v>0</v>
      </c>
      <c r="AX1639" t="s">
        <v>83</v>
      </c>
    </row>
    <row r="1640" spans="1:50" x14ac:dyDescent="0.15">
      <c r="A1640">
        <v>4</v>
      </c>
      <c r="B1640">
        <v>263</v>
      </c>
      <c r="C1640">
        <v>2</v>
      </c>
      <c r="D1640">
        <v>7</v>
      </c>
      <c r="E1640">
        <v>0</v>
      </c>
      <c r="F1640" t="s">
        <v>83</v>
      </c>
      <c r="G1640" t="s">
        <v>83</v>
      </c>
      <c r="H1640">
        <v>1044</v>
      </c>
      <c r="I1640">
        <v>0</v>
      </c>
      <c r="J1640">
        <v>0</v>
      </c>
      <c r="K1640">
        <v>0</v>
      </c>
      <c r="L1640">
        <v>0</v>
      </c>
      <c r="M1640" t="s">
        <v>83</v>
      </c>
      <c r="N1640" t="s">
        <v>83</v>
      </c>
      <c r="O1640" t="s">
        <v>83</v>
      </c>
      <c r="P1640" t="s">
        <v>83</v>
      </c>
      <c r="Q1640" t="s">
        <v>83</v>
      </c>
      <c r="R1640" t="s">
        <v>1964</v>
      </c>
      <c r="S1640" t="s">
        <v>83</v>
      </c>
      <c r="T1640">
        <v>0</v>
      </c>
      <c r="U1640" t="s">
        <v>83</v>
      </c>
      <c r="V1640" t="s">
        <v>83</v>
      </c>
      <c r="W1640" t="s">
        <v>83</v>
      </c>
      <c r="X1640">
        <v>2</v>
      </c>
      <c r="Y1640">
        <v>2</v>
      </c>
      <c r="Z1640" t="s">
        <v>83</v>
      </c>
      <c r="AA1640" t="s">
        <v>83</v>
      </c>
      <c r="AB1640" t="s">
        <v>83</v>
      </c>
      <c r="AC1640" t="s">
        <v>83</v>
      </c>
      <c r="AD1640" t="s">
        <v>83</v>
      </c>
      <c r="AE1640">
        <v>0</v>
      </c>
      <c r="AF1640" t="s">
        <v>83</v>
      </c>
      <c r="AG1640">
        <v>0</v>
      </c>
      <c r="AH1640" t="s">
        <v>83</v>
      </c>
      <c r="AI1640" t="s">
        <v>83</v>
      </c>
      <c r="AJ1640" t="s">
        <v>83</v>
      </c>
      <c r="AK1640" t="s">
        <v>83</v>
      </c>
      <c r="AL1640" t="s">
        <v>83</v>
      </c>
      <c r="AM1640" t="s">
        <v>83</v>
      </c>
      <c r="AN1640" t="s">
        <v>83</v>
      </c>
      <c r="AO1640" t="s">
        <v>83</v>
      </c>
      <c r="AP1640" t="s">
        <v>83</v>
      </c>
      <c r="AQ1640" t="s">
        <v>83</v>
      </c>
      <c r="AR1640" t="s">
        <v>83</v>
      </c>
      <c r="AS1640">
        <v>0</v>
      </c>
      <c r="AT1640" t="s">
        <v>83</v>
      </c>
      <c r="AU1640" t="s">
        <v>83</v>
      </c>
      <c r="AV1640">
        <v>0</v>
      </c>
      <c r="AW1640">
        <v>0</v>
      </c>
      <c r="AX1640" t="s">
        <v>83</v>
      </c>
    </row>
    <row r="1641" spans="1:50" x14ac:dyDescent="0.15">
      <c r="A1641">
        <v>4</v>
      </c>
      <c r="B1641">
        <v>263</v>
      </c>
      <c r="C1641">
        <v>2</v>
      </c>
      <c r="D1641">
        <v>8</v>
      </c>
      <c r="E1641">
        <v>0</v>
      </c>
      <c r="F1641" t="s">
        <v>83</v>
      </c>
      <c r="G1641" t="s">
        <v>83</v>
      </c>
      <c r="H1641">
        <v>1085</v>
      </c>
      <c r="I1641">
        <v>0</v>
      </c>
      <c r="J1641">
        <v>0</v>
      </c>
      <c r="K1641">
        <v>0</v>
      </c>
      <c r="L1641">
        <v>0</v>
      </c>
      <c r="M1641" t="s">
        <v>83</v>
      </c>
      <c r="N1641" t="s">
        <v>83</v>
      </c>
      <c r="O1641" t="s">
        <v>83</v>
      </c>
      <c r="P1641" t="s">
        <v>83</v>
      </c>
      <c r="Q1641" t="s">
        <v>83</v>
      </c>
      <c r="R1641" t="s">
        <v>1985</v>
      </c>
      <c r="S1641" t="s">
        <v>83</v>
      </c>
      <c r="T1641">
        <v>0</v>
      </c>
      <c r="U1641" t="s">
        <v>83</v>
      </c>
      <c r="V1641" t="s">
        <v>83</v>
      </c>
      <c r="W1641" t="s">
        <v>83</v>
      </c>
      <c r="X1641">
        <v>2</v>
      </c>
      <c r="Y1641">
        <v>2</v>
      </c>
      <c r="Z1641" t="s">
        <v>83</v>
      </c>
      <c r="AA1641" t="s">
        <v>83</v>
      </c>
      <c r="AB1641" t="s">
        <v>83</v>
      </c>
      <c r="AC1641" t="s">
        <v>83</v>
      </c>
      <c r="AD1641" t="s">
        <v>83</v>
      </c>
      <c r="AE1641">
        <v>0</v>
      </c>
      <c r="AF1641" t="s">
        <v>83</v>
      </c>
      <c r="AG1641">
        <v>0</v>
      </c>
      <c r="AH1641" t="s">
        <v>83</v>
      </c>
      <c r="AI1641" t="s">
        <v>83</v>
      </c>
      <c r="AJ1641" t="s">
        <v>83</v>
      </c>
      <c r="AK1641" t="s">
        <v>83</v>
      </c>
      <c r="AL1641" t="s">
        <v>83</v>
      </c>
      <c r="AM1641" t="s">
        <v>83</v>
      </c>
      <c r="AN1641" t="s">
        <v>83</v>
      </c>
      <c r="AO1641" t="s">
        <v>83</v>
      </c>
      <c r="AP1641" t="s">
        <v>83</v>
      </c>
      <c r="AQ1641" t="s">
        <v>83</v>
      </c>
      <c r="AR1641" t="s">
        <v>83</v>
      </c>
      <c r="AS1641">
        <v>0</v>
      </c>
      <c r="AT1641" t="s">
        <v>83</v>
      </c>
      <c r="AU1641" t="s">
        <v>83</v>
      </c>
      <c r="AV1641">
        <v>0</v>
      </c>
      <c r="AW1641">
        <v>0</v>
      </c>
      <c r="AX1641" t="s">
        <v>83</v>
      </c>
    </row>
    <row r="1642" spans="1:50" x14ac:dyDescent="0.15">
      <c r="A1642">
        <v>4</v>
      </c>
      <c r="B1642">
        <v>264</v>
      </c>
      <c r="C1642">
        <v>1</v>
      </c>
      <c r="D1642">
        <v>1</v>
      </c>
      <c r="E1642">
        <v>0</v>
      </c>
      <c r="F1642" t="s">
        <v>83</v>
      </c>
      <c r="G1642" t="s">
        <v>83</v>
      </c>
      <c r="H1642">
        <v>1112</v>
      </c>
      <c r="I1642">
        <v>0</v>
      </c>
      <c r="J1642">
        <v>0</v>
      </c>
      <c r="K1642">
        <v>0</v>
      </c>
      <c r="L1642">
        <v>0</v>
      </c>
      <c r="M1642" t="s">
        <v>83</v>
      </c>
      <c r="N1642" t="s">
        <v>83</v>
      </c>
      <c r="O1642" t="s">
        <v>83</v>
      </c>
      <c r="P1642" t="s">
        <v>83</v>
      </c>
      <c r="Q1642" t="s">
        <v>83</v>
      </c>
      <c r="R1642" t="s">
        <v>2001</v>
      </c>
      <c r="S1642" t="s">
        <v>83</v>
      </c>
      <c r="T1642">
        <v>0</v>
      </c>
      <c r="U1642" t="s">
        <v>83</v>
      </c>
      <c r="V1642" t="s">
        <v>83</v>
      </c>
      <c r="W1642" t="s">
        <v>83</v>
      </c>
      <c r="X1642">
        <v>3</v>
      </c>
      <c r="Y1642">
        <v>3</v>
      </c>
      <c r="Z1642" t="s">
        <v>83</v>
      </c>
      <c r="AA1642" t="s">
        <v>83</v>
      </c>
      <c r="AB1642" t="s">
        <v>83</v>
      </c>
      <c r="AC1642" t="s">
        <v>83</v>
      </c>
      <c r="AD1642" t="s">
        <v>83</v>
      </c>
      <c r="AE1642">
        <v>0</v>
      </c>
      <c r="AF1642" t="s">
        <v>83</v>
      </c>
      <c r="AG1642">
        <v>0</v>
      </c>
      <c r="AH1642" t="s">
        <v>83</v>
      </c>
      <c r="AI1642" t="s">
        <v>83</v>
      </c>
      <c r="AJ1642" t="s">
        <v>83</v>
      </c>
      <c r="AK1642" t="s">
        <v>83</v>
      </c>
      <c r="AL1642" t="s">
        <v>83</v>
      </c>
      <c r="AM1642" t="s">
        <v>83</v>
      </c>
      <c r="AN1642" t="s">
        <v>83</v>
      </c>
      <c r="AO1642" t="s">
        <v>83</v>
      </c>
      <c r="AP1642" t="s">
        <v>83</v>
      </c>
      <c r="AQ1642" t="s">
        <v>83</v>
      </c>
      <c r="AR1642" t="s">
        <v>83</v>
      </c>
      <c r="AS1642">
        <v>0</v>
      </c>
      <c r="AT1642" t="s">
        <v>83</v>
      </c>
      <c r="AU1642" t="s">
        <v>83</v>
      </c>
      <c r="AV1642">
        <v>0</v>
      </c>
      <c r="AW1642">
        <v>0</v>
      </c>
      <c r="AX1642" t="s">
        <v>83</v>
      </c>
    </row>
    <row r="1643" spans="1:50" x14ac:dyDescent="0.15">
      <c r="A1643">
        <v>4</v>
      </c>
      <c r="B1643">
        <v>264</v>
      </c>
      <c r="C1643">
        <v>1</v>
      </c>
      <c r="D1643">
        <v>2</v>
      </c>
      <c r="E1643">
        <v>0</v>
      </c>
      <c r="F1643" t="s">
        <v>83</v>
      </c>
      <c r="G1643" t="s">
        <v>83</v>
      </c>
      <c r="H1643">
        <v>1140</v>
      </c>
      <c r="I1643">
        <v>0</v>
      </c>
      <c r="J1643">
        <v>0</v>
      </c>
      <c r="K1643">
        <v>0</v>
      </c>
      <c r="L1643">
        <v>0</v>
      </c>
      <c r="M1643" t="s">
        <v>83</v>
      </c>
      <c r="N1643" t="s">
        <v>83</v>
      </c>
      <c r="O1643" t="s">
        <v>83</v>
      </c>
      <c r="P1643" t="s">
        <v>83</v>
      </c>
      <c r="Q1643" t="s">
        <v>83</v>
      </c>
      <c r="R1643" t="s">
        <v>424</v>
      </c>
      <c r="S1643" t="s">
        <v>83</v>
      </c>
      <c r="T1643">
        <v>0</v>
      </c>
      <c r="U1643" t="s">
        <v>83</v>
      </c>
      <c r="V1643" t="s">
        <v>83</v>
      </c>
      <c r="W1643" t="s">
        <v>83</v>
      </c>
      <c r="X1643">
        <v>3</v>
      </c>
      <c r="Y1643">
        <v>3</v>
      </c>
      <c r="Z1643" t="s">
        <v>83</v>
      </c>
      <c r="AA1643" t="s">
        <v>83</v>
      </c>
      <c r="AB1643" t="s">
        <v>83</v>
      </c>
      <c r="AC1643" t="s">
        <v>83</v>
      </c>
      <c r="AD1643" t="s">
        <v>83</v>
      </c>
      <c r="AE1643">
        <v>0</v>
      </c>
      <c r="AF1643" t="s">
        <v>83</v>
      </c>
      <c r="AG1643">
        <v>0</v>
      </c>
      <c r="AH1643" t="s">
        <v>83</v>
      </c>
      <c r="AI1643" t="s">
        <v>83</v>
      </c>
      <c r="AJ1643" t="s">
        <v>83</v>
      </c>
      <c r="AK1643" t="s">
        <v>83</v>
      </c>
      <c r="AL1643" t="s">
        <v>83</v>
      </c>
      <c r="AM1643" t="s">
        <v>83</v>
      </c>
      <c r="AN1643" t="s">
        <v>83</v>
      </c>
      <c r="AO1643" t="s">
        <v>83</v>
      </c>
      <c r="AP1643" t="s">
        <v>83</v>
      </c>
      <c r="AQ1643" t="s">
        <v>83</v>
      </c>
      <c r="AR1643" t="s">
        <v>83</v>
      </c>
      <c r="AS1643">
        <v>0</v>
      </c>
      <c r="AT1643" t="s">
        <v>83</v>
      </c>
      <c r="AU1643" t="s">
        <v>83</v>
      </c>
      <c r="AV1643">
        <v>0</v>
      </c>
      <c r="AW1643">
        <v>0</v>
      </c>
      <c r="AX1643" t="s">
        <v>83</v>
      </c>
    </row>
    <row r="1644" spans="1:50" x14ac:dyDescent="0.15">
      <c r="A1644">
        <v>4</v>
      </c>
      <c r="B1644">
        <v>264</v>
      </c>
      <c r="C1644">
        <v>1</v>
      </c>
      <c r="D1644">
        <v>3</v>
      </c>
      <c r="E1644">
        <v>0</v>
      </c>
      <c r="F1644" t="s">
        <v>83</v>
      </c>
      <c r="G1644" t="s">
        <v>83</v>
      </c>
      <c r="H1644">
        <v>1060</v>
      </c>
      <c r="I1644">
        <v>0</v>
      </c>
      <c r="J1644">
        <v>0</v>
      </c>
      <c r="K1644">
        <v>0</v>
      </c>
      <c r="L1644">
        <v>0</v>
      </c>
      <c r="M1644" t="s">
        <v>83</v>
      </c>
      <c r="N1644" t="s">
        <v>83</v>
      </c>
      <c r="O1644" t="s">
        <v>83</v>
      </c>
      <c r="P1644" t="s">
        <v>83</v>
      </c>
      <c r="Q1644" t="s">
        <v>83</v>
      </c>
      <c r="R1644" t="s">
        <v>523</v>
      </c>
      <c r="S1644" t="s">
        <v>83</v>
      </c>
      <c r="T1644">
        <v>0</v>
      </c>
      <c r="U1644" t="s">
        <v>83</v>
      </c>
      <c r="V1644" t="s">
        <v>83</v>
      </c>
      <c r="W1644" t="s">
        <v>83</v>
      </c>
      <c r="X1644">
        <v>3</v>
      </c>
      <c r="Y1644">
        <v>3</v>
      </c>
      <c r="Z1644" t="s">
        <v>83</v>
      </c>
      <c r="AA1644" t="s">
        <v>83</v>
      </c>
      <c r="AB1644" t="s">
        <v>83</v>
      </c>
      <c r="AC1644" t="s">
        <v>83</v>
      </c>
      <c r="AD1644" t="s">
        <v>83</v>
      </c>
      <c r="AE1644">
        <v>0</v>
      </c>
      <c r="AF1644" t="s">
        <v>83</v>
      </c>
      <c r="AG1644">
        <v>0</v>
      </c>
      <c r="AH1644" t="s">
        <v>83</v>
      </c>
      <c r="AI1644" t="s">
        <v>83</v>
      </c>
      <c r="AJ1644" t="s">
        <v>83</v>
      </c>
      <c r="AK1644" t="s">
        <v>83</v>
      </c>
      <c r="AL1644" t="s">
        <v>83</v>
      </c>
      <c r="AM1644" t="s">
        <v>83</v>
      </c>
      <c r="AN1644" t="s">
        <v>83</v>
      </c>
      <c r="AO1644" t="s">
        <v>83</v>
      </c>
      <c r="AP1644" t="s">
        <v>83</v>
      </c>
      <c r="AQ1644" t="s">
        <v>83</v>
      </c>
      <c r="AR1644" t="s">
        <v>83</v>
      </c>
      <c r="AS1644">
        <v>0</v>
      </c>
      <c r="AT1644" t="s">
        <v>83</v>
      </c>
      <c r="AU1644" t="s">
        <v>83</v>
      </c>
      <c r="AV1644">
        <v>0</v>
      </c>
      <c r="AW1644">
        <v>0</v>
      </c>
      <c r="AX1644" t="s">
        <v>83</v>
      </c>
    </row>
    <row r="1645" spans="1:50" x14ac:dyDescent="0.15">
      <c r="A1645">
        <v>4</v>
      </c>
      <c r="B1645">
        <v>264</v>
      </c>
      <c r="C1645">
        <v>1</v>
      </c>
      <c r="D1645">
        <v>4</v>
      </c>
      <c r="E1645">
        <v>0</v>
      </c>
      <c r="F1645" t="s">
        <v>83</v>
      </c>
      <c r="G1645" t="s">
        <v>83</v>
      </c>
      <c r="H1645">
        <v>1053</v>
      </c>
      <c r="I1645">
        <v>0</v>
      </c>
      <c r="J1645">
        <v>0</v>
      </c>
      <c r="K1645">
        <v>0</v>
      </c>
      <c r="L1645">
        <v>0</v>
      </c>
      <c r="M1645" t="s">
        <v>83</v>
      </c>
      <c r="N1645" t="s">
        <v>83</v>
      </c>
      <c r="O1645" t="s">
        <v>83</v>
      </c>
      <c r="P1645" t="s">
        <v>83</v>
      </c>
      <c r="Q1645" t="s">
        <v>83</v>
      </c>
      <c r="R1645" t="s">
        <v>1969</v>
      </c>
      <c r="S1645" t="s">
        <v>83</v>
      </c>
      <c r="T1645">
        <v>0</v>
      </c>
      <c r="U1645" t="s">
        <v>83</v>
      </c>
      <c r="V1645" t="s">
        <v>83</v>
      </c>
      <c r="W1645" t="s">
        <v>83</v>
      </c>
      <c r="X1645">
        <v>3</v>
      </c>
      <c r="Y1645">
        <v>3</v>
      </c>
      <c r="Z1645" t="s">
        <v>83</v>
      </c>
      <c r="AA1645" t="s">
        <v>83</v>
      </c>
      <c r="AB1645" t="s">
        <v>83</v>
      </c>
      <c r="AC1645" t="s">
        <v>83</v>
      </c>
      <c r="AD1645" t="s">
        <v>83</v>
      </c>
      <c r="AE1645">
        <v>0</v>
      </c>
      <c r="AF1645" t="s">
        <v>83</v>
      </c>
      <c r="AG1645">
        <v>0</v>
      </c>
      <c r="AH1645" t="s">
        <v>83</v>
      </c>
      <c r="AI1645" t="s">
        <v>83</v>
      </c>
      <c r="AJ1645" t="s">
        <v>83</v>
      </c>
      <c r="AK1645" t="s">
        <v>83</v>
      </c>
      <c r="AL1645" t="s">
        <v>83</v>
      </c>
      <c r="AM1645" t="s">
        <v>83</v>
      </c>
      <c r="AN1645" t="s">
        <v>83</v>
      </c>
      <c r="AO1645" t="s">
        <v>83</v>
      </c>
      <c r="AP1645" t="s">
        <v>83</v>
      </c>
      <c r="AQ1645" t="s">
        <v>83</v>
      </c>
      <c r="AR1645" t="s">
        <v>83</v>
      </c>
      <c r="AS1645">
        <v>0</v>
      </c>
      <c r="AT1645" t="s">
        <v>83</v>
      </c>
      <c r="AU1645" t="s">
        <v>83</v>
      </c>
      <c r="AV1645">
        <v>0</v>
      </c>
      <c r="AW1645">
        <v>0</v>
      </c>
      <c r="AX1645" t="s">
        <v>83</v>
      </c>
    </row>
    <row r="1646" spans="1:50" x14ac:dyDescent="0.15">
      <c r="A1646">
        <v>4</v>
      </c>
      <c r="B1646">
        <v>264</v>
      </c>
      <c r="C1646">
        <v>1</v>
      </c>
      <c r="D1646">
        <v>5</v>
      </c>
      <c r="E1646">
        <v>0</v>
      </c>
      <c r="F1646" t="s">
        <v>83</v>
      </c>
      <c r="G1646" t="s">
        <v>83</v>
      </c>
      <c r="H1646">
        <v>1081</v>
      </c>
      <c r="I1646">
        <v>0</v>
      </c>
      <c r="J1646">
        <v>0</v>
      </c>
      <c r="K1646">
        <v>0</v>
      </c>
      <c r="L1646">
        <v>0</v>
      </c>
      <c r="M1646" t="s">
        <v>83</v>
      </c>
      <c r="N1646" t="s">
        <v>83</v>
      </c>
      <c r="O1646" t="s">
        <v>83</v>
      </c>
      <c r="P1646" t="s">
        <v>83</v>
      </c>
      <c r="Q1646" t="s">
        <v>83</v>
      </c>
      <c r="R1646" t="s">
        <v>428</v>
      </c>
      <c r="S1646" t="s">
        <v>83</v>
      </c>
      <c r="T1646">
        <v>0</v>
      </c>
      <c r="U1646" t="s">
        <v>83</v>
      </c>
      <c r="V1646" t="s">
        <v>83</v>
      </c>
      <c r="W1646" t="s">
        <v>83</v>
      </c>
      <c r="X1646">
        <v>3</v>
      </c>
      <c r="Y1646">
        <v>3</v>
      </c>
      <c r="Z1646" t="s">
        <v>83</v>
      </c>
      <c r="AA1646" t="s">
        <v>83</v>
      </c>
      <c r="AB1646" t="s">
        <v>83</v>
      </c>
      <c r="AC1646" t="s">
        <v>83</v>
      </c>
      <c r="AD1646" t="s">
        <v>83</v>
      </c>
      <c r="AE1646">
        <v>0</v>
      </c>
      <c r="AF1646" t="s">
        <v>83</v>
      </c>
      <c r="AG1646">
        <v>0</v>
      </c>
      <c r="AH1646" t="s">
        <v>83</v>
      </c>
      <c r="AI1646" t="s">
        <v>83</v>
      </c>
      <c r="AJ1646" t="s">
        <v>83</v>
      </c>
      <c r="AK1646" t="s">
        <v>83</v>
      </c>
      <c r="AL1646" t="s">
        <v>83</v>
      </c>
      <c r="AM1646" t="s">
        <v>83</v>
      </c>
      <c r="AN1646" t="s">
        <v>83</v>
      </c>
      <c r="AO1646" t="s">
        <v>83</v>
      </c>
      <c r="AP1646" t="s">
        <v>83</v>
      </c>
      <c r="AQ1646" t="s">
        <v>83</v>
      </c>
      <c r="AR1646" t="s">
        <v>83</v>
      </c>
      <c r="AS1646">
        <v>0</v>
      </c>
      <c r="AT1646" t="s">
        <v>83</v>
      </c>
      <c r="AU1646" t="s">
        <v>83</v>
      </c>
      <c r="AV1646">
        <v>0</v>
      </c>
      <c r="AW1646">
        <v>0</v>
      </c>
      <c r="AX1646" t="s">
        <v>83</v>
      </c>
    </row>
    <row r="1647" spans="1:50" x14ac:dyDescent="0.15">
      <c r="A1647">
        <v>4</v>
      </c>
      <c r="B1647">
        <v>264</v>
      </c>
      <c r="C1647">
        <v>1</v>
      </c>
      <c r="D1647">
        <v>6</v>
      </c>
      <c r="E1647">
        <v>0</v>
      </c>
      <c r="F1647" t="s">
        <v>83</v>
      </c>
      <c r="G1647" t="s">
        <v>83</v>
      </c>
      <c r="H1647">
        <v>1071</v>
      </c>
      <c r="I1647">
        <v>0</v>
      </c>
      <c r="J1647">
        <v>0</v>
      </c>
      <c r="K1647">
        <v>0</v>
      </c>
      <c r="L1647">
        <v>0</v>
      </c>
      <c r="M1647" t="s">
        <v>83</v>
      </c>
      <c r="N1647" t="s">
        <v>83</v>
      </c>
      <c r="O1647" t="s">
        <v>83</v>
      </c>
      <c r="P1647" t="s">
        <v>83</v>
      </c>
      <c r="Q1647" t="s">
        <v>83</v>
      </c>
      <c r="R1647" t="s">
        <v>424</v>
      </c>
      <c r="S1647" t="s">
        <v>83</v>
      </c>
      <c r="T1647">
        <v>0</v>
      </c>
      <c r="U1647" t="s">
        <v>83</v>
      </c>
      <c r="V1647" t="s">
        <v>83</v>
      </c>
      <c r="W1647" t="s">
        <v>83</v>
      </c>
      <c r="X1647">
        <v>3</v>
      </c>
      <c r="Y1647">
        <v>3</v>
      </c>
      <c r="Z1647" t="s">
        <v>83</v>
      </c>
      <c r="AA1647" t="s">
        <v>83</v>
      </c>
      <c r="AB1647" t="s">
        <v>83</v>
      </c>
      <c r="AC1647" t="s">
        <v>83</v>
      </c>
      <c r="AD1647" t="s">
        <v>83</v>
      </c>
      <c r="AE1647">
        <v>0</v>
      </c>
      <c r="AF1647" t="s">
        <v>83</v>
      </c>
      <c r="AG1647">
        <v>0</v>
      </c>
      <c r="AH1647" t="s">
        <v>83</v>
      </c>
      <c r="AI1647" t="s">
        <v>83</v>
      </c>
      <c r="AJ1647" t="s">
        <v>83</v>
      </c>
      <c r="AK1647" t="s">
        <v>83</v>
      </c>
      <c r="AL1647" t="s">
        <v>83</v>
      </c>
      <c r="AM1647" t="s">
        <v>83</v>
      </c>
      <c r="AN1647" t="s">
        <v>83</v>
      </c>
      <c r="AO1647" t="s">
        <v>83</v>
      </c>
      <c r="AP1647" t="s">
        <v>83</v>
      </c>
      <c r="AQ1647" t="s">
        <v>83</v>
      </c>
      <c r="AR1647" t="s">
        <v>83</v>
      </c>
      <c r="AS1647">
        <v>0</v>
      </c>
      <c r="AT1647" t="s">
        <v>83</v>
      </c>
      <c r="AU1647" t="s">
        <v>83</v>
      </c>
      <c r="AV1647">
        <v>0</v>
      </c>
      <c r="AW1647">
        <v>0</v>
      </c>
      <c r="AX1647" t="s">
        <v>83</v>
      </c>
    </row>
    <row r="1648" spans="1:50" x14ac:dyDescent="0.15">
      <c r="A1648">
        <v>4</v>
      </c>
      <c r="B1648">
        <v>264</v>
      </c>
      <c r="C1648">
        <v>1</v>
      </c>
      <c r="D1648">
        <v>7</v>
      </c>
      <c r="E1648">
        <v>0</v>
      </c>
      <c r="F1648" t="s">
        <v>83</v>
      </c>
      <c r="G1648" t="s">
        <v>83</v>
      </c>
      <c r="H1648">
        <v>1169</v>
      </c>
      <c r="I1648">
        <v>0</v>
      </c>
      <c r="J1648">
        <v>0</v>
      </c>
      <c r="K1648">
        <v>0</v>
      </c>
      <c r="L1648">
        <v>0</v>
      </c>
      <c r="M1648" t="s">
        <v>83</v>
      </c>
      <c r="N1648" t="s">
        <v>83</v>
      </c>
      <c r="O1648" t="s">
        <v>83</v>
      </c>
      <c r="P1648" t="s">
        <v>83</v>
      </c>
      <c r="Q1648" t="s">
        <v>83</v>
      </c>
      <c r="R1648" t="s">
        <v>424</v>
      </c>
      <c r="S1648" t="s">
        <v>83</v>
      </c>
      <c r="T1648">
        <v>0</v>
      </c>
      <c r="U1648" t="s">
        <v>83</v>
      </c>
      <c r="V1648" t="s">
        <v>83</v>
      </c>
      <c r="W1648" t="s">
        <v>83</v>
      </c>
      <c r="X1648">
        <v>3</v>
      </c>
      <c r="Y1648">
        <v>3</v>
      </c>
      <c r="Z1648" t="s">
        <v>83</v>
      </c>
      <c r="AA1648" t="s">
        <v>83</v>
      </c>
      <c r="AB1648" t="s">
        <v>83</v>
      </c>
      <c r="AC1648" t="s">
        <v>83</v>
      </c>
      <c r="AD1648" t="s">
        <v>83</v>
      </c>
      <c r="AE1648">
        <v>0</v>
      </c>
      <c r="AF1648" t="s">
        <v>83</v>
      </c>
      <c r="AG1648">
        <v>0</v>
      </c>
      <c r="AH1648" t="s">
        <v>83</v>
      </c>
      <c r="AI1648" t="s">
        <v>83</v>
      </c>
      <c r="AJ1648" t="s">
        <v>83</v>
      </c>
      <c r="AK1648" t="s">
        <v>83</v>
      </c>
      <c r="AL1648" t="s">
        <v>83</v>
      </c>
      <c r="AM1648" t="s">
        <v>83</v>
      </c>
      <c r="AN1648" t="s">
        <v>83</v>
      </c>
      <c r="AO1648" t="s">
        <v>83</v>
      </c>
      <c r="AP1648" t="s">
        <v>83</v>
      </c>
      <c r="AQ1648" t="s">
        <v>83</v>
      </c>
      <c r="AR1648" t="s">
        <v>83</v>
      </c>
      <c r="AS1648">
        <v>0</v>
      </c>
      <c r="AT1648" t="s">
        <v>83</v>
      </c>
      <c r="AU1648" t="s">
        <v>83</v>
      </c>
      <c r="AV1648">
        <v>0</v>
      </c>
      <c r="AW1648">
        <v>0</v>
      </c>
      <c r="AX1648" t="s">
        <v>83</v>
      </c>
    </row>
    <row r="1649" spans="1:50" x14ac:dyDescent="0.15">
      <c r="A1649">
        <v>4</v>
      </c>
      <c r="B1649">
        <v>264</v>
      </c>
      <c r="C1649">
        <v>1</v>
      </c>
      <c r="D1649">
        <v>8</v>
      </c>
      <c r="E1649">
        <v>0</v>
      </c>
      <c r="F1649" t="s">
        <v>83</v>
      </c>
      <c r="G1649" t="s">
        <v>83</v>
      </c>
      <c r="H1649">
        <v>0</v>
      </c>
      <c r="I1649">
        <v>0</v>
      </c>
      <c r="J1649">
        <v>0</v>
      </c>
      <c r="K1649">
        <v>0</v>
      </c>
      <c r="L1649">
        <v>0</v>
      </c>
      <c r="M1649" t="s">
        <v>83</v>
      </c>
      <c r="N1649" t="s">
        <v>83</v>
      </c>
      <c r="O1649" t="s">
        <v>83</v>
      </c>
      <c r="P1649" t="s">
        <v>83</v>
      </c>
      <c r="Q1649" t="s">
        <v>83</v>
      </c>
      <c r="R1649" t="s">
        <v>83</v>
      </c>
      <c r="S1649" t="s">
        <v>83</v>
      </c>
      <c r="T1649">
        <v>0</v>
      </c>
      <c r="U1649" t="s">
        <v>83</v>
      </c>
      <c r="V1649" t="s">
        <v>83</v>
      </c>
      <c r="W1649" t="s">
        <v>83</v>
      </c>
      <c r="X1649">
        <v>0</v>
      </c>
      <c r="Y1649">
        <v>0</v>
      </c>
      <c r="Z1649" t="s">
        <v>83</v>
      </c>
      <c r="AA1649" t="s">
        <v>83</v>
      </c>
      <c r="AB1649" t="s">
        <v>83</v>
      </c>
      <c r="AC1649" t="s">
        <v>83</v>
      </c>
      <c r="AD1649" t="s">
        <v>83</v>
      </c>
      <c r="AE1649">
        <v>0</v>
      </c>
      <c r="AF1649" t="s">
        <v>83</v>
      </c>
      <c r="AG1649">
        <v>0</v>
      </c>
      <c r="AH1649" t="s">
        <v>83</v>
      </c>
      <c r="AI1649" t="s">
        <v>83</v>
      </c>
      <c r="AJ1649" t="s">
        <v>83</v>
      </c>
      <c r="AK1649" t="s">
        <v>83</v>
      </c>
      <c r="AL1649" t="s">
        <v>83</v>
      </c>
      <c r="AM1649" t="s">
        <v>83</v>
      </c>
      <c r="AN1649" t="s">
        <v>83</v>
      </c>
      <c r="AO1649" t="s">
        <v>83</v>
      </c>
      <c r="AP1649" t="s">
        <v>83</v>
      </c>
      <c r="AQ1649" t="s">
        <v>83</v>
      </c>
      <c r="AR1649" t="s">
        <v>83</v>
      </c>
      <c r="AS1649">
        <v>0</v>
      </c>
      <c r="AT1649" t="s">
        <v>83</v>
      </c>
      <c r="AU1649" t="s">
        <v>83</v>
      </c>
      <c r="AV1649">
        <v>0</v>
      </c>
      <c r="AW1649">
        <v>0</v>
      </c>
      <c r="AX1649" t="s">
        <v>83</v>
      </c>
    </row>
    <row r="1650" spans="1:50" x14ac:dyDescent="0.15">
      <c r="A1650">
        <v>4</v>
      </c>
      <c r="B1650">
        <v>264</v>
      </c>
      <c r="C1650">
        <v>2</v>
      </c>
      <c r="D1650">
        <v>1</v>
      </c>
      <c r="E1650">
        <v>0</v>
      </c>
      <c r="F1650" t="s">
        <v>83</v>
      </c>
      <c r="G1650" t="s">
        <v>83</v>
      </c>
      <c r="H1650">
        <v>1088</v>
      </c>
      <c r="I1650">
        <v>0</v>
      </c>
      <c r="J1650">
        <v>0</v>
      </c>
      <c r="K1650">
        <v>0</v>
      </c>
      <c r="L1650">
        <v>0</v>
      </c>
      <c r="M1650" t="s">
        <v>83</v>
      </c>
      <c r="N1650" t="s">
        <v>83</v>
      </c>
      <c r="O1650" t="s">
        <v>83</v>
      </c>
      <c r="P1650" t="s">
        <v>83</v>
      </c>
      <c r="Q1650" t="s">
        <v>83</v>
      </c>
      <c r="R1650" t="s">
        <v>1988</v>
      </c>
      <c r="S1650" t="s">
        <v>83</v>
      </c>
      <c r="T1650">
        <v>0</v>
      </c>
      <c r="U1650" t="s">
        <v>83</v>
      </c>
      <c r="V1650" t="s">
        <v>83</v>
      </c>
      <c r="W1650" t="s">
        <v>83</v>
      </c>
      <c r="X1650">
        <v>3</v>
      </c>
      <c r="Y1650">
        <v>3</v>
      </c>
      <c r="Z1650" t="s">
        <v>83</v>
      </c>
      <c r="AA1650" t="s">
        <v>83</v>
      </c>
      <c r="AB1650" t="s">
        <v>83</v>
      </c>
      <c r="AC1650" t="s">
        <v>83</v>
      </c>
      <c r="AD1650" t="s">
        <v>83</v>
      </c>
      <c r="AE1650">
        <v>0</v>
      </c>
      <c r="AF1650" t="s">
        <v>83</v>
      </c>
      <c r="AG1650">
        <v>0</v>
      </c>
      <c r="AH1650" t="s">
        <v>83</v>
      </c>
      <c r="AI1650" t="s">
        <v>83</v>
      </c>
      <c r="AJ1650" t="s">
        <v>83</v>
      </c>
      <c r="AK1650" t="s">
        <v>83</v>
      </c>
      <c r="AL1650" t="s">
        <v>83</v>
      </c>
      <c r="AM1650" t="s">
        <v>83</v>
      </c>
      <c r="AN1650" t="s">
        <v>83</v>
      </c>
      <c r="AO1650" t="s">
        <v>83</v>
      </c>
      <c r="AP1650" t="s">
        <v>83</v>
      </c>
      <c r="AQ1650" t="s">
        <v>83</v>
      </c>
      <c r="AR1650" t="s">
        <v>83</v>
      </c>
      <c r="AS1650">
        <v>0</v>
      </c>
      <c r="AT1650" t="s">
        <v>83</v>
      </c>
      <c r="AU1650" t="s">
        <v>83</v>
      </c>
      <c r="AV1650">
        <v>0</v>
      </c>
      <c r="AW1650">
        <v>0</v>
      </c>
      <c r="AX1650" t="s">
        <v>83</v>
      </c>
    </row>
    <row r="1651" spans="1:50" x14ac:dyDescent="0.15">
      <c r="A1651">
        <v>4</v>
      </c>
      <c r="B1651">
        <v>264</v>
      </c>
      <c r="C1651">
        <v>2</v>
      </c>
      <c r="D1651">
        <v>2</v>
      </c>
      <c r="E1651">
        <v>0</v>
      </c>
      <c r="F1651" t="s">
        <v>83</v>
      </c>
      <c r="G1651" t="s">
        <v>83</v>
      </c>
      <c r="H1651">
        <v>1118</v>
      </c>
      <c r="I1651">
        <v>0</v>
      </c>
      <c r="J1651">
        <v>0</v>
      </c>
      <c r="K1651">
        <v>0</v>
      </c>
      <c r="L1651">
        <v>0</v>
      </c>
      <c r="M1651" t="s">
        <v>83</v>
      </c>
      <c r="N1651" t="s">
        <v>83</v>
      </c>
      <c r="O1651" t="s">
        <v>83</v>
      </c>
      <c r="P1651" t="s">
        <v>83</v>
      </c>
      <c r="Q1651" t="s">
        <v>83</v>
      </c>
      <c r="R1651" t="s">
        <v>425</v>
      </c>
      <c r="S1651" t="s">
        <v>83</v>
      </c>
      <c r="T1651">
        <v>0</v>
      </c>
      <c r="U1651" t="s">
        <v>83</v>
      </c>
      <c r="V1651" t="s">
        <v>83</v>
      </c>
      <c r="W1651" t="s">
        <v>83</v>
      </c>
      <c r="X1651">
        <v>3</v>
      </c>
      <c r="Y1651">
        <v>3</v>
      </c>
      <c r="Z1651" t="s">
        <v>83</v>
      </c>
      <c r="AA1651" t="s">
        <v>83</v>
      </c>
      <c r="AB1651" t="s">
        <v>83</v>
      </c>
      <c r="AC1651" t="s">
        <v>83</v>
      </c>
      <c r="AD1651" t="s">
        <v>83</v>
      </c>
      <c r="AE1651">
        <v>0</v>
      </c>
      <c r="AF1651" t="s">
        <v>83</v>
      </c>
      <c r="AG1651">
        <v>0</v>
      </c>
      <c r="AH1651" t="s">
        <v>83</v>
      </c>
      <c r="AI1651" t="s">
        <v>83</v>
      </c>
      <c r="AJ1651" t="s">
        <v>83</v>
      </c>
      <c r="AK1651" t="s">
        <v>83</v>
      </c>
      <c r="AL1651" t="s">
        <v>83</v>
      </c>
      <c r="AM1651" t="s">
        <v>83</v>
      </c>
      <c r="AN1651" t="s">
        <v>83</v>
      </c>
      <c r="AO1651" t="s">
        <v>83</v>
      </c>
      <c r="AP1651" t="s">
        <v>83</v>
      </c>
      <c r="AQ1651" t="s">
        <v>83</v>
      </c>
      <c r="AR1651" t="s">
        <v>83</v>
      </c>
      <c r="AS1651">
        <v>0</v>
      </c>
      <c r="AT1651" t="s">
        <v>83</v>
      </c>
      <c r="AU1651" t="s">
        <v>83</v>
      </c>
      <c r="AV1651">
        <v>0</v>
      </c>
      <c r="AW1651">
        <v>0</v>
      </c>
      <c r="AX1651" t="s">
        <v>83</v>
      </c>
    </row>
    <row r="1652" spans="1:50" x14ac:dyDescent="0.15">
      <c r="A1652">
        <v>4</v>
      </c>
      <c r="B1652">
        <v>264</v>
      </c>
      <c r="C1652">
        <v>2</v>
      </c>
      <c r="D1652">
        <v>3</v>
      </c>
      <c r="E1652">
        <v>0</v>
      </c>
      <c r="F1652" t="s">
        <v>83</v>
      </c>
      <c r="G1652" t="s">
        <v>83</v>
      </c>
      <c r="H1652">
        <v>1023</v>
      </c>
      <c r="I1652">
        <v>0</v>
      </c>
      <c r="J1652">
        <v>0</v>
      </c>
      <c r="K1652">
        <v>0</v>
      </c>
      <c r="L1652">
        <v>0</v>
      </c>
      <c r="M1652" t="s">
        <v>83</v>
      </c>
      <c r="N1652" t="s">
        <v>83</v>
      </c>
      <c r="O1652" t="s">
        <v>83</v>
      </c>
      <c r="P1652" t="s">
        <v>83</v>
      </c>
      <c r="Q1652" t="s">
        <v>83</v>
      </c>
      <c r="R1652" t="s">
        <v>425</v>
      </c>
      <c r="S1652" t="s">
        <v>83</v>
      </c>
      <c r="T1652">
        <v>0</v>
      </c>
      <c r="U1652" t="s">
        <v>83</v>
      </c>
      <c r="V1652" t="s">
        <v>83</v>
      </c>
      <c r="W1652" t="s">
        <v>83</v>
      </c>
      <c r="X1652">
        <v>3</v>
      </c>
      <c r="Y1652">
        <v>3</v>
      </c>
      <c r="Z1652" t="s">
        <v>83</v>
      </c>
      <c r="AA1652" t="s">
        <v>83</v>
      </c>
      <c r="AB1652" t="s">
        <v>83</v>
      </c>
      <c r="AC1652" t="s">
        <v>83</v>
      </c>
      <c r="AD1652" t="s">
        <v>83</v>
      </c>
      <c r="AE1652">
        <v>0</v>
      </c>
      <c r="AF1652" t="s">
        <v>83</v>
      </c>
      <c r="AG1652">
        <v>0</v>
      </c>
      <c r="AH1652" t="s">
        <v>83</v>
      </c>
      <c r="AI1652" t="s">
        <v>83</v>
      </c>
      <c r="AJ1652" t="s">
        <v>83</v>
      </c>
      <c r="AK1652" t="s">
        <v>83</v>
      </c>
      <c r="AL1652" t="s">
        <v>83</v>
      </c>
      <c r="AM1652" t="s">
        <v>83</v>
      </c>
      <c r="AN1652" t="s">
        <v>83</v>
      </c>
      <c r="AO1652" t="s">
        <v>83</v>
      </c>
      <c r="AP1652" t="s">
        <v>83</v>
      </c>
      <c r="AQ1652" t="s">
        <v>83</v>
      </c>
      <c r="AR1652" t="s">
        <v>83</v>
      </c>
      <c r="AS1652">
        <v>0</v>
      </c>
      <c r="AT1652" t="s">
        <v>83</v>
      </c>
      <c r="AU1652" t="s">
        <v>83</v>
      </c>
      <c r="AV1652">
        <v>0</v>
      </c>
      <c r="AW1652">
        <v>0</v>
      </c>
      <c r="AX1652" t="s">
        <v>83</v>
      </c>
    </row>
    <row r="1653" spans="1:50" x14ac:dyDescent="0.15">
      <c r="A1653">
        <v>4</v>
      </c>
      <c r="B1653">
        <v>264</v>
      </c>
      <c r="C1653">
        <v>2</v>
      </c>
      <c r="D1653">
        <v>4</v>
      </c>
      <c r="E1653">
        <v>0</v>
      </c>
      <c r="F1653" t="s">
        <v>83</v>
      </c>
      <c r="G1653" t="s">
        <v>83</v>
      </c>
      <c r="H1653">
        <v>1144</v>
      </c>
      <c r="I1653">
        <v>0</v>
      </c>
      <c r="J1653">
        <v>0</v>
      </c>
      <c r="K1653">
        <v>0</v>
      </c>
      <c r="L1653">
        <v>0</v>
      </c>
      <c r="M1653" t="s">
        <v>83</v>
      </c>
      <c r="N1653" t="s">
        <v>83</v>
      </c>
      <c r="O1653" t="s">
        <v>83</v>
      </c>
      <c r="P1653" t="s">
        <v>83</v>
      </c>
      <c r="Q1653" t="s">
        <v>83</v>
      </c>
      <c r="R1653" t="s">
        <v>1975</v>
      </c>
      <c r="S1653" t="s">
        <v>83</v>
      </c>
      <c r="T1653">
        <v>0</v>
      </c>
      <c r="U1653" t="s">
        <v>83</v>
      </c>
      <c r="V1653" t="s">
        <v>83</v>
      </c>
      <c r="W1653" t="s">
        <v>83</v>
      </c>
      <c r="X1653">
        <v>3</v>
      </c>
      <c r="Y1653">
        <v>3</v>
      </c>
      <c r="Z1653" t="s">
        <v>83</v>
      </c>
      <c r="AA1653" t="s">
        <v>83</v>
      </c>
      <c r="AB1653" t="s">
        <v>83</v>
      </c>
      <c r="AC1653" t="s">
        <v>83</v>
      </c>
      <c r="AD1653" t="s">
        <v>83</v>
      </c>
      <c r="AE1653">
        <v>0</v>
      </c>
      <c r="AF1653" t="s">
        <v>83</v>
      </c>
      <c r="AG1653">
        <v>0</v>
      </c>
      <c r="AH1653" t="s">
        <v>83</v>
      </c>
      <c r="AI1653" t="s">
        <v>83</v>
      </c>
      <c r="AJ1653" t="s">
        <v>83</v>
      </c>
      <c r="AK1653" t="s">
        <v>83</v>
      </c>
      <c r="AL1653" t="s">
        <v>83</v>
      </c>
      <c r="AM1653" t="s">
        <v>83</v>
      </c>
      <c r="AN1653" t="s">
        <v>83</v>
      </c>
      <c r="AO1653" t="s">
        <v>83</v>
      </c>
      <c r="AP1653" t="s">
        <v>83</v>
      </c>
      <c r="AQ1653" t="s">
        <v>83</v>
      </c>
      <c r="AR1653" t="s">
        <v>83</v>
      </c>
      <c r="AS1653">
        <v>0</v>
      </c>
      <c r="AT1653" t="s">
        <v>83</v>
      </c>
      <c r="AU1653" t="s">
        <v>83</v>
      </c>
      <c r="AV1653">
        <v>0</v>
      </c>
      <c r="AW1653">
        <v>0</v>
      </c>
      <c r="AX1653" t="s">
        <v>83</v>
      </c>
    </row>
    <row r="1654" spans="1:50" x14ac:dyDescent="0.15">
      <c r="A1654">
        <v>4</v>
      </c>
      <c r="B1654">
        <v>264</v>
      </c>
      <c r="C1654">
        <v>2</v>
      </c>
      <c r="D1654">
        <v>5</v>
      </c>
      <c r="E1654">
        <v>0</v>
      </c>
      <c r="F1654" t="s">
        <v>83</v>
      </c>
      <c r="G1654" t="s">
        <v>83</v>
      </c>
      <c r="H1654">
        <v>1155</v>
      </c>
      <c r="I1654">
        <v>0</v>
      </c>
      <c r="J1654">
        <v>0</v>
      </c>
      <c r="K1654">
        <v>0</v>
      </c>
      <c r="L1654">
        <v>0</v>
      </c>
      <c r="M1654" t="s">
        <v>83</v>
      </c>
      <c r="N1654" t="s">
        <v>83</v>
      </c>
      <c r="O1654" t="s">
        <v>83</v>
      </c>
      <c r="P1654" t="s">
        <v>83</v>
      </c>
      <c r="Q1654" t="s">
        <v>83</v>
      </c>
      <c r="R1654" t="s">
        <v>430</v>
      </c>
      <c r="S1654" t="s">
        <v>83</v>
      </c>
      <c r="T1654">
        <v>0</v>
      </c>
      <c r="U1654" t="s">
        <v>83</v>
      </c>
      <c r="V1654" t="s">
        <v>83</v>
      </c>
      <c r="W1654" t="s">
        <v>83</v>
      </c>
      <c r="X1654">
        <v>3</v>
      </c>
      <c r="Y1654">
        <v>3</v>
      </c>
      <c r="Z1654" t="s">
        <v>83</v>
      </c>
      <c r="AA1654" t="s">
        <v>83</v>
      </c>
      <c r="AB1654" t="s">
        <v>83</v>
      </c>
      <c r="AC1654" t="s">
        <v>83</v>
      </c>
      <c r="AD1654" t="s">
        <v>83</v>
      </c>
      <c r="AE1654">
        <v>0</v>
      </c>
      <c r="AF1654" t="s">
        <v>83</v>
      </c>
      <c r="AG1654">
        <v>0</v>
      </c>
      <c r="AH1654" t="s">
        <v>83</v>
      </c>
      <c r="AI1654" t="s">
        <v>83</v>
      </c>
      <c r="AJ1654" t="s">
        <v>83</v>
      </c>
      <c r="AK1654" t="s">
        <v>83</v>
      </c>
      <c r="AL1654" t="s">
        <v>83</v>
      </c>
      <c r="AM1654" t="s">
        <v>83</v>
      </c>
      <c r="AN1654" t="s">
        <v>83</v>
      </c>
      <c r="AO1654" t="s">
        <v>83</v>
      </c>
      <c r="AP1654" t="s">
        <v>83</v>
      </c>
      <c r="AQ1654" t="s">
        <v>83</v>
      </c>
      <c r="AR1654" t="s">
        <v>83</v>
      </c>
      <c r="AS1654">
        <v>0</v>
      </c>
      <c r="AT1654" t="s">
        <v>83</v>
      </c>
      <c r="AU1654" t="s">
        <v>83</v>
      </c>
      <c r="AV1654">
        <v>0</v>
      </c>
      <c r="AW1654">
        <v>0</v>
      </c>
      <c r="AX1654" t="s">
        <v>83</v>
      </c>
    </row>
    <row r="1655" spans="1:50" x14ac:dyDescent="0.15">
      <c r="A1655">
        <v>4</v>
      </c>
      <c r="B1655">
        <v>264</v>
      </c>
      <c r="C1655">
        <v>2</v>
      </c>
      <c r="D1655">
        <v>6</v>
      </c>
      <c r="E1655">
        <v>0</v>
      </c>
      <c r="F1655" t="s">
        <v>83</v>
      </c>
      <c r="G1655" t="s">
        <v>83</v>
      </c>
      <c r="H1655">
        <v>1032</v>
      </c>
      <c r="I1655">
        <v>0</v>
      </c>
      <c r="J1655">
        <v>0</v>
      </c>
      <c r="K1655">
        <v>0</v>
      </c>
      <c r="L1655">
        <v>0</v>
      </c>
      <c r="M1655" t="s">
        <v>83</v>
      </c>
      <c r="N1655" t="s">
        <v>83</v>
      </c>
      <c r="O1655" t="s">
        <v>83</v>
      </c>
      <c r="P1655" t="s">
        <v>83</v>
      </c>
      <c r="Q1655" t="s">
        <v>83</v>
      </c>
      <c r="R1655" t="s">
        <v>425</v>
      </c>
      <c r="S1655" t="s">
        <v>83</v>
      </c>
      <c r="T1655">
        <v>0</v>
      </c>
      <c r="U1655" t="s">
        <v>83</v>
      </c>
      <c r="V1655" t="s">
        <v>83</v>
      </c>
      <c r="W1655" t="s">
        <v>83</v>
      </c>
      <c r="X1655">
        <v>3</v>
      </c>
      <c r="Y1655">
        <v>3</v>
      </c>
      <c r="Z1655" t="s">
        <v>83</v>
      </c>
      <c r="AA1655" t="s">
        <v>83</v>
      </c>
      <c r="AB1655" t="s">
        <v>83</v>
      </c>
      <c r="AC1655" t="s">
        <v>83</v>
      </c>
      <c r="AD1655" t="s">
        <v>83</v>
      </c>
      <c r="AE1655">
        <v>0</v>
      </c>
      <c r="AF1655" t="s">
        <v>83</v>
      </c>
      <c r="AG1655">
        <v>0</v>
      </c>
      <c r="AH1655" t="s">
        <v>83</v>
      </c>
      <c r="AI1655" t="s">
        <v>83</v>
      </c>
      <c r="AJ1655" t="s">
        <v>83</v>
      </c>
      <c r="AK1655" t="s">
        <v>83</v>
      </c>
      <c r="AL1655" t="s">
        <v>83</v>
      </c>
      <c r="AM1655" t="s">
        <v>83</v>
      </c>
      <c r="AN1655" t="s">
        <v>83</v>
      </c>
      <c r="AO1655" t="s">
        <v>83</v>
      </c>
      <c r="AP1655" t="s">
        <v>83</v>
      </c>
      <c r="AQ1655" t="s">
        <v>83</v>
      </c>
      <c r="AR1655" t="s">
        <v>83</v>
      </c>
      <c r="AS1655">
        <v>0</v>
      </c>
      <c r="AT1655" t="s">
        <v>83</v>
      </c>
      <c r="AU1655" t="s">
        <v>83</v>
      </c>
      <c r="AV1655">
        <v>0</v>
      </c>
      <c r="AW1655">
        <v>0</v>
      </c>
      <c r="AX1655" t="s">
        <v>83</v>
      </c>
    </row>
    <row r="1656" spans="1:50" x14ac:dyDescent="0.15">
      <c r="A1656">
        <v>4</v>
      </c>
      <c r="B1656">
        <v>264</v>
      </c>
      <c r="C1656">
        <v>2</v>
      </c>
      <c r="D1656">
        <v>7</v>
      </c>
      <c r="E1656">
        <v>0</v>
      </c>
      <c r="F1656" t="s">
        <v>83</v>
      </c>
      <c r="G1656" t="s">
        <v>83</v>
      </c>
      <c r="H1656">
        <v>1136</v>
      </c>
      <c r="I1656">
        <v>0</v>
      </c>
      <c r="J1656">
        <v>0</v>
      </c>
      <c r="K1656">
        <v>0</v>
      </c>
      <c r="L1656">
        <v>0</v>
      </c>
      <c r="M1656" t="s">
        <v>83</v>
      </c>
      <c r="N1656" t="s">
        <v>83</v>
      </c>
      <c r="O1656" t="s">
        <v>83</v>
      </c>
      <c r="P1656" t="s">
        <v>83</v>
      </c>
      <c r="Q1656" t="s">
        <v>83</v>
      </c>
      <c r="R1656" t="s">
        <v>425</v>
      </c>
      <c r="S1656" t="s">
        <v>83</v>
      </c>
      <c r="T1656">
        <v>0</v>
      </c>
      <c r="U1656" t="s">
        <v>83</v>
      </c>
      <c r="V1656" t="s">
        <v>83</v>
      </c>
      <c r="W1656" t="s">
        <v>83</v>
      </c>
      <c r="X1656">
        <v>3</v>
      </c>
      <c r="Y1656">
        <v>3</v>
      </c>
      <c r="Z1656" t="s">
        <v>83</v>
      </c>
      <c r="AA1656" t="s">
        <v>83</v>
      </c>
      <c r="AB1656" t="s">
        <v>83</v>
      </c>
      <c r="AC1656" t="s">
        <v>83</v>
      </c>
      <c r="AD1656" t="s">
        <v>83</v>
      </c>
      <c r="AE1656">
        <v>0</v>
      </c>
      <c r="AF1656" t="s">
        <v>83</v>
      </c>
      <c r="AG1656">
        <v>0</v>
      </c>
      <c r="AH1656" t="s">
        <v>83</v>
      </c>
      <c r="AI1656" t="s">
        <v>83</v>
      </c>
      <c r="AJ1656" t="s">
        <v>83</v>
      </c>
      <c r="AK1656" t="s">
        <v>83</v>
      </c>
      <c r="AL1656" t="s">
        <v>83</v>
      </c>
      <c r="AM1656" t="s">
        <v>83</v>
      </c>
      <c r="AN1656" t="s">
        <v>83</v>
      </c>
      <c r="AO1656" t="s">
        <v>83</v>
      </c>
      <c r="AP1656" t="s">
        <v>83</v>
      </c>
      <c r="AQ1656" t="s">
        <v>83</v>
      </c>
      <c r="AR1656" t="s">
        <v>83</v>
      </c>
      <c r="AS1656">
        <v>0</v>
      </c>
      <c r="AT1656" t="s">
        <v>83</v>
      </c>
      <c r="AU1656" t="s">
        <v>83</v>
      </c>
      <c r="AV1656">
        <v>0</v>
      </c>
      <c r="AW1656">
        <v>0</v>
      </c>
      <c r="AX1656" t="s">
        <v>83</v>
      </c>
    </row>
    <row r="1657" spans="1:50" x14ac:dyDescent="0.15">
      <c r="A1657">
        <v>4</v>
      </c>
      <c r="B1657">
        <v>264</v>
      </c>
      <c r="C1657">
        <v>2</v>
      </c>
      <c r="D1657">
        <v>8</v>
      </c>
      <c r="E1657">
        <v>0</v>
      </c>
      <c r="F1657" t="s">
        <v>83</v>
      </c>
      <c r="G1657" t="s">
        <v>83</v>
      </c>
      <c r="H1657">
        <v>1105</v>
      </c>
      <c r="I1657">
        <v>0</v>
      </c>
      <c r="J1657">
        <v>0</v>
      </c>
      <c r="K1657">
        <v>0</v>
      </c>
      <c r="L1657">
        <v>0</v>
      </c>
      <c r="M1657" t="s">
        <v>83</v>
      </c>
      <c r="N1657" t="s">
        <v>83</v>
      </c>
      <c r="O1657" t="s">
        <v>83</v>
      </c>
      <c r="P1657" t="s">
        <v>83</v>
      </c>
      <c r="Q1657" t="s">
        <v>83</v>
      </c>
      <c r="R1657" t="s">
        <v>1999</v>
      </c>
      <c r="S1657" t="s">
        <v>83</v>
      </c>
      <c r="T1657">
        <v>0</v>
      </c>
      <c r="U1657" t="s">
        <v>83</v>
      </c>
      <c r="V1657" t="s">
        <v>83</v>
      </c>
      <c r="W1657" t="s">
        <v>83</v>
      </c>
      <c r="X1657">
        <v>3</v>
      </c>
      <c r="Y1657">
        <v>3</v>
      </c>
      <c r="Z1657" t="s">
        <v>83</v>
      </c>
      <c r="AA1657" t="s">
        <v>83</v>
      </c>
      <c r="AB1657" t="s">
        <v>83</v>
      </c>
      <c r="AC1657" t="s">
        <v>83</v>
      </c>
      <c r="AD1657" t="s">
        <v>83</v>
      </c>
      <c r="AE1657">
        <v>0</v>
      </c>
      <c r="AF1657" t="s">
        <v>83</v>
      </c>
      <c r="AG1657">
        <v>0</v>
      </c>
      <c r="AH1657" t="s">
        <v>83</v>
      </c>
      <c r="AI1657" t="s">
        <v>83</v>
      </c>
      <c r="AJ1657" t="s">
        <v>83</v>
      </c>
      <c r="AK1657" t="s">
        <v>83</v>
      </c>
      <c r="AL1657" t="s">
        <v>83</v>
      </c>
      <c r="AM1657" t="s">
        <v>83</v>
      </c>
      <c r="AN1657" t="s">
        <v>83</v>
      </c>
      <c r="AO1657" t="s">
        <v>83</v>
      </c>
      <c r="AP1657" t="s">
        <v>83</v>
      </c>
      <c r="AQ1657" t="s">
        <v>83</v>
      </c>
      <c r="AR1657" t="s">
        <v>83</v>
      </c>
      <c r="AS1657">
        <v>0</v>
      </c>
      <c r="AT1657" t="s">
        <v>83</v>
      </c>
      <c r="AU1657" t="s">
        <v>83</v>
      </c>
      <c r="AV1657">
        <v>0</v>
      </c>
      <c r="AW1657">
        <v>0</v>
      </c>
      <c r="AX1657" t="s">
        <v>83</v>
      </c>
    </row>
    <row r="1658" spans="1:50" x14ac:dyDescent="0.15">
      <c r="A1658">
        <v>4</v>
      </c>
      <c r="B1658">
        <v>265</v>
      </c>
      <c r="C1658">
        <v>1</v>
      </c>
      <c r="D1658">
        <v>1</v>
      </c>
      <c r="E1658">
        <v>0</v>
      </c>
      <c r="F1658" t="s">
        <v>83</v>
      </c>
      <c r="G1658" t="s">
        <v>83</v>
      </c>
      <c r="H1658">
        <v>0</v>
      </c>
      <c r="I1658">
        <v>0</v>
      </c>
      <c r="J1658">
        <v>0</v>
      </c>
      <c r="K1658">
        <v>0</v>
      </c>
      <c r="L1658">
        <v>0</v>
      </c>
      <c r="M1658" t="s">
        <v>83</v>
      </c>
      <c r="N1658" t="s">
        <v>83</v>
      </c>
      <c r="O1658" t="s">
        <v>83</v>
      </c>
      <c r="P1658" t="s">
        <v>83</v>
      </c>
      <c r="Q1658" t="s">
        <v>83</v>
      </c>
      <c r="R1658" t="s">
        <v>83</v>
      </c>
      <c r="S1658" t="s">
        <v>83</v>
      </c>
      <c r="T1658">
        <v>0</v>
      </c>
      <c r="U1658" t="s">
        <v>83</v>
      </c>
      <c r="V1658" t="s">
        <v>83</v>
      </c>
      <c r="W1658" t="s">
        <v>83</v>
      </c>
      <c r="X1658">
        <v>0</v>
      </c>
      <c r="Y1658">
        <v>0</v>
      </c>
      <c r="Z1658" t="s">
        <v>83</v>
      </c>
      <c r="AA1658" t="s">
        <v>83</v>
      </c>
      <c r="AB1658" t="s">
        <v>83</v>
      </c>
      <c r="AC1658" t="s">
        <v>83</v>
      </c>
      <c r="AD1658" t="s">
        <v>83</v>
      </c>
      <c r="AE1658">
        <v>0</v>
      </c>
      <c r="AF1658" t="s">
        <v>83</v>
      </c>
      <c r="AG1658">
        <v>0</v>
      </c>
      <c r="AH1658" t="s">
        <v>83</v>
      </c>
      <c r="AI1658" t="s">
        <v>83</v>
      </c>
      <c r="AJ1658" t="s">
        <v>83</v>
      </c>
      <c r="AK1658" t="s">
        <v>83</v>
      </c>
      <c r="AL1658" t="s">
        <v>83</v>
      </c>
      <c r="AM1658" t="s">
        <v>83</v>
      </c>
      <c r="AN1658" t="s">
        <v>83</v>
      </c>
      <c r="AO1658" t="s">
        <v>83</v>
      </c>
      <c r="AP1658" t="s">
        <v>83</v>
      </c>
      <c r="AQ1658" t="s">
        <v>83</v>
      </c>
      <c r="AR1658" t="s">
        <v>83</v>
      </c>
      <c r="AS1658">
        <v>0</v>
      </c>
      <c r="AT1658" t="s">
        <v>83</v>
      </c>
      <c r="AU1658" t="s">
        <v>83</v>
      </c>
      <c r="AV1658">
        <v>0</v>
      </c>
      <c r="AW1658">
        <v>0</v>
      </c>
      <c r="AX1658" t="s">
        <v>83</v>
      </c>
    </row>
    <row r="1659" spans="1:50" x14ac:dyDescent="0.15">
      <c r="A1659">
        <v>4</v>
      </c>
      <c r="B1659">
        <v>265</v>
      </c>
      <c r="C1659">
        <v>1</v>
      </c>
      <c r="D1659">
        <v>2</v>
      </c>
      <c r="E1659">
        <v>0</v>
      </c>
      <c r="F1659" t="s">
        <v>83</v>
      </c>
      <c r="G1659" t="s">
        <v>83</v>
      </c>
      <c r="H1659">
        <v>0</v>
      </c>
      <c r="I1659">
        <v>0</v>
      </c>
      <c r="J1659">
        <v>0</v>
      </c>
      <c r="K1659">
        <v>0</v>
      </c>
      <c r="L1659">
        <v>0</v>
      </c>
      <c r="M1659" t="s">
        <v>83</v>
      </c>
      <c r="N1659" t="s">
        <v>83</v>
      </c>
      <c r="O1659" t="s">
        <v>83</v>
      </c>
      <c r="P1659" t="s">
        <v>83</v>
      </c>
      <c r="Q1659" t="s">
        <v>83</v>
      </c>
      <c r="R1659" t="s">
        <v>83</v>
      </c>
      <c r="S1659" t="s">
        <v>83</v>
      </c>
      <c r="T1659">
        <v>0</v>
      </c>
      <c r="U1659" t="s">
        <v>83</v>
      </c>
      <c r="V1659" t="s">
        <v>83</v>
      </c>
      <c r="W1659" t="s">
        <v>83</v>
      </c>
      <c r="X1659">
        <v>0</v>
      </c>
      <c r="Y1659">
        <v>0</v>
      </c>
      <c r="Z1659" t="s">
        <v>83</v>
      </c>
      <c r="AA1659" t="s">
        <v>83</v>
      </c>
      <c r="AB1659" t="s">
        <v>83</v>
      </c>
      <c r="AC1659" t="s">
        <v>83</v>
      </c>
      <c r="AD1659" t="s">
        <v>83</v>
      </c>
      <c r="AE1659">
        <v>0</v>
      </c>
      <c r="AF1659" t="s">
        <v>83</v>
      </c>
      <c r="AG1659">
        <v>0</v>
      </c>
      <c r="AH1659" t="s">
        <v>83</v>
      </c>
      <c r="AI1659" t="s">
        <v>83</v>
      </c>
      <c r="AJ1659" t="s">
        <v>83</v>
      </c>
      <c r="AK1659" t="s">
        <v>83</v>
      </c>
      <c r="AL1659" t="s">
        <v>83</v>
      </c>
      <c r="AM1659" t="s">
        <v>83</v>
      </c>
      <c r="AN1659" t="s">
        <v>83</v>
      </c>
      <c r="AO1659" t="s">
        <v>83</v>
      </c>
      <c r="AP1659" t="s">
        <v>83</v>
      </c>
      <c r="AQ1659" t="s">
        <v>83</v>
      </c>
      <c r="AR1659" t="s">
        <v>83</v>
      </c>
      <c r="AS1659">
        <v>0</v>
      </c>
      <c r="AT1659" t="s">
        <v>83</v>
      </c>
      <c r="AU1659" t="s">
        <v>83</v>
      </c>
      <c r="AV1659">
        <v>0</v>
      </c>
      <c r="AW1659">
        <v>0</v>
      </c>
      <c r="AX1659" t="s">
        <v>83</v>
      </c>
    </row>
    <row r="1660" spans="1:50" x14ac:dyDescent="0.15">
      <c r="A1660">
        <v>4</v>
      </c>
      <c r="B1660">
        <v>265</v>
      </c>
      <c r="C1660">
        <v>1</v>
      </c>
      <c r="D1660">
        <v>3</v>
      </c>
      <c r="E1660">
        <v>0</v>
      </c>
      <c r="F1660" t="s">
        <v>83</v>
      </c>
      <c r="G1660" t="s">
        <v>83</v>
      </c>
      <c r="H1660">
        <v>1047</v>
      </c>
      <c r="I1660">
        <v>0</v>
      </c>
      <c r="J1660">
        <v>0</v>
      </c>
      <c r="K1660">
        <v>0</v>
      </c>
      <c r="L1660">
        <v>0</v>
      </c>
      <c r="M1660" t="s">
        <v>83</v>
      </c>
      <c r="N1660" t="s">
        <v>83</v>
      </c>
      <c r="O1660" t="s">
        <v>83</v>
      </c>
      <c r="P1660" t="s">
        <v>83</v>
      </c>
      <c r="Q1660" t="s">
        <v>83</v>
      </c>
      <c r="R1660" t="s">
        <v>1966</v>
      </c>
      <c r="S1660" t="s">
        <v>83</v>
      </c>
      <c r="T1660">
        <v>0</v>
      </c>
      <c r="U1660" t="s">
        <v>83</v>
      </c>
      <c r="V1660" t="s">
        <v>83</v>
      </c>
      <c r="W1660" t="s">
        <v>83</v>
      </c>
      <c r="X1660">
        <v>4</v>
      </c>
      <c r="Y1660">
        <v>4</v>
      </c>
      <c r="Z1660" t="s">
        <v>83</v>
      </c>
      <c r="AA1660" t="s">
        <v>83</v>
      </c>
      <c r="AB1660" t="s">
        <v>83</v>
      </c>
      <c r="AC1660" t="s">
        <v>83</v>
      </c>
      <c r="AD1660" t="s">
        <v>83</v>
      </c>
      <c r="AE1660">
        <v>0</v>
      </c>
      <c r="AF1660" t="s">
        <v>83</v>
      </c>
      <c r="AG1660">
        <v>0</v>
      </c>
      <c r="AH1660" t="s">
        <v>83</v>
      </c>
      <c r="AI1660" t="s">
        <v>83</v>
      </c>
      <c r="AJ1660" t="s">
        <v>83</v>
      </c>
      <c r="AK1660" t="s">
        <v>83</v>
      </c>
      <c r="AL1660" t="s">
        <v>83</v>
      </c>
      <c r="AM1660" t="s">
        <v>83</v>
      </c>
      <c r="AN1660" t="s">
        <v>83</v>
      </c>
      <c r="AO1660" t="s">
        <v>83</v>
      </c>
      <c r="AP1660" t="s">
        <v>83</v>
      </c>
      <c r="AQ1660" t="s">
        <v>83</v>
      </c>
      <c r="AR1660" t="s">
        <v>83</v>
      </c>
      <c r="AS1660">
        <v>0</v>
      </c>
      <c r="AT1660" t="s">
        <v>83</v>
      </c>
      <c r="AU1660" t="s">
        <v>83</v>
      </c>
      <c r="AV1660">
        <v>0</v>
      </c>
      <c r="AW1660">
        <v>0</v>
      </c>
      <c r="AX1660" t="s">
        <v>83</v>
      </c>
    </row>
    <row r="1661" spans="1:50" x14ac:dyDescent="0.15">
      <c r="A1661">
        <v>4</v>
      </c>
      <c r="B1661">
        <v>265</v>
      </c>
      <c r="C1661">
        <v>1</v>
      </c>
      <c r="D1661">
        <v>4</v>
      </c>
      <c r="E1661">
        <v>0</v>
      </c>
      <c r="F1661" t="s">
        <v>83</v>
      </c>
      <c r="G1661" t="s">
        <v>83</v>
      </c>
      <c r="H1661">
        <v>1072</v>
      </c>
      <c r="I1661">
        <v>0</v>
      </c>
      <c r="J1661">
        <v>0</v>
      </c>
      <c r="K1661">
        <v>0</v>
      </c>
      <c r="L1661">
        <v>0</v>
      </c>
      <c r="M1661" t="s">
        <v>83</v>
      </c>
      <c r="N1661" t="s">
        <v>83</v>
      </c>
      <c r="O1661" t="s">
        <v>83</v>
      </c>
      <c r="P1661" t="s">
        <v>83</v>
      </c>
      <c r="Q1661" t="s">
        <v>83</v>
      </c>
      <c r="R1661" t="s">
        <v>430</v>
      </c>
      <c r="S1661" t="s">
        <v>83</v>
      </c>
      <c r="T1661">
        <v>0</v>
      </c>
      <c r="U1661" t="s">
        <v>83</v>
      </c>
      <c r="V1661" t="s">
        <v>83</v>
      </c>
      <c r="W1661" t="s">
        <v>83</v>
      </c>
      <c r="X1661">
        <v>4</v>
      </c>
      <c r="Y1661">
        <v>4</v>
      </c>
      <c r="Z1661" t="s">
        <v>83</v>
      </c>
      <c r="AA1661" t="s">
        <v>83</v>
      </c>
      <c r="AB1661" t="s">
        <v>83</v>
      </c>
      <c r="AC1661" t="s">
        <v>83</v>
      </c>
      <c r="AD1661" t="s">
        <v>83</v>
      </c>
      <c r="AE1661">
        <v>0</v>
      </c>
      <c r="AF1661" t="s">
        <v>83</v>
      </c>
      <c r="AG1661">
        <v>0</v>
      </c>
      <c r="AH1661" t="s">
        <v>83</v>
      </c>
      <c r="AI1661" t="s">
        <v>83</v>
      </c>
      <c r="AJ1661" t="s">
        <v>83</v>
      </c>
      <c r="AK1661" t="s">
        <v>83</v>
      </c>
      <c r="AL1661" t="s">
        <v>83</v>
      </c>
      <c r="AM1661" t="s">
        <v>83</v>
      </c>
      <c r="AN1661" t="s">
        <v>83</v>
      </c>
      <c r="AO1661" t="s">
        <v>83</v>
      </c>
      <c r="AP1661" t="s">
        <v>83</v>
      </c>
      <c r="AQ1661" t="s">
        <v>83</v>
      </c>
      <c r="AR1661" t="s">
        <v>83</v>
      </c>
      <c r="AS1661">
        <v>0</v>
      </c>
      <c r="AT1661" t="s">
        <v>83</v>
      </c>
      <c r="AU1661" t="s">
        <v>83</v>
      </c>
      <c r="AV1661">
        <v>0</v>
      </c>
      <c r="AW1661">
        <v>0</v>
      </c>
      <c r="AX1661" t="s">
        <v>83</v>
      </c>
    </row>
    <row r="1662" spans="1:50" x14ac:dyDescent="0.15">
      <c r="A1662">
        <v>4</v>
      </c>
      <c r="B1662">
        <v>265</v>
      </c>
      <c r="C1662">
        <v>1</v>
      </c>
      <c r="D1662">
        <v>5</v>
      </c>
      <c r="E1662">
        <v>0</v>
      </c>
      <c r="F1662" t="s">
        <v>83</v>
      </c>
      <c r="G1662" t="s">
        <v>83</v>
      </c>
      <c r="H1662">
        <v>1054</v>
      </c>
      <c r="I1662">
        <v>0</v>
      </c>
      <c r="J1662">
        <v>0</v>
      </c>
      <c r="K1662">
        <v>0</v>
      </c>
      <c r="L1662">
        <v>0</v>
      </c>
      <c r="M1662" t="s">
        <v>83</v>
      </c>
      <c r="N1662" t="s">
        <v>83</v>
      </c>
      <c r="O1662" t="s">
        <v>83</v>
      </c>
      <c r="P1662" t="s">
        <v>83</v>
      </c>
      <c r="Q1662" t="s">
        <v>83</v>
      </c>
      <c r="R1662" t="s">
        <v>1970</v>
      </c>
      <c r="S1662" t="s">
        <v>83</v>
      </c>
      <c r="T1662">
        <v>0</v>
      </c>
      <c r="U1662" t="s">
        <v>83</v>
      </c>
      <c r="V1662" t="s">
        <v>83</v>
      </c>
      <c r="W1662" t="s">
        <v>83</v>
      </c>
      <c r="X1662">
        <v>4</v>
      </c>
      <c r="Y1662">
        <v>4</v>
      </c>
      <c r="Z1662" t="s">
        <v>83</v>
      </c>
      <c r="AA1662" t="s">
        <v>83</v>
      </c>
      <c r="AB1662" t="s">
        <v>83</v>
      </c>
      <c r="AC1662" t="s">
        <v>83</v>
      </c>
      <c r="AD1662" t="s">
        <v>83</v>
      </c>
      <c r="AE1662">
        <v>0</v>
      </c>
      <c r="AF1662" t="s">
        <v>83</v>
      </c>
      <c r="AG1662">
        <v>0</v>
      </c>
      <c r="AH1662" t="s">
        <v>83</v>
      </c>
      <c r="AI1662" t="s">
        <v>83</v>
      </c>
      <c r="AJ1662" t="s">
        <v>83</v>
      </c>
      <c r="AK1662" t="s">
        <v>83</v>
      </c>
      <c r="AL1662" t="s">
        <v>83</v>
      </c>
      <c r="AM1662" t="s">
        <v>83</v>
      </c>
      <c r="AN1662" t="s">
        <v>83</v>
      </c>
      <c r="AO1662" t="s">
        <v>83</v>
      </c>
      <c r="AP1662" t="s">
        <v>83</v>
      </c>
      <c r="AQ1662" t="s">
        <v>83</v>
      </c>
      <c r="AR1662" t="s">
        <v>83</v>
      </c>
      <c r="AS1662">
        <v>0</v>
      </c>
      <c r="AT1662" t="s">
        <v>83</v>
      </c>
      <c r="AU1662" t="s">
        <v>83</v>
      </c>
      <c r="AV1662">
        <v>0</v>
      </c>
      <c r="AW1662">
        <v>0</v>
      </c>
      <c r="AX1662" t="s">
        <v>83</v>
      </c>
    </row>
    <row r="1663" spans="1:50" x14ac:dyDescent="0.15">
      <c r="A1663">
        <v>4</v>
      </c>
      <c r="B1663">
        <v>265</v>
      </c>
      <c r="C1663">
        <v>1</v>
      </c>
      <c r="D1663">
        <v>6</v>
      </c>
      <c r="E1663">
        <v>0</v>
      </c>
      <c r="F1663" t="s">
        <v>83</v>
      </c>
      <c r="G1663" t="s">
        <v>83</v>
      </c>
      <c r="H1663">
        <v>1113</v>
      </c>
      <c r="I1663">
        <v>0</v>
      </c>
      <c r="J1663">
        <v>0</v>
      </c>
      <c r="K1663">
        <v>0</v>
      </c>
      <c r="L1663">
        <v>0</v>
      </c>
      <c r="M1663" t="s">
        <v>83</v>
      </c>
      <c r="N1663" t="s">
        <v>83</v>
      </c>
      <c r="O1663" t="s">
        <v>83</v>
      </c>
      <c r="P1663" t="s">
        <v>83</v>
      </c>
      <c r="Q1663" t="s">
        <v>83</v>
      </c>
      <c r="R1663" t="s">
        <v>2001</v>
      </c>
      <c r="S1663" t="s">
        <v>83</v>
      </c>
      <c r="T1663">
        <v>0</v>
      </c>
      <c r="U1663" t="s">
        <v>83</v>
      </c>
      <c r="V1663" t="s">
        <v>83</v>
      </c>
      <c r="W1663" t="s">
        <v>83</v>
      </c>
      <c r="X1663">
        <v>4</v>
      </c>
      <c r="Y1663">
        <v>4</v>
      </c>
      <c r="Z1663" t="s">
        <v>83</v>
      </c>
      <c r="AA1663" t="s">
        <v>83</v>
      </c>
      <c r="AB1663" t="s">
        <v>83</v>
      </c>
      <c r="AC1663" t="s">
        <v>83</v>
      </c>
      <c r="AD1663" t="s">
        <v>83</v>
      </c>
      <c r="AE1663">
        <v>0</v>
      </c>
      <c r="AF1663" t="s">
        <v>83</v>
      </c>
      <c r="AG1663">
        <v>0</v>
      </c>
      <c r="AH1663" t="s">
        <v>83</v>
      </c>
      <c r="AI1663" t="s">
        <v>83</v>
      </c>
      <c r="AJ1663" t="s">
        <v>83</v>
      </c>
      <c r="AK1663" t="s">
        <v>83</v>
      </c>
      <c r="AL1663" t="s">
        <v>83</v>
      </c>
      <c r="AM1663" t="s">
        <v>83</v>
      </c>
      <c r="AN1663" t="s">
        <v>83</v>
      </c>
      <c r="AO1663" t="s">
        <v>83</v>
      </c>
      <c r="AP1663" t="s">
        <v>83</v>
      </c>
      <c r="AQ1663" t="s">
        <v>83</v>
      </c>
      <c r="AR1663" t="s">
        <v>83</v>
      </c>
      <c r="AS1663">
        <v>0</v>
      </c>
      <c r="AT1663" t="s">
        <v>83</v>
      </c>
      <c r="AU1663" t="s">
        <v>83</v>
      </c>
      <c r="AV1663">
        <v>0</v>
      </c>
      <c r="AW1663">
        <v>0</v>
      </c>
      <c r="AX1663" t="s">
        <v>83</v>
      </c>
    </row>
    <row r="1664" spans="1:50" x14ac:dyDescent="0.15">
      <c r="A1664">
        <v>4</v>
      </c>
      <c r="B1664">
        <v>265</v>
      </c>
      <c r="C1664">
        <v>1</v>
      </c>
      <c r="D1664">
        <v>7</v>
      </c>
      <c r="E1664">
        <v>0</v>
      </c>
      <c r="F1664" t="s">
        <v>83</v>
      </c>
      <c r="G1664" t="s">
        <v>83</v>
      </c>
      <c r="H1664">
        <v>0</v>
      </c>
      <c r="I1664">
        <v>0</v>
      </c>
      <c r="J1664">
        <v>0</v>
      </c>
      <c r="K1664">
        <v>0</v>
      </c>
      <c r="L1664">
        <v>0</v>
      </c>
      <c r="M1664" t="s">
        <v>83</v>
      </c>
      <c r="N1664" t="s">
        <v>83</v>
      </c>
      <c r="O1664" t="s">
        <v>83</v>
      </c>
      <c r="P1664" t="s">
        <v>83</v>
      </c>
      <c r="Q1664" t="s">
        <v>83</v>
      </c>
      <c r="R1664" t="s">
        <v>83</v>
      </c>
      <c r="S1664" t="s">
        <v>83</v>
      </c>
      <c r="T1664">
        <v>0</v>
      </c>
      <c r="U1664" t="s">
        <v>83</v>
      </c>
      <c r="V1664" t="s">
        <v>83</v>
      </c>
      <c r="W1664" t="s">
        <v>83</v>
      </c>
      <c r="X1664">
        <v>0</v>
      </c>
      <c r="Y1664">
        <v>0</v>
      </c>
      <c r="Z1664" t="s">
        <v>83</v>
      </c>
      <c r="AA1664" t="s">
        <v>83</v>
      </c>
      <c r="AB1664" t="s">
        <v>83</v>
      </c>
      <c r="AC1664" t="s">
        <v>83</v>
      </c>
      <c r="AD1664" t="s">
        <v>83</v>
      </c>
      <c r="AE1664">
        <v>0</v>
      </c>
      <c r="AF1664" t="s">
        <v>83</v>
      </c>
      <c r="AG1664">
        <v>0</v>
      </c>
      <c r="AH1664" t="s">
        <v>83</v>
      </c>
      <c r="AI1664" t="s">
        <v>83</v>
      </c>
      <c r="AJ1664" t="s">
        <v>83</v>
      </c>
      <c r="AK1664" t="s">
        <v>83</v>
      </c>
      <c r="AL1664" t="s">
        <v>83</v>
      </c>
      <c r="AM1664" t="s">
        <v>83</v>
      </c>
      <c r="AN1664" t="s">
        <v>83</v>
      </c>
      <c r="AO1664" t="s">
        <v>83</v>
      </c>
      <c r="AP1664" t="s">
        <v>83</v>
      </c>
      <c r="AQ1664" t="s">
        <v>83</v>
      </c>
      <c r="AR1664" t="s">
        <v>83</v>
      </c>
      <c r="AS1664">
        <v>0</v>
      </c>
      <c r="AT1664" t="s">
        <v>83</v>
      </c>
      <c r="AU1664" t="s">
        <v>83</v>
      </c>
      <c r="AV1664">
        <v>0</v>
      </c>
      <c r="AW1664">
        <v>0</v>
      </c>
      <c r="AX1664" t="s">
        <v>83</v>
      </c>
    </row>
    <row r="1665" spans="1:50" x14ac:dyDescent="0.15">
      <c r="A1665">
        <v>4</v>
      </c>
      <c r="B1665">
        <v>265</v>
      </c>
      <c r="C1665">
        <v>1</v>
      </c>
      <c r="D1665">
        <v>8</v>
      </c>
      <c r="E1665">
        <v>0</v>
      </c>
      <c r="F1665" t="s">
        <v>83</v>
      </c>
      <c r="G1665" t="s">
        <v>83</v>
      </c>
      <c r="H1665">
        <v>0</v>
      </c>
      <c r="I1665">
        <v>0</v>
      </c>
      <c r="J1665">
        <v>0</v>
      </c>
      <c r="K1665">
        <v>0</v>
      </c>
      <c r="L1665">
        <v>0</v>
      </c>
      <c r="M1665" t="s">
        <v>83</v>
      </c>
      <c r="N1665" t="s">
        <v>83</v>
      </c>
      <c r="O1665" t="s">
        <v>83</v>
      </c>
      <c r="P1665" t="s">
        <v>83</v>
      </c>
      <c r="Q1665" t="s">
        <v>83</v>
      </c>
      <c r="R1665" t="s">
        <v>83</v>
      </c>
      <c r="S1665" t="s">
        <v>83</v>
      </c>
      <c r="T1665">
        <v>0</v>
      </c>
      <c r="U1665" t="s">
        <v>83</v>
      </c>
      <c r="V1665" t="s">
        <v>83</v>
      </c>
      <c r="W1665" t="s">
        <v>83</v>
      </c>
      <c r="X1665">
        <v>0</v>
      </c>
      <c r="Y1665">
        <v>0</v>
      </c>
      <c r="Z1665" t="s">
        <v>83</v>
      </c>
      <c r="AA1665" t="s">
        <v>83</v>
      </c>
      <c r="AB1665" t="s">
        <v>83</v>
      </c>
      <c r="AC1665" t="s">
        <v>83</v>
      </c>
      <c r="AD1665" t="s">
        <v>83</v>
      </c>
      <c r="AE1665">
        <v>0</v>
      </c>
      <c r="AF1665" t="s">
        <v>83</v>
      </c>
      <c r="AG1665">
        <v>0</v>
      </c>
      <c r="AH1665" t="s">
        <v>83</v>
      </c>
      <c r="AI1665" t="s">
        <v>83</v>
      </c>
      <c r="AJ1665" t="s">
        <v>83</v>
      </c>
      <c r="AK1665" t="s">
        <v>83</v>
      </c>
      <c r="AL1665" t="s">
        <v>83</v>
      </c>
      <c r="AM1665" t="s">
        <v>83</v>
      </c>
      <c r="AN1665" t="s">
        <v>83</v>
      </c>
      <c r="AO1665" t="s">
        <v>83</v>
      </c>
      <c r="AP1665" t="s">
        <v>83</v>
      </c>
      <c r="AQ1665" t="s">
        <v>83</v>
      </c>
      <c r="AR1665" t="s">
        <v>83</v>
      </c>
      <c r="AS1665">
        <v>0</v>
      </c>
      <c r="AT1665" t="s">
        <v>83</v>
      </c>
      <c r="AU1665" t="s">
        <v>83</v>
      </c>
      <c r="AV1665">
        <v>0</v>
      </c>
      <c r="AW1665">
        <v>0</v>
      </c>
      <c r="AX1665" t="s">
        <v>83</v>
      </c>
    </row>
    <row r="1666" spans="1:50" x14ac:dyDescent="0.15">
      <c r="A1666">
        <v>4</v>
      </c>
      <c r="B1666">
        <v>265</v>
      </c>
      <c r="C1666">
        <v>2</v>
      </c>
      <c r="D1666">
        <v>1</v>
      </c>
      <c r="E1666">
        <v>0</v>
      </c>
      <c r="F1666" t="s">
        <v>83</v>
      </c>
      <c r="G1666" t="s">
        <v>83</v>
      </c>
      <c r="H1666">
        <v>1022</v>
      </c>
      <c r="I1666">
        <v>0</v>
      </c>
      <c r="J1666">
        <v>0</v>
      </c>
      <c r="K1666">
        <v>0</v>
      </c>
      <c r="L1666">
        <v>0</v>
      </c>
      <c r="M1666" t="s">
        <v>83</v>
      </c>
      <c r="N1666" t="s">
        <v>83</v>
      </c>
      <c r="O1666" t="s">
        <v>83</v>
      </c>
      <c r="P1666" t="s">
        <v>83</v>
      </c>
      <c r="Q1666" t="s">
        <v>83</v>
      </c>
      <c r="R1666" t="s">
        <v>430</v>
      </c>
      <c r="S1666" t="s">
        <v>83</v>
      </c>
      <c r="T1666">
        <v>0</v>
      </c>
      <c r="U1666" t="s">
        <v>83</v>
      </c>
      <c r="V1666" t="s">
        <v>83</v>
      </c>
      <c r="W1666" t="s">
        <v>83</v>
      </c>
      <c r="X1666">
        <v>4</v>
      </c>
      <c r="Y1666">
        <v>4</v>
      </c>
      <c r="Z1666" t="s">
        <v>83</v>
      </c>
      <c r="AA1666" t="s">
        <v>83</v>
      </c>
      <c r="AB1666" t="s">
        <v>83</v>
      </c>
      <c r="AC1666" t="s">
        <v>83</v>
      </c>
      <c r="AD1666" t="s">
        <v>83</v>
      </c>
      <c r="AE1666">
        <v>0</v>
      </c>
      <c r="AF1666" t="s">
        <v>83</v>
      </c>
      <c r="AG1666">
        <v>0</v>
      </c>
      <c r="AH1666" t="s">
        <v>83</v>
      </c>
      <c r="AI1666" t="s">
        <v>83</v>
      </c>
      <c r="AJ1666" t="s">
        <v>83</v>
      </c>
      <c r="AK1666" t="s">
        <v>83</v>
      </c>
      <c r="AL1666" t="s">
        <v>83</v>
      </c>
      <c r="AM1666" t="s">
        <v>83</v>
      </c>
      <c r="AN1666" t="s">
        <v>83</v>
      </c>
      <c r="AO1666" t="s">
        <v>83</v>
      </c>
      <c r="AP1666" t="s">
        <v>83</v>
      </c>
      <c r="AQ1666" t="s">
        <v>83</v>
      </c>
      <c r="AR1666" t="s">
        <v>83</v>
      </c>
      <c r="AS1666">
        <v>0</v>
      </c>
      <c r="AT1666" t="s">
        <v>83</v>
      </c>
      <c r="AU1666" t="s">
        <v>83</v>
      </c>
      <c r="AV1666">
        <v>0</v>
      </c>
      <c r="AW1666">
        <v>0</v>
      </c>
      <c r="AX1666" t="s">
        <v>83</v>
      </c>
    </row>
    <row r="1667" spans="1:50" x14ac:dyDescent="0.15">
      <c r="A1667">
        <v>4</v>
      </c>
      <c r="B1667">
        <v>265</v>
      </c>
      <c r="C1667">
        <v>2</v>
      </c>
      <c r="D1667">
        <v>2</v>
      </c>
      <c r="E1667">
        <v>0</v>
      </c>
      <c r="F1667" t="s">
        <v>83</v>
      </c>
      <c r="G1667" t="s">
        <v>83</v>
      </c>
      <c r="H1667">
        <v>1063</v>
      </c>
      <c r="I1667">
        <v>0</v>
      </c>
      <c r="J1667">
        <v>0</v>
      </c>
      <c r="K1667">
        <v>0</v>
      </c>
      <c r="L1667">
        <v>0</v>
      </c>
      <c r="M1667" t="s">
        <v>83</v>
      </c>
      <c r="N1667" t="s">
        <v>83</v>
      </c>
      <c r="O1667" t="s">
        <v>83</v>
      </c>
      <c r="P1667" t="s">
        <v>83</v>
      </c>
      <c r="Q1667" t="s">
        <v>83</v>
      </c>
      <c r="R1667" t="s">
        <v>1975</v>
      </c>
      <c r="S1667" t="s">
        <v>83</v>
      </c>
      <c r="T1667">
        <v>0</v>
      </c>
      <c r="U1667" t="s">
        <v>83</v>
      </c>
      <c r="V1667" t="s">
        <v>83</v>
      </c>
      <c r="W1667" t="s">
        <v>83</v>
      </c>
      <c r="X1667">
        <v>4</v>
      </c>
      <c r="Y1667">
        <v>4</v>
      </c>
      <c r="Z1667" t="s">
        <v>83</v>
      </c>
      <c r="AA1667" t="s">
        <v>83</v>
      </c>
      <c r="AB1667" t="s">
        <v>83</v>
      </c>
      <c r="AC1667" t="s">
        <v>83</v>
      </c>
      <c r="AD1667" t="s">
        <v>83</v>
      </c>
      <c r="AE1667">
        <v>0</v>
      </c>
      <c r="AF1667" t="s">
        <v>83</v>
      </c>
      <c r="AG1667">
        <v>0</v>
      </c>
      <c r="AH1667" t="s">
        <v>83</v>
      </c>
      <c r="AI1667" t="s">
        <v>83</v>
      </c>
      <c r="AJ1667" t="s">
        <v>83</v>
      </c>
      <c r="AK1667" t="s">
        <v>83</v>
      </c>
      <c r="AL1667" t="s">
        <v>83</v>
      </c>
      <c r="AM1667" t="s">
        <v>83</v>
      </c>
      <c r="AN1667" t="s">
        <v>83</v>
      </c>
      <c r="AO1667" t="s">
        <v>83</v>
      </c>
      <c r="AP1667" t="s">
        <v>83</v>
      </c>
      <c r="AQ1667" t="s">
        <v>83</v>
      </c>
      <c r="AR1667" t="s">
        <v>83</v>
      </c>
      <c r="AS1667">
        <v>0</v>
      </c>
      <c r="AT1667" t="s">
        <v>83</v>
      </c>
      <c r="AU1667" t="s">
        <v>83</v>
      </c>
      <c r="AV1667">
        <v>0</v>
      </c>
      <c r="AW1667">
        <v>0</v>
      </c>
      <c r="AX1667" t="s">
        <v>83</v>
      </c>
    </row>
    <row r="1668" spans="1:50" x14ac:dyDescent="0.15">
      <c r="A1668">
        <v>4</v>
      </c>
      <c r="B1668">
        <v>265</v>
      </c>
      <c r="C1668">
        <v>2</v>
      </c>
      <c r="D1668">
        <v>3</v>
      </c>
      <c r="E1668">
        <v>0</v>
      </c>
      <c r="F1668" t="s">
        <v>83</v>
      </c>
      <c r="G1668" t="s">
        <v>83</v>
      </c>
      <c r="H1668">
        <v>1168</v>
      </c>
      <c r="I1668">
        <v>0</v>
      </c>
      <c r="J1668">
        <v>0</v>
      </c>
      <c r="K1668">
        <v>0</v>
      </c>
      <c r="L1668">
        <v>0</v>
      </c>
      <c r="M1668" t="s">
        <v>83</v>
      </c>
      <c r="N1668" t="s">
        <v>83</v>
      </c>
      <c r="O1668" t="s">
        <v>83</v>
      </c>
      <c r="P1668" t="s">
        <v>83</v>
      </c>
      <c r="Q1668" t="s">
        <v>83</v>
      </c>
      <c r="R1668" t="s">
        <v>2026</v>
      </c>
      <c r="S1668" t="s">
        <v>83</v>
      </c>
      <c r="T1668">
        <v>0</v>
      </c>
      <c r="U1668" t="s">
        <v>83</v>
      </c>
      <c r="V1668" t="s">
        <v>83</v>
      </c>
      <c r="W1668" t="s">
        <v>83</v>
      </c>
      <c r="X1668">
        <v>4</v>
      </c>
      <c r="Y1668">
        <v>4</v>
      </c>
      <c r="Z1668" t="s">
        <v>83</v>
      </c>
      <c r="AA1668" t="s">
        <v>83</v>
      </c>
      <c r="AB1668" t="s">
        <v>83</v>
      </c>
      <c r="AC1668" t="s">
        <v>83</v>
      </c>
      <c r="AD1668" t="s">
        <v>83</v>
      </c>
      <c r="AE1668">
        <v>0</v>
      </c>
      <c r="AF1668" t="s">
        <v>83</v>
      </c>
      <c r="AG1668">
        <v>0</v>
      </c>
      <c r="AH1668" t="s">
        <v>83</v>
      </c>
      <c r="AI1668" t="s">
        <v>83</v>
      </c>
      <c r="AJ1668" t="s">
        <v>83</v>
      </c>
      <c r="AK1668" t="s">
        <v>83</v>
      </c>
      <c r="AL1668" t="s">
        <v>83</v>
      </c>
      <c r="AM1668" t="s">
        <v>83</v>
      </c>
      <c r="AN1668" t="s">
        <v>83</v>
      </c>
      <c r="AO1668" t="s">
        <v>83</v>
      </c>
      <c r="AP1668" t="s">
        <v>83</v>
      </c>
      <c r="AQ1668" t="s">
        <v>83</v>
      </c>
      <c r="AR1668" t="s">
        <v>83</v>
      </c>
      <c r="AS1668">
        <v>0</v>
      </c>
      <c r="AT1668" t="s">
        <v>83</v>
      </c>
      <c r="AU1668" t="s">
        <v>83</v>
      </c>
      <c r="AV1668">
        <v>0</v>
      </c>
      <c r="AW1668">
        <v>0</v>
      </c>
      <c r="AX1668" t="s">
        <v>83</v>
      </c>
    </row>
    <row r="1669" spans="1:50" x14ac:dyDescent="0.15">
      <c r="A1669">
        <v>4</v>
      </c>
      <c r="B1669">
        <v>265</v>
      </c>
      <c r="C1669">
        <v>2</v>
      </c>
      <c r="D1669">
        <v>4</v>
      </c>
      <c r="E1669">
        <v>0</v>
      </c>
      <c r="F1669" t="s">
        <v>83</v>
      </c>
      <c r="G1669" t="s">
        <v>83</v>
      </c>
      <c r="H1669">
        <v>1142</v>
      </c>
      <c r="I1669">
        <v>0</v>
      </c>
      <c r="J1669">
        <v>0</v>
      </c>
      <c r="K1669">
        <v>0</v>
      </c>
      <c r="L1669">
        <v>0</v>
      </c>
      <c r="M1669" t="s">
        <v>83</v>
      </c>
      <c r="N1669" t="s">
        <v>83</v>
      </c>
      <c r="O1669" t="s">
        <v>83</v>
      </c>
      <c r="P1669" t="s">
        <v>83</v>
      </c>
      <c r="Q1669" t="s">
        <v>83</v>
      </c>
      <c r="R1669" t="s">
        <v>426</v>
      </c>
      <c r="S1669" t="s">
        <v>83</v>
      </c>
      <c r="T1669">
        <v>0</v>
      </c>
      <c r="U1669" t="s">
        <v>83</v>
      </c>
      <c r="V1669" t="s">
        <v>83</v>
      </c>
      <c r="W1669" t="s">
        <v>83</v>
      </c>
      <c r="X1669">
        <v>4</v>
      </c>
      <c r="Y1669">
        <v>4</v>
      </c>
      <c r="Z1669" t="s">
        <v>83</v>
      </c>
      <c r="AA1669" t="s">
        <v>83</v>
      </c>
      <c r="AB1669" t="s">
        <v>83</v>
      </c>
      <c r="AC1669" t="s">
        <v>83</v>
      </c>
      <c r="AD1669" t="s">
        <v>83</v>
      </c>
      <c r="AE1669">
        <v>0</v>
      </c>
      <c r="AF1669" t="s">
        <v>83</v>
      </c>
      <c r="AG1669">
        <v>0</v>
      </c>
      <c r="AH1669" t="s">
        <v>83</v>
      </c>
      <c r="AI1669" t="s">
        <v>83</v>
      </c>
      <c r="AJ1669" t="s">
        <v>83</v>
      </c>
      <c r="AK1669" t="s">
        <v>83</v>
      </c>
      <c r="AL1669" t="s">
        <v>83</v>
      </c>
      <c r="AM1669" t="s">
        <v>83</v>
      </c>
      <c r="AN1669" t="s">
        <v>83</v>
      </c>
      <c r="AO1669" t="s">
        <v>83</v>
      </c>
      <c r="AP1669" t="s">
        <v>83</v>
      </c>
      <c r="AQ1669" t="s">
        <v>83</v>
      </c>
      <c r="AR1669" t="s">
        <v>83</v>
      </c>
      <c r="AS1669">
        <v>0</v>
      </c>
      <c r="AT1669" t="s">
        <v>83</v>
      </c>
      <c r="AU1669" t="s">
        <v>83</v>
      </c>
      <c r="AV1669">
        <v>0</v>
      </c>
      <c r="AW1669">
        <v>0</v>
      </c>
      <c r="AX1669" t="s">
        <v>83</v>
      </c>
    </row>
    <row r="1670" spans="1:50" x14ac:dyDescent="0.15">
      <c r="A1670">
        <v>4</v>
      </c>
      <c r="B1670">
        <v>265</v>
      </c>
      <c r="C1670">
        <v>2</v>
      </c>
      <c r="D1670">
        <v>5</v>
      </c>
      <c r="E1670">
        <v>0</v>
      </c>
      <c r="F1670" t="s">
        <v>83</v>
      </c>
      <c r="G1670" t="s">
        <v>83</v>
      </c>
      <c r="H1670">
        <v>1004</v>
      </c>
      <c r="I1670">
        <v>0</v>
      </c>
      <c r="J1670">
        <v>0</v>
      </c>
      <c r="K1670">
        <v>0</v>
      </c>
      <c r="L1670">
        <v>0</v>
      </c>
      <c r="M1670" t="s">
        <v>83</v>
      </c>
      <c r="N1670" t="s">
        <v>83</v>
      </c>
      <c r="O1670" t="s">
        <v>83</v>
      </c>
      <c r="P1670" t="s">
        <v>83</v>
      </c>
      <c r="Q1670" t="s">
        <v>83</v>
      </c>
      <c r="R1670" t="s">
        <v>1949</v>
      </c>
      <c r="S1670" t="s">
        <v>83</v>
      </c>
      <c r="T1670">
        <v>0</v>
      </c>
      <c r="U1670" t="s">
        <v>83</v>
      </c>
      <c r="V1670" t="s">
        <v>83</v>
      </c>
      <c r="W1670" t="s">
        <v>83</v>
      </c>
      <c r="X1670">
        <v>4</v>
      </c>
      <c r="Y1670">
        <v>4</v>
      </c>
      <c r="Z1670" t="s">
        <v>83</v>
      </c>
      <c r="AA1670" t="s">
        <v>83</v>
      </c>
      <c r="AB1670" t="s">
        <v>83</v>
      </c>
      <c r="AC1670" t="s">
        <v>83</v>
      </c>
      <c r="AD1670" t="s">
        <v>83</v>
      </c>
      <c r="AE1670">
        <v>0</v>
      </c>
      <c r="AF1670" t="s">
        <v>83</v>
      </c>
      <c r="AG1670">
        <v>0</v>
      </c>
      <c r="AH1670" t="s">
        <v>83</v>
      </c>
      <c r="AI1670" t="s">
        <v>83</v>
      </c>
      <c r="AJ1670" t="s">
        <v>83</v>
      </c>
      <c r="AK1670" t="s">
        <v>83</v>
      </c>
      <c r="AL1670" t="s">
        <v>83</v>
      </c>
      <c r="AM1670" t="s">
        <v>83</v>
      </c>
      <c r="AN1670" t="s">
        <v>83</v>
      </c>
      <c r="AO1670" t="s">
        <v>83</v>
      </c>
      <c r="AP1670" t="s">
        <v>83</v>
      </c>
      <c r="AQ1670" t="s">
        <v>83</v>
      </c>
      <c r="AR1670" t="s">
        <v>83</v>
      </c>
      <c r="AS1670">
        <v>0</v>
      </c>
      <c r="AT1670" t="s">
        <v>83</v>
      </c>
      <c r="AU1670" t="s">
        <v>83</v>
      </c>
      <c r="AV1670">
        <v>0</v>
      </c>
      <c r="AW1670">
        <v>0</v>
      </c>
      <c r="AX1670" t="s">
        <v>83</v>
      </c>
    </row>
    <row r="1671" spans="1:50" x14ac:dyDescent="0.15">
      <c r="A1671">
        <v>4</v>
      </c>
      <c r="B1671">
        <v>265</v>
      </c>
      <c r="C1671">
        <v>2</v>
      </c>
      <c r="D1671">
        <v>6</v>
      </c>
      <c r="E1671">
        <v>0</v>
      </c>
      <c r="F1671" t="s">
        <v>83</v>
      </c>
      <c r="G1671" t="s">
        <v>83</v>
      </c>
      <c r="H1671">
        <v>1104</v>
      </c>
      <c r="I1671">
        <v>0</v>
      </c>
      <c r="J1671">
        <v>0</v>
      </c>
      <c r="K1671">
        <v>0</v>
      </c>
      <c r="L1671">
        <v>0</v>
      </c>
      <c r="M1671" t="s">
        <v>83</v>
      </c>
      <c r="N1671" t="s">
        <v>83</v>
      </c>
      <c r="O1671" t="s">
        <v>83</v>
      </c>
      <c r="P1671" t="s">
        <v>83</v>
      </c>
      <c r="Q1671" t="s">
        <v>83</v>
      </c>
      <c r="R1671" t="s">
        <v>1998</v>
      </c>
      <c r="S1671" t="s">
        <v>83</v>
      </c>
      <c r="T1671">
        <v>0</v>
      </c>
      <c r="U1671" t="s">
        <v>83</v>
      </c>
      <c r="V1671" t="s">
        <v>83</v>
      </c>
      <c r="W1671" t="s">
        <v>83</v>
      </c>
      <c r="X1671">
        <v>4</v>
      </c>
      <c r="Y1671">
        <v>4</v>
      </c>
      <c r="Z1671" t="s">
        <v>83</v>
      </c>
      <c r="AA1671" t="s">
        <v>83</v>
      </c>
      <c r="AB1671" t="s">
        <v>83</v>
      </c>
      <c r="AC1671" t="s">
        <v>83</v>
      </c>
      <c r="AD1671" t="s">
        <v>83</v>
      </c>
      <c r="AE1671">
        <v>0</v>
      </c>
      <c r="AF1671" t="s">
        <v>83</v>
      </c>
      <c r="AG1671">
        <v>0</v>
      </c>
      <c r="AH1671" t="s">
        <v>83</v>
      </c>
      <c r="AI1671" t="s">
        <v>83</v>
      </c>
      <c r="AJ1671" t="s">
        <v>83</v>
      </c>
      <c r="AK1671" t="s">
        <v>83</v>
      </c>
      <c r="AL1671" t="s">
        <v>83</v>
      </c>
      <c r="AM1671" t="s">
        <v>83</v>
      </c>
      <c r="AN1671" t="s">
        <v>83</v>
      </c>
      <c r="AO1671" t="s">
        <v>83</v>
      </c>
      <c r="AP1671" t="s">
        <v>83</v>
      </c>
      <c r="AQ1671" t="s">
        <v>83</v>
      </c>
      <c r="AR1671" t="s">
        <v>83</v>
      </c>
      <c r="AS1671">
        <v>0</v>
      </c>
      <c r="AT1671" t="s">
        <v>83</v>
      </c>
      <c r="AU1671" t="s">
        <v>83</v>
      </c>
      <c r="AV1671">
        <v>0</v>
      </c>
      <c r="AW1671">
        <v>0</v>
      </c>
      <c r="AX1671" t="s">
        <v>83</v>
      </c>
    </row>
    <row r="1672" spans="1:50" x14ac:dyDescent="0.15">
      <c r="A1672">
        <v>4</v>
      </c>
      <c r="B1672">
        <v>265</v>
      </c>
      <c r="C1672">
        <v>2</v>
      </c>
      <c r="D1672">
        <v>7</v>
      </c>
      <c r="E1672">
        <v>0</v>
      </c>
      <c r="F1672" t="s">
        <v>83</v>
      </c>
      <c r="G1672" t="s">
        <v>83</v>
      </c>
      <c r="H1672">
        <v>1174</v>
      </c>
      <c r="I1672">
        <v>0</v>
      </c>
      <c r="J1672">
        <v>0</v>
      </c>
      <c r="K1672">
        <v>0</v>
      </c>
      <c r="L1672">
        <v>0</v>
      </c>
      <c r="M1672" t="s">
        <v>83</v>
      </c>
      <c r="N1672" t="s">
        <v>83</v>
      </c>
      <c r="O1672" t="s">
        <v>83</v>
      </c>
      <c r="P1672" t="s">
        <v>83</v>
      </c>
      <c r="Q1672" t="s">
        <v>83</v>
      </c>
      <c r="R1672" t="s">
        <v>437</v>
      </c>
      <c r="S1672" t="s">
        <v>83</v>
      </c>
      <c r="T1672">
        <v>0</v>
      </c>
      <c r="U1672" t="s">
        <v>83</v>
      </c>
      <c r="V1672" t="s">
        <v>83</v>
      </c>
      <c r="W1672" t="s">
        <v>83</v>
      </c>
      <c r="X1672">
        <v>4</v>
      </c>
      <c r="Y1672">
        <v>4</v>
      </c>
      <c r="Z1672" t="s">
        <v>83</v>
      </c>
      <c r="AA1672" t="s">
        <v>83</v>
      </c>
      <c r="AB1672" t="s">
        <v>83</v>
      </c>
      <c r="AC1672" t="s">
        <v>83</v>
      </c>
      <c r="AD1672" t="s">
        <v>83</v>
      </c>
      <c r="AE1672">
        <v>0</v>
      </c>
      <c r="AF1672" t="s">
        <v>83</v>
      </c>
      <c r="AG1672">
        <v>0</v>
      </c>
      <c r="AH1672" t="s">
        <v>83</v>
      </c>
      <c r="AI1672" t="s">
        <v>83</v>
      </c>
      <c r="AJ1672" t="s">
        <v>83</v>
      </c>
      <c r="AK1672" t="s">
        <v>83</v>
      </c>
      <c r="AL1672" t="s">
        <v>83</v>
      </c>
      <c r="AM1672" t="s">
        <v>83</v>
      </c>
      <c r="AN1672" t="s">
        <v>83</v>
      </c>
      <c r="AO1672" t="s">
        <v>83</v>
      </c>
      <c r="AP1672" t="s">
        <v>83</v>
      </c>
      <c r="AQ1672" t="s">
        <v>83</v>
      </c>
      <c r="AR1672" t="s">
        <v>83</v>
      </c>
      <c r="AS1672">
        <v>0</v>
      </c>
      <c r="AT1672" t="s">
        <v>83</v>
      </c>
      <c r="AU1672" t="s">
        <v>83</v>
      </c>
      <c r="AV1672">
        <v>0</v>
      </c>
      <c r="AW1672">
        <v>0</v>
      </c>
      <c r="AX1672" t="s">
        <v>83</v>
      </c>
    </row>
    <row r="1673" spans="1:50" x14ac:dyDescent="0.15">
      <c r="A1673">
        <v>4</v>
      </c>
      <c r="B1673">
        <v>265</v>
      </c>
      <c r="C1673">
        <v>2</v>
      </c>
      <c r="D1673">
        <v>8</v>
      </c>
      <c r="E1673">
        <v>0</v>
      </c>
      <c r="F1673" t="s">
        <v>83</v>
      </c>
      <c r="G1673" t="s">
        <v>83</v>
      </c>
      <c r="H1673">
        <v>1033</v>
      </c>
      <c r="I1673">
        <v>0</v>
      </c>
      <c r="J1673">
        <v>0</v>
      </c>
      <c r="K1673">
        <v>0</v>
      </c>
      <c r="L1673">
        <v>0</v>
      </c>
      <c r="M1673" t="s">
        <v>83</v>
      </c>
      <c r="N1673" t="s">
        <v>83</v>
      </c>
      <c r="O1673" t="s">
        <v>83</v>
      </c>
      <c r="P1673" t="s">
        <v>83</v>
      </c>
      <c r="Q1673" t="s">
        <v>83</v>
      </c>
      <c r="R1673" t="s">
        <v>430</v>
      </c>
      <c r="S1673" t="s">
        <v>83</v>
      </c>
      <c r="T1673">
        <v>0</v>
      </c>
      <c r="U1673" t="s">
        <v>83</v>
      </c>
      <c r="V1673" t="s">
        <v>83</v>
      </c>
      <c r="W1673" t="s">
        <v>83</v>
      </c>
      <c r="X1673">
        <v>4</v>
      </c>
      <c r="Y1673">
        <v>4</v>
      </c>
      <c r="Z1673" t="s">
        <v>83</v>
      </c>
      <c r="AA1673" t="s">
        <v>83</v>
      </c>
      <c r="AB1673" t="s">
        <v>83</v>
      </c>
      <c r="AC1673" t="s">
        <v>83</v>
      </c>
      <c r="AD1673" t="s">
        <v>83</v>
      </c>
      <c r="AE1673">
        <v>0</v>
      </c>
      <c r="AF1673" t="s">
        <v>83</v>
      </c>
      <c r="AG1673">
        <v>0</v>
      </c>
      <c r="AH1673" t="s">
        <v>83</v>
      </c>
      <c r="AI1673" t="s">
        <v>83</v>
      </c>
      <c r="AJ1673" t="s">
        <v>83</v>
      </c>
      <c r="AK1673" t="s">
        <v>83</v>
      </c>
      <c r="AL1673" t="s">
        <v>83</v>
      </c>
      <c r="AM1673" t="s">
        <v>83</v>
      </c>
      <c r="AN1673" t="s">
        <v>83</v>
      </c>
      <c r="AO1673" t="s">
        <v>83</v>
      </c>
      <c r="AP1673" t="s">
        <v>83</v>
      </c>
      <c r="AQ1673" t="s">
        <v>83</v>
      </c>
      <c r="AR1673" t="s">
        <v>83</v>
      </c>
      <c r="AS1673">
        <v>0</v>
      </c>
      <c r="AT1673" t="s">
        <v>83</v>
      </c>
      <c r="AU1673" t="s">
        <v>83</v>
      </c>
      <c r="AV1673">
        <v>0</v>
      </c>
      <c r="AW1673">
        <v>0</v>
      </c>
      <c r="AX1673" t="s">
        <v>83</v>
      </c>
    </row>
    <row r="1674" spans="1:50" x14ac:dyDescent="0.15">
      <c r="A1674">
        <v>4</v>
      </c>
      <c r="B1674">
        <v>266</v>
      </c>
      <c r="C1674">
        <v>1</v>
      </c>
      <c r="D1674">
        <v>1</v>
      </c>
      <c r="E1674">
        <v>0</v>
      </c>
      <c r="F1674" t="s">
        <v>83</v>
      </c>
      <c r="G1674" t="s">
        <v>83</v>
      </c>
      <c r="H1674">
        <v>613</v>
      </c>
      <c r="I1674">
        <v>0</v>
      </c>
      <c r="J1674">
        <v>0</v>
      </c>
      <c r="K1674">
        <v>0</v>
      </c>
      <c r="L1674">
        <v>0</v>
      </c>
      <c r="M1674" t="s">
        <v>83</v>
      </c>
      <c r="N1674" t="s">
        <v>83</v>
      </c>
      <c r="O1674" t="s">
        <v>83</v>
      </c>
      <c r="P1674" t="s">
        <v>83</v>
      </c>
      <c r="Q1674" t="s">
        <v>83</v>
      </c>
      <c r="R1674" t="s">
        <v>3056</v>
      </c>
      <c r="S1674" t="s">
        <v>83</v>
      </c>
      <c r="T1674">
        <v>0</v>
      </c>
      <c r="U1674" t="s">
        <v>83</v>
      </c>
      <c r="V1674" t="s">
        <v>83</v>
      </c>
      <c r="W1674" t="s">
        <v>83</v>
      </c>
      <c r="X1674">
        <v>3</v>
      </c>
      <c r="Y1674">
        <v>3</v>
      </c>
      <c r="Z1674" t="s">
        <v>83</v>
      </c>
      <c r="AA1674" t="s">
        <v>83</v>
      </c>
      <c r="AB1674" t="s">
        <v>83</v>
      </c>
      <c r="AC1674" t="s">
        <v>83</v>
      </c>
      <c r="AD1674" t="s">
        <v>83</v>
      </c>
      <c r="AE1674">
        <v>0</v>
      </c>
      <c r="AF1674" t="s">
        <v>83</v>
      </c>
      <c r="AG1674">
        <v>0</v>
      </c>
      <c r="AH1674" t="s">
        <v>83</v>
      </c>
      <c r="AI1674" t="s">
        <v>83</v>
      </c>
      <c r="AJ1674" t="s">
        <v>83</v>
      </c>
      <c r="AK1674" t="s">
        <v>83</v>
      </c>
      <c r="AL1674" t="s">
        <v>83</v>
      </c>
      <c r="AM1674" t="s">
        <v>83</v>
      </c>
      <c r="AN1674" t="s">
        <v>83</v>
      </c>
      <c r="AO1674" t="s">
        <v>83</v>
      </c>
      <c r="AP1674" t="s">
        <v>83</v>
      </c>
      <c r="AQ1674" t="s">
        <v>83</v>
      </c>
      <c r="AR1674" t="s">
        <v>83</v>
      </c>
      <c r="AS1674">
        <v>0</v>
      </c>
      <c r="AT1674" t="s">
        <v>83</v>
      </c>
      <c r="AU1674" t="s">
        <v>83</v>
      </c>
      <c r="AV1674">
        <v>0</v>
      </c>
      <c r="AW1674">
        <v>0</v>
      </c>
      <c r="AX1674" t="s">
        <v>83</v>
      </c>
    </row>
    <row r="1675" spans="1:50" x14ac:dyDescent="0.15">
      <c r="A1675">
        <v>4</v>
      </c>
      <c r="B1675">
        <v>266</v>
      </c>
      <c r="C1675">
        <v>1</v>
      </c>
      <c r="D1675">
        <v>2</v>
      </c>
      <c r="E1675">
        <v>0</v>
      </c>
      <c r="F1675" t="s">
        <v>83</v>
      </c>
      <c r="G1675" t="s">
        <v>83</v>
      </c>
      <c r="H1675">
        <v>516</v>
      </c>
      <c r="I1675">
        <v>0</v>
      </c>
      <c r="J1675">
        <v>0</v>
      </c>
      <c r="K1675">
        <v>0</v>
      </c>
      <c r="L1675">
        <v>0</v>
      </c>
      <c r="M1675" t="s">
        <v>83</v>
      </c>
      <c r="N1675" t="s">
        <v>83</v>
      </c>
      <c r="O1675" t="s">
        <v>83</v>
      </c>
      <c r="P1675" t="s">
        <v>83</v>
      </c>
      <c r="Q1675" t="s">
        <v>83</v>
      </c>
      <c r="R1675" t="s">
        <v>3057</v>
      </c>
      <c r="S1675" t="s">
        <v>83</v>
      </c>
      <c r="T1675">
        <v>0</v>
      </c>
      <c r="U1675" t="s">
        <v>83</v>
      </c>
      <c r="V1675" t="s">
        <v>83</v>
      </c>
      <c r="W1675" t="s">
        <v>83</v>
      </c>
      <c r="X1675">
        <v>3</v>
      </c>
      <c r="Y1675">
        <v>3</v>
      </c>
      <c r="Z1675" t="s">
        <v>83</v>
      </c>
      <c r="AA1675" t="s">
        <v>83</v>
      </c>
      <c r="AB1675" t="s">
        <v>83</v>
      </c>
      <c r="AC1675" t="s">
        <v>83</v>
      </c>
      <c r="AD1675" t="s">
        <v>83</v>
      </c>
      <c r="AE1675">
        <v>0</v>
      </c>
      <c r="AF1675" t="s">
        <v>83</v>
      </c>
      <c r="AG1675">
        <v>0</v>
      </c>
      <c r="AH1675" t="s">
        <v>83</v>
      </c>
      <c r="AI1675" t="s">
        <v>83</v>
      </c>
      <c r="AJ1675" t="s">
        <v>83</v>
      </c>
      <c r="AK1675" t="s">
        <v>83</v>
      </c>
      <c r="AL1675" t="s">
        <v>83</v>
      </c>
      <c r="AM1675" t="s">
        <v>83</v>
      </c>
      <c r="AN1675" t="s">
        <v>83</v>
      </c>
      <c r="AO1675" t="s">
        <v>83</v>
      </c>
      <c r="AP1675" t="s">
        <v>83</v>
      </c>
      <c r="AQ1675" t="s">
        <v>83</v>
      </c>
      <c r="AR1675" t="s">
        <v>83</v>
      </c>
      <c r="AS1675">
        <v>0</v>
      </c>
      <c r="AT1675" t="s">
        <v>83</v>
      </c>
      <c r="AU1675" t="s">
        <v>83</v>
      </c>
      <c r="AV1675">
        <v>0</v>
      </c>
      <c r="AW1675">
        <v>0</v>
      </c>
      <c r="AX1675" t="s">
        <v>83</v>
      </c>
    </row>
    <row r="1676" spans="1:50" x14ac:dyDescent="0.15">
      <c r="A1676">
        <v>4</v>
      </c>
      <c r="B1676">
        <v>266</v>
      </c>
      <c r="C1676">
        <v>1</v>
      </c>
      <c r="D1676">
        <v>3</v>
      </c>
      <c r="E1676">
        <v>0</v>
      </c>
      <c r="F1676" t="s">
        <v>83</v>
      </c>
      <c r="G1676" t="s">
        <v>83</v>
      </c>
      <c r="H1676">
        <v>10</v>
      </c>
      <c r="I1676">
        <v>0</v>
      </c>
      <c r="J1676">
        <v>0</v>
      </c>
      <c r="K1676">
        <v>0</v>
      </c>
      <c r="L1676">
        <v>0</v>
      </c>
      <c r="M1676" t="s">
        <v>83</v>
      </c>
      <c r="N1676" t="s">
        <v>83</v>
      </c>
      <c r="O1676" t="s">
        <v>83</v>
      </c>
      <c r="P1676" t="s">
        <v>83</v>
      </c>
      <c r="Q1676" t="s">
        <v>83</v>
      </c>
      <c r="R1676" t="s">
        <v>3058</v>
      </c>
      <c r="S1676" t="s">
        <v>83</v>
      </c>
      <c r="T1676">
        <v>0</v>
      </c>
      <c r="U1676" t="s">
        <v>83</v>
      </c>
      <c r="V1676" t="s">
        <v>83</v>
      </c>
      <c r="W1676" t="s">
        <v>83</v>
      </c>
      <c r="X1676">
        <v>3</v>
      </c>
      <c r="Y1676">
        <v>3</v>
      </c>
      <c r="Z1676" t="s">
        <v>83</v>
      </c>
      <c r="AA1676" t="s">
        <v>83</v>
      </c>
      <c r="AB1676" t="s">
        <v>83</v>
      </c>
      <c r="AC1676" t="s">
        <v>83</v>
      </c>
      <c r="AD1676" t="s">
        <v>83</v>
      </c>
      <c r="AE1676">
        <v>0</v>
      </c>
      <c r="AF1676" t="s">
        <v>83</v>
      </c>
      <c r="AG1676">
        <v>0</v>
      </c>
      <c r="AH1676" t="s">
        <v>83</v>
      </c>
      <c r="AI1676" t="s">
        <v>83</v>
      </c>
      <c r="AJ1676" t="s">
        <v>83</v>
      </c>
      <c r="AK1676" t="s">
        <v>83</v>
      </c>
      <c r="AL1676" t="s">
        <v>83</v>
      </c>
      <c r="AM1676" t="s">
        <v>83</v>
      </c>
      <c r="AN1676" t="s">
        <v>83</v>
      </c>
      <c r="AO1676" t="s">
        <v>83</v>
      </c>
      <c r="AP1676" t="s">
        <v>83</v>
      </c>
      <c r="AQ1676" t="s">
        <v>83</v>
      </c>
      <c r="AR1676" t="s">
        <v>83</v>
      </c>
      <c r="AS1676">
        <v>0</v>
      </c>
      <c r="AT1676" t="s">
        <v>83</v>
      </c>
      <c r="AU1676" t="s">
        <v>83</v>
      </c>
      <c r="AV1676">
        <v>0</v>
      </c>
      <c r="AW1676">
        <v>0</v>
      </c>
      <c r="AX1676" t="s">
        <v>83</v>
      </c>
    </row>
    <row r="1677" spans="1:50" x14ac:dyDescent="0.15">
      <c r="A1677">
        <v>4</v>
      </c>
      <c r="B1677">
        <v>266</v>
      </c>
      <c r="C1677">
        <v>1</v>
      </c>
      <c r="D1677">
        <v>4</v>
      </c>
      <c r="E1677">
        <v>0</v>
      </c>
      <c r="F1677" t="s">
        <v>83</v>
      </c>
      <c r="G1677" t="s">
        <v>83</v>
      </c>
      <c r="H1677">
        <v>625</v>
      </c>
      <c r="I1677">
        <v>0</v>
      </c>
      <c r="J1677">
        <v>0</v>
      </c>
      <c r="K1677">
        <v>0</v>
      </c>
      <c r="L1677">
        <v>0</v>
      </c>
      <c r="M1677" t="s">
        <v>83</v>
      </c>
      <c r="N1677" t="s">
        <v>83</v>
      </c>
      <c r="O1677" t="s">
        <v>83</v>
      </c>
      <c r="P1677" t="s">
        <v>83</v>
      </c>
      <c r="Q1677" t="s">
        <v>83</v>
      </c>
      <c r="R1677" t="s">
        <v>3059</v>
      </c>
      <c r="S1677" t="s">
        <v>83</v>
      </c>
      <c r="T1677">
        <v>0</v>
      </c>
      <c r="U1677" t="s">
        <v>83</v>
      </c>
      <c r="V1677" t="s">
        <v>83</v>
      </c>
      <c r="W1677" t="s">
        <v>83</v>
      </c>
      <c r="X1677">
        <v>3</v>
      </c>
      <c r="Y1677">
        <v>3</v>
      </c>
      <c r="Z1677" t="s">
        <v>83</v>
      </c>
      <c r="AA1677" t="s">
        <v>83</v>
      </c>
      <c r="AB1677" t="s">
        <v>83</v>
      </c>
      <c r="AC1677" t="s">
        <v>83</v>
      </c>
      <c r="AD1677" t="s">
        <v>83</v>
      </c>
      <c r="AE1677">
        <v>0</v>
      </c>
      <c r="AF1677" t="s">
        <v>83</v>
      </c>
      <c r="AG1677">
        <v>0</v>
      </c>
      <c r="AH1677" t="s">
        <v>83</v>
      </c>
      <c r="AI1677" t="s">
        <v>83</v>
      </c>
      <c r="AJ1677" t="s">
        <v>83</v>
      </c>
      <c r="AK1677" t="s">
        <v>83</v>
      </c>
      <c r="AL1677" t="s">
        <v>83</v>
      </c>
      <c r="AM1677" t="s">
        <v>83</v>
      </c>
      <c r="AN1677" t="s">
        <v>83</v>
      </c>
      <c r="AO1677" t="s">
        <v>83</v>
      </c>
      <c r="AP1677" t="s">
        <v>83</v>
      </c>
      <c r="AQ1677" t="s">
        <v>83</v>
      </c>
      <c r="AR1677" t="s">
        <v>83</v>
      </c>
      <c r="AS1677">
        <v>0</v>
      </c>
      <c r="AT1677" t="s">
        <v>83</v>
      </c>
      <c r="AU1677" t="s">
        <v>83</v>
      </c>
      <c r="AV1677">
        <v>0</v>
      </c>
      <c r="AW1677">
        <v>0</v>
      </c>
      <c r="AX1677" t="s">
        <v>83</v>
      </c>
    </row>
    <row r="1678" spans="1:50" x14ac:dyDescent="0.15">
      <c r="A1678">
        <v>4</v>
      </c>
      <c r="B1678">
        <v>266</v>
      </c>
      <c r="C1678">
        <v>1</v>
      </c>
      <c r="D1678">
        <v>5</v>
      </c>
      <c r="E1678">
        <v>0</v>
      </c>
      <c r="F1678" t="s">
        <v>83</v>
      </c>
      <c r="G1678" t="s">
        <v>83</v>
      </c>
      <c r="H1678">
        <v>371</v>
      </c>
      <c r="I1678">
        <v>0</v>
      </c>
      <c r="J1678">
        <v>0</v>
      </c>
      <c r="K1678">
        <v>0</v>
      </c>
      <c r="L1678">
        <v>0</v>
      </c>
      <c r="M1678" t="s">
        <v>83</v>
      </c>
      <c r="N1678" t="s">
        <v>83</v>
      </c>
      <c r="O1678" t="s">
        <v>83</v>
      </c>
      <c r="P1678" t="s">
        <v>83</v>
      </c>
      <c r="Q1678" t="s">
        <v>83</v>
      </c>
      <c r="R1678" t="s">
        <v>3060</v>
      </c>
      <c r="S1678" t="s">
        <v>83</v>
      </c>
      <c r="T1678">
        <v>0</v>
      </c>
      <c r="U1678" t="s">
        <v>83</v>
      </c>
      <c r="V1678" t="s">
        <v>83</v>
      </c>
      <c r="W1678" t="s">
        <v>83</v>
      </c>
      <c r="X1678">
        <v>3</v>
      </c>
      <c r="Y1678">
        <v>3</v>
      </c>
      <c r="Z1678" t="s">
        <v>83</v>
      </c>
      <c r="AA1678" t="s">
        <v>83</v>
      </c>
      <c r="AB1678" t="s">
        <v>83</v>
      </c>
      <c r="AC1678" t="s">
        <v>83</v>
      </c>
      <c r="AD1678" t="s">
        <v>83</v>
      </c>
      <c r="AE1678">
        <v>0</v>
      </c>
      <c r="AF1678" t="s">
        <v>83</v>
      </c>
      <c r="AG1678">
        <v>0</v>
      </c>
      <c r="AH1678" t="s">
        <v>83</v>
      </c>
      <c r="AI1678" t="s">
        <v>83</v>
      </c>
      <c r="AJ1678" t="s">
        <v>83</v>
      </c>
      <c r="AK1678" t="s">
        <v>83</v>
      </c>
      <c r="AL1678" t="s">
        <v>83</v>
      </c>
      <c r="AM1678" t="s">
        <v>83</v>
      </c>
      <c r="AN1678" t="s">
        <v>83</v>
      </c>
      <c r="AO1678" t="s">
        <v>83</v>
      </c>
      <c r="AP1678" t="s">
        <v>83</v>
      </c>
      <c r="AQ1678" t="s">
        <v>83</v>
      </c>
      <c r="AR1678" t="s">
        <v>83</v>
      </c>
      <c r="AS1678">
        <v>0</v>
      </c>
      <c r="AT1678" t="s">
        <v>83</v>
      </c>
      <c r="AU1678" t="s">
        <v>83</v>
      </c>
      <c r="AV1678">
        <v>0</v>
      </c>
      <c r="AW1678">
        <v>0</v>
      </c>
      <c r="AX1678" t="s">
        <v>83</v>
      </c>
    </row>
    <row r="1679" spans="1:50" x14ac:dyDescent="0.15">
      <c r="A1679">
        <v>4</v>
      </c>
      <c r="B1679">
        <v>266</v>
      </c>
      <c r="C1679">
        <v>1</v>
      </c>
      <c r="D1679">
        <v>6</v>
      </c>
      <c r="E1679">
        <v>0</v>
      </c>
      <c r="F1679" t="s">
        <v>83</v>
      </c>
      <c r="G1679" t="s">
        <v>83</v>
      </c>
      <c r="H1679">
        <v>8</v>
      </c>
      <c r="I1679">
        <v>0</v>
      </c>
      <c r="J1679">
        <v>0</v>
      </c>
      <c r="K1679">
        <v>0</v>
      </c>
      <c r="L1679">
        <v>0</v>
      </c>
      <c r="M1679" t="s">
        <v>83</v>
      </c>
      <c r="N1679" t="s">
        <v>83</v>
      </c>
      <c r="O1679" t="s">
        <v>83</v>
      </c>
      <c r="P1679" t="s">
        <v>83</v>
      </c>
      <c r="Q1679" t="s">
        <v>83</v>
      </c>
      <c r="R1679" t="s">
        <v>3061</v>
      </c>
      <c r="S1679" t="s">
        <v>83</v>
      </c>
      <c r="T1679">
        <v>0</v>
      </c>
      <c r="U1679" t="s">
        <v>83</v>
      </c>
      <c r="V1679" t="s">
        <v>83</v>
      </c>
      <c r="W1679" t="s">
        <v>83</v>
      </c>
      <c r="X1679">
        <v>3</v>
      </c>
      <c r="Y1679">
        <v>3</v>
      </c>
      <c r="Z1679" t="s">
        <v>83</v>
      </c>
      <c r="AA1679" t="s">
        <v>83</v>
      </c>
      <c r="AB1679" t="s">
        <v>83</v>
      </c>
      <c r="AC1679" t="s">
        <v>83</v>
      </c>
      <c r="AD1679" t="s">
        <v>83</v>
      </c>
      <c r="AE1679">
        <v>0</v>
      </c>
      <c r="AF1679" t="s">
        <v>83</v>
      </c>
      <c r="AG1679">
        <v>0</v>
      </c>
      <c r="AH1679" t="s">
        <v>83</v>
      </c>
      <c r="AI1679" t="s">
        <v>83</v>
      </c>
      <c r="AJ1679" t="s">
        <v>83</v>
      </c>
      <c r="AK1679" t="s">
        <v>83</v>
      </c>
      <c r="AL1679" t="s">
        <v>83</v>
      </c>
      <c r="AM1679" t="s">
        <v>83</v>
      </c>
      <c r="AN1679" t="s">
        <v>83</v>
      </c>
      <c r="AO1679" t="s">
        <v>83</v>
      </c>
      <c r="AP1679" t="s">
        <v>83</v>
      </c>
      <c r="AQ1679" t="s">
        <v>83</v>
      </c>
      <c r="AR1679" t="s">
        <v>83</v>
      </c>
      <c r="AS1679">
        <v>0</v>
      </c>
      <c r="AT1679" t="s">
        <v>83</v>
      </c>
      <c r="AU1679" t="s">
        <v>83</v>
      </c>
      <c r="AV1679">
        <v>0</v>
      </c>
      <c r="AW1679">
        <v>0</v>
      </c>
      <c r="AX1679" t="s">
        <v>83</v>
      </c>
    </row>
    <row r="1680" spans="1:50" x14ac:dyDescent="0.15">
      <c r="A1680">
        <v>4</v>
      </c>
      <c r="B1680">
        <v>266</v>
      </c>
      <c r="C1680">
        <v>1</v>
      </c>
      <c r="D1680">
        <v>7</v>
      </c>
      <c r="E1680">
        <v>0</v>
      </c>
      <c r="F1680" t="s">
        <v>83</v>
      </c>
      <c r="G1680" t="s">
        <v>83</v>
      </c>
      <c r="H1680">
        <v>117</v>
      </c>
      <c r="I1680">
        <v>0</v>
      </c>
      <c r="J1680">
        <v>0</v>
      </c>
      <c r="K1680">
        <v>0</v>
      </c>
      <c r="L1680">
        <v>0</v>
      </c>
      <c r="M1680" t="s">
        <v>83</v>
      </c>
      <c r="N1680" t="s">
        <v>83</v>
      </c>
      <c r="O1680" t="s">
        <v>83</v>
      </c>
      <c r="P1680" t="s">
        <v>83</v>
      </c>
      <c r="Q1680" t="s">
        <v>83</v>
      </c>
      <c r="R1680" t="s">
        <v>3062</v>
      </c>
      <c r="S1680" t="s">
        <v>83</v>
      </c>
      <c r="T1680">
        <v>0</v>
      </c>
      <c r="U1680" t="s">
        <v>83</v>
      </c>
      <c r="V1680" t="s">
        <v>83</v>
      </c>
      <c r="W1680" t="s">
        <v>83</v>
      </c>
      <c r="X1680">
        <v>3</v>
      </c>
      <c r="Y1680">
        <v>3</v>
      </c>
      <c r="Z1680" t="s">
        <v>83</v>
      </c>
      <c r="AA1680" t="s">
        <v>83</v>
      </c>
      <c r="AB1680" t="s">
        <v>83</v>
      </c>
      <c r="AC1680" t="s">
        <v>83</v>
      </c>
      <c r="AD1680" t="s">
        <v>83</v>
      </c>
      <c r="AE1680">
        <v>0</v>
      </c>
      <c r="AF1680" t="s">
        <v>83</v>
      </c>
      <c r="AG1680">
        <v>0</v>
      </c>
      <c r="AH1680" t="s">
        <v>83</v>
      </c>
      <c r="AI1680" t="s">
        <v>83</v>
      </c>
      <c r="AJ1680" t="s">
        <v>83</v>
      </c>
      <c r="AK1680" t="s">
        <v>83</v>
      </c>
      <c r="AL1680" t="s">
        <v>83</v>
      </c>
      <c r="AM1680" t="s">
        <v>83</v>
      </c>
      <c r="AN1680" t="s">
        <v>83</v>
      </c>
      <c r="AO1680" t="s">
        <v>83</v>
      </c>
      <c r="AP1680" t="s">
        <v>83</v>
      </c>
      <c r="AQ1680" t="s">
        <v>83</v>
      </c>
      <c r="AR1680" t="s">
        <v>83</v>
      </c>
      <c r="AS1680">
        <v>0</v>
      </c>
      <c r="AT1680" t="s">
        <v>83</v>
      </c>
      <c r="AU1680" t="s">
        <v>83</v>
      </c>
      <c r="AV1680">
        <v>0</v>
      </c>
      <c r="AW1680">
        <v>0</v>
      </c>
      <c r="AX1680" t="s">
        <v>83</v>
      </c>
    </row>
    <row r="1681" spans="1:50" x14ac:dyDescent="0.15">
      <c r="A1681">
        <v>4</v>
      </c>
      <c r="B1681">
        <v>266</v>
      </c>
      <c r="C1681">
        <v>1</v>
      </c>
      <c r="D1681">
        <v>8</v>
      </c>
      <c r="E1681">
        <v>0</v>
      </c>
      <c r="F1681" t="s">
        <v>83</v>
      </c>
      <c r="G1681" t="s">
        <v>83</v>
      </c>
      <c r="H1681">
        <v>163</v>
      </c>
      <c r="I1681">
        <v>0</v>
      </c>
      <c r="J1681">
        <v>0</v>
      </c>
      <c r="K1681">
        <v>0</v>
      </c>
      <c r="L1681">
        <v>0</v>
      </c>
      <c r="M1681" t="s">
        <v>83</v>
      </c>
      <c r="N1681" t="s">
        <v>83</v>
      </c>
      <c r="O1681" t="s">
        <v>83</v>
      </c>
      <c r="P1681" t="s">
        <v>83</v>
      </c>
      <c r="Q1681" t="s">
        <v>83</v>
      </c>
      <c r="R1681" t="s">
        <v>3063</v>
      </c>
      <c r="S1681" t="s">
        <v>83</v>
      </c>
      <c r="T1681">
        <v>0</v>
      </c>
      <c r="U1681" t="s">
        <v>83</v>
      </c>
      <c r="V1681" t="s">
        <v>83</v>
      </c>
      <c r="W1681" t="s">
        <v>83</v>
      </c>
      <c r="X1681">
        <v>3</v>
      </c>
      <c r="Y1681">
        <v>3</v>
      </c>
      <c r="Z1681" t="s">
        <v>83</v>
      </c>
      <c r="AA1681" t="s">
        <v>83</v>
      </c>
      <c r="AB1681" t="s">
        <v>83</v>
      </c>
      <c r="AC1681" t="s">
        <v>83</v>
      </c>
      <c r="AD1681" t="s">
        <v>83</v>
      </c>
      <c r="AE1681">
        <v>0</v>
      </c>
      <c r="AF1681" t="s">
        <v>83</v>
      </c>
      <c r="AG1681">
        <v>0</v>
      </c>
      <c r="AH1681" t="s">
        <v>83</v>
      </c>
      <c r="AI1681" t="s">
        <v>83</v>
      </c>
      <c r="AJ1681" t="s">
        <v>83</v>
      </c>
      <c r="AK1681" t="s">
        <v>83</v>
      </c>
      <c r="AL1681" t="s">
        <v>83</v>
      </c>
      <c r="AM1681" t="s">
        <v>83</v>
      </c>
      <c r="AN1681" t="s">
        <v>83</v>
      </c>
      <c r="AO1681" t="s">
        <v>83</v>
      </c>
      <c r="AP1681" t="s">
        <v>83</v>
      </c>
      <c r="AQ1681" t="s">
        <v>83</v>
      </c>
      <c r="AR1681" t="s">
        <v>83</v>
      </c>
      <c r="AS1681">
        <v>0</v>
      </c>
      <c r="AT1681" t="s">
        <v>83</v>
      </c>
      <c r="AU1681" t="s">
        <v>83</v>
      </c>
      <c r="AV1681">
        <v>0</v>
      </c>
      <c r="AW1681">
        <v>0</v>
      </c>
      <c r="AX1681" t="s">
        <v>83</v>
      </c>
    </row>
    <row r="1682" spans="1:50" x14ac:dyDescent="0.15">
      <c r="A1682">
        <v>4</v>
      </c>
      <c r="B1682">
        <v>267</v>
      </c>
      <c r="C1682">
        <v>1</v>
      </c>
      <c r="D1682">
        <v>1</v>
      </c>
      <c r="E1682">
        <v>0</v>
      </c>
      <c r="F1682" t="s">
        <v>83</v>
      </c>
      <c r="G1682" t="s">
        <v>83</v>
      </c>
      <c r="H1682">
        <v>600</v>
      </c>
      <c r="I1682">
        <v>0</v>
      </c>
      <c r="J1682">
        <v>0</v>
      </c>
      <c r="K1682">
        <v>0</v>
      </c>
      <c r="L1682">
        <v>0</v>
      </c>
      <c r="M1682" t="s">
        <v>83</v>
      </c>
      <c r="N1682" t="s">
        <v>83</v>
      </c>
      <c r="O1682" t="s">
        <v>83</v>
      </c>
      <c r="P1682" t="s">
        <v>83</v>
      </c>
      <c r="Q1682" t="s">
        <v>83</v>
      </c>
      <c r="R1682" t="s">
        <v>3064</v>
      </c>
      <c r="S1682" t="s">
        <v>83</v>
      </c>
      <c r="T1682">
        <v>0</v>
      </c>
      <c r="U1682" t="s">
        <v>83</v>
      </c>
      <c r="V1682" t="s">
        <v>83</v>
      </c>
      <c r="W1682" t="s">
        <v>83</v>
      </c>
      <c r="X1682">
        <v>4</v>
      </c>
      <c r="Y1682">
        <v>4</v>
      </c>
      <c r="Z1682" t="s">
        <v>83</v>
      </c>
      <c r="AA1682" t="s">
        <v>83</v>
      </c>
      <c r="AB1682" t="s">
        <v>83</v>
      </c>
      <c r="AC1682" t="s">
        <v>83</v>
      </c>
      <c r="AD1682" t="s">
        <v>83</v>
      </c>
      <c r="AE1682">
        <v>0</v>
      </c>
      <c r="AF1682" t="s">
        <v>83</v>
      </c>
      <c r="AG1682">
        <v>0</v>
      </c>
      <c r="AH1682" t="s">
        <v>83</v>
      </c>
      <c r="AI1682" t="s">
        <v>83</v>
      </c>
      <c r="AJ1682" t="s">
        <v>83</v>
      </c>
      <c r="AK1682" t="s">
        <v>83</v>
      </c>
      <c r="AL1682" t="s">
        <v>83</v>
      </c>
      <c r="AM1682" t="s">
        <v>83</v>
      </c>
      <c r="AN1682" t="s">
        <v>83</v>
      </c>
      <c r="AO1682" t="s">
        <v>83</v>
      </c>
      <c r="AP1682" t="s">
        <v>83</v>
      </c>
      <c r="AQ1682" t="s">
        <v>83</v>
      </c>
      <c r="AR1682" t="s">
        <v>83</v>
      </c>
      <c r="AS1682">
        <v>0</v>
      </c>
      <c r="AT1682" t="s">
        <v>83</v>
      </c>
      <c r="AU1682" t="s">
        <v>83</v>
      </c>
      <c r="AV1682">
        <v>0</v>
      </c>
      <c r="AW1682">
        <v>0</v>
      </c>
      <c r="AX1682" t="s">
        <v>83</v>
      </c>
    </row>
    <row r="1683" spans="1:50" x14ac:dyDescent="0.15">
      <c r="A1683">
        <v>4</v>
      </c>
      <c r="B1683">
        <v>267</v>
      </c>
      <c r="C1683">
        <v>1</v>
      </c>
      <c r="D1683">
        <v>2</v>
      </c>
      <c r="E1683">
        <v>0</v>
      </c>
      <c r="F1683" t="s">
        <v>83</v>
      </c>
      <c r="G1683" t="s">
        <v>83</v>
      </c>
      <c r="H1683">
        <v>471</v>
      </c>
      <c r="I1683">
        <v>0</v>
      </c>
      <c r="J1683">
        <v>0</v>
      </c>
      <c r="K1683">
        <v>0</v>
      </c>
      <c r="L1683">
        <v>0</v>
      </c>
      <c r="M1683" t="s">
        <v>83</v>
      </c>
      <c r="N1683" t="s">
        <v>83</v>
      </c>
      <c r="O1683" t="s">
        <v>83</v>
      </c>
      <c r="P1683" t="s">
        <v>83</v>
      </c>
      <c r="Q1683" t="s">
        <v>83</v>
      </c>
      <c r="R1683" t="s">
        <v>3065</v>
      </c>
      <c r="S1683" t="s">
        <v>83</v>
      </c>
      <c r="T1683">
        <v>0</v>
      </c>
      <c r="U1683" t="s">
        <v>83</v>
      </c>
      <c r="V1683" t="s">
        <v>83</v>
      </c>
      <c r="W1683" t="s">
        <v>83</v>
      </c>
      <c r="X1683">
        <v>4</v>
      </c>
      <c r="Y1683">
        <v>4</v>
      </c>
      <c r="Z1683" t="s">
        <v>83</v>
      </c>
      <c r="AA1683" t="s">
        <v>83</v>
      </c>
      <c r="AB1683" t="s">
        <v>83</v>
      </c>
      <c r="AC1683" t="s">
        <v>83</v>
      </c>
      <c r="AD1683" t="s">
        <v>83</v>
      </c>
      <c r="AE1683">
        <v>0</v>
      </c>
      <c r="AF1683" t="s">
        <v>83</v>
      </c>
      <c r="AG1683">
        <v>0</v>
      </c>
      <c r="AH1683" t="s">
        <v>83</v>
      </c>
      <c r="AI1683" t="s">
        <v>83</v>
      </c>
      <c r="AJ1683" t="s">
        <v>83</v>
      </c>
      <c r="AK1683" t="s">
        <v>83</v>
      </c>
      <c r="AL1683" t="s">
        <v>83</v>
      </c>
      <c r="AM1683" t="s">
        <v>83</v>
      </c>
      <c r="AN1683" t="s">
        <v>83</v>
      </c>
      <c r="AO1683" t="s">
        <v>83</v>
      </c>
      <c r="AP1683" t="s">
        <v>83</v>
      </c>
      <c r="AQ1683" t="s">
        <v>83</v>
      </c>
      <c r="AR1683" t="s">
        <v>83</v>
      </c>
      <c r="AS1683">
        <v>0</v>
      </c>
      <c r="AT1683" t="s">
        <v>83</v>
      </c>
      <c r="AU1683" t="s">
        <v>83</v>
      </c>
      <c r="AV1683">
        <v>0</v>
      </c>
      <c r="AW1683">
        <v>0</v>
      </c>
      <c r="AX1683" t="s">
        <v>83</v>
      </c>
    </row>
    <row r="1684" spans="1:50" x14ac:dyDescent="0.15">
      <c r="A1684">
        <v>4</v>
      </c>
      <c r="B1684">
        <v>267</v>
      </c>
      <c r="C1684">
        <v>1</v>
      </c>
      <c r="D1684">
        <v>3</v>
      </c>
      <c r="E1684">
        <v>0</v>
      </c>
      <c r="F1684" t="s">
        <v>83</v>
      </c>
      <c r="G1684" t="s">
        <v>83</v>
      </c>
      <c r="H1684">
        <v>679</v>
      </c>
      <c r="I1684">
        <v>0</v>
      </c>
      <c r="J1684">
        <v>0</v>
      </c>
      <c r="K1684">
        <v>0</v>
      </c>
      <c r="L1684">
        <v>0</v>
      </c>
      <c r="M1684" t="s">
        <v>83</v>
      </c>
      <c r="N1684" t="s">
        <v>83</v>
      </c>
      <c r="O1684" t="s">
        <v>83</v>
      </c>
      <c r="P1684" t="s">
        <v>83</v>
      </c>
      <c r="Q1684" t="s">
        <v>83</v>
      </c>
      <c r="R1684" t="s">
        <v>3066</v>
      </c>
      <c r="S1684" t="s">
        <v>83</v>
      </c>
      <c r="T1684">
        <v>0</v>
      </c>
      <c r="U1684" t="s">
        <v>83</v>
      </c>
      <c r="V1684" t="s">
        <v>83</v>
      </c>
      <c r="W1684" t="s">
        <v>83</v>
      </c>
      <c r="X1684">
        <v>4</v>
      </c>
      <c r="Y1684">
        <v>4</v>
      </c>
      <c r="Z1684" t="s">
        <v>83</v>
      </c>
      <c r="AA1684" t="s">
        <v>83</v>
      </c>
      <c r="AB1684" t="s">
        <v>83</v>
      </c>
      <c r="AC1684" t="s">
        <v>83</v>
      </c>
      <c r="AD1684" t="s">
        <v>83</v>
      </c>
      <c r="AE1684">
        <v>0</v>
      </c>
      <c r="AF1684" t="s">
        <v>83</v>
      </c>
      <c r="AG1684">
        <v>0</v>
      </c>
      <c r="AH1684" t="s">
        <v>83</v>
      </c>
      <c r="AI1684" t="s">
        <v>83</v>
      </c>
      <c r="AJ1684" t="s">
        <v>83</v>
      </c>
      <c r="AK1684" t="s">
        <v>83</v>
      </c>
      <c r="AL1684" t="s">
        <v>83</v>
      </c>
      <c r="AM1684" t="s">
        <v>83</v>
      </c>
      <c r="AN1684" t="s">
        <v>83</v>
      </c>
      <c r="AO1684" t="s">
        <v>83</v>
      </c>
      <c r="AP1684" t="s">
        <v>83</v>
      </c>
      <c r="AQ1684" t="s">
        <v>83</v>
      </c>
      <c r="AR1684" t="s">
        <v>83</v>
      </c>
      <c r="AS1684">
        <v>0</v>
      </c>
      <c r="AT1684" t="s">
        <v>83</v>
      </c>
      <c r="AU1684" t="s">
        <v>83</v>
      </c>
      <c r="AV1684">
        <v>0</v>
      </c>
      <c r="AW1684">
        <v>0</v>
      </c>
      <c r="AX1684" t="s">
        <v>83</v>
      </c>
    </row>
    <row r="1685" spans="1:50" x14ac:dyDescent="0.15">
      <c r="A1685">
        <v>4</v>
      </c>
      <c r="B1685">
        <v>267</v>
      </c>
      <c r="C1685">
        <v>1</v>
      </c>
      <c r="D1685">
        <v>4</v>
      </c>
      <c r="E1685">
        <v>0</v>
      </c>
      <c r="F1685" t="s">
        <v>83</v>
      </c>
      <c r="G1685" t="s">
        <v>83</v>
      </c>
      <c r="H1685">
        <v>1</v>
      </c>
      <c r="I1685">
        <v>0</v>
      </c>
      <c r="J1685">
        <v>0</v>
      </c>
      <c r="K1685">
        <v>0</v>
      </c>
      <c r="L1685">
        <v>0</v>
      </c>
      <c r="M1685" t="s">
        <v>83</v>
      </c>
      <c r="N1685" t="s">
        <v>83</v>
      </c>
      <c r="O1685" t="s">
        <v>83</v>
      </c>
      <c r="P1685" t="s">
        <v>83</v>
      </c>
      <c r="Q1685" t="s">
        <v>83</v>
      </c>
      <c r="R1685" t="s">
        <v>3067</v>
      </c>
      <c r="S1685" t="s">
        <v>83</v>
      </c>
      <c r="T1685">
        <v>0</v>
      </c>
      <c r="U1685" t="s">
        <v>83</v>
      </c>
      <c r="V1685" t="s">
        <v>83</v>
      </c>
      <c r="W1685" t="s">
        <v>83</v>
      </c>
      <c r="X1685">
        <v>4</v>
      </c>
      <c r="Y1685">
        <v>4</v>
      </c>
      <c r="Z1685" t="s">
        <v>83</v>
      </c>
      <c r="AA1685" t="s">
        <v>83</v>
      </c>
      <c r="AB1685" t="s">
        <v>83</v>
      </c>
      <c r="AC1685" t="s">
        <v>83</v>
      </c>
      <c r="AD1685" t="s">
        <v>83</v>
      </c>
      <c r="AE1685">
        <v>0</v>
      </c>
      <c r="AF1685" t="s">
        <v>83</v>
      </c>
      <c r="AG1685">
        <v>0</v>
      </c>
      <c r="AH1685" t="s">
        <v>83</v>
      </c>
      <c r="AI1685" t="s">
        <v>83</v>
      </c>
      <c r="AJ1685" t="s">
        <v>83</v>
      </c>
      <c r="AK1685" t="s">
        <v>83</v>
      </c>
      <c r="AL1685" t="s">
        <v>83</v>
      </c>
      <c r="AM1685" t="s">
        <v>83</v>
      </c>
      <c r="AN1685" t="s">
        <v>83</v>
      </c>
      <c r="AO1685" t="s">
        <v>83</v>
      </c>
      <c r="AP1685" t="s">
        <v>83</v>
      </c>
      <c r="AQ1685" t="s">
        <v>83</v>
      </c>
      <c r="AR1685" t="s">
        <v>83</v>
      </c>
      <c r="AS1685">
        <v>0</v>
      </c>
      <c r="AT1685" t="s">
        <v>83</v>
      </c>
      <c r="AU1685" t="s">
        <v>83</v>
      </c>
      <c r="AV1685">
        <v>0</v>
      </c>
      <c r="AW1685">
        <v>0</v>
      </c>
      <c r="AX1685" t="s">
        <v>83</v>
      </c>
    </row>
    <row r="1686" spans="1:50" x14ac:dyDescent="0.15">
      <c r="A1686">
        <v>4</v>
      </c>
      <c r="B1686">
        <v>267</v>
      </c>
      <c r="C1686">
        <v>1</v>
      </c>
      <c r="D1686">
        <v>5</v>
      </c>
      <c r="E1686">
        <v>0</v>
      </c>
      <c r="F1686" t="s">
        <v>83</v>
      </c>
      <c r="G1686" t="s">
        <v>83</v>
      </c>
      <c r="H1686">
        <v>109</v>
      </c>
      <c r="I1686">
        <v>0</v>
      </c>
      <c r="J1686">
        <v>0</v>
      </c>
      <c r="K1686">
        <v>0</v>
      </c>
      <c r="L1686">
        <v>0</v>
      </c>
      <c r="M1686" t="s">
        <v>83</v>
      </c>
      <c r="N1686" t="s">
        <v>83</v>
      </c>
      <c r="O1686" t="s">
        <v>83</v>
      </c>
      <c r="P1686" t="s">
        <v>83</v>
      </c>
      <c r="Q1686" t="s">
        <v>83</v>
      </c>
      <c r="R1686" t="s">
        <v>3068</v>
      </c>
      <c r="S1686" t="s">
        <v>83</v>
      </c>
      <c r="T1686">
        <v>0</v>
      </c>
      <c r="U1686" t="s">
        <v>83</v>
      </c>
      <c r="V1686" t="s">
        <v>83</v>
      </c>
      <c r="W1686" t="s">
        <v>83</v>
      </c>
      <c r="X1686">
        <v>4</v>
      </c>
      <c r="Y1686">
        <v>4</v>
      </c>
      <c r="Z1686" t="s">
        <v>83</v>
      </c>
      <c r="AA1686" t="s">
        <v>83</v>
      </c>
      <c r="AB1686" t="s">
        <v>83</v>
      </c>
      <c r="AC1686" t="s">
        <v>83</v>
      </c>
      <c r="AD1686" t="s">
        <v>83</v>
      </c>
      <c r="AE1686">
        <v>0</v>
      </c>
      <c r="AF1686" t="s">
        <v>83</v>
      </c>
      <c r="AG1686">
        <v>0</v>
      </c>
      <c r="AH1686" t="s">
        <v>83</v>
      </c>
      <c r="AI1686" t="s">
        <v>83</v>
      </c>
      <c r="AJ1686" t="s">
        <v>83</v>
      </c>
      <c r="AK1686" t="s">
        <v>83</v>
      </c>
      <c r="AL1686" t="s">
        <v>83</v>
      </c>
      <c r="AM1686" t="s">
        <v>83</v>
      </c>
      <c r="AN1686" t="s">
        <v>83</v>
      </c>
      <c r="AO1686" t="s">
        <v>83</v>
      </c>
      <c r="AP1686" t="s">
        <v>83</v>
      </c>
      <c r="AQ1686" t="s">
        <v>83</v>
      </c>
      <c r="AR1686" t="s">
        <v>83</v>
      </c>
      <c r="AS1686">
        <v>0</v>
      </c>
      <c r="AT1686" t="s">
        <v>83</v>
      </c>
      <c r="AU1686" t="s">
        <v>83</v>
      </c>
      <c r="AV1686">
        <v>0</v>
      </c>
      <c r="AW1686">
        <v>0</v>
      </c>
      <c r="AX1686" t="s">
        <v>83</v>
      </c>
    </row>
    <row r="1687" spans="1:50" x14ac:dyDescent="0.15">
      <c r="A1687">
        <v>4</v>
      </c>
      <c r="B1687">
        <v>267</v>
      </c>
      <c r="C1687">
        <v>1</v>
      </c>
      <c r="D1687">
        <v>6</v>
      </c>
      <c r="E1687">
        <v>0</v>
      </c>
      <c r="F1687" t="s">
        <v>83</v>
      </c>
      <c r="G1687" t="s">
        <v>83</v>
      </c>
      <c r="H1687">
        <v>353</v>
      </c>
      <c r="I1687">
        <v>0</v>
      </c>
      <c r="J1687">
        <v>0</v>
      </c>
      <c r="K1687">
        <v>0</v>
      </c>
      <c r="L1687">
        <v>0</v>
      </c>
      <c r="M1687" t="s">
        <v>83</v>
      </c>
      <c r="N1687" t="s">
        <v>83</v>
      </c>
      <c r="O1687" t="s">
        <v>83</v>
      </c>
      <c r="P1687" t="s">
        <v>83</v>
      </c>
      <c r="Q1687" t="s">
        <v>83</v>
      </c>
      <c r="R1687" t="s">
        <v>3069</v>
      </c>
      <c r="S1687" t="s">
        <v>83</v>
      </c>
      <c r="T1687">
        <v>0</v>
      </c>
      <c r="U1687" t="s">
        <v>83</v>
      </c>
      <c r="V1687" t="s">
        <v>83</v>
      </c>
      <c r="W1687" t="s">
        <v>83</v>
      </c>
      <c r="X1687">
        <v>4</v>
      </c>
      <c r="Y1687">
        <v>4</v>
      </c>
      <c r="Z1687" t="s">
        <v>83</v>
      </c>
      <c r="AA1687" t="s">
        <v>83</v>
      </c>
      <c r="AB1687" t="s">
        <v>83</v>
      </c>
      <c r="AC1687" t="s">
        <v>83</v>
      </c>
      <c r="AD1687" t="s">
        <v>83</v>
      </c>
      <c r="AE1687">
        <v>0</v>
      </c>
      <c r="AF1687" t="s">
        <v>83</v>
      </c>
      <c r="AG1687">
        <v>0</v>
      </c>
      <c r="AH1687" t="s">
        <v>83</v>
      </c>
      <c r="AI1687" t="s">
        <v>83</v>
      </c>
      <c r="AJ1687" t="s">
        <v>83</v>
      </c>
      <c r="AK1687" t="s">
        <v>83</v>
      </c>
      <c r="AL1687" t="s">
        <v>83</v>
      </c>
      <c r="AM1687" t="s">
        <v>83</v>
      </c>
      <c r="AN1687" t="s">
        <v>83</v>
      </c>
      <c r="AO1687" t="s">
        <v>83</v>
      </c>
      <c r="AP1687" t="s">
        <v>83</v>
      </c>
      <c r="AQ1687" t="s">
        <v>83</v>
      </c>
      <c r="AR1687" t="s">
        <v>83</v>
      </c>
      <c r="AS1687">
        <v>0</v>
      </c>
      <c r="AT1687" t="s">
        <v>83</v>
      </c>
      <c r="AU1687" t="s">
        <v>83</v>
      </c>
      <c r="AV1687">
        <v>0</v>
      </c>
      <c r="AW1687">
        <v>0</v>
      </c>
      <c r="AX1687" t="s">
        <v>83</v>
      </c>
    </row>
    <row r="1688" spans="1:50" x14ac:dyDescent="0.15">
      <c r="A1688">
        <v>4</v>
      </c>
      <c r="B1688">
        <v>267</v>
      </c>
      <c r="C1688">
        <v>1</v>
      </c>
      <c r="D1688">
        <v>7</v>
      </c>
      <c r="E1688">
        <v>0</v>
      </c>
      <c r="F1688" t="s">
        <v>83</v>
      </c>
      <c r="G1688" t="s">
        <v>83</v>
      </c>
      <c r="H1688">
        <v>3</v>
      </c>
      <c r="I1688">
        <v>0</v>
      </c>
      <c r="J1688">
        <v>0</v>
      </c>
      <c r="K1688">
        <v>0</v>
      </c>
      <c r="L1688">
        <v>0</v>
      </c>
      <c r="M1688" t="s">
        <v>83</v>
      </c>
      <c r="N1688" t="s">
        <v>83</v>
      </c>
      <c r="O1688" t="s">
        <v>83</v>
      </c>
      <c r="P1688" t="s">
        <v>83</v>
      </c>
      <c r="Q1688" t="s">
        <v>83</v>
      </c>
      <c r="R1688" t="s">
        <v>3070</v>
      </c>
      <c r="S1688" t="s">
        <v>83</v>
      </c>
      <c r="T1688">
        <v>0</v>
      </c>
      <c r="U1688" t="s">
        <v>83</v>
      </c>
      <c r="V1688" t="s">
        <v>83</v>
      </c>
      <c r="W1688" t="s">
        <v>83</v>
      </c>
      <c r="X1688">
        <v>4</v>
      </c>
      <c r="Y1688">
        <v>4</v>
      </c>
      <c r="Z1688" t="s">
        <v>83</v>
      </c>
      <c r="AA1688" t="s">
        <v>83</v>
      </c>
      <c r="AB1688" t="s">
        <v>83</v>
      </c>
      <c r="AC1688" t="s">
        <v>83</v>
      </c>
      <c r="AD1688" t="s">
        <v>83</v>
      </c>
      <c r="AE1688">
        <v>0</v>
      </c>
      <c r="AF1688" t="s">
        <v>83</v>
      </c>
      <c r="AG1688">
        <v>0</v>
      </c>
      <c r="AH1688" t="s">
        <v>83</v>
      </c>
      <c r="AI1688" t="s">
        <v>83</v>
      </c>
      <c r="AJ1688" t="s">
        <v>83</v>
      </c>
      <c r="AK1688" t="s">
        <v>83</v>
      </c>
      <c r="AL1688" t="s">
        <v>83</v>
      </c>
      <c r="AM1688" t="s">
        <v>83</v>
      </c>
      <c r="AN1688" t="s">
        <v>83</v>
      </c>
      <c r="AO1688" t="s">
        <v>83</v>
      </c>
      <c r="AP1688" t="s">
        <v>83</v>
      </c>
      <c r="AQ1688" t="s">
        <v>83</v>
      </c>
      <c r="AR1688" t="s">
        <v>83</v>
      </c>
      <c r="AS1688">
        <v>0</v>
      </c>
      <c r="AT1688" t="s">
        <v>83</v>
      </c>
      <c r="AU1688" t="s">
        <v>83</v>
      </c>
      <c r="AV1688">
        <v>0</v>
      </c>
      <c r="AW1688">
        <v>0</v>
      </c>
      <c r="AX1688" t="s">
        <v>83</v>
      </c>
    </row>
    <row r="1689" spans="1:50" x14ac:dyDescent="0.15">
      <c r="A1689">
        <v>4</v>
      </c>
      <c r="B1689">
        <v>267</v>
      </c>
      <c r="C1689">
        <v>1</v>
      </c>
      <c r="D1689">
        <v>8</v>
      </c>
      <c r="E1689">
        <v>0</v>
      </c>
      <c r="F1689" t="s">
        <v>83</v>
      </c>
      <c r="G1689" t="s">
        <v>83</v>
      </c>
      <c r="H1689">
        <v>527</v>
      </c>
      <c r="I1689">
        <v>0</v>
      </c>
      <c r="J1689">
        <v>0</v>
      </c>
      <c r="K1689">
        <v>0</v>
      </c>
      <c r="L1689">
        <v>0</v>
      </c>
      <c r="M1689" t="s">
        <v>83</v>
      </c>
      <c r="N1689" t="s">
        <v>83</v>
      </c>
      <c r="O1689" t="s">
        <v>83</v>
      </c>
      <c r="P1689" t="s">
        <v>83</v>
      </c>
      <c r="Q1689" t="s">
        <v>83</v>
      </c>
      <c r="R1689" t="s">
        <v>3071</v>
      </c>
      <c r="S1689" t="s">
        <v>83</v>
      </c>
      <c r="T1689">
        <v>0</v>
      </c>
      <c r="U1689" t="s">
        <v>83</v>
      </c>
      <c r="V1689" t="s">
        <v>83</v>
      </c>
      <c r="W1689" t="s">
        <v>83</v>
      </c>
      <c r="X1689">
        <v>4</v>
      </c>
      <c r="Y1689">
        <v>4</v>
      </c>
      <c r="Z1689" t="s">
        <v>83</v>
      </c>
      <c r="AA1689" t="s">
        <v>83</v>
      </c>
      <c r="AB1689" t="s">
        <v>83</v>
      </c>
      <c r="AC1689" t="s">
        <v>83</v>
      </c>
      <c r="AD1689" t="s">
        <v>83</v>
      </c>
      <c r="AE1689">
        <v>0</v>
      </c>
      <c r="AF1689" t="s">
        <v>83</v>
      </c>
      <c r="AG1689">
        <v>0</v>
      </c>
      <c r="AH1689" t="s">
        <v>83</v>
      </c>
      <c r="AI1689" t="s">
        <v>83</v>
      </c>
      <c r="AJ1689" t="s">
        <v>83</v>
      </c>
      <c r="AK1689" t="s">
        <v>83</v>
      </c>
      <c r="AL1689" t="s">
        <v>83</v>
      </c>
      <c r="AM1689" t="s">
        <v>83</v>
      </c>
      <c r="AN1689" t="s">
        <v>83</v>
      </c>
      <c r="AO1689" t="s">
        <v>83</v>
      </c>
      <c r="AP1689" t="s">
        <v>83</v>
      </c>
      <c r="AQ1689" t="s">
        <v>83</v>
      </c>
      <c r="AR1689" t="s">
        <v>83</v>
      </c>
      <c r="AS1689">
        <v>0</v>
      </c>
      <c r="AT1689" t="s">
        <v>83</v>
      </c>
      <c r="AU1689" t="s">
        <v>83</v>
      </c>
      <c r="AV1689">
        <v>0</v>
      </c>
      <c r="AW1689">
        <v>0</v>
      </c>
      <c r="AX1689" t="s">
        <v>83</v>
      </c>
    </row>
    <row r="1690" spans="1:50" x14ac:dyDescent="0.15">
      <c r="A1690">
        <v>4</v>
      </c>
      <c r="B1690">
        <v>268</v>
      </c>
      <c r="C1690">
        <v>1</v>
      </c>
      <c r="D1690">
        <v>1</v>
      </c>
      <c r="E1690">
        <v>0</v>
      </c>
      <c r="F1690" t="s">
        <v>83</v>
      </c>
      <c r="G1690" t="s">
        <v>83</v>
      </c>
      <c r="H1690">
        <v>0</v>
      </c>
      <c r="I1690">
        <v>0</v>
      </c>
      <c r="J1690">
        <v>0</v>
      </c>
      <c r="K1690">
        <v>0</v>
      </c>
      <c r="L1690">
        <v>0</v>
      </c>
      <c r="M1690" t="s">
        <v>83</v>
      </c>
      <c r="N1690" t="s">
        <v>83</v>
      </c>
      <c r="O1690" t="s">
        <v>83</v>
      </c>
      <c r="P1690" t="s">
        <v>83</v>
      </c>
      <c r="Q1690" t="s">
        <v>83</v>
      </c>
      <c r="R1690" t="s">
        <v>83</v>
      </c>
      <c r="S1690" t="s">
        <v>83</v>
      </c>
      <c r="T1690">
        <v>0</v>
      </c>
      <c r="U1690" t="s">
        <v>83</v>
      </c>
      <c r="V1690" t="s">
        <v>83</v>
      </c>
      <c r="W1690" t="s">
        <v>83</v>
      </c>
      <c r="X1690">
        <v>0</v>
      </c>
      <c r="Y1690">
        <v>0</v>
      </c>
      <c r="Z1690" t="s">
        <v>83</v>
      </c>
      <c r="AA1690" t="s">
        <v>83</v>
      </c>
      <c r="AB1690" t="s">
        <v>83</v>
      </c>
      <c r="AC1690" t="s">
        <v>83</v>
      </c>
      <c r="AD1690" t="s">
        <v>83</v>
      </c>
      <c r="AE1690">
        <v>0</v>
      </c>
      <c r="AF1690" t="s">
        <v>83</v>
      </c>
      <c r="AG1690">
        <v>0</v>
      </c>
      <c r="AH1690" t="s">
        <v>83</v>
      </c>
      <c r="AI1690" t="s">
        <v>83</v>
      </c>
      <c r="AJ1690" t="s">
        <v>83</v>
      </c>
      <c r="AK1690" t="s">
        <v>83</v>
      </c>
      <c r="AL1690" t="s">
        <v>83</v>
      </c>
      <c r="AM1690" t="s">
        <v>83</v>
      </c>
      <c r="AN1690" t="s">
        <v>83</v>
      </c>
      <c r="AO1690" t="s">
        <v>83</v>
      </c>
      <c r="AP1690" t="s">
        <v>83</v>
      </c>
      <c r="AQ1690" t="s">
        <v>83</v>
      </c>
      <c r="AR1690" t="s">
        <v>83</v>
      </c>
      <c r="AS1690">
        <v>0</v>
      </c>
      <c r="AT1690" t="s">
        <v>83</v>
      </c>
      <c r="AU1690" t="s">
        <v>83</v>
      </c>
      <c r="AV1690">
        <v>0</v>
      </c>
      <c r="AW1690">
        <v>0</v>
      </c>
      <c r="AX1690" t="s">
        <v>83</v>
      </c>
    </row>
    <row r="1691" spans="1:50" x14ac:dyDescent="0.15">
      <c r="A1691">
        <v>4</v>
      </c>
      <c r="B1691">
        <v>268</v>
      </c>
      <c r="C1691">
        <v>1</v>
      </c>
      <c r="D1691">
        <v>2</v>
      </c>
      <c r="E1691">
        <v>0</v>
      </c>
      <c r="F1691" t="s">
        <v>83</v>
      </c>
      <c r="G1691" t="s">
        <v>83</v>
      </c>
      <c r="H1691">
        <v>115</v>
      </c>
      <c r="I1691">
        <v>0</v>
      </c>
      <c r="J1691">
        <v>0</v>
      </c>
      <c r="K1691">
        <v>0</v>
      </c>
      <c r="L1691">
        <v>0</v>
      </c>
      <c r="M1691" t="s">
        <v>83</v>
      </c>
      <c r="N1691" t="s">
        <v>83</v>
      </c>
      <c r="O1691" t="s">
        <v>83</v>
      </c>
      <c r="P1691" t="s">
        <v>83</v>
      </c>
      <c r="Q1691" t="s">
        <v>83</v>
      </c>
      <c r="R1691" t="s">
        <v>3072</v>
      </c>
      <c r="S1691" t="s">
        <v>83</v>
      </c>
      <c r="T1691">
        <v>0</v>
      </c>
      <c r="U1691" t="s">
        <v>83</v>
      </c>
      <c r="V1691" t="s">
        <v>83</v>
      </c>
      <c r="W1691" t="s">
        <v>83</v>
      </c>
      <c r="X1691">
        <v>3</v>
      </c>
      <c r="Y1691">
        <v>3</v>
      </c>
      <c r="Z1691" t="s">
        <v>83</v>
      </c>
      <c r="AA1691" t="s">
        <v>83</v>
      </c>
      <c r="AB1691" t="s">
        <v>83</v>
      </c>
      <c r="AC1691" t="s">
        <v>83</v>
      </c>
      <c r="AD1691" t="s">
        <v>83</v>
      </c>
      <c r="AE1691">
        <v>0</v>
      </c>
      <c r="AF1691" t="s">
        <v>83</v>
      </c>
      <c r="AG1691">
        <v>0</v>
      </c>
      <c r="AH1691" t="s">
        <v>83</v>
      </c>
      <c r="AI1691" t="s">
        <v>83</v>
      </c>
      <c r="AJ1691" t="s">
        <v>83</v>
      </c>
      <c r="AK1691" t="s">
        <v>83</v>
      </c>
      <c r="AL1691" t="s">
        <v>83</v>
      </c>
      <c r="AM1691" t="s">
        <v>83</v>
      </c>
      <c r="AN1691" t="s">
        <v>83</v>
      </c>
      <c r="AO1691" t="s">
        <v>83</v>
      </c>
      <c r="AP1691" t="s">
        <v>83</v>
      </c>
      <c r="AQ1691" t="s">
        <v>83</v>
      </c>
      <c r="AR1691" t="s">
        <v>83</v>
      </c>
      <c r="AS1691">
        <v>0</v>
      </c>
      <c r="AT1691" t="s">
        <v>83</v>
      </c>
      <c r="AU1691" t="s">
        <v>83</v>
      </c>
      <c r="AV1691">
        <v>0</v>
      </c>
      <c r="AW1691">
        <v>0</v>
      </c>
      <c r="AX1691" t="s">
        <v>83</v>
      </c>
    </row>
    <row r="1692" spans="1:50" x14ac:dyDescent="0.15">
      <c r="A1692">
        <v>4</v>
      </c>
      <c r="B1692">
        <v>268</v>
      </c>
      <c r="C1692">
        <v>1</v>
      </c>
      <c r="D1692">
        <v>3</v>
      </c>
      <c r="E1692">
        <v>0</v>
      </c>
      <c r="F1692" t="s">
        <v>83</v>
      </c>
      <c r="G1692" t="s">
        <v>83</v>
      </c>
      <c r="H1692">
        <v>116</v>
      </c>
      <c r="I1692">
        <v>0</v>
      </c>
      <c r="J1692">
        <v>0</v>
      </c>
      <c r="K1692">
        <v>0</v>
      </c>
      <c r="L1692">
        <v>0</v>
      </c>
      <c r="M1692" t="s">
        <v>83</v>
      </c>
      <c r="N1692" t="s">
        <v>83</v>
      </c>
      <c r="O1692" t="s">
        <v>83</v>
      </c>
      <c r="P1692" t="s">
        <v>83</v>
      </c>
      <c r="Q1692" t="s">
        <v>83</v>
      </c>
      <c r="R1692" t="s">
        <v>3073</v>
      </c>
      <c r="S1692" t="s">
        <v>83</v>
      </c>
      <c r="T1692">
        <v>0</v>
      </c>
      <c r="U1692" t="s">
        <v>83</v>
      </c>
      <c r="V1692" t="s">
        <v>83</v>
      </c>
      <c r="W1692" t="s">
        <v>83</v>
      </c>
      <c r="X1692">
        <v>3</v>
      </c>
      <c r="Y1692">
        <v>3</v>
      </c>
      <c r="Z1692" t="s">
        <v>83</v>
      </c>
      <c r="AA1692" t="s">
        <v>83</v>
      </c>
      <c r="AB1692" t="s">
        <v>83</v>
      </c>
      <c r="AC1692" t="s">
        <v>83</v>
      </c>
      <c r="AD1692" t="s">
        <v>83</v>
      </c>
      <c r="AE1692">
        <v>0</v>
      </c>
      <c r="AF1692" t="s">
        <v>83</v>
      </c>
      <c r="AG1692">
        <v>0</v>
      </c>
      <c r="AH1692" t="s">
        <v>83</v>
      </c>
      <c r="AI1692" t="s">
        <v>83</v>
      </c>
      <c r="AJ1692" t="s">
        <v>83</v>
      </c>
      <c r="AK1692" t="s">
        <v>83</v>
      </c>
      <c r="AL1692" t="s">
        <v>83</v>
      </c>
      <c r="AM1692" t="s">
        <v>83</v>
      </c>
      <c r="AN1692" t="s">
        <v>83</v>
      </c>
      <c r="AO1692" t="s">
        <v>83</v>
      </c>
      <c r="AP1692" t="s">
        <v>83</v>
      </c>
      <c r="AQ1692" t="s">
        <v>83</v>
      </c>
      <c r="AR1692" t="s">
        <v>83</v>
      </c>
      <c r="AS1692">
        <v>0</v>
      </c>
      <c r="AT1692" t="s">
        <v>83</v>
      </c>
      <c r="AU1692" t="s">
        <v>83</v>
      </c>
      <c r="AV1692">
        <v>0</v>
      </c>
      <c r="AW1692">
        <v>0</v>
      </c>
      <c r="AX1692" t="s">
        <v>83</v>
      </c>
    </row>
    <row r="1693" spans="1:50" x14ac:dyDescent="0.15">
      <c r="A1693">
        <v>4</v>
      </c>
      <c r="B1693">
        <v>268</v>
      </c>
      <c r="C1693">
        <v>1</v>
      </c>
      <c r="D1693">
        <v>4</v>
      </c>
      <c r="E1693">
        <v>0</v>
      </c>
      <c r="F1693" t="s">
        <v>83</v>
      </c>
      <c r="G1693" t="s">
        <v>83</v>
      </c>
      <c r="H1693">
        <v>449</v>
      </c>
      <c r="I1693">
        <v>0</v>
      </c>
      <c r="J1693">
        <v>0</v>
      </c>
      <c r="K1693">
        <v>0</v>
      </c>
      <c r="L1693">
        <v>0</v>
      </c>
      <c r="M1693" t="s">
        <v>83</v>
      </c>
      <c r="N1693" t="s">
        <v>83</v>
      </c>
      <c r="O1693" t="s">
        <v>83</v>
      </c>
      <c r="P1693" t="s">
        <v>83</v>
      </c>
      <c r="Q1693" t="s">
        <v>83</v>
      </c>
      <c r="R1693" t="s">
        <v>3074</v>
      </c>
      <c r="S1693" t="s">
        <v>83</v>
      </c>
      <c r="T1693">
        <v>0</v>
      </c>
      <c r="U1693" t="s">
        <v>83</v>
      </c>
      <c r="V1693" t="s">
        <v>83</v>
      </c>
      <c r="W1693" t="s">
        <v>83</v>
      </c>
      <c r="X1693">
        <v>3</v>
      </c>
      <c r="Y1693">
        <v>3</v>
      </c>
      <c r="Z1693" t="s">
        <v>83</v>
      </c>
      <c r="AA1693" t="s">
        <v>83</v>
      </c>
      <c r="AB1693" t="s">
        <v>83</v>
      </c>
      <c r="AC1693" t="s">
        <v>83</v>
      </c>
      <c r="AD1693" t="s">
        <v>83</v>
      </c>
      <c r="AE1693">
        <v>0</v>
      </c>
      <c r="AF1693" t="s">
        <v>83</v>
      </c>
      <c r="AG1693">
        <v>0</v>
      </c>
      <c r="AH1693" t="s">
        <v>83</v>
      </c>
      <c r="AI1693" t="s">
        <v>83</v>
      </c>
      <c r="AJ1693" t="s">
        <v>83</v>
      </c>
      <c r="AK1693" t="s">
        <v>83</v>
      </c>
      <c r="AL1693" t="s">
        <v>83</v>
      </c>
      <c r="AM1693" t="s">
        <v>83</v>
      </c>
      <c r="AN1693" t="s">
        <v>83</v>
      </c>
      <c r="AO1693" t="s">
        <v>83</v>
      </c>
      <c r="AP1693" t="s">
        <v>83</v>
      </c>
      <c r="AQ1693" t="s">
        <v>83</v>
      </c>
      <c r="AR1693" t="s">
        <v>83</v>
      </c>
      <c r="AS1693">
        <v>0</v>
      </c>
      <c r="AT1693" t="s">
        <v>83</v>
      </c>
      <c r="AU1693" t="s">
        <v>83</v>
      </c>
      <c r="AV1693">
        <v>0</v>
      </c>
      <c r="AW1693">
        <v>0</v>
      </c>
      <c r="AX1693" t="s">
        <v>83</v>
      </c>
    </row>
    <row r="1694" spans="1:50" x14ac:dyDescent="0.15">
      <c r="A1694">
        <v>4</v>
      </c>
      <c r="B1694">
        <v>268</v>
      </c>
      <c r="C1694">
        <v>1</v>
      </c>
      <c r="D1694">
        <v>5</v>
      </c>
      <c r="E1694">
        <v>0</v>
      </c>
      <c r="F1694" t="s">
        <v>83</v>
      </c>
      <c r="G1694" t="s">
        <v>83</v>
      </c>
      <c r="H1694">
        <v>326</v>
      </c>
      <c r="I1694">
        <v>0</v>
      </c>
      <c r="J1694">
        <v>0</v>
      </c>
      <c r="K1694">
        <v>0</v>
      </c>
      <c r="L1694">
        <v>0</v>
      </c>
      <c r="M1694" t="s">
        <v>83</v>
      </c>
      <c r="N1694" t="s">
        <v>83</v>
      </c>
      <c r="O1694" t="s">
        <v>83</v>
      </c>
      <c r="P1694" t="s">
        <v>83</v>
      </c>
      <c r="Q1694" t="s">
        <v>83</v>
      </c>
      <c r="R1694" t="s">
        <v>3075</v>
      </c>
      <c r="S1694" t="s">
        <v>83</v>
      </c>
      <c r="T1694">
        <v>0</v>
      </c>
      <c r="U1694" t="s">
        <v>83</v>
      </c>
      <c r="V1694" t="s">
        <v>83</v>
      </c>
      <c r="W1694" t="s">
        <v>83</v>
      </c>
      <c r="X1694">
        <v>3</v>
      </c>
      <c r="Y1694">
        <v>3</v>
      </c>
      <c r="Z1694" t="s">
        <v>83</v>
      </c>
      <c r="AA1694" t="s">
        <v>83</v>
      </c>
      <c r="AB1694" t="s">
        <v>83</v>
      </c>
      <c r="AC1694" t="s">
        <v>83</v>
      </c>
      <c r="AD1694" t="s">
        <v>83</v>
      </c>
      <c r="AE1694">
        <v>0</v>
      </c>
      <c r="AF1694" t="s">
        <v>83</v>
      </c>
      <c r="AG1694">
        <v>0</v>
      </c>
      <c r="AH1694" t="s">
        <v>83</v>
      </c>
      <c r="AI1694" t="s">
        <v>83</v>
      </c>
      <c r="AJ1694" t="s">
        <v>83</v>
      </c>
      <c r="AK1694" t="s">
        <v>83</v>
      </c>
      <c r="AL1694" t="s">
        <v>83</v>
      </c>
      <c r="AM1694" t="s">
        <v>83</v>
      </c>
      <c r="AN1694" t="s">
        <v>83</v>
      </c>
      <c r="AO1694" t="s">
        <v>83</v>
      </c>
      <c r="AP1694" t="s">
        <v>83</v>
      </c>
      <c r="AQ1694" t="s">
        <v>83</v>
      </c>
      <c r="AR1694" t="s">
        <v>83</v>
      </c>
      <c r="AS1694">
        <v>0</v>
      </c>
      <c r="AT1694" t="s">
        <v>83</v>
      </c>
      <c r="AU1694" t="s">
        <v>83</v>
      </c>
      <c r="AV1694">
        <v>0</v>
      </c>
      <c r="AW1694">
        <v>0</v>
      </c>
      <c r="AX1694" t="s">
        <v>83</v>
      </c>
    </row>
    <row r="1695" spans="1:50" x14ac:dyDescent="0.15">
      <c r="A1695">
        <v>4</v>
      </c>
      <c r="B1695">
        <v>268</v>
      </c>
      <c r="C1695">
        <v>1</v>
      </c>
      <c r="D1695">
        <v>6</v>
      </c>
      <c r="E1695">
        <v>0</v>
      </c>
      <c r="F1695" t="s">
        <v>83</v>
      </c>
      <c r="G1695" t="s">
        <v>83</v>
      </c>
      <c r="H1695">
        <v>498</v>
      </c>
      <c r="I1695">
        <v>0</v>
      </c>
      <c r="J1695">
        <v>0</v>
      </c>
      <c r="K1695">
        <v>0</v>
      </c>
      <c r="L1695">
        <v>0</v>
      </c>
      <c r="M1695" t="s">
        <v>83</v>
      </c>
      <c r="N1695" t="s">
        <v>83</v>
      </c>
      <c r="O1695" t="s">
        <v>83</v>
      </c>
      <c r="P1695" t="s">
        <v>83</v>
      </c>
      <c r="Q1695" t="s">
        <v>83</v>
      </c>
      <c r="R1695" t="s">
        <v>3076</v>
      </c>
      <c r="S1695" t="s">
        <v>83</v>
      </c>
      <c r="T1695">
        <v>0</v>
      </c>
      <c r="U1695" t="s">
        <v>83</v>
      </c>
      <c r="V1695" t="s">
        <v>83</v>
      </c>
      <c r="W1695" t="s">
        <v>83</v>
      </c>
      <c r="X1695">
        <v>3</v>
      </c>
      <c r="Y1695">
        <v>3</v>
      </c>
      <c r="Z1695" t="s">
        <v>83</v>
      </c>
      <c r="AA1695" t="s">
        <v>83</v>
      </c>
      <c r="AB1695" t="s">
        <v>83</v>
      </c>
      <c r="AC1695" t="s">
        <v>83</v>
      </c>
      <c r="AD1695" t="s">
        <v>83</v>
      </c>
      <c r="AE1695">
        <v>0</v>
      </c>
      <c r="AF1695" t="s">
        <v>83</v>
      </c>
      <c r="AG1695">
        <v>0</v>
      </c>
      <c r="AH1695" t="s">
        <v>83</v>
      </c>
      <c r="AI1695" t="s">
        <v>83</v>
      </c>
      <c r="AJ1695" t="s">
        <v>83</v>
      </c>
      <c r="AK1695" t="s">
        <v>83</v>
      </c>
      <c r="AL1695" t="s">
        <v>83</v>
      </c>
      <c r="AM1695" t="s">
        <v>83</v>
      </c>
      <c r="AN1695" t="s">
        <v>83</v>
      </c>
      <c r="AO1695" t="s">
        <v>83</v>
      </c>
      <c r="AP1695" t="s">
        <v>83</v>
      </c>
      <c r="AQ1695" t="s">
        <v>83</v>
      </c>
      <c r="AR1695" t="s">
        <v>83</v>
      </c>
      <c r="AS1695">
        <v>0</v>
      </c>
      <c r="AT1695" t="s">
        <v>83</v>
      </c>
      <c r="AU1695" t="s">
        <v>83</v>
      </c>
      <c r="AV1695">
        <v>0</v>
      </c>
      <c r="AW1695">
        <v>0</v>
      </c>
      <c r="AX1695" t="s">
        <v>83</v>
      </c>
    </row>
    <row r="1696" spans="1:50" x14ac:dyDescent="0.15">
      <c r="A1696">
        <v>4</v>
      </c>
      <c r="B1696">
        <v>268</v>
      </c>
      <c r="C1696">
        <v>1</v>
      </c>
      <c r="D1696">
        <v>7</v>
      </c>
      <c r="E1696">
        <v>0</v>
      </c>
      <c r="F1696" t="s">
        <v>83</v>
      </c>
      <c r="G1696" t="s">
        <v>83</v>
      </c>
      <c r="H1696">
        <v>0</v>
      </c>
      <c r="I1696">
        <v>0</v>
      </c>
      <c r="J1696">
        <v>0</v>
      </c>
      <c r="K1696">
        <v>0</v>
      </c>
      <c r="L1696">
        <v>0</v>
      </c>
      <c r="M1696" t="s">
        <v>83</v>
      </c>
      <c r="N1696" t="s">
        <v>83</v>
      </c>
      <c r="O1696" t="s">
        <v>83</v>
      </c>
      <c r="P1696" t="s">
        <v>83</v>
      </c>
      <c r="Q1696" t="s">
        <v>83</v>
      </c>
      <c r="R1696" t="s">
        <v>83</v>
      </c>
      <c r="S1696" t="s">
        <v>83</v>
      </c>
      <c r="T1696">
        <v>0</v>
      </c>
      <c r="U1696" t="s">
        <v>83</v>
      </c>
      <c r="V1696" t="s">
        <v>83</v>
      </c>
      <c r="W1696" t="s">
        <v>83</v>
      </c>
      <c r="X1696">
        <v>0</v>
      </c>
      <c r="Y1696">
        <v>0</v>
      </c>
      <c r="Z1696" t="s">
        <v>83</v>
      </c>
      <c r="AA1696" t="s">
        <v>83</v>
      </c>
      <c r="AB1696" t="s">
        <v>83</v>
      </c>
      <c r="AC1696" t="s">
        <v>83</v>
      </c>
      <c r="AD1696" t="s">
        <v>83</v>
      </c>
      <c r="AE1696">
        <v>0</v>
      </c>
      <c r="AF1696" t="s">
        <v>83</v>
      </c>
      <c r="AG1696">
        <v>0</v>
      </c>
      <c r="AH1696" t="s">
        <v>83</v>
      </c>
      <c r="AI1696" t="s">
        <v>83</v>
      </c>
      <c r="AJ1696" t="s">
        <v>83</v>
      </c>
      <c r="AK1696" t="s">
        <v>83</v>
      </c>
      <c r="AL1696" t="s">
        <v>83</v>
      </c>
      <c r="AM1696" t="s">
        <v>83</v>
      </c>
      <c r="AN1696" t="s">
        <v>83</v>
      </c>
      <c r="AO1696" t="s">
        <v>83</v>
      </c>
      <c r="AP1696" t="s">
        <v>83</v>
      </c>
      <c r="AQ1696" t="s">
        <v>83</v>
      </c>
      <c r="AR1696" t="s">
        <v>83</v>
      </c>
      <c r="AS1696">
        <v>0</v>
      </c>
      <c r="AT1696" t="s">
        <v>83</v>
      </c>
      <c r="AU1696" t="s">
        <v>83</v>
      </c>
      <c r="AV1696">
        <v>0</v>
      </c>
      <c r="AW1696">
        <v>0</v>
      </c>
      <c r="AX1696" t="s">
        <v>83</v>
      </c>
    </row>
    <row r="1697" spans="1:50" x14ac:dyDescent="0.15">
      <c r="A1697">
        <v>4</v>
      </c>
      <c r="B1697">
        <v>268</v>
      </c>
      <c r="C1697">
        <v>1</v>
      </c>
      <c r="D1697">
        <v>8</v>
      </c>
      <c r="E1697">
        <v>0</v>
      </c>
      <c r="F1697" t="s">
        <v>83</v>
      </c>
      <c r="G1697" t="s">
        <v>83</v>
      </c>
      <c r="H1697">
        <v>0</v>
      </c>
      <c r="I1697">
        <v>0</v>
      </c>
      <c r="J1697">
        <v>0</v>
      </c>
      <c r="K1697">
        <v>0</v>
      </c>
      <c r="L1697">
        <v>0</v>
      </c>
      <c r="M1697" t="s">
        <v>83</v>
      </c>
      <c r="N1697" t="s">
        <v>83</v>
      </c>
      <c r="O1697" t="s">
        <v>83</v>
      </c>
      <c r="P1697" t="s">
        <v>83</v>
      </c>
      <c r="Q1697" t="s">
        <v>83</v>
      </c>
      <c r="R1697" t="s">
        <v>83</v>
      </c>
      <c r="S1697" t="s">
        <v>83</v>
      </c>
      <c r="T1697">
        <v>0</v>
      </c>
      <c r="U1697" t="s">
        <v>83</v>
      </c>
      <c r="V1697" t="s">
        <v>83</v>
      </c>
      <c r="W1697" t="s">
        <v>83</v>
      </c>
      <c r="X1697">
        <v>0</v>
      </c>
      <c r="Y1697">
        <v>0</v>
      </c>
      <c r="Z1697" t="s">
        <v>83</v>
      </c>
      <c r="AA1697" t="s">
        <v>83</v>
      </c>
      <c r="AB1697" t="s">
        <v>83</v>
      </c>
      <c r="AC1697" t="s">
        <v>83</v>
      </c>
      <c r="AD1697" t="s">
        <v>83</v>
      </c>
      <c r="AE1697">
        <v>0</v>
      </c>
      <c r="AF1697" t="s">
        <v>83</v>
      </c>
      <c r="AG1697">
        <v>0</v>
      </c>
      <c r="AH1697" t="s">
        <v>83</v>
      </c>
      <c r="AI1697" t="s">
        <v>83</v>
      </c>
      <c r="AJ1697" t="s">
        <v>83</v>
      </c>
      <c r="AK1697" t="s">
        <v>83</v>
      </c>
      <c r="AL1697" t="s">
        <v>83</v>
      </c>
      <c r="AM1697" t="s">
        <v>83</v>
      </c>
      <c r="AN1697" t="s">
        <v>83</v>
      </c>
      <c r="AO1697" t="s">
        <v>83</v>
      </c>
      <c r="AP1697" t="s">
        <v>83</v>
      </c>
      <c r="AQ1697" t="s">
        <v>83</v>
      </c>
      <c r="AR1697" t="s">
        <v>83</v>
      </c>
      <c r="AS1697">
        <v>0</v>
      </c>
      <c r="AT1697" t="s">
        <v>83</v>
      </c>
      <c r="AU1697" t="s">
        <v>83</v>
      </c>
      <c r="AV1697">
        <v>0</v>
      </c>
      <c r="AW1697">
        <v>0</v>
      </c>
      <c r="AX1697" t="s">
        <v>83</v>
      </c>
    </row>
    <row r="1698" spans="1:50" x14ac:dyDescent="0.15">
      <c r="A1698">
        <v>4</v>
      </c>
      <c r="B1698">
        <v>268</v>
      </c>
      <c r="C1698">
        <v>2</v>
      </c>
      <c r="D1698">
        <v>1</v>
      </c>
      <c r="E1698">
        <v>0</v>
      </c>
      <c r="F1698" t="s">
        <v>83</v>
      </c>
      <c r="G1698" t="s">
        <v>83</v>
      </c>
      <c r="H1698">
        <v>393</v>
      </c>
      <c r="I1698">
        <v>0</v>
      </c>
      <c r="J1698">
        <v>0</v>
      </c>
      <c r="K1698">
        <v>0</v>
      </c>
      <c r="L1698">
        <v>0</v>
      </c>
      <c r="M1698" t="s">
        <v>83</v>
      </c>
      <c r="N1698" t="s">
        <v>83</v>
      </c>
      <c r="O1698" t="s">
        <v>83</v>
      </c>
      <c r="P1698" t="s">
        <v>83</v>
      </c>
      <c r="Q1698" t="s">
        <v>83</v>
      </c>
      <c r="R1698" t="s">
        <v>3077</v>
      </c>
      <c r="S1698" t="s">
        <v>83</v>
      </c>
      <c r="T1698">
        <v>0</v>
      </c>
      <c r="U1698" t="s">
        <v>83</v>
      </c>
      <c r="V1698" t="s">
        <v>83</v>
      </c>
      <c r="W1698" t="s">
        <v>83</v>
      </c>
      <c r="X1698">
        <v>3</v>
      </c>
      <c r="Y1698">
        <v>3</v>
      </c>
      <c r="Z1698" t="s">
        <v>83</v>
      </c>
      <c r="AA1698" t="s">
        <v>83</v>
      </c>
      <c r="AB1698" t="s">
        <v>83</v>
      </c>
      <c r="AC1698" t="s">
        <v>83</v>
      </c>
      <c r="AD1698" t="s">
        <v>83</v>
      </c>
      <c r="AE1698">
        <v>0</v>
      </c>
      <c r="AF1698" t="s">
        <v>83</v>
      </c>
      <c r="AG1698">
        <v>0</v>
      </c>
      <c r="AH1698" t="s">
        <v>83</v>
      </c>
      <c r="AI1698" t="s">
        <v>83</v>
      </c>
      <c r="AJ1698" t="s">
        <v>83</v>
      </c>
      <c r="AK1698" t="s">
        <v>83</v>
      </c>
      <c r="AL1698" t="s">
        <v>83</v>
      </c>
      <c r="AM1698" t="s">
        <v>83</v>
      </c>
      <c r="AN1698" t="s">
        <v>83</v>
      </c>
      <c r="AO1698" t="s">
        <v>83</v>
      </c>
      <c r="AP1698" t="s">
        <v>83</v>
      </c>
      <c r="AQ1698" t="s">
        <v>83</v>
      </c>
      <c r="AR1698" t="s">
        <v>83</v>
      </c>
      <c r="AS1698">
        <v>0</v>
      </c>
      <c r="AT1698" t="s">
        <v>83</v>
      </c>
      <c r="AU1698" t="s">
        <v>83</v>
      </c>
      <c r="AV1698">
        <v>0</v>
      </c>
      <c r="AW1698">
        <v>0</v>
      </c>
      <c r="AX1698" t="s">
        <v>83</v>
      </c>
    </row>
    <row r="1699" spans="1:50" x14ac:dyDescent="0.15">
      <c r="A1699">
        <v>4</v>
      </c>
      <c r="B1699">
        <v>268</v>
      </c>
      <c r="C1699">
        <v>2</v>
      </c>
      <c r="D1699">
        <v>2</v>
      </c>
      <c r="E1699">
        <v>0</v>
      </c>
      <c r="F1699" t="s">
        <v>83</v>
      </c>
      <c r="G1699" t="s">
        <v>83</v>
      </c>
      <c r="H1699">
        <v>545</v>
      </c>
      <c r="I1699">
        <v>0</v>
      </c>
      <c r="J1699">
        <v>0</v>
      </c>
      <c r="K1699">
        <v>0</v>
      </c>
      <c r="L1699">
        <v>0</v>
      </c>
      <c r="M1699" t="s">
        <v>83</v>
      </c>
      <c r="N1699" t="s">
        <v>83</v>
      </c>
      <c r="O1699" t="s">
        <v>83</v>
      </c>
      <c r="P1699" t="s">
        <v>83</v>
      </c>
      <c r="Q1699" t="s">
        <v>83</v>
      </c>
      <c r="R1699" t="s">
        <v>3078</v>
      </c>
      <c r="S1699" t="s">
        <v>83</v>
      </c>
      <c r="T1699">
        <v>0</v>
      </c>
      <c r="U1699" t="s">
        <v>83</v>
      </c>
      <c r="V1699" t="s">
        <v>83</v>
      </c>
      <c r="W1699" t="s">
        <v>83</v>
      </c>
      <c r="X1699">
        <v>3</v>
      </c>
      <c r="Y1699">
        <v>3</v>
      </c>
      <c r="Z1699" t="s">
        <v>83</v>
      </c>
      <c r="AA1699" t="s">
        <v>83</v>
      </c>
      <c r="AB1699" t="s">
        <v>83</v>
      </c>
      <c r="AC1699" t="s">
        <v>83</v>
      </c>
      <c r="AD1699" t="s">
        <v>83</v>
      </c>
      <c r="AE1699">
        <v>0</v>
      </c>
      <c r="AF1699" t="s">
        <v>83</v>
      </c>
      <c r="AG1699">
        <v>0</v>
      </c>
      <c r="AH1699" t="s">
        <v>83</v>
      </c>
      <c r="AI1699" t="s">
        <v>83</v>
      </c>
      <c r="AJ1699" t="s">
        <v>83</v>
      </c>
      <c r="AK1699" t="s">
        <v>83</v>
      </c>
      <c r="AL1699" t="s">
        <v>83</v>
      </c>
      <c r="AM1699" t="s">
        <v>83</v>
      </c>
      <c r="AN1699" t="s">
        <v>83</v>
      </c>
      <c r="AO1699" t="s">
        <v>83</v>
      </c>
      <c r="AP1699" t="s">
        <v>83</v>
      </c>
      <c r="AQ1699" t="s">
        <v>83</v>
      </c>
      <c r="AR1699" t="s">
        <v>83</v>
      </c>
      <c r="AS1699">
        <v>0</v>
      </c>
      <c r="AT1699" t="s">
        <v>83</v>
      </c>
      <c r="AU1699" t="s">
        <v>83</v>
      </c>
      <c r="AV1699">
        <v>0</v>
      </c>
      <c r="AW1699">
        <v>0</v>
      </c>
      <c r="AX1699" t="s">
        <v>83</v>
      </c>
    </row>
    <row r="1700" spans="1:50" x14ac:dyDescent="0.15">
      <c r="A1700">
        <v>4</v>
      </c>
      <c r="B1700">
        <v>268</v>
      </c>
      <c r="C1700">
        <v>2</v>
      </c>
      <c r="D1700">
        <v>3</v>
      </c>
      <c r="E1700">
        <v>0</v>
      </c>
      <c r="F1700" t="s">
        <v>83</v>
      </c>
      <c r="G1700" t="s">
        <v>83</v>
      </c>
      <c r="H1700">
        <v>254</v>
      </c>
      <c r="I1700">
        <v>0</v>
      </c>
      <c r="J1700">
        <v>0</v>
      </c>
      <c r="K1700">
        <v>0</v>
      </c>
      <c r="L1700">
        <v>0</v>
      </c>
      <c r="M1700" t="s">
        <v>83</v>
      </c>
      <c r="N1700" t="s">
        <v>83</v>
      </c>
      <c r="O1700" t="s">
        <v>83</v>
      </c>
      <c r="P1700" t="s">
        <v>83</v>
      </c>
      <c r="Q1700" t="s">
        <v>83</v>
      </c>
      <c r="R1700" t="s">
        <v>3079</v>
      </c>
      <c r="S1700" t="s">
        <v>83</v>
      </c>
      <c r="T1700">
        <v>0</v>
      </c>
      <c r="U1700" t="s">
        <v>83</v>
      </c>
      <c r="V1700" t="s">
        <v>83</v>
      </c>
      <c r="W1700" t="s">
        <v>83</v>
      </c>
      <c r="X1700">
        <v>3</v>
      </c>
      <c r="Y1700">
        <v>3</v>
      </c>
      <c r="Z1700" t="s">
        <v>83</v>
      </c>
      <c r="AA1700" t="s">
        <v>83</v>
      </c>
      <c r="AB1700" t="s">
        <v>83</v>
      </c>
      <c r="AC1700" t="s">
        <v>83</v>
      </c>
      <c r="AD1700" t="s">
        <v>83</v>
      </c>
      <c r="AE1700">
        <v>0</v>
      </c>
      <c r="AF1700" t="s">
        <v>83</v>
      </c>
      <c r="AG1700">
        <v>0</v>
      </c>
      <c r="AH1700" t="s">
        <v>83</v>
      </c>
      <c r="AI1700" t="s">
        <v>83</v>
      </c>
      <c r="AJ1700" t="s">
        <v>83</v>
      </c>
      <c r="AK1700" t="s">
        <v>83</v>
      </c>
      <c r="AL1700" t="s">
        <v>83</v>
      </c>
      <c r="AM1700" t="s">
        <v>83</v>
      </c>
      <c r="AN1700" t="s">
        <v>83</v>
      </c>
      <c r="AO1700" t="s">
        <v>83</v>
      </c>
      <c r="AP1700" t="s">
        <v>83</v>
      </c>
      <c r="AQ1700" t="s">
        <v>83</v>
      </c>
      <c r="AR1700" t="s">
        <v>83</v>
      </c>
      <c r="AS1700">
        <v>0</v>
      </c>
      <c r="AT1700" t="s">
        <v>83</v>
      </c>
      <c r="AU1700" t="s">
        <v>83</v>
      </c>
      <c r="AV1700">
        <v>0</v>
      </c>
      <c r="AW1700">
        <v>0</v>
      </c>
      <c r="AX1700" t="s">
        <v>83</v>
      </c>
    </row>
    <row r="1701" spans="1:50" x14ac:dyDescent="0.15">
      <c r="A1701">
        <v>4</v>
      </c>
      <c r="B1701">
        <v>268</v>
      </c>
      <c r="C1701">
        <v>2</v>
      </c>
      <c r="D1701">
        <v>4</v>
      </c>
      <c r="E1701">
        <v>0</v>
      </c>
      <c r="F1701" t="s">
        <v>83</v>
      </c>
      <c r="G1701" t="s">
        <v>83</v>
      </c>
      <c r="H1701">
        <v>563</v>
      </c>
      <c r="I1701">
        <v>0</v>
      </c>
      <c r="J1701">
        <v>0</v>
      </c>
      <c r="K1701">
        <v>0</v>
      </c>
      <c r="L1701">
        <v>0</v>
      </c>
      <c r="M1701" t="s">
        <v>83</v>
      </c>
      <c r="N1701" t="s">
        <v>83</v>
      </c>
      <c r="O1701" t="s">
        <v>83</v>
      </c>
      <c r="P1701" t="s">
        <v>83</v>
      </c>
      <c r="Q1701" t="s">
        <v>83</v>
      </c>
      <c r="R1701" t="s">
        <v>3080</v>
      </c>
      <c r="S1701" t="s">
        <v>83</v>
      </c>
      <c r="T1701">
        <v>0</v>
      </c>
      <c r="U1701" t="s">
        <v>83</v>
      </c>
      <c r="V1701" t="s">
        <v>83</v>
      </c>
      <c r="W1701" t="s">
        <v>83</v>
      </c>
      <c r="X1701">
        <v>3</v>
      </c>
      <c r="Y1701">
        <v>3</v>
      </c>
      <c r="Z1701" t="s">
        <v>83</v>
      </c>
      <c r="AA1701" t="s">
        <v>83</v>
      </c>
      <c r="AB1701" t="s">
        <v>83</v>
      </c>
      <c r="AC1701" t="s">
        <v>83</v>
      </c>
      <c r="AD1701" t="s">
        <v>83</v>
      </c>
      <c r="AE1701">
        <v>0</v>
      </c>
      <c r="AF1701" t="s">
        <v>83</v>
      </c>
      <c r="AG1701">
        <v>0</v>
      </c>
      <c r="AH1701" t="s">
        <v>83</v>
      </c>
      <c r="AI1701" t="s">
        <v>83</v>
      </c>
      <c r="AJ1701" t="s">
        <v>83</v>
      </c>
      <c r="AK1701" t="s">
        <v>83</v>
      </c>
      <c r="AL1701" t="s">
        <v>83</v>
      </c>
      <c r="AM1701" t="s">
        <v>83</v>
      </c>
      <c r="AN1701" t="s">
        <v>83</v>
      </c>
      <c r="AO1701" t="s">
        <v>83</v>
      </c>
      <c r="AP1701" t="s">
        <v>83</v>
      </c>
      <c r="AQ1701" t="s">
        <v>83</v>
      </c>
      <c r="AR1701" t="s">
        <v>83</v>
      </c>
      <c r="AS1701">
        <v>0</v>
      </c>
      <c r="AT1701" t="s">
        <v>83</v>
      </c>
      <c r="AU1701" t="s">
        <v>83</v>
      </c>
      <c r="AV1701">
        <v>0</v>
      </c>
      <c r="AW1701">
        <v>0</v>
      </c>
      <c r="AX1701" t="s">
        <v>83</v>
      </c>
    </row>
    <row r="1702" spans="1:50" x14ac:dyDescent="0.15">
      <c r="A1702">
        <v>4</v>
      </c>
      <c r="B1702">
        <v>268</v>
      </c>
      <c r="C1702">
        <v>2</v>
      </c>
      <c r="D1702">
        <v>5</v>
      </c>
      <c r="E1702">
        <v>0</v>
      </c>
      <c r="F1702" t="s">
        <v>83</v>
      </c>
      <c r="G1702" t="s">
        <v>83</v>
      </c>
      <c r="H1702">
        <v>382</v>
      </c>
      <c r="I1702">
        <v>0</v>
      </c>
      <c r="J1702">
        <v>0</v>
      </c>
      <c r="K1702">
        <v>0</v>
      </c>
      <c r="L1702">
        <v>0</v>
      </c>
      <c r="M1702" t="s">
        <v>83</v>
      </c>
      <c r="N1702" t="s">
        <v>83</v>
      </c>
      <c r="O1702" t="s">
        <v>83</v>
      </c>
      <c r="P1702" t="s">
        <v>83</v>
      </c>
      <c r="Q1702" t="s">
        <v>83</v>
      </c>
      <c r="R1702" t="s">
        <v>3081</v>
      </c>
      <c r="S1702" t="s">
        <v>83</v>
      </c>
      <c r="T1702">
        <v>0</v>
      </c>
      <c r="U1702" t="s">
        <v>83</v>
      </c>
      <c r="V1702" t="s">
        <v>83</v>
      </c>
      <c r="W1702" t="s">
        <v>83</v>
      </c>
      <c r="X1702">
        <v>3</v>
      </c>
      <c r="Y1702">
        <v>3</v>
      </c>
      <c r="Z1702" t="s">
        <v>83</v>
      </c>
      <c r="AA1702" t="s">
        <v>83</v>
      </c>
      <c r="AB1702" t="s">
        <v>83</v>
      </c>
      <c r="AC1702" t="s">
        <v>83</v>
      </c>
      <c r="AD1702" t="s">
        <v>83</v>
      </c>
      <c r="AE1702">
        <v>0</v>
      </c>
      <c r="AF1702" t="s">
        <v>83</v>
      </c>
      <c r="AG1702">
        <v>0</v>
      </c>
      <c r="AH1702" t="s">
        <v>83</v>
      </c>
      <c r="AI1702" t="s">
        <v>83</v>
      </c>
      <c r="AJ1702" t="s">
        <v>83</v>
      </c>
      <c r="AK1702" t="s">
        <v>83</v>
      </c>
      <c r="AL1702" t="s">
        <v>83</v>
      </c>
      <c r="AM1702" t="s">
        <v>83</v>
      </c>
      <c r="AN1702" t="s">
        <v>83</v>
      </c>
      <c r="AO1702" t="s">
        <v>83</v>
      </c>
      <c r="AP1702" t="s">
        <v>83</v>
      </c>
      <c r="AQ1702" t="s">
        <v>83</v>
      </c>
      <c r="AR1702" t="s">
        <v>83</v>
      </c>
      <c r="AS1702">
        <v>0</v>
      </c>
      <c r="AT1702" t="s">
        <v>83</v>
      </c>
      <c r="AU1702" t="s">
        <v>83</v>
      </c>
      <c r="AV1702">
        <v>0</v>
      </c>
      <c r="AW1702">
        <v>0</v>
      </c>
      <c r="AX1702" t="s">
        <v>83</v>
      </c>
    </row>
    <row r="1703" spans="1:50" x14ac:dyDescent="0.15">
      <c r="A1703">
        <v>4</v>
      </c>
      <c r="B1703">
        <v>268</v>
      </c>
      <c r="C1703">
        <v>2</v>
      </c>
      <c r="D1703">
        <v>6</v>
      </c>
      <c r="E1703">
        <v>0</v>
      </c>
      <c r="F1703" t="s">
        <v>83</v>
      </c>
      <c r="G1703" t="s">
        <v>83</v>
      </c>
      <c r="H1703">
        <v>252</v>
      </c>
      <c r="I1703">
        <v>0</v>
      </c>
      <c r="J1703">
        <v>0</v>
      </c>
      <c r="K1703">
        <v>0</v>
      </c>
      <c r="L1703">
        <v>0</v>
      </c>
      <c r="M1703" t="s">
        <v>83</v>
      </c>
      <c r="N1703" t="s">
        <v>83</v>
      </c>
      <c r="O1703" t="s">
        <v>83</v>
      </c>
      <c r="P1703" t="s">
        <v>83</v>
      </c>
      <c r="Q1703" t="s">
        <v>83</v>
      </c>
      <c r="R1703" t="s">
        <v>3082</v>
      </c>
      <c r="S1703" t="s">
        <v>83</v>
      </c>
      <c r="T1703">
        <v>0</v>
      </c>
      <c r="U1703" t="s">
        <v>83</v>
      </c>
      <c r="V1703" t="s">
        <v>83</v>
      </c>
      <c r="W1703" t="s">
        <v>83</v>
      </c>
      <c r="X1703">
        <v>3</v>
      </c>
      <c r="Y1703">
        <v>3</v>
      </c>
      <c r="Z1703" t="s">
        <v>83</v>
      </c>
      <c r="AA1703" t="s">
        <v>83</v>
      </c>
      <c r="AB1703" t="s">
        <v>83</v>
      </c>
      <c r="AC1703" t="s">
        <v>83</v>
      </c>
      <c r="AD1703" t="s">
        <v>83</v>
      </c>
      <c r="AE1703">
        <v>0</v>
      </c>
      <c r="AF1703" t="s">
        <v>83</v>
      </c>
      <c r="AG1703">
        <v>0</v>
      </c>
      <c r="AH1703" t="s">
        <v>83</v>
      </c>
      <c r="AI1703" t="s">
        <v>83</v>
      </c>
      <c r="AJ1703" t="s">
        <v>83</v>
      </c>
      <c r="AK1703" t="s">
        <v>83</v>
      </c>
      <c r="AL1703" t="s">
        <v>83</v>
      </c>
      <c r="AM1703" t="s">
        <v>83</v>
      </c>
      <c r="AN1703" t="s">
        <v>83</v>
      </c>
      <c r="AO1703" t="s">
        <v>83</v>
      </c>
      <c r="AP1703" t="s">
        <v>83</v>
      </c>
      <c r="AQ1703" t="s">
        <v>83</v>
      </c>
      <c r="AR1703" t="s">
        <v>83</v>
      </c>
      <c r="AS1703">
        <v>0</v>
      </c>
      <c r="AT1703" t="s">
        <v>83</v>
      </c>
      <c r="AU1703" t="s">
        <v>83</v>
      </c>
      <c r="AV1703">
        <v>0</v>
      </c>
      <c r="AW1703">
        <v>0</v>
      </c>
      <c r="AX1703" t="s">
        <v>83</v>
      </c>
    </row>
    <row r="1704" spans="1:50" x14ac:dyDescent="0.15">
      <c r="A1704">
        <v>4</v>
      </c>
      <c r="B1704">
        <v>268</v>
      </c>
      <c r="C1704">
        <v>2</v>
      </c>
      <c r="D1704">
        <v>7</v>
      </c>
      <c r="E1704">
        <v>0</v>
      </c>
      <c r="F1704" t="s">
        <v>83</v>
      </c>
      <c r="G1704" t="s">
        <v>83</v>
      </c>
      <c r="H1704">
        <v>165</v>
      </c>
      <c r="I1704">
        <v>0</v>
      </c>
      <c r="J1704">
        <v>0</v>
      </c>
      <c r="K1704">
        <v>0</v>
      </c>
      <c r="L1704">
        <v>0</v>
      </c>
      <c r="M1704" t="s">
        <v>83</v>
      </c>
      <c r="N1704" t="s">
        <v>83</v>
      </c>
      <c r="O1704" t="s">
        <v>83</v>
      </c>
      <c r="P1704" t="s">
        <v>83</v>
      </c>
      <c r="Q1704" t="s">
        <v>83</v>
      </c>
      <c r="R1704" t="s">
        <v>3083</v>
      </c>
      <c r="S1704" t="s">
        <v>83</v>
      </c>
      <c r="T1704">
        <v>0</v>
      </c>
      <c r="U1704" t="s">
        <v>83</v>
      </c>
      <c r="V1704" t="s">
        <v>83</v>
      </c>
      <c r="W1704" t="s">
        <v>83</v>
      </c>
      <c r="X1704">
        <v>3</v>
      </c>
      <c r="Y1704">
        <v>3</v>
      </c>
      <c r="Z1704" t="s">
        <v>83</v>
      </c>
      <c r="AA1704" t="s">
        <v>83</v>
      </c>
      <c r="AB1704" t="s">
        <v>83</v>
      </c>
      <c r="AC1704" t="s">
        <v>83</v>
      </c>
      <c r="AD1704" t="s">
        <v>83</v>
      </c>
      <c r="AE1704">
        <v>0</v>
      </c>
      <c r="AF1704" t="s">
        <v>83</v>
      </c>
      <c r="AG1704">
        <v>0</v>
      </c>
      <c r="AH1704" t="s">
        <v>83</v>
      </c>
      <c r="AI1704" t="s">
        <v>83</v>
      </c>
      <c r="AJ1704" t="s">
        <v>83</v>
      </c>
      <c r="AK1704" t="s">
        <v>83</v>
      </c>
      <c r="AL1704" t="s">
        <v>83</v>
      </c>
      <c r="AM1704" t="s">
        <v>83</v>
      </c>
      <c r="AN1704" t="s">
        <v>83</v>
      </c>
      <c r="AO1704" t="s">
        <v>83</v>
      </c>
      <c r="AP1704" t="s">
        <v>83</v>
      </c>
      <c r="AQ1704" t="s">
        <v>83</v>
      </c>
      <c r="AR1704" t="s">
        <v>83</v>
      </c>
      <c r="AS1704">
        <v>0</v>
      </c>
      <c r="AT1704" t="s">
        <v>83</v>
      </c>
      <c r="AU1704" t="s">
        <v>83</v>
      </c>
      <c r="AV1704">
        <v>0</v>
      </c>
      <c r="AW1704">
        <v>0</v>
      </c>
      <c r="AX1704" t="s">
        <v>83</v>
      </c>
    </row>
    <row r="1705" spans="1:50" x14ac:dyDescent="0.15">
      <c r="A1705">
        <v>4</v>
      </c>
      <c r="B1705">
        <v>268</v>
      </c>
      <c r="C1705">
        <v>2</v>
      </c>
      <c r="D1705">
        <v>8</v>
      </c>
      <c r="E1705">
        <v>0</v>
      </c>
      <c r="F1705" t="s">
        <v>83</v>
      </c>
      <c r="G1705" t="s">
        <v>83</v>
      </c>
      <c r="H1705">
        <v>356</v>
      </c>
      <c r="I1705">
        <v>0</v>
      </c>
      <c r="J1705">
        <v>0</v>
      </c>
      <c r="K1705">
        <v>0</v>
      </c>
      <c r="L1705">
        <v>0</v>
      </c>
      <c r="M1705" t="s">
        <v>83</v>
      </c>
      <c r="N1705" t="s">
        <v>83</v>
      </c>
      <c r="O1705" t="s">
        <v>83</v>
      </c>
      <c r="P1705" t="s">
        <v>83</v>
      </c>
      <c r="Q1705" t="s">
        <v>83</v>
      </c>
      <c r="R1705" t="s">
        <v>3084</v>
      </c>
      <c r="S1705" t="s">
        <v>83</v>
      </c>
      <c r="T1705">
        <v>0</v>
      </c>
      <c r="U1705" t="s">
        <v>83</v>
      </c>
      <c r="V1705" t="s">
        <v>83</v>
      </c>
      <c r="W1705" t="s">
        <v>83</v>
      </c>
      <c r="X1705">
        <v>3</v>
      </c>
      <c r="Y1705">
        <v>3</v>
      </c>
      <c r="Z1705" t="s">
        <v>83</v>
      </c>
      <c r="AA1705" t="s">
        <v>83</v>
      </c>
      <c r="AB1705" t="s">
        <v>83</v>
      </c>
      <c r="AC1705" t="s">
        <v>83</v>
      </c>
      <c r="AD1705" t="s">
        <v>83</v>
      </c>
      <c r="AE1705">
        <v>0</v>
      </c>
      <c r="AF1705" t="s">
        <v>83</v>
      </c>
      <c r="AG1705">
        <v>0</v>
      </c>
      <c r="AH1705" t="s">
        <v>83</v>
      </c>
      <c r="AI1705" t="s">
        <v>83</v>
      </c>
      <c r="AJ1705" t="s">
        <v>83</v>
      </c>
      <c r="AK1705" t="s">
        <v>83</v>
      </c>
      <c r="AL1705" t="s">
        <v>83</v>
      </c>
      <c r="AM1705" t="s">
        <v>83</v>
      </c>
      <c r="AN1705" t="s">
        <v>83</v>
      </c>
      <c r="AO1705" t="s">
        <v>83</v>
      </c>
      <c r="AP1705" t="s">
        <v>83</v>
      </c>
      <c r="AQ1705" t="s">
        <v>83</v>
      </c>
      <c r="AR1705" t="s">
        <v>83</v>
      </c>
      <c r="AS1705">
        <v>0</v>
      </c>
      <c r="AT1705" t="s">
        <v>83</v>
      </c>
      <c r="AU1705" t="s">
        <v>83</v>
      </c>
      <c r="AV1705">
        <v>0</v>
      </c>
      <c r="AW1705">
        <v>0</v>
      </c>
      <c r="AX1705" t="s">
        <v>83</v>
      </c>
    </row>
    <row r="1706" spans="1:50" x14ac:dyDescent="0.15">
      <c r="A1706">
        <v>4</v>
      </c>
      <c r="B1706">
        <v>269</v>
      </c>
      <c r="C1706">
        <v>1</v>
      </c>
      <c r="D1706">
        <v>1</v>
      </c>
      <c r="E1706">
        <v>0</v>
      </c>
      <c r="F1706" t="s">
        <v>83</v>
      </c>
      <c r="G1706" t="s">
        <v>83</v>
      </c>
      <c r="H1706">
        <v>0</v>
      </c>
      <c r="I1706">
        <v>0</v>
      </c>
      <c r="J1706">
        <v>0</v>
      </c>
      <c r="K1706">
        <v>0</v>
      </c>
      <c r="L1706">
        <v>0</v>
      </c>
      <c r="M1706" t="s">
        <v>83</v>
      </c>
      <c r="N1706" t="s">
        <v>83</v>
      </c>
      <c r="O1706" t="s">
        <v>83</v>
      </c>
      <c r="P1706" t="s">
        <v>83</v>
      </c>
      <c r="Q1706" t="s">
        <v>83</v>
      </c>
      <c r="R1706" t="s">
        <v>83</v>
      </c>
      <c r="S1706" t="s">
        <v>83</v>
      </c>
      <c r="T1706">
        <v>0</v>
      </c>
      <c r="U1706" t="s">
        <v>83</v>
      </c>
      <c r="V1706" t="s">
        <v>83</v>
      </c>
      <c r="W1706" t="s">
        <v>83</v>
      </c>
      <c r="X1706">
        <v>0</v>
      </c>
      <c r="Y1706">
        <v>0</v>
      </c>
      <c r="Z1706" t="s">
        <v>83</v>
      </c>
      <c r="AA1706" t="s">
        <v>83</v>
      </c>
      <c r="AB1706" t="s">
        <v>83</v>
      </c>
      <c r="AC1706" t="s">
        <v>83</v>
      </c>
      <c r="AD1706" t="s">
        <v>83</v>
      </c>
      <c r="AE1706">
        <v>0</v>
      </c>
      <c r="AF1706" t="s">
        <v>83</v>
      </c>
      <c r="AG1706">
        <v>0</v>
      </c>
      <c r="AH1706" t="s">
        <v>83</v>
      </c>
      <c r="AI1706" t="s">
        <v>83</v>
      </c>
      <c r="AJ1706" t="s">
        <v>83</v>
      </c>
      <c r="AK1706" t="s">
        <v>83</v>
      </c>
      <c r="AL1706" t="s">
        <v>83</v>
      </c>
      <c r="AM1706" t="s">
        <v>83</v>
      </c>
      <c r="AN1706" t="s">
        <v>83</v>
      </c>
      <c r="AO1706" t="s">
        <v>83</v>
      </c>
      <c r="AP1706" t="s">
        <v>83</v>
      </c>
      <c r="AQ1706" t="s">
        <v>83</v>
      </c>
      <c r="AR1706" t="s">
        <v>83</v>
      </c>
      <c r="AS1706">
        <v>0</v>
      </c>
      <c r="AT1706" t="s">
        <v>83</v>
      </c>
      <c r="AU1706" t="s">
        <v>83</v>
      </c>
      <c r="AV1706">
        <v>0</v>
      </c>
      <c r="AW1706">
        <v>0</v>
      </c>
      <c r="AX1706" t="s">
        <v>83</v>
      </c>
    </row>
    <row r="1707" spans="1:50" x14ac:dyDescent="0.15">
      <c r="A1707">
        <v>4</v>
      </c>
      <c r="B1707">
        <v>269</v>
      </c>
      <c r="C1707">
        <v>1</v>
      </c>
      <c r="D1707">
        <v>2</v>
      </c>
      <c r="E1707">
        <v>0</v>
      </c>
      <c r="F1707" t="s">
        <v>83</v>
      </c>
      <c r="G1707" t="s">
        <v>83</v>
      </c>
      <c r="H1707">
        <v>0</v>
      </c>
      <c r="I1707">
        <v>0</v>
      </c>
      <c r="J1707">
        <v>0</v>
      </c>
      <c r="K1707">
        <v>0</v>
      </c>
      <c r="L1707">
        <v>0</v>
      </c>
      <c r="M1707" t="s">
        <v>83</v>
      </c>
      <c r="N1707" t="s">
        <v>83</v>
      </c>
      <c r="O1707" t="s">
        <v>83</v>
      </c>
      <c r="P1707" t="s">
        <v>83</v>
      </c>
      <c r="Q1707" t="s">
        <v>83</v>
      </c>
      <c r="R1707" t="s">
        <v>83</v>
      </c>
      <c r="S1707" t="s">
        <v>83</v>
      </c>
      <c r="T1707">
        <v>0</v>
      </c>
      <c r="U1707" t="s">
        <v>83</v>
      </c>
      <c r="V1707" t="s">
        <v>83</v>
      </c>
      <c r="W1707" t="s">
        <v>83</v>
      </c>
      <c r="X1707">
        <v>0</v>
      </c>
      <c r="Y1707">
        <v>0</v>
      </c>
      <c r="Z1707" t="s">
        <v>83</v>
      </c>
      <c r="AA1707" t="s">
        <v>83</v>
      </c>
      <c r="AB1707" t="s">
        <v>83</v>
      </c>
      <c r="AC1707" t="s">
        <v>83</v>
      </c>
      <c r="AD1707" t="s">
        <v>83</v>
      </c>
      <c r="AE1707">
        <v>0</v>
      </c>
      <c r="AF1707" t="s">
        <v>83</v>
      </c>
      <c r="AG1707">
        <v>0</v>
      </c>
      <c r="AH1707" t="s">
        <v>83</v>
      </c>
      <c r="AI1707" t="s">
        <v>83</v>
      </c>
      <c r="AJ1707" t="s">
        <v>83</v>
      </c>
      <c r="AK1707" t="s">
        <v>83</v>
      </c>
      <c r="AL1707" t="s">
        <v>83</v>
      </c>
      <c r="AM1707" t="s">
        <v>83</v>
      </c>
      <c r="AN1707" t="s">
        <v>83</v>
      </c>
      <c r="AO1707" t="s">
        <v>83</v>
      </c>
      <c r="AP1707" t="s">
        <v>83</v>
      </c>
      <c r="AQ1707" t="s">
        <v>83</v>
      </c>
      <c r="AR1707" t="s">
        <v>83</v>
      </c>
      <c r="AS1707">
        <v>0</v>
      </c>
      <c r="AT1707" t="s">
        <v>83</v>
      </c>
      <c r="AU1707" t="s">
        <v>83</v>
      </c>
      <c r="AV1707">
        <v>0</v>
      </c>
      <c r="AW1707">
        <v>0</v>
      </c>
      <c r="AX1707" t="s">
        <v>83</v>
      </c>
    </row>
    <row r="1708" spans="1:50" x14ac:dyDescent="0.15">
      <c r="A1708">
        <v>4</v>
      </c>
      <c r="B1708">
        <v>269</v>
      </c>
      <c r="C1708">
        <v>1</v>
      </c>
      <c r="D1708">
        <v>3</v>
      </c>
      <c r="E1708">
        <v>0</v>
      </c>
      <c r="F1708" t="s">
        <v>83</v>
      </c>
      <c r="G1708" t="s">
        <v>83</v>
      </c>
      <c r="H1708">
        <v>41</v>
      </c>
      <c r="I1708">
        <v>0</v>
      </c>
      <c r="J1708">
        <v>0</v>
      </c>
      <c r="K1708">
        <v>0</v>
      </c>
      <c r="L1708">
        <v>0</v>
      </c>
      <c r="M1708" t="s">
        <v>83</v>
      </c>
      <c r="N1708" t="s">
        <v>83</v>
      </c>
      <c r="O1708" t="s">
        <v>83</v>
      </c>
      <c r="P1708" t="s">
        <v>83</v>
      </c>
      <c r="Q1708" t="s">
        <v>83</v>
      </c>
      <c r="R1708" t="s">
        <v>3085</v>
      </c>
      <c r="S1708" t="s">
        <v>83</v>
      </c>
      <c r="T1708">
        <v>0</v>
      </c>
      <c r="U1708" t="s">
        <v>83</v>
      </c>
      <c r="V1708" t="s">
        <v>83</v>
      </c>
      <c r="W1708" t="s">
        <v>83</v>
      </c>
      <c r="X1708">
        <v>4</v>
      </c>
      <c r="Y1708">
        <v>4</v>
      </c>
      <c r="Z1708" t="s">
        <v>83</v>
      </c>
      <c r="AA1708" t="s">
        <v>83</v>
      </c>
      <c r="AB1708" t="s">
        <v>83</v>
      </c>
      <c r="AC1708" t="s">
        <v>83</v>
      </c>
      <c r="AD1708" t="s">
        <v>83</v>
      </c>
      <c r="AE1708">
        <v>0</v>
      </c>
      <c r="AF1708" t="s">
        <v>83</v>
      </c>
      <c r="AG1708">
        <v>0</v>
      </c>
      <c r="AH1708" t="s">
        <v>83</v>
      </c>
      <c r="AI1708" t="s">
        <v>83</v>
      </c>
      <c r="AJ1708" t="s">
        <v>83</v>
      </c>
      <c r="AK1708" t="s">
        <v>83</v>
      </c>
      <c r="AL1708" t="s">
        <v>83</v>
      </c>
      <c r="AM1708" t="s">
        <v>83</v>
      </c>
      <c r="AN1708" t="s">
        <v>83</v>
      </c>
      <c r="AO1708" t="s">
        <v>83</v>
      </c>
      <c r="AP1708" t="s">
        <v>83</v>
      </c>
      <c r="AQ1708" t="s">
        <v>83</v>
      </c>
      <c r="AR1708" t="s">
        <v>83</v>
      </c>
      <c r="AS1708">
        <v>0</v>
      </c>
      <c r="AT1708" t="s">
        <v>83</v>
      </c>
      <c r="AU1708" t="s">
        <v>83</v>
      </c>
      <c r="AV1708">
        <v>0</v>
      </c>
      <c r="AW1708">
        <v>0</v>
      </c>
      <c r="AX1708" t="s">
        <v>83</v>
      </c>
    </row>
    <row r="1709" spans="1:50" x14ac:dyDescent="0.15">
      <c r="A1709">
        <v>4</v>
      </c>
      <c r="B1709">
        <v>269</v>
      </c>
      <c r="C1709">
        <v>1</v>
      </c>
      <c r="D1709">
        <v>4</v>
      </c>
      <c r="E1709">
        <v>0</v>
      </c>
      <c r="F1709" t="s">
        <v>83</v>
      </c>
      <c r="G1709" t="s">
        <v>83</v>
      </c>
      <c r="H1709">
        <v>250</v>
      </c>
      <c r="I1709">
        <v>0</v>
      </c>
      <c r="J1709">
        <v>0</v>
      </c>
      <c r="K1709">
        <v>0</v>
      </c>
      <c r="L1709">
        <v>0</v>
      </c>
      <c r="M1709" t="s">
        <v>83</v>
      </c>
      <c r="N1709" t="s">
        <v>83</v>
      </c>
      <c r="O1709" t="s">
        <v>83</v>
      </c>
      <c r="P1709" t="s">
        <v>83</v>
      </c>
      <c r="Q1709" t="s">
        <v>83</v>
      </c>
      <c r="R1709" t="s">
        <v>3086</v>
      </c>
      <c r="S1709" t="s">
        <v>83</v>
      </c>
      <c r="T1709">
        <v>0</v>
      </c>
      <c r="U1709" t="s">
        <v>83</v>
      </c>
      <c r="V1709" t="s">
        <v>83</v>
      </c>
      <c r="W1709" t="s">
        <v>83</v>
      </c>
      <c r="X1709">
        <v>4</v>
      </c>
      <c r="Y1709">
        <v>4</v>
      </c>
      <c r="Z1709" t="s">
        <v>83</v>
      </c>
      <c r="AA1709" t="s">
        <v>83</v>
      </c>
      <c r="AB1709" t="s">
        <v>83</v>
      </c>
      <c r="AC1709" t="s">
        <v>83</v>
      </c>
      <c r="AD1709" t="s">
        <v>83</v>
      </c>
      <c r="AE1709">
        <v>0</v>
      </c>
      <c r="AF1709" t="s">
        <v>83</v>
      </c>
      <c r="AG1709">
        <v>0</v>
      </c>
      <c r="AH1709" t="s">
        <v>83</v>
      </c>
      <c r="AI1709" t="s">
        <v>83</v>
      </c>
      <c r="AJ1709" t="s">
        <v>83</v>
      </c>
      <c r="AK1709" t="s">
        <v>83</v>
      </c>
      <c r="AL1709" t="s">
        <v>83</v>
      </c>
      <c r="AM1709" t="s">
        <v>83</v>
      </c>
      <c r="AN1709" t="s">
        <v>83</v>
      </c>
      <c r="AO1709" t="s">
        <v>83</v>
      </c>
      <c r="AP1709" t="s">
        <v>83</v>
      </c>
      <c r="AQ1709" t="s">
        <v>83</v>
      </c>
      <c r="AR1709" t="s">
        <v>83</v>
      </c>
      <c r="AS1709">
        <v>0</v>
      </c>
      <c r="AT1709" t="s">
        <v>83</v>
      </c>
      <c r="AU1709" t="s">
        <v>83</v>
      </c>
      <c r="AV1709">
        <v>0</v>
      </c>
      <c r="AW1709">
        <v>0</v>
      </c>
      <c r="AX1709" t="s">
        <v>83</v>
      </c>
    </row>
    <row r="1710" spans="1:50" x14ac:dyDescent="0.15">
      <c r="A1710">
        <v>4</v>
      </c>
      <c r="B1710">
        <v>269</v>
      </c>
      <c r="C1710">
        <v>1</v>
      </c>
      <c r="D1710">
        <v>5</v>
      </c>
      <c r="E1710">
        <v>0</v>
      </c>
      <c r="F1710" t="s">
        <v>83</v>
      </c>
      <c r="G1710" t="s">
        <v>83</v>
      </c>
      <c r="H1710">
        <v>75</v>
      </c>
      <c r="I1710">
        <v>0</v>
      </c>
      <c r="J1710">
        <v>0</v>
      </c>
      <c r="K1710">
        <v>0</v>
      </c>
      <c r="L1710">
        <v>0</v>
      </c>
      <c r="M1710" t="s">
        <v>83</v>
      </c>
      <c r="N1710" t="s">
        <v>83</v>
      </c>
      <c r="O1710" t="s">
        <v>83</v>
      </c>
      <c r="P1710" t="s">
        <v>83</v>
      </c>
      <c r="Q1710" t="s">
        <v>83</v>
      </c>
      <c r="R1710" t="s">
        <v>3087</v>
      </c>
      <c r="S1710" t="s">
        <v>83</v>
      </c>
      <c r="T1710">
        <v>0</v>
      </c>
      <c r="U1710" t="s">
        <v>83</v>
      </c>
      <c r="V1710" t="s">
        <v>83</v>
      </c>
      <c r="W1710" t="s">
        <v>83</v>
      </c>
      <c r="X1710">
        <v>4</v>
      </c>
      <c r="Y1710">
        <v>4</v>
      </c>
      <c r="Z1710" t="s">
        <v>83</v>
      </c>
      <c r="AA1710" t="s">
        <v>83</v>
      </c>
      <c r="AB1710" t="s">
        <v>83</v>
      </c>
      <c r="AC1710" t="s">
        <v>83</v>
      </c>
      <c r="AD1710" t="s">
        <v>83</v>
      </c>
      <c r="AE1710">
        <v>0</v>
      </c>
      <c r="AF1710" t="s">
        <v>83</v>
      </c>
      <c r="AG1710">
        <v>0</v>
      </c>
      <c r="AH1710" t="s">
        <v>83</v>
      </c>
      <c r="AI1710" t="s">
        <v>83</v>
      </c>
      <c r="AJ1710" t="s">
        <v>83</v>
      </c>
      <c r="AK1710" t="s">
        <v>83</v>
      </c>
      <c r="AL1710" t="s">
        <v>83</v>
      </c>
      <c r="AM1710" t="s">
        <v>83</v>
      </c>
      <c r="AN1710" t="s">
        <v>83</v>
      </c>
      <c r="AO1710" t="s">
        <v>83</v>
      </c>
      <c r="AP1710" t="s">
        <v>83</v>
      </c>
      <c r="AQ1710" t="s">
        <v>83</v>
      </c>
      <c r="AR1710" t="s">
        <v>83</v>
      </c>
      <c r="AS1710">
        <v>0</v>
      </c>
      <c r="AT1710" t="s">
        <v>83</v>
      </c>
      <c r="AU1710" t="s">
        <v>83</v>
      </c>
      <c r="AV1710">
        <v>0</v>
      </c>
      <c r="AW1710">
        <v>0</v>
      </c>
      <c r="AX1710" t="s">
        <v>83</v>
      </c>
    </row>
    <row r="1711" spans="1:50" x14ac:dyDescent="0.15">
      <c r="A1711">
        <v>4</v>
      </c>
      <c r="B1711">
        <v>269</v>
      </c>
      <c r="C1711">
        <v>1</v>
      </c>
      <c r="D1711">
        <v>6</v>
      </c>
      <c r="E1711">
        <v>0</v>
      </c>
      <c r="F1711" t="s">
        <v>83</v>
      </c>
      <c r="G1711" t="s">
        <v>83</v>
      </c>
      <c r="H1711">
        <v>0</v>
      </c>
      <c r="I1711">
        <v>0</v>
      </c>
      <c r="J1711">
        <v>0</v>
      </c>
      <c r="K1711">
        <v>0</v>
      </c>
      <c r="L1711">
        <v>0</v>
      </c>
      <c r="M1711" t="s">
        <v>83</v>
      </c>
      <c r="N1711" t="s">
        <v>83</v>
      </c>
      <c r="O1711" t="s">
        <v>83</v>
      </c>
      <c r="P1711" t="s">
        <v>83</v>
      </c>
      <c r="Q1711" t="s">
        <v>83</v>
      </c>
      <c r="R1711" t="s">
        <v>83</v>
      </c>
      <c r="S1711" t="s">
        <v>83</v>
      </c>
      <c r="T1711">
        <v>0</v>
      </c>
      <c r="U1711" t="s">
        <v>83</v>
      </c>
      <c r="V1711" t="s">
        <v>83</v>
      </c>
      <c r="W1711" t="s">
        <v>83</v>
      </c>
      <c r="X1711">
        <v>0</v>
      </c>
      <c r="Y1711">
        <v>0</v>
      </c>
      <c r="Z1711" t="s">
        <v>83</v>
      </c>
      <c r="AA1711" t="s">
        <v>83</v>
      </c>
      <c r="AB1711" t="s">
        <v>83</v>
      </c>
      <c r="AC1711" t="s">
        <v>83</v>
      </c>
      <c r="AD1711" t="s">
        <v>83</v>
      </c>
      <c r="AE1711">
        <v>0</v>
      </c>
      <c r="AF1711" t="s">
        <v>83</v>
      </c>
      <c r="AG1711">
        <v>0</v>
      </c>
      <c r="AH1711" t="s">
        <v>83</v>
      </c>
      <c r="AI1711" t="s">
        <v>83</v>
      </c>
      <c r="AJ1711" t="s">
        <v>83</v>
      </c>
      <c r="AK1711" t="s">
        <v>83</v>
      </c>
      <c r="AL1711" t="s">
        <v>83</v>
      </c>
      <c r="AM1711" t="s">
        <v>83</v>
      </c>
      <c r="AN1711" t="s">
        <v>83</v>
      </c>
      <c r="AO1711" t="s">
        <v>83</v>
      </c>
      <c r="AP1711" t="s">
        <v>83</v>
      </c>
      <c r="AQ1711" t="s">
        <v>83</v>
      </c>
      <c r="AR1711" t="s">
        <v>83</v>
      </c>
      <c r="AS1711">
        <v>0</v>
      </c>
      <c r="AT1711" t="s">
        <v>83</v>
      </c>
      <c r="AU1711" t="s">
        <v>83</v>
      </c>
      <c r="AV1711">
        <v>0</v>
      </c>
      <c r="AW1711">
        <v>0</v>
      </c>
      <c r="AX1711" t="s">
        <v>83</v>
      </c>
    </row>
    <row r="1712" spans="1:50" x14ac:dyDescent="0.15">
      <c r="A1712">
        <v>4</v>
      </c>
      <c r="B1712">
        <v>269</v>
      </c>
      <c r="C1712">
        <v>1</v>
      </c>
      <c r="D1712">
        <v>7</v>
      </c>
      <c r="E1712">
        <v>0</v>
      </c>
      <c r="F1712" t="s">
        <v>83</v>
      </c>
      <c r="G1712" t="s">
        <v>83</v>
      </c>
      <c r="H1712">
        <v>0</v>
      </c>
      <c r="I1712">
        <v>0</v>
      </c>
      <c r="J1712">
        <v>0</v>
      </c>
      <c r="K1712">
        <v>0</v>
      </c>
      <c r="L1712">
        <v>0</v>
      </c>
      <c r="M1712" t="s">
        <v>83</v>
      </c>
      <c r="N1712" t="s">
        <v>83</v>
      </c>
      <c r="O1712" t="s">
        <v>83</v>
      </c>
      <c r="P1712" t="s">
        <v>83</v>
      </c>
      <c r="Q1712" t="s">
        <v>83</v>
      </c>
      <c r="R1712" t="s">
        <v>83</v>
      </c>
      <c r="S1712" t="s">
        <v>83</v>
      </c>
      <c r="T1712">
        <v>0</v>
      </c>
      <c r="U1712" t="s">
        <v>83</v>
      </c>
      <c r="V1712" t="s">
        <v>83</v>
      </c>
      <c r="W1712" t="s">
        <v>83</v>
      </c>
      <c r="X1712">
        <v>0</v>
      </c>
      <c r="Y1712">
        <v>0</v>
      </c>
      <c r="Z1712" t="s">
        <v>83</v>
      </c>
      <c r="AA1712" t="s">
        <v>83</v>
      </c>
      <c r="AB1712" t="s">
        <v>83</v>
      </c>
      <c r="AC1712" t="s">
        <v>83</v>
      </c>
      <c r="AD1712" t="s">
        <v>83</v>
      </c>
      <c r="AE1712">
        <v>0</v>
      </c>
      <c r="AF1712" t="s">
        <v>83</v>
      </c>
      <c r="AG1712">
        <v>0</v>
      </c>
      <c r="AH1712" t="s">
        <v>83</v>
      </c>
      <c r="AI1712" t="s">
        <v>83</v>
      </c>
      <c r="AJ1712" t="s">
        <v>83</v>
      </c>
      <c r="AK1712" t="s">
        <v>83</v>
      </c>
      <c r="AL1712" t="s">
        <v>83</v>
      </c>
      <c r="AM1712" t="s">
        <v>83</v>
      </c>
      <c r="AN1712" t="s">
        <v>83</v>
      </c>
      <c r="AO1712" t="s">
        <v>83</v>
      </c>
      <c r="AP1712" t="s">
        <v>83</v>
      </c>
      <c r="AQ1712" t="s">
        <v>83</v>
      </c>
      <c r="AR1712" t="s">
        <v>83</v>
      </c>
      <c r="AS1712">
        <v>0</v>
      </c>
      <c r="AT1712" t="s">
        <v>83</v>
      </c>
      <c r="AU1712" t="s">
        <v>83</v>
      </c>
      <c r="AV1712">
        <v>0</v>
      </c>
      <c r="AW1712">
        <v>0</v>
      </c>
      <c r="AX1712" t="s">
        <v>83</v>
      </c>
    </row>
    <row r="1713" spans="1:50" x14ac:dyDescent="0.15">
      <c r="A1713">
        <v>4</v>
      </c>
      <c r="B1713">
        <v>269</v>
      </c>
      <c r="C1713">
        <v>1</v>
      </c>
      <c r="D1713">
        <v>8</v>
      </c>
      <c r="E1713">
        <v>0</v>
      </c>
      <c r="F1713" t="s">
        <v>83</v>
      </c>
      <c r="G1713" t="s">
        <v>83</v>
      </c>
      <c r="H1713">
        <v>0</v>
      </c>
      <c r="I1713">
        <v>0</v>
      </c>
      <c r="J1713">
        <v>0</v>
      </c>
      <c r="K1713">
        <v>0</v>
      </c>
      <c r="L1713">
        <v>0</v>
      </c>
      <c r="M1713" t="s">
        <v>83</v>
      </c>
      <c r="N1713" t="s">
        <v>83</v>
      </c>
      <c r="O1713" t="s">
        <v>83</v>
      </c>
      <c r="P1713" t="s">
        <v>83</v>
      </c>
      <c r="Q1713" t="s">
        <v>83</v>
      </c>
      <c r="R1713" t="s">
        <v>83</v>
      </c>
      <c r="S1713" t="s">
        <v>83</v>
      </c>
      <c r="T1713">
        <v>0</v>
      </c>
      <c r="U1713" t="s">
        <v>83</v>
      </c>
      <c r="V1713" t="s">
        <v>83</v>
      </c>
      <c r="W1713" t="s">
        <v>83</v>
      </c>
      <c r="X1713">
        <v>0</v>
      </c>
      <c r="Y1713">
        <v>0</v>
      </c>
      <c r="Z1713" t="s">
        <v>83</v>
      </c>
      <c r="AA1713" t="s">
        <v>83</v>
      </c>
      <c r="AB1713" t="s">
        <v>83</v>
      </c>
      <c r="AC1713" t="s">
        <v>83</v>
      </c>
      <c r="AD1713" t="s">
        <v>83</v>
      </c>
      <c r="AE1713">
        <v>0</v>
      </c>
      <c r="AF1713" t="s">
        <v>83</v>
      </c>
      <c r="AG1713">
        <v>0</v>
      </c>
      <c r="AH1713" t="s">
        <v>83</v>
      </c>
      <c r="AI1713" t="s">
        <v>83</v>
      </c>
      <c r="AJ1713" t="s">
        <v>83</v>
      </c>
      <c r="AK1713" t="s">
        <v>83</v>
      </c>
      <c r="AL1713" t="s">
        <v>83</v>
      </c>
      <c r="AM1713" t="s">
        <v>83</v>
      </c>
      <c r="AN1713" t="s">
        <v>83</v>
      </c>
      <c r="AO1713" t="s">
        <v>83</v>
      </c>
      <c r="AP1713" t="s">
        <v>83</v>
      </c>
      <c r="AQ1713" t="s">
        <v>83</v>
      </c>
      <c r="AR1713" t="s">
        <v>83</v>
      </c>
      <c r="AS1713">
        <v>0</v>
      </c>
      <c r="AT1713" t="s">
        <v>83</v>
      </c>
      <c r="AU1713" t="s">
        <v>83</v>
      </c>
      <c r="AV1713">
        <v>0</v>
      </c>
      <c r="AW1713">
        <v>0</v>
      </c>
      <c r="AX1713" t="s">
        <v>83</v>
      </c>
    </row>
    <row r="1714" spans="1:50" x14ac:dyDescent="0.15">
      <c r="A1714">
        <v>4</v>
      </c>
      <c r="B1714">
        <v>269</v>
      </c>
      <c r="C1714">
        <v>2</v>
      </c>
      <c r="D1714">
        <v>1</v>
      </c>
      <c r="E1714">
        <v>0</v>
      </c>
      <c r="F1714" t="s">
        <v>83</v>
      </c>
      <c r="G1714" t="s">
        <v>83</v>
      </c>
      <c r="H1714">
        <v>2</v>
      </c>
      <c r="I1714">
        <v>0</v>
      </c>
      <c r="J1714">
        <v>0</v>
      </c>
      <c r="K1714">
        <v>0</v>
      </c>
      <c r="L1714">
        <v>0</v>
      </c>
      <c r="M1714" t="s">
        <v>83</v>
      </c>
      <c r="N1714" t="s">
        <v>83</v>
      </c>
      <c r="O1714" t="s">
        <v>83</v>
      </c>
      <c r="P1714" t="s">
        <v>83</v>
      </c>
      <c r="Q1714" t="s">
        <v>83</v>
      </c>
      <c r="R1714" t="s">
        <v>3088</v>
      </c>
      <c r="S1714" t="s">
        <v>83</v>
      </c>
      <c r="T1714">
        <v>0</v>
      </c>
      <c r="U1714" t="s">
        <v>83</v>
      </c>
      <c r="V1714" t="s">
        <v>83</v>
      </c>
      <c r="W1714" t="s">
        <v>83</v>
      </c>
      <c r="X1714">
        <v>4</v>
      </c>
      <c r="Y1714">
        <v>4</v>
      </c>
      <c r="Z1714" t="s">
        <v>83</v>
      </c>
      <c r="AA1714" t="s">
        <v>83</v>
      </c>
      <c r="AB1714" t="s">
        <v>83</v>
      </c>
      <c r="AC1714" t="s">
        <v>83</v>
      </c>
      <c r="AD1714" t="s">
        <v>83</v>
      </c>
      <c r="AE1714">
        <v>0</v>
      </c>
      <c r="AF1714" t="s">
        <v>83</v>
      </c>
      <c r="AG1714">
        <v>0</v>
      </c>
      <c r="AH1714" t="s">
        <v>83</v>
      </c>
      <c r="AI1714" t="s">
        <v>83</v>
      </c>
      <c r="AJ1714" t="s">
        <v>83</v>
      </c>
      <c r="AK1714" t="s">
        <v>83</v>
      </c>
      <c r="AL1714" t="s">
        <v>83</v>
      </c>
      <c r="AM1714" t="s">
        <v>83</v>
      </c>
      <c r="AN1714" t="s">
        <v>83</v>
      </c>
      <c r="AO1714" t="s">
        <v>83</v>
      </c>
      <c r="AP1714" t="s">
        <v>83</v>
      </c>
      <c r="AQ1714" t="s">
        <v>83</v>
      </c>
      <c r="AR1714" t="s">
        <v>83</v>
      </c>
      <c r="AS1714">
        <v>0</v>
      </c>
      <c r="AT1714" t="s">
        <v>83</v>
      </c>
      <c r="AU1714" t="s">
        <v>83</v>
      </c>
      <c r="AV1714">
        <v>0</v>
      </c>
      <c r="AW1714">
        <v>0</v>
      </c>
      <c r="AX1714" t="s">
        <v>83</v>
      </c>
    </row>
    <row r="1715" spans="1:50" x14ac:dyDescent="0.15">
      <c r="A1715">
        <v>4</v>
      </c>
      <c r="B1715">
        <v>269</v>
      </c>
      <c r="C1715">
        <v>2</v>
      </c>
      <c r="D1715">
        <v>2</v>
      </c>
      <c r="E1715">
        <v>0</v>
      </c>
      <c r="F1715" t="s">
        <v>83</v>
      </c>
      <c r="G1715" t="s">
        <v>83</v>
      </c>
      <c r="H1715">
        <v>447</v>
      </c>
      <c r="I1715">
        <v>0</v>
      </c>
      <c r="J1715">
        <v>0</v>
      </c>
      <c r="K1715">
        <v>0</v>
      </c>
      <c r="L1715">
        <v>0</v>
      </c>
      <c r="M1715" t="s">
        <v>83</v>
      </c>
      <c r="N1715" t="s">
        <v>83</v>
      </c>
      <c r="O1715" t="s">
        <v>83</v>
      </c>
      <c r="P1715" t="s">
        <v>83</v>
      </c>
      <c r="Q1715" t="s">
        <v>83</v>
      </c>
      <c r="R1715" t="s">
        <v>3089</v>
      </c>
      <c r="S1715" t="s">
        <v>83</v>
      </c>
      <c r="T1715">
        <v>0</v>
      </c>
      <c r="U1715" t="s">
        <v>83</v>
      </c>
      <c r="V1715" t="s">
        <v>83</v>
      </c>
      <c r="W1715" t="s">
        <v>83</v>
      </c>
      <c r="X1715">
        <v>4</v>
      </c>
      <c r="Y1715">
        <v>4</v>
      </c>
      <c r="Z1715" t="s">
        <v>83</v>
      </c>
      <c r="AA1715" t="s">
        <v>83</v>
      </c>
      <c r="AB1715" t="s">
        <v>83</v>
      </c>
      <c r="AC1715" t="s">
        <v>83</v>
      </c>
      <c r="AD1715" t="s">
        <v>83</v>
      </c>
      <c r="AE1715">
        <v>0</v>
      </c>
      <c r="AF1715" t="s">
        <v>83</v>
      </c>
      <c r="AG1715">
        <v>0</v>
      </c>
      <c r="AH1715" t="s">
        <v>83</v>
      </c>
      <c r="AI1715" t="s">
        <v>83</v>
      </c>
      <c r="AJ1715" t="s">
        <v>83</v>
      </c>
      <c r="AK1715" t="s">
        <v>83</v>
      </c>
      <c r="AL1715" t="s">
        <v>83</v>
      </c>
      <c r="AM1715" t="s">
        <v>83</v>
      </c>
      <c r="AN1715" t="s">
        <v>83</v>
      </c>
      <c r="AO1715" t="s">
        <v>83</v>
      </c>
      <c r="AP1715" t="s">
        <v>83</v>
      </c>
      <c r="AQ1715" t="s">
        <v>83</v>
      </c>
      <c r="AR1715" t="s">
        <v>83</v>
      </c>
      <c r="AS1715">
        <v>0</v>
      </c>
      <c r="AT1715" t="s">
        <v>83</v>
      </c>
      <c r="AU1715" t="s">
        <v>83</v>
      </c>
      <c r="AV1715">
        <v>0</v>
      </c>
      <c r="AW1715">
        <v>0</v>
      </c>
      <c r="AX1715" t="s">
        <v>83</v>
      </c>
    </row>
    <row r="1716" spans="1:50" x14ac:dyDescent="0.15">
      <c r="A1716">
        <v>4</v>
      </c>
      <c r="B1716">
        <v>269</v>
      </c>
      <c r="C1716">
        <v>2</v>
      </c>
      <c r="D1716">
        <v>3</v>
      </c>
      <c r="E1716">
        <v>0</v>
      </c>
      <c r="F1716" t="s">
        <v>83</v>
      </c>
      <c r="G1716" t="s">
        <v>83</v>
      </c>
      <c r="H1716">
        <v>78</v>
      </c>
      <c r="I1716">
        <v>0</v>
      </c>
      <c r="J1716">
        <v>0</v>
      </c>
      <c r="K1716">
        <v>0</v>
      </c>
      <c r="L1716">
        <v>0</v>
      </c>
      <c r="M1716" t="s">
        <v>83</v>
      </c>
      <c r="N1716" t="s">
        <v>83</v>
      </c>
      <c r="O1716" t="s">
        <v>83</v>
      </c>
      <c r="P1716" t="s">
        <v>83</v>
      </c>
      <c r="Q1716" t="s">
        <v>83</v>
      </c>
      <c r="R1716" t="s">
        <v>3090</v>
      </c>
      <c r="S1716" t="s">
        <v>83</v>
      </c>
      <c r="T1716">
        <v>0</v>
      </c>
      <c r="U1716" t="s">
        <v>83</v>
      </c>
      <c r="V1716" t="s">
        <v>83</v>
      </c>
      <c r="W1716" t="s">
        <v>83</v>
      </c>
      <c r="X1716">
        <v>4</v>
      </c>
      <c r="Y1716">
        <v>4</v>
      </c>
      <c r="Z1716" t="s">
        <v>83</v>
      </c>
      <c r="AA1716" t="s">
        <v>83</v>
      </c>
      <c r="AB1716" t="s">
        <v>83</v>
      </c>
      <c r="AC1716" t="s">
        <v>83</v>
      </c>
      <c r="AD1716" t="s">
        <v>83</v>
      </c>
      <c r="AE1716">
        <v>0</v>
      </c>
      <c r="AF1716" t="s">
        <v>83</v>
      </c>
      <c r="AG1716">
        <v>0</v>
      </c>
      <c r="AH1716" t="s">
        <v>83</v>
      </c>
      <c r="AI1716" t="s">
        <v>83</v>
      </c>
      <c r="AJ1716" t="s">
        <v>83</v>
      </c>
      <c r="AK1716" t="s">
        <v>83</v>
      </c>
      <c r="AL1716" t="s">
        <v>83</v>
      </c>
      <c r="AM1716" t="s">
        <v>83</v>
      </c>
      <c r="AN1716" t="s">
        <v>83</v>
      </c>
      <c r="AO1716" t="s">
        <v>83</v>
      </c>
      <c r="AP1716" t="s">
        <v>83</v>
      </c>
      <c r="AQ1716" t="s">
        <v>83</v>
      </c>
      <c r="AR1716" t="s">
        <v>83</v>
      </c>
      <c r="AS1716">
        <v>0</v>
      </c>
      <c r="AT1716" t="s">
        <v>83</v>
      </c>
      <c r="AU1716" t="s">
        <v>83</v>
      </c>
      <c r="AV1716">
        <v>0</v>
      </c>
      <c r="AW1716">
        <v>0</v>
      </c>
      <c r="AX1716" t="s">
        <v>83</v>
      </c>
    </row>
    <row r="1717" spans="1:50" x14ac:dyDescent="0.15">
      <c r="A1717">
        <v>4</v>
      </c>
      <c r="B1717">
        <v>269</v>
      </c>
      <c r="C1717">
        <v>2</v>
      </c>
      <c r="D1717">
        <v>4</v>
      </c>
      <c r="E1717">
        <v>0</v>
      </c>
      <c r="F1717" t="s">
        <v>83</v>
      </c>
      <c r="G1717" t="s">
        <v>83</v>
      </c>
      <c r="H1717">
        <v>323</v>
      </c>
      <c r="I1717">
        <v>0</v>
      </c>
      <c r="J1717">
        <v>0</v>
      </c>
      <c r="K1717">
        <v>0</v>
      </c>
      <c r="L1717">
        <v>0</v>
      </c>
      <c r="M1717" t="s">
        <v>83</v>
      </c>
      <c r="N1717" t="s">
        <v>83</v>
      </c>
      <c r="O1717" t="s">
        <v>83</v>
      </c>
      <c r="P1717" t="s">
        <v>83</v>
      </c>
      <c r="Q1717" t="s">
        <v>83</v>
      </c>
      <c r="R1717" t="s">
        <v>3091</v>
      </c>
      <c r="S1717" t="s">
        <v>83</v>
      </c>
      <c r="T1717">
        <v>0</v>
      </c>
      <c r="U1717" t="s">
        <v>83</v>
      </c>
      <c r="V1717" t="s">
        <v>83</v>
      </c>
      <c r="W1717" t="s">
        <v>83</v>
      </c>
      <c r="X1717">
        <v>4</v>
      </c>
      <c r="Y1717">
        <v>4</v>
      </c>
      <c r="Z1717" t="s">
        <v>83</v>
      </c>
      <c r="AA1717" t="s">
        <v>83</v>
      </c>
      <c r="AB1717" t="s">
        <v>83</v>
      </c>
      <c r="AC1717" t="s">
        <v>83</v>
      </c>
      <c r="AD1717" t="s">
        <v>83</v>
      </c>
      <c r="AE1717">
        <v>0</v>
      </c>
      <c r="AF1717" t="s">
        <v>83</v>
      </c>
      <c r="AG1717">
        <v>0</v>
      </c>
      <c r="AH1717" t="s">
        <v>83</v>
      </c>
      <c r="AI1717" t="s">
        <v>83</v>
      </c>
      <c r="AJ1717" t="s">
        <v>83</v>
      </c>
      <c r="AK1717" t="s">
        <v>83</v>
      </c>
      <c r="AL1717" t="s">
        <v>83</v>
      </c>
      <c r="AM1717" t="s">
        <v>83</v>
      </c>
      <c r="AN1717" t="s">
        <v>83</v>
      </c>
      <c r="AO1717" t="s">
        <v>83</v>
      </c>
      <c r="AP1717" t="s">
        <v>83</v>
      </c>
      <c r="AQ1717" t="s">
        <v>83</v>
      </c>
      <c r="AR1717" t="s">
        <v>83</v>
      </c>
      <c r="AS1717">
        <v>0</v>
      </c>
      <c r="AT1717" t="s">
        <v>83</v>
      </c>
      <c r="AU1717" t="s">
        <v>83</v>
      </c>
      <c r="AV1717">
        <v>0</v>
      </c>
      <c r="AW1717">
        <v>0</v>
      </c>
      <c r="AX1717" t="s">
        <v>83</v>
      </c>
    </row>
    <row r="1718" spans="1:50" x14ac:dyDescent="0.15">
      <c r="A1718">
        <v>4</v>
      </c>
      <c r="B1718">
        <v>269</v>
      </c>
      <c r="C1718">
        <v>2</v>
      </c>
      <c r="D1718">
        <v>5</v>
      </c>
      <c r="E1718">
        <v>0</v>
      </c>
      <c r="F1718" t="s">
        <v>83</v>
      </c>
      <c r="G1718" t="s">
        <v>83</v>
      </c>
      <c r="H1718">
        <v>702</v>
      </c>
      <c r="I1718">
        <v>0</v>
      </c>
      <c r="J1718">
        <v>0</v>
      </c>
      <c r="K1718">
        <v>0</v>
      </c>
      <c r="L1718">
        <v>0</v>
      </c>
      <c r="M1718" t="s">
        <v>83</v>
      </c>
      <c r="N1718" t="s">
        <v>83</v>
      </c>
      <c r="O1718" t="s">
        <v>83</v>
      </c>
      <c r="P1718" t="s">
        <v>83</v>
      </c>
      <c r="Q1718" t="s">
        <v>83</v>
      </c>
      <c r="R1718" t="s">
        <v>3092</v>
      </c>
      <c r="S1718" t="s">
        <v>83</v>
      </c>
      <c r="T1718">
        <v>0</v>
      </c>
      <c r="U1718" t="s">
        <v>83</v>
      </c>
      <c r="V1718" t="s">
        <v>83</v>
      </c>
      <c r="W1718" t="s">
        <v>83</v>
      </c>
      <c r="X1718">
        <v>4</v>
      </c>
      <c r="Y1718">
        <v>4</v>
      </c>
      <c r="Z1718" t="s">
        <v>83</v>
      </c>
      <c r="AA1718" t="s">
        <v>83</v>
      </c>
      <c r="AB1718" t="s">
        <v>83</v>
      </c>
      <c r="AC1718" t="s">
        <v>83</v>
      </c>
      <c r="AD1718" t="s">
        <v>83</v>
      </c>
      <c r="AE1718">
        <v>0</v>
      </c>
      <c r="AF1718" t="s">
        <v>83</v>
      </c>
      <c r="AG1718">
        <v>0</v>
      </c>
      <c r="AH1718" t="s">
        <v>83</v>
      </c>
      <c r="AI1718" t="s">
        <v>83</v>
      </c>
      <c r="AJ1718" t="s">
        <v>83</v>
      </c>
      <c r="AK1718" t="s">
        <v>83</v>
      </c>
      <c r="AL1718" t="s">
        <v>83</v>
      </c>
      <c r="AM1718" t="s">
        <v>83</v>
      </c>
      <c r="AN1718" t="s">
        <v>83</v>
      </c>
      <c r="AO1718" t="s">
        <v>83</v>
      </c>
      <c r="AP1718" t="s">
        <v>83</v>
      </c>
      <c r="AQ1718" t="s">
        <v>83</v>
      </c>
      <c r="AR1718" t="s">
        <v>83</v>
      </c>
      <c r="AS1718">
        <v>0</v>
      </c>
      <c r="AT1718" t="s">
        <v>83</v>
      </c>
      <c r="AU1718" t="s">
        <v>83</v>
      </c>
      <c r="AV1718">
        <v>0</v>
      </c>
      <c r="AW1718">
        <v>0</v>
      </c>
      <c r="AX1718" t="s">
        <v>83</v>
      </c>
    </row>
    <row r="1719" spans="1:50" x14ac:dyDescent="0.15">
      <c r="A1719">
        <v>4</v>
      </c>
      <c r="B1719">
        <v>269</v>
      </c>
      <c r="C1719">
        <v>2</v>
      </c>
      <c r="D1719">
        <v>6</v>
      </c>
      <c r="E1719">
        <v>0</v>
      </c>
      <c r="F1719" t="s">
        <v>83</v>
      </c>
      <c r="G1719" t="s">
        <v>83</v>
      </c>
      <c r="H1719">
        <v>495</v>
      </c>
      <c r="I1719">
        <v>0</v>
      </c>
      <c r="J1719">
        <v>0</v>
      </c>
      <c r="K1719">
        <v>0</v>
      </c>
      <c r="L1719">
        <v>0</v>
      </c>
      <c r="M1719" t="s">
        <v>83</v>
      </c>
      <c r="N1719" t="s">
        <v>83</v>
      </c>
      <c r="O1719" t="s">
        <v>83</v>
      </c>
      <c r="P1719" t="s">
        <v>83</v>
      </c>
      <c r="Q1719" t="s">
        <v>83</v>
      </c>
      <c r="R1719" t="s">
        <v>3093</v>
      </c>
      <c r="S1719" t="s">
        <v>83</v>
      </c>
      <c r="T1719">
        <v>0</v>
      </c>
      <c r="U1719" t="s">
        <v>83</v>
      </c>
      <c r="V1719" t="s">
        <v>83</v>
      </c>
      <c r="W1719" t="s">
        <v>83</v>
      </c>
      <c r="X1719">
        <v>4</v>
      </c>
      <c r="Y1719">
        <v>4</v>
      </c>
      <c r="Z1719" t="s">
        <v>83</v>
      </c>
      <c r="AA1719" t="s">
        <v>83</v>
      </c>
      <c r="AB1719" t="s">
        <v>83</v>
      </c>
      <c r="AC1719" t="s">
        <v>83</v>
      </c>
      <c r="AD1719" t="s">
        <v>83</v>
      </c>
      <c r="AE1719">
        <v>0</v>
      </c>
      <c r="AF1719" t="s">
        <v>83</v>
      </c>
      <c r="AG1719">
        <v>0</v>
      </c>
      <c r="AH1719" t="s">
        <v>83</v>
      </c>
      <c r="AI1719" t="s">
        <v>83</v>
      </c>
      <c r="AJ1719" t="s">
        <v>83</v>
      </c>
      <c r="AK1719" t="s">
        <v>83</v>
      </c>
      <c r="AL1719" t="s">
        <v>83</v>
      </c>
      <c r="AM1719" t="s">
        <v>83</v>
      </c>
      <c r="AN1719" t="s">
        <v>83</v>
      </c>
      <c r="AO1719" t="s">
        <v>83</v>
      </c>
      <c r="AP1719" t="s">
        <v>83</v>
      </c>
      <c r="AQ1719" t="s">
        <v>83</v>
      </c>
      <c r="AR1719" t="s">
        <v>83</v>
      </c>
      <c r="AS1719">
        <v>0</v>
      </c>
      <c r="AT1719" t="s">
        <v>83</v>
      </c>
      <c r="AU1719" t="s">
        <v>83</v>
      </c>
      <c r="AV1719">
        <v>0</v>
      </c>
      <c r="AW1719">
        <v>0</v>
      </c>
      <c r="AX1719" t="s">
        <v>83</v>
      </c>
    </row>
    <row r="1720" spans="1:50" x14ac:dyDescent="0.15">
      <c r="A1720">
        <v>4</v>
      </c>
      <c r="B1720">
        <v>269</v>
      </c>
      <c r="C1720">
        <v>2</v>
      </c>
      <c r="D1720">
        <v>7</v>
      </c>
      <c r="E1720">
        <v>0</v>
      </c>
      <c r="F1720" t="s">
        <v>83</v>
      </c>
      <c r="G1720" t="s">
        <v>83</v>
      </c>
      <c r="H1720">
        <v>555</v>
      </c>
      <c r="I1720">
        <v>0</v>
      </c>
      <c r="J1720">
        <v>0</v>
      </c>
      <c r="K1720">
        <v>0</v>
      </c>
      <c r="L1720">
        <v>0</v>
      </c>
      <c r="M1720" t="s">
        <v>83</v>
      </c>
      <c r="N1720" t="s">
        <v>83</v>
      </c>
      <c r="O1720" t="s">
        <v>83</v>
      </c>
      <c r="P1720" t="s">
        <v>83</v>
      </c>
      <c r="Q1720" t="s">
        <v>83</v>
      </c>
      <c r="R1720" t="s">
        <v>3094</v>
      </c>
      <c r="S1720" t="s">
        <v>83</v>
      </c>
      <c r="T1720">
        <v>0</v>
      </c>
      <c r="U1720" t="s">
        <v>83</v>
      </c>
      <c r="V1720" t="s">
        <v>83</v>
      </c>
      <c r="W1720" t="s">
        <v>83</v>
      </c>
      <c r="X1720">
        <v>4</v>
      </c>
      <c r="Y1720">
        <v>4</v>
      </c>
      <c r="Z1720" t="s">
        <v>83</v>
      </c>
      <c r="AA1720" t="s">
        <v>83</v>
      </c>
      <c r="AB1720" t="s">
        <v>83</v>
      </c>
      <c r="AC1720" t="s">
        <v>83</v>
      </c>
      <c r="AD1720" t="s">
        <v>83</v>
      </c>
      <c r="AE1720">
        <v>0</v>
      </c>
      <c r="AF1720" t="s">
        <v>83</v>
      </c>
      <c r="AG1720">
        <v>0</v>
      </c>
      <c r="AH1720" t="s">
        <v>83</v>
      </c>
      <c r="AI1720" t="s">
        <v>83</v>
      </c>
      <c r="AJ1720" t="s">
        <v>83</v>
      </c>
      <c r="AK1720" t="s">
        <v>83</v>
      </c>
      <c r="AL1720" t="s">
        <v>83</v>
      </c>
      <c r="AM1720" t="s">
        <v>83</v>
      </c>
      <c r="AN1720" t="s">
        <v>83</v>
      </c>
      <c r="AO1720" t="s">
        <v>83</v>
      </c>
      <c r="AP1720" t="s">
        <v>83</v>
      </c>
      <c r="AQ1720" t="s">
        <v>83</v>
      </c>
      <c r="AR1720" t="s">
        <v>83</v>
      </c>
      <c r="AS1720">
        <v>0</v>
      </c>
      <c r="AT1720" t="s">
        <v>83</v>
      </c>
      <c r="AU1720" t="s">
        <v>83</v>
      </c>
      <c r="AV1720">
        <v>0</v>
      </c>
      <c r="AW1720">
        <v>0</v>
      </c>
      <c r="AX1720" t="s">
        <v>83</v>
      </c>
    </row>
    <row r="1721" spans="1:50" x14ac:dyDescent="0.15">
      <c r="A1721">
        <v>4</v>
      </c>
      <c r="B1721">
        <v>269</v>
      </c>
      <c r="C1721">
        <v>2</v>
      </c>
      <c r="D1721">
        <v>8</v>
      </c>
      <c r="E1721">
        <v>0</v>
      </c>
      <c r="F1721" t="s">
        <v>83</v>
      </c>
      <c r="G1721" t="s">
        <v>83</v>
      </c>
      <c r="H1721">
        <v>699</v>
      </c>
      <c r="I1721">
        <v>0</v>
      </c>
      <c r="J1721">
        <v>0</v>
      </c>
      <c r="K1721">
        <v>0</v>
      </c>
      <c r="L1721">
        <v>0</v>
      </c>
      <c r="M1721" t="s">
        <v>83</v>
      </c>
      <c r="N1721" t="s">
        <v>83</v>
      </c>
      <c r="O1721" t="s">
        <v>83</v>
      </c>
      <c r="P1721" t="s">
        <v>83</v>
      </c>
      <c r="Q1721" t="s">
        <v>83</v>
      </c>
      <c r="R1721" t="s">
        <v>3095</v>
      </c>
      <c r="S1721" t="s">
        <v>83</v>
      </c>
      <c r="T1721">
        <v>0</v>
      </c>
      <c r="U1721" t="s">
        <v>83</v>
      </c>
      <c r="V1721" t="s">
        <v>83</v>
      </c>
      <c r="W1721" t="s">
        <v>83</v>
      </c>
      <c r="X1721">
        <v>4</v>
      </c>
      <c r="Y1721">
        <v>4</v>
      </c>
      <c r="Z1721" t="s">
        <v>83</v>
      </c>
      <c r="AA1721" t="s">
        <v>83</v>
      </c>
      <c r="AB1721" t="s">
        <v>83</v>
      </c>
      <c r="AC1721" t="s">
        <v>83</v>
      </c>
      <c r="AD1721" t="s">
        <v>83</v>
      </c>
      <c r="AE1721">
        <v>0</v>
      </c>
      <c r="AF1721" t="s">
        <v>83</v>
      </c>
      <c r="AG1721">
        <v>0</v>
      </c>
      <c r="AH1721" t="s">
        <v>83</v>
      </c>
      <c r="AI1721" t="s">
        <v>83</v>
      </c>
      <c r="AJ1721" t="s">
        <v>83</v>
      </c>
      <c r="AK1721" t="s">
        <v>83</v>
      </c>
      <c r="AL1721" t="s">
        <v>83</v>
      </c>
      <c r="AM1721" t="s">
        <v>83</v>
      </c>
      <c r="AN1721" t="s">
        <v>83</v>
      </c>
      <c r="AO1721" t="s">
        <v>83</v>
      </c>
      <c r="AP1721" t="s">
        <v>83</v>
      </c>
      <c r="AQ1721" t="s">
        <v>83</v>
      </c>
      <c r="AR1721" t="s">
        <v>83</v>
      </c>
      <c r="AS1721">
        <v>0</v>
      </c>
      <c r="AT1721" t="s">
        <v>83</v>
      </c>
      <c r="AU1721" t="s">
        <v>83</v>
      </c>
      <c r="AV1721">
        <v>0</v>
      </c>
      <c r="AW1721">
        <v>0</v>
      </c>
      <c r="AX1721" t="s">
        <v>83</v>
      </c>
    </row>
    <row r="1722" spans="1:50" x14ac:dyDescent="0.15">
      <c r="A1722">
        <v>4</v>
      </c>
      <c r="B1722">
        <v>270</v>
      </c>
      <c r="C1722">
        <v>1</v>
      </c>
      <c r="D1722">
        <v>1</v>
      </c>
      <c r="E1722">
        <v>0</v>
      </c>
      <c r="F1722" t="s">
        <v>83</v>
      </c>
      <c r="G1722" t="s">
        <v>83</v>
      </c>
      <c r="H1722">
        <v>417</v>
      </c>
      <c r="I1722">
        <v>0</v>
      </c>
      <c r="J1722">
        <v>0</v>
      </c>
      <c r="K1722">
        <v>0</v>
      </c>
      <c r="L1722">
        <v>0</v>
      </c>
      <c r="M1722" t="s">
        <v>83</v>
      </c>
      <c r="N1722" t="s">
        <v>83</v>
      </c>
      <c r="O1722" t="s">
        <v>83</v>
      </c>
      <c r="P1722" t="s">
        <v>83</v>
      </c>
      <c r="Q1722" t="s">
        <v>83</v>
      </c>
      <c r="R1722" t="s">
        <v>3096</v>
      </c>
      <c r="S1722" t="s">
        <v>83</v>
      </c>
      <c r="T1722">
        <v>0</v>
      </c>
      <c r="U1722" t="s">
        <v>83</v>
      </c>
      <c r="V1722" t="s">
        <v>83</v>
      </c>
      <c r="W1722" t="s">
        <v>83</v>
      </c>
      <c r="X1722">
        <v>3</v>
      </c>
      <c r="Y1722">
        <v>3</v>
      </c>
      <c r="Z1722" t="s">
        <v>83</v>
      </c>
      <c r="AA1722" t="s">
        <v>83</v>
      </c>
      <c r="AB1722" t="s">
        <v>83</v>
      </c>
      <c r="AC1722" t="s">
        <v>83</v>
      </c>
      <c r="AD1722" t="s">
        <v>83</v>
      </c>
      <c r="AE1722">
        <v>0</v>
      </c>
      <c r="AF1722" t="s">
        <v>83</v>
      </c>
      <c r="AG1722">
        <v>0</v>
      </c>
      <c r="AH1722" t="s">
        <v>83</v>
      </c>
      <c r="AI1722" t="s">
        <v>83</v>
      </c>
      <c r="AJ1722" t="s">
        <v>83</v>
      </c>
      <c r="AK1722" t="s">
        <v>83</v>
      </c>
      <c r="AL1722" t="s">
        <v>83</v>
      </c>
      <c r="AM1722" t="s">
        <v>83</v>
      </c>
      <c r="AN1722" t="s">
        <v>83</v>
      </c>
      <c r="AO1722" t="s">
        <v>83</v>
      </c>
      <c r="AP1722" t="s">
        <v>83</v>
      </c>
      <c r="AQ1722" t="s">
        <v>83</v>
      </c>
      <c r="AR1722" t="s">
        <v>83</v>
      </c>
      <c r="AS1722">
        <v>0</v>
      </c>
      <c r="AT1722" t="s">
        <v>83</v>
      </c>
      <c r="AU1722" t="s">
        <v>83</v>
      </c>
      <c r="AV1722">
        <v>0</v>
      </c>
      <c r="AW1722">
        <v>0</v>
      </c>
      <c r="AX1722" t="s">
        <v>83</v>
      </c>
    </row>
    <row r="1723" spans="1:50" x14ac:dyDescent="0.15">
      <c r="A1723">
        <v>4</v>
      </c>
      <c r="B1723">
        <v>270</v>
      </c>
      <c r="C1723">
        <v>1</v>
      </c>
      <c r="D1723">
        <v>2</v>
      </c>
      <c r="E1723">
        <v>0</v>
      </c>
      <c r="F1723" t="s">
        <v>83</v>
      </c>
      <c r="G1723" t="s">
        <v>83</v>
      </c>
      <c r="H1723">
        <v>27</v>
      </c>
      <c r="I1723">
        <v>0</v>
      </c>
      <c r="J1723">
        <v>0</v>
      </c>
      <c r="K1723">
        <v>0</v>
      </c>
      <c r="L1723">
        <v>0</v>
      </c>
      <c r="M1723" t="s">
        <v>83</v>
      </c>
      <c r="N1723" t="s">
        <v>83</v>
      </c>
      <c r="O1723" t="s">
        <v>83</v>
      </c>
      <c r="P1723" t="s">
        <v>83</v>
      </c>
      <c r="Q1723" t="s">
        <v>83</v>
      </c>
      <c r="R1723" t="s">
        <v>3097</v>
      </c>
      <c r="S1723" t="s">
        <v>83</v>
      </c>
      <c r="T1723">
        <v>0</v>
      </c>
      <c r="U1723" t="s">
        <v>83</v>
      </c>
      <c r="V1723" t="s">
        <v>83</v>
      </c>
      <c r="W1723" t="s">
        <v>83</v>
      </c>
      <c r="X1723">
        <v>3</v>
      </c>
      <c r="Y1723">
        <v>3</v>
      </c>
      <c r="Z1723" t="s">
        <v>83</v>
      </c>
      <c r="AA1723" t="s">
        <v>83</v>
      </c>
      <c r="AB1723" t="s">
        <v>83</v>
      </c>
      <c r="AC1723" t="s">
        <v>83</v>
      </c>
      <c r="AD1723" t="s">
        <v>83</v>
      </c>
      <c r="AE1723">
        <v>0</v>
      </c>
      <c r="AF1723" t="s">
        <v>83</v>
      </c>
      <c r="AG1723">
        <v>0</v>
      </c>
      <c r="AH1723" t="s">
        <v>83</v>
      </c>
      <c r="AI1723" t="s">
        <v>83</v>
      </c>
      <c r="AJ1723" t="s">
        <v>83</v>
      </c>
      <c r="AK1723" t="s">
        <v>83</v>
      </c>
      <c r="AL1723" t="s">
        <v>83</v>
      </c>
      <c r="AM1723" t="s">
        <v>83</v>
      </c>
      <c r="AN1723" t="s">
        <v>83</v>
      </c>
      <c r="AO1723" t="s">
        <v>83</v>
      </c>
      <c r="AP1723" t="s">
        <v>83</v>
      </c>
      <c r="AQ1723" t="s">
        <v>83</v>
      </c>
      <c r="AR1723" t="s">
        <v>83</v>
      </c>
      <c r="AS1723">
        <v>0</v>
      </c>
      <c r="AT1723" t="s">
        <v>83</v>
      </c>
      <c r="AU1723" t="s">
        <v>83</v>
      </c>
      <c r="AV1723">
        <v>0</v>
      </c>
      <c r="AW1723">
        <v>0</v>
      </c>
      <c r="AX1723" t="s">
        <v>83</v>
      </c>
    </row>
    <row r="1724" spans="1:50" x14ac:dyDescent="0.15">
      <c r="A1724">
        <v>4</v>
      </c>
      <c r="B1724">
        <v>270</v>
      </c>
      <c r="C1724">
        <v>1</v>
      </c>
      <c r="D1724">
        <v>3</v>
      </c>
      <c r="E1724">
        <v>0</v>
      </c>
      <c r="F1724" t="s">
        <v>83</v>
      </c>
      <c r="G1724" t="s">
        <v>83</v>
      </c>
      <c r="H1724">
        <v>550</v>
      </c>
      <c r="I1724">
        <v>0</v>
      </c>
      <c r="J1724">
        <v>0</v>
      </c>
      <c r="K1724">
        <v>0</v>
      </c>
      <c r="L1724">
        <v>0</v>
      </c>
      <c r="M1724" t="s">
        <v>83</v>
      </c>
      <c r="N1724" t="s">
        <v>83</v>
      </c>
      <c r="O1724" t="s">
        <v>83</v>
      </c>
      <c r="P1724" t="s">
        <v>83</v>
      </c>
      <c r="Q1724" t="s">
        <v>83</v>
      </c>
      <c r="R1724" t="s">
        <v>3098</v>
      </c>
      <c r="S1724" t="s">
        <v>83</v>
      </c>
      <c r="T1724">
        <v>0</v>
      </c>
      <c r="U1724" t="s">
        <v>83</v>
      </c>
      <c r="V1724" t="s">
        <v>83</v>
      </c>
      <c r="W1724" t="s">
        <v>83</v>
      </c>
      <c r="X1724">
        <v>3</v>
      </c>
      <c r="Y1724">
        <v>3</v>
      </c>
      <c r="Z1724" t="s">
        <v>83</v>
      </c>
      <c r="AA1724" t="s">
        <v>83</v>
      </c>
      <c r="AB1724" t="s">
        <v>83</v>
      </c>
      <c r="AC1724" t="s">
        <v>83</v>
      </c>
      <c r="AD1724" t="s">
        <v>83</v>
      </c>
      <c r="AE1724">
        <v>0</v>
      </c>
      <c r="AF1724" t="s">
        <v>83</v>
      </c>
      <c r="AG1724">
        <v>0</v>
      </c>
      <c r="AH1724" t="s">
        <v>83</v>
      </c>
      <c r="AI1724" t="s">
        <v>83</v>
      </c>
      <c r="AJ1724" t="s">
        <v>83</v>
      </c>
      <c r="AK1724" t="s">
        <v>83</v>
      </c>
      <c r="AL1724" t="s">
        <v>83</v>
      </c>
      <c r="AM1724" t="s">
        <v>83</v>
      </c>
      <c r="AN1724" t="s">
        <v>83</v>
      </c>
      <c r="AO1724" t="s">
        <v>83</v>
      </c>
      <c r="AP1724" t="s">
        <v>83</v>
      </c>
      <c r="AQ1724" t="s">
        <v>83</v>
      </c>
      <c r="AR1724" t="s">
        <v>83</v>
      </c>
      <c r="AS1724">
        <v>0</v>
      </c>
      <c r="AT1724" t="s">
        <v>83</v>
      </c>
      <c r="AU1724" t="s">
        <v>83</v>
      </c>
      <c r="AV1724">
        <v>0</v>
      </c>
      <c r="AW1724">
        <v>0</v>
      </c>
      <c r="AX1724" t="s">
        <v>83</v>
      </c>
    </row>
    <row r="1725" spans="1:50" x14ac:dyDescent="0.15">
      <c r="A1725">
        <v>4</v>
      </c>
      <c r="B1725">
        <v>270</v>
      </c>
      <c r="C1725">
        <v>1</v>
      </c>
      <c r="D1725">
        <v>4</v>
      </c>
      <c r="E1725">
        <v>0</v>
      </c>
      <c r="F1725" t="s">
        <v>83</v>
      </c>
      <c r="G1725" t="s">
        <v>83</v>
      </c>
      <c r="H1725">
        <v>415</v>
      </c>
      <c r="I1725">
        <v>0</v>
      </c>
      <c r="J1725">
        <v>0</v>
      </c>
      <c r="K1725">
        <v>0</v>
      </c>
      <c r="L1725">
        <v>0</v>
      </c>
      <c r="M1725" t="s">
        <v>83</v>
      </c>
      <c r="N1725" t="s">
        <v>83</v>
      </c>
      <c r="O1725" t="s">
        <v>83</v>
      </c>
      <c r="P1725" t="s">
        <v>83</v>
      </c>
      <c r="Q1725" t="s">
        <v>83</v>
      </c>
      <c r="R1725" t="s">
        <v>3099</v>
      </c>
      <c r="S1725" t="s">
        <v>83</v>
      </c>
      <c r="T1725">
        <v>0</v>
      </c>
      <c r="U1725" t="s">
        <v>83</v>
      </c>
      <c r="V1725" t="s">
        <v>83</v>
      </c>
      <c r="W1725" t="s">
        <v>83</v>
      </c>
      <c r="X1725">
        <v>3</v>
      </c>
      <c r="Y1725">
        <v>3</v>
      </c>
      <c r="Z1725" t="s">
        <v>83</v>
      </c>
      <c r="AA1725" t="s">
        <v>83</v>
      </c>
      <c r="AB1725" t="s">
        <v>83</v>
      </c>
      <c r="AC1725" t="s">
        <v>83</v>
      </c>
      <c r="AD1725" t="s">
        <v>83</v>
      </c>
      <c r="AE1725">
        <v>0</v>
      </c>
      <c r="AF1725" t="s">
        <v>83</v>
      </c>
      <c r="AG1725">
        <v>0</v>
      </c>
      <c r="AH1725" t="s">
        <v>83</v>
      </c>
      <c r="AI1725" t="s">
        <v>83</v>
      </c>
      <c r="AJ1725" t="s">
        <v>83</v>
      </c>
      <c r="AK1725" t="s">
        <v>83</v>
      </c>
      <c r="AL1725" t="s">
        <v>83</v>
      </c>
      <c r="AM1725" t="s">
        <v>83</v>
      </c>
      <c r="AN1725" t="s">
        <v>83</v>
      </c>
      <c r="AO1725" t="s">
        <v>83</v>
      </c>
      <c r="AP1725" t="s">
        <v>83</v>
      </c>
      <c r="AQ1725" t="s">
        <v>83</v>
      </c>
      <c r="AR1725" t="s">
        <v>83</v>
      </c>
      <c r="AS1725">
        <v>0</v>
      </c>
      <c r="AT1725" t="s">
        <v>83</v>
      </c>
      <c r="AU1725" t="s">
        <v>83</v>
      </c>
      <c r="AV1725">
        <v>0</v>
      </c>
      <c r="AW1725">
        <v>0</v>
      </c>
      <c r="AX1725" t="s">
        <v>83</v>
      </c>
    </row>
    <row r="1726" spans="1:50" x14ac:dyDescent="0.15">
      <c r="A1726">
        <v>4</v>
      </c>
      <c r="B1726">
        <v>270</v>
      </c>
      <c r="C1726">
        <v>1</v>
      </c>
      <c r="D1726">
        <v>5</v>
      </c>
      <c r="E1726">
        <v>0</v>
      </c>
      <c r="F1726" t="s">
        <v>83</v>
      </c>
      <c r="G1726" t="s">
        <v>83</v>
      </c>
      <c r="H1726">
        <v>503</v>
      </c>
      <c r="I1726">
        <v>0</v>
      </c>
      <c r="J1726">
        <v>0</v>
      </c>
      <c r="K1726">
        <v>0</v>
      </c>
      <c r="L1726">
        <v>0</v>
      </c>
      <c r="M1726" t="s">
        <v>83</v>
      </c>
      <c r="N1726" t="s">
        <v>83</v>
      </c>
      <c r="O1726" t="s">
        <v>83</v>
      </c>
      <c r="P1726" t="s">
        <v>83</v>
      </c>
      <c r="Q1726" t="s">
        <v>83</v>
      </c>
      <c r="R1726" t="s">
        <v>3100</v>
      </c>
      <c r="S1726" t="s">
        <v>83</v>
      </c>
      <c r="T1726">
        <v>0</v>
      </c>
      <c r="U1726" t="s">
        <v>83</v>
      </c>
      <c r="V1726" t="s">
        <v>83</v>
      </c>
      <c r="W1726" t="s">
        <v>83</v>
      </c>
      <c r="X1726">
        <v>3</v>
      </c>
      <c r="Y1726">
        <v>3</v>
      </c>
      <c r="Z1726" t="s">
        <v>83</v>
      </c>
      <c r="AA1726" t="s">
        <v>83</v>
      </c>
      <c r="AB1726" t="s">
        <v>83</v>
      </c>
      <c r="AC1726" t="s">
        <v>83</v>
      </c>
      <c r="AD1726" t="s">
        <v>83</v>
      </c>
      <c r="AE1726">
        <v>0</v>
      </c>
      <c r="AF1726" t="s">
        <v>83</v>
      </c>
      <c r="AG1726">
        <v>0</v>
      </c>
      <c r="AH1726" t="s">
        <v>83</v>
      </c>
      <c r="AI1726" t="s">
        <v>83</v>
      </c>
      <c r="AJ1726" t="s">
        <v>83</v>
      </c>
      <c r="AK1726" t="s">
        <v>83</v>
      </c>
      <c r="AL1726" t="s">
        <v>83</v>
      </c>
      <c r="AM1726" t="s">
        <v>83</v>
      </c>
      <c r="AN1726" t="s">
        <v>83</v>
      </c>
      <c r="AO1726" t="s">
        <v>83</v>
      </c>
      <c r="AP1726" t="s">
        <v>83</v>
      </c>
      <c r="AQ1726" t="s">
        <v>83</v>
      </c>
      <c r="AR1726" t="s">
        <v>83</v>
      </c>
      <c r="AS1726">
        <v>0</v>
      </c>
      <c r="AT1726" t="s">
        <v>83</v>
      </c>
      <c r="AU1726" t="s">
        <v>83</v>
      </c>
      <c r="AV1726">
        <v>0</v>
      </c>
      <c r="AW1726">
        <v>0</v>
      </c>
      <c r="AX1726" t="s">
        <v>83</v>
      </c>
    </row>
    <row r="1727" spans="1:50" x14ac:dyDescent="0.15">
      <c r="A1727">
        <v>4</v>
      </c>
      <c r="B1727">
        <v>270</v>
      </c>
      <c r="C1727">
        <v>1</v>
      </c>
      <c r="D1727">
        <v>6</v>
      </c>
      <c r="E1727">
        <v>0</v>
      </c>
      <c r="F1727" t="s">
        <v>83</v>
      </c>
      <c r="G1727" t="s">
        <v>83</v>
      </c>
      <c r="H1727">
        <v>366</v>
      </c>
      <c r="I1727">
        <v>0</v>
      </c>
      <c r="J1727">
        <v>0</v>
      </c>
      <c r="K1727">
        <v>0</v>
      </c>
      <c r="L1727">
        <v>0</v>
      </c>
      <c r="M1727" t="s">
        <v>83</v>
      </c>
      <c r="N1727" t="s">
        <v>83</v>
      </c>
      <c r="O1727" t="s">
        <v>83</v>
      </c>
      <c r="P1727" t="s">
        <v>83</v>
      </c>
      <c r="Q1727" t="s">
        <v>83</v>
      </c>
      <c r="R1727" t="s">
        <v>3101</v>
      </c>
      <c r="S1727" t="s">
        <v>83</v>
      </c>
      <c r="T1727">
        <v>0</v>
      </c>
      <c r="U1727" t="s">
        <v>83</v>
      </c>
      <c r="V1727" t="s">
        <v>83</v>
      </c>
      <c r="W1727" t="s">
        <v>83</v>
      </c>
      <c r="X1727">
        <v>3</v>
      </c>
      <c r="Y1727">
        <v>3</v>
      </c>
      <c r="Z1727" t="s">
        <v>83</v>
      </c>
      <c r="AA1727" t="s">
        <v>83</v>
      </c>
      <c r="AB1727" t="s">
        <v>83</v>
      </c>
      <c r="AC1727" t="s">
        <v>83</v>
      </c>
      <c r="AD1727" t="s">
        <v>83</v>
      </c>
      <c r="AE1727">
        <v>0</v>
      </c>
      <c r="AF1727" t="s">
        <v>83</v>
      </c>
      <c r="AG1727">
        <v>0</v>
      </c>
      <c r="AH1727" t="s">
        <v>83</v>
      </c>
      <c r="AI1727" t="s">
        <v>83</v>
      </c>
      <c r="AJ1727" t="s">
        <v>83</v>
      </c>
      <c r="AK1727" t="s">
        <v>83</v>
      </c>
      <c r="AL1727" t="s">
        <v>83</v>
      </c>
      <c r="AM1727" t="s">
        <v>83</v>
      </c>
      <c r="AN1727" t="s">
        <v>83</v>
      </c>
      <c r="AO1727" t="s">
        <v>83</v>
      </c>
      <c r="AP1727" t="s">
        <v>83</v>
      </c>
      <c r="AQ1727" t="s">
        <v>83</v>
      </c>
      <c r="AR1727" t="s">
        <v>83</v>
      </c>
      <c r="AS1727">
        <v>0</v>
      </c>
      <c r="AT1727" t="s">
        <v>83</v>
      </c>
      <c r="AU1727" t="s">
        <v>83</v>
      </c>
      <c r="AV1727">
        <v>0</v>
      </c>
      <c r="AW1727">
        <v>0</v>
      </c>
      <c r="AX1727" t="s">
        <v>83</v>
      </c>
    </row>
    <row r="1728" spans="1:50" x14ac:dyDescent="0.15">
      <c r="A1728">
        <v>4</v>
      </c>
      <c r="B1728">
        <v>270</v>
      </c>
      <c r="C1728">
        <v>1</v>
      </c>
      <c r="D1728">
        <v>7</v>
      </c>
      <c r="E1728">
        <v>0</v>
      </c>
      <c r="F1728" t="s">
        <v>83</v>
      </c>
      <c r="G1728" t="s">
        <v>83</v>
      </c>
      <c r="H1728">
        <v>504</v>
      </c>
      <c r="I1728">
        <v>0</v>
      </c>
      <c r="J1728">
        <v>0</v>
      </c>
      <c r="K1728">
        <v>0</v>
      </c>
      <c r="L1728">
        <v>0</v>
      </c>
      <c r="M1728" t="s">
        <v>83</v>
      </c>
      <c r="N1728" t="s">
        <v>83</v>
      </c>
      <c r="O1728" t="s">
        <v>83</v>
      </c>
      <c r="P1728" t="s">
        <v>83</v>
      </c>
      <c r="Q1728" t="s">
        <v>83</v>
      </c>
      <c r="R1728" t="s">
        <v>3102</v>
      </c>
      <c r="S1728" t="s">
        <v>83</v>
      </c>
      <c r="T1728">
        <v>0</v>
      </c>
      <c r="U1728" t="s">
        <v>83</v>
      </c>
      <c r="V1728" t="s">
        <v>83</v>
      </c>
      <c r="W1728" t="s">
        <v>83</v>
      </c>
      <c r="X1728">
        <v>3</v>
      </c>
      <c r="Y1728">
        <v>3</v>
      </c>
      <c r="Z1728" t="s">
        <v>83</v>
      </c>
      <c r="AA1728" t="s">
        <v>83</v>
      </c>
      <c r="AB1728" t="s">
        <v>83</v>
      </c>
      <c r="AC1728" t="s">
        <v>83</v>
      </c>
      <c r="AD1728" t="s">
        <v>83</v>
      </c>
      <c r="AE1728">
        <v>0</v>
      </c>
      <c r="AF1728" t="s">
        <v>83</v>
      </c>
      <c r="AG1728">
        <v>0</v>
      </c>
      <c r="AH1728" t="s">
        <v>83</v>
      </c>
      <c r="AI1728" t="s">
        <v>83</v>
      </c>
      <c r="AJ1728" t="s">
        <v>83</v>
      </c>
      <c r="AK1728" t="s">
        <v>83</v>
      </c>
      <c r="AL1728" t="s">
        <v>83</v>
      </c>
      <c r="AM1728" t="s">
        <v>83</v>
      </c>
      <c r="AN1728" t="s">
        <v>83</v>
      </c>
      <c r="AO1728" t="s">
        <v>83</v>
      </c>
      <c r="AP1728" t="s">
        <v>83</v>
      </c>
      <c r="AQ1728" t="s">
        <v>83</v>
      </c>
      <c r="AR1728" t="s">
        <v>83</v>
      </c>
      <c r="AS1728">
        <v>0</v>
      </c>
      <c r="AT1728" t="s">
        <v>83</v>
      </c>
      <c r="AU1728" t="s">
        <v>83</v>
      </c>
      <c r="AV1728">
        <v>0</v>
      </c>
      <c r="AW1728">
        <v>0</v>
      </c>
      <c r="AX1728" t="s">
        <v>83</v>
      </c>
    </row>
    <row r="1729" spans="1:50" x14ac:dyDescent="0.15">
      <c r="A1729">
        <v>4</v>
      </c>
      <c r="B1729">
        <v>270</v>
      </c>
      <c r="C1729">
        <v>1</v>
      </c>
      <c r="D1729">
        <v>8</v>
      </c>
      <c r="E1729">
        <v>0</v>
      </c>
      <c r="F1729" t="s">
        <v>83</v>
      </c>
      <c r="G1729" t="s">
        <v>83</v>
      </c>
      <c r="H1729">
        <v>0</v>
      </c>
      <c r="I1729">
        <v>0</v>
      </c>
      <c r="J1729">
        <v>0</v>
      </c>
      <c r="K1729">
        <v>0</v>
      </c>
      <c r="L1729">
        <v>0</v>
      </c>
      <c r="M1729" t="s">
        <v>83</v>
      </c>
      <c r="N1729" t="s">
        <v>83</v>
      </c>
      <c r="O1729" t="s">
        <v>83</v>
      </c>
      <c r="P1729" t="s">
        <v>83</v>
      </c>
      <c r="Q1729" t="s">
        <v>83</v>
      </c>
      <c r="R1729" t="s">
        <v>83</v>
      </c>
      <c r="S1729" t="s">
        <v>83</v>
      </c>
      <c r="T1729">
        <v>0</v>
      </c>
      <c r="U1729" t="s">
        <v>83</v>
      </c>
      <c r="V1729" t="s">
        <v>83</v>
      </c>
      <c r="W1729" t="s">
        <v>83</v>
      </c>
      <c r="X1729">
        <v>0</v>
      </c>
      <c r="Y1729">
        <v>0</v>
      </c>
      <c r="Z1729" t="s">
        <v>83</v>
      </c>
      <c r="AA1729" t="s">
        <v>83</v>
      </c>
      <c r="AB1729" t="s">
        <v>83</v>
      </c>
      <c r="AC1729" t="s">
        <v>83</v>
      </c>
      <c r="AD1729" t="s">
        <v>83</v>
      </c>
      <c r="AE1729">
        <v>0</v>
      </c>
      <c r="AF1729" t="s">
        <v>83</v>
      </c>
      <c r="AG1729">
        <v>0</v>
      </c>
      <c r="AH1729" t="s">
        <v>83</v>
      </c>
      <c r="AI1729" t="s">
        <v>83</v>
      </c>
      <c r="AJ1729" t="s">
        <v>83</v>
      </c>
      <c r="AK1729" t="s">
        <v>83</v>
      </c>
      <c r="AL1729" t="s">
        <v>83</v>
      </c>
      <c r="AM1729" t="s">
        <v>83</v>
      </c>
      <c r="AN1729" t="s">
        <v>83</v>
      </c>
      <c r="AO1729" t="s">
        <v>83</v>
      </c>
      <c r="AP1729" t="s">
        <v>83</v>
      </c>
      <c r="AQ1729" t="s">
        <v>83</v>
      </c>
      <c r="AR1729" t="s">
        <v>83</v>
      </c>
      <c r="AS1729">
        <v>0</v>
      </c>
      <c r="AT1729" t="s">
        <v>83</v>
      </c>
      <c r="AU1729" t="s">
        <v>83</v>
      </c>
      <c r="AV1729">
        <v>0</v>
      </c>
      <c r="AW1729">
        <v>0</v>
      </c>
      <c r="AX1729" t="s">
        <v>83</v>
      </c>
    </row>
    <row r="1730" spans="1:50" x14ac:dyDescent="0.15">
      <c r="A1730">
        <v>4</v>
      </c>
      <c r="B1730">
        <v>271</v>
      </c>
      <c r="C1730">
        <v>1</v>
      </c>
      <c r="D1730">
        <v>1</v>
      </c>
      <c r="E1730">
        <v>0</v>
      </c>
      <c r="F1730" t="s">
        <v>83</v>
      </c>
      <c r="G1730" t="s">
        <v>83</v>
      </c>
      <c r="H1730">
        <v>126</v>
      </c>
      <c r="I1730">
        <v>0</v>
      </c>
      <c r="J1730">
        <v>0</v>
      </c>
      <c r="K1730">
        <v>0</v>
      </c>
      <c r="L1730">
        <v>0</v>
      </c>
      <c r="M1730" t="s">
        <v>83</v>
      </c>
      <c r="N1730" t="s">
        <v>83</v>
      </c>
      <c r="O1730" t="s">
        <v>83</v>
      </c>
      <c r="P1730" t="s">
        <v>83</v>
      </c>
      <c r="Q1730" t="s">
        <v>83</v>
      </c>
      <c r="R1730" t="s">
        <v>3103</v>
      </c>
      <c r="S1730" t="s">
        <v>83</v>
      </c>
      <c r="T1730">
        <v>0</v>
      </c>
      <c r="U1730" t="s">
        <v>83</v>
      </c>
      <c r="V1730" t="s">
        <v>83</v>
      </c>
      <c r="W1730" t="s">
        <v>83</v>
      </c>
      <c r="X1730">
        <v>4</v>
      </c>
      <c r="Y1730">
        <v>4</v>
      </c>
      <c r="Z1730" t="s">
        <v>83</v>
      </c>
      <c r="AA1730" t="s">
        <v>83</v>
      </c>
      <c r="AB1730" t="s">
        <v>83</v>
      </c>
      <c r="AC1730" t="s">
        <v>83</v>
      </c>
      <c r="AD1730" t="s">
        <v>83</v>
      </c>
      <c r="AE1730">
        <v>0</v>
      </c>
      <c r="AF1730" t="s">
        <v>83</v>
      </c>
      <c r="AG1730">
        <v>0</v>
      </c>
      <c r="AH1730" t="s">
        <v>83</v>
      </c>
      <c r="AI1730" t="s">
        <v>83</v>
      </c>
      <c r="AJ1730" t="s">
        <v>83</v>
      </c>
      <c r="AK1730" t="s">
        <v>83</v>
      </c>
      <c r="AL1730" t="s">
        <v>83</v>
      </c>
      <c r="AM1730" t="s">
        <v>83</v>
      </c>
      <c r="AN1730" t="s">
        <v>83</v>
      </c>
      <c r="AO1730" t="s">
        <v>83</v>
      </c>
      <c r="AP1730" t="s">
        <v>83</v>
      </c>
      <c r="AQ1730" t="s">
        <v>83</v>
      </c>
      <c r="AR1730" t="s">
        <v>83</v>
      </c>
      <c r="AS1730">
        <v>0</v>
      </c>
      <c r="AT1730" t="s">
        <v>83</v>
      </c>
      <c r="AU1730" t="s">
        <v>83</v>
      </c>
      <c r="AV1730">
        <v>0</v>
      </c>
      <c r="AW1730">
        <v>0</v>
      </c>
      <c r="AX1730" t="s">
        <v>83</v>
      </c>
    </row>
    <row r="1731" spans="1:50" x14ac:dyDescent="0.15">
      <c r="A1731">
        <v>4</v>
      </c>
      <c r="B1731">
        <v>271</v>
      </c>
      <c r="C1731">
        <v>1</v>
      </c>
      <c r="D1731">
        <v>2</v>
      </c>
      <c r="E1731">
        <v>0</v>
      </c>
      <c r="F1731" t="s">
        <v>83</v>
      </c>
      <c r="G1731" t="s">
        <v>83</v>
      </c>
      <c r="H1731">
        <v>128</v>
      </c>
      <c r="I1731">
        <v>0</v>
      </c>
      <c r="J1731">
        <v>0</v>
      </c>
      <c r="K1731">
        <v>0</v>
      </c>
      <c r="L1731">
        <v>0</v>
      </c>
      <c r="M1731" t="s">
        <v>83</v>
      </c>
      <c r="N1731" t="s">
        <v>83</v>
      </c>
      <c r="O1731" t="s">
        <v>83</v>
      </c>
      <c r="P1731" t="s">
        <v>83</v>
      </c>
      <c r="Q1731" t="s">
        <v>83</v>
      </c>
      <c r="R1731" t="s">
        <v>3104</v>
      </c>
      <c r="S1731" t="s">
        <v>83</v>
      </c>
      <c r="T1731">
        <v>0</v>
      </c>
      <c r="U1731" t="s">
        <v>83</v>
      </c>
      <c r="V1731" t="s">
        <v>83</v>
      </c>
      <c r="W1731" t="s">
        <v>83</v>
      </c>
      <c r="X1731">
        <v>4</v>
      </c>
      <c r="Y1731">
        <v>4</v>
      </c>
      <c r="Z1731" t="s">
        <v>83</v>
      </c>
      <c r="AA1731" t="s">
        <v>83</v>
      </c>
      <c r="AB1731" t="s">
        <v>83</v>
      </c>
      <c r="AC1731" t="s">
        <v>83</v>
      </c>
      <c r="AD1731" t="s">
        <v>83</v>
      </c>
      <c r="AE1731">
        <v>0</v>
      </c>
      <c r="AF1731" t="s">
        <v>83</v>
      </c>
      <c r="AG1731">
        <v>0</v>
      </c>
      <c r="AH1731" t="s">
        <v>83</v>
      </c>
      <c r="AI1731" t="s">
        <v>83</v>
      </c>
      <c r="AJ1731" t="s">
        <v>83</v>
      </c>
      <c r="AK1731" t="s">
        <v>83</v>
      </c>
      <c r="AL1731" t="s">
        <v>83</v>
      </c>
      <c r="AM1731" t="s">
        <v>83</v>
      </c>
      <c r="AN1731" t="s">
        <v>83</v>
      </c>
      <c r="AO1731" t="s">
        <v>83</v>
      </c>
      <c r="AP1731" t="s">
        <v>83</v>
      </c>
      <c r="AQ1731" t="s">
        <v>83</v>
      </c>
      <c r="AR1731" t="s">
        <v>83</v>
      </c>
      <c r="AS1731">
        <v>0</v>
      </c>
      <c r="AT1731" t="s">
        <v>83</v>
      </c>
      <c r="AU1731" t="s">
        <v>83</v>
      </c>
      <c r="AV1731">
        <v>0</v>
      </c>
      <c r="AW1731">
        <v>0</v>
      </c>
      <c r="AX1731" t="s">
        <v>83</v>
      </c>
    </row>
    <row r="1732" spans="1:50" x14ac:dyDescent="0.15">
      <c r="A1732">
        <v>4</v>
      </c>
      <c r="B1732">
        <v>271</v>
      </c>
      <c r="C1732">
        <v>1</v>
      </c>
      <c r="D1732">
        <v>3</v>
      </c>
      <c r="E1732">
        <v>0</v>
      </c>
      <c r="F1732" t="s">
        <v>83</v>
      </c>
      <c r="G1732" t="s">
        <v>83</v>
      </c>
      <c r="H1732">
        <v>144</v>
      </c>
      <c r="I1732">
        <v>0</v>
      </c>
      <c r="J1732">
        <v>0</v>
      </c>
      <c r="K1732">
        <v>0</v>
      </c>
      <c r="L1732">
        <v>0</v>
      </c>
      <c r="M1732" t="s">
        <v>83</v>
      </c>
      <c r="N1732" t="s">
        <v>83</v>
      </c>
      <c r="O1732" t="s">
        <v>83</v>
      </c>
      <c r="P1732" t="s">
        <v>83</v>
      </c>
      <c r="Q1732" t="s">
        <v>83</v>
      </c>
      <c r="R1732" t="s">
        <v>3105</v>
      </c>
      <c r="S1732" t="s">
        <v>83</v>
      </c>
      <c r="T1732">
        <v>0</v>
      </c>
      <c r="U1732" t="s">
        <v>83</v>
      </c>
      <c r="V1732" t="s">
        <v>83</v>
      </c>
      <c r="W1732" t="s">
        <v>83</v>
      </c>
      <c r="X1732">
        <v>4</v>
      </c>
      <c r="Y1732">
        <v>4</v>
      </c>
      <c r="Z1732" t="s">
        <v>83</v>
      </c>
      <c r="AA1732" t="s">
        <v>83</v>
      </c>
      <c r="AB1732" t="s">
        <v>83</v>
      </c>
      <c r="AC1732" t="s">
        <v>83</v>
      </c>
      <c r="AD1732" t="s">
        <v>83</v>
      </c>
      <c r="AE1732">
        <v>0</v>
      </c>
      <c r="AF1732" t="s">
        <v>83</v>
      </c>
      <c r="AG1732">
        <v>0</v>
      </c>
      <c r="AH1732" t="s">
        <v>83</v>
      </c>
      <c r="AI1732" t="s">
        <v>83</v>
      </c>
      <c r="AJ1732" t="s">
        <v>83</v>
      </c>
      <c r="AK1732" t="s">
        <v>83</v>
      </c>
      <c r="AL1732" t="s">
        <v>83</v>
      </c>
      <c r="AM1732" t="s">
        <v>83</v>
      </c>
      <c r="AN1732" t="s">
        <v>83</v>
      </c>
      <c r="AO1732" t="s">
        <v>83</v>
      </c>
      <c r="AP1732" t="s">
        <v>83</v>
      </c>
      <c r="AQ1732" t="s">
        <v>83</v>
      </c>
      <c r="AR1732" t="s">
        <v>83</v>
      </c>
      <c r="AS1732">
        <v>0</v>
      </c>
      <c r="AT1732" t="s">
        <v>83</v>
      </c>
      <c r="AU1732" t="s">
        <v>83</v>
      </c>
      <c r="AV1732">
        <v>0</v>
      </c>
      <c r="AW1732">
        <v>0</v>
      </c>
      <c r="AX1732" t="s">
        <v>83</v>
      </c>
    </row>
    <row r="1733" spans="1:50" x14ac:dyDescent="0.15">
      <c r="A1733">
        <v>4</v>
      </c>
      <c r="B1733">
        <v>271</v>
      </c>
      <c r="C1733">
        <v>1</v>
      </c>
      <c r="D1733">
        <v>4</v>
      </c>
      <c r="E1733">
        <v>0</v>
      </c>
      <c r="F1733" t="s">
        <v>83</v>
      </c>
      <c r="G1733" t="s">
        <v>83</v>
      </c>
      <c r="H1733">
        <v>633</v>
      </c>
      <c r="I1733">
        <v>0</v>
      </c>
      <c r="J1733">
        <v>0</v>
      </c>
      <c r="K1733">
        <v>0</v>
      </c>
      <c r="L1733">
        <v>0</v>
      </c>
      <c r="M1733" t="s">
        <v>83</v>
      </c>
      <c r="N1733" t="s">
        <v>83</v>
      </c>
      <c r="O1733" t="s">
        <v>83</v>
      </c>
      <c r="P1733" t="s">
        <v>83</v>
      </c>
      <c r="Q1733" t="s">
        <v>83</v>
      </c>
      <c r="R1733" t="s">
        <v>3106</v>
      </c>
      <c r="S1733" t="s">
        <v>83</v>
      </c>
      <c r="T1733">
        <v>0</v>
      </c>
      <c r="U1733" t="s">
        <v>83</v>
      </c>
      <c r="V1733" t="s">
        <v>83</v>
      </c>
      <c r="W1733" t="s">
        <v>83</v>
      </c>
      <c r="X1733">
        <v>4</v>
      </c>
      <c r="Y1733">
        <v>4</v>
      </c>
      <c r="Z1733" t="s">
        <v>83</v>
      </c>
      <c r="AA1733" t="s">
        <v>83</v>
      </c>
      <c r="AB1733" t="s">
        <v>83</v>
      </c>
      <c r="AC1733" t="s">
        <v>83</v>
      </c>
      <c r="AD1733" t="s">
        <v>83</v>
      </c>
      <c r="AE1733">
        <v>0</v>
      </c>
      <c r="AF1733" t="s">
        <v>83</v>
      </c>
      <c r="AG1733">
        <v>0</v>
      </c>
      <c r="AH1733" t="s">
        <v>83</v>
      </c>
      <c r="AI1733" t="s">
        <v>83</v>
      </c>
      <c r="AJ1733" t="s">
        <v>83</v>
      </c>
      <c r="AK1733" t="s">
        <v>83</v>
      </c>
      <c r="AL1733" t="s">
        <v>83</v>
      </c>
      <c r="AM1733" t="s">
        <v>83</v>
      </c>
      <c r="AN1733" t="s">
        <v>83</v>
      </c>
      <c r="AO1733" t="s">
        <v>83</v>
      </c>
      <c r="AP1733" t="s">
        <v>83</v>
      </c>
      <c r="AQ1733" t="s">
        <v>83</v>
      </c>
      <c r="AR1733" t="s">
        <v>83</v>
      </c>
      <c r="AS1733">
        <v>0</v>
      </c>
      <c r="AT1733" t="s">
        <v>83</v>
      </c>
      <c r="AU1733" t="s">
        <v>83</v>
      </c>
      <c r="AV1733">
        <v>0</v>
      </c>
      <c r="AW1733">
        <v>0</v>
      </c>
      <c r="AX1733" t="s">
        <v>83</v>
      </c>
    </row>
    <row r="1734" spans="1:50" x14ac:dyDescent="0.15">
      <c r="A1734">
        <v>4</v>
      </c>
      <c r="B1734">
        <v>271</v>
      </c>
      <c r="C1734">
        <v>1</v>
      </c>
      <c r="D1734">
        <v>5</v>
      </c>
      <c r="E1734">
        <v>0</v>
      </c>
      <c r="F1734" t="s">
        <v>83</v>
      </c>
      <c r="G1734" t="s">
        <v>83</v>
      </c>
      <c r="H1734">
        <v>316</v>
      </c>
      <c r="I1734">
        <v>0</v>
      </c>
      <c r="J1734">
        <v>0</v>
      </c>
      <c r="K1734">
        <v>0</v>
      </c>
      <c r="L1734">
        <v>0</v>
      </c>
      <c r="M1734" t="s">
        <v>83</v>
      </c>
      <c r="N1734" t="s">
        <v>83</v>
      </c>
      <c r="O1734" t="s">
        <v>83</v>
      </c>
      <c r="P1734" t="s">
        <v>83</v>
      </c>
      <c r="Q1734" t="s">
        <v>83</v>
      </c>
      <c r="R1734" t="s">
        <v>3107</v>
      </c>
      <c r="S1734" t="s">
        <v>83</v>
      </c>
      <c r="T1734">
        <v>0</v>
      </c>
      <c r="U1734" t="s">
        <v>83</v>
      </c>
      <c r="V1734" t="s">
        <v>83</v>
      </c>
      <c r="W1734" t="s">
        <v>83</v>
      </c>
      <c r="X1734">
        <v>4</v>
      </c>
      <c r="Y1734">
        <v>4</v>
      </c>
      <c r="Z1734" t="s">
        <v>83</v>
      </c>
      <c r="AA1734" t="s">
        <v>83</v>
      </c>
      <c r="AB1734" t="s">
        <v>83</v>
      </c>
      <c r="AC1734" t="s">
        <v>83</v>
      </c>
      <c r="AD1734" t="s">
        <v>83</v>
      </c>
      <c r="AE1734">
        <v>0</v>
      </c>
      <c r="AF1734" t="s">
        <v>83</v>
      </c>
      <c r="AG1734">
        <v>0</v>
      </c>
      <c r="AH1734" t="s">
        <v>83</v>
      </c>
      <c r="AI1734" t="s">
        <v>83</v>
      </c>
      <c r="AJ1734" t="s">
        <v>83</v>
      </c>
      <c r="AK1734" t="s">
        <v>83</v>
      </c>
      <c r="AL1734" t="s">
        <v>83</v>
      </c>
      <c r="AM1734" t="s">
        <v>83</v>
      </c>
      <c r="AN1734" t="s">
        <v>83</v>
      </c>
      <c r="AO1734" t="s">
        <v>83</v>
      </c>
      <c r="AP1734" t="s">
        <v>83</v>
      </c>
      <c r="AQ1734" t="s">
        <v>83</v>
      </c>
      <c r="AR1734" t="s">
        <v>83</v>
      </c>
      <c r="AS1734">
        <v>0</v>
      </c>
      <c r="AT1734" t="s">
        <v>83</v>
      </c>
      <c r="AU1734" t="s">
        <v>83</v>
      </c>
      <c r="AV1734">
        <v>0</v>
      </c>
      <c r="AW1734">
        <v>0</v>
      </c>
      <c r="AX1734" t="s">
        <v>83</v>
      </c>
    </row>
    <row r="1735" spans="1:50" x14ac:dyDescent="0.15">
      <c r="A1735">
        <v>4</v>
      </c>
      <c r="B1735">
        <v>271</v>
      </c>
      <c r="C1735">
        <v>1</v>
      </c>
      <c r="D1735">
        <v>6</v>
      </c>
      <c r="E1735">
        <v>0</v>
      </c>
      <c r="F1735" t="s">
        <v>83</v>
      </c>
      <c r="G1735" t="s">
        <v>83</v>
      </c>
      <c r="H1735">
        <v>146</v>
      </c>
      <c r="I1735">
        <v>0</v>
      </c>
      <c r="J1735">
        <v>0</v>
      </c>
      <c r="K1735">
        <v>0</v>
      </c>
      <c r="L1735">
        <v>0</v>
      </c>
      <c r="M1735" t="s">
        <v>83</v>
      </c>
      <c r="N1735" t="s">
        <v>83</v>
      </c>
      <c r="O1735" t="s">
        <v>83</v>
      </c>
      <c r="P1735" t="s">
        <v>83</v>
      </c>
      <c r="Q1735" t="s">
        <v>83</v>
      </c>
      <c r="R1735" t="s">
        <v>3108</v>
      </c>
      <c r="S1735" t="s">
        <v>83</v>
      </c>
      <c r="T1735">
        <v>0</v>
      </c>
      <c r="U1735" t="s">
        <v>83</v>
      </c>
      <c r="V1735" t="s">
        <v>83</v>
      </c>
      <c r="W1735" t="s">
        <v>83</v>
      </c>
      <c r="X1735">
        <v>4</v>
      </c>
      <c r="Y1735">
        <v>4</v>
      </c>
      <c r="Z1735" t="s">
        <v>83</v>
      </c>
      <c r="AA1735" t="s">
        <v>83</v>
      </c>
      <c r="AB1735" t="s">
        <v>83</v>
      </c>
      <c r="AC1735" t="s">
        <v>83</v>
      </c>
      <c r="AD1735" t="s">
        <v>83</v>
      </c>
      <c r="AE1735">
        <v>0</v>
      </c>
      <c r="AF1735" t="s">
        <v>83</v>
      </c>
      <c r="AG1735">
        <v>0</v>
      </c>
      <c r="AH1735" t="s">
        <v>83</v>
      </c>
      <c r="AI1735" t="s">
        <v>83</v>
      </c>
      <c r="AJ1735" t="s">
        <v>83</v>
      </c>
      <c r="AK1735" t="s">
        <v>83</v>
      </c>
      <c r="AL1735" t="s">
        <v>83</v>
      </c>
      <c r="AM1735" t="s">
        <v>83</v>
      </c>
      <c r="AN1735" t="s">
        <v>83</v>
      </c>
      <c r="AO1735" t="s">
        <v>83</v>
      </c>
      <c r="AP1735" t="s">
        <v>83</v>
      </c>
      <c r="AQ1735" t="s">
        <v>83</v>
      </c>
      <c r="AR1735" t="s">
        <v>83</v>
      </c>
      <c r="AS1735">
        <v>0</v>
      </c>
      <c r="AT1735" t="s">
        <v>83</v>
      </c>
      <c r="AU1735" t="s">
        <v>83</v>
      </c>
      <c r="AV1735">
        <v>0</v>
      </c>
      <c r="AW1735">
        <v>0</v>
      </c>
      <c r="AX1735" t="s">
        <v>83</v>
      </c>
    </row>
    <row r="1736" spans="1:50" x14ac:dyDescent="0.15">
      <c r="A1736">
        <v>4</v>
      </c>
      <c r="B1736">
        <v>271</v>
      </c>
      <c r="C1736">
        <v>1</v>
      </c>
      <c r="D1736">
        <v>7</v>
      </c>
      <c r="E1736">
        <v>0</v>
      </c>
      <c r="F1736" t="s">
        <v>83</v>
      </c>
      <c r="G1736" t="s">
        <v>83</v>
      </c>
      <c r="H1736">
        <v>172</v>
      </c>
      <c r="I1736">
        <v>0</v>
      </c>
      <c r="J1736">
        <v>0</v>
      </c>
      <c r="K1736">
        <v>0</v>
      </c>
      <c r="L1736">
        <v>0</v>
      </c>
      <c r="M1736" t="s">
        <v>83</v>
      </c>
      <c r="N1736" t="s">
        <v>83</v>
      </c>
      <c r="O1736" t="s">
        <v>83</v>
      </c>
      <c r="P1736" t="s">
        <v>83</v>
      </c>
      <c r="Q1736" t="s">
        <v>83</v>
      </c>
      <c r="R1736" t="s">
        <v>3109</v>
      </c>
      <c r="S1736" t="s">
        <v>83</v>
      </c>
      <c r="T1736">
        <v>0</v>
      </c>
      <c r="U1736" t="s">
        <v>83</v>
      </c>
      <c r="V1736" t="s">
        <v>83</v>
      </c>
      <c r="W1736" t="s">
        <v>83</v>
      </c>
      <c r="X1736">
        <v>4</v>
      </c>
      <c r="Y1736">
        <v>4</v>
      </c>
      <c r="Z1736" t="s">
        <v>83</v>
      </c>
      <c r="AA1736" t="s">
        <v>83</v>
      </c>
      <c r="AB1736" t="s">
        <v>83</v>
      </c>
      <c r="AC1736" t="s">
        <v>83</v>
      </c>
      <c r="AD1736" t="s">
        <v>83</v>
      </c>
      <c r="AE1736">
        <v>0</v>
      </c>
      <c r="AF1736" t="s">
        <v>83</v>
      </c>
      <c r="AG1736">
        <v>0</v>
      </c>
      <c r="AH1736" t="s">
        <v>83</v>
      </c>
      <c r="AI1736" t="s">
        <v>83</v>
      </c>
      <c r="AJ1736" t="s">
        <v>83</v>
      </c>
      <c r="AK1736" t="s">
        <v>83</v>
      </c>
      <c r="AL1736" t="s">
        <v>83</v>
      </c>
      <c r="AM1736" t="s">
        <v>83</v>
      </c>
      <c r="AN1736" t="s">
        <v>83</v>
      </c>
      <c r="AO1736" t="s">
        <v>83</v>
      </c>
      <c r="AP1736" t="s">
        <v>83</v>
      </c>
      <c r="AQ1736" t="s">
        <v>83</v>
      </c>
      <c r="AR1736" t="s">
        <v>83</v>
      </c>
      <c r="AS1736">
        <v>0</v>
      </c>
      <c r="AT1736" t="s">
        <v>83</v>
      </c>
      <c r="AU1736" t="s">
        <v>83</v>
      </c>
      <c r="AV1736">
        <v>0</v>
      </c>
      <c r="AW1736">
        <v>0</v>
      </c>
      <c r="AX1736" t="s">
        <v>83</v>
      </c>
    </row>
    <row r="1737" spans="1:50" x14ac:dyDescent="0.15">
      <c r="A1737">
        <v>4</v>
      </c>
      <c r="B1737">
        <v>271</v>
      </c>
      <c r="C1737">
        <v>1</v>
      </c>
      <c r="D1737">
        <v>8</v>
      </c>
      <c r="E1737">
        <v>0</v>
      </c>
      <c r="F1737" t="s">
        <v>83</v>
      </c>
      <c r="G1737" t="s">
        <v>83</v>
      </c>
      <c r="H1737">
        <v>596</v>
      </c>
      <c r="I1737">
        <v>0</v>
      </c>
      <c r="J1737">
        <v>0</v>
      </c>
      <c r="K1737">
        <v>0</v>
      </c>
      <c r="L1737">
        <v>0</v>
      </c>
      <c r="M1737" t="s">
        <v>83</v>
      </c>
      <c r="N1737" t="s">
        <v>83</v>
      </c>
      <c r="O1737" t="s">
        <v>83</v>
      </c>
      <c r="P1737" t="s">
        <v>83</v>
      </c>
      <c r="Q1737" t="s">
        <v>83</v>
      </c>
      <c r="R1737" t="s">
        <v>3110</v>
      </c>
      <c r="S1737" t="s">
        <v>83</v>
      </c>
      <c r="T1737">
        <v>0</v>
      </c>
      <c r="U1737" t="s">
        <v>83</v>
      </c>
      <c r="V1737" t="s">
        <v>83</v>
      </c>
      <c r="W1737" t="s">
        <v>83</v>
      </c>
      <c r="X1737">
        <v>4</v>
      </c>
      <c r="Y1737">
        <v>4</v>
      </c>
      <c r="Z1737" t="s">
        <v>83</v>
      </c>
      <c r="AA1737" t="s">
        <v>83</v>
      </c>
      <c r="AB1737" t="s">
        <v>83</v>
      </c>
      <c r="AC1737" t="s">
        <v>83</v>
      </c>
      <c r="AD1737" t="s">
        <v>83</v>
      </c>
      <c r="AE1737">
        <v>0</v>
      </c>
      <c r="AF1737" t="s">
        <v>83</v>
      </c>
      <c r="AG1737">
        <v>0</v>
      </c>
      <c r="AH1737" t="s">
        <v>83</v>
      </c>
      <c r="AI1737" t="s">
        <v>83</v>
      </c>
      <c r="AJ1737" t="s">
        <v>83</v>
      </c>
      <c r="AK1737" t="s">
        <v>83</v>
      </c>
      <c r="AL1737" t="s">
        <v>83</v>
      </c>
      <c r="AM1737" t="s">
        <v>83</v>
      </c>
      <c r="AN1737" t="s">
        <v>83</v>
      </c>
      <c r="AO1737" t="s">
        <v>83</v>
      </c>
      <c r="AP1737" t="s">
        <v>83</v>
      </c>
      <c r="AQ1737" t="s">
        <v>83</v>
      </c>
      <c r="AR1737" t="s">
        <v>83</v>
      </c>
      <c r="AS1737">
        <v>0</v>
      </c>
      <c r="AT1737" t="s">
        <v>83</v>
      </c>
      <c r="AU1737" t="s">
        <v>83</v>
      </c>
      <c r="AV1737">
        <v>0</v>
      </c>
      <c r="AW1737">
        <v>0</v>
      </c>
      <c r="AX1737" t="s">
        <v>83</v>
      </c>
    </row>
    <row r="1738" spans="1:50" x14ac:dyDescent="0.15">
      <c r="A1738">
        <v>4</v>
      </c>
      <c r="B1738">
        <v>272</v>
      </c>
      <c r="C1738">
        <v>1</v>
      </c>
      <c r="D1738">
        <v>1</v>
      </c>
      <c r="E1738">
        <v>0</v>
      </c>
      <c r="F1738" t="s">
        <v>83</v>
      </c>
      <c r="G1738" t="s">
        <v>83</v>
      </c>
      <c r="H1738">
        <v>594</v>
      </c>
      <c r="I1738">
        <v>0</v>
      </c>
      <c r="J1738">
        <v>0</v>
      </c>
      <c r="K1738">
        <v>0</v>
      </c>
      <c r="L1738">
        <v>0</v>
      </c>
      <c r="M1738" t="s">
        <v>83</v>
      </c>
      <c r="N1738" t="s">
        <v>83</v>
      </c>
      <c r="O1738" t="s">
        <v>83</v>
      </c>
      <c r="P1738" t="s">
        <v>83</v>
      </c>
      <c r="Q1738" t="s">
        <v>83</v>
      </c>
      <c r="R1738" t="s">
        <v>3111</v>
      </c>
      <c r="S1738" t="s">
        <v>83</v>
      </c>
      <c r="T1738">
        <v>0</v>
      </c>
      <c r="U1738" t="s">
        <v>83</v>
      </c>
      <c r="V1738" t="s">
        <v>83</v>
      </c>
      <c r="W1738" t="s">
        <v>83</v>
      </c>
      <c r="X1738">
        <v>3</v>
      </c>
      <c r="Y1738">
        <v>3</v>
      </c>
      <c r="Z1738" t="s">
        <v>83</v>
      </c>
      <c r="AA1738" t="s">
        <v>83</v>
      </c>
      <c r="AB1738" t="s">
        <v>83</v>
      </c>
      <c r="AC1738" t="s">
        <v>83</v>
      </c>
      <c r="AD1738" t="s">
        <v>83</v>
      </c>
      <c r="AE1738">
        <v>0</v>
      </c>
      <c r="AF1738" t="s">
        <v>83</v>
      </c>
      <c r="AG1738">
        <v>0</v>
      </c>
      <c r="AH1738" t="s">
        <v>83</v>
      </c>
      <c r="AI1738" t="s">
        <v>83</v>
      </c>
      <c r="AJ1738" t="s">
        <v>83</v>
      </c>
      <c r="AK1738" t="s">
        <v>83</v>
      </c>
      <c r="AL1738" t="s">
        <v>83</v>
      </c>
      <c r="AM1738" t="s">
        <v>83</v>
      </c>
      <c r="AN1738" t="s">
        <v>83</v>
      </c>
      <c r="AO1738" t="s">
        <v>83</v>
      </c>
      <c r="AP1738" t="s">
        <v>83</v>
      </c>
      <c r="AQ1738" t="s">
        <v>83</v>
      </c>
      <c r="AR1738" t="s">
        <v>83</v>
      </c>
      <c r="AS1738">
        <v>0</v>
      </c>
      <c r="AT1738" t="s">
        <v>83</v>
      </c>
      <c r="AU1738" t="s">
        <v>83</v>
      </c>
      <c r="AV1738">
        <v>0</v>
      </c>
      <c r="AW1738">
        <v>0</v>
      </c>
      <c r="AX1738" t="s">
        <v>83</v>
      </c>
    </row>
    <row r="1739" spans="1:50" x14ac:dyDescent="0.15">
      <c r="A1739">
        <v>4</v>
      </c>
      <c r="B1739">
        <v>272</v>
      </c>
      <c r="C1739">
        <v>1</v>
      </c>
      <c r="D1739">
        <v>2</v>
      </c>
      <c r="E1739">
        <v>0</v>
      </c>
      <c r="F1739" t="s">
        <v>83</v>
      </c>
      <c r="G1739" t="s">
        <v>83</v>
      </c>
      <c r="H1739">
        <v>485</v>
      </c>
      <c r="I1739">
        <v>0</v>
      </c>
      <c r="J1739">
        <v>0</v>
      </c>
      <c r="K1739">
        <v>0</v>
      </c>
      <c r="L1739">
        <v>0</v>
      </c>
      <c r="M1739" t="s">
        <v>83</v>
      </c>
      <c r="N1739" t="s">
        <v>83</v>
      </c>
      <c r="O1739" t="s">
        <v>83</v>
      </c>
      <c r="P1739" t="s">
        <v>83</v>
      </c>
      <c r="Q1739" t="s">
        <v>83</v>
      </c>
      <c r="R1739" t="s">
        <v>3112</v>
      </c>
      <c r="S1739" t="s">
        <v>83</v>
      </c>
      <c r="T1739">
        <v>0</v>
      </c>
      <c r="U1739" t="s">
        <v>83</v>
      </c>
      <c r="V1739" t="s">
        <v>83</v>
      </c>
      <c r="W1739" t="s">
        <v>83</v>
      </c>
      <c r="X1739">
        <v>3</v>
      </c>
      <c r="Y1739">
        <v>3</v>
      </c>
      <c r="Z1739" t="s">
        <v>83</v>
      </c>
      <c r="AA1739" t="s">
        <v>83</v>
      </c>
      <c r="AB1739" t="s">
        <v>83</v>
      </c>
      <c r="AC1739" t="s">
        <v>83</v>
      </c>
      <c r="AD1739" t="s">
        <v>83</v>
      </c>
      <c r="AE1739">
        <v>0</v>
      </c>
      <c r="AF1739" t="s">
        <v>83</v>
      </c>
      <c r="AG1739">
        <v>0</v>
      </c>
      <c r="AH1739" t="s">
        <v>83</v>
      </c>
      <c r="AI1739" t="s">
        <v>83</v>
      </c>
      <c r="AJ1739" t="s">
        <v>83</v>
      </c>
      <c r="AK1739" t="s">
        <v>83</v>
      </c>
      <c r="AL1739" t="s">
        <v>83</v>
      </c>
      <c r="AM1739" t="s">
        <v>83</v>
      </c>
      <c r="AN1739" t="s">
        <v>83</v>
      </c>
      <c r="AO1739" t="s">
        <v>83</v>
      </c>
      <c r="AP1739" t="s">
        <v>83</v>
      </c>
      <c r="AQ1739" t="s">
        <v>83</v>
      </c>
      <c r="AR1739" t="s">
        <v>83</v>
      </c>
      <c r="AS1739">
        <v>0</v>
      </c>
      <c r="AT1739" t="s">
        <v>83</v>
      </c>
      <c r="AU1739" t="s">
        <v>83</v>
      </c>
      <c r="AV1739">
        <v>0</v>
      </c>
      <c r="AW1739">
        <v>0</v>
      </c>
      <c r="AX1739" t="s">
        <v>83</v>
      </c>
    </row>
    <row r="1740" spans="1:50" x14ac:dyDescent="0.15">
      <c r="A1740">
        <v>4</v>
      </c>
      <c r="B1740">
        <v>272</v>
      </c>
      <c r="C1740">
        <v>1</v>
      </c>
      <c r="D1740">
        <v>3</v>
      </c>
      <c r="E1740">
        <v>0</v>
      </c>
      <c r="F1740" t="s">
        <v>83</v>
      </c>
      <c r="G1740" t="s">
        <v>83</v>
      </c>
      <c r="H1740">
        <v>522</v>
      </c>
      <c r="I1740">
        <v>0</v>
      </c>
      <c r="J1740">
        <v>0</v>
      </c>
      <c r="K1740">
        <v>0</v>
      </c>
      <c r="L1740">
        <v>0</v>
      </c>
      <c r="M1740" t="s">
        <v>83</v>
      </c>
      <c r="N1740" t="s">
        <v>83</v>
      </c>
      <c r="O1740" t="s">
        <v>83</v>
      </c>
      <c r="P1740" t="s">
        <v>83</v>
      </c>
      <c r="Q1740" t="s">
        <v>83</v>
      </c>
      <c r="R1740" t="s">
        <v>3113</v>
      </c>
      <c r="S1740" t="s">
        <v>83</v>
      </c>
      <c r="T1740">
        <v>0</v>
      </c>
      <c r="U1740" t="s">
        <v>83</v>
      </c>
      <c r="V1740" t="s">
        <v>83</v>
      </c>
      <c r="W1740" t="s">
        <v>83</v>
      </c>
      <c r="X1740">
        <v>3</v>
      </c>
      <c r="Y1740">
        <v>3</v>
      </c>
      <c r="Z1740" t="s">
        <v>83</v>
      </c>
      <c r="AA1740" t="s">
        <v>83</v>
      </c>
      <c r="AB1740" t="s">
        <v>83</v>
      </c>
      <c r="AC1740" t="s">
        <v>83</v>
      </c>
      <c r="AD1740" t="s">
        <v>83</v>
      </c>
      <c r="AE1740">
        <v>0</v>
      </c>
      <c r="AF1740" t="s">
        <v>83</v>
      </c>
      <c r="AG1740">
        <v>0</v>
      </c>
      <c r="AH1740" t="s">
        <v>83</v>
      </c>
      <c r="AI1740" t="s">
        <v>83</v>
      </c>
      <c r="AJ1740" t="s">
        <v>83</v>
      </c>
      <c r="AK1740" t="s">
        <v>83</v>
      </c>
      <c r="AL1740" t="s">
        <v>83</v>
      </c>
      <c r="AM1740" t="s">
        <v>83</v>
      </c>
      <c r="AN1740" t="s">
        <v>83</v>
      </c>
      <c r="AO1740" t="s">
        <v>83</v>
      </c>
      <c r="AP1740" t="s">
        <v>83</v>
      </c>
      <c r="AQ1740" t="s">
        <v>83</v>
      </c>
      <c r="AR1740" t="s">
        <v>83</v>
      </c>
      <c r="AS1740">
        <v>0</v>
      </c>
      <c r="AT1740" t="s">
        <v>83</v>
      </c>
      <c r="AU1740" t="s">
        <v>83</v>
      </c>
      <c r="AV1740">
        <v>0</v>
      </c>
      <c r="AW1740">
        <v>0</v>
      </c>
      <c r="AX1740" t="s">
        <v>83</v>
      </c>
    </row>
    <row r="1741" spans="1:50" x14ac:dyDescent="0.15">
      <c r="A1741">
        <v>4</v>
      </c>
      <c r="B1741">
        <v>272</v>
      </c>
      <c r="C1741">
        <v>1</v>
      </c>
      <c r="D1741">
        <v>4</v>
      </c>
      <c r="E1741">
        <v>0</v>
      </c>
      <c r="F1741" t="s">
        <v>83</v>
      </c>
      <c r="G1741" t="s">
        <v>83</v>
      </c>
      <c r="H1741">
        <v>257</v>
      </c>
      <c r="I1741">
        <v>0</v>
      </c>
      <c r="J1741">
        <v>0</v>
      </c>
      <c r="K1741">
        <v>0</v>
      </c>
      <c r="L1741">
        <v>0</v>
      </c>
      <c r="M1741" t="s">
        <v>83</v>
      </c>
      <c r="N1741" t="s">
        <v>83</v>
      </c>
      <c r="O1741" t="s">
        <v>83</v>
      </c>
      <c r="P1741" t="s">
        <v>83</v>
      </c>
      <c r="Q1741" t="s">
        <v>83</v>
      </c>
      <c r="R1741" t="s">
        <v>3114</v>
      </c>
      <c r="S1741" t="s">
        <v>83</v>
      </c>
      <c r="T1741">
        <v>0</v>
      </c>
      <c r="U1741" t="s">
        <v>83</v>
      </c>
      <c r="V1741" t="s">
        <v>83</v>
      </c>
      <c r="W1741" t="s">
        <v>83</v>
      </c>
      <c r="X1741">
        <v>3</v>
      </c>
      <c r="Y1741">
        <v>3</v>
      </c>
      <c r="Z1741" t="s">
        <v>83</v>
      </c>
      <c r="AA1741" t="s">
        <v>83</v>
      </c>
      <c r="AB1741" t="s">
        <v>83</v>
      </c>
      <c r="AC1741" t="s">
        <v>83</v>
      </c>
      <c r="AD1741" t="s">
        <v>83</v>
      </c>
      <c r="AE1741">
        <v>0</v>
      </c>
      <c r="AF1741" t="s">
        <v>83</v>
      </c>
      <c r="AG1741">
        <v>0</v>
      </c>
      <c r="AH1741" t="s">
        <v>83</v>
      </c>
      <c r="AI1741" t="s">
        <v>83</v>
      </c>
      <c r="AJ1741" t="s">
        <v>83</v>
      </c>
      <c r="AK1741" t="s">
        <v>83</v>
      </c>
      <c r="AL1741" t="s">
        <v>83</v>
      </c>
      <c r="AM1741" t="s">
        <v>83</v>
      </c>
      <c r="AN1741" t="s">
        <v>83</v>
      </c>
      <c r="AO1741" t="s">
        <v>83</v>
      </c>
      <c r="AP1741" t="s">
        <v>83</v>
      </c>
      <c r="AQ1741" t="s">
        <v>83</v>
      </c>
      <c r="AR1741" t="s">
        <v>83</v>
      </c>
      <c r="AS1741">
        <v>0</v>
      </c>
      <c r="AT1741" t="s">
        <v>83</v>
      </c>
      <c r="AU1741" t="s">
        <v>83</v>
      </c>
      <c r="AV1741">
        <v>0</v>
      </c>
      <c r="AW1741">
        <v>0</v>
      </c>
      <c r="AX1741" t="s">
        <v>83</v>
      </c>
    </row>
    <row r="1742" spans="1:50" x14ac:dyDescent="0.15">
      <c r="A1742">
        <v>4</v>
      </c>
      <c r="B1742">
        <v>272</v>
      </c>
      <c r="C1742">
        <v>1</v>
      </c>
      <c r="D1742">
        <v>5</v>
      </c>
      <c r="E1742">
        <v>0</v>
      </c>
      <c r="F1742" t="s">
        <v>83</v>
      </c>
      <c r="G1742" t="s">
        <v>83</v>
      </c>
      <c r="H1742">
        <v>669</v>
      </c>
      <c r="I1742">
        <v>0</v>
      </c>
      <c r="J1742">
        <v>0</v>
      </c>
      <c r="K1742">
        <v>0</v>
      </c>
      <c r="L1742">
        <v>0</v>
      </c>
      <c r="M1742" t="s">
        <v>83</v>
      </c>
      <c r="N1742" t="s">
        <v>83</v>
      </c>
      <c r="O1742" t="s">
        <v>83</v>
      </c>
      <c r="P1742" t="s">
        <v>83</v>
      </c>
      <c r="Q1742" t="s">
        <v>83</v>
      </c>
      <c r="R1742" t="s">
        <v>3115</v>
      </c>
      <c r="S1742" t="s">
        <v>83</v>
      </c>
      <c r="T1742">
        <v>0</v>
      </c>
      <c r="U1742" t="s">
        <v>83</v>
      </c>
      <c r="V1742" t="s">
        <v>83</v>
      </c>
      <c r="W1742" t="s">
        <v>83</v>
      </c>
      <c r="X1742">
        <v>3</v>
      </c>
      <c r="Y1742">
        <v>3</v>
      </c>
      <c r="Z1742" t="s">
        <v>83</v>
      </c>
      <c r="AA1742" t="s">
        <v>83</v>
      </c>
      <c r="AB1742" t="s">
        <v>83</v>
      </c>
      <c r="AC1742" t="s">
        <v>83</v>
      </c>
      <c r="AD1742" t="s">
        <v>83</v>
      </c>
      <c r="AE1742">
        <v>0</v>
      </c>
      <c r="AF1742" t="s">
        <v>83</v>
      </c>
      <c r="AG1742">
        <v>0</v>
      </c>
      <c r="AH1742" t="s">
        <v>83</v>
      </c>
      <c r="AI1742" t="s">
        <v>83</v>
      </c>
      <c r="AJ1742" t="s">
        <v>83</v>
      </c>
      <c r="AK1742" t="s">
        <v>83</v>
      </c>
      <c r="AL1742" t="s">
        <v>83</v>
      </c>
      <c r="AM1742" t="s">
        <v>83</v>
      </c>
      <c r="AN1742" t="s">
        <v>83</v>
      </c>
      <c r="AO1742" t="s">
        <v>83</v>
      </c>
      <c r="AP1742" t="s">
        <v>83</v>
      </c>
      <c r="AQ1742" t="s">
        <v>83</v>
      </c>
      <c r="AR1742" t="s">
        <v>83</v>
      </c>
      <c r="AS1742">
        <v>0</v>
      </c>
      <c r="AT1742" t="s">
        <v>83</v>
      </c>
      <c r="AU1742" t="s">
        <v>83</v>
      </c>
      <c r="AV1742">
        <v>0</v>
      </c>
      <c r="AW1742">
        <v>0</v>
      </c>
      <c r="AX1742" t="s">
        <v>83</v>
      </c>
    </row>
    <row r="1743" spans="1:50" x14ac:dyDescent="0.15">
      <c r="A1743">
        <v>4</v>
      </c>
      <c r="B1743">
        <v>272</v>
      </c>
      <c r="C1743">
        <v>1</v>
      </c>
      <c r="D1743">
        <v>6</v>
      </c>
      <c r="E1743">
        <v>0</v>
      </c>
      <c r="F1743" t="s">
        <v>83</v>
      </c>
      <c r="G1743" t="s">
        <v>83</v>
      </c>
      <c r="H1743">
        <v>96</v>
      </c>
      <c r="I1743">
        <v>0</v>
      </c>
      <c r="J1743">
        <v>0</v>
      </c>
      <c r="K1743">
        <v>0</v>
      </c>
      <c r="L1743">
        <v>0</v>
      </c>
      <c r="M1743" t="s">
        <v>83</v>
      </c>
      <c r="N1743" t="s">
        <v>83</v>
      </c>
      <c r="O1743" t="s">
        <v>83</v>
      </c>
      <c r="P1743" t="s">
        <v>83</v>
      </c>
      <c r="Q1743" t="s">
        <v>83</v>
      </c>
      <c r="R1743" t="s">
        <v>3116</v>
      </c>
      <c r="S1743" t="s">
        <v>83</v>
      </c>
      <c r="T1743">
        <v>0</v>
      </c>
      <c r="U1743" t="s">
        <v>83</v>
      </c>
      <c r="V1743" t="s">
        <v>83</v>
      </c>
      <c r="W1743" t="s">
        <v>83</v>
      </c>
      <c r="X1743">
        <v>3</v>
      </c>
      <c r="Y1743">
        <v>3</v>
      </c>
      <c r="Z1743" t="s">
        <v>83</v>
      </c>
      <c r="AA1743" t="s">
        <v>83</v>
      </c>
      <c r="AB1743" t="s">
        <v>83</v>
      </c>
      <c r="AC1743" t="s">
        <v>83</v>
      </c>
      <c r="AD1743" t="s">
        <v>83</v>
      </c>
      <c r="AE1743">
        <v>0</v>
      </c>
      <c r="AF1743" t="s">
        <v>83</v>
      </c>
      <c r="AG1743">
        <v>0</v>
      </c>
      <c r="AH1743" t="s">
        <v>83</v>
      </c>
      <c r="AI1743" t="s">
        <v>83</v>
      </c>
      <c r="AJ1743" t="s">
        <v>83</v>
      </c>
      <c r="AK1743" t="s">
        <v>83</v>
      </c>
      <c r="AL1743" t="s">
        <v>83</v>
      </c>
      <c r="AM1743" t="s">
        <v>83</v>
      </c>
      <c r="AN1743" t="s">
        <v>83</v>
      </c>
      <c r="AO1743" t="s">
        <v>83</v>
      </c>
      <c r="AP1743" t="s">
        <v>83</v>
      </c>
      <c r="AQ1743" t="s">
        <v>83</v>
      </c>
      <c r="AR1743" t="s">
        <v>83</v>
      </c>
      <c r="AS1743">
        <v>0</v>
      </c>
      <c r="AT1743" t="s">
        <v>83</v>
      </c>
      <c r="AU1743" t="s">
        <v>83</v>
      </c>
      <c r="AV1743">
        <v>0</v>
      </c>
      <c r="AW1743">
        <v>0</v>
      </c>
      <c r="AX1743" t="s">
        <v>83</v>
      </c>
    </row>
    <row r="1744" spans="1:50" x14ac:dyDescent="0.15">
      <c r="A1744">
        <v>4</v>
      </c>
      <c r="B1744">
        <v>272</v>
      </c>
      <c r="C1744">
        <v>1</v>
      </c>
      <c r="D1744">
        <v>7</v>
      </c>
      <c r="E1744">
        <v>0</v>
      </c>
      <c r="F1744" t="s">
        <v>83</v>
      </c>
      <c r="G1744" t="s">
        <v>83</v>
      </c>
      <c r="H1744">
        <v>577</v>
      </c>
      <c r="I1744">
        <v>0</v>
      </c>
      <c r="J1744">
        <v>0</v>
      </c>
      <c r="K1744">
        <v>0</v>
      </c>
      <c r="L1744">
        <v>0</v>
      </c>
      <c r="M1744" t="s">
        <v>83</v>
      </c>
      <c r="N1744" t="s">
        <v>83</v>
      </c>
      <c r="O1744" t="s">
        <v>83</v>
      </c>
      <c r="P1744" t="s">
        <v>83</v>
      </c>
      <c r="Q1744" t="s">
        <v>83</v>
      </c>
      <c r="R1744" t="s">
        <v>3117</v>
      </c>
      <c r="S1744" t="s">
        <v>83</v>
      </c>
      <c r="T1744">
        <v>0</v>
      </c>
      <c r="U1744" t="s">
        <v>83</v>
      </c>
      <c r="V1744" t="s">
        <v>83</v>
      </c>
      <c r="W1744" t="s">
        <v>83</v>
      </c>
      <c r="X1744">
        <v>3</v>
      </c>
      <c r="Y1744">
        <v>3</v>
      </c>
      <c r="Z1744" t="s">
        <v>83</v>
      </c>
      <c r="AA1744" t="s">
        <v>83</v>
      </c>
      <c r="AB1744" t="s">
        <v>83</v>
      </c>
      <c r="AC1744" t="s">
        <v>83</v>
      </c>
      <c r="AD1744" t="s">
        <v>83</v>
      </c>
      <c r="AE1744">
        <v>0</v>
      </c>
      <c r="AF1744" t="s">
        <v>83</v>
      </c>
      <c r="AG1744">
        <v>0</v>
      </c>
      <c r="AH1744" t="s">
        <v>83</v>
      </c>
      <c r="AI1744" t="s">
        <v>83</v>
      </c>
      <c r="AJ1744" t="s">
        <v>83</v>
      </c>
      <c r="AK1744" t="s">
        <v>83</v>
      </c>
      <c r="AL1744" t="s">
        <v>83</v>
      </c>
      <c r="AM1744" t="s">
        <v>83</v>
      </c>
      <c r="AN1744" t="s">
        <v>83</v>
      </c>
      <c r="AO1744" t="s">
        <v>83</v>
      </c>
      <c r="AP1744" t="s">
        <v>83</v>
      </c>
      <c r="AQ1744" t="s">
        <v>83</v>
      </c>
      <c r="AR1744" t="s">
        <v>83</v>
      </c>
      <c r="AS1744">
        <v>0</v>
      </c>
      <c r="AT1744" t="s">
        <v>83</v>
      </c>
      <c r="AU1744" t="s">
        <v>83</v>
      </c>
      <c r="AV1744">
        <v>0</v>
      </c>
      <c r="AW1744">
        <v>0</v>
      </c>
      <c r="AX1744" t="s">
        <v>83</v>
      </c>
    </row>
    <row r="1745" spans="1:50" x14ac:dyDescent="0.15">
      <c r="A1745">
        <v>4</v>
      </c>
      <c r="B1745">
        <v>272</v>
      </c>
      <c r="C1745">
        <v>1</v>
      </c>
      <c r="D1745">
        <v>8</v>
      </c>
      <c r="E1745">
        <v>0</v>
      </c>
      <c r="F1745" t="s">
        <v>83</v>
      </c>
      <c r="G1745" t="s">
        <v>83</v>
      </c>
      <c r="H1745">
        <v>0</v>
      </c>
      <c r="I1745">
        <v>0</v>
      </c>
      <c r="J1745">
        <v>0</v>
      </c>
      <c r="K1745">
        <v>0</v>
      </c>
      <c r="L1745">
        <v>0</v>
      </c>
      <c r="M1745" t="s">
        <v>83</v>
      </c>
      <c r="N1745" t="s">
        <v>83</v>
      </c>
      <c r="O1745" t="s">
        <v>83</v>
      </c>
      <c r="P1745" t="s">
        <v>83</v>
      </c>
      <c r="Q1745" t="s">
        <v>83</v>
      </c>
      <c r="R1745" t="s">
        <v>83</v>
      </c>
      <c r="S1745" t="s">
        <v>83</v>
      </c>
      <c r="T1745">
        <v>0</v>
      </c>
      <c r="U1745" t="s">
        <v>83</v>
      </c>
      <c r="V1745" t="s">
        <v>83</v>
      </c>
      <c r="W1745" t="s">
        <v>83</v>
      </c>
      <c r="X1745">
        <v>0</v>
      </c>
      <c r="Y1745">
        <v>0</v>
      </c>
      <c r="Z1745" t="s">
        <v>83</v>
      </c>
      <c r="AA1745" t="s">
        <v>83</v>
      </c>
      <c r="AB1745" t="s">
        <v>83</v>
      </c>
      <c r="AC1745" t="s">
        <v>83</v>
      </c>
      <c r="AD1745" t="s">
        <v>83</v>
      </c>
      <c r="AE1745">
        <v>0</v>
      </c>
      <c r="AF1745" t="s">
        <v>83</v>
      </c>
      <c r="AG1745">
        <v>0</v>
      </c>
      <c r="AH1745" t="s">
        <v>83</v>
      </c>
      <c r="AI1745" t="s">
        <v>83</v>
      </c>
      <c r="AJ1745" t="s">
        <v>83</v>
      </c>
      <c r="AK1745" t="s">
        <v>83</v>
      </c>
      <c r="AL1745" t="s">
        <v>83</v>
      </c>
      <c r="AM1745" t="s">
        <v>83</v>
      </c>
      <c r="AN1745" t="s">
        <v>83</v>
      </c>
      <c r="AO1745" t="s">
        <v>83</v>
      </c>
      <c r="AP1745" t="s">
        <v>83</v>
      </c>
      <c r="AQ1745" t="s">
        <v>83</v>
      </c>
      <c r="AR1745" t="s">
        <v>83</v>
      </c>
      <c r="AS1745">
        <v>0</v>
      </c>
      <c r="AT1745" t="s">
        <v>83</v>
      </c>
      <c r="AU1745" t="s">
        <v>83</v>
      </c>
      <c r="AV1745">
        <v>0</v>
      </c>
      <c r="AW1745">
        <v>0</v>
      </c>
      <c r="AX1745" t="s">
        <v>83</v>
      </c>
    </row>
    <row r="1746" spans="1:50" x14ac:dyDescent="0.15">
      <c r="A1746">
        <v>4</v>
      </c>
      <c r="B1746">
        <v>272</v>
      </c>
      <c r="C1746">
        <v>2</v>
      </c>
      <c r="D1746">
        <v>1</v>
      </c>
      <c r="E1746">
        <v>0</v>
      </c>
      <c r="F1746" t="s">
        <v>83</v>
      </c>
      <c r="G1746" t="s">
        <v>83</v>
      </c>
      <c r="H1746">
        <v>63</v>
      </c>
      <c r="I1746">
        <v>0</v>
      </c>
      <c r="J1746">
        <v>0</v>
      </c>
      <c r="K1746">
        <v>0</v>
      </c>
      <c r="L1746">
        <v>0</v>
      </c>
      <c r="M1746" t="s">
        <v>83</v>
      </c>
      <c r="N1746" t="s">
        <v>83</v>
      </c>
      <c r="O1746" t="s">
        <v>83</v>
      </c>
      <c r="P1746" t="s">
        <v>83</v>
      </c>
      <c r="Q1746" t="s">
        <v>83</v>
      </c>
      <c r="R1746" t="s">
        <v>3118</v>
      </c>
      <c r="S1746" t="s">
        <v>83</v>
      </c>
      <c r="T1746">
        <v>0</v>
      </c>
      <c r="U1746" t="s">
        <v>83</v>
      </c>
      <c r="V1746" t="s">
        <v>83</v>
      </c>
      <c r="W1746" t="s">
        <v>83</v>
      </c>
      <c r="X1746">
        <v>3</v>
      </c>
      <c r="Y1746">
        <v>3</v>
      </c>
      <c r="Z1746" t="s">
        <v>83</v>
      </c>
      <c r="AA1746" t="s">
        <v>83</v>
      </c>
      <c r="AB1746" t="s">
        <v>83</v>
      </c>
      <c r="AC1746" t="s">
        <v>83</v>
      </c>
      <c r="AD1746" t="s">
        <v>83</v>
      </c>
      <c r="AE1746">
        <v>0</v>
      </c>
      <c r="AF1746" t="s">
        <v>83</v>
      </c>
      <c r="AG1746">
        <v>0</v>
      </c>
      <c r="AH1746" t="s">
        <v>83</v>
      </c>
      <c r="AI1746" t="s">
        <v>83</v>
      </c>
      <c r="AJ1746" t="s">
        <v>83</v>
      </c>
      <c r="AK1746" t="s">
        <v>83</v>
      </c>
      <c r="AL1746" t="s">
        <v>83</v>
      </c>
      <c r="AM1746" t="s">
        <v>83</v>
      </c>
      <c r="AN1746" t="s">
        <v>83</v>
      </c>
      <c r="AO1746" t="s">
        <v>83</v>
      </c>
      <c r="AP1746" t="s">
        <v>83</v>
      </c>
      <c r="AQ1746" t="s">
        <v>83</v>
      </c>
      <c r="AR1746" t="s">
        <v>83</v>
      </c>
      <c r="AS1746">
        <v>0</v>
      </c>
      <c r="AT1746" t="s">
        <v>83</v>
      </c>
      <c r="AU1746" t="s">
        <v>83</v>
      </c>
      <c r="AV1746">
        <v>0</v>
      </c>
      <c r="AW1746">
        <v>0</v>
      </c>
      <c r="AX1746" t="s">
        <v>83</v>
      </c>
    </row>
    <row r="1747" spans="1:50" x14ac:dyDescent="0.15">
      <c r="A1747">
        <v>4</v>
      </c>
      <c r="B1747">
        <v>272</v>
      </c>
      <c r="C1747">
        <v>2</v>
      </c>
      <c r="D1747">
        <v>2</v>
      </c>
      <c r="E1747">
        <v>0</v>
      </c>
      <c r="F1747" t="s">
        <v>83</v>
      </c>
      <c r="G1747" t="s">
        <v>83</v>
      </c>
      <c r="H1747">
        <v>62</v>
      </c>
      <c r="I1747">
        <v>0</v>
      </c>
      <c r="J1747">
        <v>0</v>
      </c>
      <c r="K1747">
        <v>0</v>
      </c>
      <c r="L1747">
        <v>0</v>
      </c>
      <c r="M1747" t="s">
        <v>83</v>
      </c>
      <c r="N1747" t="s">
        <v>83</v>
      </c>
      <c r="O1747" t="s">
        <v>83</v>
      </c>
      <c r="P1747" t="s">
        <v>83</v>
      </c>
      <c r="Q1747" t="s">
        <v>83</v>
      </c>
      <c r="R1747" t="s">
        <v>3119</v>
      </c>
      <c r="S1747" t="s">
        <v>83</v>
      </c>
      <c r="T1747">
        <v>0</v>
      </c>
      <c r="U1747" t="s">
        <v>83</v>
      </c>
      <c r="V1747" t="s">
        <v>83</v>
      </c>
      <c r="W1747" t="s">
        <v>83</v>
      </c>
      <c r="X1747">
        <v>3</v>
      </c>
      <c r="Y1747">
        <v>3</v>
      </c>
      <c r="Z1747" t="s">
        <v>83</v>
      </c>
      <c r="AA1747" t="s">
        <v>83</v>
      </c>
      <c r="AB1747" t="s">
        <v>83</v>
      </c>
      <c r="AC1747" t="s">
        <v>83</v>
      </c>
      <c r="AD1747" t="s">
        <v>83</v>
      </c>
      <c r="AE1747">
        <v>0</v>
      </c>
      <c r="AF1747" t="s">
        <v>83</v>
      </c>
      <c r="AG1747">
        <v>0</v>
      </c>
      <c r="AH1747" t="s">
        <v>83</v>
      </c>
      <c r="AI1747" t="s">
        <v>83</v>
      </c>
      <c r="AJ1747" t="s">
        <v>83</v>
      </c>
      <c r="AK1747" t="s">
        <v>83</v>
      </c>
      <c r="AL1747" t="s">
        <v>83</v>
      </c>
      <c r="AM1747" t="s">
        <v>83</v>
      </c>
      <c r="AN1747" t="s">
        <v>83</v>
      </c>
      <c r="AO1747" t="s">
        <v>83</v>
      </c>
      <c r="AP1747" t="s">
        <v>83</v>
      </c>
      <c r="AQ1747" t="s">
        <v>83</v>
      </c>
      <c r="AR1747" t="s">
        <v>83</v>
      </c>
      <c r="AS1747">
        <v>0</v>
      </c>
      <c r="AT1747" t="s">
        <v>83</v>
      </c>
      <c r="AU1747" t="s">
        <v>83</v>
      </c>
      <c r="AV1747">
        <v>0</v>
      </c>
      <c r="AW1747">
        <v>0</v>
      </c>
      <c r="AX1747" t="s">
        <v>83</v>
      </c>
    </row>
    <row r="1748" spans="1:50" x14ac:dyDescent="0.15">
      <c r="A1748">
        <v>4</v>
      </c>
      <c r="B1748">
        <v>272</v>
      </c>
      <c r="C1748">
        <v>2</v>
      </c>
      <c r="D1748">
        <v>3</v>
      </c>
      <c r="E1748">
        <v>0</v>
      </c>
      <c r="F1748" t="s">
        <v>83</v>
      </c>
      <c r="G1748" t="s">
        <v>83</v>
      </c>
      <c r="H1748">
        <v>258</v>
      </c>
      <c r="I1748">
        <v>0</v>
      </c>
      <c r="J1748">
        <v>0</v>
      </c>
      <c r="K1748">
        <v>0</v>
      </c>
      <c r="L1748">
        <v>0</v>
      </c>
      <c r="M1748" t="s">
        <v>83</v>
      </c>
      <c r="N1748" t="s">
        <v>83</v>
      </c>
      <c r="O1748" t="s">
        <v>83</v>
      </c>
      <c r="P1748" t="s">
        <v>83</v>
      </c>
      <c r="Q1748" t="s">
        <v>83</v>
      </c>
      <c r="R1748" t="s">
        <v>3120</v>
      </c>
      <c r="S1748" t="s">
        <v>83</v>
      </c>
      <c r="T1748">
        <v>0</v>
      </c>
      <c r="U1748" t="s">
        <v>83</v>
      </c>
      <c r="V1748" t="s">
        <v>83</v>
      </c>
      <c r="W1748" t="s">
        <v>83</v>
      </c>
      <c r="X1748">
        <v>3</v>
      </c>
      <c r="Y1748">
        <v>3</v>
      </c>
      <c r="Z1748" t="s">
        <v>83</v>
      </c>
      <c r="AA1748" t="s">
        <v>83</v>
      </c>
      <c r="AB1748" t="s">
        <v>83</v>
      </c>
      <c r="AC1748" t="s">
        <v>83</v>
      </c>
      <c r="AD1748" t="s">
        <v>83</v>
      </c>
      <c r="AE1748">
        <v>0</v>
      </c>
      <c r="AF1748" t="s">
        <v>83</v>
      </c>
      <c r="AG1748">
        <v>0</v>
      </c>
      <c r="AH1748" t="s">
        <v>83</v>
      </c>
      <c r="AI1748" t="s">
        <v>83</v>
      </c>
      <c r="AJ1748" t="s">
        <v>83</v>
      </c>
      <c r="AK1748" t="s">
        <v>83</v>
      </c>
      <c r="AL1748" t="s">
        <v>83</v>
      </c>
      <c r="AM1748" t="s">
        <v>83</v>
      </c>
      <c r="AN1748" t="s">
        <v>83</v>
      </c>
      <c r="AO1748" t="s">
        <v>83</v>
      </c>
      <c r="AP1748" t="s">
        <v>83</v>
      </c>
      <c r="AQ1748" t="s">
        <v>83</v>
      </c>
      <c r="AR1748" t="s">
        <v>83</v>
      </c>
      <c r="AS1748">
        <v>0</v>
      </c>
      <c r="AT1748" t="s">
        <v>83</v>
      </c>
      <c r="AU1748" t="s">
        <v>83</v>
      </c>
      <c r="AV1748">
        <v>0</v>
      </c>
      <c r="AW1748">
        <v>0</v>
      </c>
      <c r="AX1748" t="s">
        <v>83</v>
      </c>
    </row>
    <row r="1749" spans="1:50" x14ac:dyDescent="0.15">
      <c r="A1749">
        <v>4</v>
      </c>
      <c r="B1749">
        <v>272</v>
      </c>
      <c r="C1749">
        <v>2</v>
      </c>
      <c r="D1749">
        <v>4</v>
      </c>
      <c r="E1749">
        <v>0</v>
      </c>
      <c r="F1749" t="s">
        <v>83</v>
      </c>
      <c r="G1749" t="s">
        <v>83</v>
      </c>
      <c r="H1749">
        <v>549</v>
      </c>
      <c r="I1749">
        <v>0</v>
      </c>
      <c r="J1749">
        <v>0</v>
      </c>
      <c r="K1749">
        <v>0</v>
      </c>
      <c r="L1749">
        <v>0</v>
      </c>
      <c r="M1749" t="s">
        <v>83</v>
      </c>
      <c r="N1749" t="s">
        <v>83</v>
      </c>
      <c r="O1749" t="s">
        <v>83</v>
      </c>
      <c r="P1749" t="s">
        <v>83</v>
      </c>
      <c r="Q1749" t="s">
        <v>83</v>
      </c>
      <c r="R1749" t="s">
        <v>3121</v>
      </c>
      <c r="S1749" t="s">
        <v>83</v>
      </c>
      <c r="T1749">
        <v>0</v>
      </c>
      <c r="U1749" t="s">
        <v>83</v>
      </c>
      <c r="V1749" t="s">
        <v>83</v>
      </c>
      <c r="W1749" t="s">
        <v>83</v>
      </c>
      <c r="X1749">
        <v>3</v>
      </c>
      <c r="Y1749">
        <v>3</v>
      </c>
      <c r="Z1749" t="s">
        <v>83</v>
      </c>
      <c r="AA1749" t="s">
        <v>83</v>
      </c>
      <c r="AB1749" t="s">
        <v>83</v>
      </c>
      <c r="AC1749" t="s">
        <v>83</v>
      </c>
      <c r="AD1749" t="s">
        <v>83</v>
      </c>
      <c r="AE1749">
        <v>0</v>
      </c>
      <c r="AF1749" t="s">
        <v>83</v>
      </c>
      <c r="AG1749">
        <v>0</v>
      </c>
      <c r="AH1749" t="s">
        <v>83</v>
      </c>
      <c r="AI1749" t="s">
        <v>83</v>
      </c>
      <c r="AJ1749" t="s">
        <v>83</v>
      </c>
      <c r="AK1749" t="s">
        <v>83</v>
      </c>
      <c r="AL1749" t="s">
        <v>83</v>
      </c>
      <c r="AM1749" t="s">
        <v>83</v>
      </c>
      <c r="AN1749" t="s">
        <v>83</v>
      </c>
      <c r="AO1749" t="s">
        <v>83</v>
      </c>
      <c r="AP1749" t="s">
        <v>83</v>
      </c>
      <c r="AQ1749" t="s">
        <v>83</v>
      </c>
      <c r="AR1749" t="s">
        <v>83</v>
      </c>
      <c r="AS1749">
        <v>0</v>
      </c>
      <c r="AT1749" t="s">
        <v>83</v>
      </c>
      <c r="AU1749" t="s">
        <v>83</v>
      </c>
      <c r="AV1749">
        <v>0</v>
      </c>
      <c r="AW1749">
        <v>0</v>
      </c>
      <c r="AX1749" t="s">
        <v>83</v>
      </c>
    </row>
    <row r="1750" spans="1:50" x14ac:dyDescent="0.15">
      <c r="A1750">
        <v>4</v>
      </c>
      <c r="B1750">
        <v>272</v>
      </c>
      <c r="C1750">
        <v>2</v>
      </c>
      <c r="D1750">
        <v>5</v>
      </c>
      <c r="E1750">
        <v>0</v>
      </c>
      <c r="F1750" t="s">
        <v>83</v>
      </c>
      <c r="G1750" t="s">
        <v>83</v>
      </c>
      <c r="H1750">
        <v>396</v>
      </c>
      <c r="I1750">
        <v>0</v>
      </c>
      <c r="J1750">
        <v>0</v>
      </c>
      <c r="K1750">
        <v>0</v>
      </c>
      <c r="L1750">
        <v>0</v>
      </c>
      <c r="M1750" t="s">
        <v>83</v>
      </c>
      <c r="N1750" t="s">
        <v>83</v>
      </c>
      <c r="O1750" t="s">
        <v>83</v>
      </c>
      <c r="P1750" t="s">
        <v>83</v>
      </c>
      <c r="Q1750" t="s">
        <v>83</v>
      </c>
      <c r="R1750" t="s">
        <v>3122</v>
      </c>
      <c r="S1750" t="s">
        <v>83</v>
      </c>
      <c r="T1750">
        <v>0</v>
      </c>
      <c r="U1750" t="s">
        <v>83</v>
      </c>
      <c r="V1750" t="s">
        <v>83</v>
      </c>
      <c r="W1750" t="s">
        <v>83</v>
      </c>
      <c r="X1750">
        <v>3</v>
      </c>
      <c r="Y1750">
        <v>3</v>
      </c>
      <c r="Z1750" t="s">
        <v>83</v>
      </c>
      <c r="AA1750" t="s">
        <v>83</v>
      </c>
      <c r="AB1750" t="s">
        <v>83</v>
      </c>
      <c r="AC1750" t="s">
        <v>83</v>
      </c>
      <c r="AD1750" t="s">
        <v>83</v>
      </c>
      <c r="AE1750">
        <v>0</v>
      </c>
      <c r="AF1750" t="s">
        <v>83</v>
      </c>
      <c r="AG1750">
        <v>0</v>
      </c>
      <c r="AH1750" t="s">
        <v>83</v>
      </c>
      <c r="AI1750" t="s">
        <v>83</v>
      </c>
      <c r="AJ1750" t="s">
        <v>83</v>
      </c>
      <c r="AK1750" t="s">
        <v>83</v>
      </c>
      <c r="AL1750" t="s">
        <v>83</v>
      </c>
      <c r="AM1750" t="s">
        <v>83</v>
      </c>
      <c r="AN1750" t="s">
        <v>83</v>
      </c>
      <c r="AO1750" t="s">
        <v>83</v>
      </c>
      <c r="AP1750" t="s">
        <v>83</v>
      </c>
      <c r="AQ1750" t="s">
        <v>83</v>
      </c>
      <c r="AR1750" t="s">
        <v>83</v>
      </c>
      <c r="AS1750">
        <v>0</v>
      </c>
      <c r="AT1750" t="s">
        <v>83</v>
      </c>
      <c r="AU1750" t="s">
        <v>83</v>
      </c>
      <c r="AV1750">
        <v>0</v>
      </c>
      <c r="AW1750">
        <v>0</v>
      </c>
      <c r="AX1750" t="s">
        <v>83</v>
      </c>
    </row>
    <row r="1751" spans="1:50" x14ac:dyDescent="0.15">
      <c r="A1751">
        <v>4</v>
      </c>
      <c r="B1751">
        <v>272</v>
      </c>
      <c r="C1751">
        <v>2</v>
      </c>
      <c r="D1751">
        <v>6</v>
      </c>
      <c r="E1751">
        <v>0</v>
      </c>
      <c r="F1751" t="s">
        <v>83</v>
      </c>
      <c r="G1751" t="s">
        <v>83</v>
      </c>
      <c r="H1751">
        <v>432</v>
      </c>
      <c r="I1751">
        <v>0</v>
      </c>
      <c r="J1751">
        <v>0</v>
      </c>
      <c r="K1751">
        <v>0</v>
      </c>
      <c r="L1751">
        <v>0</v>
      </c>
      <c r="M1751" t="s">
        <v>83</v>
      </c>
      <c r="N1751" t="s">
        <v>83</v>
      </c>
      <c r="O1751" t="s">
        <v>83</v>
      </c>
      <c r="P1751" t="s">
        <v>83</v>
      </c>
      <c r="Q1751" t="s">
        <v>83</v>
      </c>
      <c r="R1751" t="s">
        <v>3123</v>
      </c>
      <c r="S1751" t="s">
        <v>83</v>
      </c>
      <c r="T1751">
        <v>0</v>
      </c>
      <c r="U1751" t="s">
        <v>83</v>
      </c>
      <c r="V1751" t="s">
        <v>83</v>
      </c>
      <c r="W1751" t="s">
        <v>83</v>
      </c>
      <c r="X1751">
        <v>3</v>
      </c>
      <c r="Y1751">
        <v>3</v>
      </c>
      <c r="Z1751" t="s">
        <v>83</v>
      </c>
      <c r="AA1751" t="s">
        <v>83</v>
      </c>
      <c r="AB1751" t="s">
        <v>83</v>
      </c>
      <c r="AC1751" t="s">
        <v>83</v>
      </c>
      <c r="AD1751" t="s">
        <v>83</v>
      </c>
      <c r="AE1751">
        <v>0</v>
      </c>
      <c r="AF1751" t="s">
        <v>83</v>
      </c>
      <c r="AG1751">
        <v>0</v>
      </c>
      <c r="AH1751" t="s">
        <v>83</v>
      </c>
      <c r="AI1751" t="s">
        <v>83</v>
      </c>
      <c r="AJ1751" t="s">
        <v>83</v>
      </c>
      <c r="AK1751" t="s">
        <v>83</v>
      </c>
      <c r="AL1751" t="s">
        <v>83</v>
      </c>
      <c r="AM1751" t="s">
        <v>83</v>
      </c>
      <c r="AN1751" t="s">
        <v>83</v>
      </c>
      <c r="AO1751" t="s">
        <v>83</v>
      </c>
      <c r="AP1751" t="s">
        <v>83</v>
      </c>
      <c r="AQ1751" t="s">
        <v>83</v>
      </c>
      <c r="AR1751" t="s">
        <v>83</v>
      </c>
      <c r="AS1751">
        <v>0</v>
      </c>
      <c r="AT1751" t="s">
        <v>83</v>
      </c>
      <c r="AU1751" t="s">
        <v>83</v>
      </c>
      <c r="AV1751">
        <v>0</v>
      </c>
      <c r="AW1751">
        <v>0</v>
      </c>
      <c r="AX1751" t="s">
        <v>83</v>
      </c>
    </row>
    <row r="1752" spans="1:50" x14ac:dyDescent="0.15">
      <c r="A1752">
        <v>4</v>
      </c>
      <c r="B1752">
        <v>272</v>
      </c>
      <c r="C1752">
        <v>2</v>
      </c>
      <c r="D1752">
        <v>7</v>
      </c>
      <c r="E1752">
        <v>0</v>
      </c>
      <c r="F1752" t="s">
        <v>83</v>
      </c>
      <c r="G1752" t="s">
        <v>83</v>
      </c>
      <c r="H1752">
        <v>639</v>
      </c>
      <c r="I1752">
        <v>0</v>
      </c>
      <c r="J1752">
        <v>0</v>
      </c>
      <c r="K1752">
        <v>0</v>
      </c>
      <c r="L1752">
        <v>0</v>
      </c>
      <c r="M1752" t="s">
        <v>83</v>
      </c>
      <c r="N1752" t="s">
        <v>83</v>
      </c>
      <c r="O1752" t="s">
        <v>83</v>
      </c>
      <c r="P1752" t="s">
        <v>83</v>
      </c>
      <c r="Q1752" t="s">
        <v>83</v>
      </c>
      <c r="R1752" t="s">
        <v>3124</v>
      </c>
      <c r="S1752" t="s">
        <v>83</v>
      </c>
      <c r="T1752">
        <v>0</v>
      </c>
      <c r="U1752" t="s">
        <v>83</v>
      </c>
      <c r="V1752" t="s">
        <v>83</v>
      </c>
      <c r="W1752" t="s">
        <v>83</v>
      </c>
      <c r="X1752">
        <v>3</v>
      </c>
      <c r="Y1752">
        <v>3</v>
      </c>
      <c r="Z1752" t="s">
        <v>83</v>
      </c>
      <c r="AA1752" t="s">
        <v>83</v>
      </c>
      <c r="AB1752" t="s">
        <v>83</v>
      </c>
      <c r="AC1752" t="s">
        <v>83</v>
      </c>
      <c r="AD1752" t="s">
        <v>83</v>
      </c>
      <c r="AE1752">
        <v>0</v>
      </c>
      <c r="AF1752" t="s">
        <v>83</v>
      </c>
      <c r="AG1752">
        <v>0</v>
      </c>
      <c r="AH1752" t="s">
        <v>83</v>
      </c>
      <c r="AI1752" t="s">
        <v>83</v>
      </c>
      <c r="AJ1752" t="s">
        <v>83</v>
      </c>
      <c r="AK1752" t="s">
        <v>83</v>
      </c>
      <c r="AL1752" t="s">
        <v>83</v>
      </c>
      <c r="AM1752" t="s">
        <v>83</v>
      </c>
      <c r="AN1752" t="s">
        <v>83</v>
      </c>
      <c r="AO1752" t="s">
        <v>83</v>
      </c>
      <c r="AP1752" t="s">
        <v>83</v>
      </c>
      <c r="AQ1752" t="s">
        <v>83</v>
      </c>
      <c r="AR1752" t="s">
        <v>83</v>
      </c>
      <c r="AS1752">
        <v>0</v>
      </c>
      <c r="AT1752" t="s">
        <v>83</v>
      </c>
      <c r="AU1752" t="s">
        <v>83</v>
      </c>
      <c r="AV1752">
        <v>0</v>
      </c>
      <c r="AW1752">
        <v>0</v>
      </c>
      <c r="AX1752" t="s">
        <v>83</v>
      </c>
    </row>
    <row r="1753" spans="1:50" x14ac:dyDescent="0.15">
      <c r="A1753">
        <v>4</v>
      </c>
      <c r="B1753">
        <v>272</v>
      </c>
      <c r="C1753">
        <v>2</v>
      </c>
      <c r="D1753">
        <v>8</v>
      </c>
      <c r="E1753">
        <v>0</v>
      </c>
      <c r="F1753" t="s">
        <v>83</v>
      </c>
      <c r="G1753" t="s">
        <v>83</v>
      </c>
      <c r="H1753">
        <v>455</v>
      </c>
      <c r="I1753">
        <v>0</v>
      </c>
      <c r="J1753">
        <v>0</v>
      </c>
      <c r="K1753">
        <v>0</v>
      </c>
      <c r="L1753">
        <v>0</v>
      </c>
      <c r="M1753" t="s">
        <v>83</v>
      </c>
      <c r="N1753" t="s">
        <v>83</v>
      </c>
      <c r="O1753" t="s">
        <v>83</v>
      </c>
      <c r="P1753" t="s">
        <v>83</v>
      </c>
      <c r="Q1753" t="s">
        <v>83</v>
      </c>
      <c r="R1753" t="s">
        <v>3125</v>
      </c>
      <c r="S1753" t="s">
        <v>83</v>
      </c>
      <c r="T1753">
        <v>0</v>
      </c>
      <c r="U1753" t="s">
        <v>83</v>
      </c>
      <c r="V1753" t="s">
        <v>83</v>
      </c>
      <c r="W1753" t="s">
        <v>83</v>
      </c>
      <c r="X1753">
        <v>3</v>
      </c>
      <c r="Y1753">
        <v>3</v>
      </c>
      <c r="Z1753" t="s">
        <v>83</v>
      </c>
      <c r="AA1753" t="s">
        <v>83</v>
      </c>
      <c r="AB1753" t="s">
        <v>83</v>
      </c>
      <c r="AC1753" t="s">
        <v>83</v>
      </c>
      <c r="AD1753" t="s">
        <v>83</v>
      </c>
      <c r="AE1753">
        <v>0</v>
      </c>
      <c r="AF1753" t="s">
        <v>83</v>
      </c>
      <c r="AG1753">
        <v>0</v>
      </c>
      <c r="AH1753" t="s">
        <v>83</v>
      </c>
      <c r="AI1753" t="s">
        <v>83</v>
      </c>
      <c r="AJ1753" t="s">
        <v>83</v>
      </c>
      <c r="AK1753" t="s">
        <v>83</v>
      </c>
      <c r="AL1753" t="s">
        <v>83</v>
      </c>
      <c r="AM1753" t="s">
        <v>83</v>
      </c>
      <c r="AN1753" t="s">
        <v>83</v>
      </c>
      <c r="AO1753" t="s">
        <v>83</v>
      </c>
      <c r="AP1753" t="s">
        <v>83</v>
      </c>
      <c r="AQ1753" t="s">
        <v>83</v>
      </c>
      <c r="AR1753" t="s">
        <v>83</v>
      </c>
      <c r="AS1753">
        <v>0</v>
      </c>
      <c r="AT1753" t="s">
        <v>83</v>
      </c>
      <c r="AU1753" t="s">
        <v>83</v>
      </c>
      <c r="AV1753">
        <v>0</v>
      </c>
      <c r="AW1753">
        <v>0</v>
      </c>
      <c r="AX1753" t="s">
        <v>83</v>
      </c>
    </row>
    <row r="1754" spans="1:50" x14ac:dyDescent="0.15">
      <c r="A1754">
        <v>4</v>
      </c>
      <c r="B1754">
        <v>273</v>
      </c>
      <c r="C1754">
        <v>1</v>
      </c>
      <c r="D1754">
        <v>1</v>
      </c>
      <c r="E1754">
        <v>0</v>
      </c>
      <c r="F1754" t="s">
        <v>83</v>
      </c>
      <c r="G1754" t="s">
        <v>83</v>
      </c>
      <c r="H1754">
        <v>90</v>
      </c>
      <c r="I1754">
        <v>0</v>
      </c>
      <c r="J1754">
        <v>0</v>
      </c>
      <c r="K1754">
        <v>0</v>
      </c>
      <c r="L1754">
        <v>0</v>
      </c>
      <c r="M1754" t="s">
        <v>83</v>
      </c>
      <c r="N1754" t="s">
        <v>83</v>
      </c>
      <c r="O1754" t="s">
        <v>83</v>
      </c>
      <c r="P1754" t="s">
        <v>83</v>
      </c>
      <c r="Q1754" t="s">
        <v>83</v>
      </c>
      <c r="R1754" t="s">
        <v>3126</v>
      </c>
      <c r="S1754" t="s">
        <v>83</v>
      </c>
      <c r="T1754">
        <v>0</v>
      </c>
      <c r="U1754" t="s">
        <v>83</v>
      </c>
      <c r="V1754" t="s">
        <v>83</v>
      </c>
      <c r="W1754" t="s">
        <v>83</v>
      </c>
      <c r="X1754">
        <v>4</v>
      </c>
      <c r="Y1754">
        <v>4</v>
      </c>
      <c r="Z1754" t="s">
        <v>83</v>
      </c>
      <c r="AA1754" t="s">
        <v>83</v>
      </c>
      <c r="AB1754" t="s">
        <v>83</v>
      </c>
      <c r="AC1754" t="s">
        <v>83</v>
      </c>
      <c r="AD1754" t="s">
        <v>83</v>
      </c>
      <c r="AE1754">
        <v>0</v>
      </c>
      <c r="AF1754" t="s">
        <v>83</v>
      </c>
      <c r="AG1754">
        <v>0</v>
      </c>
      <c r="AH1754" t="s">
        <v>83</v>
      </c>
      <c r="AI1754" t="s">
        <v>83</v>
      </c>
      <c r="AJ1754" t="s">
        <v>83</v>
      </c>
      <c r="AK1754" t="s">
        <v>83</v>
      </c>
      <c r="AL1754" t="s">
        <v>83</v>
      </c>
      <c r="AM1754" t="s">
        <v>83</v>
      </c>
      <c r="AN1754" t="s">
        <v>83</v>
      </c>
      <c r="AO1754" t="s">
        <v>83</v>
      </c>
      <c r="AP1754" t="s">
        <v>83</v>
      </c>
      <c r="AQ1754" t="s">
        <v>83</v>
      </c>
      <c r="AR1754" t="s">
        <v>83</v>
      </c>
      <c r="AS1754">
        <v>0</v>
      </c>
      <c r="AT1754" t="s">
        <v>83</v>
      </c>
      <c r="AU1754" t="s">
        <v>83</v>
      </c>
      <c r="AV1754">
        <v>0</v>
      </c>
      <c r="AW1754">
        <v>0</v>
      </c>
      <c r="AX1754" t="s">
        <v>83</v>
      </c>
    </row>
    <row r="1755" spans="1:50" x14ac:dyDescent="0.15">
      <c r="A1755">
        <v>4</v>
      </c>
      <c r="B1755">
        <v>273</v>
      </c>
      <c r="C1755">
        <v>1</v>
      </c>
      <c r="D1755">
        <v>2</v>
      </c>
      <c r="E1755">
        <v>0</v>
      </c>
      <c r="F1755" t="s">
        <v>83</v>
      </c>
      <c r="G1755" t="s">
        <v>83</v>
      </c>
      <c r="H1755">
        <v>91</v>
      </c>
      <c r="I1755">
        <v>0</v>
      </c>
      <c r="J1755">
        <v>0</v>
      </c>
      <c r="K1755">
        <v>0</v>
      </c>
      <c r="L1755">
        <v>0</v>
      </c>
      <c r="M1755" t="s">
        <v>83</v>
      </c>
      <c r="N1755" t="s">
        <v>83</v>
      </c>
      <c r="O1755" t="s">
        <v>83</v>
      </c>
      <c r="P1755" t="s">
        <v>83</v>
      </c>
      <c r="Q1755" t="s">
        <v>83</v>
      </c>
      <c r="R1755" t="s">
        <v>3127</v>
      </c>
      <c r="S1755" t="s">
        <v>83</v>
      </c>
      <c r="T1755">
        <v>0</v>
      </c>
      <c r="U1755" t="s">
        <v>83</v>
      </c>
      <c r="V1755" t="s">
        <v>83</v>
      </c>
      <c r="W1755" t="s">
        <v>83</v>
      </c>
      <c r="X1755">
        <v>4</v>
      </c>
      <c r="Y1755">
        <v>4</v>
      </c>
      <c r="Z1755" t="s">
        <v>83</v>
      </c>
      <c r="AA1755" t="s">
        <v>83</v>
      </c>
      <c r="AB1755" t="s">
        <v>83</v>
      </c>
      <c r="AC1755" t="s">
        <v>83</v>
      </c>
      <c r="AD1755" t="s">
        <v>83</v>
      </c>
      <c r="AE1755">
        <v>0</v>
      </c>
      <c r="AF1755" t="s">
        <v>83</v>
      </c>
      <c r="AG1755">
        <v>0</v>
      </c>
      <c r="AH1755" t="s">
        <v>83</v>
      </c>
      <c r="AI1755" t="s">
        <v>83</v>
      </c>
      <c r="AJ1755" t="s">
        <v>83</v>
      </c>
      <c r="AK1755" t="s">
        <v>83</v>
      </c>
      <c r="AL1755" t="s">
        <v>83</v>
      </c>
      <c r="AM1755" t="s">
        <v>83</v>
      </c>
      <c r="AN1755" t="s">
        <v>83</v>
      </c>
      <c r="AO1755" t="s">
        <v>83</v>
      </c>
      <c r="AP1755" t="s">
        <v>83</v>
      </c>
      <c r="AQ1755" t="s">
        <v>83</v>
      </c>
      <c r="AR1755" t="s">
        <v>83</v>
      </c>
      <c r="AS1755">
        <v>0</v>
      </c>
      <c r="AT1755" t="s">
        <v>83</v>
      </c>
      <c r="AU1755" t="s">
        <v>83</v>
      </c>
      <c r="AV1755">
        <v>0</v>
      </c>
      <c r="AW1755">
        <v>0</v>
      </c>
      <c r="AX1755" t="s">
        <v>83</v>
      </c>
    </row>
    <row r="1756" spans="1:50" x14ac:dyDescent="0.15">
      <c r="A1756">
        <v>4</v>
      </c>
      <c r="B1756">
        <v>273</v>
      </c>
      <c r="C1756">
        <v>1</v>
      </c>
      <c r="D1756">
        <v>3</v>
      </c>
      <c r="E1756">
        <v>0</v>
      </c>
      <c r="F1756" t="s">
        <v>83</v>
      </c>
      <c r="G1756" t="s">
        <v>83</v>
      </c>
      <c r="H1756">
        <v>276</v>
      </c>
      <c r="I1756">
        <v>0</v>
      </c>
      <c r="J1756">
        <v>0</v>
      </c>
      <c r="K1756">
        <v>0</v>
      </c>
      <c r="L1756">
        <v>0</v>
      </c>
      <c r="M1756" t="s">
        <v>83</v>
      </c>
      <c r="N1756" t="s">
        <v>83</v>
      </c>
      <c r="O1756" t="s">
        <v>83</v>
      </c>
      <c r="P1756" t="s">
        <v>83</v>
      </c>
      <c r="Q1756" t="s">
        <v>83</v>
      </c>
      <c r="R1756" t="s">
        <v>3128</v>
      </c>
      <c r="S1756" t="s">
        <v>83</v>
      </c>
      <c r="T1756">
        <v>0</v>
      </c>
      <c r="U1756" t="s">
        <v>83</v>
      </c>
      <c r="V1756" t="s">
        <v>83</v>
      </c>
      <c r="W1756" t="s">
        <v>83</v>
      </c>
      <c r="X1756">
        <v>4</v>
      </c>
      <c r="Y1756">
        <v>4</v>
      </c>
      <c r="Z1756" t="s">
        <v>83</v>
      </c>
      <c r="AA1756" t="s">
        <v>83</v>
      </c>
      <c r="AB1756" t="s">
        <v>83</v>
      </c>
      <c r="AC1756" t="s">
        <v>83</v>
      </c>
      <c r="AD1756" t="s">
        <v>83</v>
      </c>
      <c r="AE1756">
        <v>0</v>
      </c>
      <c r="AF1756" t="s">
        <v>83</v>
      </c>
      <c r="AG1756">
        <v>0</v>
      </c>
      <c r="AH1756" t="s">
        <v>83</v>
      </c>
      <c r="AI1756" t="s">
        <v>83</v>
      </c>
      <c r="AJ1756" t="s">
        <v>83</v>
      </c>
      <c r="AK1756" t="s">
        <v>83</v>
      </c>
      <c r="AL1756" t="s">
        <v>83</v>
      </c>
      <c r="AM1756" t="s">
        <v>83</v>
      </c>
      <c r="AN1756" t="s">
        <v>83</v>
      </c>
      <c r="AO1756" t="s">
        <v>83</v>
      </c>
      <c r="AP1756" t="s">
        <v>83</v>
      </c>
      <c r="AQ1756" t="s">
        <v>83</v>
      </c>
      <c r="AR1756" t="s">
        <v>83</v>
      </c>
      <c r="AS1756">
        <v>0</v>
      </c>
      <c r="AT1756" t="s">
        <v>83</v>
      </c>
      <c r="AU1756" t="s">
        <v>83</v>
      </c>
      <c r="AV1756">
        <v>0</v>
      </c>
      <c r="AW1756">
        <v>0</v>
      </c>
      <c r="AX1756" t="s">
        <v>83</v>
      </c>
    </row>
    <row r="1757" spans="1:50" x14ac:dyDescent="0.15">
      <c r="A1757">
        <v>4</v>
      </c>
      <c r="B1757">
        <v>273</v>
      </c>
      <c r="C1757">
        <v>1</v>
      </c>
      <c r="D1757">
        <v>4</v>
      </c>
      <c r="E1757">
        <v>0</v>
      </c>
      <c r="F1757" t="s">
        <v>83</v>
      </c>
      <c r="G1757" t="s">
        <v>83</v>
      </c>
      <c r="H1757">
        <v>395</v>
      </c>
      <c r="I1757">
        <v>0</v>
      </c>
      <c r="J1757">
        <v>0</v>
      </c>
      <c r="K1757">
        <v>0</v>
      </c>
      <c r="L1757">
        <v>0</v>
      </c>
      <c r="M1757" t="s">
        <v>83</v>
      </c>
      <c r="N1757" t="s">
        <v>83</v>
      </c>
      <c r="O1757" t="s">
        <v>83</v>
      </c>
      <c r="P1757" t="s">
        <v>83</v>
      </c>
      <c r="Q1757" t="s">
        <v>83</v>
      </c>
      <c r="R1757" t="s">
        <v>3129</v>
      </c>
      <c r="S1757" t="s">
        <v>83</v>
      </c>
      <c r="T1757">
        <v>0</v>
      </c>
      <c r="U1757" t="s">
        <v>83</v>
      </c>
      <c r="V1757" t="s">
        <v>83</v>
      </c>
      <c r="W1757" t="s">
        <v>83</v>
      </c>
      <c r="X1757">
        <v>4</v>
      </c>
      <c r="Y1757">
        <v>4</v>
      </c>
      <c r="Z1757" t="s">
        <v>83</v>
      </c>
      <c r="AA1757" t="s">
        <v>83</v>
      </c>
      <c r="AB1757" t="s">
        <v>83</v>
      </c>
      <c r="AC1757" t="s">
        <v>83</v>
      </c>
      <c r="AD1757" t="s">
        <v>83</v>
      </c>
      <c r="AE1757">
        <v>0</v>
      </c>
      <c r="AF1757" t="s">
        <v>83</v>
      </c>
      <c r="AG1757">
        <v>0</v>
      </c>
      <c r="AH1757" t="s">
        <v>83</v>
      </c>
      <c r="AI1757" t="s">
        <v>83</v>
      </c>
      <c r="AJ1757" t="s">
        <v>83</v>
      </c>
      <c r="AK1757" t="s">
        <v>83</v>
      </c>
      <c r="AL1757" t="s">
        <v>83</v>
      </c>
      <c r="AM1757" t="s">
        <v>83</v>
      </c>
      <c r="AN1757" t="s">
        <v>83</v>
      </c>
      <c r="AO1757" t="s">
        <v>83</v>
      </c>
      <c r="AP1757" t="s">
        <v>83</v>
      </c>
      <c r="AQ1757" t="s">
        <v>83</v>
      </c>
      <c r="AR1757" t="s">
        <v>83</v>
      </c>
      <c r="AS1757">
        <v>0</v>
      </c>
      <c r="AT1757" t="s">
        <v>83</v>
      </c>
      <c r="AU1757" t="s">
        <v>83</v>
      </c>
      <c r="AV1757">
        <v>0</v>
      </c>
      <c r="AW1757">
        <v>0</v>
      </c>
      <c r="AX1757" t="s">
        <v>83</v>
      </c>
    </row>
    <row r="1758" spans="1:50" x14ac:dyDescent="0.15">
      <c r="A1758">
        <v>4</v>
      </c>
      <c r="B1758">
        <v>273</v>
      </c>
      <c r="C1758">
        <v>1</v>
      </c>
      <c r="D1758">
        <v>5</v>
      </c>
      <c r="E1758">
        <v>0</v>
      </c>
      <c r="F1758" t="s">
        <v>83</v>
      </c>
      <c r="G1758" t="s">
        <v>83</v>
      </c>
      <c r="H1758">
        <v>171</v>
      </c>
      <c r="I1758">
        <v>0</v>
      </c>
      <c r="J1758">
        <v>0</v>
      </c>
      <c r="K1758">
        <v>0</v>
      </c>
      <c r="L1758">
        <v>0</v>
      </c>
      <c r="M1758" t="s">
        <v>83</v>
      </c>
      <c r="N1758" t="s">
        <v>83</v>
      </c>
      <c r="O1758" t="s">
        <v>83</v>
      </c>
      <c r="P1758" t="s">
        <v>83</v>
      </c>
      <c r="Q1758" t="s">
        <v>83</v>
      </c>
      <c r="R1758" t="s">
        <v>3130</v>
      </c>
      <c r="S1758" t="s">
        <v>83</v>
      </c>
      <c r="T1758">
        <v>0</v>
      </c>
      <c r="U1758" t="s">
        <v>83</v>
      </c>
      <c r="V1758" t="s">
        <v>83</v>
      </c>
      <c r="W1758" t="s">
        <v>83</v>
      </c>
      <c r="X1758">
        <v>4</v>
      </c>
      <c r="Y1758">
        <v>4</v>
      </c>
      <c r="Z1758" t="s">
        <v>83</v>
      </c>
      <c r="AA1758" t="s">
        <v>83</v>
      </c>
      <c r="AB1758" t="s">
        <v>83</v>
      </c>
      <c r="AC1758" t="s">
        <v>83</v>
      </c>
      <c r="AD1758" t="s">
        <v>83</v>
      </c>
      <c r="AE1758">
        <v>0</v>
      </c>
      <c r="AF1758" t="s">
        <v>83</v>
      </c>
      <c r="AG1758">
        <v>0</v>
      </c>
      <c r="AH1758" t="s">
        <v>83</v>
      </c>
      <c r="AI1758" t="s">
        <v>83</v>
      </c>
      <c r="AJ1758" t="s">
        <v>83</v>
      </c>
      <c r="AK1758" t="s">
        <v>83</v>
      </c>
      <c r="AL1758" t="s">
        <v>83</v>
      </c>
      <c r="AM1758" t="s">
        <v>83</v>
      </c>
      <c r="AN1758" t="s">
        <v>83</v>
      </c>
      <c r="AO1758" t="s">
        <v>83</v>
      </c>
      <c r="AP1758" t="s">
        <v>83</v>
      </c>
      <c r="AQ1758" t="s">
        <v>83</v>
      </c>
      <c r="AR1758" t="s">
        <v>83</v>
      </c>
      <c r="AS1758">
        <v>0</v>
      </c>
      <c r="AT1758" t="s">
        <v>83</v>
      </c>
      <c r="AU1758" t="s">
        <v>83</v>
      </c>
      <c r="AV1758">
        <v>0</v>
      </c>
      <c r="AW1758">
        <v>0</v>
      </c>
      <c r="AX1758" t="s">
        <v>83</v>
      </c>
    </row>
    <row r="1759" spans="1:50" x14ac:dyDescent="0.15">
      <c r="A1759">
        <v>4</v>
      </c>
      <c r="B1759">
        <v>273</v>
      </c>
      <c r="C1759">
        <v>1</v>
      </c>
      <c r="D1759">
        <v>6</v>
      </c>
      <c r="E1759">
        <v>0</v>
      </c>
      <c r="F1759" t="s">
        <v>83</v>
      </c>
      <c r="G1759" t="s">
        <v>83</v>
      </c>
      <c r="H1759">
        <v>359</v>
      </c>
      <c r="I1759">
        <v>0</v>
      </c>
      <c r="J1759">
        <v>0</v>
      </c>
      <c r="K1759">
        <v>0</v>
      </c>
      <c r="L1759">
        <v>0</v>
      </c>
      <c r="M1759" t="s">
        <v>83</v>
      </c>
      <c r="N1759" t="s">
        <v>83</v>
      </c>
      <c r="O1759" t="s">
        <v>83</v>
      </c>
      <c r="P1759" t="s">
        <v>83</v>
      </c>
      <c r="Q1759" t="s">
        <v>83</v>
      </c>
      <c r="R1759" t="s">
        <v>3131</v>
      </c>
      <c r="S1759" t="s">
        <v>83</v>
      </c>
      <c r="T1759">
        <v>0</v>
      </c>
      <c r="U1759" t="s">
        <v>83</v>
      </c>
      <c r="V1759" t="s">
        <v>83</v>
      </c>
      <c r="W1759" t="s">
        <v>83</v>
      </c>
      <c r="X1759">
        <v>4</v>
      </c>
      <c r="Y1759">
        <v>4</v>
      </c>
      <c r="Z1759" t="s">
        <v>83</v>
      </c>
      <c r="AA1759" t="s">
        <v>83</v>
      </c>
      <c r="AB1759" t="s">
        <v>83</v>
      </c>
      <c r="AC1759" t="s">
        <v>83</v>
      </c>
      <c r="AD1759" t="s">
        <v>83</v>
      </c>
      <c r="AE1759">
        <v>0</v>
      </c>
      <c r="AF1759" t="s">
        <v>83</v>
      </c>
      <c r="AG1759">
        <v>0</v>
      </c>
      <c r="AH1759" t="s">
        <v>83</v>
      </c>
      <c r="AI1759" t="s">
        <v>83</v>
      </c>
      <c r="AJ1759" t="s">
        <v>83</v>
      </c>
      <c r="AK1759" t="s">
        <v>83</v>
      </c>
      <c r="AL1759" t="s">
        <v>83</v>
      </c>
      <c r="AM1759" t="s">
        <v>83</v>
      </c>
      <c r="AN1759" t="s">
        <v>83</v>
      </c>
      <c r="AO1759" t="s">
        <v>83</v>
      </c>
      <c r="AP1759" t="s">
        <v>83</v>
      </c>
      <c r="AQ1759" t="s">
        <v>83</v>
      </c>
      <c r="AR1759" t="s">
        <v>83</v>
      </c>
      <c r="AS1759">
        <v>0</v>
      </c>
      <c r="AT1759" t="s">
        <v>83</v>
      </c>
      <c r="AU1759" t="s">
        <v>83</v>
      </c>
      <c r="AV1759">
        <v>0</v>
      </c>
      <c r="AW1759">
        <v>0</v>
      </c>
      <c r="AX1759" t="s">
        <v>83</v>
      </c>
    </row>
    <row r="1760" spans="1:50" x14ac:dyDescent="0.15">
      <c r="A1760">
        <v>4</v>
      </c>
      <c r="B1760">
        <v>273</v>
      </c>
      <c r="C1760">
        <v>1</v>
      </c>
      <c r="D1760">
        <v>7</v>
      </c>
      <c r="E1760">
        <v>0</v>
      </c>
      <c r="F1760" t="s">
        <v>83</v>
      </c>
      <c r="G1760" t="s">
        <v>83</v>
      </c>
      <c r="H1760">
        <v>519</v>
      </c>
      <c r="I1760">
        <v>0</v>
      </c>
      <c r="J1760">
        <v>0</v>
      </c>
      <c r="K1760">
        <v>0</v>
      </c>
      <c r="L1760">
        <v>0</v>
      </c>
      <c r="M1760" t="s">
        <v>83</v>
      </c>
      <c r="N1760" t="s">
        <v>83</v>
      </c>
      <c r="O1760" t="s">
        <v>83</v>
      </c>
      <c r="P1760" t="s">
        <v>83</v>
      </c>
      <c r="Q1760" t="s">
        <v>83</v>
      </c>
      <c r="R1760" t="s">
        <v>3132</v>
      </c>
      <c r="S1760" t="s">
        <v>83</v>
      </c>
      <c r="T1760">
        <v>0</v>
      </c>
      <c r="U1760" t="s">
        <v>83</v>
      </c>
      <c r="V1760" t="s">
        <v>83</v>
      </c>
      <c r="W1760" t="s">
        <v>83</v>
      </c>
      <c r="X1760">
        <v>4</v>
      </c>
      <c r="Y1760">
        <v>4</v>
      </c>
      <c r="Z1760" t="s">
        <v>83</v>
      </c>
      <c r="AA1760" t="s">
        <v>83</v>
      </c>
      <c r="AB1760" t="s">
        <v>83</v>
      </c>
      <c r="AC1760" t="s">
        <v>83</v>
      </c>
      <c r="AD1760" t="s">
        <v>83</v>
      </c>
      <c r="AE1760">
        <v>0</v>
      </c>
      <c r="AF1760" t="s">
        <v>83</v>
      </c>
      <c r="AG1760">
        <v>0</v>
      </c>
      <c r="AH1760" t="s">
        <v>83</v>
      </c>
      <c r="AI1760" t="s">
        <v>83</v>
      </c>
      <c r="AJ1760" t="s">
        <v>83</v>
      </c>
      <c r="AK1760" t="s">
        <v>83</v>
      </c>
      <c r="AL1760" t="s">
        <v>83</v>
      </c>
      <c r="AM1760" t="s">
        <v>83</v>
      </c>
      <c r="AN1760" t="s">
        <v>83</v>
      </c>
      <c r="AO1760" t="s">
        <v>83</v>
      </c>
      <c r="AP1760" t="s">
        <v>83</v>
      </c>
      <c r="AQ1760" t="s">
        <v>83</v>
      </c>
      <c r="AR1760" t="s">
        <v>83</v>
      </c>
      <c r="AS1760">
        <v>0</v>
      </c>
      <c r="AT1760" t="s">
        <v>83</v>
      </c>
      <c r="AU1760" t="s">
        <v>83</v>
      </c>
      <c r="AV1760">
        <v>0</v>
      </c>
      <c r="AW1760">
        <v>0</v>
      </c>
      <c r="AX1760" t="s">
        <v>83</v>
      </c>
    </row>
    <row r="1761" spans="1:50" x14ac:dyDescent="0.15">
      <c r="A1761">
        <v>4</v>
      </c>
      <c r="B1761">
        <v>273</v>
      </c>
      <c r="C1761">
        <v>1</v>
      </c>
      <c r="D1761">
        <v>8</v>
      </c>
      <c r="E1761">
        <v>0</v>
      </c>
      <c r="F1761" t="s">
        <v>83</v>
      </c>
      <c r="G1761" t="s">
        <v>83</v>
      </c>
      <c r="H1761">
        <v>0</v>
      </c>
      <c r="I1761">
        <v>0</v>
      </c>
      <c r="J1761">
        <v>0</v>
      </c>
      <c r="K1761">
        <v>0</v>
      </c>
      <c r="L1761">
        <v>0</v>
      </c>
      <c r="M1761" t="s">
        <v>83</v>
      </c>
      <c r="N1761" t="s">
        <v>83</v>
      </c>
      <c r="O1761" t="s">
        <v>83</v>
      </c>
      <c r="P1761" t="s">
        <v>83</v>
      </c>
      <c r="Q1761" t="s">
        <v>83</v>
      </c>
      <c r="R1761" t="s">
        <v>83</v>
      </c>
      <c r="S1761" t="s">
        <v>83</v>
      </c>
      <c r="T1761">
        <v>0</v>
      </c>
      <c r="U1761" t="s">
        <v>83</v>
      </c>
      <c r="V1761" t="s">
        <v>83</v>
      </c>
      <c r="W1761" t="s">
        <v>83</v>
      </c>
      <c r="X1761">
        <v>0</v>
      </c>
      <c r="Y1761">
        <v>0</v>
      </c>
      <c r="Z1761" t="s">
        <v>83</v>
      </c>
      <c r="AA1761" t="s">
        <v>83</v>
      </c>
      <c r="AB1761" t="s">
        <v>83</v>
      </c>
      <c r="AC1761" t="s">
        <v>83</v>
      </c>
      <c r="AD1761" t="s">
        <v>83</v>
      </c>
      <c r="AE1761">
        <v>0</v>
      </c>
      <c r="AF1761" t="s">
        <v>83</v>
      </c>
      <c r="AG1761">
        <v>0</v>
      </c>
      <c r="AH1761" t="s">
        <v>83</v>
      </c>
      <c r="AI1761" t="s">
        <v>83</v>
      </c>
      <c r="AJ1761" t="s">
        <v>83</v>
      </c>
      <c r="AK1761" t="s">
        <v>83</v>
      </c>
      <c r="AL1761" t="s">
        <v>83</v>
      </c>
      <c r="AM1761" t="s">
        <v>83</v>
      </c>
      <c r="AN1761" t="s">
        <v>83</v>
      </c>
      <c r="AO1761" t="s">
        <v>83</v>
      </c>
      <c r="AP1761" t="s">
        <v>83</v>
      </c>
      <c r="AQ1761" t="s">
        <v>83</v>
      </c>
      <c r="AR1761" t="s">
        <v>83</v>
      </c>
      <c r="AS1761">
        <v>0</v>
      </c>
      <c r="AT1761" t="s">
        <v>83</v>
      </c>
      <c r="AU1761" t="s">
        <v>83</v>
      </c>
      <c r="AV1761">
        <v>0</v>
      </c>
      <c r="AW1761">
        <v>0</v>
      </c>
      <c r="AX1761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L3001"/>
  <sheetViews>
    <sheetView topLeftCell="A381" zoomScale="106" zoomScaleNormal="106" workbookViewId="0">
      <selection activeCell="A302" sqref="A302:A3001"/>
    </sheetView>
  </sheetViews>
  <sheetFormatPr defaultRowHeight="13.5" x14ac:dyDescent="0.15"/>
  <cols>
    <col min="1" max="1" width="9" customWidth="1"/>
    <col min="3" max="3" width="23.875" customWidth="1"/>
    <col min="4" max="4" width="13" customWidth="1"/>
    <col min="7" max="7" width="11.375" customWidth="1"/>
    <col min="8" max="11" width="9" customWidth="1"/>
    <col min="12" max="12" width="36.5" customWidth="1"/>
  </cols>
  <sheetData>
    <row r="1" spans="1:12" s="48" customFormat="1" x14ac:dyDescent="0.15">
      <c r="A1" s="46" t="s">
        <v>203</v>
      </c>
      <c r="B1" s="46" t="s">
        <v>84</v>
      </c>
      <c r="C1" s="46" t="s">
        <v>540</v>
      </c>
      <c r="D1" s="46" t="s">
        <v>541</v>
      </c>
      <c r="E1" s="46" t="s">
        <v>268</v>
      </c>
      <c r="F1" s="46" t="s">
        <v>441</v>
      </c>
      <c r="G1" s="47" t="s">
        <v>440</v>
      </c>
      <c r="H1" s="47" t="s">
        <v>536</v>
      </c>
      <c r="I1" s="47" t="s">
        <v>537</v>
      </c>
      <c r="J1" s="47" t="s">
        <v>538</v>
      </c>
      <c r="K1" s="47" t="s">
        <v>539</v>
      </c>
    </row>
    <row r="2" spans="1:12" x14ac:dyDescent="0.15">
      <c r="A2">
        <f>IFERROR(記録[[#This Row],[競技番号]],"")</f>
        <v>1</v>
      </c>
      <c r="B2">
        <f>IFERROR(記録[[#This Row],[選手番号]],"")</f>
        <v>0</v>
      </c>
      <c r="C2" t="str">
        <f>IFERROR(VLOOKUP(B2,チーム番号!E:F,2,0),"")</f>
        <v/>
      </c>
      <c r="D2">
        <f>IFERROR(VLOOKUP(A2,プログラム!B:C,2,0),"")</f>
        <v>1</v>
      </c>
      <c r="E2">
        <f>IFERROR(記録[[#This Row],[組]],"")</f>
        <v>1</v>
      </c>
      <c r="F2">
        <f>IFERROR(記録[[#This Row],[水路]],"")</f>
        <v>1</v>
      </c>
      <c r="G2" t="str">
        <f>IFERROR(VLOOKUP(D2,プログラムデータ!A:N,12,0),"")</f>
        <v>10歳以下</v>
      </c>
      <c r="H2" t="str">
        <f>IFERROR(VLOOKUP(D2,プログラムデータ!A:N,13,0),"")</f>
        <v>男子</v>
      </c>
      <c r="I2" t="str">
        <f>IFERROR(VLOOKUP(D2,プログラムデータ!A:N,11,0),"")</f>
        <v>4×50m</v>
      </c>
      <c r="J2" t="str">
        <f>IFERROR(VLOOKUP(D2,プログラムデータ!A:N,10,0),"")</f>
        <v>個人メドレー</v>
      </c>
      <c r="K2" t="str">
        <f>IFERROR(VLOOKUP(D2,プログラムデータ!A:N,14,0),"")</f>
        <v>タイム決勝</v>
      </c>
      <c r="L2" t="str">
        <f>CONCATENATE(G2," ",H2," ",I2," ",J2," ",K2)</f>
        <v>10歳以下 男子 4×50m 個人メドレー タイム決勝</v>
      </c>
    </row>
    <row r="3" spans="1:12" x14ac:dyDescent="0.15">
      <c r="A3">
        <f>IFERROR(記録[[#This Row],[競技番号]],"")</f>
        <v>1</v>
      </c>
      <c r="B3">
        <f>IFERROR(記録[[#This Row],[選手番号]],"")</f>
        <v>0</v>
      </c>
      <c r="C3" t="str">
        <f>IFERROR(VLOOKUP(B3,チーム番号!E:F,2,0),"")</f>
        <v/>
      </c>
      <c r="D3">
        <f>IFERROR(VLOOKUP(A3,プログラム!B:C,2,0),"")</f>
        <v>1</v>
      </c>
      <c r="E3">
        <f>IFERROR(記録[[#This Row],[組]],"")</f>
        <v>1</v>
      </c>
      <c r="F3">
        <f>IFERROR(記録[[#This Row],[水路]],"")</f>
        <v>2</v>
      </c>
      <c r="G3" t="str">
        <f>IFERROR(VLOOKUP(D3,プログラムデータ!A:N,12,0),"")</f>
        <v>10歳以下</v>
      </c>
      <c r="H3" t="str">
        <f>IFERROR(VLOOKUP(D3,プログラムデータ!A:N,13,0),"")</f>
        <v>男子</v>
      </c>
      <c r="I3" t="str">
        <f>IFERROR(VLOOKUP(D3,プログラムデータ!A:N,11,0),"")</f>
        <v>4×50m</v>
      </c>
      <c r="J3" t="str">
        <f>IFERROR(VLOOKUP(D3,プログラムデータ!A:N,10,0),"")</f>
        <v>個人メドレー</v>
      </c>
      <c r="K3" t="str">
        <f>IFERROR(VLOOKUP(D3,プログラムデータ!A:N,14,0),"")</f>
        <v>タイム決勝</v>
      </c>
      <c r="L3" t="str">
        <f t="shared" ref="L3:L66" si="0">CONCATENATE(G3," ",H3," ",I3," ",J3," ",K3)</f>
        <v>10歳以下 男子 4×50m 個人メドレー タイム決勝</v>
      </c>
    </row>
    <row r="4" spans="1:12" x14ac:dyDescent="0.15">
      <c r="A4">
        <f>IFERROR(記録[[#This Row],[競技番号]],"")</f>
        <v>1</v>
      </c>
      <c r="B4">
        <f>IFERROR(記録[[#This Row],[選手番号]],"")</f>
        <v>55</v>
      </c>
      <c r="C4" t="str">
        <f>IFERROR(VLOOKUP(B4,チーム番号!E:F,2,0),"")</f>
        <v/>
      </c>
      <c r="D4">
        <f>IFERROR(VLOOKUP(A4,プログラム!B:C,2,0),"")</f>
        <v>1</v>
      </c>
      <c r="E4">
        <f>IFERROR(記録[[#This Row],[組]],"")</f>
        <v>1</v>
      </c>
      <c r="F4">
        <f>IFERROR(記録[[#This Row],[水路]],"")</f>
        <v>3</v>
      </c>
      <c r="G4" t="str">
        <f>IFERROR(VLOOKUP(D4,プログラムデータ!A:N,12,0),"")</f>
        <v>10歳以下</v>
      </c>
      <c r="H4" t="str">
        <f>IFERROR(VLOOKUP(D4,プログラムデータ!A:N,13,0),"")</f>
        <v>男子</v>
      </c>
      <c r="I4" t="str">
        <f>IFERROR(VLOOKUP(D4,プログラムデータ!A:N,11,0),"")</f>
        <v>4×50m</v>
      </c>
      <c r="J4" t="str">
        <f>IFERROR(VLOOKUP(D4,プログラムデータ!A:N,10,0),"")</f>
        <v>個人メドレー</v>
      </c>
      <c r="K4" t="str">
        <f>IFERROR(VLOOKUP(D4,プログラムデータ!A:N,14,0),"")</f>
        <v>タイム決勝</v>
      </c>
      <c r="L4" t="str">
        <f t="shared" si="0"/>
        <v>10歳以下 男子 4×50m 個人メドレー タイム決勝</v>
      </c>
    </row>
    <row r="5" spans="1:12" x14ac:dyDescent="0.15">
      <c r="A5">
        <f>IFERROR(記録[[#This Row],[競技番号]],"")</f>
        <v>1</v>
      </c>
      <c r="B5">
        <f>IFERROR(記録[[#This Row],[選手番号]],"")</f>
        <v>208</v>
      </c>
      <c r="C5" t="str">
        <f>IFERROR(VLOOKUP(B5,チーム番号!E:F,2,0),"")</f>
        <v/>
      </c>
      <c r="D5">
        <f>IFERROR(VLOOKUP(A5,プログラム!B:C,2,0),"")</f>
        <v>1</v>
      </c>
      <c r="E5">
        <f>IFERROR(記録[[#This Row],[組]],"")</f>
        <v>1</v>
      </c>
      <c r="F5">
        <f>IFERROR(記録[[#This Row],[水路]],"")</f>
        <v>4</v>
      </c>
      <c r="G5" t="str">
        <f>IFERROR(VLOOKUP(D5,プログラムデータ!A:N,12,0),"")</f>
        <v>10歳以下</v>
      </c>
      <c r="H5" t="str">
        <f>IFERROR(VLOOKUP(D5,プログラムデータ!A:N,13,0),"")</f>
        <v>男子</v>
      </c>
      <c r="I5" t="str">
        <f>IFERROR(VLOOKUP(D5,プログラムデータ!A:N,11,0),"")</f>
        <v>4×50m</v>
      </c>
      <c r="J5" t="str">
        <f>IFERROR(VLOOKUP(D5,プログラムデータ!A:N,10,0),"")</f>
        <v>個人メドレー</v>
      </c>
      <c r="K5" t="str">
        <f>IFERROR(VLOOKUP(D5,プログラムデータ!A:N,14,0),"")</f>
        <v>タイム決勝</v>
      </c>
      <c r="L5" t="str">
        <f t="shared" si="0"/>
        <v>10歳以下 男子 4×50m 個人メドレー タイム決勝</v>
      </c>
    </row>
    <row r="6" spans="1:12" x14ac:dyDescent="0.15">
      <c r="A6">
        <f>IFERROR(記録[[#This Row],[競技番号]],"")</f>
        <v>1</v>
      </c>
      <c r="B6">
        <f>IFERROR(記録[[#This Row],[選手番号]],"")</f>
        <v>237</v>
      </c>
      <c r="C6" t="str">
        <f>IFERROR(VLOOKUP(B6,チーム番号!E:F,2,0),"")</f>
        <v/>
      </c>
      <c r="D6">
        <f>IFERROR(VLOOKUP(A6,プログラム!B:C,2,0),"")</f>
        <v>1</v>
      </c>
      <c r="E6">
        <f>IFERROR(記録[[#This Row],[組]],"")</f>
        <v>1</v>
      </c>
      <c r="F6">
        <f>IFERROR(記録[[#This Row],[水路]],"")</f>
        <v>5</v>
      </c>
      <c r="G6" t="str">
        <f>IFERROR(VLOOKUP(D6,プログラムデータ!A:N,12,0),"")</f>
        <v>10歳以下</v>
      </c>
      <c r="H6" t="str">
        <f>IFERROR(VLOOKUP(D6,プログラムデータ!A:N,13,0),"")</f>
        <v>男子</v>
      </c>
      <c r="I6" t="str">
        <f>IFERROR(VLOOKUP(D6,プログラムデータ!A:N,11,0),"")</f>
        <v>4×50m</v>
      </c>
      <c r="J6" t="str">
        <f>IFERROR(VLOOKUP(D6,プログラムデータ!A:N,10,0),"")</f>
        <v>個人メドレー</v>
      </c>
      <c r="K6" t="str">
        <f>IFERROR(VLOOKUP(D6,プログラムデータ!A:N,14,0),"")</f>
        <v>タイム決勝</v>
      </c>
      <c r="L6" t="str">
        <f t="shared" si="0"/>
        <v>10歳以下 男子 4×50m 個人メドレー タイム決勝</v>
      </c>
    </row>
    <row r="7" spans="1:12" x14ac:dyDescent="0.15">
      <c r="A7">
        <f>IFERROR(記録[[#This Row],[競技番号]],"")</f>
        <v>1</v>
      </c>
      <c r="B7">
        <f>IFERROR(記録[[#This Row],[選手番号]],"")</f>
        <v>0</v>
      </c>
      <c r="C7" t="str">
        <f>IFERROR(VLOOKUP(B7,チーム番号!E:F,2,0),"")</f>
        <v/>
      </c>
      <c r="D7">
        <f>IFERROR(VLOOKUP(A7,プログラム!B:C,2,0),"")</f>
        <v>1</v>
      </c>
      <c r="E7">
        <f>IFERROR(記録[[#This Row],[組]],"")</f>
        <v>1</v>
      </c>
      <c r="F7">
        <f>IFERROR(記録[[#This Row],[水路]],"")</f>
        <v>6</v>
      </c>
      <c r="G7" t="str">
        <f>IFERROR(VLOOKUP(D7,プログラムデータ!A:N,12,0),"")</f>
        <v>10歳以下</v>
      </c>
      <c r="H7" t="str">
        <f>IFERROR(VLOOKUP(D7,プログラムデータ!A:N,13,0),"")</f>
        <v>男子</v>
      </c>
      <c r="I7" t="str">
        <f>IFERROR(VLOOKUP(D7,プログラムデータ!A:N,11,0),"")</f>
        <v>4×50m</v>
      </c>
      <c r="J7" t="str">
        <f>IFERROR(VLOOKUP(D7,プログラムデータ!A:N,10,0),"")</f>
        <v>個人メドレー</v>
      </c>
      <c r="K7" t="str">
        <f>IFERROR(VLOOKUP(D7,プログラムデータ!A:N,14,0),"")</f>
        <v>タイム決勝</v>
      </c>
      <c r="L7" t="str">
        <f t="shared" si="0"/>
        <v>10歳以下 男子 4×50m 個人メドレー タイム決勝</v>
      </c>
    </row>
    <row r="8" spans="1:12" x14ac:dyDescent="0.15">
      <c r="A8">
        <f>IFERROR(記録[[#This Row],[競技番号]],"")</f>
        <v>1</v>
      </c>
      <c r="B8">
        <f>IFERROR(記録[[#This Row],[選手番号]],"")</f>
        <v>0</v>
      </c>
      <c r="C8" t="str">
        <f>IFERROR(VLOOKUP(B8,チーム番号!E:F,2,0),"")</f>
        <v/>
      </c>
      <c r="D8">
        <f>IFERROR(VLOOKUP(A8,プログラム!B:C,2,0),"")</f>
        <v>1</v>
      </c>
      <c r="E8">
        <f>IFERROR(記録[[#This Row],[組]],"")</f>
        <v>1</v>
      </c>
      <c r="F8">
        <f>IFERROR(記録[[#This Row],[水路]],"")</f>
        <v>7</v>
      </c>
      <c r="G8" t="str">
        <f>IFERROR(VLOOKUP(D8,プログラムデータ!A:N,12,0),"")</f>
        <v>10歳以下</v>
      </c>
      <c r="H8" t="str">
        <f>IFERROR(VLOOKUP(D8,プログラムデータ!A:N,13,0),"")</f>
        <v>男子</v>
      </c>
      <c r="I8" t="str">
        <f>IFERROR(VLOOKUP(D8,プログラムデータ!A:N,11,0),"")</f>
        <v>4×50m</v>
      </c>
      <c r="J8" t="str">
        <f>IFERROR(VLOOKUP(D8,プログラムデータ!A:N,10,0),"")</f>
        <v>個人メドレー</v>
      </c>
      <c r="K8" t="str">
        <f>IFERROR(VLOOKUP(D8,プログラムデータ!A:N,14,0),"")</f>
        <v>タイム決勝</v>
      </c>
      <c r="L8" t="str">
        <f t="shared" si="0"/>
        <v>10歳以下 男子 4×50m 個人メドレー タイム決勝</v>
      </c>
    </row>
    <row r="9" spans="1:12" x14ac:dyDescent="0.15">
      <c r="A9">
        <f>IFERROR(記録[[#This Row],[競技番号]],"")</f>
        <v>1</v>
      </c>
      <c r="B9">
        <f>IFERROR(記録[[#This Row],[選手番号]],"")</f>
        <v>0</v>
      </c>
      <c r="C9" t="str">
        <f>IFERROR(VLOOKUP(B9,チーム番号!E:F,2,0),"")</f>
        <v/>
      </c>
      <c r="D9">
        <f>IFERROR(VLOOKUP(A9,プログラム!B:C,2,0),"")</f>
        <v>1</v>
      </c>
      <c r="E9">
        <f>IFERROR(記録[[#This Row],[組]],"")</f>
        <v>1</v>
      </c>
      <c r="F9">
        <f>IFERROR(記録[[#This Row],[水路]],"")</f>
        <v>8</v>
      </c>
      <c r="G9" t="str">
        <f>IFERROR(VLOOKUP(D9,プログラムデータ!A:N,12,0),"")</f>
        <v>10歳以下</v>
      </c>
      <c r="H9" t="str">
        <f>IFERROR(VLOOKUP(D9,プログラムデータ!A:N,13,0),"")</f>
        <v>男子</v>
      </c>
      <c r="I9" t="str">
        <f>IFERROR(VLOOKUP(D9,プログラムデータ!A:N,11,0),"")</f>
        <v>4×50m</v>
      </c>
      <c r="J9" t="str">
        <f>IFERROR(VLOOKUP(D9,プログラムデータ!A:N,10,0),"")</f>
        <v>個人メドレー</v>
      </c>
      <c r="K9" t="str">
        <f>IFERROR(VLOOKUP(D9,プログラムデータ!A:N,14,0),"")</f>
        <v>タイム決勝</v>
      </c>
      <c r="L9" t="str">
        <f t="shared" si="0"/>
        <v>10歳以下 男子 4×50m 個人メドレー タイム決勝</v>
      </c>
    </row>
    <row r="10" spans="1:12" x14ac:dyDescent="0.15">
      <c r="A10">
        <f>IFERROR(記録[[#This Row],[競技番号]],"")</f>
        <v>1</v>
      </c>
      <c r="B10">
        <f>IFERROR(記録[[#This Row],[選手番号]],"")</f>
        <v>19</v>
      </c>
      <c r="C10" t="str">
        <f>IFERROR(VLOOKUP(B10,チーム番号!E:F,2,0),"")</f>
        <v/>
      </c>
      <c r="D10">
        <f>IFERROR(VLOOKUP(A10,プログラム!B:C,2,0),"")</f>
        <v>1</v>
      </c>
      <c r="E10">
        <f>IFERROR(記録[[#This Row],[組]],"")</f>
        <v>2</v>
      </c>
      <c r="F10">
        <f>IFERROR(記録[[#This Row],[水路]],"")</f>
        <v>1</v>
      </c>
      <c r="G10" t="str">
        <f>IFERROR(VLOOKUP(D10,プログラムデータ!A:N,12,0),"")</f>
        <v>10歳以下</v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個人メドレー</v>
      </c>
      <c r="K10" t="str">
        <f>IFERROR(VLOOKUP(D10,プログラムデータ!A:N,14,0),"")</f>
        <v>タイム決勝</v>
      </c>
      <c r="L10" t="str">
        <f t="shared" si="0"/>
        <v>10歳以下 男子 4×50m 個人メドレー タイム決勝</v>
      </c>
    </row>
    <row r="11" spans="1:12" x14ac:dyDescent="0.15">
      <c r="A11">
        <f>IFERROR(記録[[#This Row],[競技番号]],"")</f>
        <v>1</v>
      </c>
      <c r="B11">
        <f>IFERROR(記録[[#This Row],[選手番号]],"")</f>
        <v>255</v>
      </c>
      <c r="C11" t="str">
        <f>IFERROR(VLOOKUP(B11,チーム番号!E:F,2,0),"")</f>
        <v/>
      </c>
      <c r="D11">
        <f>IFERROR(VLOOKUP(A11,プログラム!B:C,2,0),"")</f>
        <v>1</v>
      </c>
      <c r="E11">
        <f>IFERROR(記録[[#This Row],[組]],"")</f>
        <v>2</v>
      </c>
      <c r="F11">
        <f>IFERROR(記録[[#This Row],[水路]],"")</f>
        <v>2</v>
      </c>
      <c r="G11" t="str">
        <f>IFERROR(VLOOKUP(D11,プログラムデータ!A:N,12,0),"")</f>
        <v>10歳以下</v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個人メドレー</v>
      </c>
      <c r="K11" t="str">
        <f>IFERROR(VLOOKUP(D11,プログラムデータ!A:N,14,0),"")</f>
        <v>タイム決勝</v>
      </c>
      <c r="L11" t="str">
        <f t="shared" si="0"/>
        <v>10歳以下 男子 4×50m 個人メドレー タイム決勝</v>
      </c>
    </row>
    <row r="12" spans="1:12" x14ac:dyDescent="0.15">
      <c r="A12">
        <f>IFERROR(記録[[#This Row],[競技番号]],"")</f>
        <v>1</v>
      </c>
      <c r="B12">
        <f>IFERROR(記録[[#This Row],[選手番号]],"")</f>
        <v>557</v>
      </c>
      <c r="C12" t="str">
        <f>IFERROR(VLOOKUP(B12,チーム番号!E:F,2,0),"")</f>
        <v/>
      </c>
      <c r="D12">
        <f>IFERROR(VLOOKUP(A12,プログラム!B:C,2,0),"")</f>
        <v>1</v>
      </c>
      <c r="E12">
        <f>IFERROR(記録[[#This Row],[組]],"")</f>
        <v>2</v>
      </c>
      <c r="F12">
        <f>IFERROR(記録[[#This Row],[水路]],"")</f>
        <v>3</v>
      </c>
      <c r="G12" t="str">
        <f>IFERROR(VLOOKUP(D12,プログラムデータ!A:N,12,0),"")</f>
        <v>10歳以下</v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個人メドレー</v>
      </c>
      <c r="K12" t="str">
        <f>IFERROR(VLOOKUP(D12,プログラムデータ!A:N,14,0),"")</f>
        <v>タイム決勝</v>
      </c>
      <c r="L12" t="str">
        <f t="shared" si="0"/>
        <v>10歳以下 男子 4×50m 個人メドレー タイム決勝</v>
      </c>
    </row>
    <row r="13" spans="1:12" x14ac:dyDescent="0.15">
      <c r="A13">
        <f>IFERROR(記録[[#This Row],[競技番号]],"")</f>
        <v>1</v>
      </c>
      <c r="B13">
        <f>IFERROR(記録[[#This Row],[選手番号]],"")</f>
        <v>121</v>
      </c>
      <c r="C13" t="str">
        <f>IFERROR(VLOOKUP(B13,チーム番号!E:F,2,0),"")</f>
        <v/>
      </c>
      <c r="D13">
        <f>IFERROR(VLOOKUP(A13,プログラム!B:C,2,0),"")</f>
        <v>1</v>
      </c>
      <c r="E13">
        <f>IFERROR(記録[[#This Row],[組]],"")</f>
        <v>2</v>
      </c>
      <c r="F13">
        <f>IFERROR(記録[[#This Row],[水路]],"")</f>
        <v>4</v>
      </c>
      <c r="G13" t="str">
        <f>IFERROR(VLOOKUP(D13,プログラムデータ!A:N,12,0),"")</f>
        <v>10歳以下</v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個人メドレー</v>
      </c>
      <c r="K13" t="str">
        <f>IFERROR(VLOOKUP(D13,プログラムデータ!A:N,14,0),"")</f>
        <v>タイム決勝</v>
      </c>
      <c r="L13" t="str">
        <f t="shared" si="0"/>
        <v>10歳以下 男子 4×50m 個人メドレー タイム決勝</v>
      </c>
    </row>
    <row r="14" spans="1:12" x14ac:dyDescent="0.15">
      <c r="A14">
        <f>IFERROR(記録[[#This Row],[競技番号]],"")</f>
        <v>1</v>
      </c>
      <c r="B14">
        <f>IFERROR(記録[[#This Row],[選手番号]],"")</f>
        <v>17</v>
      </c>
      <c r="C14" t="str">
        <f>IFERROR(VLOOKUP(B14,チーム番号!E:F,2,0),"")</f>
        <v/>
      </c>
      <c r="D14">
        <f>IFERROR(VLOOKUP(A14,プログラム!B:C,2,0),"")</f>
        <v>1</v>
      </c>
      <c r="E14">
        <f>IFERROR(記録[[#This Row],[組]],"")</f>
        <v>2</v>
      </c>
      <c r="F14">
        <f>IFERROR(記録[[#This Row],[水路]],"")</f>
        <v>5</v>
      </c>
      <c r="G14" t="str">
        <f>IFERROR(VLOOKUP(D14,プログラムデータ!A:N,12,0),"")</f>
        <v>10歳以下</v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個人メドレー</v>
      </c>
      <c r="K14" t="str">
        <f>IFERROR(VLOOKUP(D14,プログラムデータ!A:N,14,0),"")</f>
        <v>タイム決勝</v>
      </c>
      <c r="L14" t="str">
        <f t="shared" si="0"/>
        <v>10歳以下 男子 4×50m 個人メドレー タイム決勝</v>
      </c>
    </row>
    <row r="15" spans="1:12" x14ac:dyDescent="0.15">
      <c r="A15">
        <f>IFERROR(記録[[#This Row],[競技番号]],"")</f>
        <v>1</v>
      </c>
      <c r="B15">
        <f>IFERROR(記録[[#This Row],[選手番号]],"")</f>
        <v>207</v>
      </c>
      <c r="C15" t="str">
        <f>IFERROR(VLOOKUP(B15,チーム番号!E:F,2,0),"")</f>
        <v/>
      </c>
      <c r="D15">
        <f>IFERROR(VLOOKUP(A15,プログラム!B:C,2,0),"")</f>
        <v>1</v>
      </c>
      <c r="E15">
        <f>IFERROR(記録[[#This Row],[組]],"")</f>
        <v>2</v>
      </c>
      <c r="F15">
        <f>IFERROR(記録[[#This Row],[水路]],"")</f>
        <v>6</v>
      </c>
      <c r="G15" t="str">
        <f>IFERROR(VLOOKUP(D15,プログラムデータ!A:N,12,0),"")</f>
        <v>10歳以下</v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個人メドレー</v>
      </c>
      <c r="K15" t="str">
        <f>IFERROR(VLOOKUP(D15,プログラムデータ!A:N,14,0),"")</f>
        <v>タイム決勝</v>
      </c>
      <c r="L15" t="str">
        <f t="shared" si="0"/>
        <v>10歳以下 男子 4×50m 個人メドレー タイム決勝</v>
      </c>
    </row>
    <row r="16" spans="1:12" x14ac:dyDescent="0.15">
      <c r="A16">
        <f>IFERROR(記録[[#This Row],[競技番号]],"")</f>
        <v>1</v>
      </c>
      <c r="B16">
        <f>IFERROR(記録[[#This Row],[選手番号]],"")</f>
        <v>236</v>
      </c>
      <c r="C16" t="str">
        <f>IFERROR(VLOOKUP(B16,チーム番号!E:F,2,0),"")</f>
        <v/>
      </c>
      <c r="D16">
        <f>IFERROR(VLOOKUP(A16,プログラム!B:C,2,0),"")</f>
        <v>1</v>
      </c>
      <c r="E16">
        <f>IFERROR(記録[[#This Row],[組]],"")</f>
        <v>2</v>
      </c>
      <c r="F16">
        <f>IFERROR(記録[[#This Row],[水路]],"")</f>
        <v>7</v>
      </c>
      <c r="G16" t="str">
        <f>IFERROR(VLOOKUP(D16,プログラムデータ!A:N,12,0),"")</f>
        <v>10歳以下</v>
      </c>
      <c r="H16" t="str">
        <f>IFERROR(VLOOKUP(D16,プログラムデータ!A:N,13,0),"")</f>
        <v>男子</v>
      </c>
      <c r="I16" t="str">
        <f>IFERROR(VLOOKUP(D16,プログラムデータ!A:N,11,0),"")</f>
        <v>4×50m</v>
      </c>
      <c r="J16" t="str">
        <f>IFERROR(VLOOKUP(D16,プログラムデータ!A:N,10,0),"")</f>
        <v>個人メドレー</v>
      </c>
      <c r="K16" t="str">
        <f>IFERROR(VLOOKUP(D16,プログラムデータ!A:N,14,0),"")</f>
        <v>タイム決勝</v>
      </c>
      <c r="L16" t="str">
        <f t="shared" si="0"/>
        <v>10歳以下 男子 4×50m 個人メドレー タイム決勝</v>
      </c>
    </row>
    <row r="17" spans="1:12" x14ac:dyDescent="0.15">
      <c r="A17">
        <f>IFERROR(記録[[#This Row],[競技番号]],"")</f>
        <v>1</v>
      </c>
      <c r="B17">
        <f>IFERROR(記録[[#This Row],[選手番号]],"")</f>
        <v>0</v>
      </c>
      <c r="C17" t="str">
        <f>IFERROR(VLOOKUP(B17,チーム番号!E:F,2,0),"")</f>
        <v/>
      </c>
      <c r="D17">
        <f>IFERROR(VLOOKUP(A17,プログラム!B:C,2,0),"")</f>
        <v>1</v>
      </c>
      <c r="E17">
        <f>IFERROR(記録[[#This Row],[組]],"")</f>
        <v>2</v>
      </c>
      <c r="F17">
        <f>IFERROR(記録[[#This Row],[水路]],"")</f>
        <v>8</v>
      </c>
      <c r="G17" t="str">
        <f>IFERROR(VLOOKUP(D17,プログラムデータ!A:N,12,0),"")</f>
        <v>10歳以下</v>
      </c>
      <c r="H17" t="str">
        <f>IFERROR(VLOOKUP(D17,プログラムデータ!A:N,13,0),"")</f>
        <v>男子</v>
      </c>
      <c r="I17" t="str">
        <f>IFERROR(VLOOKUP(D17,プログラムデータ!A:N,11,0),"")</f>
        <v>4×50m</v>
      </c>
      <c r="J17" t="str">
        <f>IFERROR(VLOOKUP(D17,プログラムデータ!A:N,10,0),"")</f>
        <v>個人メドレー</v>
      </c>
      <c r="K17" t="str">
        <f>IFERROR(VLOOKUP(D17,プログラムデータ!A:N,14,0),"")</f>
        <v>タイム決勝</v>
      </c>
      <c r="L17" t="str">
        <f t="shared" si="0"/>
        <v>10歳以下 男子 4×50m 個人メドレー タイム決勝</v>
      </c>
    </row>
    <row r="18" spans="1:12" x14ac:dyDescent="0.15">
      <c r="A18">
        <f>IFERROR(記録[[#This Row],[競技番号]],"")</f>
        <v>3</v>
      </c>
      <c r="B18">
        <f>IFERROR(記録[[#This Row],[選手番号]],"")</f>
        <v>0</v>
      </c>
      <c r="C18" t="str">
        <f>IFERROR(VLOOKUP(B18,チーム番号!E:F,2,0),"")</f>
        <v/>
      </c>
      <c r="D18">
        <f>IFERROR(VLOOKUP(A18,プログラム!B:C,2,0),"")</f>
        <v>2</v>
      </c>
      <c r="E18">
        <f>IFERROR(記録[[#This Row],[組]],"")</f>
        <v>1</v>
      </c>
      <c r="F18">
        <f>IFERROR(記録[[#This Row],[水路]],"")</f>
        <v>1</v>
      </c>
      <c r="G18" t="str">
        <f>IFERROR(VLOOKUP(D18,プログラムデータ!A:N,12,0),"")</f>
        <v>11～12歳</v>
      </c>
      <c r="H18" t="str">
        <f>IFERROR(VLOOKUP(D18,プログラムデータ!A:N,13,0),"")</f>
        <v>男子</v>
      </c>
      <c r="I18" t="str">
        <f>IFERROR(VLOOKUP(D18,プログラムデータ!A:N,11,0),"")</f>
        <v>4×50m</v>
      </c>
      <c r="J18" t="str">
        <f>IFERROR(VLOOKUP(D18,プログラムデータ!A:N,10,0),"")</f>
        <v>個人メドレー</v>
      </c>
      <c r="K18" t="str">
        <f>IFERROR(VLOOKUP(D18,プログラムデータ!A:N,14,0),"")</f>
        <v>タイム決勝</v>
      </c>
      <c r="L18" t="str">
        <f t="shared" si="0"/>
        <v>11～12歳 男子 4×50m 個人メドレー タイム決勝</v>
      </c>
    </row>
    <row r="19" spans="1:12" x14ac:dyDescent="0.15">
      <c r="A19">
        <f>IFERROR(記録[[#This Row],[競技番号]],"")</f>
        <v>3</v>
      </c>
      <c r="B19">
        <f>IFERROR(記録[[#This Row],[選手番号]],"")</f>
        <v>0</v>
      </c>
      <c r="C19" t="str">
        <f>IFERROR(VLOOKUP(B19,チーム番号!E:F,2,0),"")</f>
        <v/>
      </c>
      <c r="D19">
        <f>IFERROR(VLOOKUP(A19,プログラム!B:C,2,0),"")</f>
        <v>2</v>
      </c>
      <c r="E19">
        <f>IFERROR(記録[[#This Row],[組]],"")</f>
        <v>1</v>
      </c>
      <c r="F19">
        <f>IFERROR(記録[[#This Row],[水路]],"")</f>
        <v>2</v>
      </c>
      <c r="G19" t="str">
        <f>IFERROR(VLOOKUP(D19,プログラムデータ!A:N,12,0),"")</f>
        <v>11～12歳</v>
      </c>
      <c r="H19" t="str">
        <f>IFERROR(VLOOKUP(D19,プログラムデータ!A:N,13,0),"")</f>
        <v>男子</v>
      </c>
      <c r="I19" t="str">
        <f>IFERROR(VLOOKUP(D19,プログラムデータ!A:N,11,0),"")</f>
        <v>4×50m</v>
      </c>
      <c r="J19" t="str">
        <f>IFERROR(VLOOKUP(D19,プログラムデータ!A:N,10,0),"")</f>
        <v>個人メドレー</v>
      </c>
      <c r="K19" t="str">
        <f>IFERROR(VLOOKUP(D19,プログラムデータ!A:N,14,0),"")</f>
        <v>タイム決勝</v>
      </c>
      <c r="L19" t="str">
        <f t="shared" si="0"/>
        <v>11～12歳 男子 4×50m 個人メドレー タイム決勝</v>
      </c>
    </row>
    <row r="20" spans="1:12" x14ac:dyDescent="0.15">
      <c r="A20">
        <f>IFERROR(記録[[#This Row],[競技番号]],"")</f>
        <v>3</v>
      </c>
      <c r="B20">
        <f>IFERROR(記録[[#This Row],[選手番号]],"")</f>
        <v>626</v>
      </c>
      <c r="C20" t="str">
        <f>IFERROR(VLOOKUP(B20,チーム番号!E:F,2,0),"")</f>
        <v/>
      </c>
      <c r="D20">
        <f>IFERROR(VLOOKUP(A20,プログラム!B:C,2,0),"")</f>
        <v>2</v>
      </c>
      <c r="E20">
        <f>IFERROR(記録[[#This Row],[組]],"")</f>
        <v>1</v>
      </c>
      <c r="F20">
        <f>IFERROR(記録[[#This Row],[水路]],"")</f>
        <v>3</v>
      </c>
      <c r="G20" t="str">
        <f>IFERROR(VLOOKUP(D20,プログラムデータ!A:N,12,0),"")</f>
        <v>11～12歳</v>
      </c>
      <c r="H20" t="str">
        <f>IFERROR(VLOOKUP(D20,プログラムデータ!A:N,13,0),"")</f>
        <v>男子</v>
      </c>
      <c r="I20" t="str">
        <f>IFERROR(VLOOKUP(D20,プログラムデータ!A:N,11,0),"")</f>
        <v>4×50m</v>
      </c>
      <c r="J20" t="str">
        <f>IFERROR(VLOOKUP(D20,プログラムデータ!A:N,10,0),"")</f>
        <v>個人メドレー</v>
      </c>
      <c r="K20" t="str">
        <f>IFERROR(VLOOKUP(D20,プログラムデータ!A:N,14,0),"")</f>
        <v>タイム決勝</v>
      </c>
      <c r="L20" t="str">
        <f t="shared" si="0"/>
        <v>11～12歳 男子 4×50m 個人メドレー タイム決勝</v>
      </c>
    </row>
    <row r="21" spans="1:12" x14ac:dyDescent="0.15">
      <c r="A21">
        <f>IFERROR(記録[[#This Row],[競技番号]],"")</f>
        <v>3</v>
      </c>
      <c r="B21">
        <f>IFERROR(記録[[#This Row],[選手番号]],"")</f>
        <v>14</v>
      </c>
      <c r="C21" t="str">
        <f>IFERROR(VLOOKUP(B21,チーム番号!E:F,2,0),"")</f>
        <v/>
      </c>
      <c r="D21">
        <f>IFERROR(VLOOKUP(A21,プログラム!B:C,2,0),"")</f>
        <v>2</v>
      </c>
      <c r="E21">
        <f>IFERROR(記録[[#This Row],[組]],"")</f>
        <v>1</v>
      </c>
      <c r="F21">
        <f>IFERROR(記録[[#This Row],[水路]],"")</f>
        <v>4</v>
      </c>
      <c r="G21" t="str">
        <f>IFERROR(VLOOKUP(D21,プログラムデータ!A:N,12,0),"")</f>
        <v>11～12歳</v>
      </c>
      <c r="H21" t="str">
        <f>IFERROR(VLOOKUP(D21,プログラムデータ!A:N,13,0),"")</f>
        <v>男子</v>
      </c>
      <c r="I21" t="str">
        <f>IFERROR(VLOOKUP(D21,プログラムデータ!A:N,11,0),"")</f>
        <v>4×50m</v>
      </c>
      <c r="J21" t="str">
        <f>IFERROR(VLOOKUP(D21,プログラムデータ!A:N,10,0),"")</f>
        <v>個人メドレー</v>
      </c>
      <c r="K21" t="str">
        <f>IFERROR(VLOOKUP(D21,プログラムデータ!A:N,14,0),"")</f>
        <v>タイム決勝</v>
      </c>
      <c r="L21" t="str">
        <f t="shared" si="0"/>
        <v>11～12歳 男子 4×50m 個人メドレー タイム決勝</v>
      </c>
    </row>
    <row r="22" spans="1:12" x14ac:dyDescent="0.15">
      <c r="A22">
        <f>IFERROR(記録[[#This Row],[競技番号]],"")</f>
        <v>3</v>
      </c>
      <c r="B22">
        <f>IFERROR(記録[[#This Row],[選手番号]],"")</f>
        <v>53</v>
      </c>
      <c r="C22" t="str">
        <f>IFERROR(VLOOKUP(B22,チーム番号!E:F,2,0),"")</f>
        <v/>
      </c>
      <c r="D22">
        <f>IFERROR(VLOOKUP(A22,プログラム!B:C,2,0),"")</f>
        <v>2</v>
      </c>
      <c r="E22">
        <f>IFERROR(記録[[#This Row],[組]],"")</f>
        <v>1</v>
      </c>
      <c r="F22">
        <f>IFERROR(記録[[#This Row],[水路]],"")</f>
        <v>5</v>
      </c>
      <c r="G22" t="str">
        <f>IFERROR(VLOOKUP(D22,プログラムデータ!A:N,12,0),"")</f>
        <v>11～12歳</v>
      </c>
      <c r="H22" t="str">
        <f>IFERROR(VLOOKUP(D22,プログラムデータ!A:N,13,0),"")</f>
        <v>男子</v>
      </c>
      <c r="I22" t="str">
        <f>IFERROR(VLOOKUP(D22,プログラムデータ!A:N,11,0),"")</f>
        <v>4×50m</v>
      </c>
      <c r="J22" t="str">
        <f>IFERROR(VLOOKUP(D22,プログラムデータ!A:N,10,0),"")</f>
        <v>個人メドレー</v>
      </c>
      <c r="K22" t="str">
        <f>IFERROR(VLOOKUP(D22,プログラムデータ!A:N,14,0),"")</f>
        <v>タイム決勝</v>
      </c>
      <c r="L22" t="str">
        <f t="shared" si="0"/>
        <v>11～12歳 男子 4×50m 個人メドレー タイム決勝</v>
      </c>
    </row>
    <row r="23" spans="1:12" x14ac:dyDescent="0.15">
      <c r="A23">
        <f>IFERROR(記録[[#This Row],[競技番号]],"")</f>
        <v>3</v>
      </c>
      <c r="B23">
        <f>IFERROR(記録[[#This Row],[選手番号]],"")</f>
        <v>0</v>
      </c>
      <c r="C23" t="str">
        <f>IFERROR(VLOOKUP(B23,チーム番号!E:F,2,0),"")</f>
        <v/>
      </c>
      <c r="D23">
        <f>IFERROR(VLOOKUP(A23,プログラム!B:C,2,0),"")</f>
        <v>2</v>
      </c>
      <c r="E23">
        <f>IFERROR(記録[[#This Row],[組]],"")</f>
        <v>1</v>
      </c>
      <c r="F23">
        <f>IFERROR(記録[[#This Row],[水路]],"")</f>
        <v>6</v>
      </c>
      <c r="G23" t="str">
        <f>IFERROR(VLOOKUP(D23,プログラムデータ!A:N,12,0),"")</f>
        <v>11～12歳</v>
      </c>
      <c r="H23" t="str">
        <f>IFERROR(VLOOKUP(D23,プログラムデータ!A:N,13,0),"")</f>
        <v>男子</v>
      </c>
      <c r="I23" t="str">
        <f>IFERROR(VLOOKUP(D23,プログラムデータ!A:N,11,0),"")</f>
        <v>4×50m</v>
      </c>
      <c r="J23" t="str">
        <f>IFERROR(VLOOKUP(D23,プログラムデータ!A:N,10,0),"")</f>
        <v>個人メドレー</v>
      </c>
      <c r="K23" t="str">
        <f>IFERROR(VLOOKUP(D23,プログラムデータ!A:N,14,0),"")</f>
        <v>タイム決勝</v>
      </c>
      <c r="L23" t="str">
        <f t="shared" si="0"/>
        <v>11～12歳 男子 4×50m 個人メドレー タイム決勝</v>
      </c>
    </row>
    <row r="24" spans="1:12" x14ac:dyDescent="0.15">
      <c r="A24">
        <f>IFERROR(記録[[#This Row],[競技番号]],"")</f>
        <v>3</v>
      </c>
      <c r="B24">
        <f>IFERROR(記録[[#This Row],[選手番号]],"")</f>
        <v>0</v>
      </c>
      <c r="C24" t="str">
        <f>IFERROR(VLOOKUP(B24,チーム番号!E:F,2,0),"")</f>
        <v/>
      </c>
      <c r="D24">
        <f>IFERROR(VLOOKUP(A24,プログラム!B:C,2,0),"")</f>
        <v>2</v>
      </c>
      <c r="E24">
        <f>IFERROR(記録[[#This Row],[組]],"")</f>
        <v>1</v>
      </c>
      <c r="F24">
        <f>IFERROR(記録[[#This Row],[水路]],"")</f>
        <v>7</v>
      </c>
      <c r="G24" t="str">
        <f>IFERROR(VLOOKUP(D24,プログラムデータ!A:N,12,0),"")</f>
        <v>11～12歳</v>
      </c>
      <c r="H24" t="str">
        <f>IFERROR(VLOOKUP(D24,プログラムデータ!A:N,13,0),"")</f>
        <v>男子</v>
      </c>
      <c r="I24" t="str">
        <f>IFERROR(VLOOKUP(D24,プログラムデータ!A:N,11,0),"")</f>
        <v>4×50m</v>
      </c>
      <c r="J24" t="str">
        <f>IFERROR(VLOOKUP(D24,プログラムデータ!A:N,10,0),"")</f>
        <v>個人メドレー</v>
      </c>
      <c r="K24" t="str">
        <f>IFERROR(VLOOKUP(D24,プログラムデータ!A:N,14,0),"")</f>
        <v>タイム決勝</v>
      </c>
      <c r="L24" t="str">
        <f t="shared" si="0"/>
        <v>11～12歳 男子 4×50m 個人メドレー タイム決勝</v>
      </c>
    </row>
    <row r="25" spans="1:12" x14ac:dyDescent="0.15">
      <c r="A25">
        <f>IFERROR(記録[[#This Row],[競技番号]],"")</f>
        <v>3</v>
      </c>
      <c r="B25">
        <f>IFERROR(記録[[#This Row],[選手番号]],"")</f>
        <v>0</v>
      </c>
      <c r="C25" t="str">
        <f>IFERROR(VLOOKUP(B25,チーム番号!E:F,2,0),"")</f>
        <v/>
      </c>
      <c r="D25">
        <f>IFERROR(VLOOKUP(A25,プログラム!B:C,2,0),"")</f>
        <v>2</v>
      </c>
      <c r="E25">
        <f>IFERROR(記録[[#This Row],[組]],"")</f>
        <v>1</v>
      </c>
      <c r="F25">
        <f>IFERROR(記録[[#This Row],[水路]],"")</f>
        <v>8</v>
      </c>
      <c r="G25" t="str">
        <f>IFERROR(VLOOKUP(D25,プログラムデータ!A:N,12,0),"")</f>
        <v>11～12歳</v>
      </c>
      <c r="H25" t="str">
        <f>IFERROR(VLOOKUP(D25,プログラムデータ!A:N,13,0),"")</f>
        <v>男子</v>
      </c>
      <c r="I25" t="str">
        <f>IFERROR(VLOOKUP(D25,プログラムデータ!A:N,11,0),"")</f>
        <v>4×50m</v>
      </c>
      <c r="J25" t="str">
        <f>IFERROR(VLOOKUP(D25,プログラムデータ!A:N,10,0),"")</f>
        <v>個人メドレー</v>
      </c>
      <c r="K25" t="str">
        <f>IFERROR(VLOOKUP(D25,プログラムデータ!A:N,14,0),"")</f>
        <v>タイム決勝</v>
      </c>
      <c r="L25" t="str">
        <f t="shared" si="0"/>
        <v>11～12歳 男子 4×50m 個人メドレー タイム決勝</v>
      </c>
    </row>
    <row r="26" spans="1:12" x14ac:dyDescent="0.15">
      <c r="A26">
        <f>IFERROR(記録[[#This Row],[競技番号]],"")</f>
        <v>3</v>
      </c>
      <c r="B26">
        <f>IFERROR(記録[[#This Row],[選手番号]],"")</f>
        <v>167</v>
      </c>
      <c r="C26" t="str">
        <f>IFERROR(VLOOKUP(B26,チーム番号!E:F,2,0),"")</f>
        <v/>
      </c>
      <c r="D26">
        <f>IFERROR(VLOOKUP(A26,プログラム!B:C,2,0),"")</f>
        <v>2</v>
      </c>
      <c r="E26">
        <f>IFERROR(記録[[#This Row],[組]],"")</f>
        <v>2</v>
      </c>
      <c r="F26">
        <f>IFERROR(記録[[#This Row],[水路]],"")</f>
        <v>1</v>
      </c>
      <c r="G26" t="str">
        <f>IFERROR(VLOOKUP(D26,プログラムデータ!A:N,12,0),"")</f>
        <v>11～12歳</v>
      </c>
      <c r="H26" t="str">
        <f>IFERROR(VLOOKUP(D26,プログラムデータ!A:N,13,0),"")</f>
        <v>男子</v>
      </c>
      <c r="I26" t="str">
        <f>IFERROR(VLOOKUP(D26,プログラムデータ!A:N,11,0),"")</f>
        <v>4×50m</v>
      </c>
      <c r="J26" t="str">
        <f>IFERROR(VLOOKUP(D26,プログラムデータ!A:N,10,0),"")</f>
        <v>個人メドレー</v>
      </c>
      <c r="K26" t="str">
        <f>IFERROR(VLOOKUP(D26,プログラムデータ!A:N,14,0),"")</f>
        <v>タイム決勝</v>
      </c>
      <c r="L26" t="str">
        <f t="shared" si="0"/>
        <v>11～12歳 男子 4×50m 個人メドレー タイム決勝</v>
      </c>
    </row>
    <row r="27" spans="1:12" x14ac:dyDescent="0.15">
      <c r="A27">
        <f>IFERROR(記録[[#This Row],[競技番号]],"")</f>
        <v>3</v>
      </c>
      <c r="B27">
        <f>IFERROR(記録[[#This Row],[選手番号]],"")</f>
        <v>118</v>
      </c>
      <c r="C27" t="str">
        <f>IFERROR(VLOOKUP(B27,チーム番号!E:F,2,0),"")</f>
        <v/>
      </c>
      <c r="D27">
        <f>IFERROR(VLOOKUP(A27,プログラム!B:C,2,0),"")</f>
        <v>2</v>
      </c>
      <c r="E27">
        <f>IFERROR(記録[[#This Row],[組]],"")</f>
        <v>2</v>
      </c>
      <c r="F27">
        <f>IFERROR(記録[[#This Row],[水路]],"")</f>
        <v>2</v>
      </c>
      <c r="G27" t="str">
        <f>IFERROR(VLOOKUP(D27,プログラムデータ!A:N,12,0),"")</f>
        <v>11～12歳</v>
      </c>
      <c r="H27" t="str">
        <f>IFERROR(VLOOKUP(D27,プログラムデータ!A:N,13,0),"")</f>
        <v>男子</v>
      </c>
      <c r="I27" t="str">
        <f>IFERROR(VLOOKUP(D27,プログラムデータ!A:N,11,0),"")</f>
        <v>4×50m</v>
      </c>
      <c r="J27" t="str">
        <f>IFERROR(VLOOKUP(D27,プログラムデータ!A:N,10,0),"")</f>
        <v>個人メドレー</v>
      </c>
      <c r="K27" t="str">
        <f>IFERROR(VLOOKUP(D27,プログラムデータ!A:N,14,0),"")</f>
        <v>タイム決勝</v>
      </c>
      <c r="L27" t="str">
        <f t="shared" si="0"/>
        <v>11～12歳 男子 4×50m 個人メドレー タイム決勝</v>
      </c>
    </row>
    <row r="28" spans="1:12" x14ac:dyDescent="0.15">
      <c r="A28">
        <f>IFERROR(記録[[#This Row],[競技番号]],"")</f>
        <v>3</v>
      </c>
      <c r="B28">
        <f>IFERROR(記録[[#This Row],[選手番号]],"")</f>
        <v>329</v>
      </c>
      <c r="C28" t="str">
        <f>IFERROR(VLOOKUP(B28,チーム番号!E:F,2,0),"")</f>
        <v/>
      </c>
      <c r="D28">
        <f>IFERROR(VLOOKUP(A28,プログラム!B:C,2,0),"")</f>
        <v>2</v>
      </c>
      <c r="E28">
        <f>IFERROR(記録[[#This Row],[組]],"")</f>
        <v>2</v>
      </c>
      <c r="F28">
        <f>IFERROR(記録[[#This Row],[水路]],"")</f>
        <v>3</v>
      </c>
      <c r="G28" t="str">
        <f>IFERROR(VLOOKUP(D28,プログラムデータ!A:N,12,0),"")</f>
        <v>11～12歳</v>
      </c>
      <c r="H28" t="str">
        <f>IFERROR(VLOOKUP(D28,プログラムデータ!A:N,13,0),"")</f>
        <v>男子</v>
      </c>
      <c r="I28" t="str">
        <f>IFERROR(VLOOKUP(D28,プログラムデータ!A:N,11,0),"")</f>
        <v>4×50m</v>
      </c>
      <c r="J28" t="str">
        <f>IFERROR(VLOOKUP(D28,プログラムデータ!A:N,10,0),"")</f>
        <v>個人メドレー</v>
      </c>
      <c r="K28" t="str">
        <f>IFERROR(VLOOKUP(D28,プログラムデータ!A:N,14,0),"")</f>
        <v>タイム決勝</v>
      </c>
      <c r="L28" t="str">
        <f t="shared" si="0"/>
        <v>11～12歳 男子 4×50m 個人メドレー タイム決勝</v>
      </c>
    </row>
    <row r="29" spans="1:12" x14ac:dyDescent="0.15">
      <c r="A29">
        <f>IFERROR(記録[[#This Row],[競技番号]],"")</f>
        <v>3</v>
      </c>
      <c r="B29">
        <f>IFERROR(記録[[#This Row],[選手番号]],"")</f>
        <v>664</v>
      </c>
      <c r="C29" t="str">
        <f>IFERROR(VLOOKUP(B29,チーム番号!E:F,2,0),"")</f>
        <v/>
      </c>
      <c r="D29">
        <f>IFERROR(VLOOKUP(A29,プログラム!B:C,2,0),"")</f>
        <v>2</v>
      </c>
      <c r="E29">
        <f>IFERROR(記録[[#This Row],[組]],"")</f>
        <v>2</v>
      </c>
      <c r="F29">
        <f>IFERROR(記録[[#This Row],[水路]],"")</f>
        <v>4</v>
      </c>
      <c r="G29" t="str">
        <f>IFERROR(VLOOKUP(D29,プログラムデータ!A:N,12,0),"")</f>
        <v>11～12歳</v>
      </c>
      <c r="H29" t="str">
        <f>IFERROR(VLOOKUP(D29,プログラムデータ!A:N,13,0),"")</f>
        <v>男子</v>
      </c>
      <c r="I29" t="str">
        <f>IFERROR(VLOOKUP(D29,プログラムデータ!A:N,11,0),"")</f>
        <v>4×50m</v>
      </c>
      <c r="J29" t="str">
        <f>IFERROR(VLOOKUP(D29,プログラムデータ!A:N,10,0),"")</f>
        <v>個人メドレー</v>
      </c>
      <c r="K29" t="str">
        <f>IFERROR(VLOOKUP(D29,プログラムデータ!A:N,14,0),"")</f>
        <v>タイム決勝</v>
      </c>
      <c r="L29" t="str">
        <f t="shared" si="0"/>
        <v>11～12歳 男子 4×50m 個人メドレー タイム決勝</v>
      </c>
    </row>
    <row r="30" spans="1:12" x14ac:dyDescent="0.15">
      <c r="A30">
        <f>IFERROR(記録[[#This Row],[競技番号]],"")</f>
        <v>3</v>
      </c>
      <c r="B30">
        <f>IFERROR(記録[[#This Row],[選手番号]],"")</f>
        <v>374</v>
      </c>
      <c r="C30" t="str">
        <f>IFERROR(VLOOKUP(B30,チーム番号!E:F,2,0),"")</f>
        <v/>
      </c>
      <c r="D30">
        <f>IFERROR(VLOOKUP(A30,プログラム!B:C,2,0),"")</f>
        <v>2</v>
      </c>
      <c r="E30">
        <f>IFERROR(記録[[#This Row],[組]],"")</f>
        <v>2</v>
      </c>
      <c r="F30">
        <f>IFERROR(記録[[#This Row],[水路]],"")</f>
        <v>5</v>
      </c>
      <c r="G30" t="str">
        <f>IFERROR(VLOOKUP(D30,プログラムデータ!A:N,12,0),"")</f>
        <v>11～12歳</v>
      </c>
      <c r="H30" t="str">
        <f>IFERROR(VLOOKUP(D30,プログラムデータ!A:N,13,0),"")</f>
        <v>男子</v>
      </c>
      <c r="I30" t="str">
        <f>IFERROR(VLOOKUP(D30,プログラムデータ!A:N,11,0),"")</f>
        <v>4×50m</v>
      </c>
      <c r="J30" t="str">
        <f>IFERROR(VLOOKUP(D30,プログラムデータ!A:N,10,0),"")</f>
        <v>個人メドレー</v>
      </c>
      <c r="K30" t="str">
        <f>IFERROR(VLOOKUP(D30,プログラムデータ!A:N,14,0),"")</f>
        <v>タイム決勝</v>
      </c>
      <c r="L30" t="str">
        <f t="shared" si="0"/>
        <v>11～12歳 男子 4×50m 個人メドレー タイム決勝</v>
      </c>
    </row>
    <row r="31" spans="1:12" x14ac:dyDescent="0.15">
      <c r="A31">
        <f>IFERROR(記録[[#This Row],[競技番号]],"")</f>
        <v>3</v>
      </c>
      <c r="B31">
        <f>IFERROR(記録[[#This Row],[選手番号]],"")</f>
        <v>477</v>
      </c>
      <c r="C31" t="str">
        <f>IFERROR(VLOOKUP(B31,チーム番号!E:F,2,0),"")</f>
        <v/>
      </c>
      <c r="D31">
        <f>IFERROR(VLOOKUP(A31,プログラム!B:C,2,0),"")</f>
        <v>2</v>
      </c>
      <c r="E31">
        <f>IFERROR(記録[[#This Row],[組]],"")</f>
        <v>2</v>
      </c>
      <c r="F31">
        <f>IFERROR(記録[[#This Row],[水路]],"")</f>
        <v>6</v>
      </c>
      <c r="G31" t="str">
        <f>IFERROR(VLOOKUP(D31,プログラムデータ!A:N,12,0),"")</f>
        <v>11～12歳</v>
      </c>
      <c r="H31" t="str">
        <f>IFERROR(VLOOKUP(D31,プログラムデータ!A:N,13,0),"")</f>
        <v>男子</v>
      </c>
      <c r="I31" t="str">
        <f>IFERROR(VLOOKUP(D31,プログラムデータ!A:N,11,0),"")</f>
        <v>4×50m</v>
      </c>
      <c r="J31" t="str">
        <f>IFERROR(VLOOKUP(D31,プログラムデータ!A:N,10,0),"")</f>
        <v>個人メドレー</v>
      </c>
      <c r="K31" t="str">
        <f>IFERROR(VLOOKUP(D31,プログラムデータ!A:N,14,0),"")</f>
        <v>タイム決勝</v>
      </c>
      <c r="L31" t="str">
        <f t="shared" si="0"/>
        <v>11～12歳 男子 4×50m 個人メドレー タイム決勝</v>
      </c>
    </row>
    <row r="32" spans="1:12" x14ac:dyDescent="0.15">
      <c r="A32">
        <f>IFERROR(記録[[#This Row],[競技番号]],"")</f>
        <v>3</v>
      </c>
      <c r="B32">
        <f>IFERROR(記録[[#This Row],[選手番号]],"")</f>
        <v>499</v>
      </c>
      <c r="C32" t="str">
        <f>IFERROR(VLOOKUP(B32,チーム番号!E:F,2,0),"")</f>
        <v/>
      </c>
      <c r="D32">
        <f>IFERROR(VLOOKUP(A32,プログラム!B:C,2,0),"")</f>
        <v>2</v>
      </c>
      <c r="E32">
        <f>IFERROR(記録[[#This Row],[組]],"")</f>
        <v>2</v>
      </c>
      <c r="F32">
        <f>IFERROR(記録[[#This Row],[水路]],"")</f>
        <v>7</v>
      </c>
      <c r="G32" t="str">
        <f>IFERROR(VLOOKUP(D32,プログラムデータ!A:N,12,0),"")</f>
        <v>11～12歳</v>
      </c>
      <c r="H32" t="str">
        <f>IFERROR(VLOOKUP(D32,プログラムデータ!A:N,13,0),"")</f>
        <v>男子</v>
      </c>
      <c r="I32" t="str">
        <f>IFERROR(VLOOKUP(D32,プログラムデータ!A:N,11,0),"")</f>
        <v>4×50m</v>
      </c>
      <c r="J32" t="str">
        <f>IFERROR(VLOOKUP(D32,プログラムデータ!A:N,10,0),"")</f>
        <v>個人メドレー</v>
      </c>
      <c r="K32" t="str">
        <f>IFERROR(VLOOKUP(D32,プログラムデータ!A:N,14,0),"")</f>
        <v>タイム決勝</v>
      </c>
      <c r="L32" t="str">
        <f t="shared" si="0"/>
        <v>11～12歳 男子 4×50m 個人メドレー タイム決勝</v>
      </c>
    </row>
    <row r="33" spans="1:12" x14ac:dyDescent="0.15">
      <c r="A33">
        <f>IFERROR(記録[[#This Row],[競技番号]],"")</f>
        <v>3</v>
      </c>
      <c r="B33">
        <f>IFERROR(記録[[#This Row],[選手番号]],"")</f>
        <v>0</v>
      </c>
      <c r="C33" t="str">
        <f>IFERROR(VLOOKUP(B33,チーム番号!E:F,2,0),"")</f>
        <v/>
      </c>
      <c r="D33">
        <f>IFERROR(VLOOKUP(A33,プログラム!B:C,2,0),"")</f>
        <v>2</v>
      </c>
      <c r="E33">
        <f>IFERROR(記録[[#This Row],[組]],"")</f>
        <v>2</v>
      </c>
      <c r="F33">
        <f>IFERROR(記録[[#This Row],[水路]],"")</f>
        <v>8</v>
      </c>
      <c r="G33" t="str">
        <f>IFERROR(VLOOKUP(D33,プログラムデータ!A:N,12,0),"")</f>
        <v>11～12歳</v>
      </c>
      <c r="H33" t="str">
        <f>IFERROR(VLOOKUP(D33,プログラムデータ!A:N,13,0),"")</f>
        <v>男子</v>
      </c>
      <c r="I33" t="str">
        <f>IFERROR(VLOOKUP(D33,プログラムデータ!A:N,11,0),"")</f>
        <v>4×50m</v>
      </c>
      <c r="J33" t="str">
        <f>IFERROR(VLOOKUP(D33,プログラムデータ!A:N,10,0),"")</f>
        <v>個人メドレー</v>
      </c>
      <c r="K33" t="str">
        <f>IFERROR(VLOOKUP(D33,プログラムデータ!A:N,14,0),"")</f>
        <v>タイム決勝</v>
      </c>
      <c r="L33" t="str">
        <f t="shared" si="0"/>
        <v>11～12歳 男子 4×50m 個人メドレー タイム決勝</v>
      </c>
    </row>
    <row r="34" spans="1:12" x14ac:dyDescent="0.15">
      <c r="A34">
        <f>IFERROR(記録[[#This Row],[競技番号]],"")</f>
        <v>5</v>
      </c>
      <c r="B34">
        <f>IFERROR(記録[[#This Row],[選手番号]],"")</f>
        <v>0</v>
      </c>
      <c r="C34" t="str">
        <f>IFERROR(VLOOKUP(B34,チーム番号!E:F,2,0),"")</f>
        <v/>
      </c>
      <c r="D34">
        <f>IFERROR(VLOOKUP(A34,プログラム!B:C,2,0),"")</f>
        <v>3</v>
      </c>
      <c r="E34">
        <f>IFERROR(記録[[#This Row],[組]],"")</f>
        <v>1</v>
      </c>
      <c r="F34">
        <f>IFERROR(記録[[#This Row],[水路]],"")</f>
        <v>1</v>
      </c>
      <c r="G34" t="str">
        <f>IFERROR(VLOOKUP(D34,プログラムデータ!A:N,12,0),"")</f>
        <v>13～14歳</v>
      </c>
      <c r="H34" t="str">
        <f>IFERROR(VLOOKUP(D34,プログラムデータ!A:N,13,0),"")</f>
        <v>男子</v>
      </c>
      <c r="I34" t="str">
        <f>IFERROR(VLOOKUP(D34,プログラムデータ!A:N,11,0),"")</f>
        <v>4×50m</v>
      </c>
      <c r="J34" t="str">
        <f>IFERROR(VLOOKUP(D34,プログラムデータ!A:N,10,0),"")</f>
        <v>個人メドレー</v>
      </c>
      <c r="K34" t="str">
        <f>IFERROR(VLOOKUP(D34,プログラムデータ!A:N,14,0),"")</f>
        <v>タイム決勝</v>
      </c>
      <c r="L34" t="str">
        <f t="shared" si="0"/>
        <v>13～14歳 男子 4×50m 個人メドレー タイム決勝</v>
      </c>
    </row>
    <row r="35" spans="1:12" x14ac:dyDescent="0.15">
      <c r="A35">
        <f>IFERROR(記録[[#This Row],[競技番号]],"")</f>
        <v>5</v>
      </c>
      <c r="B35">
        <f>IFERROR(記録[[#This Row],[選手番号]],"")</f>
        <v>327</v>
      </c>
      <c r="C35" t="str">
        <f>IFERROR(VLOOKUP(B35,チーム番号!E:F,2,0),"")</f>
        <v/>
      </c>
      <c r="D35">
        <f>IFERROR(VLOOKUP(A35,プログラム!B:C,2,0),"")</f>
        <v>3</v>
      </c>
      <c r="E35">
        <f>IFERROR(記録[[#This Row],[組]],"")</f>
        <v>1</v>
      </c>
      <c r="F35">
        <f>IFERROR(記録[[#This Row],[水路]],"")</f>
        <v>2</v>
      </c>
      <c r="G35" t="str">
        <f>IFERROR(VLOOKUP(D35,プログラムデータ!A:N,12,0),"")</f>
        <v>13～14歳</v>
      </c>
      <c r="H35" t="str">
        <f>IFERROR(VLOOKUP(D35,プログラムデータ!A:N,13,0),"")</f>
        <v>男子</v>
      </c>
      <c r="I35" t="str">
        <f>IFERROR(VLOOKUP(D35,プログラムデータ!A:N,11,0),"")</f>
        <v>4×50m</v>
      </c>
      <c r="J35" t="str">
        <f>IFERROR(VLOOKUP(D35,プログラムデータ!A:N,10,0),"")</f>
        <v>個人メドレー</v>
      </c>
      <c r="K35" t="str">
        <f>IFERROR(VLOOKUP(D35,プログラムデータ!A:N,14,0),"")</f>
        <v>タイム決勝</v>
      </c>
      <c r="L35" t="str">
        <f t="shared" si="0"/>
        <v>13～14歳 男子 4×50m 個人メドレー タイム決勝</v>
      </c>
    </row>
    <row r="36" spans="1:12" x14ac:dyDescent="0.15">
      <c r="A36">
        <f>IFERROR(記録[[#This Row],[競技番号]],"")</f>
        <v>5</v>
      </c>
      <c r="B36">
        <f>IFERROR(記録[[#This Row],[選手番号]],"")</f>
        <v>115</v>
      </c>
      <c r="C36" t="str">
        <f>IFERROR(VLOOKUP(B36,チーム番号!E:F,2,0),"")</f>
        <v/>
      </c>
      <c r="D36">
        <f>IFERROR(VLOOKUP(A36,プログラム!B:C,2,0),"")</f>
        <v>3</v>
      </c>
      <c r="E36">
        <f>IFERROR(記録[[#This Row],[組]],"")</f>
        <v>1</v>
      </c>
      <c r="F36">
        <f>IFERROR(記録[[#This Row],[水路]],"")</f>
        <v>3</v>
      </c>
      <c r="G36" t="str">
        <f>IFERROR(VLOOKUP(D36,プログラムデータ!A:N,12,0),"")</f>
        <v>13～14歳</v>
      </c>
      <c r="H36" t="str">
        <f>IFERROR(VLOOKUP(D36,プログラムデータ!A:N,13,0),"")</f>
        <v>男子</v>
      </c>
      <c r="I36" t="str">
        <f>IFERROR(VLOOKUP(D36,プログラムデータ!A:N,11,0),"")</f>
        <v>4×50m</v>
      </c>
      <c r="J36" t="str">
        <f>IFERROR(VLOOKUP(D36,プログラムデータ!A:N,10,0),"")</f>
        <v>個人メドレー</v>
      </c>
      <c r="K36" t="str">
        <f>IFERROR(VLOOKUP(D36,プログラムデータ!A:N,14,0),"")</f>
        <v>タイム決勝</v>
      </c>
      <c r="L36" t="str">
        <f t="shared" si="0"/>
        <v>13～14歳 男子 4×50m 個人メドレー タイム決勝</v>
      </c>
    </row>
    <row r="37" spans="1:12" x14ac:dyDescent="0.15">
      <c r="A37">
        <f>IFERROR(記録[[#This Row],[競技番号]],"")</f>
        <v>5</v>
      </c>
      <c r="B37">
        <f>IFERROR(記録[[#This Row],[選手番号]],"")</f>
        <v>613</v>
      </c>
      <c r="C37" t="str">
        <f>IFERROR(VLOOKUP(B37,チーム番号!E:F,2,0),"")</f>
        <v/>
      </c>
      <c r="D37">
        <f>IFERROR(VLOOKUP(A37,プログラム!B:C,2,0),"")</f>
        <v>3</v>
      </c>
      <c r="E37">
        <f>IFERROR(記録[[#This Row],[組]],"")</f>
        <v>1</v>
      </c>
      <c r="F37">
        <f>IFERROR(記録[[#This Row],[水路]],"")</f>
        <v>4</v>
      </c>
      <c r="G37" t="str">
        <f>IFERROR(VLOOKUP(D37,プログラムデータ!A:N,12,0),"")</f>
        <v>13～14歳</v>
      </c>
      <c r="H37" t="str">
        <f>IFERROR(VLOOKUP(D37,プログラムデータ!A:N,13,0),"")</f>
        <v>男子</v>
      </c>
      <c r="I37" t="str">
        <f>IFERROR(VLOOKUP(D37,プログラムデータ!A:N,11,0),"")</f>
        <v>4×50m</v>
      </c>
      <c r="J37" t="str">
        <f>IFERROR(VLOOKUP(D37,プログラムデータ!A:N,10,0),"")</f>
        <v>個人メドレー</v>
      </c>
      <c r="K37" t="str">
        <f>IFERROR(VLOOKUP(D37,プログラムデータ!A:N,14,0),"")</f>
        <v>タイム決勝</v>
      </c>
      <c r="L37" t="str">
        <f t="shared" si="0"/>
        <v>13～14歳 男子 4×50m 個人メドレー タイム決勝</v>
      </c>
    </row>
    <row r="38" spans="1:12" x14ac:dyDescent="0.15">
      <c r="A38">
        <f>IFERROR(記録[[#This Row],[競技番号]],"")</f>
        <v>5</v>
      </c>
      <c r="B38">
        <f>IFERROR(記録[[#This Row],[選手番号]],"")</f>
        <v>139</v>
      </c>
      <c r="C38" t="str">
        <f>IFERROR(VLOOKUP(B38,チーム番号!E:F,2,0),"")</f>
        <v/>
      </c>
      <c r="D38">
        <f>IFERROR(VLOOKUP(A38,プログラム!B:C,2,0),"")</f>
        <v>3</v>
      </c>
      <c r="E38">
        <f>IFERROR(記録[[#This Row],[組]],"")</f>
        <v>1</v>
      </c>
      <c r="F38">
        <f>IFERROR(記録[[#This Row],[水路]],"")</f>
        <v>5</v>
      </c>
      <c r="G38" t="str">
        <f>IFERROR(VLOOKUP(D38,プログラムデータ!A:N,12,0),"")</f>
        <v>13～14歳</v>
      </c>
      <c r="H38" t="str">
        <f>IFERROR(VLOOKUP(D38,プログラムデータ!A:N,13,0),"")</f>
        <v>男子</v>
      </c>
      <c r="I38" t="str">
        <f>IFERROR(VLOOKUP(D38,プログラムデータ!A:N,11,0),"")</f>
        <v>4×50m</v>
      </c>
      <c r="J38" t="str">
        <f>IFERROR(VLOOKUP(D38,プログラムデータ!A:N,10,0),"")</f>
        <v>個人メドレー</v>
      </c>
      <c r="K38" t="str">
        <f>IFERROR(VLOOKUP(D38,プログラムデータ!A:N,14,0),"")</f>
        <v>タイム決勝</v>
      </c>
      <c r="L38" t="str">
        <f t="shared" si="0"/>
        <v>13～14歳 男子 4×50m 個人メドレー タイム決勝</v>
      </c>
    </row>
    <row r="39" spans="1:12" x14ac:dyDescent="0.15">
      <c r="A39">
        <f>IFERROR(記録[[#This Row],[競技番号]],"")</f>
        <v>5</v>
      </c>
      <c r="B39">
        <f>IFERROR(記録[[#This Row],[選手番号]],"")</f>
        <v>270</v>
      </c>
      <c r="C39" t="str">
        <f>IFERROR(VLOOKUP(B39,チーム番号!E:F,2,0),"")</f>
        <v/>
      </c>
      <c r="D39">
        <f>IFERROR(VLOOKUP(A39,プログラム!B:C,2,0),"")</f>
        <v>3</v>
      </c>
      <c r="E39">
        <f>IFERROR(記録[[#This Row],[組]],"")</f>
        <v>1</v>
      </c>
      <c r="F39">
        <f>IFERROR(記録[[#This Row],[水路]],"")</f>
        <v>6</v>
      </c>
      <c r="G39" t="str">
        <f>IFERROR(VLOOKUP(D39,プログラムデータ!A:N,12,0),"")</f>
        <v>13～14歳</v>
      </c>
      <c r="H39" t="str">
        <f>IFERROR(VLOOKUP(D39,プログラムデータ!A:N,13,0),"")</f>
        <v>男子</v>
      </c>
      <c r="I39" t="str">
        <f>IFERROR(VLOOKUP(D39,プログラムデータ!A:N,11,0),"")</f>
        <v>4×50m</v>
      </c>
      <c r="J39" t="str">
        <f>IFERROR(VLOOKUP(D39,プログラムデータ!A:N,10,0),"")</f>
        <v>個人メドレー</v>
      </c>
      <c r="K39" t="str">
        <f>IFERROR(VLOOKUP(D39,プログラムデータ!A:N,14,0),"")</f>
        <v>タイム決勝</v>
      </c>
      <c r="L39" t="str">
        <f t="shared" si="0"/>
        <v>13～14歳 男子 4×50m 個人メドレー タイム決勝</v>
      </c>
    </row>
    <row r="40" spans="1:12" x14ac:dyDescent="0.15">
      <c r="A40">
        <f>IFERROR(記録[[#This Row],[競技番号]],"")</f>
        <v>5</v>
      </c>
      <c r="B40">
        <f>IFERROR(記録[[#This Row],[選手番号]],"")</f>
        <v>0</v>
      </c>
      <c r="C40" t="str">
        <f>IFERROR(VLOOKUP(B40,チーム番号!E:F,2,0),"")</f>
        <v/>
      </c>
      <c r="D40">
        <f>IFERROR(VLOOKUP(A40,プログラム!B:C,2,0),"")</f>
        <v>3</v>
      </c>
      <c r="E40">
        <f>IFERROR(記録[[#This Row],[組]],"")</f>
        <v>1</v>
      </c>
      <c r="F40">
        <f>IFERROR(記録[[#This Row],[水路]],"")</f>
        <v>7</v>
      </c>
      <c r="G40" t="str">
        <f>IFERROR(VLOOKUP(D40,プログラムデータ!A:N,12,0),"")</f>
        <v>13～14歳</v>
      </c>
      <c r="H40" t="str">
        <f>IFERROR(VLOOKUP(D40,プログラムデータ!A:N,13,0),"")</f>
        <v>男子</v>
      </c>
      <c r="I40" t="str">
        <f>IFERROR(VLOOKUP(D40,プログラムデータ!A:N,11,0),"")</f>
        <v>4×50m</v>
      </c>
      <c r="J40" t="str">
        <f>IFERROR(VLOOKUP(D40,プログラムデータ!A:N,10,0),"")</f>
        <v>個人メドレー</v>
      </c>
      <c r="K40" t="str">
        <f>IFERROR(VLOOKUP(D40,プログラムデータ!A:N,14,0),"")</f>
        <v>タイム決勝</v>
      </c>
      <c r="L40" t="str">
        <f t="shared" si="0"/>
        <v>13～14歳 男子 4×50m 個人メドレー タイム決勝</v>
      </c>
    </row>
    <row r="41" spans="1:12" x14ac:dyDescent="0.15">
      <c r="A41">
        <f>IFERROR(記録[[#This Row],[競技番号]],"")</f>
        <v>5</v>
      </c>
      <c r="B41">
        <f>IFERROR(記録[[#This Row],[選手番号]],"")</f>
        <v>0</v>
      </c>
      <c r="C41" t="str">
        <f>IFERROR(VLOOKUP(B41,チーム番号!E:F,2,0),"")</f>
        <v/>
      </c>
      <c r="D41">
        <f>IFERROR(VLOOKUP(A41,プログラム!B:C,2,0),"")</f>
        <v>3</v>
      </c>
      <c r="E41">
        <f>IFERROR(記録[[#This Row],[組]],"")</f>
        <v>1</v>
      </c>
      <c r="F41">
        <f>IFERROR(記録[[#This Row],[水路]],"")</f>
        <v>8</v>
      </c>
      <c r="G41" t="str">
        <f>IFERROR(VLOOKUP(D41,プログラムデータ!A:N,12,0),"")</f>
        <v>13～14歳</v>
      </c>
      <c r="H41" t="str">
        <f>IFERROR(VLOOKUP(D41,プログラムデータ!A:N,13,0),"")</f>
        <v>男子</v>
      </c>
      <c r="I41" t="str">
        <f>IFERROR(VLOOKUP(D41,プログラムデータ!A:N,11,0),"")</f>
        <v>4×50m</v>
      </c>
      <c r="J41" t="str">
        <f>IFERROR(VLOOKUP(D41,プログラムデータ!A:N,10,0),"")</f>
        <v>個人メドレー</v>
      </c>
      <c r="K41" t="str">
        <f>IFERROR(VLOOKUP(D41,プログラムデータ!A:N,14,0),"")</f>
        <v>タイム決勝</v>
      </c>
      <c r="L41" t="str">
        <f t="shared" si="0"/>
        <v>13～14歳 男子 4×50m 個人メドレー タイム決勝</v>
      </c>
    </row>
    <row r="42" spans="1:12" x14ac:dyDescent="0.15">
      <c r="A42">
        <f>IFERROR(記録[[#This Row],[競技番号]],"")</f>
        <v>5</v>
      </c>
      <c r="B42">
        <f>IFERROR(記録[[#This Row],[選手番号]],"")</f>
        <v>448</v>
      </c>
      <c r="C42" t="str">
        <f>IFERROR(VLOOKUP(B42,チーム番号!E:F,2,0),"")</f>
        <v/>
      </c>
      <c r="D42">
        <f>IFERROR(VLOOKUP(A42,プログラム!B:C,2,0),"")</f>
        <v>3</v>
      </c>
      <c r="E42">
        <f>IFERROR(記録[[#This Row],[組]],"")</f>
        <v>2</v>
      </c>
      <c r="F42">
        <f>IFERROR(記録[[#This Row],[水路]],"")</f>
        <v>1</v>
      </c>
      <c r="G42" t="str">
        <f>IFERROR(VLOOKUP(D42,プログラムデータ!A:N,12,0),"")</f>
        <v>13～14歳</v>
      </c>
      <c r="H42" t="str">
        <f>IFERROR(VLOOKUP(D42,プログラムデータ!A:N,13,0),"")</f>
        <v>男子</v>
      </c>
      <c r="I42" t="str">
        <f>IFERROR(VLOOKUP(D42,プログラムデータ!A:N,11,0),"")</f>
        <v>4×50m</v>
      </c>
      <c r="J42" t="str">
        <f>IFERROR(VLOOKUP(D42,プログラムデータ!A:N,10,0),"")</f>
        <v>個人メドレー</v>
      </c>
      <c r="K42" t="str">
        <f>IFERROR(VLOOKUP(D42,プログラムデータ!A:N,14,0),"")</f>
        <v>タイム決勝</v>
      </c>
      <c r="L42" t="str">
        <f t="shared" si="0"/>
        <v>13～14歳 男子 4×50m 個人メドレー タイム決勝</v>
      </c>
    </row>
    <row r="43" spans="1:12" x14ac:dyDescent="0.15">
      <c r="A43">
        <f>IFERROR(記録[[#This Row],[競技番号]],"")</f>
        <v>5</v>
      </c>
      <c r="B43">
        <f>IFERROR(記録[[#This Row],[選手番号]],"")</f>
        <v>44</v>
      </c>
      <c r="C43" t="str">
        <f>IFERROR(VLOOKUP(B43,チーム番号!E:F,2,0),"")</f>
        <v/>
      </c>
      <c r="D43">
        <f>IFERROR(VLOOKUP(A43,プログラム!B:C,2,0),"")</f>
        <v>3</v>
      </c>
      <c r="E43">
        <f>IFERROR(記録[[#This Row],[組]],"")</f>
        <v>2</v>
      </c>
      <c r="F43">
        <f>IFERROR(記録[[#This Row],[水路]],"")</f>
        <v>2</v>
      </c>
      <c r="G43" t="str">
        <f>IFERROR(VLOOKUP(D43,プログラムデータ!A:N,12,0),"")</f>
        <v>13～14歳</v>
      </c>
      <c r="H43" t="str">
        <f>IFERROR(VLOOKUP(D43,プログラムデータ!A:N,13,0),"")</f>
        <v>男子</v>
      </c>
      <c r="I43" t="str">
        <f>IFERROR(VLOOKUP(D43,プログラムデータ!A:N,11,0),"")</f>
        <v>4×50m</v>
      </c>
      <c r="J43" t="str">
        <f>IFERROR(VLOOKUP(D43,プログラムデータ!A:N,10,0),"")</f>
        <v>個人メドレー</v>
      </c>
      <c r="K43" t="str">
        <f>IFERROR(VLOOKUP(D43,プログラムデータ!A:N,14,0),"")</f>
        <v>タイム決勝</v>
      </c>
      <c r="L43" t="str">
        <f t="shared" si="0"/>
        <v>13～14歳 男子 4×50m 個人メドレー タイム決勝</v>
      </c>
    </row>
    <row r="44" spans="1:12" x14ac:dyDescent="0.15">
      <c r="A44">
        <f>IFERROR(記録[[#This Row],[競技番号]],"")</f>
        <v>5</v>
      </c>
      <c r="B44">
        <f>IFERROR(記録[[#This Row],[選手番号]],"")</f>
        <v>371</v>
      </c>
      <c r="C44" t="str">
        <f>IFERROR(VLOOKUP(B44,チーム番号!E:F,2,0),"")</f>
        <v/>
      </c>
      <c r="D44">
        <f>IFERROR(VLOOKUP(A44,プログラム!B:C,2,0),"")</f>
        <v>3</v>
      </c>
      <c r="E44">
        <f>IFERROR(記録[[#This Row],[組]],"")</f>
        <v>2</v>
      </c>
      <c r="F44">
        <f>IFERROR(記録[[#This Row],[水路]],"")</f>
        <v>3</v>
      </c>
      <c r="G44" t="str">
        <f>IFERROR(VLOOKUP(D44,プログラムデータ!A:N,12,0),"")</f>
        <v>13～14歳</v>
      </c>
      <c r="H44" t="str">
        <f>IFERROR(VLOOKUP(D44,プログラムデータ!A:N,13,0),"")</f>
        <v>男子</v>
      </c>
      <c r="I44" t="str">
        <f>IFERROR(VLOOKUP(D44,プログラムデータ!A:N,11,0),"")</f>
        <v>4×50m</v>
      </c>
      <c r="J44" t="str">
        <f>IFERROR(VLOOKUP(D44,プログラムデータ!A:N,10,0),"")</f>
        <v>個人メドレー</v>
      </c>
      <c r="K44" t="str">
        <f>IFERROR(VLOOKUP(D44,プログラムデータ!A:N,14,0),"")</f>
        <v>タイム決勝</v>
      </c>
      <c r="L44" t="str">
        <f t="shared" si="0"/>
        <v>13～14歳 男子 4×50m 個人メドレー タイム決勝</v>
      </c>
    </row>
    <row r="45" spans="1:12" x14ac:dyDescent="0.15">
      <c r="A45">
        <f>IFERROR(記録[[#This Row],[競技番号]],"")</f>
        <v>5</v>
      </c>
      <c r="B45">
        <f>IFERROR(記録[[#This Row],[選手番号]],"")</f>
        <v>624</v>
      </c>
      <c r="C45" t="str">
        <f>IFERROR(VLOOKUP(B45,チーム番号!E:F,2,0),"")</f>
        <v/>
      </c>
      <c r="D45">
        <f>IFERROR(VLOOKUP(A45,プログラム!B:C,2,0),"")</f>
        <v>3</v>
      </c>
      <c r="E45">
        <f>IFERROR(記録[[#This Row],[組]],"")</f>
        <v>2</v>
      </c>
      <c r="F45">
        <f>IFERROR(記録[[#This Row],[水路]],"")</f>
        <v>4</v>
      </c>
      <c r="G45" t="str">
        <f>IFERROR(VLOOKUP(D45,プログラムデータ!A:N,12,0),"")</f>
        <v>13～14歳</v>
      </c>
      <c r="H45" t="str">
        <f>IFERROR(VLOOKUP(D45,プログラムデータ!A:N,13,0),"")</f>
        <v>男子</v>
      </c>
      <c r="I45" t="str">
        <f>IFERROR(VLOOKUP(D45,プログラムデータ!A:N,11,0),"")</f>
        <v>4×50m</v>
      </c>
      <c r="J45" t="str">
        <f>IFERROR(VLOOKUP(D45,プログラムデータ!A:N,10,0),"")</f>
        <v>個人メドレー</v>
      </c>
      <c r="K45" t="str">
        <f>IFERROR(VLOOKUP(D45,プログラムデータ!A:N,14,0),"")</f>
        <v>タイム決勝</v>
      </c>
      <c r="L45" t="str">
        <f t="shared" si="0"/>
        <v>13～14歳 男子 4×50m 個人メドレー タイム決勝</v>
      </c>
    </row>
    <row r="46" spans="1:12" x14ac:dyDescent="0.15">
      <c r="A46">
        <f>IFERROR(記録[[#This Row],[競技番号]],"")</f>
        <v>5</v>
      </c>
      <c r="B46">
        <f>IFERROR(記録[[#This Row],[選手番号]],"")</f>
        <v>80</v>
      </c>
      <c r="C46" t="str">
        <f>IFERROR(VLOOKUP(B46,チーム番号!E:F,2,0),"")</f>
        <v/>
      </c>
      <c r="D46">
        <f>IFERROR(VLOOKUP(A46,プログラム!B:C,2,0),"")</f>
        <v>3</v>
      </c>
      <c r="E46">
        <f>IFERROR(記録[[#This Row],[組]],"")</f>
        <v>2</v>
      </c>
      <c r="F46">
        <f>IFERROR(記録[[#This Row],[水路]],"")</f>
        <v>5</v>
      </c>
      <c r="G46" t="str">
        <f>IFERROR(VLOOKUP(D46,プログラムデータ!A:N,12,0),"")</f>
        <v>13～14歳</v>
      </c>
      <c r="H46" t="str">
        <f>IFERROR(VLOOKUP(D46,プログラムデータ!A:N,13,0),"")</f>
        <v>男子</v>
      </c>
      <c r="I46" t="str">
        <f>IFERROR(VLOOKUP(D46,プログラムデータ!A:N,11,0),"")</f>
        <v>4×50m</v>
      </c>
      <c r="J46" t="str">
        <f>IFERROR(VLOOKUP(D46,プログラムデータ!A:N,10,0),"")</f>
        <v>個人メドレー</v>
      </c>
      <c r="K46" t="str">
        <f>IFERROR(VLOOKUP(D46,プログラムデータ!A:N,14,0),"")</f>
        <v>タイム決勝</v>
      </c>
      <c r="L46" t="str">
        <f t="shared" si="0"/>
        <v>13～14歳 男子 4×50m 個人メドレー タイム決勝</v>
      </c>
    </row>
    <row r="47" spans="1:12" x14ac:dyDescent="0.15">
      <c r="A47">
        <f>IFERROR(記録[[#This Row],[競技番号]],"")</f>
        <v>5</v>
      </c>
      <c r="B47">
        <f>IFERROR(記録[[#This Row],[選手番号]],"")</f>
        <v>10</v>
      </c>
      <c r="C47" t="str">
        <f>IFERROR(VLOOKUP(B47,チーム番号!E:F,2,0),"")</f>
        <v/>
      </c>
      <c r="D47">
        <f>IFERROR(VLOOKUP(A47,プログラム!B:C,2,0),"")</f>
        <v>3</v>
      </c>
      <c r="E47">
        <f>IFERROR(記録[[#This Row],[組]],"")</f>
        <v>2</v>
      </c>
      <c r="F47">
        <f>IFERROR(記録[[#This Row],[水路]],"")</f>
        <v>6</v>
      </c>
      <c r="G47" t="str">
        <f>IFERROR(VLOOKUP(D47,プログラムデータ!A:N,12,0),"")</f>
        <v>13～14歳</v>
      </c>
      <c r="H47" t="str">
        <f>IFERROR(VLOOKUP(D47,プログラムデータ!A:N,13,0),"")</f>
        <v>男子</v>
      </c>
      <c r="I47" t="str">
        <f>IFERROR(VLOOKUP(D47,プログラムデータ!A:N,11,0),"")</f>
        <v>4×50m</v>
      </c>
      <c r="J47" t="str">
        <f>IFERROR(VLOOKUP(D47,プログラムデータ!A:N,10,0),"")</f>
        <v>個人メドレー</v>
      </c>
      <c r="K47" t="str">
        <f>IFERROR(VLOOKUP(D47,プログラムデータ!A:N,14,0),"")</f>
        <v>タイム決勝</v>
      </c>
      <c r="L47" t="str">
        <f t="shared" si="0"/>
        <v>13～14歳 男子 4×50m 個人メドレー タイム決勝</v>
      </c>
    </row>
    <row r="48" spans="1:12" x14ac:dyDescent="0.15">
      <c r="A48">
        <f>IFERROR(記録[[#This Row],[競技番号]],"")</f>
        <v>5</v>
      </c>
      <c r="B48">
        <f>IFERROR(記録[[#This Row],[選手番号]],"")</f>
        <v>516</v>
      </c>
      <c r="C48" t="str">
        <f>IFERROR(VLOOKUP(B48,チーム番号!E:F,2,0),"")</f>
        <v/>
      </c>
      <c r="D48">
        <f>IFERROR(VLOOKUP(A48,プログラム!B:C,2,0),"")</f>
        <v>3</v>
      </c>
      <c r="E48">
        <f>IFERROR(記録[[#This Row],[組]],"")</f>
        <v>2</v>
      </c>
      <c r="F48">
        <f>IFERROR(記録[[#This Row],[水路]],"")</f>
        <v>7</v>
      </c>
      <c r="G48" t="str">
        <f>IFERROR(VLOOKUP(D48,プログラムデータ!A:N,12,0),"")</f>
        <v>13～14歳</v>
      </c>
      <c r="H48" t="str">
        <f>IFERROR(VLOOKUP(D48,プログラムデータ!A:N,13,0),"")</f>
        <v>男子</v>
      </c>
      <c r="I48" t="str">
        <f>IFERROR(VLOOKUP(D48,プログラムデータ!A:N,11,0),"")</f>
        <v>4×50m</v>
      </c>
      <c r="J48" t="str">
        <f>IFERROR(VLOOKUP(D48,プログラムデータ!A:N,10,0),"")</f>
        <v>個人メドレー</v>
      </c>
      <c r="K48" t="str">
        <f>IFERROR(VLOOKUP(D48,プログラムデータ!A:N,14,0),"")</f>
        <v>タイム決勝</v>
      </c>
      <c r="L48" t="str">
        <f t="shared" si="0"/>
        <v>13～14歳 男子 4×50m 個人メドレー タイム決勝</v>
      </c>
    </row>
    <row r="49" spans="1:12" x14ac:dyDescent="0.15">
      <c r="A49">
        <f>IFERROR(記録[[#This Row],[競技番号]],"")</f>
        <v>5</v>
      </c>
      <c r="B49">
        <f>IFERROR(記録[[#This Row],[選手番号]],"")</f>
        <v>163</v>
      </c>
      <c r="C49" t="str">
        <f>IFERROR(VLOOKUP(B49,チーム番号!E:F,2,0),"")</f>
        <v/>
      </c>
      <c r="D49">
        <f>IFERROR(VLOOKUP(A49,プログラム!B:C,2,0),"")</f>
        <v>3</v>
      </c>
      <c r="E49">
        <f>IFERROR(記録[[#This Row],[組]],"")</f>
        <v>2</v>
      </c>
      <c r="F49">
        <f>IFERROR(記録[[#This Row],[水路]],"")</f>
        <v>8</v>
      </c>
      <c r="G49" t="str">
        <f>IFERROR(VLOOKUP(D49,プログラムデータ!A:N,12,0),"")</f>
        <v>13～14歳</v>
      </c>
      <c r="H49" t="str">
        <f>IFERROR(VLOOKUP(D49,プログラムデータ!A:N,13,0),"")</f>
        <v>男子</v>
      </c>
      <c r="I49" t="str">
        <f>IFERROR(VLOOKUP(D49,プログラムデータ!A:N,11,0),"")</f>
        <v>4×50m</v>
      </c>
      <c r="J49" t="str">
        <f>IFERROR(VLOOKUP(D49,プログラムデータ!A:N,10,0),"")</f>
        <v>個人メドレー</v>
      </c>
      <c r="K49" t="str">
        <f>IFERROR(VLOOKUP(D49,プログラムデータ!A:N,14,0),"")</f>
        <v>タイム決勝</v>
      </c>
      <c r="L49" t="str">
        <f t="shared" si="0"/>
        <v>13～14歳 男子 4×50m 個人メドレー タイム決勝</v>
      </c>
    </row>
    <row r="50" spans="1:12" x14ac:dyDescent="0.15">
      <c r="A50">
        <f>IFERROR(記録[[#This Row],[競技番号]],"")</f>
        <v>7</v>
      </c>
      <c r="B50">
        <f>IFERROR(記録[[#This Row],[選手番号]],"")</f>
        <v>0</v>
      </c>
      <c r="C50" t="str">
        <f>IFERROR(VLOOKUP(B50,チーム番号!E:F,2,0),"")</f>
        <v/>
      </c>
      <c r="D50">
        <f>IFERROR(VLOOKUP(A50,プログラム!B:C,2,0),"")</f>
        <v>4</v>
      </c>
      <c r="E50">
        <f>IFERROR(記録[[#This Row],[組]],"")</f>
        <v>1</v>
      </c>
      <c r="F50">
        <f>IFERROR(記録[[#This Row],[水路]],"")</f>
        <v>1</v>
      </c>
      <c r="G50" t="str">
        <f>IFERROR(VLOOKUP(D50,プログラムデータ!A:N,12,0),"")</f>
        <v>15～18歳</v>
      </c>
      <c r="H50" t="str">
        <f>IFERROR(VLOOKUP(D50,プログラムデータ!A:N,13,0),"")</f>
        <v>男子</v>
      </c>
      <c r="I50" t="str">
        <f>IFERROR(VLOOKUP(D50,プログラムデータ!A:N,11,0),"")</f>
        <v>4×50m</v>
      </c>
      <c r="J50" t="str">
        <f>IFERROR(VLOOKUP(D50,プログラムデータ!A:N,10,0),"")</f>
        <v>個人メドレー</v>
      </c>
      <c r="K50" t="str">
        <f>IFERROR(VLOOKUP(D50,プログラムデータ!A:N,14,0),"")</f>
        <v>タイム決勝</v>
      </c>
      <c r="L50" t="str">
        <f t="shared" si="0"/>
        <v>15～18歳 男子 4×50m 個人メドレー タイム決勝</v>
      </c>
    </row>
    <row r="51" spans="1:12" x14ac:dyDescent="0.15">
      <c r="A51">
        <f>IFERROR(記録[[#This Row],[競技番号]],"")</f>
        <v>7</v>
      </c>
      <c r="B51">
        <f>IFERROR(記録[[#This Row],[選手番号]],"")</f>
        <v>0</v>
      </c>
      <c r="C51" t="str">
        <f>IFERROR(VLOOKUP(B51,チーム番号!E:F,2,0),"")</f>
        <v/>
      </c>
      <c r="D51">
        <f>IFERROR(VLOOKUP(A51,プログラム!B:C,2,0),"")</f>
        <v>4</v>
      </c>
      <c r="E51">
        <f>IFERROR(記録[[#This Row],[組]],"")</f>
        <v>1</v>
      </c>
      <c r="F51">
        <f>IFERROR(記録[[#This Row],[水路]],"")</f>
        <v>2</v>
      </c>
      <c r="G51" t="str">
        <f>IFERROR(VLOOKUP(D51,プログラムデータ!A:N,12,0),"")</f>
        <v>15～18歳</v>
      </c>
      <c r="H51" t="str">
        <f>IFERROR(VLOOKUP(D51,プログラムデータ!A:N,13,0),"")</f>
        <v>男子</v>
      </c>
      <c r="I51" t="str">
        <f>IFERROR(VLOOKUP(D51,プログラムデータ!A:N,11,0),"")</f>
        <v>4×50m</v>
      </c>
      <c r="J51" t="str">
        <f>IFERROR(VLOOKUP(D51,プログラムデータ!A:N,10,0),"")</f>
        <v>個人メドレー</v>
      </c>
      <c r="K51" t="str">
        <f>IFERROR(VLOOKUP(D51,プログラムデータ!A:N,14,0),"")</f>
        <v>タイム決勝</v>
      </c>
      <c r="L51" t="str">
        <f t="shared" si="0"/>
        <v>15～18歳 男子 4×50m 個人メドレー タイム決勝</v>
      </c>
    </row>
    <row r="52" spans="1:12" x14ac:dyDescent="0.15">
      <c r="A52">
        <f>IFERROR(記録[[#This Row],[競技番号]],"")</f>
        <v>7</v>
      </c>
      <c r="B52">
        <f>IFERROR(記録[[#This Row],[選手番号]],"")</f>
        <v>472</v>
      </c>
      <c r="C52" t="str">
        <f>IFERROR(VLOOKUP(B52,チーム番号!E:F,2,0),"")</f>
        <v/>
      </c>
      <c r="D52">
        <f>IFERROR(VLOOKUP(A52,プログラム!B:C,2,0),"")</f>
        <v>4</v>
      </c>
      <c r="E52">
        <f>IFERROR(記録[[#This Row],[組]],"")</f>
        <v>1</v>
      </c>
      <c r="F52">
        <f>IFERROR(記録[[#This Row],[水路]],"")</f>
        <v>3</v>
      </c>
      <c r="G52" t="str">
        <f>IFERROR(VLOOKUP(D52,プログラムデータ!A:N,12,0),"")</f>
        <v>15～18歳</v>
      </c>
      <c r="H52" t="str">
        <f>IFERROR(VLOOKUP(D52,プログラムデータ!A:N,13,0),"")</f>
        <v>男子</v>
      </c>
      <c r="I52" t="str">
        <f>IFERROR(VLOOKUP(D52,プログラムデータ!A:N,11,0),"")</f>
        <v>4×50m</v>
      </c>
      <c r="J52" t="str">
        <f>IFERROR(VLOOKUP(D52,プログラムデータ!A:N,10,0),"")</f>
        <v>個人メドレー</v>
      </c>
      <c r="K52" t="str">
        <f>IFERROR(VLOOKUP(D52,プログラムデータ!A:N,14,0),"")</f>
        <v>タイム決勝</v>
      </c>
      <c r="L52" t="str">
        <f t="shared" si="0"/>
        <v>15～18歳 男子 4×50m 個人メドレー タイム決勝</v>
      </c>
    </row>
    <row r="53" spans="1:12" x14ac:dyDescent="0.15">
      <c r="A53">
        <f>IFERROR(記録[[#This Row],[競技番号]],"")</f>
        <v>7</v>
      </c>
      <c r="B53">
        <f>IFERROR(記録[[#This Row],[選手番号]],"")</f>
        <v>184</v>
      </c>
      <c r="C53" t="str">
        <f>IFERROR(VLOOKUP(B53,チーム番号!E:F,2,0),"")</f>
        <v/>
      </c>
      <c r="D53">
        <f>IFERROR(VLOOKUP(A53,プログラム!B:C,2,0),"")</f>
        <v>4</v>
      </c>
      <c r="E53">
        <f>IFERROR(記録[[#This Row],[組]],"")</f>
        <v>1</v>
      </c>
      <c r="F53">
        <f>IFERROR(記録[[#This Row],[水路]],"")</f>
        <v>4</v>
      </c>
      <c r="G53" t="str">
        <f>IFERROR(VLOOKUP(D53,プログラムデータ!A:N,12,0),"")</f>
        <v>15～18歳</v>
      </c>
      <c r="H53" t="str">
        <f>IFERROR(VLOOKUP(D53,プログラムデータ!A:N,13,0),"")</f>
        <v>男子</v>
      </c>
      <c r="I53" t="str">
        <f>IFERROR(VLOOKUP(D53,プログラムデータ!A:N,11,0),"")</f>
        <v>4×50m</v>
      </c>
      <c r="J53" t="str">
        <f>IFERROR(VLOOKUP(D53,プログラムデータ!A:N,10,0),"")</f>
        <v>個人メドレー</v>
      </c>
      <c r="K53" t="str">
        <f>IFERROR(VLOOKUP(D53,プログラムデータ!A:N,14,0),"")</f>
        <v>タイム決勝</v>
      </c>
      <c r="L53" t="str">
        <f t="shared" si="0"/>
        <v>15～18歳 男子 4×50m 個人メドレー タイム決勝</v>
      </c>
    </row>
    <row r="54" spans="1:12" x14ac:dyDescent="0.15">
      <c r="A54">
        <f>IFERROR(記録[[#This Row],[競技番号]],"")</f>
        <v>7</v>
      </c>
      <c r="B54">
        <f>IFERROR(記録[[#This Row],[選手番号]],"")</f>
        <v>600</v>
      </c>
      <c r="C54" t="str">
        <f>IFERROR(VLOOKUP(B54,チーム番号!E:F,2,0),"")</f>
        <v/>
      </c>
      <c r="D54">
        <f>IFERROR(VLOOKUP(A54,プログラム!B:C,2,0),"")</f>
        <v>4</v>
      </c>
      <c r="E54">
        <f>IFERROR(記録[[#This Row],[組]],"")</f>
        <v>1</v>
      </c>
      <c r="F54">
        <f>IFERROR(記録[[#This Row],[水路]],"")</f>
        <v>5</v>
      </c>
      <c r="G54" t="str">
        <f>IFERROR(VLOOKUP(D54,プログラムデータ!A:N,12,0),"")</f>
        <v>15～18歳</v>
      </c>
      <c r="H54" t="str">
        <f>IFERROR(VLOOKUP(D54,プログラムデータ!A:N,13,0),"")</f>
        <v>男子</v>
      </c>
      <c r="I54" t="str">
        <f>IFERROR(VLOOKUP(D54,プログラムデータ!A:N,11,0),"")</f>
        <v>4×50m</v>
      </c>
      <c r="J54" t="str">
        <f>IFERROR(VLOOKUP(D54,プログラムデータ!A:N,10,0),"")</f>
        <v>個人メドレー</v>
      </c>
      <c r="K54" t="str">
        <f>IFERROR(VLOOKUP(D54,プログラムデータ!A:N,14,0),"")</f>
        <v>タイム決勝</v>
      </c>
      <c r="L54" t="str">
        <f t="shared" si="0"/>
        <v>15～18歳 男子 4×50m 個人メドレー タイム決勝</v>
      </c>
    </row>
    <row r="55" spans="1:12" x14ac:dyDescent="0.15">
      <c r="A55">
        <f>IFERROR(記録[[#This Row],[競技番号]],"")</f>
        <v>7</v>
      </c>
      <c r="B55">
        <f>IFERROR(記録[[#This Row],[選手番号]],"")</f>
        <v>0</v>
      </c>
      <c r="C55" t="str">
        <f>IFERROR(VLOOKUP(B55,チーム番号!E:F,2,0),"")</f>
        <v/>
      </c>
      <c r="D55">
        <f>IFERROR(VLOOKUP(A55,プログラム!B:C,2,0),"")</f>
        <v>4</v>
      </c>
      <c r="E55">
        <f>IFERROR(記録[[#This Row],[組]],"")</f>
        <v>1</v>
      </c>
      <c r="F55">
        <f>IFERROR(記録[[#This Row],[水路]],"")</f>
        <v>6</v>
      </c>
      <c r="G55" t="str">
        <f>IFERROR(VLOOKUP(D55,プログラムデータ!A:N,12,0),"")</f>
        <v>15～18歳</v>
      </c>
      <c r="H55" t="str">
        <f>IFERROR(VLOOKUP(D55,プログラムデータ!A:N,13,0),"")</f>
        <v>男子</v>
      </c>
      <c r="I55" t="str">
        <f>IFERROR(VLOOKUP(D55,プログラムデータ!A:N,11,0),"")</f>
        <v>4×50m</v>
      </c>
      <c r="J55" t="str">
        <f>IFERROR(VLOOKUP(D55,プログラムデータ!A:N,10,0),"")</f>
        <v>個人メドレー</v>
      </c>
      <c r="K55" t="str">
        <f>IFERROR(VLOOKUP(D55,プログラムデータ!A:N,14,0),"")</f>
        <v>タイム決勝</v>
      </c>
      <c r="L55" t="str">
        <f t="shared" si="0"/>
        <v>15～18歳 男子 4×50m 個人メドレー タイム決勝</v>
      </c>
    </row>
    <row r="56" spans="1:12" x14ac:dyDescent="0.15">
      <c r="A56">
        <f>IFERROR(記録[[#This Row],[競技番号]],"")</f>
        <v>7</v>
      </c>
      <c r="B56">
        <f>IFERROR(記録[[#This Row],[選手番号]],"")</f>
        <v>0</v>
      </c>
      <c r="C56" t="str">
        <f>IFERROR(VLOOKUP(B56,チーム番号!E:F,2,0),"")</f>
        <v/>
      </c>
      <c r="D56">
        <f>IFERROR(VLOOKUP(A56,プログラム!B:C,2,0),"")</f>
        <v>4</v>
      </c>
      <c r="E56">
        <f>IFERROR(記録[[#This Row],[組]],"")</f>
        <v>1</v>
      </c>
      <c r="F56">
        <f>IFERROR(記録[[#This Row],[水路]],"")</f>
        <v>7</v>
      </c>
      <c r="G56" t="str">
        <f>IFERROR(VLOOKUP(D56,プログラムデータ!A:N,12,0),"")</f>
        <v>15～18歳</v>
      </c>
      <c r="H56" t="str">
        <f>IFERROR(VLOOKUP(D56,プログラムデータ!A:N,13,0),"")</f>
        <v>男子</v>
      </c>
      <c r="I56" t="str">
        <f>IFERROR(VLOOKUP(D56,プログラムデータ!A:N,11,0),"")</f>
        <v>4×50m</v>
      </c>
      <c r="J56" t="str">
        <f>IFERROR(VLOOKUP(D56,プログラムデータ!A:N,10,0),"")</f>
        <v>個人メドレー</v>
      </c>
      <c r="K56" t="str">
        <f>IFERROR(VLOOKUP(D56,プログラムデータ!A:N,14,0),"")</f>
        <v>タイム決勝</v>
      </c>
      <c r="L56" t="str">
        <f t="shared" si="0"/>
        <v>15～18歳 男子 4×50m 個人メドレー タイム決勝</v>
      </c>
    </row>
    <row r="57" spans="1:12" x14ac:dyDescent="0.15">
      <c r="A57">
        <f>IFERROR(記録[[#This Row],[競技番号]],"")</f>
        <v>7</v>
      </c>
      <c r="B57">
        <f>IFERROR(記録[[#This Row],[選手番号]],"")</f>
        <v>0</v>
      </c>
      <c r="C57" t="str">
        <f>IFERROR(VLOOKUP(B57,チーム番号!E:F,2,0),"")</f>
        <v/>
      </c>
      <c r="D57">
        <f>IFERROR(VLOOKUP(A57,プログラム!B:C,2,0),"")</f>
        <v>4</v>
      </c>
      <c r="E57">
        <f>IFERROR(記録[[#This Row],[組]],"")</f>
        <v>1</v>
      </c>
      <c r="F57">
        <f>IFERROR(記録[[#This Row],[水路]],"")</f>
        <v>8</v>
      </c>
      <c r="G57" t="str">
        <f>IFERROR(VLOOKUP(D57,プログラムデータ!A:N,12,0),"")</f>
        <v>15～18歳</v>
      </c>
      <c r="H57" t="str">
        <f>IFERROR(VLOOKUP(D57,プログラムデータ!A:N,13,0),"")</f>
        <v>男子</v>
      </c>
      <c r="I57" t="str">
        <f>IFERROR(VLOOKUP(D57,プログラムデータ!A:N,11,0),"")</f>
        <v>4×50m</v>
      </c>
      <c r="J57" t="str">
        <f>IFERROR(VLOOKUP(D57,プログラムデータ!A:N,10,0),"")</f>
        <v>個人メドレー</v>
      </c>
      <c r="K57" t="str">
        <f>IFERROR(VLOOKUP(D57,プログラムデータ!A:N,14,0),"")</f>
        <v>タイム決勝</v>
      </c>
      <c r="L57" t="str">
        <f t="shared" si="0"/>
        <v>15～18歳 男子 4×50m 個人メドレー タイム決勝</v>
      </c>
    </row>
    <row r="58" spans="1:12" x14ac:dyDescent="0.15">
      <c r="A58">
        <f>IFERROR(記録[[#This Row],[競技番号]],"")</f>
        <v>7</v>
      </c>
      <c r="B58">
        <f>IFERROR(記録[[#This Row],[選手番号]],"")</f>
        <v>0</v>
      </c>
      <c r="C58" t="str">
        <f>IFERROR(VLOOKUP(B58,チーム番号!E:F,2,0),"")</f>
        <v/>
      </c>
      <c r="D58">
        <f>IFERROR(VLOOKUP(A58,プログラム!B:C,2,0),"")</f>
        <v>4</v>
      </c>
      <c r="E58">
        <f>IFERROR(記録[[#This Row],[組]],"")</f>
        <v>2</v>
      </c>
      <c r="F58">
        <f>IFERROR(記録[[#This Row],[水路]],"")</f>
        <v>1</v>
      </c>
      <c r="G58" t="str">
        <f>IFERROR(VLOOKUP(D58,プログラムデータ!A:N,12,0),"")</f>
        <v>15～18歳</v>
      </c>
      <c r="H58" t="str">
        <f>IFERROR(VLOOKUP(D58,プログラムデータ!A:N,13,0),"")</f>
        <v>男子</v>
      </c>
      <c r="I58" t="str">
        <f>IFERROR(VLOOKUP(D58,プログラムデータ!A:N,11,0),"")</f>
        <v>4×50m</v>
      </c>
      <c r="J58" t="str">
        <f>IFERROR(VLOOKUP(D58,プログラムデータ!A:N,10,0),"")</f>
        <v>個人メドレー</v>
      </c>
      <c r="K58" t="str">
        <f>IFERROR(VLOOKUP(D58,プログラムデータ!A:N,14,0),"")</f>
        <v>タイム決勝</v>
      </c>
      <c r="L58" t="str">
        <f t="shared" si="0"/>
        <v>15～18歳 男子 4×50m 個人メドレー タイム決勝</v>
      </c>
    </row>
    <row r="59" spans="1:12" x14ac:dyDescent="0.15">
      <c r="A59">
        <f>IFERROR(記録[[#This Row],[競技番号]],"")</f>
        <v>7</v>
      </c>
      <c r="B59">
        <f>IFERROR(記録[[#This Row],[選手番号]],"")</f>
        <v>388</v>
      </c>
      <c r="C59" t="str">
        <f>IFERROR(VLOOKUP(B59,チーム番号!E:F,2,0),"")</f>
        <v/>
      </c>
      <c r="D59">
        <f>IFERROR(VLOOKUP(A59,プログラム!B:C,2,0),"")</f>
        <v>4</v>
      </c>
      <c r="E59">
        <f>IFERROR(記録[[#This Row],[組]],"")</f>
        <v>2</v>
      </c>
      <c r="F59">
        <f>IFERROR(記録[[#This Row],[水路]],"")</f>
        <v>2</v>
      </c>
      <c r="G59" t="str">
        <f>IFERROR(VLOOKUP(D59,プログラムデータ!A:N,12,0),"")</f>
        <v>15～18歳</v>
      </c>
      <c r="H59" t="str">
        <f>IFERROR(VLOOKUP(D59,プログラムデータ!A:N,13,0),"")</f>
        <v>男子</v>
      </c>
      <c r="I59" t="str">
        <f>IFERROR(VLOOKUP(D59,プログラムデータ!A:N,11,0),"")</f>
        <v>4×50m</v>
      </c>
      <c r="J59" t="str">
        <f>IFERROR(VLOOKUP(D59,プログラムデータ!A:N,10,0),"")</f>
        <v>個人メドレー</v>
      </c>
      <c r="K59" t="str">
        <f>IFERROR(VLOOKUP(D59,プログラムデータ!A:N,14,0),"")</f>
        <v>タイム決勝</v>
      </c>
      <c r="L59" t="str">
        <f t="shared" si="0"/>
        <v>15～18歳 男子 4×50m 個人メドレー タイム決勝</v>
      </c>
    </row>
    <row r="60" spans="1:12" x14ac:dyDescent="0.15">
      <c r="A60">
        <f>IFERROR(記録[[#This Row],[競技番号]],"")</f>
        <v>7</v>
      </c>
      <c r="B60">
        <f>IFERROR(記録[[#This Row],[選手番号]],"")</f>
        <v>369</v>
      </c>
      <c r="C60" t="str">
        <f>IFERROR(VLOOKUP(B60,チーム番号!E:F,2,0),"")</f>
        <v/>
      </c>
      <c r="D60">
        <f>IFERROR(VLOOKUP(A60,プログラム!B:C,2,0),"")</f>
        <v>4</v>
      </c>
      <c r="E60">
        <f>IFERROR(記録[[#This Row],[組]],"")</f>
        <v>2</v>
      </c>
      <c r="F60">
        <f>IFERROR(記録[[#This Row],[水路]],"")</f>
        <v>3</v>
      </c>
      <c r="G60" t="str">
        <f>IFERROR(VLOOKUP(D60,プログラムデータ!A:N,12,0),"")</f>
        <v>15～18歳</v>
      </c>
      <c r="H60" t="str">
        <f>IFERROR(VLOOKUP(D60,プログラムデータ!A:N,13,0),"")</f>
        <v>男子</v>
      </c>
      <c r="I60" t="str">
        <f>IFERROR(VLOOKUP(D60,プログラムデータ!A:N,11,0),"")</f>
        <v>4×50m</v>
      </c>
      <c r="J60" t="str">
        <f>IFERROR(VLOOKUP(D60,プログラムデータ!A:N,10,0),"")</f>
        <v>個人メドレー</v>
      </c>
      <c r="K60" t="str">
        <f>IFERROR(VLOOKUP(D60,プログラムデータ!A:N,14,0),"")</f>
        <v>タイム決勝</v>
      </c>
      <c r="L60" t="str">
        <f t="shared" si="0"/>
        <v>15～18歳 男子 4×50m 個人メドレー タイム決勝</v>
      </c>
    </row>
    <row r="61" spans="1:12" x14ac:dyDescent="0.15">
      <c r="A61">
        <f>IFERROR(記録[[#This Row],[競技番号]],"")</f>
        <v>7</v>
      </c>
      <c r="B61">
        <f>IFERROR(記録[[#This Row],[選手番号]],"")</f>
        <v>675</v>
      </c>
      <c r="C61" t="str">
        <f>IFERROR(VLOOKUP(B61,チーム番号!E:F,2,0),"")</f>
        <v/>
      </c>
      <c r="D61">
        <f>IFERROR(VLOOKUP(A61,プログラム!B:C,2,0),"")</f>
        <v>4</v>
      </c>
      <c r="E61">
        <f>IFERROR(記録[[#This Row],[組]],"")</f>
        <v>2</v>
      </c>
      <c r="F61">
        <f>IFERROR(記録[[#This Row],[水路]],"")</f>
        <v>4</v>
      </c>
      <c r="G61" t="str">
        <f>IFERROR(VLOOKUP(D61,プログラムデータ!A:N,12,0),"")</f>
        <v>15～18歳</v>
      </c>
      <c r="H61" t="str">
        <f>IFERROR(VLOOKUP(D61,プログラムデータ!A:N,13,0),"")</f>
        <v>男子</v>
      </c>
      <c r="I61" t="str">
        <f>IFERROR(VLOOKUP(D61,プログラムデータ!A:N,11,0),"")</f>
        <v>4×50m</v>
      </c>
      <c r="J61" t="str">
        <f>IFERROR(VLOOKUP(D61,プログラムデータ!A:N,10,0),"")</f>
        <v>個人メドレー</v>
      </c>
      <c r="K61" t="str">
        <f>IFERROR(VLOOKUP(D61,プログラムデータ!A:N,14,0),"")</f>
        <v>タイム決勝</v>
      </c>
      <c r="L61" t="str">
        <f t="shared" si="0"/>
        <v>15～18歳 男子 4×50m 個人メドレー タイム決勝</v>
      </c>
    </row>
    <row r="62" spans="1:12" x14ac:dyDescent="0.15">
      <c r="A62">
        <f>IFERROR(記録[[#This Row],[競技番号]],"")</f>
        <v>7</v>
      </c>
      <c r="B62">
        <f>IFERROR(記録[[#This Row],[選手番号]],"")</f>
        <v>3</v>
      </c>
      <c r="C62" t="str">
        <f>IFERROR(VLOOKUP(B62,チーム番号!E:F,2,0),"")</f>
        <v/>
      </c>
      <c r="D62">
        <f>IFERROR(VLOOKUP(A62,プログラム!B:C,2,0),"")</f>
        <v>4</v>
      </c>
      <c r="E62">
        <f>IFERROR(記録[[#This Row],[組]],"")</f>
        <v>2</v>
      </c>
      <c r="F62">
        <f>IFERROR(記録[[#This Row],[水路]],"")</f>
        <v>5</v>
      </c>
      <c r="G62" t="str">
        <f>IFERROR(VLOOKUP(D62,プログラムデータ!A:N,12,0),"")</f>
        <v>15～18歳</v>
      </c>
      <c r="H62" t="str">
        <f>IFERROR(VLOOKUP(D62,プログラムデータ!A:N,13,0),"")</f>
        <v>男子</v>
      </c>
      <c r="I62" t="str">
        <f>IFERROR(VLOOKUP(D62,プログラムデータ!A:N,11,0),"")</f>
        <v>4×50m</v>
      </c>
      <c r="J62" t="str">
        <f>IFERROR(VLOOKUP(D62,プログラムデータ!A:N,10,0),"")</f>
        <v>個人メドレー</v>
      </c>
      <c r="K62" t="str">
        <f>IFERROR(VLOOKUP(D62,プログラムデータ!A:N,14,0),"")</f>
        <v>タイム決勝</v>
      </c>
      <c r="L62" t="str">
        <f t="shared" si="0"/>
        <v>15～18歳 男子 4×50m 個人メドレー タイム決勝</v>
      </c>
    </row>
    <row r="63" spans="1:12" x14ac:dyDescent="0.15">
      <c r="A63">
        <f>IFERROR(記録[[#This Row],[競技番号]],"")</f>
        <v>7</v>
      </c>
      <c r="B63">
        <f>IFERROR(記録[[#This Row],[選手番号]],"")</f>
        <v>696</v>
      </c>
      <c r="C63" t="str">
        <f>IFERROR(VLOOKUP(B63,チーム番号!E:F,2,0),"")</f>
        <v/>
      </c>
      <c r="D63">
        <f>IFERROR(VLOOKUP(A63,プログラム!B:C,2,0),"")</f>
        <v>4</v>
      </c>
      <c r="E63">
        <f>IFERROR(記録[[#This Row],[組]],"")</f>
        <v>2</v>
      </c>
      <c r="F63">
        <f>IFERROR(記録[[#This Row],[水路]],"")</f>
        <v>6</v>
      </c>
      <c r="G63" t="str">
        <f>IFERROR(VLOOKUP(D63,プログラムデータ!A:N,12,0),"")</f>
        <v>15～18歳</v>
      </c>
      <c r="H63" t="str">
        <f>IFERROR(VLOOKUP(D63,プログラムデータ!A:N,13,0),"")</f>
        <v>男子</v>
      </c>
      <c r="I63" t="str">
        <f>IFERROR(VLOOKUP(D63,プログラムデータ!A:N,11,0),"")</f>
        <v>4×50m</v>
      </c>
      <c r="J63" t="str">
        <f>IFERROR(VLOOKUP(D63,プログラムデータ!A:N,10,0),"")</f>
        <v>個人メドレー</v>
      </c>
      <c r="K63" t="str">
        <f>IFERROR(VLOOKUP(D63,プログラムデータ!A:N,14,0),"")</f>
        <v>タイム決勝</v>
      </c>
      <c r="L63" t="str">
        <f t="shared" si="0"/>
        <v>15～18歳 男子 4×50m 個人メドレー タイム決勝</v>
      </c>
    </row>
    <row r="64" spans="1:12" x14ac:dyDescent="0.15">
      <c r="A64">
        <f>IFERROR(記録[[#This Row],[競技番号]],"")</f>
        <v>7</v>
      </c>
      <c r="B64">
        <f>IFERROR(記録[[#This Row],[選手番号]],"")</f>
        <v>42</v>
      </c>
      <c r="C64" t="str">
        <f>IFERROR(VLOOKUP(B64,チーム番号!E:F,2,0),"")</f>
        <v/>
      </c>
      <c r="D64">
        <f>IFERROR(VLOOKUP(A64,プログラム!B:C,2,0),"")</f>
        <v>4</v>
      </c>
      <c r="E64">
        <f>IFERROR(記録[[#This Row],[組]],"")</f>
        <v>2</v>
      </c>
      <c r="F64">
        <f>IFERROR(記録[[#This Row],[水路]],"")</f>
        <v>7</v>
      </c>
      <c r="G64" t="str">
        <f>IFERROR(VLOOKUP(D64,プログラムデータ!A:N,12,0),"")</f>
        <v>15～18歳</v>
      </c>
      <c r="H64" t="str">
        <f>IFERROR(VLOOKUP(D64,プログラムデータ!A:N,13,0),"")</f>
        <v>男子</v>
      </c>
      <c r="I64" t="str">
        <f>IFERROR(VLOOKUP(D64,プログラムデータ!A:N,11,0),"")</f>
        <v>4×50m</v>
      </c>
      <c r="J64" t="str">
        <f>IFERROR(VLOOKUP(D64,プログラムデータ!A:N,10,0),"")</f>
        <v>個人メドレー</v>
      </c>
      <c r="K64" t="str">
        <f>IFERROR(VLOOKUP(D64,プログラムデータ!A:N,14,0),"")</f>
        <v>タイム決勝</v>
      </c>
      <c r="L64" t="str">
        <f t="shared" si="0"/>
        <v>15～18歳 男子 4×50m 個人メドレー タイム決勝</v>
      </c>
    </row>
    <row r="65" spans="1:12" x14ac:dyDescent="0.15">
      <c r="A65">
        <f>IFERROR(記録[[#This Row],[競技番号]],"")</f>
        <v>7</v>
      </c>
      <c r="B65">
        <f>IFERROR(記録[[#This Row],[選手番号]],"")</f>
        <v>0</v>
      </c>
      <c r="C65" t="str">
        <f>IFERROR(VLOOKUP(B65,チーム番号!E:F,2,0),"")</f>
        <v/>
      </c>
      <c r="D65">
        <f>IFERROR(VLOOKUP(A65,プログラム!B:C,2,0),"")</f>
        <v>4</v>
      </c>
      <c r="E65">
        <f>IFERROR(記録[[#This Row],[組]],"")</f>
        <v>2</v>
      </c>
      <c r="F65">
        <f>IFERROR(記録[[#This Row],[水路]],"")</f>
        <v>8</v>
      </c>
      <c r="G65" t="str">
        <f>IFERROR(VLOOKUP(D65,プログラムデータ!A:N,12,0),"")</f>
        <v>15～18歳</v>
      </c>
      <c r="H65" t="str">
        <f>IFERROR(VLOOKUP(D65,プログラムデータ!A:N,13,0),"")</f>
        <v>男子</v>
      </c>
      <c r="I65" t="str">
        <f>IFERROR(VLOOKUP(D65,プログラムデータ!A:N,11,0),"")</f>
        <v>4×50m</v>
      </c>
      <c r="J65" t="str">
        <f>IFERROR(VLOOKUP(D65,プログラムデータ!A:N,10,0),"")</f>
        <v>個人メドレー</v>
      </c>
      <c r="K65" t="str">
        <f>IFERROR(VLOOKUP(D65,プログラムデータ!A:N,14,0),"")</f>
        <v>タイム決勝</v>
      </c>
      <c r="L65" t="str">
        <f t="shared" si="0"/>
        <v>15～18歳 男子 4×50m 個人メドレー タイム決勝</v>
      </c>
    </row>
    <row r="66" spans="1:12" x14ac:dyDescent="0.15">
      <c r="A66">
        <f>IFERROR(記録[[#This Row],[競技番号]],"")</f>
        <v>7</v>
      </c>
      <c r="B66">
        <f>IFERROR(記録[[#This Row],[選手番号]],"")</f>
        <v>353</v>
      </c>
      <c r="C66" t="str">
        <f>IFERROR(VLOOKUP(B66,チーム番号!E:F,2,0),"")</f>
        <v/>
      </c>
      <c r="D66">
        <f>IFERROR(VLOOKUP(A66,プログラム!B:C,2,0),"")</f>
        <v>4</v>
      </c>
      <c r="E66">
        <f>IFERROR(記録[[#This Row],[組]],"")</f>
        <v>3</v>
      </c>
      <c r="F66">
        <f>IFERROR(記録[[#This Row],[水路]],"")</f>
        <v>1</v>
      </c>
      <c r="G66" t="str">
        <f>IFERROR(VLOOKUP(D66,プログラムデータ!A:N,12,0),"")</f>
        <v>15～18歳</v>
      </c>
      <c r="H66" t="str">
        <f>IFERROR(VLOOKUP(D66,プログラムデータ!A:N,13,0),"")</f>
        <v>男子</v>
      </c>
      <c r="I66" t="str">
        <f>IFERROR(VLOOKUP(D66,プログラムデータ!A:N,11,0),"")</f>
        <v>4×50m</v>
      </c>
      <c r="J66" t="str">
        <f>IFERROR(VLOOKUP(D66,プログラムデータ!A:N,10,0),"")</f>
        <v>個人メドレー</v>
      </c>
      <c r="K66" t="str">
        <f>IFERROR(VLOOKUP(D66,プログラムデータ!A:N,14,0),"")</f>
        <v>タイム決勝</v>
      </c>
      <c r="L66" t="str">
        <f t="shared" si="0"/>
        <v>15～18歳 男子 4×50m 個人メドレー タイム決勝</v>
      </c>
    </row>
    <row r="67" spans="1:12" x14ac:dyDescent="0.15">
      <c r="A67">
        <f>IFERROR(記録[[#This Row],[競技番号]],"")</f>
        <v>7</v>
      </c>
      <c r="B67">
        <f>IFERROR(記録[[#This Row],[選手番号]],"")</f>
        <v>109</v>
      </c>
      <c r="C67" t="str">
        <f>IFERROR(VLOOKUP(B67,チーム番号!E:F,2,0),"")</f>
        <v/>
      </c>
      <c r="D67">
        <f>IFERROR(VLOOKUP(A67,プログラム!B:C,2,0),"")</f>
        <v>4</v>
      </c>
      <c r="E67">
        <f>IFERROR(記録[[#This Row],[組]],"")</f>
        <v>3</v>
      </c>
      <c r="F67">
        <f>IFERROR(記録[[#This Row],[水路]],"")</f>
        <v>2</v>
      </c>
      <c r="G67" t="str">
        <f>IFERROR(VLOOKUP(D67,プログラムデータ!A:N,12,0),"")</f>
        <v>15～18歳</v>
      </c>
      <c r="H67" t="str">
        <f>IFERROR(VLOOKUP(D67,プログラムデータ!A:N,13,0),"")</f>
        <v>男子</v>
      </c>
      <c r="I67" t="str">
        <f>IFERROR(VLOOKUP(D67,プログラムデータ!A:N,11,0),"")</f>
        <v>4×50m</v>
      </c>
      <c r="J67" t="str">
        <f>IFERROR(VLOOKUP(D67,プログラムデータ!A:N,10,0),"")</f>
        <v>個人メドレー</v>
      </c>
      <c r="K67" t="str">
        <f>IFERROR(VLOOKUP(D67,プログラムデータ!A:N,14,0),"")</f>
        <v>タイム決勝</v>
      </c>
      <c r="L67" t="str">
        <f t="shared" ref="L67:L130" si="1">CONCATENATE(G67," ",H67," ",I67," ",J67," ",K67)</f>
        <v>15～18歳 男子 4×50m 個人メドレー タイム決勝</v>
      </c>
    </row>
    <row r="68" spans="1:12" x14ac:dyDescent="0.15">
      <c r="A68">
        <f>IFERROR(記録[[#This Row],[競技番号]],"")</f>
        <v>7</v>
      </c>
      <c r="B68">
        <f>IFERROR(記録[[#This Row],[選手番号]],"")</f>
        <v>679</v>
      </c>
      <c r="C68" t="str">
        <f>IFERROR(VLOOKUP(B68,チーム番号!E:F,2,0),"")</f>
        <v/>
      </c>
      <c r="D68">
        <f>IFERROR(VLOOKUP(A68,プログラム!B:C,2,0),"")</f>
        <v>4</v>
      </c>
      <c r="E68">
        <f>IFERROR(記録[[#This Row],[組]],"")</f>
        <v>3</v>
      </c>
      <c r="F68">
        <f>IFERROR(記録[[#This Row],[水路]],"")</f>
        <v>3</v>
      </c>
      <c r="G68" t="str">
        <f>IFERROR(VLOOKUP(D68,プログラムデータ!A:N,12,0),"")</f>
        <v>15～18歳</v>
      </c>
      <c r="H68" t="str">
        <f>IFERROR(VLOOKUP(D68,プログラムデータ!A:N,13,0),"")</f>
        <v>男子</v>
      </c>
      <c r="I68" t="str">
        <f>IFERROR(VLOOKUP(D68,プログラムデータ!A:N,11,0),"")</f>
        <v>4×50m</v>
      </c>
      <c r="J68" t="str">
        <f>IFERROR(VLOOKUP(D68,プログラムデータ!A:N,10,0),"")</f>
        <v>個人メドレー</v>
      </c>
      <c r="K68" t="str">
        <f>IFERROR(VLOOKUP(D68,プログラムデータ!A:N,14,0),"")</f>
        <v>タイム決勝</v>
      </c>
      <c r="L68" t="str">
        <f t="shared" si="1"/>
        <v>15～18歳 男子 4×50m 個人メドレー タイム決勝</v>
      </c>
    </row>
    <row r="69" spans="1:12" x14ac:dyDescent="0.15">
      <c r="A69">
        <f>IFERROR(記録[[#This Row],[競技番号]],"")</f>
        <v>7</v>
      </c>
      <c r="B69">
        <f>IFERROR(記録[[#This Row],[選手番号]],"")</f>
        <v>1</v>
      </c>
      <c r="C69" t="str">
        <f>IFERROR(VLOOKUP(B69,チーム番号!E:F,2,0),"")</f>
        <v/>
      </c>
      <c r="D69">
        <f>IFERROR(VLOOKUP(A69,プログラム!B:C,2,0),"")</f>
        <v>4</v>
      </c>
      <c r="E69">
        <f>IFERROR(記録[[#This Row],[組]],"")</f>
        <v>3</v>
      </c>
      <c r="F69">
        <f>IFERROR(記録[[#This Row],[水路]],"")</f>
        <v>4</v>
      </c>
      <c r="G69" t="str">
        <f>IFERROR(VLOOKUP(D69,プログラムデータ!A:N,12,0),"")</f>
        <v>15～18歳</v>
      </c>
      <c r="H69" t="str">
        <f>IFERROR(VLOOKUP(D69,プログラムデータ!A:N,13,0),"")</f>
        <v>男子</v>
      </c>
      <c r="I69" t="str">
        <f>IFERROR(VLOOKUP(D69,プログラムデータ!A:N,11,0),"")</f>
        <v>4×50m</v>
      </c>
      <c r="J69" t="str">
        <f>IFERROR(VLOOKUP(D69,プログラムデータ!A:N,10,0),"")</f>
        <v>個人メドレー</v>
      </c>
      <c r="K69" t="str">
        <f>IFERROR(VLOOKUP(D69,プログラムデータ!A:N,14,0),"")</f>
        <v>タイム決勝</v>
      </c>
      <c r="L69" t="str">
        <f t="shared" si="1"/>
        <v>15～18歳 男子 4×50m 個人メドレー タイム決勝</v>
      </c>
    </row>
    <row r="70" spans="1:12" x14ac:dyDescent="0.15">
      <c r="A70">
        <f>IFERROR(記録[[#This Row],[競技番号]],"")</f>
        <v>7</v>
      </c>
      <c r="B70">
        <f>IFERROR(記録[[#This Row],[選手番号]],"")</f>
        <v>446</v>
      </c>
      <c r="C70" t="str">
        <f>IFERROR(VLOOKUP(B70,チーム番号!E:F,2,0),"")</f>
        <v/>
      </c>
      <c r="D70">
        <f>IFERROR(VLOOKUP(A70,プログラム!B:C,2,0),"")</f>
        <v>4</v>
      </c>
      <c r="E70">
        <f>IFERROR(記録[[#This Row],[組]],"")</f>
        <v>3</v>
      </c>
      <c r="F70">
        <f>IFERROR(記録[[#This Row],[水路]],"")</f>
        <v>5</v>
      </c>
      <c r="G70" t="str">
        <f>IFERROR(VLOOKUP(D70,プログラムデータ!A:N,12,0),"")</f>
        <v>15～18歳</v>
      </c>
      <c r="H70" t="str">
        <f>IFERROR(VLOOKUP(D70,プログラムデータ!A:N,13,0),"")</f>
        <v>男子</v>
      </c>
      <c r="I70" t="str">
        <f>IFERROR(VLOOKUP(D70,プログラムデータ!A:N,11,0),"")</f>
        <v>4×50m</v>
      </c>
      <c r="J70" t="str">
        <f>IFERROR(VLOOKUP(D70,プログラムデータ!A:N,10,0),"")</f>
        <v>個人メドレー</v>
      </c>
      <c r="K70" t="str">
        <f>IFERROR(VLOOKUP(D70,プログラムデータ!A:N,14,0),"")</f>
        <v>タイム決勝</v>
      </c>
      <c r="L70" t="str">
        <f t="shared" si="1"/>
        <v>15～18歳 男子 4×50m 個人メドレー タイム決勝</v>
      </c>
    </row>
    <row r="71" spans="1:12" x14ac:dyDescent="0.15">
      <c r="A71">
        <f>IFERROR(記録[[#This Row],[競技番号]],"")</f>
        <v>7</v>
      </c>
      <c r="B71">
        <f>IFERROR(記録[[#This Row],[選手番号]],"")</f>
        <v>467</v>
      </c>
      <c r="C71" t="str">
        <f>IFERROR(VLOOKUP(B71,チーム番号!E:F,2,0),"")</f>
        <v/>
      </c>
      <c r="D71">
        <f>IFERROR(VLOOKUP(A71,プログラム!B:C,2,0),"")</f>
        <v>4</v>
      </c>
      <c r="E71">
        <f>IFERROR(記録[[#This Row],[組]],"")</f>
        <v>3</v>
      </c>
      <c r="F71">
        <f>IFERROR(記録[[#This Row],[水路]],"")</f>
        <v>6</v>
      </c>
      <c r="G71" t="str">
        <f>IFERROR(VLOOKUP(D71,プログラムデータ!A:N,12,0),"")</f>
        <v>15～18歳</v>
      </c>
      <c r="H71" t="str">
        <f>IFERROR(VLOOKUP(D71,プログラムデータ!A:N,13,0),"")</f>
        <v>男子</v>
      </c>
      <c r="I71" t="str">
        <f>IFERROR(VLOOKUP(D71,プログラムデータ!A:N,11,0),"")</f>
        <v>4×50m</v>
      </c>
      <c r="J71" t="str">
        <f>IFERROR(VLOOKUP(D71,プログラムデータ!A:N,10,0),"")</f>
        <v>個人メドレー</v>
      </c>
      <c r="K71" t="str">
        <f>IFERROR(VLOOKUP(D71,プログラムデータ!A:N,14,0),"")</f>
        <v>タイム決勝</v>
      </c>
      <c r="L71" t="str">
        <f t="shared" si="1"/>
        <v>15～18歳 男子 4×50m 個人メドレー タイム決勝</v>
      </c>
    </row>
    <row r="72" spans="1:12" x14ac:dyDescent="0.15">
      <c r="A72">
        <f>IFERROR(記録[[#This Row],[競技番号]],"")</f>
        <v>7</v>
      </c>
      <c r="B72">
        <f>IFERROR(記録[[#This Row],[選手番号]],"")</f>
        <v>429</v>
      </c>
      <c r="C72" t="str">
        <f>IFERROR(VLOOKUP(B72,チーム番号!E:F,2,0),"")</f>
        <v/>
      </c>
      <c r="D72">
        <f>IFERROR(VLOOKUP(A72,プログラム!B:C,2,0),"")</f>
        <v>4</v>
      </c>
      <c r="E72">
        <f>IFERROR(記録[[#This Row],[組]],"")</f>
        <v>3</v>
      </c>
      <c r="F72">
        <f>IFERROR(記録[[#This Row],[水路]],"")</f>
        <v>7</v>
      </c>
      <c r="G72" t="str">
        <f>IFERROR(VLOOKUP(D72,プログラムデータ!A:N,12,0),"")</f>
        <v>15～18歳</v>
      </c>
      <c r="H72" t="str">
        <f>IFERROR(VLOOKUP(D72,プログラムデータ!A:N,13,0),"")</f>
        <v>男子</v>
      </c>
      <c r="I72" t="str">
        <f>IFERROR(VLOOKUP(D72,プログラムデータ!A:N,11,0),"")</f>
        <v>4×50m</v>
      </c>
      <c r="J72" t="str">
        <f>IFERROR(VLOOKUP(D72,プログラムデータ!A:N,10,0),"")</f>
        <v>個人メドレー</v>
      </c>
      <c r="K72" t="str">
        <f>IFERROR(VLOOKUP(D72,プログラムデータ!A:N,14,0),"")</f>
        <v>タイム決勝</v>
      </c>
      <c r="L72" t="str">
        <f t="shared" si="1"/>
        <v>15～18歳 男子 4×50m 個人メドレー タイム決勝</v>
      </c>
    </row>
    <row r="73" spans="1:12" x14ac:dyDescent="0.15">
      <c r="A73">
        <f>IFERROR(記録[[#This Row],[競技番号]],"")</f>
        <v>7</v>
      </c>
      <c r="B73">
        <f>IFERROR(記録[[#This Row],[選手番号]],"")</f>
        <v>471</v>
      </c>
      <c r="C73" t="str">
        <f>IFERROR(VLOOKUP(B73,チーム番号!E:F,2,0),"")</f>
        <v/>
      </c>
      <c r="D73">
        <f>IFERROR(VLOOKUP(A73,プログラム!B:C,2,0),"")</f>
        <v>4</v>
      </c>
      <c r="E73">
        <f>IFERROR(記録[[#This Row],[組]],"")</f>
        <v>3</v>
      </c>
      <c r="F73">
        <f>IFERROR(記録[[#This Row],[水路]],"")</f>
        <v>8</v>
      </c>
      <c r="G73" t="str">
        <f>IFERROR(VLOOKUP(D73,プログラムデータ!A:N,12,0),"")</f>
        <v>15～18歳</v>
      </c>
      <c r="H73" t="str">
        <f>IFERROR(VLOOKUP(D73,プログラムデータ!A:N,13,0),"")</f>
        <v>男子</v>
      </c>
      <c r="I73" t="str">
        <f>IFERROR(VLOOKUP(D73,プログラムデータ!A:N,11,0),"")</f>
        <v>4×50m</v>
      </c>
      <c r="J73" t="str">
        <f>IFERROR(VLOOKUP(D73,プログラムデータ!A:N,10,0),"")</f>
        <v>個人メドレー</v>
      </c>
      <c r="K73" t="str">
        <f>IFERROR(VLOOKUP(D73,プログラムデータ!A:N,14,0),"")</f>
        <v>タイム決勝</v>
      </c>
      <c r="L73" t="str">
        <f t="shared" si="1"/>
        <v>15～18歳 男子 4×50m 個人メドレー タイム決勝</v>
      </c>
    </row>
    <row r="74" spans="1:12" x14ac:dyDescent="0.15">
      <c r="A74">
        <f>IFERROR(記録[[#This Row],[競技番号]],"")</f>
        <v>9</v>
      </c>
      <c r="B74">
        <f>IFERROR(記録[[#This Row],[選手番号]],"")</f>
        <v>0</v>
      </c>
      <c r="C74" t="str">
        <f>IFERROR(VLOOKUP(B74,チーム番号!E:F,2,0),"")</f>
        <v/>
      </c>
      <c r="D74">
        <f>IFERROR(VLOOKUP(A74,プログラム!B:C,2,0),"")</f>
        <v>5</v>
      </c>
      <c r="E74">
        <f>IFERROR(記録[[#This Row],[組]],"")</f>
        <v>1</v>
      </c>
      <c r="F74">
        <f>IFERROR(記録[[#This Row],[水路]],"")</f>
        <v>1</v>
      </c>
      <c r="G74" t="str">
        <f>IFERROR(VLOOKUP(D74,プログラムデータ!A:N,12,0),"")</f>
        <v>11～12歳</v>
      </c>
      <c r="H74" t="str">
        <f>IFERROR(VLOOKUP(D74,プログラムデータ!A:N,13,0),"")</f>
        <v>男子</v>
      </c>
      <c r="I74" t="str">
        <f>IFERROR(VLOOKUP(D74,プログラムデータ!A:N,11,0),"")</f>
        <v>4×50m</v>
      </c>
      <c r="J74" t="str">
        <f>IFERROR(VLOOKUP(D74,プログラムデータ!A:N,10,0),"")</f>
        <v>自由形</v>
      </c>
      <c r="K74" t="str">
        <f>IFERROR(VLOOKUP(D74,プログラムデータ!A:N,14,0),"")</f>
        <v>タイム決勝</v>
      </c>
      <c r="L74" t="str">
        <f t="shared" si="1"/>
        <v>11～12歳 男子 4×50m 自由形 タイム決勝</v>
      </c>
    </row>
    <row r="75" spans="1:12" x14ac:dyDescent="0.15">
      <c r="A75">
        <f>IFERROR(記録[[#This Row],[競技番号]],"")</f>
        <v>9</v>
      </c>
      <c r="B75">
        <f>IFERROR(記録[[#This Row],[選手番号]],"")</f>
        <v>0</v>
      </c>
      <c r="C75" t="str">
        <f>IFERROR(VLOOKUP(B75,チーム番号!E:F,2,0),"")</f>
        <v/>
      </c>
      <c r="D75">
        <f>IFERROR(VLOOKUP(A75,プログラム!B:C,2,0),"")</f>
        <v>5</v>
      </c>
      <c r="E75">
        <f>IFERROR(記録[[#This Row],[組]],"")</f>
        <v>1</v>
      </c>
      <c r="F75">
        <f>IFERROR(記録[[#This Row],[水路]],"")</f>
        <v>2</v>
      </c>
      <c r="G75" t="str">
        <f>IFERROR(VLOOKUP(D75,プログラムデータ!A:N,12,0),"")</f>
        <v>11～12歳</v>
      </c>
      <c r="H75" t="str">
        <f>IFERROR(VLOOKUP(D75,プログラムデータ!A:N,13,0),"")</f>
        <v>男子</v>
      </c>
      <c r="I75" t="str">
        <f>IFERROR(VLOOKUP(D75,プログラムデータ!A:N,11,0),"")</f>
        <v>4×50m</v>
      </c>
      <c r="J75" t="str">
        <f>IFERROR(VLOOKUP(D75,プログラムデータ!A:N,10,0),"")</f>
        <v>自由形</v>
      </c>
      <c r="K75" t="str">
        <f>IFERROR(VLOOKUP(D75,プログラムデータ!A:N,14,0),"")</f>
        <v>タイム決勝</v>
      </c>
      <c r="L75" t="str">
        <f t="shared" si="1"/>
        <v>11～12歳 男子 4×50m 自由形 タイム決勝</v>
      </c>
    </row>
    <row r="76" spans="1:12" x14ac:dyDescent="0.15">
      <c r="A76">
        <f>IFERROR(記録[[#This Row],[競技番号]],"")</f>
        <v>9</v>
      </c>
      <c r="B76">
        <f>IFERROR(記録[[#This Row],[選手番号]],"")</f>
        <v>273</v>
      </c>
      <c r="C76" t="str">
        <f>IFERROR(VLOOKUP(B76,チーム番号!E:F,2,0),"")</f>
        <v/>
      </c>
      <c r="D76">
        <f>IFERROR(VLOOKUP(A76,プログラム!B:C,2,0),"")</f>
        <v>5</v>
      </c>
      <c r="E76">
        <f>IFERROR(記録[[#This Row],[組]],"")</f>
        <v>1</v>
      </c>
      <c r="F76">
        <f>IFERROR(記録[[#This Row],[水路]],"")</f>
        <v>3</v>
      </c>
      <c r="G76" t="str">
        <f>IFERROR(VLOOKUP(D76,プログラムデータ!A:N,12,0),"")</f>
        <v>11～12歳</v>
      </c>
      <c r="H76" t="str">
        <f>IFERROR(VLOOKUP(D76,プログラムデータ!A:N,13,0),"")</f>
        <v>男子</v>
      </c>
      <c r="I76" t="str">
        <f>IFERROR(VLOOKUP(D76,プログラムデータ!A:N,11,0),"")</f>
        <v>4×50m</v>
      </c>
      <c r="J76" t="str">
        <f>IFERROR(VLOOKUP(D76,プログラムデータ!A:N,10,0),"")</f>
        <v>自由形</v>
      </c>
      <c r="K76" t="str">
        <f>IFERROR(VLOOKUP(D76,プログラムデータ!A:N,14,0),"")</f>
        <v>タイム決勝</v>
      </c>
      <c r="L76" t="str">
        <f t="shared" si="1"/>
        <v>11～12歳 男子 4×50m 自由形 タイム決勝</v>
      </c>
    </row>
    <row r="77" spans="1:12" x14ac:dyDescent="0.15">
      <c r="A77">
        <f>IFERROR(記録[[#This Row],[競技番号]],"")</f>
        <v>9</v>
      </c>
      <c r="B77">
        <f>IFERROR(記録[[#This Row],[選手番号]],"")</f>
        <v>169</v>
      </c>
      <c r="C77" t="str">
        <f>IFERROR(VLOOKUP(B77,チーム番号!E:F,2,0),"")</f>
        <v/>
      </c>
      <c r="D77">
        <f>IFERROR(VLOOKUP(A77,プログラム!B:C,2,0),"")</f>
        <v>5</v>
      </c>
      <c r="E77">
        <f>IFERROR(記録[[#This Row],[組]],"")</f>
        <v>1</v>
      </c>
      <c r="F77">
        <f>IFERROR(記録[[#This Row],[水路]],"")</f>
        <v>4</v>
      </c>
      <c r="G77" t="str">
        <f>IFERROR(VLOOKUP(D77,プログラムデータ!A:N,12,0),"")</f>
        <v>11～12歳</v>
      </c>
      <c r="H77" t="str">
        <f>IFERROR(VLOOKUP(D77,プログラムデータ!A:N,13,0),"")</f>
        <v>男子</v>
      </c>
      <c r="I77" t="str">
        <f>IFERROR(VLOOKUP(D77,プログラムデータ!A:N,11,0),"")</f>
        <v>4×50m</v>
      </c>
      <c r="J77" t="str">
        <f>IFERROR(VLOOKUP(D77,プログラムデータ!A:N,10,0),"")</f>
        <v>自由形</v>
      </c>
      <c r="K77" t="str">
        <f>IFERROR(VLOOKUP(D77,プログラムデータ!A:N,14,0),"")</f>
        <v>タイム決勝</v>
      </c>
      <c r="L77" t="str">
        <f t="shared" si="1"/>
        <v>11～12歳 男子 4×50m 自由形 タイム決勝</v>
      </c>
    </row>
    <row r="78" spans="1:12" x14ac:dyDescent="0.15">
      <c r="A78">
        <f>IFERROR(記録[[#This Row],[競技番号]],"")</f>
        <v>9</v>
      </c>
      <c r="B78">
        <f>IFERROR(記録[[#This Row],[選手番号]],"")</f>
        <v>689</v>
      </c>
      <c r="C78" t="str">
        <f>IFERROR(VLOOKUP(B78,チーム番号!E:F,2,0),"")</f>
        <v/>
      </c>
      <c r="D78">
        <f>IFERROR(VLOOKUP(A78,プログラム!B:C,2,0),"")</f>
        <v>5</v>
      </c>
      <c r="E78">
        <f>IFERROR(記録[[#This Row],[組]],"")</f>
        <v>1</v>
      </c>
      <c r="F78">
        <f>IFERROR(記録[[#This Row],[水路]],"")</f>
        <v>5</v>
      </c>
      <c r="G78" t="str">
        <f>IFERROR(VLOOKUP(D78,プログラムデータ!A:N,12,0),"")</f>
        <v>11～12歳</v>
      </c>
      <c r="H78" t="str">
        <f>IFERROR(VLOOKUP(D78,プログラムデータ!A:N,13,0),"")</f>
        <v>男子</v>
      </c>
      <c r="I78" t="str">
        <f>IFERROR(VLOOKUP(D78,プログラムデータ!A:N,11,0),"")</f>
        <v>4×50m</v>
      </c>
      <c r="J78" t="str">
        <f>IFERROR(VLOOKUP(D78,プログラムデータ!A:N,10,0),"")</f>
        <v>自由形</v>
      </c>
      <c r="K78" t="str">
        <f>IFERROR(VLOOKUP(D78,プログラムデータ!A:N,14,0),"")</f>
        <v>タイム決勝</v>
      </c>
      <c r="L78" t="str">
        <f t="shared" si="1"/>
        <v>11～12歳 男子 4×50m 自由形 タイム決勝</v>
      </c>
    </row>
    <row r="79" spans="1:12" x14ac:dyDescent="0.15">
      <c r="A79">
        <f>IFERROR(記録[[#This Row],[競技番号]],"")</f>
        <v>9</v>
      </c>
      <c r="B79">
        <f>IFERROR(記録[[#This Row],[選手番号]],"")</f>
        <v>0</v>
      </c>
      <c r="C79" t="str">
        <f>IFERROR(VLOOKUP(B79,チーム番号!E:F,2,0),"")</f>
        <v/>
      </c>
      <c r="D79">
        <f>IFERROR(VLOOKUP(A79,プログラム!B:C,2,0),"")</f>
        <v>5</v>
      </c>
      <c r="E79">
        <f>IFERROR(記録[[#This Row],[組]],"")</f>
        <v>1</v>
      </c>
      <c r="F79">
        <f>IFERROR(記録[[#This Row],[水路]],"")</f>
        <v>6</v>
      </c>
      <c r="G79" t="str">
        <f>IFERROR(VLOOKUP(D79,プログラムデータ!A:N,12,0),"")</f>
        <v>11～12歳</v>
      </c>
      <c r="H79" t="str">
        <f>IFERROR(VLOOKUP(D79,プログラムデータ!A:N,13,0),"")</f>
        <v>男子</v>
      </c>
      <c r="I79" t="str">
        <f>IFERROR(VLOOKUP(D79,プログラムデータ!A:N,11,0),"")</f>
        <v>4×50m</v>
      </c>
      <c r="J79" t="str">
        <f>IFERROR(VLOOKUP(D79,プログラムデータ!A:N,10,0),"")</f>
        <v>自由形</v>
      </c>
      <c r="K79" t="str">
        <f>IFERROR(VLOOKUP(D79,プログラムデータ!A:N,14,0),"")</f>
        <v>タイム決勝</v>
      </c>
      <c r="L79" t="str">
        <f t="shared" si="1"/>
        <v>11～12歳 男子 4×50m 自由形 タイム決勝</v>
      </c>
    </row>
    <row r="80" spans="1:12" x14ac:dyDescent="0.15">
      <c r="A80">
        <f>IFERROR(記録[[#This Row],[競技番号]],"")</f>
        <v>9</v>
      </c>
      <c r="B80">
        <f>IFERROR(記録[[#This Row],[選手番号]],"")</f>
        <v>0</v>
      </c>
      <c r="C80" t="str">
        <f>IFERROR(VLOOKUP(B80,チーム番号!E:F,2,0),"")</f>
        <v/>
      </c>
      <c r="D80">
        <f>IFERROR(VLOOKUP(A80,プログラム!B:C,2,0),"")</f>
        <v>5</v>
      </c>
      <c r="E80">
        <f>IFERROR(記録[[#This Row],[組]],"")</f>
        <v>1</v>
      </c>
      <c r="F80">
        <f>IFERROR(記録[[#This Row],[水路]],"")</f>
        <v>7</v>
      </c>
      <c r="G80" t="str">
        <f>IFERROR(VLOOKUP(D80,プログラムデータ!A:N,12,0),"")</f>
        <v>11～12歳</v>
      </c>
      <c r="H80" t="str">
        <f>IFERROR(VLOOKUP(D80,プログラムデータ!A:N,13,0),"")</f>
        <v>男子</v>
      </c>
      <c r="I80" t="str">
        <f>IFERROR(VLOOKUP(D80,プログラムデータ!A:N,11,0),"")</f>
        <v>4×50m</v>
      </c>
      <c r="J80" t="str">
        <f>IFERROR(VLOOKUP(D80,プログラムデータ!A:N,10,0),"")</f>
        <v>自由形</v>
      </c>
      <c r="K80" t="str">
        <f>IFERROR(VLOOKUP(D80,プログラムデータ!A:N,14,0),"")</f>
        <v>タイム決勝</v>
      </c>
      <c r="L80" t="str">
        <f t="shared" si="1"/>
        <v>11～12歳 男子 4×50m 自由形 タイム決勝</v>
      </c>
    </row>
    <row r="81" spans="1:12" x14ac:dyDescent="0.15">
      <c r="A81">
        <f>IFERROR(記録[[#This Row],[競技番号]],"")</f>
        <v>9</v>
      </c>
      <c r="B81">
        <f>IFERROR(記録[[#This Row],[選手番号]],"")</f>
        <v>0</v>
      </c>
      <c r="C81" t="str">
        <f>IFERROR(VLOOKUP(B81,チーム番号!E:F,2,0),"")</f>
        <v/>
      </c>
      <c r="D81">
        <f>IFERROR(VLOOKUP(A81,プログラム!B:C,2,0),"")</f>
        <v>5</v>
      </c>
      <c r="E81">
        <f>IFERROR(記録[[#This Row],[組]],"")</f>
        <v>1</v>
      </c>
      <c r="F81">
        <f>IFERROR(記録[[#This Row],[水路]],"")</f>
        <v>8</v>
      </c>
      <c r="G81" t="str">
        <f>IFERROR(VLOOKUP(D81,プログラムデータ!A:N,12,0),"")</f>
        <v>11～12歳</v>
      </c>
      <c r="H81" t="str">
        <f>IFERROR(VLOOKUP(D81,プログラムデータ!A:N,13,0),"")</f>
        <v>男子</v>
      </c>
      <c r="I81" t="str">
        <f>IFERROR(VLOOKUP(D81,プログラムデータ!A:N,11,0),"")</f>
        <v>4×50m</v>
      </c>
      <c r="J81" t="str">
        <f>IFERROR(VLOOKUP(D81,プログラムデータ!A:N,10,0),"")</f>
        <v>自由形</v>
      </c>
      <c r="K81" t="str">
        <f>IFERROR(VLOOKUP(D81,プログラムデータ!A:N,14,0),"")</f>
        <v>タイム決勝</v>
      </c>
      <c r="L81" t="str">
        <f t="shared" si="1"/>
        <v>11～12歳 男子 4×50m 自由形 タイム決勝</v>
      </c>
    </row>
    <row r="82" spans="1:12" x14ac:dyDescent="0.15">
      <c r="A82">
        <f>IFERROR(記録[[#This Row],[競技番号]],"")</f>
        <v>9</v>
      </c>
      <c r="B82">
        <f>IFERROR(記録[[#This Row],[選手番号]],"")</f>
        <v>452</v>
      </c>
      <c r="C82" t="str">
        <f>IFERROR(VLOOKUP(B82,チーム番号!E:F,2,0),"")</f>
        <v/>
      </c>
      <c r="D82">
        <f>IFERROR(VLOOKUP(A82,プログラム!B:C,2,0),"")</f>
        <v>5</v>
      </c>
      <c r="E82">
        <f>IFERROR(記録[[#This Row],[組]],"")</f>
        <v>2</v>
      </c>
      <c r="F82">
        <f>IFERROR(記録[[#This Row],[水路]],"")</f>
        <v>1</v>
      </c>
      <c r="G82" t="str">
        <f>IFERROR(VLOOKUP(D82,プログラムデータ!A:N,12,0),"")</f>
        <v>11～12歳</v>
      </c>
      <c r="H82" t="str">
        <f>IFERROR(VLOOKUP(D82,プログラムデータ!A:N,13,0),"")</f>
        <v>男子</v>
      </c>
      <c r="I82" t="str">
        <f>IFERROR(VLOOKUP(D82,プログラムデータ!A:N,11,0),"")</f>
        <v>4×50m</v>
      </c>
      <c r="J82" t="str">
        <f>IFERROR(VLOOKUP(D82,プログラムデータ!A:N,10,0),"")</f>
        <v>自由形</v>
      </c>
      <c r="K82" t="str">
        <f>IFERROR(VLOOKUP(D82,プログラムデータ!A:N,14,0),"")</f>
        <v>タイム決勝</v>
      </c>
      <c r="L82" t="str">
        <f t="shared" si="1"/>
        <v>11～12歳 男子 4×50m 自由形 タイム決勝</v>
      </c>
    </row>
    <row r="83" spans="1:12" x14ac:dyDescent="0.15">
      <c r="A83">
        <f>IFERROR(記録[[#This Row],[競技番号]],"")</f>
        <v>9</v>
      </c>
      <c r="B83">
        <f>IFERROR(記録[[#This Row],[選手番号]],"")</f>
        <v>118</v>
      </c>
      <c r="C83" t="str">
        <f>IFERROR(VLOOKUP(B83,チーム番号!E:F,2,0),"")</f>
        <v/>
      </c>
      <c r="D83">
        <f>IFERROR(VLOOKUP(A83,プログラム!B:C,2,0),"")</f>
        <v>5</v>
      </c>
      <c r="E83">
        <f>IFERROR(記録[[#This Row],[組]],"")</f>
        <v>2</v>
      </c>
      <c r="F83">
        <f>IFERROR(記録[[#This Row],[水路]],"")</f>
        <v>2</v>
      </c>
      <c r="G83" t="str">
        <f>IFERROR(VLOOKUP(D83,プログラムデータ!A:N,12,0),"")</f>
        <v>11～12歳</v>
      </c>
      <c r="H83" t="str">
        <f>IFERROR(VLOOKUP(D83,プログラムデータ!A:N,13,0),"")</f>
        <v>男子</v>
      </c>
      <c r="I83" t="str">
        <f>IFERROR(VLOOKUP(D83,プログラムデータ!A:N,11,0),"")</f>
        <v>4×50m</v>
      </c>
      <c r="J83" t="str">
        <f>IFERROR(VLOOKUP(D83,プログラムデータ!A:N,10,0),"")</f>
        <v>自由形</v>
      </c>
      <c r="K83" t="str">
        <f>IFERROR(VLOOKUP(D83,プログラムデータ!A:N,14,0),"")</f>
        <v>タイム決勝</v>
      </c>
      <c r="L83" t="str">
        <f t="shared" si="1"/>
        <v>11～12歳 男子 4×50m 自由形 タイム決勝</v>
      </c>
    </row>
    <row r="84" spans="1:12" x14ac:dyDescent="0.15">
      <c r="A84">
        <f>IFERROR(記録[[#This Row],[競技番号]],"")</f>
        <v>9</v>
      </c>
      <c r="B84">
        <f>IFERROR(記録[[#This Row],[選手番号]],"")</f>
        <v>15</v>
      </c>
      <c r="C84" t="str">
        <f>IFERROR(VLOOKUP(B84,チーム番号!E:F,2,0),"")</f>
        <v/>
      </c>
      <c r="D84">
        <f>IFERROR(VLOOKUP(A84,プログラム!B:C,2,0),"")</f>
        <v>5</v>
      </c>
      <c r="E84">
        <f>IFERROR(記録[[#This Row],[組]],"")</f>
        <v>2</v>
      </c>
      <c r="F84">
        <f>IFERROR(記録[[#This Row],[水路]],"")</f>
        <v>3</v>
      </c>
      <c r="G84" t="str">
        <f>IFERROR(VLOOKUP(D84,プログラムデータ!A:N,12,0),"")</f>
        <v>11～12歳</v>
      </c>
      <c r="H84" t="str">
        <f>IFERROR(VLOOKUP(D84,プログラムデータ!A:N,13,0),"")</f>
        <v>男子</v>
      </c>
      <c r="I84" t="str">
        <f>IFERROR(VLOOKUP(D84,プログラムデータ!A:N,11,0),"")</f>
        <v>4×50m</v>
      </c>
      <c r="J84" t="str">
        <f>IFERROR(VLOOKUP(D84,プログラムデータ!A:N,10,0),"")</f>
        <v>自由形</v>
      </c>
      <c r="K84" t="str">
        <f>IFERROR(VLOOKUP(D84,プログラムデータ!A:N,14,0),"")</f>
        <v>タイム決勝</v>
      </c>
      <c r="L84" t="str">
        <f t="shared" si="1"/>
        <v>11～12歳 男子 4×50m 自由形 タイム決勝</v>
      </c>
    </row>
    <row r="85" spans="1:12" x14ac:dyDescent="0.15">
      <c r="A85">
        <f>IFERROR(記録[[#This Row],[競技番号]],"")</f>
        <v>9</v>
      </c>
      <c r="B85">
        <f>IFERROR(記録[[#This Row],[選手番号]],"")</f>
        <v>12</v>
      </c>
      <c r="C85" t="str">
        <f>IFERROR(VLOOKUP(B85,チーム番号!E:F,2,0),"")</f>
        <v/>
      </c>
      <c r="D85">
        <f>IFERROR(VLOOKUP(A85,プログラム!B:C,2,0),"")</f>
        <v>5</v>
      </c>
      <c r="E85">
        <f>IFERROR(記録[[#This Row],[組]],"")</f>
        <v>2</v>
      </c>
      <c r="F85">
        <f>IFERROR(記録[[#This Row],[水路]],"")</f>
        <v>4</v>
      </c>
      <c r="G85" t="str">
        <f>IFERROR(VLOOKUP(D85,プログラムデータ!A:N,12,0),"")</f>
        <v>11～12歳</v>
      </c>
      <c r="H85" t="str">
        <f>IFERROR(VLOOKUP(D85,プログラムデータ!A:N,13,0),"")</f>
        <v>男子</v>
      </c>
      <c r="I85" t="str">
        <f>IFERROR(VLOOKUP(D85,プログラムデータ!A:N,11,0),"")</f>
        <v>4×50m</v>
      </c>
      <c r="J85" t="str">
        <f>IFERROR(VLOOKUP(D85,プログラムデータ!A:N,10,0),"")</f>
        <v>自由形</v>
      </c>
      <c r="K85" t="str">
        <f>IFERROR(VLOOKUP(D85,プログラムデータ!A:N,14,0),"")</f>
        <v>タイム決勝</v>
      </c>
      <c r="L85" t="str">
        <f t="shared" si="1"/>
        <v>11～12歳 男子 4×50m 自由形 タイム決勝</v>
      </c>
    </row>
    <row r="86" spans="1:12" x14ac:dyDescent="0.15">
      <c r="A86">
        <f>IFERROR(記録[[#This Row],[競技番号]],"")</f>
        <v>9</v>
      </c>
      <c r="B86">
        <f>IFERROR(記録[[#This Row],[選手番号]],"")</f>
        <v>48</v>
      </c>
      <c r="C86" t="str">
        <f>IFERROR(VLOOKUP(B86,チーム番号!E:F,2,0),"")</f>
        <v/>
      </c>
      <c r="D86">
        <f>IFERROR(VLOOKUP(A86,プログラム!B:C,2,0),"")</f>
        <v>5</v>
      </c>
      <c r="E86">
        <f>IFERROR(記録[[#This Row],[組]],"")</f>
        <v>2</v>
      </c>
      <c r="F86">
        <f>IFERROR(記録[[#This Row],[水路]],"")</f>
        <v>5</v>
      </c>
      <c r="G86" t="str">
        <f>IFERROR(VLOOKUP(D86,プログラムデータ!A:N,12,0),"")</f>
        <v>11～12歳</v>
      </c>
      <c r="H86" t="str">
        <f>IFERROR(VLOOKUP(D86,プログラムデータ!A:N,13,0),"")</f>
        <v>男子</v>
      </c>
      <c r="I86" t="str">
        <f>IFERROR(VLOOKUP(D86,プログラムデータ!A:N,11,0),"")</f>
        <v>4×50m</v>
      </c>
      <c r="J86" t="str">
        <f>IFERROR(VLOOKUP(D86,プログラムデータ!A:N,10,0),"")</f>
        <v>自由形</v>
      </c>
      <c r="K86" t="str">
        <f>IFERROR(VLOOKUP(D86,プログラムデータ!A:N,14,0),"")</f>
        <v>タイム決勝</v>
      </c>
      <c r="L86" t="str">
        <f t="shared" si="1"/>
        <v>11～12歳 男子 4×50m 自由形 タイム決勝</v>
      </c>
    </row>
    <row r="87" spans="1:12" x14ac:dyDescent="0.15">
      <c r="A87">
        <f>IFERROR(記録[[#This Row],[競技番号]],"")</f>
        <v>9</v>
      </c>
      <c r="B87">
        <f>IFERROR(記録[[#This Row],[選手番号]],"")</f>
        <v>664</v>
      </c>
      <c r="C87" t="str">
        <f>IFERROR(VLOOKUP(B87,チーム番号!E:F,2,0),"")</f>
        <v/>
      </c>
      <c r="D87">
        <f>IFERROR(VLOOKUP(A87,プログラム!B:C,2,0),"")</f>
        <v>5</v>
      </c>
      <c r="E87">
        <f>IFERROR(記録[[#This Row],[組]],"")</f>
        <v>2</v>
      </c>
      <c r="F87">
        <f>IFERROR(記録[[#This Row],[水路]],"")</f>
        <v>6</v>
      </c>
      <c r="G87" t="str">
        <f>IFERROR(VLOOKUP(D87,プログラムデータ!A:N,12,0),"")</f>
        <v>11～12歳</v>
      </c>
      <c r="H87" t="str">
        <f>IFERROR(VLOOKUP(D87,プログラムデータ!A:N,13,0),"")</f>
        <v>男子</v>
      </c>
      <c r="I87" t="str">
        <f>IFERROR(VLOOKUP(D87,プログラムデータ!A:N,11,0),"")</f>
        <v>4×50m</v>
      </c>
      <c r="J87" t="str">
        <f>IFERROR(VLOOKUP(D87,プログラムデータ!A:N,10,0),"")</f>
        <v>自由形</v>
      </c>
      <c r="K87" t="str">
        <f>IFERROR(VLOOKUP(D87,プログラムデータ!A:N,14,0),"")</f>
        <v>タイム決勝</v>
      </c>
      <c r="L87" t="str">
        <f t="shared" si="1"/>
        <v>11～12歳 男子 4×50m 自由形 タイム決勝</v>
      </c>
    </row>
    <row r="88" spans="1:12" x14ac:dyDescent="0.15">
      <c r="A88">
        <f>IFERROR(記録[[#This Row],[競技番号]],"")</f>
        <v>9</v>
      </c>
      <c r="B88">
        <f>IFERROR(記録[[#This Row],[選手番号]],"")</f>
        <v>451</v>
      </c>
      <c r="C88" t="str">
        <f>IFERROR(VLOOKUP(B88,チーム番号!E:F,2,0),"")</f>
        <v/>
      </c>
      <c r="D88">
        <f>IFERROR(VLOOKUP(A88,プログラム!B:C,2,0),"")</f>
        <v>5</v>
      </c>
      <c r="E88">
        <f>IFERROR(記録[[#This Row],[組]],"")</f>
        <v>2</v>
      </c>
      <c r="F88">
        <f>IFERROR(記録[[#This Row],[水路]],"")</f>
        <v>7</v>
      </c>
      <c r="G88" t="str">
        <f>IFERROR(VLOOKUP(D88,プログラムデータ!A:N,12,0),"")</f>
        <v>11～12歳</v>
      </c>
      <c r="H88" t="str">
        <f>IFERROR(VLOOKUP(D88,プログラムデータ!A:N,13,0),"")</f>
        <v>男子</v>
      </c>
      <c r="I88" t="str">
        <f>IFERROR(VLOOKUP(D88,プログラムデータ!A:N,11,0),"")</f>
        <v>4×50m</v>
      </c>
      <c r="J88" t="str">
        <f>IFERROR(VLOOKUP(D88,プログラムデータ!A:N,10,0),"")</f>
        <v>自由形</v>
      </c>
      <c r="K88" t="str">
        <f>IFERROR(VLOOKUP(D88,プログラムデータ!A:N,14,0),"")</f>
        <v>タイム決勝</v>
      </c>
      <c r="L88" t="str">
        <f t="shared" si="1"/>
        <v>11～12歳 男子 4×50m 自由形 タイム決勝</v>
      </c>
    </row>
    <row r="89" spans="1:12" x14ac:dyDescent="0.15">
      <c r="A89">
        <f>IFERROR(記録[[#This Row],[競技番号]],"")</f>
        <v>9</v>
      </c>
      <c r="B89">
        <f>IFERROR(記録[[#This Row],[選手番号]],"")</f>
        <v>228</v>
      </c>
      <c r="C89" t="str">
        <f>IFERROR(VLOOKUP(B89,チーム番号!E:F,2,0),"")</f>
        <v/>
      </c>
      <c r="D89">
        <f>IFERROR(VLOOKUP(A89,プログラム!B:C,2,0),"")</f>
        <v>5</v>
      </c>
      <c r="E89">
        <f>IFERROR(記録[[#This Row],[組]],"")</f>
        <v>2</v>
      </c>
      <c r="F89">
        <f>IFERROR(記録[[#This Row],[水路]],"")</f>
        <v>8</v>
      </c>
      <c r="G89" t="str">
        <f>IFERROR(VLOOKUP(D89,プログラムデータ!A:N,12,0),"")</f>
        <v>11～12歳</v>
      </c>
      <c r="H89" t="str">
        <f>IFERROR(VLOOKUP(D89,プログラムデータ!A:N,13,0),"")</f>
        <v>男子</v>
      </c>
      <c r="I89" t="str">
        <f>IFERROR(VLOOKUP(D89,プログラムデータ!A:N,11,0),"")</f>
        <v>4×50m</v>
      </c>
      <c r="J89" t="str">
        <f>IFERROR(VLOOKUP(D89,プログラムデータ!A:N,10,0),"")</f>
        <v>自由形</v>
      </c>
      <c r="K89" t="str">
        <f>IFERROR(VLOOKUP(D89,プログラムデータ!A:N,14,0),"")</f>
        <v>タイム決勝</v>
      </c>
      <c r="L89" t="str">
        <f t="shared" si="1"/>
        <v>11～12歳 男子 4×50m 自由形 タイム決勝</v>
      </c>
    </row>
    <row r="90" spans="1:12" x14ac:dyDescent="0.15">
      <c r="A90">
        <f>IFERROR(記録[[#This Row],[競技番号]],"")</f>
        <v>11</v>
      </c>
      <c r="B90">
        <f>IFERROR(記録[[#This Row],[選手番号]],"")</f>
        <v>0</v>
      </c>
      <c r="C90" t="str">
        <f>IFERROR(VLOOKUP(B90,チーム番号!E:F,2,0),"")</f>
        <v/>
      </c>
      <c r="D90">
        <f>IFERROR(VLOOKUP(A90,プログラム!B:C,2,0),"")</f>
        <v>6</v>
      </c>
      <c r="E90">
        <f>IFERROR(記録[[#This Row],[組]],"")</f>
        <v>1</v>
      </c>
      <c r="F90">
        <f>IFERROR(記録[[#This Row],[水路]],"")</f>
        <v>1</v>
      </c>
      <c r="G90" t="str">
        <f>IFERROR(VLOOKUP(D90,プログラムデータ!A:N,12,0),"")</f>
        <v>13～14歳</v>
      </c>
      <c r="H90" t="str">
        <f>IFERROR(VLOOKUP(D90,プログラムデータ!A:N,13,0),"")</f>
        <v>男子</v>
      </c>
      <c r="I90" t="str">
        <f>IFERROR(VLOOKUP(D90,プログラムデータ!A:N,11,0),"")</f>
        <v>4×50m</v>
      </c>
      <c r="J90" t="str">
        <f>IFERROR(VLOOKUP(D90,プログラムデータ!A:N,10,0),"")</f>
        <v>自由形</v>
      </c>
      <c r="K90" t="str">
        <f>IFERROR(VLOOKUP(D90,プログラムデータ!A:N,14,0),"")</f>
        <v>タイム決勝</v>
      </c>
      <c r="L90" t="str">
        <f t="shared" si="1"/>
        <v>13～14歳 男子 4×50m 自由形 タイム決勝</v>
      </c>
    </row>
    <row r="91" spans="1:12" x14ac:dyDescent="0.15">
      <c r="A91">
        <f>IFERROR(記録[[#This Row],[競技番号]],"")</f>
        <v>11</v>
      </c>
      <c r="B91">
        <f>IFERROR(記録[[#This Row],[選手番号]],"")</f>
        <v>356</v>
      </c>
      <c r="C91" t="str">
        <f>IFERROR(VLOOKUP(B91,チーム番号!E:F,2,0),"")</f>
        <v/>
      </c>
      <c r="D91">
        <f>IFERROR(VLOOKUP(A91,プログラム!B:C,2,0),"")</f>
        <v>6</v>
      </c>
      <c r="E91">
        <f>IFERROR(記録[[#This Row],[組]],"")</f>
        <v>1</v>
      </c>
      <c r="F91">
        <f>IFERROR(記録[[#This Row],[水路]],"")</f>
        <v>2</v>
      </c>
      <c r="G91" t="str">
        <f>IFERROR(VLOOKUP(D91,プログラムデータ!A:N,12,0),"")</f>
        <v>13～14歳</v>
      </c>
      <c r="H91" t="str">
        <f>IFERROR(VLOOKUP(D91,プログラムデータ!A:N,13,0),"")</f>
        <v>男子</v>
      </c>
      <c r="I91" t="str">
        <f>IFERROR(VLOOKUP(D91,プログラムデータ!A:N,11,0),"")</f>
        <v>4×50m</v>
      </c>
      <c r="J91" t="str">
        <f>IFERROR(VLOOKUP(D91,プログラムデータ!A:N,10,0),"")</f>
        <v>自由形</v>
      </c>
      <c r="K91" t="str">
        <f>IFERROR(VLOOKUP(D91,プログラムデータ!A:N,14,0),"")</f>
        <v>タイム決勝</v>
      </c>
      <c r="L91" t="str">
        <f t="shared" si="1"/>
        <v>13～14歳 男子 4×50m 自由形 タイム決勝</v>
      </c>
    </row>
    <row r="92" spans="1:12" x14ac:dyDescent="0.15">
      <c r="A92">
        <f>IFERROR(記録[[#This Row],[競技番号]],"")</f>
        <v>11</v>
      </c>
      <c r="B92">
        <f>IFERROR(記録[[#This Row],[選手番号]],"")</f>
        <v>623</v>
      </c>
      <c r="C92" t="str">
        <f>IFERROR(VLOOKUP(B92,チーム番号!E:F,2,0),"")</f>
        <v/>
      </c>
      <c r="D92">
        <f>IFERROR(VLOOKUP(A92,プログラム!B:C,2,0),"")</f>
        <v>6</v>
      </c>
      <c r="E92">
        <f>IFERROR(記録[[#This Row],[組]],"")</f>
        <v>1</v>
      </c>
      <c r="F92">
        <f>IFERROR(記録[[#This Row],[水路]],"")</f>
        <v>3</v>
      </c>
      <c r="G92" t="str">
        <f>IFERROR(VLOOKUP(D92,プログラムデータ!A:N,12,0),"")</f>
        <v>13～14歳</v>
      </c>
      <c r="H92" t="str">
        <f>IFERROR(VLOOKUP(D92,プログラムデータ!A:N,13,0),"")</f>
        <v>男子</v>
      </c>
      <c r="I92" t="str">
        <f>IFERROR(VLOOKUP(D92,プログラムデータ!A:N,11,0),"")</f>
        <v>4×50m</v>
      </c>
      <c r="J92" t="str">
        <f>IFERROR(VLOOKUP(D92,プログラムデータ!A:N,10,0),"")</f>
        <v>自由形</v>
      </c>
      <c r="K92" t="str">
        <f>IFERROR(VLOOKUP(D92,プログラムデータ!A:N,14,0),"")</f>
        <v>タイム決勝</v>
      </c>
      <c r="L92" t="str">
        <f t="shared" si="1"/>
        <v>13～14歳 男子 4×50m 自由形 タイム決勝</v>
      </c>
    </row>
    <row r="93" spans="1:12" x14ac:dyDescent="0.15">
      <c r="A93">
        <f>IFERROR(記録[[#This Row],[競技番号]],"")</f>
        <v>11</v>
      </c>
      <c r="B93">
        <f>IFERROR(記録[[#This Row],[選手番号]],"")</f>
        <v>165</v>
      </c>
      <c r="C93" t="str">
        <f>IFERROR(VLOOKUP(B93,チーム番号!E:F,2,0),"")</f>
        <v/>
      </c>
      <c r="D93">
        <f>IFERROR(VLOOKUP(A93,プログラム!B:C,2,0),"")</f>
        <v>6</v>
      </c>
      <c r="E93">
        <f>IFERROR(記録[[#This Row],[組]],"")</f>
        <v>1</v>
      </c>
      <c r="F93">
        <f>IFERROR(記録[[#This Row],[水路]],"")</f>
        <v>4</v>
      </c>
      <c r="G93" t="str">
        <f>IFERROR(VLOOKUP(D93,プログラムデータ!A:N,12,0),"")</f>
        <v>13～14歳</v>
      </c>
      <c r="H93" t="str">
        <f>IFERROR(VLOOKUP(D93,プログラムデータ!A:N,13,0),"")</f>
        <v>男子</v>
      </c>
      <c r="I93" t="str">
        <f>IFERROR(VLOOKUP(D93,プログラムデータ!A:N,11,0),"")</f>
        <v>4×50m</v>
      </c>
      <c r="J93" t="str">
        <f>IFERROR(VLOOKUP(D93,プログラムデータ!A:N,10,0),"")</f>
        <v>自由形</v>
      </c>
      <c r="K93" t="str">
        <f>IFERROR(VLOOKUP(D93,プログラムデータ!A:N,14,0),"")</f>
        <v>タイム決勝</v>
      </c>
      <c r="L93" t="str">
        <f t="shared" si="1"/>
        <v>13～14歳 男子 4×50m 自由形 タイム決勝</v>
      </c>
    </row>
    <row r="94" spans="1:12" x14ac:dyDescent="0.15">
      <c r="A94">
        <f>IFERROR(記録[[#This Row],[競技番号]],"")</f>
        <v>11</v>
      </c>
      <c r="B94">
        <f>IFERROR(記録[[#This Row],[選手番号]],"")</f>
        <v>449</v>
      </c>
      <c r="C94" t="str">
        <f>IFERROR(VLOOKUP(B94,チーム番号!E:F,2,0),"")</f>
        <v/>
      </c>
      <c r="D94">
        <f>IFERROR(VLOOKUP(A94,プログラム!B:C,2,0),"")</f>
        <v>6</v>
      </c>
      <c r="E94">
        <f>IFERROR(記録[[#This Row],[組]],"")</f>
        <v>1</v>
      </c>
      <c r="F94">
        <f>IFERROR(記録[[#This Row],[水路]],"")</f>
        <v>5</v>
      </c>
      <c r="G94" t="str">
        <f>IFERROR(VLOOKUP(D94,プログラムデータ!A:N,12,0),"")</f>
        <v>13～14歳</v>
      </c>
      <c r="H94" t="str">
        <f>IFERROR(VLOOKUP(D94,プログラムデータ!A:N,13,0),"")</f>
        <v>男子</v>
      </c>
      <c r="I94" t="str">
        <f>IFERROR(VLOOKUP(D94,プログラムデータ!A:N,11,0),"")</f>
        <v>4×50m</v>
      </c>
      <c r="J94" t="str">
        <f>IFERROR(VLOOKUP(D94,プログラムデータ!A:N,10,0),"")</f>
        <v>自由形</v>
      </c>
      <c r="K94" t="str">
        <f>IFERROR(VLOOKUP(D94,プログラムデータ!A:N,14,0),"")</f>
        <v>タイム決勝</v>
      </c>
      <c r="L94" t="str">
        <f t="shared" si="1"/>
        <v>13～14歳 男子 4×50m 自由形 タイム決勝</v>
      </c>
    </row>
    <row r="95" spans="1:12" x14ac:dyDescent="0.15">
      <c r="A95">
        <f>IFERROR(記録[[#This Row],[競技番号]],"")</f>
        <v>11</v>
      </c>
      <c r="B95">
        <f>IFERROR(記録[[#This Row],[選手番号]],"")</f>
        <v>116</v>
      </c>
      <c r="C95" t="str">
        <f>IFERROR(VLOOKUP(B95,チーム番号!E:F,2,0),"")</f>
        <v/>
      </c>
      <c r="D95">
        <f>IFERROR(VLOOKUP(A95,プログラム!B:C,2,0),"")</f>
        <v>6</v>
      </c>
      <c r="E95">
        <f>IFERROR(記録[[#This Row],[組]],"")</f>
        <v>1</v>
      </c>
      <c r="F95">
        <f>IFERROR(記録[[#This Row],[水路]],"")</f>
        <v>6</v>
      </c>
      <c r="G95" t="str">
        <f>IFERROR(VLOOKUP(D95,プログラムデータ!A:N,12,0),"")</f>
        <v>13～14歳</v>
      </c>
      <c r="H95" t="str">
        <f>IFERROR(VLOOKUP(D95,プログラムデータ!A:N,13,0),"")</f>
        <v>男子</v>
      </c>
      <c r="I95" t="str">
        <f>IFERROR(VLOOKUP(D95,プログラムデータ!A:N,11,0),"")</f>
        <v>4×50m</v>
      </c>
      <c r="J95" t="str">
        <f>IFERROR(VLOOKUP(D95,プログラムデータ!A:N,10,0),"")</f>
        <v>自由形</v>
      </c>
      <c r="K95" t="str">
        <f>IFERROR(VLOOKUP(D95,プログラムデータ!A:N,14,0),"")</f>
        <v>タイム決勝</v>
      </c>
      <c r="L95" t="str">
        <f t="shared" si="1"/>
        <v>13～14歳 男子 4×50m 自由形 タイム決勝</v>
      </c>
    </row>
    <row r="96" spans="1:12" x14ac:dyDescent="0.15">
      <c r="A96">
        <f>IFERROR(記録[[#This Row],[競技番号]],"")</f>
        <v>11</v>
      </c>
      <c r="B96">
        <f>IFERROR(記録[[#This Row],[選手番号]],"")</f>
        <v>112</v>
      </c>
      <c r="C96" t="str">
        <f>IFERROR(VLOOKUP(B96,チーム番号!E:F,2,0),"")</f>
        <v/>
      </c>
      <c r="D96">
        <f>IFERROR(VLOOKUP(A96,プログラム!B:C,2,0),"")</f>
        <v>6</v>
      </c>
      <c r="E96">
        <f>IFERROR(記録[[#This Row],[組]],"")</f>
        <v>1</v>
      </c>
      <c r="F96">
        <f>IFERROR(記録[[#This Row],[水路]],"")</f>
        <v>7</v>
      </c>
      <c r="G96" t="str">
        <f>IFERROR(VLOOKUP(D96,プログラムデータ!A:N,12,0),"")</f>
        <v>13～14歳</v>
      </c>
      <c r="H96" t="str">
        <f>IFERROR(VLOOKUP(D96,プログラムデータ!A:N,13,0),"")</f>
        <v>男子</v>
      </c>
      <c r="I96" t="str">
        <f>IFERROR(VLOOKUP(D96,プログラムデータ!A:N,11,0),"")</f>
        <v>4×50m</v>
      </c>
      <c r="J96" t="str">
        <f>IFERROR(VLOOKUP(D96,プログラムデータ!A:N,10,0),"")</f>
        <v>自由形</v>
      </c>
      <c r="K96" t="str">
        <f>IFERROR(VLOOKUP(D96,プログラムデータ!A:N,14,0),"")</f>
        <v>タイム決勝</v>
      </c>
      <c r="L96" t="str">
        <f t="shared" si="1"/>
        <v>13～14歳 男子 4×50m 自由形 タイム決勝</v>
      </c>
    </row>
    <row r="97" spans="1:12" x14ac:dyDescent="0.15">
      <c r="A97">
        <f>IFERROR(記録[[#This Row],[競技番号]],"")</f>
        <v>11</v>
      </c>
      <c r="B97">
        <f>IFERROR(記録[[#This Row],[選手番号]],"")</f>
        <v>0</v>
      </c>
      <c r="C97" t="str">
        <f>IFERROR(VLOOKUP(B97,チーム番号!E:F,2,0),"")</f>
        <v/>
      </c>
      <c r="D97">
        <f>IFERROR(VLOOKUP(A97,プログラム!B:C,2,0),"")</f>
        <v>6</v>
      </c>
      <c r="E97">
        <f>IFERROR(記録[[#This Row],[組]],"")</f>
        <v>1</v>
      </c>
      <c r="F97">
        <f>IFERROR(記録[[#This Row],[水路]],"")</f>
        <v>8</v>
      </c>
      <c r="G97" t="str">
        <f>IFERROR(VLOOKUP(D97,プログラムデータ!A:N,12,0),"")</f>
        <v>13～14歳</v>
      </c>
      <c r="H97" t="str">
        <f>IFERROR(VLOOKUP(D97,プログラムデータ!A:N,13,0),"")</f>
        <v>男子</v>
      </c>
      <c r="I97" t="str">
        <f>IFERROR(VLOOKUP(D97,プログラムデータ!A:N,11,0),"")</f>
        <v>4×50m</v>
      </c>
      <c r="J97" t="str">
        <f>IFERROR(VLOOKUP(D97,プログラムデータ!A:N,10,0),"")</f>
        <v>自由形</v>
      </c>
      <c r="K97" t="str">
        <f>IFERROR(VLOOKUP(D97,プログラムデータ!A:N,14,0),"")</f>
        <v>タイム決勝</v>
      </c>
      <c r="L97" t="str">
        <f t="shared" si="1"/>
        <v>13～14歳 男子 4×50m 自由形 タイム決勝</v>
      </c>
    </row>
    <row r="98" spans="1:12" x14ac:dyDescent="0.15">
      <c r="A98">
        <f>IFERROR(記録[[#This Row],[競技番号]],"")</f>
        <v>11</v>
      </c>
      <c r="B98">
        <f>IFERROR(記録[[#This Row],[選手番号]],"")</f>
        <v>254</v>
      </c>
      <c r="C98" t="str">
        <f>IFERROR(VLOOKUP(B98,チーム番号!E:F,2,0),"")</f>
        <v/>
      </c>
      <c r="D98">
        <f>IFERROR(VLOOKUP(A98,プログラム!B:C,2,0),"")</f>
        <v>6</v>
      </c>
      <c r="E98">
        <f>IFERROR(記録[[#This Row],[組]],"")</f>
        <v>2</v>
      </c>
      <c r="F98">
        <f>IFERROR(記録[[#This Row],[水路]],"")</f>
        <v>1</v>
      </c>
      <c r="G98" t="str">
        <f>IFERROR(VLOOKUP(D98,プログラムデータ!A:N,12,0),"")</f>
        <v>13～14歳</v>
      </c>
      <c r="H98" t="str">
        <f>IFERROR(VLOOKUP(D98,プログラムデータ!A:N,13,0),"")</f>
        <v>男子</v>
      </c>
      <c r="I98" t="str">
        <f>IFERROR(VLOOKUP(D98,プログラムデータ!A:N,11,0),"")</f>
        <v>4×50m</v>
      </c>
      <c r="J98" t="str">
        <f>IFERROR(VLOOKUP(D98,プログラムデータ!A:N,10,0),"")</f>
        <v>自由形</v>
      </c>
      <c r="K98" t="str">
        <f>IFERROR(VLOOKUP(D98,プログラムデータ!A:N,14,0),"")</f>
        <v>タイム決勝</v>
      </c>
      <c r="L98" t="str">
        <f t="shared" si="1"/>
        <v>13～14歳 男子 4×50m 自由形 タイム決勝</v>
      </c>
    </row>
    <row r="99" spans="1:12" x14ac:dyDescent="0.15">
      <c r="A99">
        <f>IFERROR(記録[[#This Row],[競技番号]],"")</f>
        <v>11</v>
      </c>
      <c r="B99">
        <f>IFERROR(記録[[#This Row],[選手番号]],"")</f>
        <v>46</v>
      </c>
      <c r="C99" t="str">
        <f>IFERROR(VLOOKUP(B99,チーム番号!E:F,2,0),"")</f>
        <v/>
      </c>
      <c r="D99">
        <f>IFERROR(VLOOKUP(A99,プログラム!B:C,2,0),"")</f>
        <v>6</v>
      </c>
      <c r="E99">
        <f>IFERROR(記録[[#This Row],[組]],"")</f>
        <v>2</v>
      </c>
      <c r="F99">
        <f>IFERROR(記録[[#This Row],[水路]],"")</f>
        <v>2</v>
      </c>
      <c r="G99" t="str">
        <f>IFERROR(VLOOKUP(D99,プログラムデータ!A:N,12,0),"")</f>
        <v>13～14歳</v>
      </c>
      <c r="H99" t="str">
        <f>IFERROR(VLOOKUP(D99,プログラムデータ!A:N,13,0),"")</f>
        <v>男子</v>
      </c>
      <c r="I99" t="str">
        <f>IFERROR(VLOOKUP(D99,プログラムデータ!A:N,11,0),"")</f>
        <v>4×50m</v>
      </c>
      <c r="J99" t="str">
        <f>IFERROR(VLOOKUP(D99,プログラムデータ!A:N,10,0),"")</f>
        <v>自由形</v>
      </c>
      <c r="K99" t="str">
        <f>IFERROR(VLOOKUP(D99,プログラムデータ!A:N,14,0),"")</f>
        <v>タイム決勝</v>
      </c>
      <c r="L99" t="str">
        <f t="shared" si="1"/>
        <v>13～14歳 男子 4×50m 自由形 タイム決勝</v>
      </c>
    </row>
    <row r="100" spans="1:12" x14ac:dyDescent="0.15">
      <c r="A100">
        <f>IFERROR(記録[[#This Row],[競技番号]],"")</f>
        <v>11</v>
      </c>
      <c r="B100">
        <f>IFERROR(記録[[#This Row],[選手番号]],"")</f>
        <v>441</v>
      </c>
      <c r="C100" t="str">
        <f>IFERROR(VLOOKUP(B100,チーム番号!E:F,2,0),"")</f>
        <v/>
      </c>
      <c r="D100">
        <f>IFERROR(VLOOKUP(A100,プログラム!B:C,2,0),"")</f>
        <v>6</v>
      </c>
      <c r="E100">
        <f>IFERROR(記録[[#This Row],[組]],"")</f>
        <v>2</v>
      </c>
      <c r="F100">
        <f>IFERROR(記録[[#This Row],[水路]],"")</f>
        <v>3</v>
      </c>
      <c r="G100" t="str">
        <f>IFERROR(VLOOKUP(D100,プログラムデータ!A:N,12,0),"")</f>
        <v>13～14歳</v>
      </c>
      <c r="H100" t="str">
        <f>IFERROR(VLOOKUP(D100,プログラムデータ!A:N,13,0),"")</f>
        <v>男子</v>
      </c>
      <c r="I100" t="str">
        <f>IFERROR(VLOOKUP(D100,プログラムデータ!A:N,11,0),"")</f>
        <v>4×50m</v>
      </c>
      <c r="J100" t="str">
        <f>IFERROR(VLOOKUP(D100,プログラムデータ!A:N,10,0),"")</f>
        <v>自由形</v>
      </c>
      <c r="K100" t="str">
        <f>IFERROR(VLOOKUP(D100,プログラムデータ!A:N,14,0),"")</f>
        <v>タイム決勝</v>
      </c>
      <c r="L100" t="str">
        <f t="shared" si="1"/>
        <v>13～14歳 男子 4×50m 自由形 タイム決勝</v>
      </c>
    </row>
    <row r="101" spans="1:12" x14ac:dyDescent="0.15">
      <c r="A101">
        <f>IFERROR(記録[[#This Row],[競技番号]],"")</f>
        <v>11</v>
      </c>
      <c r="B101">
        <f>IFERROR(記録[[#This Row],[選手番号]],"")</f>
        <v>563</v>
      </c>
      <c r="C101" t="str">
        <f>IFERROR(VLOOKUP(B101,チーム番号!E:F,2,0),"")</f>
        <v/>
      </c>
      <c r="D101">
        <f>IFERROR(VLOOKUP(A101,プログラム!B:C,2,0),"")</f>
        <v>6</v>
      </c>
      <c r="E101">
        <f>IFERROR(記録[[#This Row],[組]],"")</f>
        <v>2</v>
      </c>
      <c r="F101">
        <f>IFERROR(記録[[#This Row],[水路]],"")</f>
        <v>4</v>
      </c>
      <c r="G101" t="str">
        <f>IFERROR(VLOOKUP(D101,プログラムデータ!A:N,12,0),"")</f>
        <v>13～14歳</v>
      </c>
      <c r="H101" t="str">
        <f>IFERROR(VLOOKUP(D101,プログラムデータ!A:N,13,0),"")</f>
        <v>男子</v>
      </c>
      <c r="I101" t="str">
        <f>IFERROR(VLOOKUP(D101,プログラムデータ!A:N,11,0),"")</f>
        <v>4×50m</v>
      </c>
      <c r="J101" t="str">
        <f>IFERROR(VLOOKUP(D101,プログラムデータ!A:N,10,0),"")</f>
        <v>自由形</v>
      </c>
      <c r="K101" t="str">
        <f>IFERROR(VLOOKUP(D101,プログラムデータ!A:N,14,0),"")</f>
        <v>タイム決勝</v>
      </c>
      <c r="L101" t="str">
        <f t="shared" si="1"/>
        <v>13～14歳 男子 4×50m 自由形 タイム決勝</v>
      </c>
    </row>
    <row r="102" spans="1:12" x14ac:dyDescent="0.15">
      <c r="A102">
        <f>IFERROR(記録[[#This Row],[競技番号]],"")</f>
        <v>11</v>
      </c>
      <c r="B102">
        <f>IFERROR(記録[[#This Row],[選手番号]],"")</f>
        <v>8</v>
      </c>
      <c r="C102" t="str">
        <f>IFERROR(VLOOKUP(B102,チーム番号!E:F,2,0),"")</f>
        <v/>
      </c>
      <c r="D102">
        <f>IFERROR(VLOOKUP(A102,プログラム!B:C,2,0),"")</f>
        <v>6</v>
      </c>
      <c r="E102">
        <f>IFERROR(記録[[#This Row],[組]],"")</f>
        <v>2</v>
      </c>
      <c r="F102">
        <f>IFERROR(記録[[#This Row],[水路]],"")</f>
        <v>5</v>
      </c>
      <c r="G102" t="str">
        <f>IFERROR(VLOOKUP(D102,プログラムデータ!A:N,12,0),"")</f>
        <v>13～14歳</v>
      </c>
      <c r="H102" t="str">
        <f>IFERROR(VLOOKUP(D102,プログラムデータ!A:N,13,0),"")</f>
        <v>男子</v>
      </c>
      <c r="I102" t="str">
        <f>IFERROR(VLOOKUP(D102,プログラムデータ!A:N,11,0),"")</f>
        <v>4×50m</v>
      </c>
      <c r="J102" t="str">
        <f>IFERROR(VLOOKUP(D102,プログラムデータ!A:N,10,0),"")</f>
        <v>自由形</v>
      </c>
      <c r="K102" t="str">
        <f>IFERROR(VLOOKUP(D102,プログラムデータ!A:N,14,0),"")</f>
        <v>タイム決勝</v>
      </c>
      <c r="L102" t="str">
        <f t="shared" si="1"/>
        <v>13～14歳 男子 4×50m 自由形 タイム決勝</v>
      </c>
    </row>
    <row r="103" spans="1:12" x14ac:dyDescent="0.15">
      <c r="A103">
        <f>IFERROR(記録[[#This Row],[競技番号]],"")</f>
        <v>11</v>
      </c>
      <c r="B103">
        <f>IFERROR(記録[[#This Row],[選手番号]],"")</f>
        <v>625</v>
      </c>
      <c r="C103" t="str">
        <f>IFERROR(VLOOKUP(B103,チーム番号!E:F,2,0),"")</f>
        <v/>
      </c>
      <c r="D103">
        <f>IFERROR(VLOOKUP(A103,プログラム!B:C,2,0),"")</f>
        <v>6</v>
      </c>
      <c r="E103">
        <f>IFERROR(記録[[#This Row],[組]],"")</f>
        <v>2</v>
      </c>
      <c r="F103">
        <f>IFERROR(記録[[#This Row],[水路]],"")</f>
        <v>6</v>
      </c>
      <c r="G103" t="str">
        <f>IFERROR(VLOOKUP(D103,プログラムデータ!A:N,12,0),"")</f>
        <v>13～14歳</v>
      </c>
      <c r="H103" t="str">
        <f>IFERROR(VLOOKUP(D103,プログラムデータ!A:N,13,0),"")</f>
        <v>男子</v>
      </c>
      <c r="I103" t="str">
        <f>IFERROR(VLOOKUP(D103,プログラムデータ!A:N,11,0),"")</f>
        <v>4×50m</v>
      </c>
      <c r="J103" t="str">
        <f>IFERROR(VLOOKUP(D103,プログラムデータ!A:N,10,0),"")</f>
        <v>自由形</v>
      </c>
      <c r="K103" t="str">
        <f>IFERROR(VLOOKUP(D103,プログラムデータ!A:N,14,0),"")</f>
        <v>タイム決勝</v>
      </c>
      <c r="L103" t="str">
        <f t="shared" si="1"/>
        <v>13～14歳 男子 4×50m 自由形 タイム決勝</v>
      </c>
    </row>
    <row r="104" spans="1:12" x14ac:dyDescent="0.15">
      <c r="A104">
        <f>IFERROR(記録[[#This Row],[競技番号]],"")</f>
        <v>11</v>
      </c>
      <c r="B104">
        <f>IFERROR(記録[[#This Row],[選手番号]],"")</f>
        <v>326</v>
      </c>
      <c r="C104" t="str">
        <f>IFERROR(VLOOKUP(B104,チーム番号!E:F,2,0),"")</f>
        <v/>
      </c>
      <c r="D104">
        <f>IFERROR(VLOOKUP(A104,プログラム!B:C,2,0),"")</f>
        <v>6</v>
      </c>
      <c r="E104">
        <f>IFERROR(記録[[#This Row],[組]],"")</f>
        <v>2</v>
      </c>
      <c r="F104">
        <f>IFERROR(記録[[#This Row],[水路]],"")</f>
        <v>7</v>
      </c>
      <c r="G104" t="str">
        <f>IFERROR(VLOOKUP(D104,プログラムデータ!A:N,12,0),"")</f>
        <v>13～14歳</v>
      </c>
      <c r="H104" t="str">
        <f>IFERROR(VLOOKUP(D104,プログラムデータ!A:N,13,0),"")</f>
        <v>男子</v>
      </c>
      <c r="I104" t="str">
        <f>IFERROR(VLOOKUP(D104,プログラムデータ!A:N,11,0),"")</f>
        <v>4×50m</v>
      </c>
      <c r="J104" t="str">
        <f>IFERROR(VLOOKUP(D104,プログラムデータ!A:N,10,0),"")</f>
        <v>自由形</v>
      </c>
      <c r="K104" t="str">
        <f>IFERROR(VLOOKUP(D104,プログラムデータ!A:N,14,0),"")</f>
        <v>タイム決勝</v>
      </c>
      <c r="L104" t="str">
        <f t="shared" si="1"/>
        <v>13～14歳 男子 4×50m 自由形 タイム決勝</v>
      </c>
    </row>
    <row r="105" spans="1:12" x14ac:dyDescent="0.15">
      <c r="A105">
        <f>IFERROR(記録[[#This Row],[競技番号]],"")</f>
        <v>11</v>
      </c>
      <c r="B105">
        <f>IFERROR(記録[[#This Row],[選手番号]],"")</f>
        <v>545</v>
      </c>
      <c r="C105" t="str">
        <f>IFERROR(VLOOKUP(B105,チーム番号!E:F,2,0),"")</f>
        <v/>
      </c>
      <c r="D105">
        <f>IFERROR(VLOOKUP(A105,プログラム!B:C,2,0),"")</f>
        <v>6</v>
      </c>
      <c r="E105">
        <f>IFERROR(記録[[#This Row],[組]],"")</f>
        <v>2</v>
      </c>
      <c r="F105">
        <f>IFERROR(記録[[#This Row],[水路]],"")</f>
        <v>8</v>
      </c>
      <c r="G105" t="str">
        <f>IFERROR(VLOOKUP(D105,プログラムデータ!A:N,12,0),"")</f>
        <v>13～14歳</v>
      </c>
      <c r="H105" t="str">
        <f>IFERROR(VLOOKUP(D105,プログラムデータ!A:N,13,0),"")</f>
        <v>男子</v>
      </c>
      <c r="I105" t="str">
        <f>IFERROR(VLOOKUP(D105,プログラムデータ!A:N,11,0),"")</f>
        <v>4×50m</v>
      </c>
      <c r="J105" t="str">
        <f>IFERROR(VLOOKUP(D105,プログラムデータ!A:N,10,0),"")</f>
        <v>自由形</v>
      </c>
      <c r="K105" t="str">
        <f>IFERROR(VLOOKUP(D105,プログラムデータ!A:N,14,0),"")</f>
        <v>タイム決勝</v>
      </c>
      <c r="L105" t="str">
        <f t="shared" si="1"/>
        <v>13～14歳 男子 4×50m 自由形 タイム決勝</v>
      </c>
    </row>
    <row r="106" spans="1:12" x14ac:dyDescent="0.15">
      <c r="A106">
        <f>IFERROR(記録[[#This Row],[競技番号]],"")</f>
        <v>13</v>
      </c>
      <c r="B106">
        <f>IFERROR(記録[[#This Row],[選手番号]],"")</f>
        <v>0</v>
      </c>
      <c r="C106" t="str">
        <f>IFERROR(VLOOKUP(B106,チーム番号!E:F,2,0),"")</f>
        <v/>
      </c>
      <c r="D106">
        <f>IFERROR(VLOOKUP(A106,プログラム!B:C,2,0),"")</f>
        <v>7</v>
      </c>
      <c r="E106">
        <f>IFERROR(記録[[#This Row],[組]],"")</f>
        <v>1</v>
      </c>
      <c r="F106">
        <f>IFERROR(記録[[#This Row],[水路]],"")</f>
        <v>1</v>
      </c>
      <c r="G106" t="str">
        <f>IFERROR(VLOOKUP(D106,プログラムデータ!A:N,12,0),"")</f>
        <v>15～18歳</v>
      </c>
      <c r="H106" t="str">
        <f>IFERROR(VLOOKUP(D106,プログラムデータ!A:N,13,0),"")</f>
        <v>男子</v>
      </c>
      <c r="I106" t="str">
        <f>IFERROR(VLOOKUP(D106,プログラムデータ!A:N,11,0),"")</f>
        <v>4×50m</v>
      </c>
      <c r="J106" t="str">
        <f>IFERROR(VLOOKUP(D106,プログラムデータ!A:N,10,0),"")</f>
        <v>自由形</v>
      </c>
      <c r="K106" t="str">
        <f>IFERROR(VLOOKUP(D106,プログラムデータ!A:N,14,0),"")</f>
        <v>タイム決勝</v>
      </c>
      <c r="L106" t="str">
        <f t="shared" si="1"/>
        <v>15～18歳 男子 4×50m 自由形 タイム決勝</v>
      </c>
    </row>
    <row r="107" spans="1:12" x14ac:dyDescent="0.15">
      <c r="A107">
        <f>IFERROR(記録[[#This Row],[競技番号]],"")</f>
        <v>13</v>
      </c>
      <c r="B107">
        <f>IFERROR(記録[[#This Row],[選手番号]],"")</f>
        <v>0</v>
      </c>
      <c r="C107" t="str">
        <f>IFERROR(VLOOKUP(B107,チーム番号!E:F,2,0),"")</f>
        <v/>
      </c>
      <c r="D107">
        <f>IFERROR(VLOOKUP(A107,プログラム!B:C,2,0),"")</f>
        <v>7</v>
      </c>
      <c r="E107">
        <f>IFERROR(記録[[#This Row],[組]],"")</f>
        <v>1</v>
      </c>
      <c r="F107">
        <f>IFERROR(記録[[#This Row],[水路]],"")</f>
        <v>2</v>
      </c>
      <c r="G107" t="str">
        <f>IFERROR(VLOOKUP(D107,プログラムデータ!A:N,12,0),"")</f>
        <v>15～18歳</v>
      </c>
      <c r="H107" t="str">
        <f>IFERROR(VLOOKUP(D107,プログラムデータ!A:N,13,0),"")</f>
        <v>男子</v>
      </c>
      <c r="I107" t="str">
        <f>IFERROR(VLOOKUP(D107,プログラムデータ!A:N,11,0),"")</f>
        <v>4×50m</v>
      </c>
      <c r="J107" t="str">
        <f>IFERROR(VLOOKUP(D107,プログラムデータ!A:N,10,0),"")</f>
        <v>自由形</v>
      </c>
      <c r="K107" t="str">
        <f>IFERROR(VLOOKUP(D107,プログラムデータ!A:N,14,0),"")</f>
        <v>タイム決勝</v>
      </c>
      <c r="L107" t="str">
        <f t="shared" si="1"/>
        <v>15～18歳 男子 4×50m 自由形 タイム決勝</v>
      </c>
    </row>
    <row r="108" spans="1:12" x14ac:dyDescent="0.15">
      <c r="A108">
        <f>IFERROR(記録[[#This Row],[競技番号]],"")</f>
        <v>13</v>
      </c>
      <c r="B108">
        <f>IFERROR(記録[[#This Row],[選手番号]],"")</f>
        <v>620</v>
      </c>
      <c r="C108" t="str">
        <f>IFERROR(VLOOKUP(B108,チーム番号!E:F,2,0),"")</f>
        <v/>
      </c>
      <c r="D108">
        <f>IFERROR(VLOOKUP(A108,プログラム!B:C,2,0),"")</f>
        <v>7</v>
      </c>
      <c r="E108">
        <f>IFERROR(記録[[#This Row],[組]],"")</f>
        <v>1</v>
      </c>
      <c r="F108">
        <f>IFERROR(記録[[#This Row],[水路]],"")</f>
        <v>3</v>
      </c>
      <c r="G108" t="str">
        <f>IFERROR(VLOOKUP(D108,プログラムデータ!A:N,12,0),"")</f>
        <v>15～18歳</v>
      </c>
      <c r="H108" t="str">
        <f>IFERROR(VLOOKUP(D108,プログラムデータ!A:N,13,0),"")</f>
        <v>男子</v>
      </c>
      <c r="I108" t="str">
        <f>IFERROR(VLOOKUP(D108,プログラムデータ!A:N,11,0),"")</f>
        <v>4×50m</v>
      </c>
      <c r="J108" t="str">
        <f>IFERROR(VLOOKUP(D108,プログラムデータ!A:N,10,0),"")</f>
        <v>自由形</v>
      </c>
      <c r="K108" t="str">
        <f>IFERROR(VLOOKUP(D108,プログラムデータ!A:N,14,0),"")</f>
        <v>タイム決勝</v>
      </c>
      <c r="L108" t="str">
        <f t="shared" si="1"/>
        <v>15～18歳 男子 4×50m 自由形 タイム決勝</v>
      </c>
    </row>
    <row r="109" spans="1:12" x14ac:dyDescent="0.15">
      <c r="A109">
        <f>IFERROR(記録[[#This Row],[競技番号]],"")</f>
        <v>13</v>
      </c>
      <c r="B109">
        <f>IFERROR(記録[[#This Row],[選手番号]],"")</f>
        <v>222</v>
      </c>
      <c r="C109" t="str">
        <f>IFERROR(VLOOKUP(B109,チーム番号!E:F,2,0),"")</f>
        <v/>
      </c>
      <c r="D109">
        <f>IFERROR(VLOOKUP(A109,プログラム!B:C,2,0),"")</f>
        <v>7</v>
      </c>
      <c r="E109">
        <f>IFERROR(記録[[#This Row],[組]],"")</f>
        <v>1</v>
      </c>
      <c r="F109">
        <f>IFERROR(記録[[#This Row],[水路]],"")</f>
        <v>4</v>
      </c>
      <c r="G109" t="str">
        <f>IFERROR(VLOOKUP(D109,プログラムデータ!A:N,12,0),"")</f>
        <v>15～18歳</v>
      </c>
      <c r="H109" t="str">
        <f>IFERROR(VLOOKUP(D109,プログラムデータ!A:N,13,0),"")</f>
        <v>男子</v>
      </c>
      <c r="I109" t="str">
        <f>IFERROR(VLOOKUP(D109,プログラムデータ!A:N,11,0),"")</f>
        <v>4×50m</v>
      </c>
      <c r="J109" t="str">
        <f>IFERROR(VLOOKUP(D109,プログラムデータ!A:N,10,0),"")</f>
        <v>自由形</v>
      </c>
      <c r="K109" t="str">
        <f>IFERROR(VLOOKUP(D109,プログラムデータ!A:N,14,0),"")</f>
        <v>タイム決勝</v>
      </c>
      <c r="L109" t="str">
        <f t="shared" si="1"/>
        <v>15～18歳 男子 4×50m 自由形 タイム決勝</v>
      </c>
    </row>
    <row r="110" spans="1:12" x14ac:dyDescent="0.15">
      <c r="A110">
        <f>IFERROR(記録[[#This Row],[競技番号]],"")</f>
        <v>13</v>
      </c>
      <c r="B110">
        <f>IFERROR(記録[[#This Row],[選手番号]],"")</f>
        <v>494</v>
      </c>
      <c r="C110" t="str">
        <f>IFERROR(VLOOKUP(B110,チーム番号!E:F,2,0),"")</f>
        <v/>
      </c>
      <c r="D110">
        <f>IFERROR(VLOOKUP(A110,プログラム!B:C,2,0),"")</f>
        <v>7</v>
      </c>
      <c r="E110">
        <f>IFERROR(記録[[#This Row],[組]],"")</f>
        <v>1</v>
      </c>
      <c r="F110">
        <f>IFERROR(記録[[#This Row],[水路]],"")</f>
        <v>5</v>
      </c>
      <c r="G110" t="str">
        <f>IFERROR(VLOOKUP(D110,プログラムデータ!A:N,12,0),"")</f>
        <v>15～18歳</v>
      </c>
      <c r="H110" t="str">
        <f>IFERROR(VLOOKUP(D110,プログラムデータ!A:N,13,0),"")</f>
        <v>男子</v>
      </c>
      <c r="I110" t="str">
        <f>IFERROR(VLOOKUP(D110,プログラムデータ!A:N,11,0),"")</f>
        <v>4×50m</v>
      </c>
      <c r="J110" t="str">
        <f>IFERROR(VLOOKUP(D110,プログラムデータ!A:N,10,0),"")</f>
        <v>自由形</v>
      </c>
      <c r="K110" t="str">
        <f>IFERROR(VLOOKUP(D110,プログラムデータ!A:N,14,0),"")</f>
        <v>タイム決勝</v>
      </c>
      <c r="L110" t="str">
        <f t="shared" si="1"/>
        <v>15～18歳 男子 4×50m 自由形 タイム決勝</v>
      </c>
    </row>
    <row r="111" spans="1:12" x14ac:dyDescent="0.15">
      <c r="A111">
        <f>IFERROR(記録[[#This Row],[競技番号]],"")</f>
        <v>13</v>
      </c>
      <c r="B111">
        <f>IFERROR(記録[[#This Row],[選手番号]],"")</f>
        <v>0</v>
      </c>
      <c r="C111" t="str">
        <f>IFERROR(VLOOKUP(B111,チーム番号!E:F,2,0),"")</f>
        <v/>
      </c>
      <c r="D111">
        <f>IFERROR(VLOOKUP(A111,プログラム!B:C,2,0),"")</f>
        <v>7</v>
      </c>
      <c r="E111">
        <f>IFERROR(記録[[#This Row],[組]],"")</f>
        <v>1</v>
      </c>
      <c r="F111">
        <f>IFERROR(記録[[#This Row],[水路]],"")</f>
        <v>6</v>
      </c>
      <c r="G111" t="str">
        <f>IFERROR(VLOOKUP(D111,プログラムデータ!A:N,12,0),"")</f>
        <v>15～18歳</v>
      </c>
      <c r="H111" t="str">
        <f>IFERROR(VLOOKUP(D111,プログラムデータ!A:N,13,0),"")</f>
        <v>男子</v>
      </c>
      <c r="I111" t="str">
        <f>IFERROR(VLOOKUP(D111,プログラムデータ!A:N,11,0),"")</f>
        <v>4×50m</v>
      </c>
      <c r="J111" t="str">
        <f>IFERROR(VLOOKUP(D111,プログラムデータ!A:N,10,0),"")</f>
        <v>自由形</v>
      </c>
      <c r="K111" t="str">
        <f>IFERROR(VLOOKUP(D111,プログラムデータ!A:N,14,0),"")</f>
        <v>タイム決勝</v>
      </c>
      <c r="L111" t="str">
        <f t="shared" si="1"/>
        <v>15～18歳 男子 4×50m 自由形 タイム決勝</v>
      </c>
    </row>
    <row r="112" spans="1:12" x14ac:dyDescent="0.15">
      <c r="A112">
        <f>IFERROR(記録[[#This Row],[競技番号]],"")</f>
        <v>13</v>
      </c>
      <c r="B112">
        <f>IFERROR(記録[[#This Row],[選手番号]],"")</f>
        <v>0</v>
      </c>
      <c r="C112" t="str">
        <f>IFERROR(VLOOKUP(B112,チーム番号!E:F,2,0),"")</f>
        <v/>
      </c>
      <c r="D112">
        <f>IFERROR(VLOOKUP(A112,プログラム!B:C,2,0),"")</f>
        <v>7</v>
      </c>
      <c r="E112">
        <f>IFERROR(記録[[#This Row],[組]],"")</f>
        <v>1</v>
      </c>
      <c r="F112">
        <f>IFERROR(記録[[#This Row],[水路]],"")</f>
        <v>7</v>
      </c>
      <c r="G112" t="str">
        <f>IFERROR(VLOOKUP(D112,プログラムデータ!A:N,12,0),"")</f>
        <v>15～18歳</v>
      </c>
      <c r="H112" t="str">
        <f>IFERROR(VLOOKUP(D112,プログラムデータ!A:N,13,0),"")</f>
        <v>男子</v>
      </c>
      <c r="I112" t="str">
        <f>IFERROR(VLOOKUP(D112,プログラムデータ!A:N,11,0),"")</f>
        <v>4×50m</v>
      </c>
      <c r="J112" t="str">
        <f>IFERROR(VLOOKUP(D112,プログラムデータ!A:N,10,0),"")</f>
        <v>自由形</v>
      </c>
      <c r="K112" t="str">
        <f>IFERROR(VLOOKUP(D112,プログラムデータ!A:N,14,0),"")</f>
        <v>タイム決勝</v>
      </c>
      <c r="L112" t="str">
        <f t="shared" si="1"/>
        <v>15～18歳 男子 4×50m 自由形 タイム決勝</v>
      </c>
    </row>
    <row r="113" spans="1:12" x14ac:dyDescent="0.15">
      <c r="A113">
        <f>IFERROR(記録[[#This Row],[競技番号]],"")</f>
        <v>13</v>
      </c>
      <c r="B113">
        <f>IFERROR(記録[[#This Row],[選手番号]],"")</f>
        <v>0</v>
      </c>
      <c r="C113" t="str">
        <f>IFERROR(VLOOKUP(B113,チーム番号!E:F,2,0),"")</f>
        <v/>
      </c>
      <c r="D113">
        <f>IFERROR(VLOOKUP(A113,プログラム!B:C,2,0),"")</f>
        <v>7</v>
      </c>
      <c r="E113">
        <f>IFERROR(記録[[#This Row],[組]],"")</f>
        <v>1</v>
      </c>
      <c r="F113">
        <f>IFERROR(記録[[#This Row],[水路]],"")</f>
        <v>8</v>
      </c>
      <c r="G113" t="str">
        <f>IFERROR(VLOOKUP(D113,プログラムデータ!A:N,12,0),"")</f>
        <v>15～18歳</v>
      </c>
      <c r="H113" t="str">
        <f>IFERROR(VLOOKUP(D113,プログラムデータ!A:N,13,0),"")</f>
        <v>男子</v>
      </c>
      <c r="I113" t="str">
        <f>IFERROR(VLOOKUP(D113,プログラムデータ!A:N,11,0),"")</f>
        <v>4×50m</v>
      </c>
      <c r="J113" t="str">
        <f>IFERROR(VLOOKUP(D113,プログラムデータ!A:N,10,0),"")</f>
        <v>自由形</v>
      </c>
      <c r="K113" t="str">
        <f>IFERROR(VLOOKUP(D113,プログラムデータ!A:N,14,0),"")</f>
        <v>タイム決勝</v>
      </c>
      <c r="L113" t="str">
        <f t="shared" si="1"/>
        <v>15～18歳 男子 4×50m 自由形 タイム決勝</v>
      </c>
    </row>
    <row r="114" spans="1:12" x14ac:dyDescent="0.15">
      <c r="A114">
        <f>IFERROR(記録[[#This Row],[競技番号]],"")</f>
        <v>13</v>
      </c>
      <c r="B114">
        <f>IFERROR(記録[[#This Row],[選手番号]],"")</f>
        <v>226</v>
      </c>
      <c r="C114" t="str">
        <f>IFERROR(VLOOKUP(B114,チーム番号!E:F,2,0),"")</f>
        <v/>
      </c>
      <c r="D114">
        <f>IFERROR(VLOOKUP(A114,プログラム!B:C,2,0),"")</f>
        <v>7</v>
      </c>
      <c r="E114">
        <f>IFERROR(記録[[#This Row],[組]],"")</f>
        <v>2</v>
      </c>
      <c r="F114">
        <f>IFERROR(記録[[#This Row],[水路]],"")</f>
        <v>1</v>
      </c>
      <c r="G114" t="str">
        <f>IFERROR(VLOOKUP(D114,プログラムデータ!A:N,12,0),"")</f>
        <v>15～18歳</v>
      </c>
      <c r="H114" t="str">
        <f>IFERROR(VLOOKUP(D114,プログラムデータ!A:N,13,0),"")</f>
        <v>男子</v>
      </c>
      <c r="I114" t="str">
        <f>IFERROR(VLOOKUP(D114,プログラムデータ!A:N,11,0),"")</f>
        <v>4×50m</v>
      </c>
      <c r="J114" t="str">
        <f>IFERROR(VLOOKUP(D114,プログラムデータ!A:N,10,0),"")</f>
        <v>自由形</v>
      </c>
      <c r="K114" t="str">
        <f>IFERROR(VLOOKUP(D114,プログラムデータ!A:N,14,0),"")</f>
        <v>タイム決勝</v>
      </c>
      <c r="L114" t="str">
        <f t="shared" si="1"/>
        <v>15～18歳 男子 4×50m 自由形 タイム決勝</v>
      </c>
    </row>
    <row r="115" spans="1:12" x14ac:dyDescent="0.15">
      <c r="A115">
        <f>IFERROR(記録[[#This Row],[競技番号]],"")</f>
        <v>13</v>
      </c>
      <c r="B115">
        <f>IFERROR(記録[[#This Row],[選手番号]],"")</f>
        <v>525</v>
      </c>
      <c r="C115" t="str">
        <f>IFERROR(VLOOKUP(B115,チーム番号!E:F,2,0),"")</f>
        <v/>
      </c>
      <c r="D115">
        <f>IFERROR(VLOOKUP(A115,プログラム!B:C,2,0),"")</f>
        <v>7</v>
      </c>
      <c r="E115">
        <f>IFERROR(記録[[#This Row],[組]],"")</f>
        <v>2</v>
      </c>
      <c r="F115">
        <f>IFERROR(記録[[#This Row],[水路]],"")</f>
        <v>2</v>
      </c>
      <c r="G115" t="str">
        <f>IFERROR(VLOOKUP(D115,プログラムデータ!A:N,12,0),"")</f>
        <v>15～18歳</v>
      </c>
      <c r="H115" t="str">
        <f>IFERROR(VLOOKUP(D115,プログラムデータ!A:N,13,0),"")</f>
        <v>男子</v>
      </c>
      <c r="I115" t="str">
        <f>IFERROR(VLOOKUP(D115,プログラムデータ!A:N,11,0),"")</f>
        <v>4×50m</v>
      </c>
      <c r="J115" t="str">
        <f>IFERROR(VLOOKUP(D115,プログラムデータ!A:N,10,0),"")</f>
        <v>自由形</v>
      </c>
      <c r="K115" t="str">
        <f>IFERROR(VLOOKUP(D115,プログラムデータ!A:N,14,0),"")</f>
        <v>タイム決勝</v>
      </c>
      <c r="L115" t="str">
        <f t="shared" si="1"/>
        <v>15～18歳 男子 4×50m 自由形 タイム決勝</v>
      </c>
    </row>
    <row r="116" spans="1:12" x14ac:dyDescent="0.15">
      <c r="A116">
        <f>IFERROR(記録[[#This Row],[競技番号]],"")</f>
        <v>13</v>
      </c>
      <c r="B116">
        <f>IFERROR(記録[[#This Row],[選手番号]],"")</f>
        <v>660</v>
      </c>
      <c r="C116" t="str">
        <f>IFERROR(VLOOKUP(B116,チーム番号!E:F,2,0),"")</f>
        <v/>
      </c>
      <c r="D116">
        <f>IFERROR(VLOOKUP(A116,プログラム!B:C,2,0),"")</f>
        <v>7</v>
      </c>
      <c r="E116">
        <f>IFERROR(記録[[#This Row],[組]],"")</f>
        <v>2</v>
      </c>
      <c r="F116">
        <f>IFERROR(記録[[#This Row],[水路]],"")</f>
        <v>3</v>
      </c>
      <c r="G116" t="str">
        <f>IFERROR(VLOOKUP(D116,プログラムデータ!A:N,12,0),"")</f>
        <v>15～18歳</v>
      </c>
      <c r="H116" t="str">
        <f>IFERROR(VLOOKUP(D116,プログラムデータ!A:N,13,0),"")</f>
        <v>男子</v>
      </c>
      <c r="I116" t="str">
        <f>IFERROR(VLOOKUP(D116,プログラムデータ!A:N,11,0),"")</f>
        <v>4×50m</v>
      </c>
      <c r="J116" t="str">
        <f>IFERROR(VLOOKUP(D116,プログラムデータ!A:N,10,0),"")</f>
        <v>自由形</v>
      </c>
      <c r="K116" t="str">
        <f>IFERROR(VLOOKUP(D116,プログラムデータ!A:N,14,0),"")</f>
        <v>タイム決勝</v>
      </c>
      <c r="L116" t="str">
        <f t="shared" si="1"/>
        <v>15～18歳 男子 4×50m 自由形 タイム決勝</v>
      </c>
    </row>
    <row r="117" spans="1:12" x14ac:dyDescent="0.15">
      <c r="A117">
        <f>IFERROR(記録[[#This Row],[競技番号]],"")</f>
        <v>13</v>
      </c>
      <c r="B117">
        <f>IFERROR(記録[[#This Row],[選手番号]],"")</f>
        <v>699</v>
      </c>
      <c r="C117" t="str">
        <f>IFERROR(VLOOKUP(B117,チーム番号!E:F,2,0),"")</f>
        <v/>
      </c>
      <c r="D117">
        <f>IFERROR(VLOOKUP(A117,プログラム!B:C,2,0),"")</f>
        <v>7</v>
      </c>
      <c r="E117">
        <f>IFERROR(記録[[#This Row],[組]],"")</f>
        <v>2</v>
      </c>
      <c r="F117">
        <f>IFERROR(記録[[#This Row],[水路]],"")</f>
        <v>4</v>
      </c>
      <c r="G117" t="str">
        <f>IFERROR(VLOOKUP(D117,プログラムデータ!A:N,12,0),"")</f>
        <v>15～18歳</v>
      </c>
      <c r="H117" t="str">
        <f>IFERROR(VLOOKUP(D117,プログラムデータ!A:N,13,0),"")</f>
        <v>男子</v>
      </c>
      <c r="I117" t="str">
        <f>IFERROR(VLOOKUP(D117,プログラムデータ!A:N,11,0),"")</f>
        <v>4×50m</v>
      </c>
      <c r="J117" t="str">
        <f>IFERROR(VLOOKUP(D117,プログラムデータ!A:N,10,0),"")</f>
        <v>自由形</v>
      </c>
      <c r="K117" t="str">
        <f>IFERROR(VLOOKUP(D117,プログラムデータ!A:N,14,0),"")</f>
        <v>タイム決勝</v>
      </c>
      <c r="L117" t="str">
        <f t="shared" si="1"/>
        <v>15～18歳 男子 4×50m 自由形 タイム決勝</v>
      </c>
    </row>
    <row r="118" spans="1:12" x14ac:dyDescent="0.15">
      <c r="A118">
        <f>IFERROR(記録[[#This Row],[競技番号]],"")</f>
        <v>13</v>
      </c>
      <c r="B118">
        <f>IFERROR(記録[[#This Row],[選手番号]],"")</f>
        <v>561</v>
      </c>
      <c r="C118" t="str">
        <f>IFERROR(VLOOKUP(B118,チーム番号!E:F,2,0),"")</f>
        <v/>
      </c>
      <c r="D118">
        <f>IFERROR(VLOOKUP(A118,プログラム!B:C,2,0),"")</f>
        <v>7</v>
      </c>
      <c r="E118">
        <f>IFERROR(記録[[#This Row],[組]],"")</f>
        <v>2</v>
      </c>
      <c r="F118">
        <f>IFERROR(記録[[#This Row],[水路]],"")</f>
        <v>5</v>
      </c>
      <c r="G118" t="str">
        <f>IFERROR(VLOOKUP(D118,プログラムデータ!A:N,12,0),"")</f>
        <v>15～18歳</v>
      </c>
      <c r="H118" t="str">
        <f>IFERROR(VLOOKUP(D118,プログラムデータ!A:N,13,0),"")</f>
        <v>男子</v>
      </c>
      <c r="I118" t="str">
        <f>IFERROR(VLOOKUP(D118,プログラムデータ!A:N,11,0),"")</f>
        <v>4×50m</v>
      </c>
      <c r="J118" t="str">
        <f>IFERROR(VLOOKUP(D118,プログラムデータ!A:N,10,0),"")</f>
        <v>自由形</v>
      </c>
      <c r="K118" t="str">
        <f>IFERROR(VLOOKUP(D118,プログラムデータ!A:N,14,0),"")</f>
        <v>タイム決勝</v>
      </c>
      <c r="L118" t="str">
        <f t="shared" si="1"/>
        <v>15～18歳 男子 4×50m 自由形 タイム決勝</v>
      </c>
    </row>
    <row r="119" spans="1:12" x14ac:dyDescent="0.15">
      <c r="A119">
        <f>IFERROR(記録[[#This Row],[競技番号]],"")</f>
        <v>13</v>
      </c>
      <c r="B119">
        <f>IFERROR(記録[[#This Row],[選手番号]],"")</f>
        <v>250</v>
      </c>
      <c r="C119" t="str">
        <f>IFERROR(VLOOKUP(B119,チーム番号!E:F,2,0),"")</f>
        <v/>
      </c>
      <c r="D119">
        <f>IFERROR(VLOOKUP(A119,プログラム!B:C,2,0),"")</f>
        <v>7</v>
      </c>
      <c r="E119">
        <f>IFERROR(記録[[#This Row],[組]],"")</f>
        <v>2</v>
      </c>
      <c r="F119">
        <f>IFERROR(記録[[#This Row],[水路]],"")</f>
        <v>6</v>
      </c>
      <c r="G119" t="str">
        <f>IFERROR(VLOOKUP(D119,プログラムデータ!A:N,12,0),"")</f>
        <v>15～18歳</v>
      </c>
      <c r="H119" t="str">
        <f>IFERROR(VLOOKUP(D119,プログラムデータ!A:N,13,0),"")</f>
        <v>男子</v>
      </c>
      <c r="I119" t="str">
        <f>IFERROR(VLOOKUP(D119,プログラムデータ!A:N,11,0),"")</f>
        <v>4×50m</v>
      </c>
      <c r="J119" t="str">
        <f>IFERROR(VLOOKUP(D119,プログラムデータ!A:N,10,0),"")</f>
        <v>自由形</v>
      </c>
      <c r="K119" t="str">
        <f>IFERROR(VLOOKUP(D119,プログラムデータ!A:N,14,0),"")</f>
        <v>タイム決勝</v>
      </c>
      <c r="L119" t="str">
        <f t="shared" si="1"/>
        <v>15～18歳 男子 4×50m 自由形 タイム決勝</v>
      </c>
    </row>
    <row r="120" spans="1:12" x14ac:dyDescent="0.15">
      <c r="A120">
        <f>IFERROR(記録[[#This Row],[競技番号]],"")</f>
        <v>13</v>
      </c>
      <c r="B120">
        <f>IFERROR(記録[[#This Row],[選手番号]],"")</f>
        <v>41</v>
      </c>
      <c r="C120" t="str">
        <f>IFERROR(VLOOKUP(B120,チーム番号!E:F,2,0),"")</f>
        <v/>
      </c>
      <c r="D120">
        <f>IFERROR(VLOOKUP(A120,プログラム!B:C,2,0),"")</f>
        <v>7</v>
      </c>
      <c r="E120">
        <f>IFERROR(記録[[#This Row],[組]],"")</f>
        <v>2</v>
      </c>
      <c r="F120">
        <f>IFERROR(記録[[#This Row],[水路]],"")</f>
        <v>7</v>
      </c>
      <c r="G120" t="str">
        <f>IFERROR(VLOOKUP(D120,プログラムデータ!A:N,12,0),"")</f>
        <v>15～18歳</v>
      </c>
      <c r="H120" t="str">
        <f>IFERROR(VLOOKUP(D120,プログラムデータ!A:N,13,0),"")</f>
        <v>男子</v>
      </c>
      <c r="I120" t="str">
        <f>IFERROR(VLOOKUP(D120,プログラムデータ!A:N,11,0),"")</f>
        <v>4×50m</v>
      </c>
      <c r="J120" t="str">
        <f>IFERROR(VLOOKUP(D120,プログラムデータ!A:N,10,0),"")</f>
        <v>自由形</v>
      </c>
      <c r="K120" t="str">
        <f>IFERROR(VLOOKUP(D120,プログラムデータ!A:N,14,0),"")</f>
        <v>タイム決勝</v>
      </c>
      <c r="L120" t="str">
        <f t="shared" si="1"/>
        <v>15～18歳 男子 4×50m 自由形 タイム決勝</v>
      </c>
    </row>
    <row r="121" spans="1:12" x14ac:dyDescent="0.15">
      <c r="A121">
        <f>IFERROR(記録[[#This Row],[競技番号]],"")</f>
        <v>13</v>
      </c>
      <c r="B121">
        <f>IFERROR(記録[[#This Row],[選手番号]],"")</f>
        <v>158</v>
      </c>
      <c r="C121" t="str">
        <f>IFERROR(VLOOKUP(B121,チーム番号!E:F,2,0),"")</f>
        <v/>
      </c>
      <c r="D121">
        <f>IFERROR(VLOOKUP(A121,プログラム!B:C,2,0),"")</f>
        <v>7</v>
      </c>
      <c r="E121">
        <f>IFERROR(記録[[#This Row],[組]],"")</f>
        <v>2</v>
      </c>
      <c r="F121">
        <f>IFERROR(記録[[#This Row],[水路]],"")</f>
        <v>8</v>
      </c>
      <c r="G121" t="str">
        <f>IFERROR(VLOOKUP(D121,プログラムデータ!A:N,12,0),"")</f>
        <v>15～18歳</v>
      </c>
      <c r="H121" t="str">
        <f>IFERROR(VLOOKUP(D121,プログラムデータ!A:N,13,0),"")</f>
        <v>男子</v>
      </c>
      <c r="I121" t="str">
        <f>IFERROR(VLOOKUP(D121,プログラムデータ!A:N,11,0),"")</f>
        <v>4×50m</v>
      </c>
      <c r="J121" t="str">
        <f>IFERROR(VLOOKUP(D121,プログラムデータ!A:N,10,0),"")</f>
        <v>自由形</v>
      </c>
      <c r="K121" t="str">
        <f>IFERROR(VLOOKUP(D121,プログラムデータ!A:N,14,0),"")</f>
        <v>タイム決勝</v>
      </c>
      <c r="L121" t="str">
        <f t="shared" si="1"/>
        <v>15～18歳 男子 4×50m 自由形 タイム決勝</v>
      </c>
    </row>
    <row r="122" spans="1:12" x14ac:dyDescent="0.15">
      <c r="A122">
        <f>IFERROR(記録[[#This Row],[競技番号]],"")</f>
        <v>13</v>
      </c>
      <c r="B122">
        <f>IFERROR(記録[[#This Row],[選手番号]],"")</f>
        <v>107</v>
      </c>
      <c r="C122" t="str">
        <f>IFERROR(VLOOKUP(B122,チーム番号!E:F,2,0),"")</f>
        <v/>
      </c>
      <c r="D122">
        <f>IFERROR(VLOOKUP(A122,プログラム!B:C,2,0),"")</f>
        <v>7</v>
      </c>
      <c r="E122">
        <f>IFERROR(記録[[#This Row],[組]],"")</f>
        <v>3</v>
      </c>
      <c r="F122">
        <f>IFERROR(記録[[#This Row],[水路]],"")</f>
        <v>1</v>
      </c>
      <c r="G122" t="str">
        <f>IFERROR(VLOOKUP(D122,プログラムデータ!A:N,12,0),"")</f>
        <v>15～18歳</v>
      </c>
      <c r="H122" t="str">
        <f>IFERROR(VLOOKUP(D122,プログラムデータ!A:N,13,0),"")</f>
        <v>男子</v>
      </c>
      <c r="I122" t="str">
        <f>IFERROR(VLOOKUP(D122,プログラムデータ!A:N,11,0),"")</f>
        <v>4×50m</v>
      </c>
      <c r="J122" t="str">
        <f>IFERROR(VLOOKUP(D122,プログラムデータ!A:N,10,0),"")</f>
        <v>自由形</v>
      </c>
      <c r="K122" t="str">
        <f>IFERROR(VLOOKUP(D122,プログラムデータ!A:N,14,0),"")</f>
        <v>タイム決勝</v>
      </c>
      <c r="L122" t="str">
        <f t="shared" si="1"/>
        <v>15～18歳 男子 4×50m 自由形 タイム決勝</v>
      </c>
    </row>
    <row r="123" spans="1:12" x14ac:dyDescent="0.15">
      <c r="A123">
        <f>IFERROR(記録[[#This Row],[競技番号]],"")</f>
        <v>13</v>
      </c>
      <c r="B123">
        <f>IFERROR(記録[[#This Row],[選手番号]],"")</f>
        <v>198</v>
      </c>
      <c r="C123" t="str">
        <f>IFERROR(VLOOKUP(B123,チーム番号!E:F,2,0),"")</f>
        <v/>
      </c>
      <c r="D123">
        <f>IFERROR(VLOOKUP(A123,プログラム!B:C,2,0),"")</f>
        <v>7</v>
      </c>
      <c r="E123">
        <f>IFERROR(記録[[#This Row],[組]],"")</f>
        <v>3</v>
      </c>
      <c r="F123">
        <f>IFERROR(記録[[#This Row],[水路]],"")</f>
        <v>2</v>
      </c>
      <c r="G123" t="str">
        <f>IFERROR(VLOOKUP(D123,プログラムデータ!A:N,12,0),"")</f>
        <v>15～18歳</v>
      </c>
      <c r="H123" t="str">
        <f>IFERROR(VLOOKUP(D123,プログラムデータ!A:N,13,0),"")</f>
        <v>男子</v>
      </c>
      <c r="I123" t="str">
        <f>IFERROR(VLOOKUP(D123,プログラムデータ!A:N,11,0),"")</f>
        <v>4×50m</v>
      </c>
      <c r="J123" t="str">
        <f>IFERROR(VLOOKUP(D123,プログラムデータ!A:N,10,0),"")</f>
        <v>自由形</v>
      </c>
      <c r="K123" t="str">
        <f>IFERROR(VLOOKUP(D123,プログラムデータ!A:N,14,0),"")</f>
        <v>タイム決勝</v>
      </c>
      <c r="L123" t="str">
        <f t="shared" si="1"/>
        <v>15～18歳 男子 4×50m 自由形 タイム決勝</v>
      </c>
    </row>
    <row r="124" spans="1:12" x14ac:dyDescent="0.15">
      <c r="A124">
        <f>IFERROR(記録[[#This Row],[競技番号]],"")</f>
        <v>13</v>
      </c>
      <c r="B124">
        <f>IFERROR(記録[[#This Row],[選手番号]],"")</f>
        <v>352</v>
      </c>
      <c r="C124" t="str">
        <f>IFERROR(VLOOKUP(B124,チーム番号!E:F,2,0),"")</f>
        <v/>
      </c>
      <c r="D124">
        <f>IFERROR(VLOOKUP(A124,プログラム!B:C,2,0),"")</f>
        <v>7</v>
      </c>
      <c r="E124">
        <f>IFERROR(記録[[#This Row],[組]],"")</f>
        <v>3</v>
      </c>
      <c r="F124">
        <f>IFERROR(記録[[#This Row],[水路]],"")</f>
        <v>3</v>
      </c>
      <c r="G124" t="str">
        <f>IFERROR(VLOOKUP(D124,プログラムデータ!A:N,12,0),"")</f>
        <v>15～18歳</v>
      </c>
      <c r="H124" t="str">
        <f>IFERROR(VLOOKUP(D124,プログラムデータ!A:N,13,0),"")</f>
        <v>男子</v>
      </c>
      <c r="I124" t="str">
        <f>IFERROR(VLOOKUP(D124,プログラムデータ!A:N,11,0),"")</f>
        <v>4×50m</v>
      </c>
      <c r="J124" t="str">
        <f>IFERROR(VLOOKUP(D124,プログラムデータ!A:N,10,0),"")</f>
        <v>自由形</v>
      </c>
      <c r="K124" t="str">
        <f>IFERROR(VLOOKUP(D124,プログラムデータ!A:N,14,0),"")</f>
        <v>タイム決勝</v>
      </c>
      <c r="L124" t="str">
        <f t="shared" si="1"/>
        <v>15～18歳 男子 4×50m 自由形 タイム決勝</v>
      </c>
    </row>
    <row r="125" spans="1:12" x14ac:dyDescent="0.15">
      <c r="A125">
        <f>IFERROR(記録[[#This Row],[競技番号]],"")</f>
        <v>13</v>
      </c>
      <c r="B125">
        <f>IFERROR(記録[[#This Row],[選手番号]],"")</f>
        <v>400</v>
      </c>
      <c r="C125" t="str">
        <f>IFERROR(VLOOKUP(B125,チーム番号!E:F,2,0),"")</f>
        <v/>
      </c>
      <c r="D125">
        <f>IFERROR(VLOOKUP(A125,プログラム!B:C,2,0),"")</f>
        <v>7</v>
      </c>
      <c r="E125">
        <f>IFERROR(記録[[#This Row],[組]],"")</f>
        <v>3</v>
      </c>
      <c r="F125">
        <f>IFERROR(記録[[#This Row],[水路]],"")</f>
        <v>4</v>
      </c>
      <c r="G125" t="str">
        <f>IFERROR(VLOOKUP(D125,プログラムデータ!A:N,12,0),"")</f>
        <v>15～18歳</v>
      </c>
      <c r="H125" t="str">
        <f>IFERROR(VLOOKUP(D125,プログラムデータ!A:N,13,0),"")</f>
        <v>男子</v>
      </c>
      <c r="I125" t="str">
        <f>IFERROR(VLOOKUP(D125,プログラムデータ!A:N,11,0),"")</f>
        <v>4×50m</v>
      </c>
      <c r="J125" t="str">
        <f>IFERROR(VLOOKUP(D125,プログラムデータ!A:N,10,0),"")</f>
        <v>自由形</v>
      </c>
      <c r="K125" t="str">
        <f>IFERROR(VLOOKUP(D125,プログラムデータ!A:N,14,0),"")</f>
        <v>タイム決勝</v>
      </c>
      <c r="L125" t="str">
        <f t="shared" si="1"/>
        <v>15～18歳 男子 4×50m 自由形 タイム決勝</v>
      </c>
    </row>
    <row r="126" spans="1:12" x14ac:dyDescent="0.15">
      <c r="A126">
        <f>IFERROR(記録[[#This Row],[競技番号]],"")</f>
        <v>13</v>
      </c>
      <c r="B126">
        <f>IFERROR(記録[[#This Row],[選手番号]],"")</f>
        <v>495</v>
      </c>
      <c r="C126" t="str">
        <f>IFERROR(VLOOKUP(B126,チーム番号!E:F,2,0),"")</f>
        <v/>
      </c>
      <c r="D126">
        <f>IFERROR(VLOOKUP(A126,プログラム!B:C,2,0),"")</f>
        <v>7</v>
      </c>
      <c r="E126">
        <f>IFERROR(記録[[#This Row],[組]],"")</f>
        <v>3</v>
      </c>
      <c r="F126">
        <f>IFERROR(記録[[#This Row],[水路]],"")</f>
        <v>5</v>
      </c>
      <c r="G126" t="str">
        <f>IFERROR(VLOOKUP(D126,プログラムデータ!A:N,12,0),"")</f>
        <v>15～18歳</v>
      </c>
      <c r="H126" t="str">
        <f>IFERROR(VLOOKUP(D126,プログラムデータ!A:N,13,0),"")</f>
        <v>男子</v>
      </c>
      <c r="I126" t="str">
        <f>IFERROR(VLOOKUP(D126,プログラムデータ!A:N,11,0),"")</f>
        <v>4×50m</v>
      </c>
      <c r="J126" t="str">
        <f>IFERROR(VLOOKUP(D126,プログラムデータ!A:N,10,0),"")</f>
        <v>自由形</v>
      </c>
      <c r="K126" t="str">
        <f>IFERROR(VLOOKUP(D126,プログラムデータ!A:N,14,0),"")</f>
        <v>タイム決勝</v>
      </c>
      <c r="L126" t="str">
        <f t="shared" si="1"/>
        <v>15～18歳 男子 4×50m 自由形 タイム決勝</v>
      </c>
    </row>
    <row r="127" spans="1:12" x14ac:dyDescent="0.15">
      <c r="A127">
        <f>IFERROR(記録[[#This Row],[競技番号]],"")</f>
        <v>13</v>
      </c>
      <c r="B127">
        <f>IFERROR(記録[[#This Row],[選手番号]],"")</f>
        <v>702</v>
      </c>
      <c r="C127" t="str">
        <f>IFERROR(VLOOKUP(B127,チーム番号!E:F,2,0),"")</f>
        <v/>
      </c>
      <c r="D127">
        <f>IFERROR(VLOOKUP(A127,プログラム!B:C,2,0),"")</f>
        <v>7</v>
      </c>
      <c r="E127">
        <f>IFERROR(記録[[#This Row],[組]],"")</f>
        <v>3</v>
      </c>
      <c r="F127">
        <f>IFERROR(記録[[#This Row],[水路]],"")</f>
        <v>6</v>
      </c>
      <c r="G127" t="str">
        <f>IFERROR(VLOOKUP(D127,プログラムデータ!A:N,12,0),"")</f>
        <v>15～18歳</v>
      </c>
      <c r="H127" t="str">
        <f>IFERROR(VLOOKUP(D127,プログラムデータ!A:N,13,0),"")</f>
        <v>男子</v>
      </c>
      <c r="I127" t="str">
        <f>IFERROR(VLOOKUP(D127,プログラムデータ!A:N,11,0),"")</f>
        <v>4×50m</v>
      </c>
      <c r="J127" t="str">
        <f>IFERROR(VLOOKUP(D127,プログラムデータ!A:N,10,0),"")</f>
        <v>自由形</v>
      </c>
      <c r="K127" t="str">
        <f>IFERROR(VLOOKUP(D127,プログラムデータ!A:N,14,0),"")</f>
        <v>タイム決勝</v>
      </c>
      <c r="L127" t="str">
        <f t="shared" si="1"/>
        <v>15～18歳 男子 4×50m 自由形 タイム決勝</v>
      </c>
    </row>
    <row r="128" spans="1:12" x14ac:dyDescent="0.15">
      <c r="A128">
        <f>IFERROR(記録[[#This Row],[競技番号]],"")</f>
        <v>13</v>
      </c>
      <c r="B128">
        <f>IFERROR(記録[[#This Row],[選手番号]],"")</f>
        <v>447</v>
      </c>
      <c r="C128" t="str">
        <f>IFERROR(VLOOKUP(B128,チーム番号!E:F,2,0),"")</f>
        <v/>
      </c>
      <c r="D128">
        <f>IFERROR(VLOOKUP(A128,プログラム!B:C,2,0),"")</f>
        <v>7</v>
      </c>
      <c r="E128">
        <f>IFERROR(記録[[#This Row],[組]],"")</f>
        <v>3</v>
      </c>
      <c r="F128">
        <f>IFERROR(記録[[#This Row],[水路]],"")</f>
        <v>7</v>
      </c>
      <c r="G128" t="str">
        <f>IFERROR(VLOOKUP(D128,プログラムデータ!A:N,12,0),"")</f>
        <v>15～18歳</v>
      </c>
      <c r="H128" t="str">
        <f>IFERROR(VLOOKUP(D128,プログラムデータ!A:N,13,0),"")</f>
        <v>男子</v>
      </c>
      <c r="I128" t="str">
        <f>IFERROR(VLOOKUP(D128,プログラムデータ!A:N,11,0),"")</f>
        <v>4×50m</v>
      </c>
      <c r="J128" t="str">
        <f>IFERROR(VLOOKUP(D128,プログラムデータ!A:N,10,0),"")</f>
        <v>自由形</v>
      </c>
      <c r="K128" t="str">
        <f>IFERROR(VLOOKUP(D128,プログラムデータ!A:N,14,0),"")</f>
        <v>タイム決勝</v>
      </c>
      <c r="L128" t="str">
        <f t="shared" si="1"/>
        <v>15～18歳 男子 4×50m 自由形 タイム決勝</v>
      </c>
    </row>
    <row r="129" spans="1:12" x14ac:dyDescent="0.15">
      <c r="A129">
        <f>IFERROR(記録[[#This Row],[競技番号]],"")</f>
        <v>13</v>
      </c>
      <c r="B129">
        <f>IFERROR(記録[[#This Row],[選手番号]],"")</f>
        <v>2</v>
      </c>
      <c r="C129" t="str">
        <f>IFERROR(VLOOKUP(B129,チーム番号!E:F,2,0),"")</f>
        <v/>
      </c>
      <c r="D129">
        <f>IFERROR(VLOOKUP(A129,プログラム!B:C,2,0),"")</f>
        <v>7</v>
      </c>
      <c r="E129">
        <f>IFERROR(記録[[#This Row],[組]],"")</f>
        <v>3</v>
      </c>
      <c r="F129">
        <f>IFERROR(記録[[#This Row],[水路]],"")</f>
        <v>8</v>
      </c>
      <c r="G129" t="str">
        <f>IFERROR(VLOOKUP(D129,プログラムデータ!A:N,12,0),"")</f>
        <v>15～18歳</v>
      </c>
      <c r="H129" t="str">
        <f>IFERROR(VLOOKUP(D129,プログラムデータ!A:N,13,0),"")</f>
        <v>男子</v>
      </c>
      <c r="I129" t="str">
        <f>IFERROR(VLOOKUP(D129,プログラムデータ!A:N,11,0),"")</f>
        <v>4×50m</v>
      </c>
      <c r="J129" t="str">
        <f>IFERROR(VLOOKUP(D129,プログラムデータ!A:N,10,0),"")</f>
        <v>自由形</v>
      </c>
      <c r="K129" t="str">
        <f>IFERROR(VLOOKUP(D129,プログラムデータ!A:N,14,0),"")</f>
        <v>タイム決勝</v>
      </c>
      <c r="L129" t="str">
        <f t="shared" si="1"/>
        <v>15～18歳 男子 4×50m 自由形 タイム決勝</v>
      </c>
    </row>
    <row r="130" spans="1:12" x14ac:dyDescent="0.15">
      <c r="A130">
        <f>IFERROR(記録[[#This Row],[競技番号]],"")</f>
        <v>15</v>
      </c>
      <c r="B130">
        <f>IFERROR(記録[[#This Row],[選手番号]],"")</f>
        <v>0</v>
      </c>
      <c r="C130" t="str">
        <f>IFERROR(VLOOKUP(B130,チーム番号!E:F,2,0),"")</f>
        <v/>
      </c>
      <c r="D130">
        <f>IFERROR(VLOOKUP(A130,プログラム!B:C,2,0),"")</f>
        <v>8</v>
      </c>
      <c r="E130">
        <f>IFERROR(記録[[#This Row],[組]],"")</f>
        <v>1</v>
      </c>
      <c r="F130">
        <f>IFERROR(記録[[#This Row],[水路]],"")</f>
        <v>1</v>
      </c>
      <c r="G130" t="str">
        <f>IFERROR(VLOOKUP(D130,プログラムデータ!A:N,12,0),"")</f>
        <v>10歳以下</v>
      </c>
      <c r="H130" t="str">
        <f>IFERROR(VLOOKUP(D130,プログラムデータ!A:N,13,0),"")</f>
        <v>男子</v>
      </c>
      <c r="I130">
        <f>IFERROR(VLOOKUP(D130,プログラムデータ!A:N,11,0),"")</f>
        <v>0</v>
      </c>
      <c r="J130" t="str">
        <f>IFERROR(VLOOKUP(D130,プログラムデータ!A:N,10,0),"")</f>
        <v>バタフライ</v>
      </c>
      <c r="K130" t="str">
        <f>IFERROR(VLOOKUP(D130,プログラムデータ!A:N,14,0),"")</f>
        <v>タイム決勝</v>
      </c>
      <c r="L130" t="str">
        <f t="shared" si="1"/>
        <v>10歳以下 男子 0 バタフライ タイム決勝</v>
      </c>
    </row>
    <row r="131" spans="1:12" x14ac:dyDescent="0.15">
      <c r="A131">
        <f>IFERROR(記録[[#This Row],[競技番号]],"")</f>
        <v>15</v>
      </c>
      <c r="B131">
        <f>IFERROR(記録[[#This Row],[選手番号]],"")</f>
        <v>0</v>
      </c>
      <c r="C131" t="str">
        <f>IFERROR(VLOOKUP(B131,チーム番号!E:F,2,0),"")</f>
        <v/>
      </c>
      <c r="D131">
        <f>IFERROR(VLOOKUP(A131,プログラム!B:C,2,0),"")</f>
        <v>8</v>
      </c>
      <c r="E131">
        <f>IFERROR(記録[[#This Row],[組]],"")</f>
        <v>1</v>
      </c>
      <c r="F131">
        <f>IFERROR(記録[[#This Row],[水路]],"")</f>
        <v>2</v>
      </c>
      <c r="G131" t="str">
        <f>IFERROR(VLOOKUP(D131,プログラムデータ!A:N,12,0),"")</f>
        <v>10歳以下</v>
      </c>
      <c r="H131" t="str">
        <f>IFERROR(VLOOKUP(D131,プログラムデータ!A:N,13,0),"")</f>
        <v>男子</v>
      </c>
      <c r="I131">
        <f>IFERROR(VLOOKUP(D131,プログラムデータ!A:N,11,0),"")</f>
        <v>0</v>
      </c>
      <c r="J131" t="str">
        <f>IFERROR(VLOOKUP(D131,プログラムデータ!A:N,10,0),"")</f>
        <v>バタフライ</v>
      </c>
      <c r="K131" t="str">
        <f>IFERROR(VLOOKUP(D131,プログラムデータ!A:N,14,0),"")</f>
        <v>タイム決勝</v>
      </c>
      <c r="L131" t="str">
        <f t="shared" ref="L131:L194" si="2">CONCATENATE(G131," ",H131," ",I131," ",J131," ",K131)</f>
        <v>10歳以下 男子 0 バタフライ タイム決勝</v>
      </c>
    </row>
    <row r="132" spans="1:12" x14ac:dyDescent="0.15">
      <c r="A132">
        <f>IFERROR(記録[[#This Row],[競技番号]],"")</f>
        <v>15</v>
      </c>
      <c r="B132">
        <f>IFERROR(記録[[#This Row],[選手番号]],"")</f>
        <v>412</v>
      </c>
      <c r="C132" t="str">
        <f>IFERROR(VLOOKUP(B132,チーム番号!E:F,2,0),"")</f>
        <v/>
      </c>
      <c r="D132">
        <f>IFERROR(VLOOKUP(A132,プログラム!B:C,2,0),"")</f>
        <v>8</v>
      </c>
      <c r="E132">
        <f>IFERROR(記録[[#This Row],[組]],"")</f>
        <v>1</v>
      </c>
      <c r="F132">
        <f>IFERROR(記録[[#This Row],[水路]],"")</f>
        <v>3</v>
      </c>
      <c r="G132" t="str">
        <f>IFERROR(VLOOKUP(D132,プログラムデータ!A:N,12,0),"")</f>
        <v>10歳以下</v>
      </c>
      <c r="H132" t="str">
        <f>IFERROR(VLOOKUP(D132,プログラムデータ!A:N,13,0),"")</f>
        <v>男子</v>
      </c>
      <c r="I132">
        <f>IFERROR(VLOOKUP(D132,プログラムデータ!A:N,11,0),"")</f>
        <v>0</v>
      </c>
      <c r="J132" t="str">
        <f>IFERROR(VLOOKUP(D132,プログラムデータ!A:N,10,0),"")</f>
        <v>バタフライ</v>
      </c>
      <c r="K132" t="str">
        <f>IFERROR(VLOOKUP(D132,プログラムデータ!A:N,14,0),"")</f>
        <v>タイム決勝</v>
      </c>
      <c r="L132" t="str">
        <f t="shared" si="2"/>
        <v>10歳以下 男子 0 バタフライ タイム決勝</v>
      </c>
    </row>
    <row r="133" spans="1:12" x14ac:dyDescent="0.15">
      <c r="A133">
        <f>IFERROR(記録[[#This Row],[競技番号]],"")</f>
        <v>15</v>
      </c>
      <c r="B133">
        <f>IFERROR(記録[[#This Row],[選手番号]],"")</f>
        <v>142</v>
      </c>
      <c r="C133" t="str">
        <f>IFERROR(VLOOKUP(B133,チーム番号!E:F,2,0),"")</f>
        <v/>
      </c>
      <c r="D133">
        <f>IFERROR(VLOOKUP(A133,プログラム!B:C,2,0),"")</f>
        <v>8</v>
      </c>
      <c r="E133">
        <f>IFERROR(記録[[#This Row],[組]],"")</f>
        <v>1</v>
      </c>
      <c r="F133">
        <f>IFERROR(記録[[#This Row],[水路]],"")</f>
        <v>4</v>
      </c>
      <c r="G133" t="str">
        <f>IFERROR(VLOOKUP(D133,プログラムデータ!A:N,12,0),"")</f>
        <v>10歳以下</v>
      </c>
      <c r="H133" t="str">
        <f>IFERROR(VLOOKUP(D133,プログラムデータ!A:N,13,0),"")</f>
        <v>男子</v>
      </c>
      <c r="I133">
        <f>IFERROR(VLOOKUP(D133,プログラムデータ!A:N,11,0),"")</f>
        <v>0</v>
      </c>
      <c r="J133" t="str">
        <f>IFERROR(VLOOKUP(D133,プログラムデータ!A:N,10,0),"")</f>
        <v>バタフライ</v>
      </c>
      <c r="K133" t="str">
        <f>IFERROR(VLOOKUP(D133,プログラムデータ!A:N,14,0),"")</f>
        <v>タイム決勝</v>
      </c>
      <c r="L133" t="str">
        <f t="shared" si="2"/>
        <v>10歳以下 男子 0 バタフライ タイム決勝</v>
      </c>
    </row>
    <row r="134" spans="1:12" x14ac:dyDescent="0.15">
      <c r="A134">
        <f>IFERROR(記録[[#This Row],[競技番号]],"")</f>
        <v>15</v>
      </c>
      <c r="B134">
        <f>IFERROR(記録[[#This Row],[選手番号]],"")</f>
        <v>188</v>
      </c>
      <c r="C134" t="str">
        <f>IFERROR(VLOOKUP(B134,チーム番号!E:F,2,0),"")</f>
        <v/>
      </c>
      <c r="D134">
        <f>IFERROR(VLOOKUP(A134,プログラム!B:C,2,0),"")</f>
        <v>8</v>
      </c>
      <c r="E134">
        <f>IFERROR(記録[[#This Row],[組]],"")</f>
        <v>1</v>
      </c>
      <c r="F134">
        <f>IFERROR(記録[[#This Row],[水路]],"")</f>
        <v>5</v>
      </c>
      <c r="G134" t="str">
        <f>IFERROR(VLOOKUP(D134,プログラムデータ!A:N,12,0),"")</f>
        <v>10歳以下</v>
      </c>
      <c r="H134" t="str">
        <f>IFERROR(VLOOKUP(D134,プログラムデータ!A:N,13,0),"")</f>
        <v>男子</v>
      </c>
      <c r="I134">
        <f>IFERROR(VLOOKUP(D134,プログラムデータ!A:N,11,0),"")</f>
        <v>0</v>
      </c>
      <c r="J134" t="str">
        <f>IFERROR(VLOOKUP(D134,プログラムデータ!A:N,10,0),"")</f>
        <v>バタフライ</v>
      </c>
      <c r="K134" t="str">
        <f>IFERROR(VLOOKUP(D134,プログラムデータ!A:N,14,0),"")</f>
        <v>タイム決勝</v>
      </c>
      <c r="L134" t="str">
        <f t="shared" si="2"/>
        <v>10歳以下 男子 0 バタフライ タイム決勝</v>
      </c>
    </row>
    <row r="135" spans="1:12" x14ac:dyDescent="0.15">
      <c r="A135">
        <f>IFERROR(記録[[#This Row],[競技番号]],"")</f>
        <v>15</v>
      </c>
      <c r="B135">
        <f>IFERROR(記録[[#This Row],[選手番号]],"")</f>
        <v>0</v>
      </c>
      <c r="C135" t="str">
        <f>IFERROR(VLOOKUP(B135,チーム番号!E:F,2,0),"")</f>
        <v/>
      </c>
      <c r="D135">
        <f>IFERROR(VLOOKUP(A135,プログラム!B:C,2,0),"")</f>
        <v>8</v>
      </c>
      <c r="E135">
        <f>IFERROR(記録[[#This Row],[組]],"")</f>
        <v>1</v>
      </c>
      <c r="F135">
        <f>IFERROR(記録[[#This Row],[水路]],"")</f>
        <v>6</v>
      </c>
      <c r="G135" t="str">
        <f>IFERROR(VLOOKUP(D135,プログラムデータ!A:N,12,0),"")</f>
        <v>10歳以下</v>
      </c>
      <c r="H135" t="str">
        <f>IFERROR(VLOOKUP(D135,プログラムデータ!A:N,13,0),"")</f>
        <v>男子</v>
      </c>
      <c r="I135">
        <f>IFERROR(VLOOKUP(D135,プログラムデータ!A:N,11,0),"")</f>
        <v>0</v>
      </c>
      <c r="J135" t="str">
        <f>IFERROR(VLOOKUP(D135,プログラムデータ!A:N,10,0),"")</f>
        <v>バタフライ</v>
      </c>
      <c r="K135" t="str">
        <f>IFERROR(VLOOKUP(D135,プログラムデータ!A:N,14,0),"")</f>
        <v>タイム決勝</v>
      </c>
      <c r="L135" t="str">
        <f t="shared" si="2"/>
        <v>10歳以下 男子 0 バタフライ タイム決勝</v>
      </c>
    </row>
    <row r="136" spans="1:12" x14ac:dyDescent="0.15">
      <c r="A136">
        <f>IFERROR(記録[[#This Row],[競技番号]],"")</f>
        <v>15</v>
      </c>
      <c r="B136">
        <f>IFERROR(記録[[#This Row],[選手番号]],"")</f>
        <v>0</v>
      </c>
      <c r="C136" t="str">
        <f>IFERROR(VLOOKUP(B136,チーム番号!E:F,2,0),"")</f>
        <v/>
      </c>
      <c r="D136">
        <f>IFERROR(VLOOKUP(A136,プログラム!B:C,2,0),"")</f>
        <v>8</v>
      </c>
      <c r="E136">
        <f>IFERROR(記録[[#This Row],[組]],"")</f>
        <v>1</v>
      </c>
      <c r="F136">
        <f>IFERROR(記録[[#This Row],[水路]],"")</f>
        <v>7</v>
      </c>
      <c r="G136" t="str">
        <f>IFERROR(VLOOKUP(D136,プログラムデータ!A:N,12,0),"")</f>
        <v>10歳以下</v>
      </c>
      <c r="H136" t="str">
        <f>IFERROR(VLOOKUP(D136,プログラムデータ!A:N,13,0),"")</f>
        <v>男子</v>
      </c>
      <c r="I136">
        <f>IFERROR(VLOOKUP(D136,プログラムデータ!A:N,11,0),"")</f>
        <v>0</v>
      </c>
      <c r="J136" t="str">
        <f>IFERROR(VLOOKUP(D136,プログラムデータ!A:N,10,0),"")</f>
        <v>バタフライ</v>
      </c>
      <c r="K136" t="str">
        <f>IFERROR(VLOOKUP(D136,プログラムデータ!A:N,14,0),"")</f>
        <v>タイム決勝</v>
      </c>
      <c r="L136" t="str">
        <f t="shared" si="2"/>
        <v>10歳以下 男子 0 バタフライ タイム決勝</v>
      </c>
    </row>
    <row r="137" spans="1:12" x14ac:dyDescent="0.15">
      <c r="A137">
        <f>IFERROR(記録[[#This Row],[競技番号]],"")</f>
        <v>15</v>
      </c>
      <c r="B137">
        <f>IFERROR(記録[[#This Row],[選手番号]],"")</f>
        <v>0</v>
      </c>
      <c r="C137" t="str">
        <f>IFERROR(VLOOKUP(B137,チーム番号!E:F,2,0),"")</f>
        <v/>
      </c>
      <c r="D137">
        <f>IFERROR(VLOOKUP(A137,プログラム!B:C,2,0),"")</f>
        <v>8</v>
      </c>
      <c r="E137">
        <f>IFERROR(記録[[#This Row],[組]],"")</f>
        <v>1</v>
      </c>
      <c r="F137">
        <f>IFERROR(記録[[#This Row],[水路]],"")</f>
        <v>8</v>
      </c>
      <c r="G137" t="str">
        <f>IFERROR(VLOOKUP(D137,プログラムデータ!A:N,12,0),"")</f>
        <v>10歳以下</v>
      </c>
      <c r="H137" t="str">
        <f>IFERROR(VLOOKUP(D137,プログラムデータ!A:N,13,0),"")</f>
        <v>男子</v>
      </c>
      <c r="I137">
        <f>IFERROR(VLOOKUP(D137,プログラムデータ!A:N,11,0),"")</f>
        <v>0</v>
      </c>
      <c r="J137" t="str">
        <f>IFERROR(VLOOKUP(D137,プログラムデータ!A:N,10,0),"")</f>
        <v>バタフライ</v>
      </c>
      <c r="K137" t="str">
        <f>IFERROR(VLOOKUP(D137,プログラムデータ!A:N,14,0),"")</f>
        <v>タイム決勝</v>
      </c>
      <c r="L137" t="str">
        <f t="shared" si="2"/>
        <v>10歳以下 男子 0 バタフライ タイム決勝</v>
      </c>
    </row>
    <row r="138" spans="1:12" x14ac:dyDescent="0.15">
      <c r="A138">
        <f>IFERROR(記録[[#This Row],[競技番号]],"")</f>
        <v>17</v>
      </c>
      <c r="B138">
        <f>IFERROR(記録[[#This Row],[選手番号]],"")</f>
        <v>0</v>
      </c>
      <c r="C138" t="str">
        <f>IFERROR(VLOOKUP(B138,チーム番号!E:F,2,0),"")</f>
        <v/>
      </c>
      <c r="D138">
        <f>IFERROR(VLOOKUP(A138,プログラム!B:C,2,0),"")</f>
        <v>9</v>
      </c>
      <c r="E138">
        <f>IFERROR(記録[[#This Row],[組]],"")</f>
        <v>1</v>
      </c>
      <c r="F138">
        <f>IFERROR(記録[[#This Row],[水路]],"")</f>
        <v>1</v>
      </c>
      <c r="G138" t="str">
        <f>IFERROR(VLOOKUP(D138,プログラムデータ!A:N,12,0),"")</f>
        <v>11～12歳</v>
      </c>
      <c r="H138" t="str">
        <f>IFERROR(VLOOKUP(D138,プログラムデータ!A:N,13,0),"")</f>
        <v>男子</v>
      </c>
      <c r="I138">
        <f>IFERROR(VLOOKUP(D138,プログラムデータ!A:N,11,0),"")</f>
        <v>0</v>
      </c>
      <c r="J138" t="str">
        <f>IFERROR(VLOOKUP(D138,プログラムデータ!A:N,10,0),"")</f>
        <v>バタフライ</v>
      </c>
      <c r="K138" t="str">
        <f>IFERROR(VLOOKUP(D138,プログラムデータ!A:N,14,0),"")</f>
        <v>タイム決勝</v>
      </c>
      <c r="L138" t="str">
        <f t="shared" si="2"/>
        <v>11～12歳 男子 0 バタフライ タイム決勝</v>
      </c>
    </row>
    <row r="139" spans="1:12" x14ac:dyDescent="0.15">
      <c r="A139">
        <f>IFERROR(記録[[#This Row],[競技番号]],"")</f>
        <v>17</v>
      </c>
      <c r="B139">
        <f>IFERROR(記録[[#This Row],[選手番号]],"")</f>
        <v>54</v>
      </c>
      <c r="C139" t="str">
        <f>IFERROR(VLOOKUP(B139,チーム番号!E:F,2,0),"")</f>
        <v/>
      </c>
      <c r="D139">
        <f>IFERROR(VLOOKUP(A139,プログラム!B:C,2,0),"")</f>
        <v>9</v>
      </c>
      <c r="E139">
        <f>IFERROR(記録[[#This Row],[組]],"")</f>
        <v>1</v>
      </c>
      <c r="F139">
        <f>IFERROR(記録[[#This Row],[水路]],"")</f>
        <v>2</v>
      </c>
      <c r="G139" t="str">
        <f>IFERROR(VLOOKUP(D139,プログラムデータ!A:N,12,0),"")</f>
        <v>11～12歳</v>
      </c>
      <c r="H139" t="str">
        <f>IFERROR(VLOOKUP(D139,プログラムデータ!A:N,13,0),"")</f>
        <v>男子</v>
      </c>
      <c r="I139">
        <f>IFERROR(VLOOKUP(D139,プログラムデータ!A:N,11,0),"")</f>
        <v>0</v>
      </c>
      <c r="J139" t="str">
        <f>IFERROR(VLOOKUP(D139,プログラムデータ!A:N,10,0),"")</f>
        <v>バタフライ</v>
      </c>
      <c r="K139" t="str">
        <f>IFERROR(VLOOKUP(D139,プログラムデータ!A:N,14,0),"")</f>
        <v>タイム決勝</v>
      </c>
      <c r="L139" t="str">
        <f t="shared" si="2"/>
        <v>11～12歳 男子 0 バタフライ タイム決勝</v>
      </c>
    </row>
    <row r="140" spans="1:12" x14ac:dyDescent="0.15">
      <c r="A140">
        <f>IFERROR(記録[[#This Row],[競技番号]],"")</f>
        <v>17</v>
      </c>
      <c r="B140">
        <f>IFERROR(記録[[#This Row],[選手番号]],"")</f>
        <v>12</v>
      </c>
      <c r="C140" t="str">
        <f>IFERROR(VLOOKUP(B140,チーム番号!E:F,2,0),"")</f>
        <v/>
      </c>
      <c r="D140">
        <f>IFERROR(VLOOKUP(A140,プログラム!B:C,2,0),"")</f>
        <v>9</v>
      </c>
      <c r="E140">
        <f>IFERROR(記録[[#This Row],[組]],"")</f>
        <v>1</v>
      </c>
      <c r="F140">
        <f>IFERROR(記録[[#This Row],[水路]],"")</f>
        <v>3</v>
      </c>
      <c r="G140" t="str">
        <f>IFERROR(VLOOKUP(D140,プログラムデータ!A:N,12,0),"")</f>
        <v>11～12歳</v>
      </c>
      <c r="H140" t="str">
        <f>IFERROR(VLOOKUP(D140,プログラムデータ!A:N,13,0),"")</f>
        <v>男子</v>
      </c>
      <c r="I140">
        <f>IFERROR(VLOOKUP(D140,プログラムデータ!A:N,11,0),"")</f>
        <v>0</v>
      </c>
      <c r="J140" t="str">
        <f>IFERROR(VLOOKUP(D140,プログラムデータ!A:N,10,0),"")</f>
        <v>バタフライ</v>
      </c>
      <c r="K140" t="str">
        <f>IFERROR(VLOOKUP(D140,プログラムデータ!A:N,14,0),"")</f>
        <v>タイム決勝</v>
      </c>
      <c r="L140" t="str">
        <f t="shared" si="2"/>
        <v>11～12歳 男子 0 バタフライ タイム決勝</v>
      </c>
    </row>
    <row r="141" spans="1:12" x14ac:dyDescent="0.15">
      <c r="A141">
        <f>IFERROR(記録[[#This Row],[競技番号]],"")</f>
        <v>17</v>
      </c>
      <c r="B141">
        <f>IFERROR(記録[[#This Row],[選手番号]],"")</f>
        <v>606</v>
      </c>
      <c r="C141" t="str">
        <f>IFERROR(VLOOKUP(B141,チーム番号!E:F,2,0),"")</f>
        <v/>
      </c>
      <c r="D141">
        <f>IFERROR(VLOOKUP(A141,プログラム!B:C,2,0),"")</f>
        <v>9</v>
      </c>
      <c r="E141">
        <f>IFERROR(記録[[#This Row],[組]],"")</f>
        <v>1</v>
      </c>
      <c r="F141">
        <f>IFERROR(記録[[#This Row],[水路]],"")</f>
        <v>4</v>
      </c>
      <c r="G141" t="str">
        <f>IFERROR(VLOOKUP(D141,プログラムデータ!A:N,12,0),"")</f>
        <v>11～12歳</v>
      </c>
      <c r="H141" t="str">
        <f>IFERROR(VLOOKUP(D141,プログラムデータ!A:N,13,0),"")</f>
        <v>男子</v>
      </c>
      <c r="I141">
        <f>IFERROR(VLOOKUP(D141,プログラムデータ!A:N,11,0),"")</f>
        <v>0</v>
      </c>
      <c r="J141" t="str">
        <f>IFERROR(VLOOKUP(D141,プログラムデータ!A:N,10,0),"")</f>
        <v>バタフライ</v>
      </c>
      <c r="K141" t="str">
        <f>IFERROR(VLOOKUP(D141,プログラムデータ!A:N,14,0),"")</f>
        <v>タイム決勝</v>
      </c>
      <c r="L141" t="str">
        <f t="shared" si="2"/>
        <v>11～12歳 男子 0 バタフライ タイム決勝</v>
      </c>
    </row>
    <row r="142" spans="1:12" x14ac:dyDescent="0.15">
      <c r="A142">
        <f>IFERROR(記録[[#This Row],[競技番号]],"")</f>
        <v>17</v>
      </c>
      <c r="B142">
        <f>IFERROR(記録[[#This Row],[選手番号]],"")</f>
        <v>569</v>
      </c>
      <c r="C142" t="str">
        <f>IFERROR(VLOOKUP(B142,チーム番号!E:F,2,0),"")</f>
        <v/>
      </c>
      <c r="D142">
        <f>IFERROR(VLOOKUP(A142,プログラム!B:C,2,0),"")</f>
        <v>9</v>
      </c>
      <c r="E142">
        <f>IFERROR(記録[[#This Row],[組]],"")</f>
        <v>1</v>
      </c>
      <c r="F142">
        <f>IFERROR(記録[[#This Row],[水路]],"")</f>
        <v>5</v>
      </c>
      <c r="G142" t="str">
        <f>IFERROR(VLOOKUP(D142,プログラムデータ!A:N,12,0),"")</f>
        <v>11～12歳</v>
      </c>
      <c r="H142" t="str">
        <f>IFERROR(VLOOKUP(D142,プログラムデータ!A:N,13,0),"")</f>
        <v>男子</v>
      </c>
      <c r="I142">
        <f>IFERROR(VLOOKUP(D142,プログラムデータ!A:N,11,0),"")</f>
        <v>0</v>
      </c>
      <c r="J142" t="str">
        <f>IFERROR(VLOOKUP(D142,プログラムデータ!A:N,10,0),"")</f>
        <v>バタフライ</v>
      </c>
      <c r="K142" t="str">
        <f>IFERROR(VLOOKUP(D142,プログラムデータ!A:N,14,0),"")</f>
        <v>タイム決勝</v>
      </c>
      <c r="L142" t="str">
        <f t="shared" si="2"/>
        <v>11～12歳 男子 0 バタフライ タイム決勝</v>
      </c>
    </row>
    <row r="143" spans="1:12" x14ac:dyDescent="0.15">
      <c r="A143">
        <f>IFERROR(記録[[#This Row],[競技番号]],"")</f>
        <v>17</v>
      </c>
      <c r="B143">
        <f>IFERROR(記録[[#This Row],[選手番号]],"")</f>
        <v>556</v>
      </c>
      <c r="C143" t="str">
        <f>IFERROR(VLOOKUP(B143,チーム番号!E:F,2,0),"")</f>
        <v/>
      </c>
      <c r="D143">
        <f>IFERROR(VLOOKUP(A143,プログラム!B:C,2,0),"")</f>
        <v>9</v>
      </c>
      <c r="E143">
        <f>IFERROR(記録[[#This Row],[組]],"")</f>
        <v>1</v>
      </c>
      <c r="F143">
        <f>IFERROR(記録[[#This Row],[水路]],"")</f>
        <v>6</v>
      </c>
      <c r="G143" t="str">
        <f>IFERROR(VLOOKUP(D143,プログラムデータ!A:N,12,0),"")</f>
        <v>11～12歳</v>
      </c>
      <c r="H143" t="str">
        <f>IFERROR(VLOOKUP(D143,プログラムデータ!A:N,13,0),"")</f>
        <v>男子</v>
      </c>
      <c r="I143">
        <f>IFERROR(VLOOKUP(D143,プログラムデータ!A:N,11,0),"")</f>
        <v>0</v>
      </c>
      <c r="J143" t="str">
        <f>IFERROR(VLOOKUP(D143,プログラムデータ!A:N,10,0),"")</f>
        <v>バタフライ</v>
      </c>
      <c r="K143" t="str">
        <f>IFERROR(VLOOKUP(D143,プログラムデータ!A:N,14,0),"")</f>
        <v>タイム決勝</v>
      </c>
      <c r="L143" t="str">
        <f t="shared" si="2"/>
        <v>11～12歳 男子 0 バタフライ タイム決勝</v>
      </c>
    </row>
    <row r="144" spans="1:12" x14ac:dyDescent="0.15">
      <c r="A144">
        <f>IFERROR(記録[[#This Row],[競技番号]],"")</f>
        <v>17</v>
      </c>
      <c r="B144">
        <f>IFERROR(記録[[#This Row],[選手番号]],"")</f>
        <v>0</v>
      </c>
      <c r="C144" t="str">
        <f>IFERROR(VLOOKUP(B144,チーム番号!E:F,2,0),"")</f>
        <v/>
      </c>
      <c r="D144">
        <f>IFERROR(VLOOKUP(A144,プログラム!B:C,2,0),"")</f>
        <v>9</v>
      </c>
      <c r="E144">
        <f>IFERROR(記録[[#This Row],[組]],"")</f>
        <v>1</v>
      </c>
      <c r="F144">
        <f>IFERROR(記録[[#This Row],[水路]],"")</f>
        <v>7</v>
      </c>
      <c r="G144" t="str">
        <f>IFERROR(VLOOKUP(D144,プログラムデータ!A:N,12,0),"")</f>
        <v>11～12歳</v>
      </c>
      <c r="H144" t="str">
        <f>IFERROR(VLOOKUP(D144,プログラムデータ!A:N,13,0),"")</f>
        <v>男子</v>
      </c>
      <c r="I144">
        <f>IFERROR(VLOOKUP(D144,プログラムデータ!A:N,11,0),"")</f>
        <v>0</v>
      </c>
      <c r="J144" t="str">
        <f>IFERROR(VLOOKUP(D144,プログラムデータ!A:N,10,0),"")</f>
        <v>バタフライ</v>
      </c>
      <c r="K144" t="str">
        <f>IFERROR(VLOOKUP(D144,プログラムデータ!A:N,14,0),"")</f>
        <v>タイム決勝</v>
      </c>
      <c r="L144" t="str">
        <f t="shared" si="2"/>
        <v>11～12歳 男子 0 バタフライ タイム決勝</v>
      </c>
    </row>
    <row r="145" spans="1:12" x14ac:dyDescent="0.15">
      <c r="A145">
        <f>IFERROR(記録[[#This Row],[競技番号]],"")</f>
        <v>17</v>
      </c>
      <c r="B145">
        <f>IFERROR(記録[[#This Row],[選手番号]],"")</f>
        <v>0</v>
      </c>
      <c r="C145" t="str">
        <f>IFERROR(VLOOKUP(B145,チーム番号!E:F,2,0),"")</f>
        <v/>
      </c>
      <c r="D145">
        <f>IFERROR(VLOOKUP(A145,プログラム!B:C,2,0),"")</f>
        <v>9</v>
      </c>
      <c r="E145">
        <f>IFERROR(記録[[#This Row],[組]],"")</f>
        <v>1</v>
      </c>
      <c r="F145">
        <f>IFERROR(記録[[#This Row],[水路]],"")</f>
        <v>8</v>
      </c>
      <c r="G145" t="str">
        <f>IFERROR(VLOOKUP(D145,プログラムデータ!A:N,12,0),"")</f>
        <v>11～12歳</v>
      </c>
      <c r="H145" t="str">
        <f>IFERROR(VLOOKUP(D145,プログラムデータ!A:N,13,0),"")</f>
        <v>男子</v>
      </c>
      <c r="I145">
        <f>IFERROR(VLOOKUP(D145,プログラムデータ!A:N,11,0),"")</f>
        <v>0</v>
      </c>
      <c r="J145" t="str">
        <f>IFERROR(VLOOKUP(D145,プログラムデータ!A:N,10,0),"")</f>
        <v>バタフライ</v>
      </c>
      <c r="K145" t="str">
        <f>IFERROR(VLOOKUP(D145,プログラムデータ!A:N,14,0),"")</f>
        <v>タイム決勝</v>
      </c>
      <c r="L145" t="str">
        <f t="shared" si="2"/>
        <v>11～12歳 男子 0 バタフライ タイム決勝</v>
      </c>
    </row>
    <row r="146" spans="1:12" x14ac:dyDescent="0.15">
      <c r="A146">
        <f>IFERROR(記録[[#This Row],[競技番号]],"")</f>
        <v>19</v>
      </c>
      <c r="B146">
        <f>IFERROR(記録[[#This Row],[選手番号]],"")</f>
        <v>111</v>
      </c>
      <c r="C146" t="str">
        <f>IFERROR(VLOOKUP(B146,チーム番号!E:F,2,0),"")</f>
        <v/>
      </c>
      <c r="D146">
        <f>IFERROR(VLOOKUP(A146,プログラム!B:C,2,0),"")</f>
        <v>10</v>
      </c>
      <c r="E146">
        <f>IFERROR(記録[[#This Row],[組]],"")</f>
        <v>1</v>
      </c>
      <c r="F146">
        <f>IFERROR(記録[[#This Row],[水路]],"")</f>
        <v>1</v>
      </c>
      <c r="G146" t="str">
        <f>IFERROR(VLOOKUP(D146,プログラムデータ!A:N,12,0),"")</f>
        <v>13～14歳</v>
      </c>
      <c r="H146" t="str">
        <f>IFERROR(VLOOKUP(D146,プログラムデータ!A:N,13,0),"")</f>
        <v>男子</v>
      </c>
      <c r="I146">
        <f>IFERROR(VLOOKUP(D146,プログラムデータ!A:N,11,0),"")</f>
        <v>0</v>
      </c>
      <c r="J146" t="str">
        <f>IFERROR(VLOOKUP(D146,プログラムデータ!A:N,10,0),"")</f>
        <v>バタフライ</v>
      </c>
      <c r="K146" t="str">
        <f>IFERROR(VLOOKUP(D146,プログラムデータ!A:N,14,0),"")</f>
        <v>タイム決勝</v>
      </c>
      <c r="L146" t="str">
        <f t="shared" si="2"/>
        <v>13～14歳 男子 0 バタフライ タイム決勝</v>
      </c>
    </row>
    <row r="147" spans="1:12" x14ac:dyDescent="0.15">
      <c r="A147">
        <f>IFERROR(記録[[#This Row],[競技番号]],"")</f>
        <v>19</v>
      </c>
      <c r="B147">
        <f>IFERROR(記録[[#This Row],[選手番号]],"")</f>
        <v>117</v>
      </c>
      <c r="C147" t="str">
        <f>IFERROR(VLOOKUP(B147,チーム番号!E:F,2,0),"")</f>
        <v/>
      </c>
      <c r="D147">
        <f>IFERROR(VLOOKUP(A147,プログラム!B:C,2,0),"")</f>
        <v>10</v>
      </c>
      <c r="E147">
        <f>IFERROR(記録[[#This Row],[組]],"")</f>
        <v>1</v>
      </c>
      <c r="F147">
        <f>IFERROR(記録[[#This Row],[水路]],"")</f>
        <v>2</v>
      </c>
      <c r="G147" t="str">
        <f>IFERROR(VLOOKUP(D147,プログラムデータ!A:N,12,0),"")</f>
        <v>13～14歳</v>
      </c>
      <c r="H147" t="str">
        <f>IFERROR(VLOOKUP(D147,プログラムデータ!A:N,13,0),"")</f>
        <v>男子</v>
      </c>
      <c r="I147">
        <f>IFERROR(VLOOKUP(D147,プログラムデータ!A:N,11,0),"")</f>
        <v>0</v>
      </c>
      <c r="J147" t="str">
        <f>IFERROR(VLOOKUP(D147,プログラムデータ!A:N,10,0),"")</f>
        <v>バタフライ</v>
      </c>
      <c r="K147" t="str">
        <f>IFERROR(VLOOKUP(D147,プログラムデータ!A:N,14,0),"")</f>
        <v>タイム決勝</v>
      </c>
      <c r="L147" t="str">
        <f t="shared" si="2"/>
        <v>13～14歳 男子 0 バタフライ タイム決勝</v>
      </c>
    </row>
    <row r="148" spans="1:12" x14ac:dyDescent="0.15">
      <c r="A148">
        <f>IFERROR(記録[[#This Row],[競技番号]],"")</f>
        <v>19</v>
      </c>
      <c r="B148">
        <f>IFERROR(記録[[#This Row],[選手番号]],"")</f>
        <v>137</v>
      </c>
      <c r="C148" t="str">
        <f>IFERROR(VLOOKUP(B148,チーム番号!E:F,2,0),"")</f>
        <v/>
      </c>
      <c r="D148">
        <f>IFERROR(VLOOKUP(A148,プログラム!B:C,2,0),"")</f>
        <v>10</v>
      </c>
      <c r="E148">
        <f>IFERROR(記録[[#This Row],[組]],"")</f>
        <v>1</v>
      </c>
      <c r="F148">
        <f>IFERROR(記録[[#This Row],[水路]],"")</f>
        <v>3</v>
      </c>
      <c r="G148" t="str">
        <f>IFERROR(VLOOKUP(D148,プログラムデータ!A:N,12,0),"")</f>
        <v>13～14歳</v>
      </c>
      <c r="H148" t="str">
        <f>IFERROR(VLOOKUP(D148,プログラムデータ!A:N,13,0),"")</f>
        <v>男子</v>
      </c>
      <c r="I148">
        <f>IFERROR(VLOOKUP(D148,プログラムデータ!A:N,11,0),"")</f>
        <v>0</v>
      </c>
      <c r="J148" t="str">
        <f>IFERROR(VLOOKUP(D148,プログラムデータ!A:N,10,0),"")</f>
        <v>バタフライ</v>
      </c>
      <c r="K148" t="str">
        <f>IFERROR(VLOOKUP(D148,プログラムデータ!A:N,14,0),"")</f>
        <v>タイム決勝</v>
      </c>
      <c r="L148" t="str">
        <f t="shared" si="2"/>
        <v>13～14歳 男子 0 バタフライ タイム決勝</v>
      </c>
    </row>
    <row r="149" spans="1:12" x14ac:dyDescent="0.15">
      <c r="A149">
        <f>IFERROR(記録[[#This Row],[競技番号]],"")</f>
        <v>19</v>
      </c>
      <c r="B149">
        <f>IFERROR(記録[[#This Row],[選手番号]],"")</f>
        <v>268</v>
      </c>
      <c r="C149" t="str">
        <f>IFERROR(VLOOKUP(B149,チーム番号!E:F,2,0),"")</f>
        <v/>
      </c>
      <c r="D149">
        <f>IFERROR(VLOOKUP(A149,プログラム!B:C,2,0),"")</f>
        <v>10</v>
      </c>
      <c r="E149">
        <f>IFERROR(記録[[#This Row],[組]],"")</f>
        <v>1</v>
      </c>
      <c r="F149">
        <f>IFERROR(記録[[#This Row],[水路]],"")</f>
        <v>4</v>
      </c>
      <c r="G149" t="str">
        <f>IFERROR(VLOOKUP(D149,プログラムデータ!A:N,12,0),"")</f>
        <v>13～14歳</v>
      </c>
      <c r="H149" t="str">
        <f>IFERROR(VLOOKUP(D149,プログラムデータ!A:N,13,0),"")</f>
        <v>男子</v>
      </c>
      <c r="I149">
        <f>IFERROR(VLOOKUP(D149,プログラムデータ!A:N,11,0),"")</f>
        <v>0</v>
      </c>
      <c r="J149" t="str">
        <f>IFERROR(VLOOKUP(D149,プログラムデータ!A:N,10,0),"")</f>
        <v>バタフライ</v>
      </c>
      <c r="K149" t="str">
        <f>IFERROR(VLOOKUP(D149,プログラムデータ!A:N,14,0),"")</f>
        <v>タイム決勝</v>
      </c>
      <c r="L149" t="str">
        <f t="shared" si="2"/>
        <v>13～14歳 男子 0 バタフライ タイム決勝</v>
      </c>
    </row>
    <row r="150" spans="1:12" x14ac:dyDescent="0.15">
      <c r="A150">
        <f>IFERROR(記録[[#This Row],[競技番号]],"")</f>
        <v>19</v>
      </c>
      <c r="B150">
        <f>IFERROR(記録[[#This Row],[選手番号]],"")</f>
        <v>562</v>
      </c>
      <c r="C150" t="str">
        <f>IFERROR(VLOOKUP(B150,チーム番号!E:F,2,0),"")</f>
        <v/>
      </c>
      <c r="D150">
        <f>IFERROR(VLOOKUP(A150,プログラム!B:C,2,0),"")</f>
        <v>10</v>
      </c>
      <c r="E150">
        <f>IFERROR(記録[[#This Row],[組]],"")</f>
        <v>1</v>
      </c>
      <c r="F150">
        <f>IFERROR(記録[[#This Row],[水路]],"")</f>
        <v>5</v>
      </c>
      <c r="G150" t="str">
        <f>IFERROR(VLOOKUP(D150,プログラムデータ!A:N,12,0),"")</f>
        <v>13～14歳</v>
      </c>
      <c r="H150" t="str">
        <f>IFERROR(VLOOKUP(D150,プログラムデータ!A:N,13,0),"")</f>
        <v>男子</v>
      </c>
      <c r="I150">
        <f>IFERROR(VLOOKUP(D150,プログラムデータ!A:N,11,0),"")</f>
        <v>0</v>
      </c>
      <c r="J150" t="str">
        <f>IFERROR(VLOOKUP(D150,プログラムデータ!A:N,10,0),"")</f>
        <v>バタフライ</v>
      </c>
      <c r="K150" t="str">
        <f>IFERROR(VLOOKUP(D150,プログラムデータ!A:N,14,0),"")</f>
        <v>タイム決勝</v>
      </c>
      <c r="L150" t="str">
        <f t="shared" si="2"/>
        <v>13～14歳 男子 0 バタフライ タイム決勝</v>
      </c>
    </row>
    <row r="151" spans="1:12" x14ac:dyDescent="0.15">
      <c r="A151">
        <f>IFERROR(記録[[#This Row],[競技番号]],"")</f>
        <v>19</v>
      </c>
      <c r="B151">
        <f>IFERROR(記録[[#This Row],[選手番号]],"")</f>
        <v>43</v>
      </c>
      <c r="C151" t="str">
        <f>IFERROR(VLOOKUP(B151,チーム番号!E:F,2,0),"")</f>
        <v/>
      </c>
      <c r="D151">
        <f>IFERROR(VLOOKUP(A151,プログラム!B:C,2,0),"")</f>
        <v>10</v>
      </c>
      <c r="E151">
        <f>IFERROR(記録[[#This Row],[組]],"")</f>
        <v>1</v>
      </c>
      <c r="F151">
        <f>IFERROR(記録[[#This Row],[水路]],"")</f>
        <v>6</v>
      </c>
      <c r="G151" t="str">
        <f>IFERROR(VLOOKUP(D151,プログラムデータ!A:N,12,0),"")</f>
        <v>13～14歳</v>
      </c>
      <c r="H151" t="str">
        <f>IFERROR(VLOOKUP(D151,プログラムデータ!A:N,13,0),"")</f>
        <v>男子</v>
      </c>
      <c r="I151">
        <f>IFERROR(VLOOKUP(D151,プログラムデータ!A:N,11,0),"")</f>
        <v>0</v>
      </c>
      <c r="J151" t="str">
        <f>IFERROR(VLOOKUP(D151,プログラムデータ!A:N,10,0),"")</f>
        <v>バタフライ</v>
      </c>
      <c r="K151" t="str">
        <f>IFERROR(VLOOKUP(D151,プログラムデータ!A:N,14,0),"")</f>
        <v>タイム決勝</v>
      </c>
      <c r="L151" t="str">
        <f t="shared" si="2"/>
        <v>13～14歳 男子 0 バタフライ タイム決勝</v>
      </c>
    </row>
    <row r="152" spans="1:12" x14ac:dyDescent="0.15">
      <c r="A152">
        <f>IFERROR(記録[[#This Row],[競技番号]],"")</f>
        <v>19</v>
      </c>
      <c r="B152">
        <f>IFERROR(記録[[#This Row],[選手番号]],"")</f>
        <v>662</v>
      </c>
      <c r="C152" t="str">
        <f>IFERROR(VLOOKUP(B152,チーム番号!E:F,2,0),"")</f>
        <v/>
      </c>
      <c r="D152">
        <f>IFERROR(VLOOKUP(A152,プログラム!B:C,2,0),"")</f>
        <v>10</v>
      </c>
      <c r="E152">
        <f>IFERROR(記録[[#This Row],[組]],"")</f>
        <v>1</v>
      </c>
      <c r="F152">
        <f>IFERROR(記録[[#This Row],[水路]],"")</f>
        <v>7</v>
      </c>
      <c r="G152" t="str">
        <f>IFERROR(VLOOKUP(D152,プログラムデータ!A:N,12,0),"")</f>
        <v>13～14歳</v>
      </c>
      <c r="H152" t="str">
        <f>IFERROR(VLOOKUP(D152,プログラムデータ!A:N,13,0),"")</f>
        <v>男子</v>
      </c>
      <c r="I152">
        <f>IFERROR(VLOOKUP(D152,プログラムデータ!A:N,11,0),"")</f>
        <v>0</v>
      </c>
      <c r="J152" t="str">
        <f>IFERROR(VLOOKUP(D152,プログラムデータ!A:N,10,0),"")</f>
        <v>バタフライ</v>
      </c>
      <c r="K152" t="str">
        <f>IFERROR(VLOOKUP(D152,プログラムデータ!A:N,14,0),"")</f>
        <v>タイム決勝</v>
      </c>
      <c r="L152" t="str">
        <f t="shared" si="2"/>
        <v>13～14歳 男子 0 バタフライ タイム決勝</v>
      </c>
    </row>
    <row r="153" spans="1:12" x14ac:dyDescent="0.15">
      <c r="A153">
        <f>IFERROR(記録[[#This Row],[競技番号]],"")</f>
        <v>19</v>
      </c>
      <c r="B153">
        <f>IFERROR(記録[[#This Row],[選手番号]],"")</f>
        <v>517</v>
      </c>
      <c r="C153" t="str">
        <f>IFERROR(VLOOKUP(B153,チーム番号!E:F,2,0),"")</f>
        <v/>
      </c>
      <c r="D153">
        <f>IFERROR(VLOOKUP(A153,プログラム!B:C,2,0),"")</f>
        <v>10</v>
      </c>
      <c r="E153">
        <f>IFERROR(記録[[#This Row],[組]],"")</f>
        <v>1</v>
      </c>
      <c r="F153">
        <f>IFERROR(記録[[#This Row],[水路]],"")</f>
        <v>8</v>
      </c>
      <c r="G153" t="str">
        <f>IFERROR(VLOOKUP(D153,プログラムデータ!A:N,12,0),"")</f>
        <v>13～14歳</v>
      </c>
      <c r="H153" t="str">
        <f>IFERROR(VLOOKUP(D153,プログラムデータ!A:N,13,0),"")</f>
        <v>男子</v>
      </c>
      <c r="I153">
        <f>IFERROR(VLOOKUP(D153,プログラムデータ!A:N,11,0),"")</f>
        <v>0</v>
      </c>
      <c r="J153" t="str">
        <f>IFERROR(VLOOKUP(D153,プログラムデータ!A:N,10,0),"")</f>
        <v>バタフライ</v>
      </c>
      <c r="K153" t="str">
        <f>IFERROR(VLOOKUP(D153,プログラムデータ!A:N,14,0),"")</f>
        <v>タイム決勝</v>
      </c>
      <c r="L153" t="str">
        <f t="shared" si="2"/>
        <v>13～14歳 男子 0 バタフライ タイム決勝</v>
      </c>
    </row>
    <row r="154" spans="1:12" x14ac:dyDescent="0.15">
      <c r="A154">
        <f>IFERROR(記録[[#This Row],[競技番号]],"")</f>
        <v>21</v>
      </c>
      <c r="B154">
        <f>IFERROR(記録[[#This Row],[選手番号]],"")</f>
        <v>0</v>
      </c>
      <c r="C154" t="str">
        <f>IFERROR(VLOOKUP(B154,チーム番号!E:F,2,0),"")</f>
        <v/>
      </c>
      <c r="D154">
        <f>IFERROR(VLOOKUP(A154,プログラム!B:C,2,0),"")</f>
        <v>11</v>
      </c>
      <c r="E154">
        <f>IFERROR(記録[[#This Row],[組]],"")</f>
        <v>1</v>
      </c>
      <c r="F154">
        <f>IFERROR(記録[[#This Row],[水路]],"")</f>
        <v>1</v>
      </c>
      <c r="G154" t="str">
        <f>IFERROR(VLOOKUP(D154,プログラムデータ!A:N,12,0),"")</f>
        <v>15～18歳</v>
      </c>
      <c r="H154" t="str">
        <f>IFERROR(VLOOKUP(D154,プログラムデータ!A:N,13,0),"")</f>
        <v>男子</v>
      </c>
      <c r="I154">
        <f>IFERROR(VLOOKUP(D154,プログラムデータ!A:N,11,0),"")</f>
        <v>0</v>
      </c>
      <c r="J154" t="str">
        <f>IFERROR(VLOOKUP(D154,プログラムデータ!A:N,10,0),"")</f>
        <v>バタフライ</v>
      </c>
      <c r="K154" t="str">
        <f>IFERROR(VLOOKUP(D154,プログラムデータ!A:N,14,0),"")</f>
        <v>タイム決勝</v>
      </c>
      <c r="L154" t="str">
        <f t="shared" si="2"/>
        <v>15～18歳 男子 0 バタフライ タイム決勝</v>
      </c>
    </row>
    <row r="155" spans="1:12" x14ac:dyDescent="0.15">
      <c r="A155">
        <f>IFERROR(記録[[#This Row],[競技番号]],"")</f>
        <v>21</v>
      </c>
      <c r="B155">
        <f>IFERROR(記録[[#This Row],[選手番号]],"")</f>
        <v>0</v>
      </c>
      <c r="C155" t="str">
        <f>IFERROR(VLOOKUP(B155,チーム番号!E:F,2,0),"")</f>
        <v/>
      </c>
      <c r="D155">
        <f>IFERROR(VLOOKUP(A155,プログラム!B:C,2,0),"")</f>
        <v>11</v>
      </c>
      <c r="E155">
        <f>IFERROR(記録[[#This Row],[組]],"")</f>
        <v>1</v>
      </c>
      <c r="F155">
        <f>IFERROR(記録[[#This Row],[水路]],"")</f>
        <v>2</v>
      </c>
      <c r="G155" t="str">
        <f>IFERROR(VLOOKUP(D155,プログラムデータ!A:N,12,0),"")</f>
        <v>15～18歳</v>
      </c>
      <c r="H155" t="str">
        <f>IFERROR(VLOOKUP(D155,プログラムデータ!A:N,13,0),"")</f>
        <v>男子</v>
      </c>
      <c r="I155">
        <f>IFERROR(VLOOKUP(D155,プログラムデータ!A:N,11,0),"")</f>
        <v>0</v>
      </c>
      <c r="J155" t="str">
        <f>IFERROR(VLOOKUP(D155,プログラムデータ!A:N,10,0),"")</f>
        <v>バタフライ</v>
      </c>
      <c r="K155" t="str">
        <f>IFERROR(VLOOKUP(D155,プログラムデータ!A:N,14,0),"")</f>
        <v>タイム決勝</v>
      </c>
      <c r="L155" t="str">
        <f t="shared" si="2"/>
        <v>15～18歳 男子 0 バタフライ タイム決勝</v>
      </c>
    </row>
    <row r="156" spans="1:12" x14ac:dyDescent="0.15">
      <c r="A156">
        <f>IFERROR(記録[[#This Row],[競技番号]],"")</f>
        <v>21</v>
      </c>
      <c r="B156">
        <f>IFERROR(記録[[#This Row],[選手番号]],"")</f>
        <v>319</v>
      </c>
      <c r="C156" t="str">
        <f>IFERROR(VLOOKUP(B156,チーム番号!E:F,2,0),"")</f>
        <v/>
      </c>
      <c r="D156">
        <f>IFERROR(VLOOKUP(A156,プログラム!B:C,2,0),"")</f>
        <v>11</v>
      </c>
      <c r="E156">
        <f>IFERROR(記録[[#This Row],[組]],"")</f>
        <v>1</v>
      </c>
      <c r="F156">
        <f>IFERROR(記録[[#This Row],[水路]],"")</f>
        <v>3</v>
      </c>
      <c r="G156" t="str">
        <f>IFERROR(VLOOKUP(D156,プログラムデータ!A:N,12,0),"")</f>
        <v>15～18歳</v>
      </c>
      <c r="H156" t="str">
        <f>IFERROR(VLOOKUP(D156,プログラムデータ!A:N,13,0),"")</f>
        <v>男子</v>
      </c>
      <c r="I156">
        <f>IFERROR(VLOOKUP(D156,プログラムデータ!A:N,11,0),"")</f>
        <v>0</v>
      </c>
      <c r="J156" t="str">
        <f>IFERROR(VLOOKUP(D156,プログラムデータ!A:N,10,0),"")</f>
        <v>バタフライ</v>
      </c>
      <c r="K156" t="str">
        <f>IFERROR(VLOOKUP(D156,プログラムデータ!A:N,14,0),"")</f>
        <v>タイム決勝</v>
      </c>
      <c r="L156" t="str">
        <f t="shared" si="2"/>
        <v>15～18歳 男子 0 バタフライ タイム決勝</v>
      </c>
    </row>
    <row r="157" spans="1:12" x14ac:dyDescent="0.15">
      <c r="A157">
        <f>IFERROR(記録[[#This Row],[競技番号]],"")</f>
        <v>21</v>
      </c>
      <c r="B157">
        <f>IFERROR(記録[[#This Row],[選手番号]],"")</f>
        <v>401</v>
      </c>
      <c r="C157" t="str">
        <f>IFERROR(VLOOKUP(B157,チーム番号!E:F,2,0),"")</f>
        <v/>
      </c>
      <c r="D157">
        <f>IFERROR(VLOOKUP(A157,プログラム!B:C,2,0),"")</f>
        <v>11</v>
      </c>
      <c r="E157">
        <f>IFERROR(記録[[#This Row],[組]],"")</f>
        <v>1</v>
      </c>
      <c r="F157">
        <f>IFERROR(記録[[#This Row],[水路]],"")</f>
        <v>4</v>
      </c>
      <c r="G157" t="str">
        <f>IFERROR(VLOOKUP(D157,プログラムデータ!A:N,12,0),"")</f>
        <v>15～18歳</v>
      </c>
      <c r="H157" t="str">
        <f>IFERROR(VLOOKUP(D157,プログラムデータ!A:N,13,0),"")</f>
        <v>男子</v>
      </c>
      <c r="I157">
        <f>IFERROR(VLOOKUP(D157,プログラムデータ!A:N,11,0),"")</f>
        <v>0</v>
      </c>
      <c r="J157" t="str">
        <f>IFERROR(VLOOKUP(D157,プログラムデータ!A:N,10,0),"")</f>
        <v>バタフライ</v>
      </c>
      <c r="K157" t="str">
        <f>IFERROR(VLOOKUP(D157,プログラムデータ!A:N,14,0),"")</f>
        <v>タイム決勝</v>
      </c>
      <c r="L157" t="str">
        <f t="shared" si="2"/>
        <v>15～18歳 男子 0 バタフライ タイム決勝</v>
      </c>
    </row>
    <row r="158" spans="1:12" x14ac:dyDescent="0.15">
      <c r="A158">
        <f>IFERROR(記録[[#This Row],[競技番号]],"")</f>
        <v>21</v>
      </c>
      <c r="B158">
        <f>IFERROR(記録[[#This Row],[選手番号]],"")</f>
        <v>264</v>
      </c>
      <c r="C158" t="str">
        <f>IFERROR(VLOOKUP(B158,チーム番号!E:F,2,0),"")</f>
        <v/>
      </c>
      <c r="D158">
        <f>IFERROR(VLOOKUP(A158,プログラム!B:C,2,0),"")</f>
        <v>11</v>
      </c>
      <c r="E158">
        <f>IFERROR(記録[[#This Row],[組]],"")</f>
        <v>1</v>
      </c>
      <c r="F158">
        <f>IFERROR(記録[[#This Row],[水路]],"")</f>
        <v>5</v>
      </c>
      <c r="G158" t="str">
        <f>IFERROR(VLOOKUP(D158,プログラムデータ!A:N,12,0),"")</f>
        <v>15～18歳</v>
      </c>
      <c r="H158" t="str">
        <f>IFERROR(VLOOKUP(D158,プログラムデータ!A:N,13,0),"")</f>
        <v>男子</v>
      </c>
      <c r="I158">
        <f>IFERROR(VLOOKUP(D158,プログラムデータ!A:N,11,0),"")</f>
        <v>0</v>
      </c>
      <c r="J158" t="str">
        <f>IFERROR(VLOOKUP(D158,プログラムデータ!A:N,10,0),"")</f>
        <v>バタフライ</v>
      </c>
      <c r="K158" t="str">
        <f>IFERROR(VLOOKUP(D158,プログラムデータ!A:N,14,0),"")</f>
        <v>タイム決勝</v>
      </c>
      <c r="L158" t="str">
        <f t="shared" si="2"/>
        <v>15～18歳 男子 0 バタフライ タイム決勝</v>
      </c>
    </row>
    <row r="159" spans="1:12" x14ac:dyDescent="0.15">
      <c r="A159">
        <f>IFERROR(記録[[#This Row],[競技番号]],"")</f>
        <v>21</v>
      </c>
      <c r="B159">
        <f>IFERROR(記録[[#This Row],[選手番号]],"")</f>
        <v>0</v>
      </c>
      <c r="C159" t="str">
        <f>IFERROR(VLOOKUP(B159,チーム番号!E:F,2,0),"")</f>
        <v/>
      </c>
      <c r="D159">
        <f>IFERROR(VLOOKUP(A159,プログラム!B:C,2,0),"")</f>
        <v>11</v>
      </c>
      <c r="E159">
        <f>IFERROR(記録[[#This Row],[組]],"")</f>
        <v>1</v>
      </c>
      <c r="F159">
        <f>IFERROR(記録[[#This Row],[水路]],"")</f>
        <v>6</v>
      </c>
      <c r="G159" t="str">
        <f>IFERROR(VLOOKUP(D159,プログラムデータ!A:N,12,0),"")</f>
        <v>15～18歳</v>
      </c>
      <c r="H159" t="str">
        <f>IFERROR(VLOOKUP(D159,プログラムデータ!A:N,13,0),"")</f>
        <v>男子</v>
      </c>
      <c r="I159">
        <f>IFERROR(VLOOKUP(D159,プログラムデータ!A:N,11,0),"")</f>
        <v>0</v>
      </c>
      <c r="J159" t="str">
        <f>IFERROR(VLOOKUP(D159,プログラムデータ!A:N,10,0),"")</f>
        <v>バタフライ</v>
      </c>
      <c r="K159" t="str">
        <f>IFERROR(VLOOKUP(D159,プログラムデータ!A:N,14,0),"")</f>
        <v>タイム決勝</v>
      </c>
      <c r="L159" t="str">
        <f t="shared" si="2"/>
        <v>15～18歳 男子 0 バタフライ タイム決勝</v>
      </c>
    </row>
    <row r="160" spans="1:12" x14ac:dyDescent="0.15">
      <c r="A160">
        <f>IFERROR(記録[[#This Row],[競技番号]],"")</f>
        <v>21</v>
      </c>
      <c r="B160">
        <f>IFERROR(記録[[#This Row],[選手番号]],"")</f>
        <v>0</v>
      </c>
      <c r="C160" t="str">
        <f>IFERROR(VLOOKUP(B160,チーム番号!E:F,2,0),"")</f>
        <v/>
      </c>
      <c r="D160">
        <f>IFERROR(VLOOKUP(A160,プログラム!B:C,2,0),"")</f>
        <v>11</v>
      </c>
      <c r="E160">
        <f>IFERROR(記録[[#This Row],[組]],"")</f>
        <v>1</v>
      </c>
      <c r="F160">
        <f>IFERROR(記録[[#This Row],[水路]],"")</f>
        <v>7</v>
      </c>
      <c r="G160" t="str">
        <f>IFERROR(VLOOKUP(D160,プログラムデータ!A:N,12,0),"")</f>
        <v>15～18歳</v>
      </c>
      <c r="H160" t="str">
        <f>IFERROR(VLOOKUP(D160,プログラムデータ!A:N,13,0),"")</f>
        <v>男子</v>
      </c>
      <c r="I160">
        <f>IFERROR(VLOOKUP(D160,プログラムデータ!A:N,11,0),"")</f>
        <v>0</v>
      </c>
      <c r="J160" t="str">
        <f>IFERROR(VLOOKUP(D160,プログラムデータ!A:N,10,0),"")</f>
        <v>バタフライ</v>
      </c>
      <c r="K160" t="str">
        <f>IFERROR(VLOOKUP(D160,プログラムデータ!A:N,14,0),"")</f>
        <v>タイム決勝</v>
      </c>
      <c r="L160" t="str">
        <f t="shared" si="2"/>
        <v>15～18歳 男子 0 バタフライ タイム決勝</v>
      </c>
    </row>
    <row r="161" spans="1:12" x14ac:dyDescent="0.15">
      <c r="A161">
        <f>IFERROR(記録[[#This Row],[競技番号]],"")</f>
        <v>21</v>
      </c>
      <c r="B161">
        <f>IFERROR(記録[[#This Row],[選手番号]],"")</f>
        <v>0</v>
      </c>
      <c r="C161" t="str">
        <f>IFERROR(VLOOKUP(B161,チーム番号!E:F,2,0),"")</f>
        <v/>
      </c>
      <c r="D161">
        <f>IFERROR(VLOOKUP(A161,プログラム!B:C,2,0),"")</f>
        <v>11</v>
      </c>
      <c r="E161">
        <f>IFERROR(記録[[#This Row],[組]],"")</f>
        <v>1</v>
      </c>
      <c r="F161">
        <f>IFERROR(記録[[#This Row],[水路]],"")</f>
        <v>8</v>
      </c>
      <c r="G161" t="str">
        <f>IFERROR(VLOOKUP(D161,プログラムデータ!A:N,12,0),"")</f>
        <v>15～18歳</v>
      </c>
      <c r="H161" t="str">
        <f>IFERROR(VLOOKUP(D161,プログラムデータ!A:N,13,0),"")</f>
        <v>男子</v>
      </c>
      <c r="I161">
        <f>IFERROR(VLOOKUP(D161,プログラムデータ!A:N,11,0),"")</f>
        <v>0</v>
      </c>
      <c r="J161" t="str">
        <f>IFERROR(VLOOKUP(D161,プログラムデータ!A:N,10,0),"")</f>
        <v>バタフライ</v>
      </c>
      <c r="K161" t="str">
        <f>IFERROR(VLOOKUP(D161,プログラムデータ!A:N,14,0),"")</f>
        <v>タイム決勝</v>
      </c>
      <c r="L161" t="str">
        <f t="shared" si="2"/>
        <v>15～18歳 男子 0 バタフライ タイム決勝</v>
      </c>
    </row>
    <row r="162" spans="1:12" x14ac:dyDescent="0.15">
      <c r="A162">
        <f>IFERROR(記録[[#This Row],[競技番号]],"")</f>
        <v>21</v>
      </c>
      <c r="B162">
        <f>IFERROR(記録[[#This Row],[選手番号]],"")</f>
        <v>108</v>
      </c>
      <c r="C162" t="str">
        <f>IFERROR(VLOOKUP(B162,チーム番号!E:F,2,0),"")</f>
        <v/>
      </c>
      <c r="D162">
        <f>IFERROR(VLOOKUP(A162,プログラム!B:C,2,0),"")</f>
        <v>11</v>
      </c>
      <c r="E162">
        <f>IFERROR(記録[[#This Row],[組]],"")</f>
        <v>2</v>
      </c>
      <c r="F162">
        <f>IFERROR(記録[[#This Row],[水路]],"")</f>
        <v>1</v>
      </c>
      <c r="G162" t="str">
        <f>IFERROR(VLOOKUP(D162,プログラムデータ!A:N,12,0),"")</f>
        <v>15～18歳</v>
      </c>
      <c r="H162" t="str">
        <f>IFERROR(VLOOKUP(D162,プログラムデータ!A:N,13,0),"")</f>
        <v>男子</v>
      </c>
      <c r="I162">
        <f>IFERROR(VLOOKUP(D162,プログラムデータ!A:N,11,0),"")</f>
        <v>0</v>
      </c>
      <c r="J162" t="str">
        <f>IFERROR(VLOOKUP(D162,プログラムデータ!A:N,10,0),"")</f>
        <v>バタフライ</v>
      </c>
      <c r="K162" t="str">
        <f>IFERROR(VLOOKUP(D162,プログラムデータ!A:N,14,0),"")</f>
        <v>タイム決勝</v>
      </c>
      <c r="L162" t="str">
        <f t="shared" si="2"/>
        <v>15～18歳 男子 0 バタフライ タイム決勝</v>
      </c>
    </row>
    <row r="163" spans="1:12" x14ac:dyDescent="0.15">
      <c r="A163">
        <f>IFERROR(記録[[#This Row],[競技番号]],"")</f>
        <v>21</v>
      </c>
      <c r="B163">
        <f>IFERROR(記録[[#This Row],[選手番号]],"")</f>
        <v>678</v>
      </c>
      <c r="C163" t="str">
        <f>IFERROR(VLOOKUP(B163,チーム番号!E:F,2,0),"")</f>
        <v/>
      </c>
      <c r="D163">
        <f>IFERROR(VLOOKUP(A163,プログラム!B:C,2,0),"")</f>
        <v>11</v>
      </c>
      <c r="E163">
        <f>IFERROR(記録[[#This Row],[組]],"")</f>
        <v>2</v>
      </c>
      <c r="F163">
        <f>IFERROR(記録[[#This Row],[水路]],"")</f>
        <v>2</v>
      </c>
      <c r="G163" t="str">
        <f>IFERROR(VLOOKUP(D163,プログラムデータ!A:N,12,0),"")</f>
        <v>15～18歳</v>
      </c>
      <c r="H163" t="str">
        <f>IFERROR(VLOOKUP(D163,プログラムデータ!A:N,13,0),"")</f>
        <v>男子</v>
      </c>
      <c r="I163">
        <f>IFERROR(VLOOKUP(D163,プログラムデータ!A:N,11,0),"")</f>
        <v>0</v>
      </c>
      <c r="J163" t="str">
        <f>IFERROR(VLOOKUP(D163,プログラムデータ!A:N,10,0),"")</f>
        <v>バタフライ</v>
      </c>
      <c r="K163" t="str">
        <f>IFERROR(VLOOKUP(D163,プログラムデータ!A:N,14,0),"")</f>
        <v>タイム決勝</v>
      </c>
      <c r="L163" t="str">
        <f t="shared" si="2"/>
        <v>15～18歳 男子 0 バタフライ タイム決勝</v>
      </c>
    </row>
    <row r="164" spans="1:12" x14ac:dyDescent="0.15">
      <c r="A164">
        <f>IFERROR(記録[[#This Row],[競技番号]],"")</f>
        <v>21</v>
      </c>
      <c r="B164">
        <f>IFERROR(記録[[#This Row],[選手番号]],"")</f>
        <v>135</v>
      </c>
      <c r="C164" t="str">
        <f>IFERROR(VLOOKUP(B164,チーム番号!E:F,2,0),"")</f>
        <v/>
      </c>
      <c r="D164">
        <f>IFERROR(VLOOKUP(A164,プログラム!B:C,2,0),"")</f>
        <v>11</v>
      </c>
      <c r="E164">
        <f>IFERROR(記録[[#This Row],[組]],"")</f>
        <v>2</v>
      </c>
      <c r="F164">
        <f>IFERROR(記録[[#This Row],[水路]],"")</f>
        <v>3</v>
      </c>
      <c r="G164" t="str">
        <f>IFERROR(VLOOKUP(D164,プログラムデータ!A:N,12,0),"")</f>
        <v>15～18歳</v>
      </c>
      <c r="H164" t="str">
        <f>IFERROR(VLOOKUP(D164,プログラムデータ!A:N,13,0),"")</f>
        <v>男子</v>
      </c>
      <c r="I164">
        <f>IFERROR(VLOOKUP(D164,プログラムデータ!A:N,11,0),"")</f>
        <v>0</v>
      </c>
      <c r="J164" t="str">
        <f>IFERROR(VLOOKUP(D164,プログラムデータ!A:N,10,0),"")</f>
        <v>バタフライ</v>
      </c>
      <c r="K164" t="str">
        <f>IFERROR(VLOOKUP(D164,プログラムデータ!A:N,14,0),"")</f>
        <v>タイム決勝</v>
      </c>
      <c r="L164" t="str">
        <f t="shared" si="2"/>
        <v>15～18歳 男子 0 バタフライ タイム決勝</v>
      </c>
    </row>
    <row r="165" spans="1:12" x14ac:dyDescent="0.15">
      <c r="A165">
        <f>IFERROR(記録[[#This Row],[競技番号]],"")</f>
        <v>21</v>
      </c>
      <c r="B165">
        <f>IFERROR(記録[[#This Row],[選手番号]],"")</f>
        <v>265</v>
      </c>
      <c r="C165" t="str">
        <f>IFERROR(VLOOKUP(B165,チーム番号!E:F,2,0),"")</f>
        <v/>
      </c>
      <c r="D165">
        <f>IFERROR(VLOOKUP(A165,プログラム!B:C,2,0),"")</f>
        <v>11</v>
      </c>
      <c r="E165">
        <f>IFERROR(記録[[#This Row],[組]],"")</f>
        <v>2</v>
      </c>
      <c r="F165">
        <f>IFERROR(記録[[#This Row],[水路]],"")</f>
        <v>4</v>
      </c>
      <c r="G165" t="str">
        <f>IFERROR(VLOOKUP(D165,プログラムデータ!A:N,12,0),"")</f>
        <v>15～18歳</v>
      </c>
      <c r="H165" t="str">
        <f>IFERROR(VLOOKUP(D165,プログラムデータ!A:N,13,0),"")</f>
        <v>男子</v>
      </c>
      <c r="I165">
        <f>IFERROR(VLOOKUP(D165,プログラムデータ!A:N,11,0),"")</f>
        <v>0</v>
      </c>
      <c r="J165" t="str">
        <f>IFERROR(VLOOKUP(D165,プログラムデータ!A:N,10,0),"")</f>
        <v>バタフライ</v>
      </c>
      <c r="K165" t="str">
        <f>IFERROR(VLOOKUP(D165,プログラムデータ!A:N,14,0),"")</f>
        <v>タイム決勝</v>
      </c>
      <c r="L165" t="str">
        <f t="shared" si="2"/>
        <v>15～18歳 男子 0 バタフライ タイム決勝</v>
      </c>
    </row>
    <row r="166" spans="1:12" x14ac:dyDescent="0.15">
      <c r="A166">
        <f>IFERROR(記録[[#This Row],[競技番号]],"")</f>
        <v>21</v>
      </c>
      <c r="B166">
        <f>IFERROR(記録[[#This Row],[選手番号]],"")</f>
        <v>605</v>
      </c>
      <c r="C166" t="str">
        <f>IFERROR(VLOOKUP(B166,チーム番号!E:F,2,0),"")</f>
        <v/>
      </c>
      <c r="D166">
        <f>IFERROR(VLOOKUP(A166,プログラム!B:C,2,0),"")</f>
        <v>11</v>
      </c>
      <c r="E166">
        <f>IFERROR(記録[[#This Row],[組]],"")</f>
        <v>2</v>
      </c>
      <c r="F166">
        <f>IFERROR(記録[[#This Row],[水路]],"")</f>
        <v>5</v>
      </c>
      <c r="G166" t="str">
        <f>IFERROR(VLOOKUP(D166,プログラムデータ!A:N,12,0),"")</f>
        <v>15～18歳</v>
      </c>
      <c r="H166" t="str">
        <f>IFERROR(VLOOKUP(D166,プログラムデータ!A:N,13,0),"")</f>
        <v>男子</v>
      </c>
      <c r="I166">
        <f>IFERROR(VLOOKUP(D166,プログラムデータ!A:N,11,0),"")</f>
        <v>0</v>
      </c>
      <c r="J166" t="str">
        <f>IFERROR(VLOOKUP(D166,プログラムデータ!A:N,10,0),"")</f>
        <v>バタフライ</v>
      </c>
      <c r="K166" t="str">
        <f>IFERROR(VLOOKUP(D166,プログラムデータ!A:N,14,0),"")</f>
        <v>タイム決勝</v>
      </c>
      <c r="L166" t="str">
        <f t="shared" si="2"/>
        <v>15～18歳 男子 0 バタフライ タイム決勝</v>
      </c>
    </row>
    <row r="167" spans="1:12" x14ac:dyDescent="0.15">
      <c r="A167">
        <f>IFERROR(記録[[#This Row],[競技番号]],"")</f>
        <v>21</v>
      </c>
      <c r="B167">
        <f>IFERROR(記録[[#This Row],[選手番号]],"")</f>
        <v>266</v>
      </c>
      <c r="C167" t="str">
        <f>IFERROR(VLOOKUP(B167,チーム番号!E:F,2,0),"")</f>
        <v/>
      </c>
      <c r="D167">
        <f>IFERROR(VLOOKUP(A167,プログラム!B:C,2,0),"")</f>
        <v>11</v>
      </c>
      <c r="E167">
        <f>IFERROR(記録[[#This Row],[組]],"")</f>
        <v>2</v>
      </c>
      <c r="F167">
        <f>IFERROR(記録[[#This Row],[水路]],"")</f>
        <v>6</v>
      </c>
      <c r="G167" t="str">
        <f>IFERROR(VLOOKUP(D167,プログラムデータ!A:N,12,0),"")</f>
        <v>15～18歳</v>
      </c>
      <c r="H167" t="str">
        <f>IFERROR(VLOOKUP(D167,プログラムデータ!A:N,13,0),"")</f>
        <v>男子</v>
      </c>
      <c r="I167">
        <f>IFERROR(VLOOKUP(D167,プログラムデータ!A:N,11,0),"")</f>
        <v>0</v>
      </c>
      <c r="J167" t="str">
        <f>IFERROR(VLOOKUP(D167,プログラムデータ!A:N,10,0),"")</f>
        <v>バタフライ</v>
      </c>
      <c r="K167" t="str">
        <f>IFERROR(VLOOKUP(D167,プログラムデータ!A:N,14,0),"")</f>
        <v>タイム決勝</v>
      </c>
      <c r="L167" t="str">
        <f t="shared" si="2"/>
        <v>15～18歳 男子 0 バタフライ タイム決勝</v>
      </c>
    </row>
    <row r="168" spans="1:12" x14ac:dyDescent="0.15">
      <c r="A168">
        <f>IFERROR(記録[[#This Row],[競技番号]],"")</f>
        <v>21</v>
      </c>
      <c r="B168">
        <f>IFERROR(記録[[#This Row],[選手番号]],"")</f>
        <v>659</v>
      </c>
      <c r="C168" t="str">
        <f>IFERROR(VLOOKUP(B168,チーム番号!E:F,2,0),"")</f>
        <v/>
      </c>
      <c r="D168">
        <f>IFERROR(VLOOKUP(A168,プログラム!B:C,2,0),"")</f>
        <v>11</v>
      </c>
      <c r="E168">
        <f>IFERROR(記録[[#This Row],[組]],"")</f>
        <v>2</v>
      </c>
      <c r="F168">
        <f>IFERROR(記録[[#This Row],[水路]],"")</f>
        <v>7</v>
      </c>
      <c r="G168" t="str">
        <f>IFERROR(VLOOKUP(D168,プログラムデータ!A:N,12,0),"")</f>
        <v>15～18歳</v>
      </c>
      <c r="H168" t="str">
        <f>IFERROR(VLOOKUP(D168,プログラムデータ!A:N,13,0),"")</f>
        <v>男子</v>
      </c>
      <c r="I168">
        <f>IFERROR(VLOOKUP(D168,プログラムデータ!A:N,11,0),"")</f>
        <v>0</v>
      </c>
      <c r="J168" t="str">
        <f>IFERROR(VLOOKUP(D168,プログラムデータ!A:N,10,0),"")</f>
        <v>バタフライ</v>
      </c>
      <c r="K168" t="str">
        <f>IFERROR(VLOOKUP(D168,プログラムデータ!A:N,14,0),"")</f>
        <v>タイム決勝</v>
      </c>
      <c r="L168" t="str">
        <f t="shared" si="2"/>
        <v>15～18歳 男子 0 バタフライ タイム決勝</v>
      </c>
    </row>
    <row r="169" spans="1:12" x14ac:dyDescent="0.15">
      <c r="A169">
        <f>IFERROR(記録[[#This Row],[競技番号]],"")</f>
        <v>21</v>
      </c>
      <c r="B169">
        <f>IFERROR(記録[[#This Row],[選手番号]],"")</f>
        <v>527</v>
      </c>
      <c r="C169" t="str">
        <f>IFERROR(VLOOKUP(B169,チーム番号!E:F,2,0),"")</f>
        <v/>
      </c>
      <c r="D169">
        <f>IFERROR(VLOOKUP(A169,プログラム!B:C,2,0),"")</f>
        <v>11</v>
      </c>
      <c r="E169">
        <f>IFERROR(記録[[#This Row],[組]],"")</f>
        <v>2</v>
      </c>
      <c r="F169">
        <f>IFERROR(記録[[#This Row],[水路]],"")</f>
        <v>8</v>
      </c>
      <c r="G169" t="str">
        <f>IFERROR(VLOOKUP(D169,プログラムデータ!A:N,12,0),"")</f>
        <v>15～18歳</v>
      </c>
      <c r="H169" t="str">
        <f>IFERROR(VLOOKUP(D169,プログラムデータ!A:N,13,0),"")</f>
        <v>男子</v>
      </c>
      <c r="I169">
        <f>IFERROR(VLOOKUP(D169,プログラムデータ!A:N,11,0),"")</f>
        <v>0</v>
      </c>
      <c r="J169" t="str">
        <f>IFERROR(VLOOKUP(D169,プログラムデータ!A:N,10,0),"")</f>
        <v>バタフライ</v>
      </c>
      <c r="K169" t="str">
        <f>IFERROR(VLOOKUP(D169,プログラムデータ!A:N,14,0),"")</f>
        <v>タイム決勝</v>
      </c>
      <c r="L169" t="str">
        <f t="shared" si="2"/>
        <v>15～18歳 男子 0 バタフライ タイム決勝</v>
      </c>
    </row>
    <row r="170" spans="1:12" x14ac:dyDescent="0.15">
      <c r="A170">
        <f>IFERROR(記録[[#This Row],[競技番号]],"")</f>
        <v>21</v>
      </c>
      <c r="B170">
        <f>IFERROR(記録[[#This Row],[選手番号]],"")</f>
        <v>389</v>
      </c>
      <c r="C170" t="str">
        <f>IFERROR(VLOOKUP(B170,チーム番号!E:F,2,0),"")</f>
        <v/>
      </c>
      <c r="D170">
        <f>IFERROR(VLOOKUP(A170,プログラム!B:C,2,0),"")</f>
        <v>11</v>
      </c>
      <c r="E170">
        <f>IFERROR(記録[[#This Row],[組]],"")</f>
        <v>3</v>
      </c>
      <c r="F170">
        <f>IFERROR(記録[[#This Row],[水路]],"")</f>
        <v>1</v>
      </c>
      <c r="G170" t="str">
        <f>IFERROR(VLOOKUP(D170,プログラムデータ!A:N,12,0),"")</f>
        <v>15～18歳</v>
      </c>
      <c r="H170" t="str">
        <f>IFERROR(VLOOKUP(D170,プログラムデータ!A:N,13,0),"")</f>
        <v>男子</v>
      </c>
      <c r="I170">
        <f>IFERROR(VLOOKUP(D170,プログラムデータ!A:N,11,0),"")</f>
        <v>0</v>
      </c>
      <c r="J170" t="str">
        <f>IFERROR(VLOOKUP(D170,プログラムデータ!A:N,10,0),"")</f>
        <v>バタフライ</v>
      </c>
      <c r="K170" t="str">
        <f>IFERROR(VLOOKUP(D170,プログラムデータ!A:N,14,0),"")</f>
        <v>タイム決勝</v>
      </c>
      <c r="L170" t="str">
        <f t="shared" si="2"/>
        <v>15～18歳 男子 0 バタフライ タイム決勝</v>
      </c>
    </row>
    <row r="171" spans="1:12" x14ac:dyDescent="0.15">
      <c r="A171">
        <f>IFERROR(記録[[#This Row],[競技番号]],"")</f>
        <v>21</v>
      </c>
      <c r="B171">
        <f>IFERROR(記録[[#This Row],[選手番号]],"")</f>
        <v>368</v>
      </c>
      <c r="C171" t="str">
        <f>IFERROR(VLOOKUP(B171,チーム番号!E:F,2,0),"")</f>
        <v/>
      </c>
      <c r="D171">
        <f>IFERROR(VLOOKUP(A171,プログラム!B:C,2,0),"")</f>
        <v>11</v>
      </c>
      <c r="E171">
        <f>IFERROR(記録[[#This Row],[組]],"")</f>
        <v>3</v>
      </c>
      <c r="F171">
        <f>IFERROR(記録[[#This Row],[水路]],"")</f>
        <v>2</v>
      </c>
      <c r="G171" t="str">
        <f>IFERROR(VLOOKUP(D171,プログラムデータ!A:N,12,0),"")</f>
        <v>15～18歳</v>
      </c>
      <c r="H171" t="str">
        <f>IFERROR(VLOOKUP(D171,プログラムデータ!A:N,13,0),"")</f>
        <v>男子</v>
      </c>
      <c r="I171">
        <f>IFERROR(VLOOKUP(D171,プログラムデータ!A:N,11,0),"")</f>
        <v>0</v>
      </c>
      <c r="J171" t="str">
        <f>IFERROR(VLOOKUP(D171,プログラムデータ!A:N,10,0),"")</f>
        <v>バタフライ</v>
      </c>
      <c r="K171" t="str">
        <f>IFERROR(VLOOKUP(D171,プログラムデータ!A:N,14,0),"")</f>
        <v>タイム決勝</v>
      </c>
      <c r="L171" t="str">
        <f t="shared" si="2"/>
        <v>15～18歳 男子 0 バタフライ タイム決勝</v>
      </c>
    </row>
    <row r="172" spans="1:12" x14ac:dyDescent="0.15">
      <c r="A172">
        <f>IFERROR(記録[[#This Row],[競技番号]],"")</f>
        <v>21</v>
      </c>
      <c r="B172">
        <f>IFERROR(記録[[#This Row],[選手番号]],"")</f>
        <v>197</v>
      </c>
      <c r="C172" t="str">
        <f>IFERROR(VLOOKUP(B172,チーム番号!E:F,2,0),"")</f>
        <v/>
      </c>
      <c r="D172">
        <f>IFERROR(VLOOKUP(A172,プログラム!B:C,2,0),"")</f>
        <v>11</v>
      </c>
      <c r="E172">
        <f>IFERROR(記録[[#This Row],[組]],"")</f>
        <v>3</v>
      </c>
      <c r="F172">
        <f>IFERROR(記録[[#This Row],[水路]],"")</f>
        <v>3</v>
      </c>
      <c r="G172" t="str">
        <f>IFERROR(VLOOKUP(D172,プログラムデータ!A:N,12,0),"")</f>
        <v>15～18歳</v>
      </c>
      <c r="H172" t="str">
        <f>IFERROR(VLOOKUP(D172,プログラムデータ!A:N,13,0),"")</f>
        <v>男子</v>
      </c>
      <c r="I172">
        <f>IFERROR(VLOOKUP(D172,プログラムデータ!A:N,11,0),"")</f>
        <v>0</v>
      </c>
      <c r="J172" t="str">
        <f>IFERROR(VLOOKUP(D172,プログラムデータ!A:N,10,0),"")</f>
        <v>バタフライ</v>
      </c>
      <c r="K172" t="str">
        <f>IFERROR(VLOOKUP(D172,プログラムデータ!A:N,14,0),"")</f>
        <v>タイム決勝</v>
      </c>
      <c r="L172" t="str">
        <f t="shared" si="2"/>
        <v>15～18歳 男子 0 バタフライ タイム決勝</v>
      </c>
    </row>
    <row r="173" spans="1:12" x14ac:dyDescent="0.15">
      <c r="A173">
        <f>IFERROR(記録[[#This Row],[競技番号]],"")</f>
        <v>21</v>
      </c>
      <c r="B173">
        <f>IFERROR(記録[[#This Row],[選手番号]],"")</f>
        <v>225</v>
      </c>
      <c r="C173" t="str">
        <f>IFERROR(VLOOKUP(B173,チーム番号!E:F,2,0),"")</f>
        <v/>
      </c>
      <c r="D173">
        <f>IFERROR(VLOOKUP(A173,プログラム!B:C,2,0),"")</f>
        <v>11</v>
      </c>
      <c r="E173">
        <f>IFERROR(記録[[#This Row],[組]],"")</f>
        <v>3</v>
      </c>
      <c r="F173">
        <f>IFERROR(記録[[#This Row],[水路]],"")</f>
        <v>4</v>
      </c>
      <c r="G173" t="str">
        <f>IFERROR(VLOOKUP(D173,プログラムデータ!A:N,12,0),"")</f>
        <v>15～18歳</v>
      </c>
      <c r="H173" t="str">
        <f>IFERROR(VLOOKUP(D173,プログラムデータ!A:N,13,0),"")</f>
        <v>男子</v>
      </c>
      <c r="I173">
        <f>IFERROR(VLOOKUP(D173,プログラムデータ!A:N,11,0),"")</f>
        <v>0</v>
      </c>
      <c r="J173" t="str">
        <f>IFERROR(VLOOKUP(D173,プログラムデータ!A:N,10,0),"")</f>
        <v>バタフライ</v>
      </c>
      <c r="K173" t="str">
        <f>IFERROR(VLOOKUP(D173,プログラムデータ!A:N,14,0),"")</f>
        <v>タイム決勝</v>
      </c>
      <c r="L173" t="str">
        <f t="shared" si="2"/>
        <v>15～18歳 男子 0 バタフライ タイム決勝</v>
      </c>
    </row>
    <row r="174" spans="1:12" x14ac:dyDescent="0.15">
      <c r="A174">
        <f>IFERROR(記録[[#This Row],[競技番号]],"")</f>
        <v>21</v>
      </c>
      <c r="B174">
        <f>IFERROR(記録[[#This Row],[選手番号]],"")</f>
        <v>446</v>
      </c>
      <c r="C174" t="str">
        <f>IFERROR(VLOOKUP(B174,チーム番号!E:F,2,0),"")</f>
        <v/>
      </c>
      <c r="D174">
        <f>IFERROR(VLOOKUP(A174,プログラム!B:C,2,0),"")</f>
        <v>11</v>
      </c>
      <c r="E174">
        <f>IFERROR(記録[[#This Row],[組]],"")</f>
        <v>3</v>
      </c>
      <c r="F174">
        <f>IFERROR(記録[[#This Row],[水路]],"")</f>
        <v>5</v>
      </c>
      <c r="G174" t="str">
        <f>IFERROR(VLOOKUP(D174,プログラムデータ!A:N,12,0),"")</f>
        <v>15～18歳</v>
      </c>
      <c r="H174" t="str">
        <f>IFERROR(VLOOKUP(D174,プログラムデータ!A:N,13,0),"")</f>
        <v>男子</v>
      </c>
      <c r="I174">
        <f>IFERROR(VLOOKUP(D174,プログラムデータ!A:N,11,0),"")</f>
        <v>0</v>
      </c>
      <c r="J174" t="str">
        <f>IFERROR(VLOOKUP(D174,プログラムデータ!A:N,10,0),"")</f>
        <v>バタフライ</v>
      </c>
      <c r="K174" t="str">
        <f>IFERROR(VLOOKUP(D174,プログラムデータ!A:N,14,0),"")</f>
        <v>タイム決勝</v>
      </c>
      <c r="L174" t="str">
        <f t="shared" si="2"/>
        <v>15～18歳 男子 0 バタフライ タイム決勝</v>
      </c>
    </row>
    <row r="175" spans="1:12" x14ac:dyDescent="0.15">
      <c r="A175">
        <f>IFERROR(記録[[#This Row],[競技番号]],"")</f>
        <v>21</v>
      </c>
      <c r="B175">
        <f>IFERROR(記録[[#This Row],[選手番号]],"")</f>
        <v>310</v>
      </c>
      <c r="C175" t="str">
        <f>IFERROR(VLOOKUP(B175,チーム番号!E:F,2,0),"")</f>
        <v/>
      </c>
      <c r="D175">
        <f>IFERROR(VLOOKUP(A175,プログラム!B:C,2,0),"")</f>
        <v>11</v>
      </c>
      <c r="E175">
        <f>IFERROR(記録[[#This Row],[組]],"")</f>
        <v>3</v>
      </c>
      <c r="F175">
        <f>IFERROR(記録[[#This Row],[水路]],"")</f>
        <v>6</v>
      </c>
      <c r="G175" t="str">
        <f>IFERROR(VLOOKUP(D175,プログラムデータ!A:N,12,0),"")</f>
        <v>15～18歳</v>
      </c>
      <c r="H175" t="str">
        <f>IFERROR(VLOOKUP(D175,プログラムデータ!A:N,13,0),"")</f>
        <v>男子</v>
      </c>
      <c r="I175">
        <f>IFERROR(VLOOKUP(D175,プログラムデータ!A:N,11,0),"")</f>
        <v>0</v>
      </c>
      <c r="J175" t="str">
        <f>IFERROR(VLOOKUP(D175,プログラムデータ!A:N,10,0),"")</f>
        <v>バタフライ</v>
      </c>
      <c r="K175" t="str">
        <f>IFERROR(VLOOKUP(D175,プログラムデータ!A:N,14,0),"")</f>
        <v>タイム決勝</v>
      </c>
      <c r="L175" t="str">
        <f t="shared" si="2"/>
        <v>15～18歳 男子 0 バタフライ タイム決勝</v>
      </c>
    </row>
    <row r="176" spans="1:12" x14ac:dyDescent="0.15">
      <c r="A176">
        <f>IFERROR(記録[[#This Row],[競技番号]],"")</f>
        <v>21</v>
      </c>
      <c r="B176">
        <f>IFERROR(記録[[#This Row],[選手番号]],"")</f>
        <v>301</v>
      </c>
      <c r="C176" t="str">
        <f>IFERROR(VLOOKUP(B176,チーム番号!E:F,2,0),"")</f>
        <v/>
      </c>
      <c r="D176">
        <f>IFERROR(VLOOKUP(A176,プログラム!B:C,2,0),"")</f>
        <v>11</v>
      </c>
      <c r="E176">
        <f>IFERROR(記録[[#This Row],[組]],"")</f>
        <v>3</v>
      </c>
      <c r="F176">
        <f>IFERROR(記録[[#This Row],[水路]],"")</f>
        <v>7</v>
      </c>
      <c r="G176" t="str">
        <f>IFERROR(VLOOKUP(D176,プログラムデータ!A:N,12,0),"")</f>
        <v>15～18歳</v>
      </c>
      <c r="H176" t="str">
        <f>IFERROR(VLOOKUP(D176,プログラムデータ!A:N,13,0),"")</f>
        <v>男子</v>
      </c>
      <c r="I176">
        <f>IFERROR(VLOOKUP(D176,プログラムデータ!A:N,11,0),"")</f>
        <v>0</v>
      </c>
      <c r="J176" t="str">
        <f>IFERROR(VLOOKUP(D176,プログラムデータ!A:N,10,0),"")</f>
        <v>バタフライ</v>
      </c>
      <c r="K176" t="str">
        <f>IFERROR(VLOOKUP(D176,プログラムデータ!A:N,14,0),"")</f>
        <v>タイム決勝</v>
      </c>
      <c r="L176" t="str">
        <f t="shared" si="2"/>
        <v>15～18歳 男子 0 バタフライ タイム決勝</v>
      </c>
    </row>
    <row r="177" spans="1:12" x14ac:dyDescent="0.15">
      <c r="A177">
        <f>IFERROR(記録[[#This Row],[競技番号]],"")</f>
        <v>21</v>
      </c>
      <c r="B177">
        <f>IFERROR(記録[[#This Row],[選手番号]],"")</f>
        <v>514</v>
      </c>
      <c r="C177" t="str">
        <f>IFERROR(VLOOKUP(B177,チーム番号!E:F,2,0),"")</f>
        <v/>
      </c>
      <c r="D177">
        <f>IFERROR(VLOOKUP(A177,プログラム!B:C,2,0),"")</f>
        <v>11</v>
      </c>
      <c r="E177">
        <f>IFERROR(記録[[#This Row],[組]],"")</f>
        <v>3</v>
      </c>
      <c r="F177">
        <f>IFERROR(記録[[#This Row],[水路]],"")</f>
        <v>8</v>
      </c>
      <c r="G177" t="str">
        <f>IFERROR(VLOOKUP(D177,プログラムデータ!A:N,12,0),"")</f>
        <v>15～18歳</v>
      </c>
      <c r="H177" t="str">
        <f>IFERROR(VLOOKUP(D177,プログラムデータ!A:N,13,0),"")</f>
        <v>男子</v>
      </c>
      <c r="I177">
        <f>IFERROR(VLOOKUP(D177,プログラムデータ!A:N,11,0),"")</f>
        <v>0</v>
      </c>
      <c r="J177" t="str">
        <f>IFERROR(VLOOKUP(D177,プログラムデータ!A:N,10,0),"")</f>
        <v>バタフライ</v>
      </c>
      <c r="K177" t="str">
        <f>IFERROR(VLOOKUP(D177,プログラムデータ!A:N,14,0),"")</f>
        <v>タイム決勝</v>
      </c>
      <c r="L177" t="str">
        <f t="shared" si="2"/>
        <v>15～18歳 男子 0 バタフライ タイム決勝</v>
      </c>
    </row>
    <row r="178" spans="1:12" x14ac:dyDescent="0.15">
      <c r="A178">
        <f>IFERROR(記録[[#This Row],[競技番号]],"")</f>
        <v>23</v>
      </c>
      <c r="B178">
        <f>IFERROR(記録[[#This Row],[選手番号]],"")</f>
        <v>0</v>
      </c>
      <c r="C178" t="str">
        <f>IFERROR(VLOOKUP(B178,チーム番号!E:F,2,0),"")</f>
        <v/>
      </c>
      <c r="D178">
        <f>IFERROR(VLOOKUP(A178,プログラム!B:C,2,0),"")</f>
        <v>12</v>
      </c>
      <c r="E178">
        <f>IFERROR(記録[[#This Row],[組]],"")</f>
        <v>1</v>
      </c>
      <c r="F178">
        <f>IFERROR(記録[[#This Row],[水路]],"")</f>
        <v>1</v>
      </c>
      <c r="G178" t="str">
        <f>IFERROR(VLOOKUP(D178,プログラムデータ!A:N,12,0),"")</f>
        <v>10歳以下</v>
      </c>
      <c r="H178" t="str">
        <f>IFERROR(VLOOKUP(D178,プログラムデータ!A:N,13,0),"")</f>
        <v>男子</v>
      </c>
      <c r="I178">
        <f>IFERROR(VLOOKUP(D178,プログラムデータ!A:N,11,0),"")</f>
        <v>0</v>
      </c>
      <c r="J178" t="str">
        <f>IFERROR(VLOOKUP(D178,プログラムデータ!A:N,10,0),"")</f>
        <v>背泳ぎ</v>
      </c>
      <c r="K178" t="str">
        <f>IFERROR(VLOOKUP(D178,プログラムデータ!A:N,14,0),"")</f>
        <v>タイム決勝</v>
      </c>
      <c r="L178" t="str">
        <f t="shared" si="2"/>
        <v>10歳以下 男子 0 背泳ぎ タイム決勝</v>
      </c>
    </row>
    <row r="179" spans="1:12" x14ac:dyDescent="0.15">
      <c r="A179">
        <f>IFERROR(記録[[#This Row],[競技番号]],"")</f>
        <v>23</v>
      </c>
      <c r="B179">
        <f>IFERROR(記録[[#This Row],[選手番号]],"")</f>
        <v>0</v>
      </c>
      <c r="C179" t="str">
        <f>IFERROR(VLOOKUP(B179,チーム番号!E:F,2,0),"")</f>
        <v/>
      </c>
      <c r="D179">
        <f>IFERROR(VLOOKUP(A179,プログラム!B:C,2,0),"")</f>
        <v>12</v>
      </c>
      <c r="E179">
        <f>IFERROR(記録[[#This Row],[組]],"")</f>
        <v>1</v>
      </c>
      <c r="F179">
        <f>IFERROR(記録[[#This Row],[水路]],"")</f>
        <v>2</v>
      </c>
      <c r="G179" t="str">
        <f>IFERROR(VLOOKUP(D179,プログラムデータ!A:N,12,0),"")</f>
        <v>10歳以下</v>
      </c>
      <c r="H179" t="str">
        <f>IFERROR(VLOOKUP(D179,プログラムデータ!A:N,13,0),"")</f>
        <v>男子</v>
      </c>
      <c r="I179">
        <f>IFERROR(VLOOKUP(D179,プログラムデータ!A:N,11,0),"")</f>
        <v>0</v>
      </c>
      <c r="J179" t="str">
        <f>IFERROR(VLOOKUP(D179,プログラムデータ!A:N,10,0),"")</f>
        <v>背泳ぎ</v>
      </c>
      <c r="K179" t="str">
        <f>IFERROR(VLOOKUP(D179,プログラムデータ!A:N,14,0),"")</f>
        <v>タイム決勝</v>
      </c>
      <c r="L179" t="str">
        <f t="shared" si="2"/>
        <v>10歳以下 男子 0 背泳ぎ タイム決勝</v>
      </c>
    </row>
    <row r="180" spans="1:12" x14ac:dyDescent="0.15">
      <c r="A180">
        <f>IFERROR(記録[[#This Row],[競技番号]],"")</f>
        <v>23</v>
      </c>
      <c r="B180">
        <f>IFERROR(記録[[#This Row],[選手番号]],"")</f>
        <v>121</v>
      </c>
      <c r="C180" t="str">
        <f>IFERROR(VLOOKUP(B180,チーム番号!E:F,2,0),"")</f>
        <v/>
      </c>
      <c r="D180">
        <f>IFERROR(VLOOKUP(A180,プログラム!B:C,2,0),"")</f>
        <v>12</v>
      </c>
      <c r="E180">
        <f>IFERROR(記録[[#This Row],[組]],"")</f>
        <v>1</v>
      </c>
      <c r="F180">
        <f>IFERROR(記録[[#This Row],[水路]],"")</f>
        <v>3</v>
      </c>
      <c r="G180" t="str">
        <f>IFERROR(VLOOKUP(D180,プログラムデータ!A:N,12,0),"")</f>
        <v>10歳以下</v>
      </c>
      <c r="H180" t="str">
        <f>IFERROR(VLOOKUP(D180,プログラムデータ!A:N,13,0),"")</f>
        <v>男子</v>
      </c>
      <c r="I180">
        <f>IFERROR(VLOOKUP(D180,プログラムデータ!A:N,11,0),"")</f>
        <v>0</v>
      </c>
      <c r="J180" t="str">
        <f>IFERROR(VLOOKUP(D180,プログラムデータ!A:N,10,0),"")</f>
        <v>背泳ぎ</v>
      </c>
      <c r="K180" t="str">
        <f>IFERROR(VLOOKUP(D180,プログラムデータ!A:N,14,0),"")</f>
        <v>タイム決勝</v>
      </c>
      <c r="L180" t="str">
        <f t="shared" si="2"/>
        <v>10歳以下 男子 0 背泳ぎ タイム決勝</v>
      </c>
    </row>
    <row r="181" spans="1:12" x14ac:dyDescent="0.15">
      <c r="A181">
        <f>IFERROR(記録[[#This Row],[競技番号]],"")</f>
        <v>23</v>
      </c>
      <c r="B181">
        <f>IFERROR(記録[[#This Row],[選手番号]],"")</f>
        <v>332</v>
      </c>
      <c r="C181" t="str">
        <f>IFERROR(VLOOKUP(B181,チーム番号!E:F,2,0),"")</f>
        <v/>
      </c>
      <c r="D181">
        <f>IFERROR(VLOOKUP(A181,プログラム!B:C,2,0),"")</f>
        <v>12</v>
      </c>
      <c r="E181">
        <f>IFERROR(記録[[#This Row],[組]],"")</f>
        <v>1</v>
      </c>
      <c r="F181">
        <f>IFERROR(記録[[#This Row],[水路]],"")</f>
        <v>4</v>
      </c>
      <c r="G181" t="str">
        <f>IFERROR(VLOOKUP(D181,プログラムデータ!A:N,12,0),"")</f>
        <v>10歳以下</v>
      </c>
      <c r="H181" t="str">
        <f>IFERROR(VLOOKUP(D181,プログラムデータ!A:N,13,0),"")</f>
        <v>男子</v>
      </c>
      <c r="I181">
        <f>IFERROR(VLOOKUP(D181,プログラムデータ!A:N,11,0),"")</f>
        <v>0</v>
      </c>
      <c r="J181" t="str">
        <f>IFERROR(VLOOKUP(D181,プログラムデータ!A:N,10,0),"")</f>
        <v>背泳ぎ</v>
      </c>
      <c r="K181" t="str">
        <f>IFERROR(VLOOKUP(D181,プログラムデータ!A:N,14,0),"")</f>
        <v>タイム決勝</v>
      </c>
      <c r="L181" t="str">
        <f t="shared" si="2"/>
        <v>10歳以下 男子 0 背泳ぎ タイム決勝</v>
      </c>
    </row>
    <row r="182" spans="1:12" x14ac:dyDescent="0.15">
      <c r="A182">
        <f>IFERROR(記録[[#This Row],[競技番号]],"")</f>
        <v>23</v>
      </c>
      <c r="B182">
        <f>IFERROR(記録[[#This Row],[選手番号]],"")</f>
        <v>331</v>
      </c>
      <c r="C182" t="str">
        <f>IFERROR(VLOOKUP(B182,チーム番号!E:F,2,0),"")</f>
        <v/>
      </c>
      <c r="D182">
        <f>IFERROR(VLOOKUP(A182,プログラム!B:C,2,0),"")</f>
        <v>12</v>
      </c>
      <c r="E182">
        <f>IFERROR(記録[[#This Row],[組]],"")</f>
        <v>1</v>
      </c>
      <c r="F182">
        <f>IFERROR(記録[[#This Row],[水路]],"")</f>
        <v>5</v>
      </c>
      <c r="G182" t="str">
        <f>IFERROR(VLOOKUP(D182,プログラムデータ!A:N,12,0),"")</f>
        <v>10歳以下</v>
      </c>
      <c r="H182" t="str">
        <f>IFERROR(VLOOKUP(D182,プログラムデータ!A:N,13,0),"")</f>
        <v>男子</v>
      </c>
      <c r="I182">
        <f>IFERROR(VLOOKUP(D182,プログラムデータ!A:N,11,0),"")</f>
        <v>0</v>
      </c>
      <c r="J182" t="str">
        <f>IFERROR(VLOOKUP(D182,プログラムデータ!A:N,10,0),"")</f>
        <v>背泳ぎ</v>
      </c>
      <c r="K182" t="str">
        <f>IFERROR(VLOOKUP(D182,プログラムデータ!A:N,14,0),"")</f>
        <v>タイム決勝</v>
      </c>
      <c r="L182" t="str">
        <f t="shared" si="2"/>
        <v>10歳以下 男子 0 背泳ぎ タイム決勝</v>
      </c>
    </row>
    <row r="183" spans="1:12" x14ac:dyDescent="0.15">
      <c r="A183">
        <f>IFERROR(記録[[#This Row],[競技番号]],"")</f>
        <v>23</v>
      </c>
      <c r="B183">
        <f>IFERROR(記録[[#This Row],[選手番号]],"")</f>
        <v>394</v>
      </c>
      <c r="C183" t="str">
        <f>IFERROR(VLOOKUP(B183,チーム番号!E:F,2,0),"")</f>
        <v/>
      </c>
      <c r="D183">
        <f>IFERROR(VLOOKUP(A183,プログラム!B:C,2,0),"")</f>
        <v>12</v>
      </c>
      <c r="E183">
        <f>IFERROR(記録[[#This Row],[組]],"")</f>
        <v>1</v>
      </c>
      <c r="F183">
        <f>IFERROR(記録[[#This Row],[水路]],"")</f>
        <v>6</v>
      </c>
      <c r="G183" t="str">
        <f>IFERROR(VLOOKUP(D183,プログラムデータ!A:N,12,0),"")</f>
        <v>10歳以下</v>
      </c>
      <c r="H183" t="str">
        <f>IFERROR(VLOOKUP(D183,プログラムデータ!A:N,13,0),"")</f>
        <v>男子</v>
      </c>
      <c r="I183">
        <f>IFERROR(VLOOKUP(D183,プログラムデータ!A:N,11,0),"")</f>
        <v>0</v>
      </c>
      <c r="J183" t="str">
        <f>IFERROR(VLOOKUP(D183,プログラムデータ!A:N,10,0),"")</f>
        <v>背泳ぎ</v>
      </c>
      <c r="K183" t="str">
        <f>IFERROR(VLOOKUP(D183,プログラムデータ!A:N,14,0),"")</f>
        <v>タイム決勝</v>
      </c>
      <c r="L183" t="str">
        <f t="shared" si="2"/>
        <v>10歳以下 男子 0 背泳ぎ タイム決勝</v>
      </c>
    </row>
    <row r="184" spans="1:12" x14ac:dyDescent="0.15">
      <c r="A184">
        <f>IFERROR(記録[[#This Row],[競技番号]],"")</f>
        <v>23</v>
      </c>
      <c r="B184">
        <f>IFERROR(記録[[#This Row],[選手番号]],"")</f>
        <v>0</v>
      </c>
      <c r="C184" t="str">
        <f>IFERROR(VLOOKUP(B184,チーム番号!E:F,2,0),"")</f>
        <v/>
      </c>
      <c r="D184">
        <f>IFERROR(VLOOKUP(A184,プログラム!B:C,2,0),"")</f>
        <v>12</v>
      </c>
      <c r="E184">
        <f>IFERROR(記録[[#This Row],[組]],"")</f>
        <v>1</v>
      </c>
      <c r="F184">
        <f>IFERROR(記録[[#This Row],[水路]],"")</f>
        <v>7</v>
      </c>
      <c r="G184" t="str">
        <f>IFERROR(VLOOKUP(D184,プログラムデータ!A:N,12,0),"")</f>
        <v>10歳以下</v>
      </c>
      <c r="H184" t="str">
        <f>IFERROR(VLOOKUP(D184,プログラムデータ!A:N,13,0),"")</f>
        <v>男子</v>
      </c>
      <c r="I184">
        <f>IFERROR(VLOOKUP(D184,プログラムデータ!A:N,11,0),"")</f>
        <v>0</v>
      </c>
      <c r="J184" t="str">
        <f>IFERROR(VLOOKUP(D184,プログラムデータ!A:N,10,0),"")</f>
        <v>背泳ぎ</v>
      </c>
      <c r="K184" t="str">
        <f>IFERROR(VLOOKUP(D184,プログラムデータ!A:N,14,0),"")</f>
        <v>タイム決勝</v>
      </c>
      <c r="L184" t="str">
        <f t="shared" si="2"/>
        <v>10歳以下 男子 0 背泳ぎ タイム決勝</v>
      </c>
    </row>
    <row r="185" spans="1:12" x14ac:dyDescent="0.15">
      <c r="A185">
        <f>IFERROR(記録[[#This Row],[競技番号]],"")</f>
        <v>23</v>
      </c>
      <c r="B185">
        <f>IFERROR(記録[[#This Row],[選手番号]],"")</f>
        <v>0</v>
      </c>
      <c r="C185" t="str">
        <f>IFERROR(VLOOKUP(B185,チーム番号!E:F,2,0),"")</f>
        <v/>
      </c>
      <c r="D185">
        <f>IFERROR(VLOOKUP(A185,プログラム!B:C,2,0),"")</f>
        <v>12</v>
      </c>
      <c r="E185">
        <f>IFERROR(記録[[#This Row],[組]],"")</f>
        <v>1</v>
      </c>
      <c r="F185">
        <f>IFERROR(記録[[#This Row],[水路]],"")</f>
        <v>8</v>
      </c>
      <c r="G185" t="str">
        <f>IFERROR(VLOOKUP(D185,プログラムデータ!A:N,12,0),"")</f>
        <v>10歳以下</v>
      </c>
      <c r="H185" t="str">
        <f>IFERROR(VLOOKUP(D185,プログラムデータ!A:N,13,0),"")</f>
        <v>男子</v>
      </c>
      <c r="I185">
        <f>IFERROR(VLOOKUP(D185,プログラムデータ!A:N,11,0),"")</f>
        <v>0</v>
      </c>
      <c r="J185" t="str">
        <f>IFERROR(VLOOKUP(D185,プログラムデータ!A:N,10,0),"")</f>
        <v>背泳ぎ</v>
      </c>
      <c r="K185" t="str">
        <f>IFERROR(VLOOKUP(D185,プログラムデータ!A:N,14,0),"")</f>
        <v>タイム決勝</v>
      </c>
      <c r="L185" t="str">
        <f t="shared" si="2"/>
        <v>10歳以下 男子 0 背泳ぎ タイム決勝</v>
      </c>
    </row>
    <row r="186" spans="1:12" x14ac:dyDescent="0.15">
      <c r="A186">
        <f>IFERROR(記録[[#This Row],[競技番号]],"")</f>
        <v>25</v>
      </c>
      <c r="B186">
        <f>IFERROR(記録[[#This Row],[選手番号]],"")</f>
        <v>0</v>
      </c>
      <c r="C186" t="str">
        <f>IFERROR(VLOOKUP(B186,チーム番号!E:F,2,0),"")</f>
        <v/>
      </c>
      <c r="D186">
        <f>IFERROR(VLOOKUP(A186,プログラム!B:C,2,0),"")</f>
        <v>13</v>
      </c>
      <c r="E186">
        <f>IFERROR(記録[[#This Row],[組]],"")</f>
        <v>1</v>
      </c>
      <c r="F186">
        <f>IFERROR(記録[[#This Row],[水路]],"")</f>
        <v>1</v>
      </c>
      <c r="G186" t="str">
        <f>IFERROR(VLOOKUP(D186,プログラムデータ!A:N,12,0),"")</f>
        <v>11～12歳</v>
      </c>
      <c r="H186" t="str">
        <f>IFERROR(VLOOKUP(D186,プログラムデータ!A:N,13,0),"")</f>
        <v>男子</v>
      </c>
      <c r="I186">
        <f>IFERROR(VLOOKUP(D186,プログラムデータ!A:N,11,0),"")</f>
        <v>0</v>
      </c>
      <c r="J186" t="str">
        <f>IFERROR(VLOOKUP(D186,プログラムデータ!A:N,10,0),"")</f>
        <v>背泳ぎ</v>
      </c>
      <c r="K186" t="str">
        <f>IFERROR(VLOOKUP(D186,プログラムデータ!A:N,14,0),"")</f>
        <v>タイム決勝</v>
      </c>
      <c r="L186" t="str">
        <f t="shared" si="2"/>
        <v>11～12歳 男子 0 背泳ぎ タイム決勝</v>
      </c>
    </row>
    <row r="187" spans="1:12" x14ac:dyDescent="0.15">
      <c r="A187">
        <f>IFERROR(記録[[#This Row],[競技番号]],"")</f>
        <v>25</v>
      </c>
      <c r="B187">
        <f>IFERROR(記録[[#This Row],[選手番号]],"")</f>
        <v>0</v>
      </c>
      <c r="C187" t="str">
        <f>IFERROR(VLOOKUP(B187,チーム番号!E:F,2,0),"")</f>
        <v/>
      </c>
      <c r="D187">
        <f>IFERROR(VLOOKUP(A187,プログラム!B:C,2,0),"")</f>
        <v>13</v>
      </c>
      <c r="E187">
        <f>IFERROR(記録[[#This Row],[組]],"")</f>
        <v>1</v>
      </c>
      <c r="F187">
        <f>IFERROR(記録[[#This Row],[水路]],"")</f>
        <v>2</v>
      </c>
      <c r="G187" t="str">
        <f>IFERROR(VLOOKUP(D187,プログラムデータ!A:N,12,0),"")</f>
        <v>11～12歳</v>
      </c>
      <c r="H187" t="str">
        <f>IFERROR(VLOOKUP(D187,プログラムデータ!A:N,13,0),"")</f>
        <v>男子</v>
      </c>
      <c r="I187">
        <f>IFERROR(VLOOKUP(D187,プログラムデータ!A:N,11,0),"")</f>
        <v>0</v>
      </c>
      <c r="J187" t="str">
        <f>IFERROR(VLOOKUP(D187,プログラムデータ!A:N,10,0),"")</f>
        <v>背泳ぎ</v>
      </c>
      <c r="K187" t="str">
        <f>IFERROR(VLOOKUP(D187,プログラムデータ!A:N,14,0),"")</f>
        <v>タイム決勝</v>
      </c>
      <c r="L187" t="str">
        <f t="shared" si="2"/>
        <v>11～12歳 男子 0 背泳ぎ タイム決勝</v>
      </c>
    </row>
    <row r="188" spans="1:12" x14ac:dyDescent="0.15">
      <c r="A188">
        <f>IFERROR(記録[[#This Row],[競技番号]],"")</f>
        <v>25</v>
      </c>
      <c r="B188">
        <f>IFERROR(記録[[#This Row],[選手番号]],"")</f>
        <v>478</v>
      </c>
      <c r="C188" t="str">
        <f>IFERROR(VLOOKUP(B188,チーム番号!E:F,2,0),"")</f>
        <v/>
      </c>
      <c r="D188">
        <f>IFERROR(VLOOKUP(A188,プログラム!B:C,2,0),"")</f>
        <v>13</v>
      </c>
      <c r="E188">
        <f>IFERROR(記録[[#This Row],[組]],"")</f>
        <v>1</v>
      </c>
      <c r="F188">
        <f>IFERROR(記録[[#This Row],[水路]],"")</f>
        <v>3</v>
      </c>
      <c r="G188" t="str">
        <f>IFERROR(VLOOKUP(D188,プログラムデータ!A:N,12,0),"")</f>
        <v>11～12歳</v>
      </c>
      <c r="H188" t="str">
        <f>IFERROR(VLOOKUP(D188,プログラムデータ!A:N,13,0),"")</f>
        <v>男子</v>
      </c>
      <c r="I188">
        <f>IFERROR(VLOOKUP(D188,プログラムデータ!A:N,11,0),"")</f>
        <v>0</v>
      </c>
      <c r="J188" t="str">
        <f>IFERROR(VLOOKUP(D188,プログラムデータ!A:N,10,0),"")</f>
        <v>背泳ぎ</v>
      </c>
      <c r="K188" t="str">
        <f>IFERROR(VLOOKUP(D188,プログラムデータ!A:N,14,0),"")</f>
        <v>タイム決勝</v>
      </c>
      <c r="L188" t="str">
        <f t="shared" si="2"/>
        <v>11～12歳 男子 0 背泳ぎ タイム決勝</v>
      </c>
    </row>
    <row r="189" spans="1:12" x14ac:dyDescent="0.15">
      <c r="A189">
        <f>IFERROR(記録[[#This Row],[競技番号]],"")</f>
        <v>25</v>
      </c>
      <c r="B189">
        <f>IFERROR(記録[[#This Row],[選手番号]],"")</f>
        <v>292</v>
      </c>
      <c r="C189" t="str">
        <f>IFERROR(VLOOKUP(B189,チーム番号!E:F,2,0),"")</f>
        <v/>
      </c>
      <c r="D189">
        <f>IFERROR(VLOOKUP(A189,プログラム!B:C,2,0),"")</f>
        <v>13</v>
      </c>
      <c r="E189">
        <f>IFERROR(記録[[#This Row],[組]],"")</f>
        <v>1</v>
      </c>
      <c r="F189">
        <f>IFERROR(記録[[#This Row],[水路]],"")</f>
        <v>4</v>
      </c>
      <c r="G189" t="str">
        <f>IFERROR(VLOOKUP(D189,プログラムデータ!A:N,12,0),"")</f>
        <v>11～12歳</v>
      </c>
      <c r="H189" t="str">
        <f>IFERROR(VLOOKUP(D189,プログラムデータ!A:N,13,0),"")</f>
        <v>男子</v>
      </c>
      <c r="I189">
        <f>IFERROR(VLOOKUP(D189,プログラムデータ!A:N,11,0),"")</f>
        <v>0</v>
      </c>
      <c r="J189" t="str">
        <f>IFERROR(VLOOKUP(D189,プログラムデータ!A:N,10,0),"")</f>
        <v>背泳ぎ</v>
      </c>
      <c r="K189" t="str">
        <f>IFERROR(VLOOKUP(D189,プログラムデータ!A:N,14,0),"")</f>
        <v>タイム決勝</v>
      </c>
      <c r="L189" t="str">
        <f t="shared" si="2"/>
        <v>11～12歳 男子 0 背泳ぎ タイム決勝</v>
      </c>
    </row>
    <row r="190" spans="1:12" x14ac:dyDescent="0.15">
      <c r="A190">
        <f>IFERROR(記録[[#This Row],[競技番号]],"")</f>
        <v>25</v>
      </c>
      <c r="B190">
        <f>IFERROR(記録[[#This Row],[選手番号]],"")</f>
        <v>83</v>
      </c>
      <c r="C190" t="str">
        <f>IFERROR(VLOOKUP(B190,チーム番号!E:F,2,0),"")</f>
        <v/>
      </c>
      <c r="D190">
        <f>IFERROR(VLOOKUP(A190,プログラム!B:C,2,0),"")</f>
        <v>13</v>
      </c>
      <c r="E190">
        <f>IFERROR(記録[[#This Row],[組]],"")</f>
        <v>1</v>
      </c>
      <c r="F190">
        <f>IFERROR(記録[[#This Row],[水路]],"")</f>
        <v>5</v>
      </c>
      <c r="G190" t="str">
        <f>IFERROR(VLOOKUP(D190,プログラムデータ!A:N,12,0),"")</f>
        <v>11～12歳</v>
      </c>
      <c r="H190" t="str">
        <f>IFERROR(VLOOKUP(D190,プログラムデータ!A:N,13,0),"")</f>
        <v>男子</v>
      </c>
      <c r="I190">
        <f>IFERROR(VLOOKUP(D190,プログラムデータ!A:N,11,0),"")</f>
        <v>0</v>
      </c>
      <c r="J190" t="str">
        <f>IFERROR(VLOOKUP(D190,プログラムデータ!A:N,10,0),"")</f>
        <v>背泳ぎ</v>
      </c>
      <c r="K190" t="str">
        <f>IFERROR(VLOOKUP(D190,プログラムデータ!A:N,14,0),"")</f>
        <v>タイム決勝</v>
      </c>
      <c r="L190" t="str">
        <f t="shared" si="2"/>
        <v>11～12歳 男子 0 背泳ぎ タイム決勝</v>
      </c>
    </row>
    <row r="191" spans="1:12" x14ac:dyDescent="0.15">
      <c r="A191">
        <f>IFERROR(記録[[#This Row],[競技番号]],"")</f>
        <v>25</v>
      </c>
      <c r="B191">
        <f>IFERROR(記録[[#This Row],[選手番号]],"")</f>
        <v>330</v>
      </c>
      <c r="C191" t="str">
        <f>IFERROR(VLOOKUP(B191,チーム番号!E:F,2,0),"")</f>
        <v/>
      </c>
      <c r="D191">
        <f>IFERROR(VLOOKUP(A191,プログラム!B:C,2,0),"")</f>
        <v>13</v>
      </c>
      <c r="E191">
        <f>IFERROR(記録[[#This Row],[組]],"")</f>
        <v>1</v>
      </c>
      <c r="F191">
        <f>IFERROR(記録[[#This Row],[水路]],"")</f>
        <v>6</v>
      </c>
      <c r="G191" t="str">
        <f>IFERROR(VLOOKUP(D191,プログラムデータ!A:N,12,0),"")</f>
        <v>11～12歳</v>
      </c>
      <c r="H191" t="str">
        <f>IFERROR(VLOOKUP(D191,プログラムデータ!A:N,13,0),"")</f>
        <v>男子</v>
      </c>
      <c r="I191">
        <f>IFERROR(VLOOKUP(D191,プログラムデータ!A:N,11,0),"")</f>
        <v>0</v>
      </c>
      <c r="J191" t="str">
        <f>IFERROR(VLOOKUP(D191,プログラムデータ!A:N,10,0),"")</f>
        <v>背泳ぎ</v>
      </c>
      <c r="K191" t="str">
        <f>IFERROR(VLOOKUP(D191,プログラムデータ!A:N,14,0),"")</f>
        <v>タイム決勝</v>
      </c>
      <c r="L191" t="str">
        <f t="shared" si="2"/>
        <v>11～12歳 男子 0 背泳ぎ タイム決勝</v>
      </c>
    </row>
    <row r="192" spans="1:12" x14ac:dyDescent="0.15">
      <c r="A192">
        <f>IFERROR(記録[[#This Row],[競技番号]],"")</f>
        <v>25</v>
      </c>
      <c r="B192">
        <f>IFERROR(記録[[#This Row],[選手番号]],"")</f>
        <v>0</v>
      </c>
      <c r="C192" t="str">
        <f>IFERROR(VLOOKUP(B192,チーム番号!E:F,2,0),"")</f>
        <v/>
      </c>
      <c r="D192">
        <f>IFERROR(VLOOKUP(A192,プログラム!B:C,2,0),"")</f>
        <v>13</v>
      </c>
      <c r="E192">
        <f>IFERROR(記録[[#This Row],[組]],"")</f>
        <v>1</v>
      </c>
      <c r="F192">
        <f>IFERROR(記録[[#This Row],[水路]],"")</f>
        <v>7</v>
      </c>
      <c r="G192" t="str">
        <f>IFERROR(VLOOKUP(D192,プログラムデータ!A:N,12,0),"")</f>
        <v>11～12歳</v>
      </c>
      <c r="H192" t="str">
        <f>IFERROR(VLOOKUP(D192,プログラムデータ!A:N,13,0),"")</f>
        <v>男子</v>
      </c>
      <c r="I192">
        <f>IFERROR(VLOOKUP(D192,プログラムデータ!A:N,11,0),"")</f>
        <v>0</v>
      </c>
      <c r="J192" t="str">
        <f>IFERROR(VLOOKUP(D192,プログラムデータ!A:N,10,0),"")</f>
        <v>背泳ぎ</v>
      </c>
      <c r="K192" t="str">
        <f>IFERROR(VLOOKUP(D192,プログラムデータ!A:N,14,0),"")</f>
        <v>タイム決勝</v>
      </c>
      <c r="L192" t="str">
        <f t="shared" si="2"/>
        <v>11～12歳 男子 0 背泳ぎ タイム決勝</v>
      </c>
    </row>
    <row r="193" spans="1:12" x14ac:dyDescent="0.15">
      <c r="A193">
        <f>IFERROR(記録[[#This Row],[競技番号]],"")</f>
        <v>25</v>
      </c>
      <c r="B193">
        <f>IFERROR(記録[[#This Row],[選手番号]],"")</f>
        <v>0</v>
      </c>
      <c r="C193" t="str">
        <f>IFERROR(VLOOKUP(B193,チーム番号!E:F,2,0),"")</f>
        <v/>
      </c>
      <c r="D193">
        <f>IFERROR(VLOOKUP(A193,プログラム!B:C,2,0),"")</f>
        <v>13</v>
      </c>
      <c r="E193">
        <f>IFERROR(記録[[#This Row],[組]],"")</f>
        <v>1</v>
      </c>
      <c r="F193">
        <f>IFERROR(記録[[#This Row],[水路]],"")</f>
        <v>8</v>
      </c>
      <c r="G193" t="str">
        <f>IFERROR(VLOOKUP(D193,プログラムデータ!A:N,12,0),"")</f>
        <v>11～12歳</v>
      </c>
      <c r="H193" t="str">
        <f>IFERROR(VLOOKUP(D193,プログラムデータ!A:N,13,0),"")</f>
        <v>男子</v>
      </c>
      <c r="I193">
        <f>IFERROR(VLOOKUP(D193,プログラムデータ!A:N,11,0),"")</f>
        <v>0</v>
      </c>
      <c r="J193" t="str">
        <f>IFERROR(VLOOKUP(D193,プログラムデータ!A:N,10,0),"")</f>
        <v>背泳ぎ</v>
      </c>
      <c r="K193" t="str">
        <f>IFERROR(VLOOKUP(D193,プログラムデータ!A:N,14,0),"")</f>
        <v>タイム決勝</v>
      </c>
      <c r="L193" t="str">
        <f t="shared" si="2"/>
        <v>11～12歳 男子 0 背泳ぎ タイム決勝</v>
      </c>
    </row>
    <row r="194" spans="1:12" x14ac:dyDescent="0.15">
      <c r="A194">
        <f>IFERROR(記録[[#This Row],[競技番号]],"")</f>
        <v>27</v>
      </c>
      <c r="B194">
        <f>IFERROR(記録[[#This Row],[選手番号]],"")</f>
        <v>0</v>
      </c>
      <c r="C194" t="str">
        <f>IFERROR(VLOOKUP(B194,チーム番号!E:F,2,0),"")</f>
        <v/>
      </c>
      <c r="D194">
        <f>IFERROR(VLOOKUP(A194,プログラム!B:C,2,0),"")</f>
        <v>14</v>
      </c>
      <c r="E194">
        <f>IFERROR(記録[[#This Row],[組]],"")</f>
        <v>1</v>
      </c>
      <c r="F194">
        <f>IFERROR(記録[[#This Row],[水路]],"")</f>
        <v>1</v>
      </c>
      <c r="G194" t="str">
        <f>IFERROR(VLOOKUP(D194,プログラムデータ!A:N,12,0),"")</f>
        <v>13～14歳</v>
      </c>
      <c r="H194" t="str">
        <f>IFERROR(VLOOKUP(D194,プログラムデータ!A:N,13,0),"")</f>
        <v>男子</v>
      </c>
      <c r="I194">
        <f>IFERROR(VLOOKUP(D194,プログラムデータ!A:N,11,0),"")</f>
        <v>0</v>
      </c>
      <c r="J194" t="str">
        <f>IFERROR(VLOOKUP(D194,プログラムデータ!A:N,10,0),"")</f>
        <v>背泳ぎ</v>
      </c>
      <c r="K194" t="str">
        <f>IFERROR(VLOOKUP(D194,プログラムデータ!A:N,14,0),"")</f>
        <v>タイム決勝</v>
      </c>
      <c r="L194" t="str">
        <f t="shared" si="2"/>
        <v>13～14歳 男子 0 背泳ぎ タイム決勝</v>
      </c>
    </row>
    <row r="195" spans="1:12" x14ac:dyDescent="0.15">
      <c r="A195">
        <f>IFERROR(記録[[#This Row],[競技番号]],"")</f>
        <v>27</v>
      </c>
      <c r="B195">
        <f>IFERROR(記録[[#This Row],[選手番号]],"")</f>
        <v>0</v>
      </c>
      <c r="C195" t="str">
        <f>IFERROR(VLOOKUP(B195,チーム番号!E:F,2,0),"")</f>
        <v/>
      </c>
      <c r="D195">
        <f>IFERROR(VLOOKUP(A195,プログラム!B:C,2,0),"")</f>
        <v>14</v>
      </c>
      <c r="E195">
        <f>IFERROR(記録[[#This Row],[組]],"")</f>
        <v>1</v>
      </c>
      <c r="F195">
        <f>IFERROR(記録[[#This Row],[水路]],"")</f>
        <v>2</v>
      </c>
      <c r="G195" t="str">
        <f>IFERROR(VLOOKUP(D195,プログラムデータ!A:N,12,0),"")</f>
        <v>13～14歳</v>
      </c>
      <c r="H195" t="str">
        <f>IFERROR(VLOOKUP(D195,プログラムデータ!A:N,13,0),"")</f>
        <v>男子</v>
      </c>
      <c r="I195">
        <f>IFERROR(VLOOKUP(D195,プログラムデータ!A:N,11,0),"")</f>
        <v>0</v>
      </c>
      <c r="J195" t="str">
        <f>IFERROR(VLOOKUP(D195,プログラムデータ!A:N,10,0),"")</f>
        <v>背泳ぎ</v>
      </c>
      <c r="K195" t="str">
        <f>IFERROR(VLOOKUP(D195,プログラムデータ!A:N,14,0),"")</f>
        <v>タイム決勝</v>
      </c>
      <c r="L195" t="str">
        <f t="shared" ref="L195:L258" si="3">CONCATENATE(G195," ",H195," ",I195," ",J195," ",K195)</f>
        <v>13～14歳 男子 0 背泳ぎ タイム決勝</v>
      </c>
    </row>
    <row r="196" spans="1:12" x14ac:dyDescent="0.15">
      <c r="A196">
        <f>IFERROR(記録[[#This Row],[競技番号]],"")</f>
        <v>27</v>
      </c>
      <c r="B196">
        <f>IFERROR(記録[[#This Row],[選手番号]],"")</f>
        <v>313</v>
      </c>
      <c r="C196" t="str">
        <f>IFERROR(VLOOKUP(B196,チーム番号!E:F,2,0),"")</f>
        <v/>
      </c>
      <c r="D196">
        <f>IFERROR(VLOOKUP(A196,プログラム!B:C,2,0),"")</f>
        <v>14</v>
      </c>
      <c r="E196">
        <f>IFERROR(記録[[#This Row],[組]],"")</f>
        <v>1</v>
      </c>
      <c r="F196">
        <f>IFERROR(記録[[#This Row],[水路]],"")</f>
        <v>3</v>
      </c>
      <c r="G196" t="str">
        <f>IFERROR(VLOOKUP(D196,プログラムデータ!A:N,12,0),"")</f>
        <v>13～14歳</v>
      </c>
      <c r="H196" t="str">
        <f>IFERROR(VLOOKUP(D196,プログラムデータ!A:N,13,0),"")</f>
        <v>男子</v>
      </c>
      <c r="I196">
        <f>IFERROR(VLOOKUP(D196,プログラムデータ!A:N,11,0),"")</f>
        <v>0</v>
      </c>
      <c r="J196" t="str">
        <f>IFERROR(VLOOKUP(D196,プログラムデータ!A:N,10,0),"")</f>
        <v>背泳ぎ</v>
      </c>
      <c r="K196" t="str">
        <f>IFERROR(VLOOKUP(D196,プログラムデータ!A:N,14,0),"")</f>
        <v>タイム決勝</v>
      </c>
      <c r="L196" t="str">
        <f t="shared" si="3"/>
        <v>13～14歳 男子 0 背泳ぎ タイム決勝</v>
      </c>
    </row>
    <row r="197" spans="1:12" x14ac:dyDescent="0.15">
      <c r="A197">
        <f>IFERROR(記録[[#This Row],[競技番号]],"")</f>
        <v>27</v>
      </c>
      <c r="B197">
        <f>IFERROR(記録[[#This Row],[選手番号]],"")</f>
        <v>269</v>
      </c>
      <c r="C197" t="str">
        <f>IFERROR(VLOOKUP(B197,チーム番号!E:F,2,0),"")</f>
        <v/>
      </c>
      <c r="D197">
        <f>IFERROR(VLOOKUP(A197,プログラム!B:C,2,0),"")</f>
        <v>14</v>
      </c>
      <c r="E197">
        <f>IFERROR(記録[[#This Row],[組]],"")</f>
        <v>1</v>
      </c>
      <c r="F197">
        <f>IFERROR(記録[[#This Row],[水路]],"")</f>
        <v>4</v>
      </c>
      <c r="G197" t="str">
        <f>IFERROR(VLOOKUP(D197,プログラムデータ!A:N,12,0),"")</f>
        <v>13～14歳</v>
      </c>
      <c r="H197" t="str">
        <f>IFERROR(VLOOKUP(D197,プログラムデータ!A:N,13,0),"")</f>
        <v>男子</v>
      </c>
      <c r="I197">
        <f>IFERROR(VLOOKUP(D197,プログラムデータ!A:N,11,0),"")</f>
        <v>0</v>
      </c>
      <c r="J197" t="str">
        <f>IFERROR(VLOOKUP(D197,プログラムデータ!A:N,10,0),"")</f>
        <v>背泳ぎ</v>
      </c>
      <c r="K197" t="str">
        <f>IFERROR(VLOOKUP(D197,プログラムデータ!A:N,14,0),"")</f>
        <v>タイム決勝</v>
      </c>
      <c r="L197" t="str">
        <f t="shared" si="3"/>
        <v>13～14歳 男子 0 背泳ぎ タイム決勝</v>
      </c>
    </row>
    <row r="198" spans="1:12" x14ac:dyDescent="0.15">
      <c r="A198">
        <f>IFERROR(記録[[#This Row],[競技番号]],"")</f>
        <v>27</v>
      </c>
      <c r="B198">
        <f>IFERROR(記録[[#This Row],[選手番号]],"")</f>
        <v>187</v>
      </c>
      <c r="C198" t="str">
        <f>IFERROR(VLOOKUP(B198,チーム番号!E:F,2,0),"")</f>
        <v/>
      </c>
      <c r="D198">
        <f>IFERROR(VLOOKUP(A198,プログラム!B:C,2,0),"")</f>
        <v>14</v>
      </c>
      <c r="E198">
        <f>IFERROR(記録[[#This Row],[組]],"")</f>
        <v>1</v>
      </c>
      <c r="F198">
        <f>IFERROR(記録[[#This Row],[水路]],"")</f>
        <v>5</v>
      </c>
      <c r="G198" t="str">
        <f>IFERROR(VLOOKUP(D198,プログラムデータ!A:N,12,0),"")</f>
        <v>13～14歳</v>
      </c>
      <c r="H198" t="str">
        <f>IFERROR(VLOOKUP(D198,プログラムデータ!A:N,13,0),"")</f>
        <v>男子</v>
      </c>
      <c r="I198">
        <f>IFERROR(VLOOKUP(D198,プログラムデータ!A:N,11,0),"")</f>
        <v>0</v>
      </c>
      <c r="J198" t="str">
        <f>IFERROR(VLOOKUP(D198,プログラムデータ!A:N,10,0),"")</f>
        <v>背泳ぎ</v>
      </c>
      <c r="K198" t="str">
        <f>IFERROR(VLOOKUP(D198,プログラムデータ!A:N,14,0),"")</f>
        <v>タイム決勝</v>
      </c>
      <c r="L198" t="str">
        <f t="shared" si="3"/>
        <v>13～14歳 男子 0 背泳ぎ タイム決勝</v>
      </c>
    </row>
    <row r="199" spans="1:12" x14ac:dyDescent="0.15">
      <c r="A199">
        <f>IFERROR(記録[[#This Row],[競技番号]],"")</f>
        <v>27</v>
      </c>
      <c r="B199">
        <f>IFERROR(記録[[#This Row],[選手番号]],"")</f>
        <v>0</v>
      </c>
      <c r="C199" t="str">
        <f>IFERROR(VLOOKUP(B199,チーム番号!E:F,2,0),"")</f>
        <v/>
      </c>
      <c r="D199">
        <f>IFERROR(VLOOKUP(A199,プログラム!B:C,2,0),"")</f>
        <v>14</v>
      </c>
      <c r="E199">
        <f>IFERROR(記録[[#This Row],[組]],"")</f>
        <v>1</v>
      </c>
      <c r="F199">
        <f>IFERROR(記録[[#This Row],[水路]],"")</f>
        <v>6</v>
      </c>
      <c r="G199" t="str">
        <f>IFERROR(VLOOKUP(D199,プログラムデータ!A:N,12,0),"")</f>
        <v>13～14歳</v>
      </c>
      <c r="H199" t="str">
        <f>IFERROR(VLOOKUP(D199,プログラムデータ!A:N,13,0),"")</f>
        <v>男子</v>
      </c>
      <c r="I199">
        <f>IFERROR(VLOOKUP(D199,プログラムデータ!A:N,11,0),"")</f>
        <v>0</v>
      </c>
      <c r="J199" t="str">
        <f>IFERROR(VLOOKUP(D199,プログラムデータ!A:N,10,0),"")</f>
        <v>背泳ぎ</v>
      </c>
      <c r="K199" t="str">
        <f>IFERROR(VLOOKUP(D199,プログラムデータ!A:N,14,0),"")</f>
        <v>タイム決勝</v>
      </c>
      <c r="L199" t="str">
        <f t="shared" si="3"/>
        <v>13～14歳 男子 0 背泳ぎ タイム決勝</v>
      </c>
    </row>
    <row r="200" spans="1:12" x14ac:dyDescent="0.15">
      <c r="A200">
        <f>IFERROR(記録[[#This Row],[競技番号]],"")</f>
        <v>27</v>
      </c>
      <c r="B200">
        <f>IFERROR(記録[[#This Row],[選手番号]],"")</f>
        <v>0</v>
      </c>
      <c r="C200" t="str">
        <f>IFERROR(VLOOKUP(B200,チーム番号!E:F,2,0),"")</f>
        <v/>
      </c>
      <c r="D200">
        <f>IFERROR(VLOOKUP(A200,プログラム!B:C,2,0),"")</f>
        <v>14</v>
      </c>
      <c r="E200">
        <f>IFERROR(記録[[#This Row],[組]],"")</f>
        <v>1</v>
      </c>
      <c r="F200">
        <f>IFERROR(記録[[#This Row],[水路]],"")</f>
        <v>7</v>
      </c>
      <c r="G200" t="str">
        <f>IFERROR(VLOOKUP(D200,プログラムデータ!A:N,12,0),"")</f>
        <v>13～14歳</v>
      </c>
      <c r="H200" t="str">
        <f>IFERROR(VLOOKUP(D200,プログラムデータ!A:N,13,0),"")</f>
        <v>男子</v>
      </c>
      <c r="I200">
        <f>IFERROR(VLOOKUP(D200,プログラムデータ!A:N,11,0),"")</f>
        <v>0</v>
      </c>
      <c r="J200" t="str">
        <f>IFERROR(VLOOKUP(D200,プログラムデータ!A:N,10,0),"")</f>
        <v>背泳ぎ</v>
      </c>
      <c r="K200" t="str">
        <f>IFERROR(VLOOKUP(D200,プログラムデータ!A:N,14,0),"")</f>
        <v>タイム決勝</v>
      </c>
      <c r="L200" t="str">
        <f t="shared" si="3"/>
        <v>13～14歳 男子 0 背泳ぎ タイム決勝</v>
      </c>
    </row>
    <row r="201" spans="1:12" x14ac:dyDescent="0.15">
      <c r="A201">
        <f>IFERROR(記録[[#This Row],[競技番号]],"")</f>
        <v>27</v>
      </c>
      <c r="B201">
        <f>IFERROR(記録[[#This Row],[選手番号]],"")</f>
        <v>0</v>
      </c>
      <c r="C201" t="str">
        <f>IFERROR(VLOOKUP(B201,チーム番号!E:F,2,0),"")</f>
        <v/>
      </c>
      <c r="D201">
        <f>IFERROR(VLOOKUP(A201,プログラム!B:C,2,0),"")</f>
        <v>14</v>
      </c>
      <c r="E201">
        <f>IFERROR(記録[[#This Row],[組]],"")</f>
        <v>1</v>
      </c>
      <c r="F201">
        <f>IFERROR(記録[[#This Row],[水路]],"")</f>
        <v>8</v>
      </c>
      <c r="G201" t="str">
        <f>IFERROR(VLOOKUP(D201,プログラムデータ!A:N,12,0),"")</f>
        <v>13～14歳</v>
      </c>
      <c r="H201" t="str">
        <f>IFERROR(VLOOKUP(D201,プログラムデータ!A:N,13,0),"")</f>
        <v>男子</v>
      </c>
      <c r="I201">
        <f>IFERROR(VLOOKUP(D201,プログラムデータ!A:N,11,0),"")</f>
        <v>0</v>
      </c>
      <c r="J201" t="str">
        <f>IFERROR(VLOOKUP(D201,プログラムデータ!A:N,10,0),"")</f>
        <v>背泳ぎ</v>
      </c>
      <c r="K201" t="str">
        <f>IFERROR(VLOOKUP(D201,プログラムデータ!A:N,14,0),"")</f>
        <v>タイム決勝</v>
      </c>
      <c r="L201" t="str">
        <f t="shared" si="3"/>
        <v>13～14歳 男子 0 背泳ぎ タイム決勝</v>
      </c>
    </row>
    <row r="202" spans="1:12" x14ac:dyDescent="0.15">
      <c r="A202">
        <f>IFERROR(記録[[#This Row],[競技番号]],"")</f>
        <v>27</v>
      </c>
      <c r="B202">
        <f>IFERROR(記録[[#This Row],[選手番号]],"")</f>
        <v>0</v>
      </c>
      <c r="C202" t="str">
        <f>IFERROR(VLOOKUP(B202,チーム番号!E:F,2,0),"")</f>
        <v/>
      </c>
      <c r="D202">
        <f>IFERROR(VLOOKUP(A202,プログラム!B:C,2,0),"")</f>
        <v>14</v>
      </c>
      <c r="E202">
        <f>IFERROR(記録[[#This Row],[組]],"")</f>
        <v>2</v>
      </c>
      <c r="F202">
        <f>IFERROR(記録[[#This Row],[水路]],"")</f>
        <v>1</v>
      </c>
      <c r="G202" t="str">
        <f>IFERROR(VLOOKUP(D202,プログラムデータ!A:N,12,0),"")</f>
        <v>13～14歳</v>
      </c>
      <c r="H202" t="str">
        <f>IFERROR(VLOOKUP(D202,プログラムデータ!A:N,13,0),"")</f>
        <v>男子</v>
      </c>
      <c r="I202">
        <f>IFERROR(VLOOKUP(D202,プログラムデータ!A:N,11,0),"")</f>
        <v>0</v>
      </c>
      <c r="J202" t="str">
        <f>IFERROR(VLOOKUP(D202,プログラムデータ!A:N,10,0),"")</f>
        <v>背泳ぎ</v>
      </c>
      <c r="K202" t="str">
        <f>IFERROR(VLOOKUP(D202,プログラムデータ!A:N,14,0),"")</f>
        <v>タイム決勝</v>
      </c>
      <c r="L202" t="str">
        <f t="shared" si="3"/>
        <v>13～14歳 男子 0 背泳ぎ タイム決勝</v>
      </c>
    </row>
    <row r="203" spans="1:12" x14ac:dyDescent="0.15">
      <c r="A203">
        <f>IFERROR(記録[[#This Row],[競技番号]],"")</f>
        <v>27</v>
      </c>
      <c r="B203">
        <f>IFERROR(記録[[#This Row],[選手番号]],"")</f>
        <v>112</v>
      </c>
      <c r="C203" t="str">
        <f>IFERROR(VLOOKUP(B203,チーム番号!E:F,2,0),"")</f>
        <v/>
      </c>
      <c r="D203">
        <f>IFERROR(VLOOKUP(A203,プログラム!B:C,2,0),"")</f>
        <v>14</v>
      </c>
      <c r="E203">
        <f>IFERROR(記録[[#This Row],[組]],"")</f>
        <v>2</v>
      </c>
      <c r="F203">
        <f>IFERROR(記録[[#This Row],[水路]],"")</f>
        <v>2</v>
      </c>
      <c r="G203" t="str">
        <f>IFERROR(VLOOKUP(D203,プログラムデータ!A:N,12,0),"")</f>
        <v>13～14歳</v>
      </c>
      <c r="H203" t="str">
        <f>IFERROR(VLOOKUP(D203,プログラムデータ!A:N,13,0),"")</f>
        <v>男子</v>
      </c>
      <c r="I203">
        <f>IFERROR(VLOOKUP(D203,プログラムデータ!A:N,11,0),"")</f>
        <v>0</v>
      </c>
      <c r="J203" t="str">
        <f>IFERROR(VLOOKUP(D203,プログラムデータ!A:N,10,0),"")</f>
        <v>背泳ぎ</v>
      </c>
      <c r="K203" t="str">
        <f>IFERROR(VLOOKUP(D203,プログラムデータ!A:N,14,0),"")</f>
        <v>タイム決勝</v>
      </c>
      <c r="L203" t="str">
        <f t="shared" si="3"/>
        <v>13～14歳 男子 0 背泳ぎ タイム決勝</v>
      </c>
    </row>
    <row r="204" spans="1:12" x14ac:dyDescent="0.15">
      <c r="A204">
        <f>IFERROR(記録[[#This Row],[競技番号]],"")</f>
        <v>27</v>
      </c>
      <c r="B204">
        <f>IFERROR(記録[[#This Row],[選手番号]],"")</f>
        <v>47</v>
      </c>
      <c r="C204" t="str">
        <f>IFERROR(VLOOKUP(B204,チーム番号!E:F,2,0),"")</f>
        <v/>
      </c>
      <c r="D204">
        <f>IFERROR(VLOOKUP(A204,プログラム!B:C,2,0),"")</f>
        <v>14</v>
      </c>
      <c r="E204">
        <f>IFERROR(記録[[#This Row],[組]],"")</f>
        <v>2</v>
      </c>
      <c r="F204">
        <f>IFERROR(記録[[#This Row],[水路]],"")</f>
        <v>3</v>
      </c>
      <c r="G204" t="str">
        <f>IFERROR(VLOOKUP(D204,プログラムデータ!A:N,12,0),"")</f>
        <v>13～14歳</v>
      </c>
      <c r="H204" t="str">
        <f>IFERROR(VLOOKUP(D204,プログラムデータ!A:N,13,0),"")</f>
        <v>男子</v>
      </c>
      <c r="I204">
        <f>IFERROR(VLOOKUP(D204,プログラムデータ!A:N,11,0),"")</f>
        <v>0</v>
      </c>
      <c r="J204" t="str">
        <f>IFERROR(VLOOKUP(D204,プログラムデータ!A:N,10,0),"")</f>
        <v>背泳ぎ</v>
      </c>
      <c r="K204" t="str">
        <f>IFERROR(VLOOKUP(D204,プログラムデータ!A:N,14,0),"")</f>
        <v>タイム決勝</v>
      </c>
      <c r="L204" t="str">
        <f t="shared" si="3"/>
        <v>13～14歳 男子 0 背泳ぎ タイム決勝</v>
      </c>
    </row>
    <row r="205" spans="1:12" x14ac:dyDescent="0.15">
      <c r="A205">
        <f>IFERROR(記録[[#This Row],[競技番号]],"")</f>
        <v>27</v>
      </c>
      <c r="B205">
        <f>IFERROR(記録[[#This Row],[選手番号]],"")</f>
        <v>140</v>
      </c>
      <c r="C205" t="str">
        <f>IFERROR(VLOOKUP(B205,チーム番号!E:F,2,0),"")</f>
        <v/>
      </c>
      <c r="D205">
        <f>IFERROR(VLOOKUP(A205,プログラム!B:C,2,0),"")</f>
        <v>14</v>
      </c>
      <c r="E205">
        <f>IFERROR(記録[[#This Row],[組]],"")</f>
        <v>2</v>
      </c>
      <c r="F205">
        <f>IFERROR(記録[[#This Row],[水路]],"")</f>
        <v>4</v>
      </c>
      <c r="G205" t="str">
        <f>IFERROR(VLOOKUP(D205,プログラムデータ!A:N,12,0),"")</f>
        <v>13～14歳</v>
      </c>
      <c r="H205" t="str">
        <f>IFERROR(VLOOKUP(D205,プログラムデータ!A:N,13,0),"")</f>
        <v>男子</v>
      </c>
      <c r="I205">
        <f>IFERROR(VLOOKUP(D205,プログラムデータ!A:N,11,0),"")</f>
        <v>0</v>
      </c>
      <c r="J205" t="str">
        <f>IFERROR(VLOOKUP(D205,プログラムデータ!A:N,10,0),"")</f>
        <v>背泳ぎ</v>
      </c>
      <c r="K205" t="str">
        <f>IFERROR(VLOOKUP(D205,プログラムデータ!A:N,14,0),"")</f>
        <v>タイム決勝</v>
      </c>
      <c r="L205" t="str">
        <f t="shared" si="3"/>
        <v>13～14歳 男子 0 背泳ぎ タイム決勝</v>
      </c>
    </row>
    <row r="206" spans="1:12" x14ac:dyDescent="0.15">
      <c r="A206">
        <f>IFERROR(記録[[#This Row],[競技番号]],"")</f>
        <v>27</v>
      </c>
      <c r="B206">
        <f>IFERROR(記録[[#This Row],[選手番号]],"")</f>
        <v>11</v>
      </c>
      <c r="C206" t="str">
        <f>IFERROR(VLOOKUP(B206,チーム番号!E:F,2,0),"")</f>
        <v/>
      </c>
      <c r="D206">
        <f>IFERROR(VLOOKUP(A206,プログラム!B:C,2,0),"")</f>
        <v>14</v>
      </c>
      <c r="E206">
        <f>IFERROR(記録[[#This Row],[組]],"")</f>
        <v>2</v>
      </c>
      <c r="F206">
        <f>IFERROR(記録[[#This Row],[水路]],"")</f>
        <v>5</v>
      </c>
      <c r="G206" t="str">
        <f>IFERROR(VLOOKUP(D206,プログラムデータ!A:N,12,0),"")</f>
        <v>13～14歳</v>
      </c>
      <c r="H206" t="str">
        <f>IFERROR(VLOOKUP(D206,プログラムデータ!A:N,13,0),"")</f>
        <v>男子</v>
      </c>
      <c r="I206">
        <f>IFERROR(VLOOKUP(D206,プログラムデータ!A:N,11,0),"")</f>
        <v>0</v>
      </c>
      <c r="J206" t="str">
        <f>IFERROR(VLOOKUP(D206,プログラムデータ!A:N,10,0),"")</f>
        <v>背泳ぎ</v>
      </c>
      <c r="K206" t="str">
        <f>IFERROR(VLOOKUP(D206,プログラムデータ!A:N,14,0),"")</f>
        <v>タイム決勝</v>
      </c>
      <c r="L206" t="str">
        <f t="shared" si="3"/>
        <v>13～14歳 男子 0 背泳ぎ タイム決勝</v>
      </c>
    </row>
    <row r="207" spans="1:12" x14ac:dyDescent="0.15">
      <c r="A207">
        <f>IFERROR(記録[[#This Row],[競技番号]],"")</f>
        <v>27</v>
      </c>
      <c r="B207">
        <f>IFERROR(記録[[#This Row],[選手番号]],"")</f>
        <v>474</v>
      </c>
      <c r="C207" t="str">
        <f>IFERROR(VLOOKUP(B207,チーム番号!E:F,2,0),"")</f>
        <v/>
      </c>
      <c r="D207">
        <f>IFERROR(VLOOKUP(A207,プログラム!B:C,2,0),"")</f>
        <v>14</v>
      </c>
      <c r="E207">
        <f>IFERROR(記録[[#This Row],[組]],"")</f>
        <v>2</v>
      </c>
      <c r="F207">
        <f>IFERROR(記録[[#This Row],[水路]],"")</f>
        <v>6</v>
      </c>
      <c r="G207" t="str">
        <f>IFERROR(VLOOKUP(D207,プログラムデータ!A:N,12,0),"")</f>
        <v>13～14歳</v>
      </c>
      <c r="H207" t="str">
        <f>IFERROR(VLOOKUP(D207,プログラムデータ!A:N,13,0),"")</f>
        <v>男子</v>
      </c>
      <c r="I207">
        <f>IFERROR(VLOOKUP(D207,プログラムデータ!A:N,11,0),"")</f>
        <v>0</v>
      </c>
      <c r="J207" t="str">
        <f>IFERROR(VLOOKUP(D207,プログラムデータ!A:N,10,0),"")</f>
        <v>背泳ぎ</v>
      </c>
      <c r="K207" t="str">
        <f>IFERROR(VLOOKUP(D207,プログラムデータ!A:N,14,0),"")</f>
        <v>タイム決勝</v>
      </c>
      <c r="L207" t="str">
        <f t="shared" si="3"/>
        <v>13～14歳 男子 0 背泳ぎ タイム決勝</v>
      </c>
    </row>
    <row r="208" spans="1:12" x14ac:dyDescent="0.15">
      <c r="A208">
        <f>IFERROR(記録[[#This Row],[競技番号]],"")</f>
        <v>27</v>
      </c>
      <c r="B208">
        <f>IFERROR(記録[[#This Row],[選手番号]],"")</f>
        <v>290</v>
      </c>
      <c r="C208" t="str">
        <f>IFERROR(VLOOKUP(B208,チーム番号!E:F,2,0),"")</f>
        <v/>
      </c>
      <c r="D208">
        <f>IFERROR(VLOOKUP(A208,プログラム!B:C,2,0),"")</f>
        <v>14</v>
      </c>
      <c r="E208">
        <f>IFERROR(記録[[#This Row],[組]],"")</f>
        <v>2</v>
      </c>
      <c r="F208">
        <f>IFERROR(記録[[#This Row],[水路]],"")</f>
        <v>7</v>
      </c>
      <c r="G208" t="str">
        <f>IFERROR(VLOOKUP(D208,プログラムデータ!A:N,12,0),"")</f>
        <v>13～14歳</v>
      </c>
      <c r="H208" t="str">
        <f>IFERROR(VLOOKUP(D208,プログラムデータ!A:N,13,0),"")</f>
        <v>男子</v>
      </c>
      <c r="I208">
        <f>IFERROR(VLOOKUP(D208,プログラムデータ!A:N,11,0),"")</f>
        <v>0</v>
      </c>
      <c r="J208" t="str">
        <f>IFERROR(VLOOKUP(D208,プログラムデータ!A:N,10,0),"")</f>
        <v>背泳ぎ</v>
      </c>
      <c r="K208" t="str">
        <f>IFERROR(VLOOKUP(D208,プログラムデータ!A:N,14,0),"")</f>
        <v>タイム決勝</v>
      </c>
      <c r="L208" t="str">
        <f t="shared" si="3"/>
        <v>13～14歳 男子 0 背泳ぎ タイム決勝</v>
      </c>
    </row>
    <row r="209" spans="1:12" x14ac:dyDescent="0.15">
      <c r="A209">
        <f>IFERROR(記録[[#This Row],[競技番号]],"")</f>
        <v>27</v>
      </c>
      <c r="B209">
        <f>IFERROR(記録[[#This Row],[選手番号]],"")</f>
        <v>0</v>
      </c>
      <c r="C209" t="str">
        <f>IFERROR(VLOOKUP(B209,チーム番号!E:F,2,0),"")</f>
        <v/>
      </c>
      <c r="D209">
        <f>IFERROR(VLOOKUP(A209,プログラム!B:C,2,0),"")</f>
        <v>14</v>
      </c>
      <c r="E209">
        <f>IFERROR(記録[[#This Row],[組]],"")</f>
        <v>2</v>
      </c>
      <c r="F209">
        <f>IFERROR(記録[[#This Row],[水路]],"")</f>
        <v>8</v>
      </c>
      <c r="G209" t="str">
        <f>IFERROR(VLOOKUP(D209,プログラムデータ!A:N,12,0),"")</f>
        <v>13～14歳</v>
      </c>
      <c r="H209" t="str">
        <f>IFERROR(VLOOKUP(D209,プログラムデータ!A:N,13,0),"")</f>
        <v>男子</v>
      </c>
      <c r="I209">
        <f>IFERROR(VLOOKUP(D209,プログラムデータ!A:N,11,0),"")</f>
        <v>0</v>
      </c>
      <c r="J209" t="str">
        <f>IFERROR(VLOOKUP(D209,プログラムデータ!A:N,10,0),"")</f>
        <v>背泳ぎ</v>
      </c>
      <c r="K209" t="str">
        <f>IFERROR(VLOOKUP(D209,プログラムデータ!A:N,14,0),"")</f>
        <v>タイム決勝</v>
      </c>
      <c r="L209" t="str">
        <f t="shared" si="3"/>
        <v>13～14歳 男子 0 背泳ぎ タイム決勝</v>
      </c>
    </row>
    <row r="210" spans="1:12" x14ac:dyDescent="0.15">
      <c r="A210">
        <f>IFERROR(記録[[#This Row],[競技番号]],"")</f>
        <v>29</v>
      </c>
      <c r="B210">
        <f>IFERROR(記録[[#This Row],[選手番号]],"")</f>
        <v>0</v>
      </c>
      <c r="C210" t="str">
        <f>IFERROR(VLOOKUP(B210,チーム番号!E:F,2,0),"")</f>
        <v/>
      </c>
      <c r="D210">
        <f>IFERROR(VLOOKUP(A210,プログラム!B:C,2,0),"")</f>
        <v>15</v>
      </c>
      <c r="E210">
        <f>IFERROR(記録[[#This Row],[組]],"")</f>
        <v>1</v>
      </c>
      <c r="F210">
        <f>IFERROR(記録[[#This Row],[水路]],"")</f>
        <v>1</v>
      </c>
      <c r="G210" t="str">
        <f>IFERROR(VLOOKUP(D210,プログラムデータ!A:N,12,0),"")</f>
        <v>15～18歳</v>
      </c>
      <c r="H210" t="str">
        <f>IFERROR(VLOOKUP(D210,プログラムデータ!A:N,13,0),"")</f>
        <v>男子</v>
      </c>
      <c r="I210">
        <f>IFERROR(VLOOKUP(D210,プログラムデータ!A:N,11,0),"")</f>
        <v>0</v>
      </c>
      <c r="J210" t="str">
        <f>IFERROR(VLOOKUP(D210,プログラムデータ!A:N,10,0),"")</f>
        <v>背泳ぎ</v>
      </c>
      <c r="K210" t="str">
        <f>IFERROR(VLOOKUP(D210,プログラムデータ!A:N,14,0),"")</f>
        <v>タイム決勝</v>
      </c>
      <c r="L210" t="str">
        <f t="shared" si="3"/>
        <v>15～18歳 男子 0 背泳ぎ タイム決勝</v>
      </c>
    </row>
    <row r="211" spans="1:12" x14ac:dyDescent="0.15">
      <c r="A211">
        <f>IFERROR(記録[[#This Row],[競技番号]],"")</f>
        <v>29</v>
      </c>
      <c r="B211">
        <f>IFERROR(記録[[#This Row],[選手番号]],"")</f>
        <v>403</v>
      </c>
      <c r="C211" t="str">
        <f>IFERROR(VLOOKUP(B211,チーム番号!E:F,2,0),"")</f>
        <v/>
      </c>
      <c r="D211">
        <f>IFERROR(VLOOKUP(A211,プログラム!B:C,2,0),"")</f>
        <v>15</v>
      </c>
      <c r="E211">
        <f>IFERROR(記録[[#This Row],[組]],"")</f>
        <v>1</v>
      </c>
      <c r="F211">
        <f>IFERROR(記録[[#This Row],[水路]],"")</f>
        <v>2</v>
      </c>
      <c r="G211" t="str">
        <f>IFERROR(VLOOKUP(D211,プログラムデータ!A:N,12,0),"")</f>
        <v>15～18歳</v>
      </c>
      <c r="H211" t="str">
        <f>IFERROR(VLOOKUP(D211,プログラムデータ!A:N,13,0),"")</f>
        <v>男子</v>
      </c>
      <c r="I211">
        <f>IFERROR(VLOOKUP(D211,プログラムデータ!A:N,11,0),"")</f>
        <v>0</v>
      </c>
      <c r="J211" t="str">
        <f>IFERROR(VLOOKUP(D211,プログラムデータ!A:N,10,0),"")</f>
        <v>背泳ぎ</v>
      </c>
      <c r="K211" t="str">
        <f>IFERROR(VLOOKUP(D211,プログラムデータ!A:N,14,0),"")</f>
        <v>タイム決勝</v>
      </c>
      <c r="L211" t="str">
        <f t="shared" si="3"/>
        <v>15～18歳 男子 0 背泳ぎ タイム決勝</v>
      </c>
    </row>
    <row r="212" spans="1:12" x14ac:dyDescent="0.15">
      <c r="A212">
        <f>IFERROR(記録[[#This Row],[競技番号]],"")</f>
        <v>29</v>
      </c>
      <c r="B212">
        <f>IFERROR(記録[[#This Row],[選手番号]],"")</f>
        <v>303</v>
      </c>
      <c r="C212" t="str">
        <f>IFERROR(VLOOKUP(B212,チーム番号!E:F,2,0),"")</f>
        <v/>
      </c>
      <c r="D212">
        <f>IFERROR(VLOOKUP(A212,プログラム!B:C,2,0),"")</f>
        <v>15</v>
      </c>
      <c r="E212">
        <f>IFERROR(記録[[#This Row],[組]],"")</f>
        <v>1</v>
      </c>
      <c r="F212">
        <f>IFERROR(記録[[#This Row],[水路]],"")</f>
        <v>3</v>
      </c>
      <c r="G212" t="str">
        <f>IFERROR(VLOOKUP(D212,プログラムデータ!A:N,12,0),"")</f>
        <v>15～18歳</v>
      </c>
      <c r="H212" t="str">
        <f>IFERROR(VLOOKUP(D212,プログラムデータ!A:N,13,0),"")</f>
        <v>男子</v>
      </c>
      <c r="I212">
        <f>IFERROR(VLOOKUP(D212,プログラムデータ!A:N,11,0),"")</f>
        <v>0</v>
      </c>
      <c r="J212" t="str">
        <f>IFERROR(VLOOKUP(D212,プログラムデータ!A:N,10,0),"")</f>
        <v>背泳ぎ</v>
      </c>
      <c r="K212" t="str">
        <f>IFERROR(VLOOKUP(D212,プログラムデータ!A:N,14,0),"")</f>
        <v>タイム決勝</v>
      </c>
      <c r="L212" t="str">
        <f t="shared" si="3"/>
        <v>15～18歳 男子 0 背泳ぎ タイム決勝</v>
      </c>
    </row>
    <row r="213" spans="1:12" x14ac:dyDescent="0.15">
      <c r="A213">
        <f>IFERROR(記録[[#This Row],[競技番号]],"")</f>
        <v>29</v>
      </c>
      <c r="B213">
        <f>IFERROR(記録[[#This Row],[選手番号]],"")</f>
        <v>468</v>
      </c>
      <c r="C213" t="str">
        <f>IFERROR(VLOOKUP(B213,チーム番号!E:F,2,0),"")</f>
        <v/>
      </c>
      <c r="D213">
        <f>IFERROR(VLOOKUP(A213,プログラム!B:C,2,0),"")</f>
        <v>15</v>
      </c>
      <c r="E213">
        <f>IFERROR(記録[[#This Row],[組]],"")</f>
        <v>1</v>
      </c>
      <c r="F213">
        <f>IFERROR(記録[[#This Row],[水路]],"")</f>
        <v>4</v>
      </c>
      <c r="G213" t="str">
        <f>IFERROR(VLOOKUP(D213,プログラムデータ!A:N,12,0),"")</f>
        <v>15～18歳</v>
      </c>
      <c r="H213" t="str">
        <f>IFERROR(VLOOKUP(D213,プログラムデータ!A:N,13,0),"")</f>
        <v>男子</v>
      </c>
      <c r="I213">
        <f>IFERROR(VLOOKUP(D213,プログラムデータ!A:N,11,0),"")</f>
        <v>0</v>
      </c>
      <c r="J213" t="str">
        <f>IFERROR(VLOOKUP(D213,プログラムデータ!A:N,10,0),"")</f>
        <v>背泳ぎ</v>
      </c>
      <c r="K213" t="str">
        <f>IFERROR(VLOOKUP(D213,プログラムデータ!A:N,14,0),"")</f>
        <v>タイム決勝</v>
      </c>
      <c r="L213" t="str">
        <f t="shared" si="3"/>
        <v>15～18歳 男子 0 背泳ぎ タイム決勝</v>
      </c>
    </row>
    <row r="214" spans="1:12" x14ac:dyDescent="0.15">
      <c r="A214">
        <f>IFERROR(記録[[#This Row],[競技番号]],"")</f>
        <v>29</v>
      </c>
      <c r="B214">
        <f>IFERROR(記録[[#This Row],[選手番号]],"")</f>
        <v>159</v>
      </c>
      <c r="C214" t="str">
        <f>IFERROR(VLOOKUP(B214,チーム番号!E:F,2,0),"")</f>
        <v/>
      </c>
      <c r="D214">
        <f>IFERROR(VLOOKUP(A214,プログラム!B:C,2,0),"")</f>
        <v>15</v>
      </c>
      <c r="E214">
        <f>IFERROR(記録[[#This Row],[組]],"")</f>
        <v>1</v>
      </c>
      <c r="F214">
        <f>IFERROR(記録[[#This Row],[水路]],"")</f>
        <v>5</v>
      </c>
      <c r="G214" t="str">
        <f>IFERROR(VLOOKUP(D214,プログラムデータ!A:N,12,0),"")</f>
        <v>15～18歳</v>
      </c>
      <c r="H214" t="str">
        <f>IFERROR(VLOOKUP(D214,プログラムデータ!A:N,13,0),"")</f>
        <v>男子</v>
      </c>
      <c r="I214">
        <f>IFERROR(VLOOKUP(D214,プログラムデータ!A:N,11,0),"")</f>
        <v>0</v>
      </c>
      <c r="J214" t="str">
        <f>IFERROR(VLOOKUP(D214,プログラムデータ!A:N,10,0),"")</f>
        <v>背泳ぎ</v>
      </c>
      <c r="K214" t="str">
        <f>IFERROR(VLOOKUP(D214,プログラムデータ!A:N,14,0),"")</f>
        <v>タイム決勝</v>
      </c>
      <c r="L214" t="str">
        <f t="shared" si="3"/>
        <v>15～18歳 男子 0 背泳ぎ タイム決勝</v>
      </c>
    </row>
    <row r="215" spans="1:12" x14ac:dyDescent="0.15">
      <c r="A215">
        <f>IFERROR(記録[[#This Row],[競技番号]],"")</f>
        <v>29</v>
      </c>
      <c r="B215">
        <f>IFERROR(記録[[#This Row],[選手番号]],"")</f>
        <v>324</v>
      </c>
      <c r="C215" t="str">
        <f>IFERROR(VLOOKUP(B215,チーム番号!E:F,2,0),"")</f>
        <v/>
      </c>
      <c r="D215">
        <f>IFERROR(VLOOKUP(A215,プログラム!B:C,2,0),"")</f>
        <v>15</v>
      </c>
      <c r="E215">
        <f>IFERROR(記録[[#This Row],[組]],"")</f>
        <v>1</v>
      </c>
      <c r="F215">
        <f>IFERROR(記録[[#This Row],[水路]],"")</f>
        <v>6</v>
      </c>
      <c r="G215" t="str">
        <f>IFERROR(VLOOKUP(D215,プログラムデータ!A:N,12,0),"")</f>
        <v>15～18歳</v>
      </c>
      <c r="H215" t="str">
        <f>IFERROR(VLOOKUP(D215,プログラムデータ!A:N,13,0),"")</f>
        <v>男子</v>
      </c>
      <c r="I215">
        <f>IFERROR(VLOOKUP(D215,プログラムデータ!A:N,11,0),"")</f>
        <v>0</v>
      </c>
      <c r="J215" t="str">
        <f>IFERROR(VLOOKUP(D215,プログラムデータ!A:N,10,0),"")</f>
        <v>背泳ぎ</v>
      </c>
      <c r="K215" t="str">
        <f>IFERROR(VLOOKUP(D215,プログラムデータ!A:N,14,0),"")</f>
        <v>タイム決勝</v>
      </c>
      <c r="L215" t="str">
        <f t="shared" si="3"/>
        <v>15～18歳 男子 0 背泳ぎ タイム決勝</v>
      </c>
    </row>
    <row r="216" spans="1:12" x14ac:dyDescent="0.15">
      <c r="A216">
        <f>IFERROR(記録[[#This Row],[競技番号]],"")</f>
        <v>29</v>
      </c>
      <c r="B216">
        <f>IFERROR(記録[[#This Row],[選手番号]],"")</f>
        <v>0</v>
      </c>
      <c r="C216" t="str">
        <f>IFERROR(VLOOKUP(B216,チーム番号!E:F,2,0),"")</f>
        <v/>
      </c>
      <c r="D216">
        <f>IFERROR(VLOOKUP(A216,プログラム!B:C,2,0),"")</f>
        <v>15</v>
      </c>
      <c r="E216">
        <f>IFERROR(記録[[#This Row],[組]],"")</f>
        <v>1</v>
      </c>
      <c r="F216">
        <f>IFERROR(記録[[#This Row],[水路]],"")</f>
        <v>7</v>
      </c>
      <c r="G216" t="str">
        <f>IFERROR(VLOOKUP(D216,プログラムデータ!A:N,12,0),"")</f>
        <v>15～18歳</v>
      </c>
      <c r="H216" t="str">
        <f>IFERROR(VLOOKUP(D216,プログラムデータ!A:N,13,0),"")</f>
        <v>男子</v>
      </c>
      <c r="I216">
        <f>IFERROR(VLOOKUP(D216,プログラムデータ!A:N,11,0),"")</f>
        <v>0</v>
      </c>
      <c r="J216" t="str">
        <f>IFERROR(VLOOKUP(D216,プログラムデータ!A:N,10,0),"")</f>
        <v>背泳ぎ</v>
      </c>
      <c r="K216" t="str">
        <f>IFERROR(VLOOKUP(D216,プログラムデータ!A:N,14,0),"")</f>
        <v>タイム決勝</v>
      </c>
      <c r="L216" t="str">
        <f t="shared" si="3"/>
        <v>15～18歳 男子 0 背泳ぎ タイム決勝</v>
      </c>
    </row>
    <row r="217" spans="1:12" x14ac:dyDescent="0.15">
      <c r="A217">
        <f>IFERROR(記録[[#This Row],[競技番号]],"")</f>
        <v>29</v>
      </c>
      <c r="B217">
        <f>IFERROR(記録[[#This Row],[選手番号]],"")</f>
        <v>0</v>
      </c>
      <c r="C217" t="str">
        <f>IFERROR(VLOOKUP(B217,チーム番号!E:F,2,0),"")</f>
        <v/>
      </c>
      <c r="D217">
        <f>IFERROR(VLOOKUP(A217,プログラム!B:C,2,0),"")</f>
        <v>15</v>
      </c>
      <c r="E217">
        <f>IFERROR(記録[[#This Row],[組]],"")</f>
        <v>1</v>
      </c>
      <c r="F217">
        <f>IFERROR(記録[[#This Row],[水路]],"")</f>
        <v>8</v>
      </c>
      <c r="G217" t="str">
        <f>IFERROR(VLOOKUP(D217,プログラムデータ!A:N,12,0),"")</f>
        <v>15～18歳</v>
      </c>
      <c r="H217" t="str">
        <f>IFERROR(VLOOKUP(D217,プログラムデータ!A:N,13,0),"")</f>
        <v>男子</v>
      </c>
      <c r="I217">
        <f>IFERROR(VLOOKUP(D217,プログラムデータ!A:N,11,0),"")</f>
        <v>0</v>
      </c>
      <c r="J217" t="str">
        <f>IFERROR(VLOOKUP(D217,プログラムデータ!A:N,10,0),"")</f>
        <v>背泳ぎ</v>
      </c>
      <c r="K217" t="str">
        <f>IFERROR(VLOOKUP(D217,プログラムデータ!A:N,14,0),"")</f>
        <v>タイム決勝</v>
      </c>
      <c r="L217" t="str">
        <f t="shared" si="3"/>
        <v>15～18歳 男子 0 背泳ぎ タイム決勝</v>
      </c>
    </row>
    <row r="218" spans="1:12" x14ac:dyDescent="0.15">
      <c r="A218">
        <f>IFERROR(記録[[#This Row],[競技番号]],"")</f>
        <v>29</v>
      </c>
      <c r="B218">
        <f>IFERROR(記録[[#This Row],[選手番号]],"")</f>
        <v>390</v>
      </c>
      <c r="C218" t="str">
        <f>IFERROR(VLOOKUP(B218,チーム番号!E:F,2,0),"")</f>
        <v/>
      </c>
      <c r="D218">
        <f>IFERROR(VLOOKUP(A218,プログラム!B:C,2,0),"")</f>
        <v>15</v>
      </c>
      <c r="E218">
        <f>IFERROR(記録[[#This Row],[組]],"")</f>
        <v>2</v>
      </c>
      <c r="F218">
        <f>IFERROR(記録[[#This Row],[水路]],"")</f>
        <v>1</v>
      </c>
      <c r="G218" t="str">
        <f>IFERROR(VLOOKUP(D218,プログラムデータ!A:N,12,0),"")</f>
        <v>15～18歳</v>
      </c>
      <c r="H218" t="str">
        <f>IFERROR(VLOOKUP(D218,プログラムデータ!A:N,13,0),"")</f>
        <v>男子</v>
      </c>
      <c r="I218">
        <f>IFERROR(VLOOKUP(D218,プログラムデータ!A:N,11,0),"")</f>
        <v>0</v>
      </c>
      <c r="J218" t="str">
        <f>IFERROR(VLOOKUP(D218,プログラムデータ!A:N,10,0),"")</f>
        <v>背泳ぎ</v>
      </c>
      <c r="K218" t="str">
        <f>IFERROR(VLOOKUP(D218,プログラムデータ!A:N,14,0),"")</f>
        <v>タイム決勝</v>
      </c>
      <c r="L218" t="str">
        <f t="shared" si="3"/>
        <v>15～18歳 男子 0 背泳ぎ タイム決勝</v>
      </c>
    </row>
    <row r="219" spans="1:12" x14ac:dyDescent="0.15">
      <c r="A219">
        <f>IFERROR(記録[[#This Row],[競技番号]],"")</f>
        <v>29</v>
      </c>
      <c r="B219">
        <f>IFERROR(記録[[#This Row],[選手番号]],"")</f>
        <v>199</v>
      </c>
      <c r="C219" t="str">
        <f>IFERROR(VLOOKUP(B219,チーム番号!E:F,2,0),"")</f>
        <v/>
      </c>
      <c r="D219">
        <f>IFERROR(VLOOKUP(A219,プログラム!B:C,2,0),"")</f>
        <v>15</v>
      </c>
      <c r="E219">
        <f>IFERROR(記録[[#This Row],[組]],"")</f>
        <v>2</v>
      </c>
      <c r="F219">
        <f>IFERROR(記録[[#This Row],[水路]],"")</f>
        <v>2</v>
      </c>
      <c r="G219" t="str">
        <f>IFERROR(VLOOKUP(D219,プログラムデータ!A:N,12,0),"")</f>
        <v>15～18歳</v>
      </c>
      <c r="H219" t="str">
        <f>IFERROR(VLOOKUP(D219,プログラムデータ!A:N,13,0),"")</f>
        <v>男子</v>
      </c>
      <c r="I219">
        <f>IFERROR(VLOOKUP(D219,プログラムデータ!A:N,11,0),"")</f>
        <v>0</v>
      </c>
      <c r="J219" t="str">
        <f>IFERROR(VLOOKUP(D219,プログラムデータ!A:N,10,0),"")</f>
        <v>背泳ぎ</v>
      </c>
      <c r="K219" t="str">
        <f>IFERROR(VLOOKUP(D219,プログラムデータ!A:N,14,0),"")</f>
        <v>タイム決勝</v>
      </c>
      <c r="L219" t="str">
        <f t="shared" si="3"/>
        <v>15～18歳 男子 0 背泳ぎ タイム決勝</v>
      </c>
    </row>
    <row r="220" spans="1:12" x14ac:dyDescent="0.15">
      <c r="A220">
        <f>IFERROR(記録[[#This Row],[競技番号]],"")</f>
        <v>29</v>
      </c>
      <c r="B220">
        <f>IFERROR(記録[[#This Row],[選手番号]],"")</f>
        <v>223</v>
      </c>
      <c r="C220" t="str">
        <f>IFERROR(VLOOKUP(B220,チーム番号!E:F,2,0),"")</f>
        <v/>
      </c>
      <c r="D220">
        <f>IFERROR(VLOOKUP(A220,プログラム!B:C,2,0),"")</f>
        <v>15</v>
      </c>
      <c r="E220">
        <f>IFERROR(記録[[#This Row],[組]],"")</f>
        <v>2</v>
      </c>
      <c r="F220">
        <f>IFERROR(記録[[#This Row],[水路]],"")</f>
        <v>3</v>
      </c>
      <c r="G220" t="str">
        <f>IFERROR(VLOOKUP(D220,プログラムデータ!A:N,12,0),"")</f>
        <v>15～18歳</v>
      </c>
      <c r="H220" t="str">
        <f>IFERROR(VLOOKUP(D220,プログラムデータ!A:N,13,0),"")</f>
        <v>男子</v>
      </c>
      <c r="I220">
        <f>IFERROR(VLOOKUP(D220,プログラムデータ!A:N,11,0),"")</f>
        <v>0</v>
      </c>
      <c r="J220" t="str">
        <f>IFERROR(VLOOKUP(D220,プログラムデータ!A:N,10,0),"")</f>
        <v>背泳ぎ</v>
      </c>
      <c r="K220" t="str">
        <f>IFERROR(VLOOKUP(D220,プログラムデータ!A:N,14,0),"")</f>
        <v>タイム決勝</v>
      </c>
      <c r="L220" t="str">
        <f t="shared" si="3"/>
        <v>15～18歳 男子 0 背泳ぎ タイム決勝</v>
      </c>
    </row>
    <row r="221" spans="1:12" x14ac:dyDescent="0.15">
      <c r="A221">
        <f>IFERROR(記録[[#This Row],[競技番号]],"")</f>
        <v>29</v>
      </c>
      <c r="B221">
        <f>IFERROR(記録[[#This Row],[選手番号]],"")</f>
        <v>299</v>
      </c>
      <c r="C221" t="str">
        <f>IFERROR(VLOOKUP(B221,チーム番号!E:F,2,0),"")</f>
        <v/>
      </c>
      <c r="D221">
        <f>IFERROR(VLOOKUP(A221,プログラム!B:C,2,0),"")</f>
        <v>15</v>
      </c>
      <c r="E221">
        <f>IFERROR(記録[[#This Row],[組]],"")</f>
        <v>2</v>
      </c>
      <c r="F221">
        <f>IFERROR(記録[[#This Row],[水路]],"")</f>
        <v>4</v>
      </c>
      <c r="G221" t="str">
        <f>IFERROR(VLOOKUP(D221,プログラムデータ!A:N,12,0),"")</f>
        <v>15～18歳</v>
      </c>
      <c r="H221" t="str">
        <f>IFERROR(VLOOKUP(D221,プログラムデータ!A:N,13,0),"")</f>
        <v>男子</v>
      </c>
      <c r="I221">
        <f>IFERROR(VLOOKUP(D221,プログラムデータ!A:N,11,0),"")</f>
        <v>0</v>
      </c>
      <c r="J221" t="str">
        <f>IFERROR(VLOOKUP(D221,プログラムデータ!A:N,10,0),"")</f>
        <v>背泳ぎ</v>
      </c>
      <c r="K221" t="str">
        <f>IFERROR(VLOOKUP(D221,プログラムデータ!A:N,14,0),"")</f>
        <v>タイム決勝</v>
      </c>
      <c r="L221" t="str">
        <f t="shared" si="3"/>
        <v>15～18歳 男子 0 背泳ぎ タイム決勝</v>
      </c>
    </row>
    <row r="222" spans="1:12" x14ac:dyDescent="0.15">
      <c r="A222">
        <f>IFERROR(記録[[#This Row],[競技番号]],"")</f>
        <v>29</v>
      </c>
      <c r="B222">
        <f>IFERROR(記録[[#This Row],[選手番号]],"")</f>
        <v>5</v>
      </c>
      <c r="C222" t="str">
        <f>IFERROR(VLOOKUP(B222,チーム番号!E:F,2,0),"")</f>
        <v/>
      </c>
      <c r="D222">
        <f>IFERROR(VLOOKUP(A222,プログラム!B:C,2,0),"")</f>
        <v>15</v>
      </c>
      <c r="E222">
        <f>IFERROR(記録[[#This Row],[組]],"")</f>
        <v>2</v>
      </c>
      <c r="F222">
        <f>IFERROR(記録[[#This Row],[水路]],"")</f>
        <v>5</v>
      </c>
      <c r="G222" t="str">
        <f>IFERROR(VLOOKUP(D222,プログラムデータ!A:N,12,0),"")</f>
        <v>15～18歳</v>
      </c>
      <c r="H222" t="str">
        <f>IFERROR(VLOOKUP(D222,プログラムデータ!A:N,13,0),"")</f>
        <v>男子</v>
      </c>
      <c r="I222">
        <f>IFERROR(VLOOKUP(D222,プログラムデータ!A:N,11,0),"")</f>
        <v>0</v>
      </c>
      <c r="J222" t="str">
        <f>IFERROR(VLOOKUP(D222,プログラムデータ!A:N,10,0),"")</f>
        <v>背泳ぎ</v>
      </c>
      <c r="K222" t="str">
        <f>IFERROR(VLOOKUP(D222,プログラムデータ!A:N,14,0),"")</f>
        <v>タイム決勝</v>
      </c>
      <c r="L222" t="str">
        <f t="shared" si="3"/>
        <v>15～18歳 男子 0 背泳ぎ タイム決勝</v>
      </c>
    </row>
    <row r="223" spans="1:12" x14ac:dyDescent="0.15">
      <c r="A223">
        <f>IFERROR(記録[[#This Row],[競技番号]],"")</f>
        <v>29</v>
      </c>
      <c r="B223">
        <f>IFERROR(記録[[#This Row],[選手番号]],"")</f>
        <v>528</v>
      </c>
      <c r="C223" t="str">
        <f>IFERROR(VLOOKUP(B223,チーム番号!E:F,2,0),"")</f>
        <v/>
      </c>
      <c r="D223">
        <f>IFERROR(VLOOKUP(A223,プログラム!B:C,2,0),"")</f>
        <v>15</v>
      </c>
      <c r="E223">
        <f>IFERROR(記録[[#This Row],[組]],"")</f>
        <v>2</v>
      </c>
      <c r="F223">
        <f>IFERROR(記録[[#This Row],[水路]],"")</f>
        <v>6</v>
      </c>
      <c r="G223" t="str">
        <f>IFERROR(VLOOKUP(D223,プログラムデータ!A:N,12,0),"")</f>
        <v>15～18歳</v>
      </c>
      <c r="H223" t="str">
        <f>IFERROR(VLOOKUP(D223,プログラムデータ!A:N,13,0),"")</f>
        <v>男子</v>
      </c>
      <c r="I223">
        <f>IFERROR(VLOOKUP(D223,プログラムデータ!A:N,11,0),"")</f>
        <v>0</v>
      </c>
      <c r="J223" t="str">
        <f>IFERROR(VLOOKUP(D223,プログラムデータ!A:N,10,0),"")</f>
        <v>背泳ぎ</v>
      </c>
      <c r="K223" t="str">
        <f>IFERROR(VLOOKUP(D223,プログラムデータ!A:N,14,0),"")</f>
        <v>タイム決勝</v>
      </c>
      <c r="L223" t="str">
        <f t="shared" si="3"/>
        <v>15～18歳 男子 0 背泳ぎ タイム決勝</v>
      </c>
    </row>
    <row r="224" spans="1:12" x14ac:dyDescent="0.15">
      <c r="A224">
        <f>IFERROR(記録[[#This Row],[競技番号]],"")</f>
        <v>29</v>
      </c>
      <c r="B224">
        <f>IFERROR(記録[[#This Row],[選手番号]],"")</f>
        <v>677</v>
      </c>
      <c r="C224" t="str">
        <f>IFERROR(VLOOKUP(B224,チーム番号!E:F,2,0),"")</f>
        <v/>
      </c>
      <c r="D224">
        <f>IFERROR(VLOOKUP(A224,プログラム!B:C,2,0),"")</f>
        <v>15</v>
      </c>
      <c r="E224">
        <f>IFERROR(記録[[#This Row],[組]],"")</f>
        <v>2</v>
      </c>
      <c r="F224">
        <f>IFERROR(記録[[#This Row],[水路]],"")</f>
        <v>7</v>
      </c>
      <c r="G224" t="str">
        <f>IFERROR(VLOOKUP(D224,プログラムデータ!A:N,12,0),"")</f>
        <v>15～18歳</v>
      </c>
      <c r="H224" t="str">
        <f>IFERROR(VLOOKUP(D224,プログラムデータ!A:N,13,0),"")</f>
        <v>男子</v>
      </c>
      <c r="I224">
        <f>IFERROR(VLOOKUP(D224,プログラムデータ!A:N,11,0),"")</f>
        <v>0</v>
      </c>
      <c r="J224" t="str">
        <f>IFERROR(VLOOKUP(D224,プログラムデータ!A:N,10,0),"")</f>
        <v>背泳ぎ</v>
      </c>
      <c r="K224" t="str">
        <f>IFERROR(VLOOKUP(D224,プログラムデータ!A:N,14,0),"")</f>
        <v>タイム決勝</v>
      </c>
      <c r="L224" t="str">
        <f t="shared" si="3"/>
        <v>15～18歳 男子 0 背泳ぎ タイム決勝</v>
      </c>
    </row>
    <row r="225" spans="1:12" x14ac:dyDescent="0.15">
      <c r="A225">
        <f>IFERROR(記録[[#This Row],[競技番号]],"")</f>
        <v>29</v>
      </c>
      <c r="B225">
        <f>IFERROR(記録[[#This Row],[選手番号]],"")</f>
        <v>243</v>
      </c>
      <c r="C225" t="str">
        <f>IFERROR(VLOOKUP(B225,チーム番号!E:F,2,0),"")</f>
        <v/>
      </c>
      <c r="D225">
        <f>IFERROR(VLOOKUP(A225,プログラム!B:C,2,0),"")</f>
        <v>15</v>
      </c>
      <c r="E225">
        <f>IFERROR(記録[[#This Row],[組]],"")</f>
        <v>2</v>
      </c>
      <c r="F225">
        <f>IFERROR(記録[[#This Row],[水路]],"")</f>
        <v>8</v>
      </c>
      <c r="G225" t="str">
        <f>IFERROR(VLOOKUP(D225,プログラムデータ!A:N,12,0),"")</f>
        <v>15～18歳</v>
      </c>
      <c r="H225" t="str">
        <f>IFERROR(VLOOKUP(D225,プログラムデータ!A:N,13,0),"")</f>
        <v>男子</v>
      </c>
      <c r="I225">
        <f>IFERROR(VLOOKUP(D225,プログラムデータ!A:N,11,0),"")</f>
        <v>0</v>
      </c>
      <c r="J225" t="str">
        <f>IFERROR(VLOOKUP(D225,プログラムデータ!A:N,10,0),"")</f>
        <v>背泳ぎ</v>
      </c>
      <c r="K225" t="str">
        <f>IFERROR(VLOOKUP(D225,プログラムデータ!A:N,14,0),"")</f>
        <v>タイム決勝</v>
      </c>
      <c r="L225" t="str">
        <f t="shared" si="3"/>
        <v>15～18歳 男子 0 背泳ぎ タイム決勝</v>
      </c>
    </row>
    <row r="226" spans="1:12" x14ac:dyDescent="0.15">
      <c r="A226">
        <f>IFERROR(記録[[#This Row],[競技番号]],"")</f>
        <v>31</v>
      </c>
      <c r="B226">
        <f>IFERROR(記録[[#This Row],[選手番号]],"")</f>
        <v>0</v>
      </c>
      <c r="C226" t="str">
        <f>IFERROR(VLOOKUP(B226,チーム番号!E:F,2,0),"")</f>
        <v/>
      </c>
      <c r="D226">
        <f>IFERROR(VLOOKUP(A226,プログラム!B:C,2,0),"")</f>
        <v>16</v>
      </c>
      <c r="E226">
        <f>IFERROR(記録[[#This Row],[組]],"")</f>
        <v>1</v>
      </c>
      <c r="F226">
        <f>IFERROR(記録[[#This Row],[水路]],"")</f>
        <v>1</v>
      </c>
      <c r="G226" t="str">
        <f>IFERROR(VLOOKUP(D226,プログラムデータ!A:N,12,0),"")</f>
        <v>10歳以下</v>
      </c>
      <c r="H226" t="str">
        <f>IFERROR(VLOOKUP(D226,プログラムデータ!A:N,13,0),"")</f>
        <v>男子</v>
      </c>
      <c r="I226">
        <f>IFERROR(VLOOKUP(D226,プログラムデータ!A:N,11,0),"")</f>
        <v>0</v>
      </c>
      <c r="J226" t="str">
        <f>IFERROR(VLOOKUP(D226,プログラムデータ!A:N,10,0),"")</f>
        <v>平泳ぎ</v>
      </c>
      <c r="K226" t="str">
        <f>IFERROR(VLOOKUP(D226,プログラムデータ!A:N,14,0),"")</f>
        <v>タイム決勝</v>
      </c>
      <c r="L226" t="str">
        <f t="shared" si="3"/>
        <v>10歳以下 男子 0 平泳ぎ タイム決勝</v>
      </c>
    </row>
    <row r="227" spans="1:12" x14ac:dyDescent="0.15">
      <c r="A227">
        <f>IFERROR(記録[[#This Row],[競技番号]],"")</f>
        <v>31</v>
      </c>
      <c r="B227">
        <f>IFERROR(記録[[#This Row],[選手番号]],"")</f>
        <v>0</v>
      </c>
      <c r="C227" t="str">
        <f>IFERROR(VLOOKUP(B227,チーム番号!E:F,2,0),"")</f>
        <v/>
      </c>
      <c r="D227">
        <f>IFERROR(VLOOKUP(A227,プログラム!B:C,2,0),"")</f>
        <v>16</v>
      </c>
      <c r="E227">
        <f>IFERROR(記録[[#This Row],[組]],"")</f>
        <v>1</v>
      </c>
      <c r="F227">
        <f>IFERROR(記録[[#This Row],[水路]],"")</f>
        <v>2</v>
      </c>
      <c r="G227" t="str">
        <f>IFERROR(VLOOKUP(D227,プログラムデータ!A:N,12,0),"")</f>
        <v>10歳以下</v>
      </c>
      <c r="H227" t="str">
        <f>IFERROR(VLOOKUP(D227,プログラムデータ!A:N,13,0),"")</f>
        <v>男子</v>
      </c>
      <c r="I227">
        <f>IFERROR(VLOOKUP(D227,プログラムデータ!A:N,11,0),"")</f>
        <v>0</v>
      </c>
      <c r="J227" t="str">
        <f>IFERROR(VLOOKUP(D227,プログラムデータ!A:N,10,0),"")</f>
        <v>平泳ぎ</v>
      </c>
      <c r="K227" t="str">
        <f>IFERROR(VLOOKUP(D227,プログラムデータ!A:N,14,0),"")</f>
        <v>タイム決勝</v>
      </c>
      <c r="L227" t="str">
        <f t="shared" si="3"/>
        <v>10歳以下 男子 0 平泳ぎ タイム決勝</v>
      </c>
    </row>
    <row r="228" spans="1:12" x14ac:dyDescent="0.15">
      <c r="A228">
        <f>IFERROR(記録[[#This Row],[競技番号]],"")</f>
        <v>31</v>
      </c>
      <c r="B228">
        <f>IFERROR(記録[[#This Row],[選手番号]],"")</f>
        <v>239</v>
      </c>
      <c r="C228" t="str">
        <f>IFERROR(VLOOKUP(B228,チーム番号!E:F,2,0),"")</f>
        <v/>
      </c>
      <c r="D228">
        <f>IFERROR(VLOOKUP(A228,プログラム!B:C,2,0),"")</f>
        <v>16</v>
      </c>
      <c r="E228">
        <f>IFERROR(記録[[#This Row],[組]],"")</f>
        <v>1</v>
      </c>
      <c r="F228">
        <f>IFERROR(記録[[#This Row],[水路]],"")</f>
        <v>3</v>
      </c>
      <c r="G228" t="str">
        <f>IFERROR(VLOOKUP(D228,プログラムデータ!A:N,12,0),"")</f>
        <v>10歳以下</v>
      </c>
      <c r="H228" t="str">
        <f>IFERROR(VLOOKUP(D228,プログラムデータ!A:N,13,0),"")</f>
        <v>男子</v>
      </c>
      <c r="I228">
        <f>IFERROR(VLOOKUP(D228,プログラムデータ!A:N,11,0),"")</f>
        <v>0</v>
      </c>
      <c r="J228" t="str">
        <f>IFERROR(VLOOKUP(D228,プログラムデータ!A:N,10,0),"")</f>
        <v>平泳ぎ</v>
      </c>
      <c r="K228" t="str">
        <f>IFERROR(VLOOKUP(D228,プログラムデータ!A:N,14,0),"")</f>
        <v>タイム決勝</v>
      </c>
      <c r="L228" t="str">
        <f t="shared" si="3"/>
        <v>10歳以下 男子 0 平泳ぎ タイム決勝</v>
      </c>
    </row>
    <row r="229" spans="1:12" x14ac:dyDescent="0.15">
      <c r="A229">
        <f>IFERROR(記録[[#This Row],[競技番号]],"")</f>
        <v>31</v>
      </c>
      <c r="B229">
        <f>IFERROR(記録[[#This Row],[選手番号]],"")</f>
        <v>333</v>
      </c>
      <c r="C229" t="str">
        <f>IFERROR(VLOOKUP(B229,チーム番号!E:F,2,0),"")</f>
        <v/>
      </c>
      <c r="D229">
        <f>IFERROR(VLOOKUP(A229,プログラム!B:C,2,0),"")</f>
        <v>16</v>
      </c>
      <c r="E229">
        <f>IFERROR(記録[[#This Row],[組]],"")</f>
        <v>1</v>
      </c>
      <c r="F229">
        <f>IFERROR(記録[[#This Row],[水路]],"")</f>
        <v>4</v>
      </c>
      <c r="G229" t="str">
        <f>IFERROR(VLOOKUP(D229,プログラムデータ!A:N,12,0),"")</f>
        <v>10歳以下</v>
      </c>
      <c r="H229" t="str">
        <f>IFERROR(VLOOKUP(D229,プログラムデータ!A:N,13,0),"")</f>
        <v>男子</v>
      </c>
      <c r="I229">
        <f>IFERROR(VLOOKUP(D229,プログラムデータ!A:N,11,0),"")</f>
        <v>0</v>
      </c>
      <c r="J229" t="str">
        <f>IFERROR(VLOOKUP(D229,プログラムデータ!A:N,10,0),"")</f>
        <v>平泳ぎ</v>
      </c>
      <c r="K229" t="str">
        <f>IFERROR(VLOOKUP(D229,プログラムデータ!A:N,14,0),"")</f>
        <v>タイム決勝</v>
      </c>
      <c r="L229" t="str">
        <f t="shared" si="3"/>
        <v>10歳以下 男子 0 平泳ぎ タイム決勝</v>
      </c>
    </row>
    <row r="230" spans="1:12" x14ac:dyDescent="0.15">
      <c r="A230">
        <f>IFERROR(記録[[#This Row],[競技番号]],"")</f>
        <v>31</v>
      </c>
      <c r="B230">
        <f>IFERROR(記録[[#This Row],[選手番号]],"")</f>
        <v>375</v>
      </c>
      <c r="C230" t="str">
        <f>IFERROR(VLOOKUP(B230,チーム番号!E:F,2,0),"")</f>
        <v/>
      </c>
      <c r="D230">
        <f>IFERROR(VLOOKUP(A230,プログラム!B:C,2,0),"")</f>
        <v>16</v>
      </c>
      <c r="E230">
        <f>IFERROR(記録[[#This Row],[組]],"")</f>
        <v>1</v>
      </c>
      <c r="F230">
        <f>IFERROR(記録[[#This Row],[水路]],"")</f>
        <v>5</v>
      </c>
      <c r="G230" t="str">
        <f>IFERROR(VLOOKUP(D230,プログラムデータ!A:N,12,0),"")</f>
        <v>10歳以下</v>
      </c>
      <c r="H230" t="str">
        <f>IFERROR(VLOOKUP(D230,プログラムデータ!A:N,13,0),"")</f>
        <v>男子</v>
      </c>
      <c r="I230">
        <f>IFERROR(VLOOKUP(D230,プログラムデータ!A:N,11,0),"")</f>
        <v>0</v>
      </c>
      <c r="J230" t="str">
        <f>IFERROR(VLOOKUP(D230,プログラムデータ!A:N,10,0),"")</f>
        <v>平泳ぎ</v>
      </c>
      <c r="K230" t="str">
        <f>IFERROR(VLOOKUP(D230,プログラムデータ!A:N,14,0),"")</f>
        <v>タイム決勝</v>
      </c>
      <c r="L230" t="str">
        <f t="shared" si="3"/>
        <v>10歳以下 男子 0 平泳ぎ タイム決勝</v>
      </c>
    </row>
    <row r="231" spans="1:12" x14ac:dyDescent="0.15">
      <c r="A231">
        <f>IFERROR(記録[[#This Row],[競技番号]],"")</f>
        <v>31</v>
      </c>
      <c r="B231">
        <f>IFERROR(記録[[#This Row],[選手番号]],"")</f>
        <v>557</v>
      </c>
      <c r="C231" t="str">
        <f>IFERROR(VLOOKUP(B231,チーム番号!E:F,2,0),"")</f>
        <v/>
      </c>
      <c r="D231">
        <f>IFERROR(VLOOKUP(A231,プログラム!B:C,2,0),"")</f>
        <v>16</v>
      </c>
      <c r="E231">
        <f>IFERROR(記録[[#This Row],[組]],"")</f>
        <v>1</v>
      </c>
      <c r="F231">
        <f>IFERROR(記録[[#This Row],[水路]],"")</f>
        <v>6</v>
      </c>
      <c r="G231" t="str">
        <f>IFERROR(VLOOKUP(D231,プログラムデータ!A:N,12,0),"")</f>
        <v>10歳以下</v>
      </c>
      <c r="H231" t="str">
        <f>IFERROR(VLOOKUP(D231,プログラムデータ!A:N,13,0),"")</f>
        <v>男子</v>
      </c>
      <c r="I231">
        <f>IFERROR(VLOOKUP(D231,プログラムデータ!A:N,11,0),"")</f>
        <v>0</v>
      </c>
      <c r="J231" t="str">
        <f>IFERROR(VLOOKUP(D231,プログラムデータ!A:N,10,0),"")</f>
        <v>平泳ぎ</v>
      </c>
      <c r="K231" t="str">
        <f>IFERROR(VLOOKUP(D231,プログラムデータ!A:N,14,0),"")</f>
        <v>タイム決勝</v>
      </c>
      <c r="L231" t="str">
        <f t="shared" si="3"/>
        <v>10歳以下 男子 0 平泳ぎ タイム決勝</v>
      </c>
    </row>
    <row r="232" spans="1:12" x14ac:dyDescent="0.15">
      <c r="A232">
        <f>IFERROR(記録[[#This Row],[競技番号]],"")</f>
        <v>31</v>
      </c>
      <c r="B232">
        <f>IFERROR(記録[[#This Row],[選手番号]],"")</f>
        <v>0</v>
      </c>
      <c r="C232" t="str">
        <f>IFERROR(VLOOKUP(B232,チーム番号!E:F,2,0),"")</f>
        <v/>
      </c>
      <c r="D232">
        <f>IFERROR(VLOOKUP(A232,プログラム!B:C,2,0),"")</f>
        <v>16</v>
      </c>
      <c r="E232">
        <f>IFERROR(記録[[#This Row],[組]],"")</f>
        <v>1</v>
      </c>
      <c r="F232">
        <f>IFERROR(記録[[#This Row],[水路]],"")</f>
        <v>7</v>
      </c>
      <c r="G232" t="str">
        <f>IFERROR(VLOOKUP(D232,プログラムデータ!A:N,12,0),"")</f>
        <v>10歳以下</v>
      </c>
      <c r="H232" t="str">
        <f>IFERROR(VLOOKUP(D232,プログラムデータ!A:N,13,0),"")</f>
        <v>男子</v>
      </c>
      <c r="I232">
        <f>IFERROR(VLOOKUP(D232,プログラムデータ!A:N,11,0),"")</f>
        <v>0</v>
      </c>
      <c r="J232" t="str">
        <f>IFERROR(VLOOKUP(D232,プログラムデータ!A:N,10,0),"")</f>
        <v>平泳ぎ</v>
      </c>
      <c r="K232" t="str">
        <f>IFERROR(VLOOKUP(D232,プログラムデータ!A:N,14,0),"")</f>
        <v>タイム決勝</v>
      </c>
      <c r="L232" t="str">
        <f t="shared" si="3"/>
        <v>10歳以下 男子 0 平泳ぎ タイム決勝</v>
      </c>
    </row>
    <row r="233" spans="1:12" x14ac:dyDescent="0.15">
      <c r="A233">
        <f>IFERROR(記録[[#This Row],[競技番号]],"")</f>
        <v>31</v>
      </c>
      <c r="B233">
        <f>IFERROR(記録[[#This Row],[選手番号]],"")</f>
        <v>0</v>
      </c>
      <c r="C233" t="str">
        <f>IFERROR(VLOOKUP(B233,チーム番号!E:F,2,0),"")</f>
        <v/>
      </c>
      <c r="D233">
        <f>IFERROR(VLOOKUP(A233,プログラム!B:C,2,0),"")</f>
        <v>16</v>
      </c>
      <c r="E233">
        <f>IFERROR(記録[[#This Row],[組]],"")</f>
        <v>1</v>
      </c>
      <c r="F233">
        <f>IFERROR(記録[[#This Row],[水路]],"")</f>
        <v>8</v>
      </c>
      <c r="G233" t="str">
        <f>IFERROR(VLOOKUP(D233,プログラムデータ!A:N,12,0),"")</f>
        <v>10歳以下</v>
      </c>
      <c r="H233" t="str">
        <f>IFERROR(VLOOKUP(D233,プログラムデータ!A:N,13,0),"")</f>
        <v>男子</v>
      </c>
      <c r="I233">
        <f>IFERROR(VLOOKUP(D233,プログラムデータ!A:N,11,0),"")</f>
        <v>0</v>
      </c>
      <c r="J233" t="str">
        <f>IFERROR(VLOOKUP(D233,プログラムデータ!A:N,10,0),"")</f>
        <v>平泳ぎ</v>
      </c>
      <c r="K233" t="str">
        <f>IFERROR(VLOOKUP(D233,プログラムデータ!A:N,14,0),"")</f>
        <v>タイム決勝</v>
      </c>
      <c r="L233" t="str">
        <f t="shared" si="3"/>
        <v>10歳以下 男子 0 平泳ぎ タイム決勝</v>
      </c>
    </row>
    <row r="234" spans="1:12" x14ac:dyDescent="0.15">
      <c r="A234">
        <f>IFERROR(記録[[#This Row],[競技番号]],"")</f>
        <v>33</v>
      </c>
      <c r="B234">
        <f>IFERROR(記録[[#This Row],[選手番号]],"")</f>
        <v>705</v>
      </c>
      <c r="C234" t="str">
        <f>IFERROR(VLOOKUP(B234,チーム番号!E:F,2,0),"")</f>
        <v/>
      </c>
      <c r="D234">
        <f>IFERROR(VLOOKUP(A234,プログラム!B:C,2,0),"")</f>
        <v>17</v>
      </c>
      <c r="E234">
        <f>IFERROR(記録[[#This Row],[組]],"")</f>
        <v>1</v>
      </c>
      <c r="F234">
        <f>IFERROR(記録[[#This Row],[水路]],"")</f>
        <v>1</v>
      </c>
      <c r="G234" t="str">
        <f>IFERROR(VLOOKUP(D234,プログラムデータ!A:N,12,0),"")</f>
        <v>11～12歳</v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平泳ぎ</v>
      </c>
      <c r="K234" t="str">
        <f>IFERROR(VLOOKUP(D234,プログラムデータ!A:N,14,0),"")</f>
        <v>タイム決勝</v>
      </c>
      <c r="L234" t="str">
        <f t="shared" si="3"/>
        <v>11～12歳 男子 0 平泳ぎ タイム決勝</v>
      </c>
    </row>
    <row r="235" spans="1:12" x14ac:dyDescent="0.15">
      <c r="A235">
        <f>IFERROR(記録[[#This Row],[競技番号]],"")</f>
        <v>33</v>
      </c>
      <c r="B235">
        <f>IFERROR(記録[[#This Row],[選手番号]],"")</f>
        <v>372</v>
      </c>
      <c r="C235" t="str">
        <f>IFERROR(VLOOKUP(B235,チーム番号!E:F,2,0),"")</f>
        <v/>
      </c>
      <c r="D235">
        <f>IFERROR(VLOOKUP(A235,プログラム!B:C,2,0),"")</f>
        <v>17</v>
      </c>
      <c r="E235">
        <f>IFERROR(記録[[#This Row],[組]],"")</f>
        <v>1</v>
      </c>
      <c r="F235">
        <f>IFERROR(記録[[#This Row],[水路]],"")</f>
        <v>2</v>
      </c>
      <c r="G235" t="str">
        <f>IFERROR(VLOOKUP(D235,プログラムデータ!A:N,12,0),"")</f>
        <v>11～12歳</v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平泳ぎ</v>
      </c>
      <c r="K235" t="str">
        <f>IFERROR(VLOOKUP(D235,プログラムデータ!A:N,14,0),"")</f>
        <v>タイム決勝</v>
      </c>
      <c r="L235" t="str">
        <f t="shared" si="3"/>
        <v>11～12歳 男子 0 平泳ぎ タイム決勝</v>
      </c>
    </row>
    <row r="236" spans="1:12" x14ac:dyDescent="0.15">
      <c r="A236">
        <f>IFERROR(記録[[#This Row],[競技番号]],"")</f>
        <v>33</v>
      </c>
      <c r="B236">
        <f>IFERROR(記録[[#This Row],[選手番号]],"")</f>
        <v>52</v>
      </c>
      <c r="C236" t="str">
        <f>IFERROR(VLOOKUP(B236,チーム番号!E:F,2,0),"")</f>
        <v/>
      </c>
      <c r="D236">
        <f>IFERROR(VLOOKUP(A236,プログラム!B:C,2,0),"")</f>
        <v>17</v>
      </c>
      <c r="E236">
        <f>IFERROR(記録[[#This Row],[組]],"")</f>
        <v>1</v>
      </c>
      <c r="F236">
        <f>IFERROR(記録[[#This Row],[水路]],"")</f>
        <v>3</v>
      </c>
      <c r="G236" t="str">
        <f>IFERROR(VLOOKUP(D236,プログラムデータ!A:N,12,0),"")</f>
        <v>11～12歳</v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平泳ぎ</v>
      </c>
      <c r="K236" t="str">
        <f>IFERROR(VLOOKUP(D236,プログラムデータ!A:N,14,0),"")</f>
        <v>タイム決勝</v>
      </c>
      <c r="L236" t="str">
        <f t="shared" si="3"/>
        <v>11～12歳 男子 0 平泳ぎ タイム決勝</v>
      </c>
    </row>
    <row r="237" spans="1:12" x14ac:dyDescent="0.15">
      <c r="A237">
        <f>IFERROR(記録[[#This Row],[競技番号]],"")</f>
        <v>33</v>
      </c>
      <c r="B237">
        <f>IFERROR(記録[[#This Row],[選手番号]],"")</f>
        <v>567</v>
      </c>
      <c r="C237" t="str">
        <f>IFERROR(VLOOKUP(B237,チーム番号!E:F,2,0),"")</f>
        <v/>
      </c>
      <c r="D237">
        <f>IFERROR(VLOOKUP(A237,プログラム!B:C,2,0),"")</f>
        <v>17</v>
      </c>
      <c r="E237">
        <f>IFERROR(記録[[#This Row],[組]],"")</f>
        <v>1</v>
      </c>
      <c r="F237">
        <f>IFERROR(記録[[#This Row],[水路]],"")</f>
        <v>4</v>
      </c>
      <c r="G237" t="str">
        <f>IFERROR(VLOOKUP(D237,プログラムデータ!A:N,12,0),"")</f>
        <v>11～12歳</v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平泳ぎ</v>
      </c>
      <c r="K237" t="str">
        <f>IFERROR(VLOOKUP(D237,プログラムデータ!A:N,14,0),"")</f>
        <v>タイム決勝</v>
      </c>
      <c r="L237" t="str">
        <f t="shared" si="3"/>
        <v>11～12歳 男子 0 平泳ぎ タイム決勝</v>
      </c>
    </row>
    <row r="238" spans="1:12" x14ac:dyDescent="0.15">
      <c r="A238">
        <f>IFERROR(記録[[#This Row],[競技番号]],"")</f>
        <v>33</v>
      </c>
      <c r="B238">
        <f>IFERROR(記録[[#This Row],[選手番号]],"")</f>
        <v>408</v>
      </c>
      <c r="C238" t="str">
        <f>IFERROR(VLOOKUP(B238,チーム番号!E:F,2,0),"")</f>
        <v/>
      </c>
      <c r="D238">
        <f>IFERROR(VLOOKUP(A238,プログラム!B:C,2,0),"")</f>
        <v>17</v>
      </c>
      <c r="E238">
        <f>IFERROR(記録[[#This Row],[組]],"")</f>
        <v>1</v>
      </c>
      <c r="F238">
        <f>IFERROR(記録[[#This Row],[水路]],"")</f>
        <v>5</v>
      </c>
      <c r="G238" t="str">
        <f>IFERROR(VLOOKUP(D238,プログラムデータ!A:N,12,0),"")</f>
        <v>11～12歳</v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平泳ぎ</v>
      </c>
      <c r="K238" t="str">
        <f>IFERROR(VLOOKUP(D238,プログラムデータ!A:N,14,0),"")</f>
        <v>タイム決勝</v>
      </c>
      <c r="L238" t="str">
        <f t="shared" si="3"/>
        <v>11～12歳 男子 0 平泳ぎ タイム決勝</v>
      </c>
    </row>
    <row r="239" spans="1:12" x14ac:dyDescent="0.15">
      <c r="A239">
        <f>IFERROR(記録[[#This Row],[競技番号]],"")</f>
        <v>33</v>
      </c>
      <c r="B239">
        <f>IFERROR(記録[[#This Row],[選手番号]],"")</f>
        <v>51</v>
      </c>
      <c r="C239" t="str">
        <f>IFERROR(VLOOKUP(B239,チーム番号!E:F,2,0),"")</f>
        <v/>
      </c>
      <c r="D239">
        <f>IFERROR(VLOOKUP(A239,プログラム!B:C,2,0),"")</f>
        <v>17</v>
      </c>
      <c r="E239">
        <f>IFERROR(記録[[#This Row],[組]],"")</f>
        <v>1</v>
      </c>
      <c r="F239">
        <f>IFERROR(記録[[#This Row],[水路]],"")</f>
        <v>6</v>
      </c>
      <c r="G239" t="str">
        <f>IFERROR(VLOOKUP(D239,プログラムデータ!A:N,12,0),"")</f>
        <v>11～12歳</v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平泳ぎ</v>
      </c>
      <c r="K239" t="str">
        <f>IFERROR(VLOOKUP(D239,プログラムデータ!A:N,14,0),"")</f>
        <v>タイム決勝</v>
      </c>
      <c r="L239" t="str">
        <f t="shared" si="3"/>
        <v>11～12歳 男子 0 平泳ぎ タイム決勝</v>
      </c>
    </row>
    <row r="240" spans="1:12" x14ac:dyDescent="0.15">
      <c r="A240">
        <f>IFERROR(記録[[#This Row],[競技番号]],"")</f>
        <v>33</v>
      </c>
      <c r="B240">
        <f>IFERROR(記録[[#This Row],[選手番号]],"")</f>
        <v>476</v>
      </c>
      <c r="C240" t="str">
        <f>IFERROR(VLOOKUP(B240,チーム番号!E:F,2,0),"")</f>
        <v/>
      </c>
      <c r="D240">
        <f>IFERROR(VLOOKUP(A240,プログラム!B:C,2,0),"")</f>
        <v>17</v>
      </c>
      <c r="E240">
        <f>IFERROR(記録[[#This Row],[組]],"")</f>
        <v>1</v>
      </c>
      <c r="F240">
        <f>IFERROR(記録[[#This Row],[水路]],"")</f>
        <v>7</v>
      </c>
      <c r="G240" t="str">
        <f>IFERROR(VLOOKUP(D240,プログラムデータ!A:N,12,0),"")</f>
        <v>11～12歳</v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平泳ぎ</v>
      </c>
      <c r="K240" t="str">
        <f>IFERROR(VLOOKUP(D240,プログラムデータ!A:N,14,0),"")</f>
        <v>タイム決勝</v>
      </c>
      <c r="L240" t="str">
        <f t="shared" si="3"/>
        <v>11～12歳 男子 0 平泳ぎ タイム決勝</v>
      </c>
    </row>
    <row r="241" spans="1:12" x14ac:dyDescent="0.15">
      <c r="A241">
        <f>IFERROR(記録[[#This Row],[競技番号]],"")</f>
        <v>33</v>
      </c>
      <c r="B241">
        <f>IFERROR(記録[[#This Row],[選手番号]],"")</f>
        <v>291</v>
      </c>
      <c r="C241" t="str">
        <f>IFERROR(VLOOKUP(B241,チーム番号!E:F,2,0),"")</f>
        <v/>
      </c>
      <c r="D241">
        <f>IFERROR(VLOOKUP(A241,プログラム!B:C,2,0),"")</f>
        <v>17</v>
      </c>
      <c r="E241">
        <f>IFERROR(記録[[#This Row],[組]],"")</f>
        <v>1</v>
      </c>
      <c r="F241">
        <f>IFERROR(記録[[#This Row],[水路]],"")</f>
        <v>8</v>
      </c>
      <c r="G241" t="str">
        <f>IFERROR(VLOOKUP(D241,プログラムデータ!A:N,12,0),"")</f>
        <v>11～12歳</v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平泳ぎ</v>
      </c>
      <c r="K241" t="str">
        <f>IFERROR(VLOOKUP(D241,プログラムデータ!A:N,14,0),"")</f>
        <v>タイム決勝</v>
      </c>
      <c r="L241" t="str">
        <f t="shared" si="3"/>
        <v>11～12歳 男子 0 平泳ぎ タイム決勝</v>
      </c>
    </row>
    <row r="242" spans="1:12" x14ac:dyDescent="0.15">
      <c r="A242">
        <f>IFERROR(記録[[#This Row],[競技番号]],"")</f>
        <v>35</v>
      </c>
      <c r="B242">
        <f>IFERROR(記録[[#This Row],[選手番号]],"")</f>
        <v>704</v>
      </c>
      <c r="C242" t="str">
        <f>IFERROR(VLOOKUP(B242,チーム番号!E:F,2,0),"")</f>
        <v/>
      </c>
      <c r="D242">
        <f>IFERROR(VLOOKUP(A242,プログラム!B:C,2,0),"")</f>
        <v>18</v>
      </c>
      <c r="E242">
        <f>IFERROR(記録[[#This Row],[組]],"")</f>
        <v>1</v>
      </c>
      <c r="F242">
        <f>IFERROR(記録[[#This Row],[水路]],"")</f>
        <v>1</v>
      </c>
      <c r="G242" t="str">
        <f>IFERROR(VLOOKUP(D242,プログラムデータ!A:N,12,0),"")</f>
        <v>13～14歳</v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平泳ぎ</v>
      </c>
      <c r="K242" t="str">
        <f>IFERROR(VLOOKUP(D242,プログラムデータ!A:N,14,0),"")</f>
        <v>タイム決勝</v>
      </c>
      <c r="L242" t="str">
        <f t="shared" si="3"/>
        <v>13～14歳 男子 0 平泳ぎ タイム決勝</v>
      </c>
    </row>
    <row r="243" spans="1:12" x14ac:dyDescent="0.15">
      <c r="A243">
        <f>IFERROR(記録[[#This Row],[競技番号]],"")</f>
        <v>35</v>
      </c>
      <c r="B243">
        <f>IFERROR(記録[[#This Row],[選手番号]],"")</f>
        <v>138</v>
      </c>
      <c r="C243" t="str">
        <f>IFERROR(VLOOKUP(B243,チーム番号!E:F,2,0),"")</f>
        <v/>
      </c>
      <c r="D243">
        <f>IFERROR(VLOOKUP(A243,プログラム!B:C,2,0),"")</f>
        <v>18</v>
      </c>
      <c r="E243">
        <f>IFERROR(記録[[#This Row],[組]],"")</f>
        <v>1</v>
      </c>
      <c r="F243">
        <f>IFERROR(記録[[#This Row],[水路]],"")</f>
        <v>2</v>
      </c>
      <c r="G243" t="str">
        <f>IFERROR(VLOOKUP(D243,プログラムデータ!A:N,12,0),"")</f>
        <v>13～14歳</v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平泳ぎ</v>
      </c>
      <c r="K243" t="str">
        <f>IFERROR(VLOOKUP(D243,プログラムデータ!A:N,14,0),"")</f>
        <v>タイム決勝</v>
      </c>
      <c r="L243" t="str">
        <f t="shared" si="3"/>
        <v>13～14歳 男子 0 平泳ぎ タイム決勝</v>
      </c>
    </row>
    <row r="244" spans="1:12" x14ac:dyDescent="0.15">
      <c r="A244">
        <f>IFERROR(記録[[#This Row],[競技番号]],"")</f>
        <v>35</v>
      </c>
      <c r="B244">
        <f>IFERROR(記録[[#This Row],[選手番号]],"")</f>
        <v>473</v>
      </c>
      <c r="C244" t="str">
        <f>IFERROR(VLOOKUP(B244,チーム番号!E:F,2,0),"")</f>
        <v/>
      </c>
      <c r="D244">
        <f>IFERROR(VLOOKUP(A244,プログラム!B:C,2,0),"")</f>
        <v>18</v>
      </c>
      <c r="E244">
        <f>IFERROR(記録[[#This Row],[組]],"")</f>
        <v>1</v>
      </c>
      <c r="F244">
        <f>IFERROR(記録[[#This Row],[水路]],"")</f>
        <v>3</v>
      </c>
      <c r="G244" t="str">
        <f>IFERROR(VLOOKUP(D244,プログラムデータ!A:N,12,0),"")</f>
        <v>13～14歳</v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平泳ぎ</v>
      </c>
      <c r="K244" t="str">
        <f>IFERROR(VLOOKUP(D244,プログラムデータ!A:N,14,0),"")</f>
        <v>タイム決勝</v>
      </c>
      <c r="L244" t="str">
        <f t="shared" si="3"/>
        <v>13～14歳 男子 0 平泳ぎ タイム決勝</v>
      </c>
    </row>
    <row r="245" spans="1:12" x14ac:dyDescent="0.15">
      <c r="A245">
        <f>IFERROR(記録[[#This Row],[競技番号]],"")</f>
        <v>35</v>
      </c>
      <c r="B245">
        <f>IFERROR(記録[[#This Row],[選手番号]],"")</f>
        <v>328</v>
      </c>
      <c r="C245" t="str">
        <f>IFERROR(VLOOKUP(B245,チーム番号!E:F,2,0),"")</f>
        <v/>
      </c>
      <c r="D245">
        <f>IFERROR(VLOOKUP(A245,プログラム!B:C,2,0),"")</f>
        <v>18</v>
      </c>
      <c r="E245">
        <f>IFERROR(記録[[#This Row],[組]],"")</f>
        <v>1</v>
      </c>
      <c r="F245">
        <f>IFERROR(記録[[#This Row],[水路]],"")</f>
        <v>4</v>
      </c>
      <c r="G245" t="str">
        <f>IFERROR(VLOOKUP(D245,プログラムデータ!A:N,12,0),"")</f>
        <v>13～14歳</v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平泳ぎ</v>
      </c>
      <c r="K245" t="str">
        <f>IFERROR(VLOOKUP(D245,プログラムデータ!A:N,14,0),"")</f>
        <v>タイム決勝</v>
      </c>
      <c r="L245" t="str">
        <f t="shared" si="3"/>
        <v>13～14歳 男子 0 平泳ぎ タイム決勝</v>
      </c>
    </row>
    <row r="246" spans="1:12" x14ac:dyDescent="0.15">
      <c r="A246">
        <f>IFERROR(記録[[#This Row],[競技番号]],"")</f>
        <v>35</v>
      </c>
      <c r="B246">
        <f>IFERROR(記録[[#This Row],[選手番号]],"")</f>
        <v>405</v>
      </c>
      <c r="C246" t="str">
        <f>IFERROR(VLOOKUP(B246,チーム番号!E:F,2,0),"")</f>
        <v/>
      </c>
      <c r="D246">
        <f>IFERROR(VLOOKUP(A246,プログラム!B:C,2,0),"")</f>
        <v>18</v>
      </c>
      <c r="E246">
        <f>IFERROR(記録[[#This Row],[組]],"")</f>
        <v>1</v>
      </c>
      <c r="F246">
        <f>IFERROR(記録[[#This Row],[水路]],"")</f>
        <v>5</v>
      </c>
      <c r="G246" t="str">
        <f>IFERROR(VLOOKUP(D246,プログラムデータ!A:N,12,0),"")</f>
        <v>13～14歳</v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平泳ぎ</v>
      </c>
      <c r="K246" t="str">
        <f>IFERROR(VLOOKUP(D246,プログラムデータ!A:N,14,0),"")</f>
        <v>タイム決勝</v>
      </c>
      <c r="L246" t="str">
        <f t="shared" si="3"/>
        <v>13～14歳 男子 0 平泳ぎ タイム決勝</v>
      </c>
    </row>
    <row r="247" spans="1:12" x14ac:dyDescent="0.15">
      <c r="A247">
        <f>IFERROR(記録[[#This Row],[競技番号]],"")</f>
        <v>35</v>
      </c>
      <c r="B247">
        <f>IFERROR(記録[[#This Row],[選手番号]],"")</f>
        <v>113</v>
      </c>
      <c r="C247" t="str">
        <f>IFERROR(VLOOKUP(B247,チーム番号!E:F,2,0),"")</f>
        <v/>
      </c>
      <c r="D247">
        <f>IFERROR(VLOOKUP(A247,プログラム!B:C,2,0),"")</f>
        <v>18</v>
      </c>
      <c r="E247">
        <f>IFERROR(記録[[#This Row],[組]],"")</f>
        <v>1</v>
      </c>
      <c r="F247">
        <f>IFERROR(記録[[#This Row],[水路]],"")</f>
        <v>6</v>
      </c>
      <c r="G247" t="str">
        <f>IFERROR(VLOOKUP(D247,プログラムデータ!A:N,12,0),"")</f>
        <v>13～14歳</v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平泳ぎ</v>
      </c>
      <c r="K247" t="str">
        <f>IFERROR(VLOOKUP(D247,プログラムデータ!A:N,14,0),"")</f>
        <v>タイム決勝</v>
      </c>
      <c r="L247" t="str">
        <f t="shared" si="3"/>
        <v>13～14歳 男子 0 平泳ぎ タイム決勝</v>
      </c>
    </row>
    <row r="248" spans="1:12" x14ac:dyDescent="0.15">
      <c r="A248">
        <f>IFERROR(記録[[#This Row],[競技番号]],"")</f>
        <v>35</v>
      </c>
      <c r="B248">
        <f>IFERROR(記録[[#This Row],[選手番号]],"")</f>
        <v>204</v>
      </c>
      <c r="C248" t="str">
        <f>IFERROR(VLOOKUP(B248,チーム番号!E:F,2,0),"")</f>
        <v/>
      </c>
      <c r="D248">
        <f>IFERROR(VLOOKUP(A248,プログラム!B:C,2,0),"")</f>
        <v>18</v>
      </c>
      <c r="E248">
        <f>IFERROR(記録[[#This Row],[組]],"")</f>
        <v>1</v>
      </c>
      <c r="F248">
        <f>IFERROR(記録[[#This Row],[水路]],"")</f>
        <v>7</v>
      </c>
      <c r="G248" t="str">
        <f>IFERROR(VLOOKUP(D248,プログラムデータ!A:N,12,0),"")</f>
        <v>13～14歳</v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平泳ぎ</v>
      </c>
      <c r="K248" t="str">
        <f>IFERROR(VLOOKUP(D248,プログラムデータ!A:N,14,0),"")</f>
        <v>タイム決勝</v>
      </c>
      <c r="L248" t="str">
        <f t="shared" si="3"/>
        <v>13～14歳 男子 0 平泳ぎ タイム決勝</v>
      </c>
    </row>
    <row r="249" spans="1:12" x14ac:dyDescent="0.15">
      <c r="A249">
        <f>IFERROR(記録[[#This Row],[競技番号]],"")</f>
        <v>35</v>
      </c>
      <c r="B249">
        <f>IFERROR(記録[[#This Row],[選手番号]],"")</f>
        <v>271</v>
      </c>
      <c r="C249" t="str">
        <f>IFERROR(VLOOKUP(B249,チーム番号!E:F,2,0),"")</f>
        <v/>
      </c>
      <c r="D249">
        <f>IFERROR(VLOOKUP(A249,プログラム!B:C,2,0),"")</f>
        <v>18</v>
      </c>
      <c r="E249">
        <f>IFERROR(記録[[#This Row],[組]],"")</f>
        <v>1</v>
      </c>
      <c r="F249">
        <f>IFERROR(記録[[#This Row],[水路]],"")</f>
        <v>8</v>
      </c>
      <c r="G249" t="str">
        <f>IFERROR(VLOOKUP(D249,プログラムデータ!A:N,12,0),"")</f>
        <v>13～14歳</v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平泳ぎ</v>
      </c>
      <c r="K249" t="str">
        <f>IFERROR(VLOOKUP(D249,プログラムデータ!A:N,14,0),"")</f>
        <v>タイム決勝</v>
      </c>
      <c r="L249" t="str">
        <f t="shared" si="3"/>
        <v>13～14歳 男子 0 平泳ぎ タイム決勝</v>
      </c>
    </row>
    <row r="250" spans="1:12" x14ac:dyDescent="0.15">
      <c r="A250">
        <f>IFERROR(記録[[#This Row],[競技番号]],"")</f>
        <v>35</v>
      </c>
      <c r="B250">
        <f>IFERROR(記録[[#This Row],[選手番号]],"")</f>
        <v>518</v>
      </c>
      <c r="C250" t="str">
        <f>IFERROR(VLOOKUP(B250,チーム番号!E:F,2,0),"")</f>
        <v/>
      </c>
      <c r="D250">
        <f>IFERROR(VLOOKUP(A250,プログラム!B:C,2,0),"")</f>
        <v>18</v>
      </c>
      <c r="E250">
        <f>IFERROR(記録[[#This Row],[組]],"")</f>
        <v>2</v>
      </c>
      <c r="F250">
        <f>IFERROR(記録[[#This Row],[水路]],"")</f>
        <v>1</v>
      </c>
      <c r="G250" t="str">
        <f>IFERROR(VLOOKUP(D250,プログラムデータ!A:N,12,0),"")</f>
        <v>13～14歳</v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平泳ぎ</v>
      </c>
      <c r="K250" t="str">
        <f>IFERROR(VLOOKUP(D250,プログラムデータ!A:N,14,0),"")</f>
        <v>タイム決勝</v>
      </c>
      <c r="L250" t="str">
        <f t="shared" si="3"/>
        <v>13～14歳 男子 0 平泳ぎ タイム決勝</v>
      </c>
    </row>
    <row r="251" spans="1:12" x14ac:dyDescent="0.15">
      <c r="A251">
        <f>IFERROR(記録[[#This Row],[競技番号]],"")</f>
        <v>35</v>
      </c>
      <c r="B251">
        <f>IFERROR(記録[[#This Row],[選手番号]],"")</f>
        <v>564</v>
      </c>
      <c r="C251" t="str">
        <f>IFERROR(VLOOKUP(B251,チーム番号!E:F,2,0),"")</f>
        <v/>
      </c>
      <c r="D251">
        <f>IFERROR(VLOOKUP(A251,プログラム!B:C,2,0),"")</f>
        <v>18</v>
      </c>
      <c r="E251">
        <f>IFERROR(記録[[#This Row],[組]],"")</f>
        <v>2</v>
      </c>
      <c r="F251">
        <f>IFERROR(記録[[#This Row],[水路]],"")</f>
        <v>2</v>
      </c>
      <c r="G251" t="str">
        <f>IFERROR(VLOOKUP(D251,プログラムデータ!A:N,12,0),"")</f>
        <v>13～14歳</v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平泳ぎ</v>
      </c>
      <c r="K251" t="str">
        <f>IFERROR(VLOOKUP(D251,プログラムデータ!A:N,14,0),"")</f>
        <v>タイム決勝</v>
      </c>
      <c r="L251" t="str">
        <f t="shared" si="3"/>
        <v>13～14歳 男子 0 平泳ぎ タイム決勝</v>
      </c>
    </row>
    <row r="252" spans="1:12" x14ac:dyDescent="0.15">
      <c r="A252">
        <f>IFERROR(記録[[#This Row],[競技番号]],"")</f>
        <v>35</v>
      </c>
      <c r="B252">
        <f>IFERROR(記録[[#This Row],[選手番号]],"")</f>
        <v>200</v>
      </c>
      <c r="C252" t="str">
        <f>IFERROR(VLOOKUP(B252,チーム番号!E:F,2,0),"")</f>
        <v/>
      </c>
      <c r="D252">
        <f>IFERROR(VLOOKUP(A252,プログラム!B:C,2,0),"")</f>
        <v>18</v>
      </c>
      <c r="E252">
        <f>IFERROR(記録[[#This Row],[組]],"")</f>
        <v>2</v>
      </c>
      <c r="F252">
        <f>IFERROR(記録[[#This Row],[水路]],"")</f>
        <v>3</v>
      </c>
      <c r="G252" t="str">
        <f>IFERROR(VLOOKUP(D252,プログラムデータ!A:N,12,0),"")</f>
        <v>13～14歳</v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平泳ぎ</v>
      </c>
      <c r="K252" t="str">
        <f>IFERROR(VLOOKUP(D252,プログラムデータ!A:N,14,0),"")</f>
        <v>タイム決勝</v>
      </c>
      <c r="L252" t="str">
        <f t="shared" si="3"/>
        <v>13～14歳 男子 0 平泳ぎ タイム決勝</v>
      </c>
    </row>
    <row r="253" spans="1:12" x14ac:dyDescent="0.15">
      <c r="A253">
        <f>IFERROR(記録[[#This Row],[競技番号]],"")</f>
        <v>35</v>
      </c>
      <c r="B253">
        <f>IFERROR(記録[[#This Row],[選手番号]],"")</f>
        <v>45</v>
      </c>
      <c r="C253" t="str">
        <f>IFERROR(VLOOKUP(B253,チーム番号!E:F,2,0),"")</f>
        <v/>
      </c>
      <c r="D253">
        <f>IFERROR(VLOOKUP(A253,プログラム!B:C,2,0),"")</f>
        <v>18</v>
      </c>
      <c r="E253">
        <f>IFERROR(記録[[#This Row],[組]],"")</f>
        <v>2</v>
      </c>
      <c r="F253">
        <f>IFERROR(記録[[#This Row],[水路]],"")</f>
        <v>4</v>
      </c>
      <c r="G253" t="str">
        <f>IFERROR(VLOOKUP(D253,プログラムデータ!A:N,12,0),"")</f>
        <v>13～14歳</v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平泳ぎ</v>
      </c>
      <c r="K253" t="str">
        <f>IFERROR(VLOOKUP(D253,プログラムデータ!A:N,14,0),"")</f>
        <v>タイム決勝</v>
      </c>
      <c r="L253" t="str">
        <f t="shared" si="3"/>
        <v>13～14歳 男子 0 平泳ぎ タイム決勝</v>
      </c>
    </row>
    <row r="254" spans="1:12" x14ac:dyDescent="0.15">
      <c r="A254">
        <f>IFERROR(記録[[#This Row],[競技番号]],"")</f>
        <v>35</v>
      </c>
      <c r="B254">
        <f>IFERROR(記録[[#This Row],[選手番号]],"")</f>
        <v>141</v>
      </c>
      <c r="C254" t="str">
        <f>IFERROR(VLOOKUP(B254,チーム番号!E:F,2,0),"")</f>
        <v/>
      </c>
      <c r="D254">
        <f>IFERROR(VLOOKUP(A254,プログラム!B:C,2,0),"")</f>
        <v>18</v>
      </c>
      <c r="E254">
        <f>IFERROR(記録[[#This Row],[組]],"")</f>
        <v>2</v>
      </c>
      <c r="F254">
        <f>IFERROR(記録[[#This Row],[水路]],"")</f>
        <v>5</v>
      </c>
      <c r="G254" t="str">
        <f>IFERROR(VLOOKUP(D254,プログラムデータ!A:N,12,0),"")</f>
        <v>13～14歳</v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平泳ぎ</v>
      </c>
      <c r="K254" t="str">
        <f>IFERROR(VLOOKUP(D254,プログラムデータ!A:N,14,0),"")</f>
        <v>タイム決勝</v>
      </c>
      <c r="L254" t="str">
        <f t="shared" si="3"/>
        <v>13～14歳 男子 0 平泳ぎ タイム決勝</v>
      </c>
    </row>
    <row r="255" spans="1:12" x14ac:dyDescent="0.15">
      <c r="A255">
        <f>IFERROR(記録[[#This Row],[競技番号]],"")</f>
        <v>35</v>
      </c>
      <c r="B255">
        <f>IFERROR(記録[[#This Row],[選手番号]],"")</f>
        <v>497</v>
      </c>
      <c r="C255" t="str">
        <f>IFERROR(VLOOKUP(B255,チーム番号!E:F,2,0),"")</f>
        <v/>
      </c>
      <c r="D255">
        <f>IFERROR(VLOOKUP(A255,プログラム!B:C,2,0),"")</f>
        <v>18</v>
      </c>
      <c r="E255">
        <f>IFERROR(記録[[#This Row],[組]],"")</f>
        <v>2</v>
      </c>
      <c r="F255">
        <f>IFERROR(記録[[#This Row],[水路]],"")</f>
        <v>6</v>
      </c>
      <c r="G255" t="str">
        <f>IFERROR(VLOOKUP(D255,プログラムデータ!A:N,12,0),"")</f>
        <v>13～14歳</v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平泳ぎ</v>
      </c>
      <c r="K255" t="str">
        <f>IFERROR(VLOOKUP(D255,プログラムデータ!A:N,14,0),"")</f>
        <v>タイム決勝</v>
      </c>
      <c r="L255" t="str">
        <f t="shared" si="3"/>
        <v>13～14歳 男子 0 平泳ぎ タイム決勝</v>
      </c>
    </row>
    <row r="256" spans="1:12" x14ac:dyDescent="0.15">
      <c r="A256">
        <f>IFERROR(記録[[#This Row],[競技番号]],"")</f>
        <v>35</v>
      </c>
      <c r="B256">
        <f>IFERROR(記録[[#This Row],[選手番号]],"")</f>
        <v>439</v>
      </c>
      <c r="C256" t="str">
        <f>IFERROR(VLOOKUP(B256,チーム番号!E:F,2,0),"")</f>
        <v/>
      </c>
      <c r="D256">
        <f>IFERROR(VLOOKUP(A256,プログラム!B:C,2,0),"")</f>
        <v>18</v>
      </c>
      <c r="E256">
        <f>IFERROR(記録[[#This Row],[組]],"")</f>
        <v>2</v>
      </c>
      <c r="F256">
        <f>IFERROR(記録[[#This Row],[水路]],"")</f>
        <v>7</v>
      </c>
      <c r="G256" t="str">
        <f>IFERROR(VLOOKUP(D256,プログラムデータ!A:N,12,0),"")</f>
        <v>13～14歳</v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平泳ぎ</v>
      </c>
      <c r="K256" t="str">
        <f>IFERROR(VLOOKUP(D256,プログラムデータ!A:N,14,0),"")</f>
        <v>タイム決勝</v>
      </c>
      <c r="L256" t="str">
        <f t="shared" si="3"/>
        <v>13～14歳 男子 0 平泳ぎ タイム決勝</v>
      </c>
    </row>
    <row r="257" spans="1:12" x14ac:dyDescent="0.15">
      <c r="A257">
        <f>IFERROR(記録[[#This Row],[競技番号]],"")</f>
        <v>35</v>
      </c>
      <c r="B257">
        <f>IFERROR(記録[[#This Row],[選手番号]],"")</f>
        <v>164</v>
      </c>
      <c r="C257" t="str">
        <f>IFERROR(VLOOKUP(B257,チーム番号!E:F,2,0),"")</f>
        <v/>
      </c>
      <c r="D257">
        <f>IFERROR(VLOOKUP(A257,プログラム!B:C,2,0),"")</f>
        <v>18</v>
      </c>
      <c r="E257">
        <f>IFERROR(記録[[#This Row],[組]],"")</f>
        <v>2</v>
      </c>
      <c r="F257">
        <f>IFERROR(記録[[#This Row],[水路]],"")</f>
        <v>8</v>
      </c>
      <c r="G257" t="str">
        <f>IFERROR(VLOOKUP(D257,プログラムデータ!A:N,12,0),"")</f>
        <v>13～14歳</v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平泳ぎ</v>
      </c>
      <c r="K257" t="str">
        <f>IFERROR(VLOOKUP(D257,プログラムデータ!A:N,14,0),"")</f>
        <v>タイム決勝</v>
      </c>
      <c r="L257" t="str">
        <f t="shared" si="3"/>
        <v>13～14歳 男子 0 平泳ぎ タイム決勝</v>
      </c>
    </row>
    <row r="258" spans="1:12" x14ac:dyDescent="0.15">
      <c r="A258">
        <f>IFERROR(記録[[#This Row],[競技番号]],"")</f>
        <v>37</v>
      </c>
      <c r="B258">
        <f>IFERROR(記録[[#This Row],[選手番号]],"")</f>
        <v>590</v>
      </c>
      <c r="C258" t="str">
        <f>IFERROR(VLOOKUP(B258,チーム番号!E:F,2,0),"")</f>
        <v/>
      </c>
      <c r="D258">
        <f>IFERROR(VLOOKUP(A258,プログラム!B:C,2,0),"")</f>
        <v>19</v>
      </c>
      <c r="E258">
        <f>IFERROR(記録[[#This Row],[組]],"")</f>
        <v>1</v>
      </c>
      <c r="F258">
        <f>IFERROR(記録[[#This Row],[水路]],"")</f>
        <v>1</v>
      </c>
      <c r="G258" t="str">
        <f>IFERROR(VLOOKUP(D258,プログラムデータ!A:N,12,0),"")</f>
        <v>15～18歳</v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平泳ぎ</v>
      </c>
      <c r="K258" t="str">
        <f>IFERROR(VLOOKUP(D258,プログラムデータ!A:N,14,0),"")</f>
        <v>タイム決勝</v>
      </c>
      <c r="L258" t="str">
        <f t="shared" si="3"/>
        <v>15～18歳 男子 0 平泳ぎ タイム決勝</v>
      </c>
    </row>
    <row r="259" spans="1:12" x14ac:dyDescent="0.15">
      <c r="A259">
        <f>IFERROR(記録[[#This Row],[競技番号]],"")</f>
        <v>37</v>
      </c>
      <c r="B259">
        <f>IFERROR(記録[[#This Row],[選手番号]],"")</f>
        <v>700</v>
      </c>
      <c r="C259" t="str">
        <f>IFERROR(VLOOKUP(B259,チーム番号!E:F,2,0),"")</f>
        <v/>
      </c>
      <c r="D259">
        <f>IFERROR(VLOOKUP(A259,プログラム!B:C,2,0),"")</f>
        <v>19</v>
      </c>
      <c r="E259">
        <f>IFERROR(記録[[#This Row],[組]],"")</f>
        <v>1</v>
      </c>
      <c r="F259">
        <f>IFERROR(記録[[#This Row],[水路]],"")</f>
        <v>2</v>
      </c>
      <c r="G259" t="str">
        <f>IFERROR(VLOOKUP(D259,プログラムデータ!A:N,12,0),"")</f>
        <v>15～18歳</v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平泳ぎ</v>
      </c>
      <c r="K259" t="str">
        <f>IFERROR(VLOOKUP(D259,プログラムデータ!A:N,14,0),"")</f>
        <v>タイム決勝</v>
      </c>
      <c r="L259" t="str">
        <f t="shared" ref="L259:L301" si="4">CONCATENATE(G259," ",H259," ",I259," ",J259," ",K259)</f>
        <v>15～18歳 男子 0 平泳ぎ タイム決勝</v>
      </c>
    </row>
    <row r="260" spans="1:12" x14ac:dyDescent="0.15">
      <c r="A260">
        <f>IFERROR(記録[[#This Row],[競技番号]],"")</f>
        <v>37</v>
      </c>
      <c r="B260">
        <f>IFERROR(記録[[#This Row],[選手番号]],"")</f>
        <v>435</v>
      </c>
      <c r="C260" t="str">
        <f>IFERROR(VLOOKUP(B260,チーム番号!E:F,2,0),"")</f>
        <v/>
      </c>
      <c r="D260">
        <f>IFERROR(VLOOKUP(A260,プログラム!B:C,2,0),"")</f>
        <v>19</v>
      </c>
      <c r="E260">
        <f>IFERROR(記録[[#This Row],[組]],"")</f>
        <v>1</v>
      </c>
      <c r="F260">
        <f>IFERROR(記録[[#This Row],[水路]],"")</f>
        <v>3</v>
      </c>
      <c r="G260" t="str">
        <f>IFERROR(VLOOKUP(D260,プログラムデータ!A:N,12,0),"")</f>
        <v>15～18歳</v>
      </c>
      <c r="H260" t="str">
        <f>IFERROR(VLOOKUP(D260,プログラムデータ!A:N,13,0),"")</f>
        <v>男子</v>
      </c>
      <c r="I260">
        <f>IFERROR(VLOOKUP(D260,プログラムデータ!A:N,11,0),"")</f>
        <v>0</v>
      </c>
      <c r="J260" t="str">
        <f>IFERROR(VLOOKUP(D260,プログラムデータ!A:N,10,0),"")</f>
        <v>平泳ぎ</v>
      </c>
      <c r="K260" t="str">
        <f>IFERROR(VLOOKUP(D260,プログラムデータ!A:N,14,0),"")</f>
        <v>タイム決勝</v>
      </c>
      <c r="L260" t="str">
        <f t="shared" si="4"/>
        <v>15～18歳 男子 0 平泳ぎ タイム決勝</v>
      </c>
    </row>
    <row r="261" spans="1:12" x14ac:dyDescent="0.15">
      <c r="A261">
        <f>IFERROR(記録[[#This Row],[競技番号]],"")</f>
        <v>37</v>
      </c>
      <c r="B261">
        <f>IFERROR(記録[[#This Row],[選手番号]],"")</f>
        <v>244</v>
      </c>
      <c r="C261" t="str">
        <f>IFERROR(VLOOKUP(B261,チーム番号!E:F,2,0),"")</f>
        <v/>
      </c>
      <c r="D261">
        <f>IFERROR(VLOOKUP(A261,プログラム!B:C,2,0),"")</f>
        <v>19</v>
      </c>
      <c r="E261">
        <f>IFERROR(記録[[#This Row],[組]],"")</f>
        <v>1</v>
      </c>
      <c r="F261">
        <f>IFERROR(記録[[#This Row],[水路]],"")</f>
        <v>4</v>
      </c>
      <c r="G261" t="str">
        <f>IFERROR(VLOOKUP(D261,プログラムデータ!A:N,12,0),"")</f>
        <v>15～18歳</v>
      </c>
      <c r="H261" t="str">
        <f>IFERROR(VLOOKUP(D261,プログラムデータ!A:N,13,0),"")</f>
        <v>男子</v>
      </c>
      <c r="I261">
        <f>IFERROR(VLOOKUP(D261,プログラムデータ!A:N,11,0),"")</f>
        <v>0</v>
      </c>
      <c r="J261" t="str">
        <f>IFERROR(VLOOKUP(D261,プログラムデータ!A:N,10,0),"")</f>
        <v>平泳ぎ</v>
      </c>
      <c r="K261" t="str">
        <f>IFERROR(VLOOKUP(D261,プログラムデータ!A:N,14,0),"")</f>
        <v>タイム決勝</v>
      </c>
      <c r="L261" t="str">
        <f t="shared" si="4"/>
        <v>15～18歳 男子 0 平泳ぎ タイム決勝</v>
      </c>
    </row>
    <row r="262" spans="1:12" x14ac:dyDescent="0.15">
      <c r="A262">
        <f>IFERROR(記録[[#This Row],[競技番号]],"")</f>
        <v>37</v>
      </c>
      <c r="B262">
        <f>IFERROR(記録[[#This Row],[選手番号]],"")</f>
        <v>661</v>
      </c>
      <c r="C262" t="str">
        <f>IFERROR(VLOOKUP(B262,チーム番号!E:F,2,0),"")</f>
        <v/>
      </c>
      <c r="D262">
        <f>IFERROR(VLOOKUP(A262,プログラム!B:C,2,0),"")</f>
        <v>19</v>
      </c>
      <c r="E262">
        <f>IFERROR(記録[[#This Row],[組]],"")</f>
        <v>1</v>
      </c>
      <c r="F262">
        <f>IFERROR(記録[[#This Row],[水路]],"")</f>
        <v>5</v>
      </c>
      <c r="G262" t="str">
        <f>IFERROR(VLOOKUP(D262,プログラムデータ!A:N,12,0),"")</f>
        <v>15～18歳</v>
      </c>
      <c r="H262" t="str">
        <f>IFERROR(VLOOKUP(D262,プログラムデータ!A:N,13,0),"")</f>
        <v>男子</v>
      </c>
      <c r="I262">
        <f>IFERROR(VLOOKUP(D262,プログラムデータ!A:N,11,0),"")</f>
        <v>0</v>
      </c>
      <c r="J262" t="str">
        <f>IFERROR(VLOOKUP(D262,プログラムデータ!A:N,10,0),"")</f>
        <v>平泳ぎ</v>
      </c>
      <c r="K262" t="str">
        <f>IFERROR(VLOOKUP(D262,プログラムデータ!A:N,14,0),"")</f>
        <v>タイム決勝</v>
      </c>
      <c r="L262" t="str">
        <f t="shared" si="4"/>
        <v>15～18歳 男子 0 平泳ぎ タイム決勝</v>
      </c>
    </row>
    <row r="263" spans="1:12" x14ac:dyDescent="0.15">
      <c r="A263">
        <f>IFERROR(記録[[#This Row],[競技番号]],"")</f>
        <v>37</v>
      </c>
      <c r="B263">
        <f>IFERROR(記録[[#This Row],[選手番号]],"")</f>
        <v>470</v>
      </c>
      <c r="C263" t="str">
        <f>IFERROR(VLOOKUP(B263,チーム番号!E:F,2,0),"")</f>
        <v/>
      </c>
      <c r="D263">
        <f>IFERROR(VLOOKUP(A263,プログラム!B:C,2,0),"")</f>
        <v>19</v>
      </c>
      <c r="E263">
        <f>IFERROR(記録[[#This Row],[組]],"")</f>
        <v>1</v>
      </c>
      <c r="F263">
        <f>IFERROR(記録[[#This Row],[水路]],"")</f>
        <v>6</v>
      </c>
      <c r="G263" t="str">
        <f>IFERROR(VLOOKUP(D263,プログラムデータ!A:N,12,0),"")</f>
        <v>15～18歳</v>
      </c>
      <c r="H263" t="str">
        <f>IFERROR(VLOOKUP(D263,プログラムデータ!A:N,13,0),"")</f>
        <v>男子</v>
      </c>
      <c r="I263">
        <f>IFERROR(VLOOKUP(D263,プログラムデータ!A:N,11,0),"")</f>
        <v>0</v>
      </c>
      <c r="J263" t="str">
        <f>IFERROR(VLOOKUP(D263,プログラムデータ!A:N,10,0),"")</f>
        <v>平泳ぎ</v>
      </c>
      <c r="K263" t="str">
        <f>IFERROR(VLOOKUP(D263,プログラムデータ!A:N,14,0),"")</f>
        <v>タイム決勝</v>
      </c>
      <c r="L263" t="str">
        <f t="shared" si="4"/>
        <v>15～18歳 男子 0 平泳ぎ タイム決勝</v>
      </c>
    </row>
    <row r="264" spans="1:12" x14ac:dyDescent="0.15">
      <c r="A264">
        <f>IFERROR(記録[[#This Row],[競技番号]],"")</f>
        <v>37</v>
      </c>
      <c r="B264">
        <f>IFERROR(記録[[#This Row],[選手番号]],"")</f>
        <v>325</v>
      </c>
      <c r="C264" t="str">
        <f>IFERROR(VLOOKUP(B264,チーム番号!E:F,2,0),"")</f>
        <v/>
      </c>
      <c r="D264">
        <f>IFERROR(VLOOKUP(A264,プログラム!B:C,2,0),"")</f>
        <v>19</v>
      </c>
      <c r="E264">
        <f>IFERROR(記録[[#This Row],[組]],"")</f>
        <v>1</v>
      </c>
      <c r="F264">
        <f>IFERROR(記録[[#This Row],[水路]],"")</f>
        <v>7</v>
      </c>
      <c r="G264" t="str">
        <f>IFERROR(VLOOKUP(D264,プログラムデータ!A:N,12,0),"")</f>
        <v>15～18歳</v>
      </c>
      <c r="H264" t="str">
        <f>IFERROR(VLOOKUP(D264,プログラムデータ!A:N,13,0),"")</f>
        <v>男子</v>
      </c>
      <c r="I264">
        <f>IFERROR(VLOOKUP(D264,プログラムデータ!A:N,11,0),"")</f>
        <v>0</v>
      </c>
      <c r="J264" t="str">
        <f>IFERROR(VLOOKUP(D264,プログラムデータ!A:N,10,0),"")</f>
        <v>平泳ぎ</v>
      </c>
      <c r="K264" t="str">
        <f>IFERROR(VLOOKUP(D264,プログラムデータ!A:N,14,0),"")</f>
        <v>タイム決勝</v>
      </c>
      <c r="L264" t="str">
        <f t="shared" si="4"/>
        <v>15～18歳 男子 0 平泳ぎ タイム決勝</v>
      </c>
    </row>
    <row r="265" spans="1:12" x14ac:dyDescent="0.15">
      <c r="A265">
        <f>IFERROR(記録[[#This Row],[競技番号]],"")</f>
        <v>37</v>
      </c>
      <c r="B265">
        <f>IFERROR(記録[[#This Row],[選手番号]],"")</f>
        <v>618</v>
      </c>
      <c r="C265" t="str">
        <f>IFERROR(VLOOKUP(B265,チーム番号!E:F,2,0),"")</f>
        <v/>
      </c>
      <c r="D265">
        <f>IFERROR(VLOOKUP(A265,プログラム!B:C,2,0),"")</f>
        <v>19</v>
      </c>
      <c r="E265">
        <f>IFERROR(記録[[#This Row],[組]],"")</f>
        <v>1</v>
      </c>
      <c r="F265">
        <f>IFERROR(記録[[#This Row],[水路]],"")</f>
        <v>8</v>
      </c>
      <c r="G265" t="str">
        <f>IFERROR(VLOOKUP(D265,プログラムデータ!A:N,12,0),"")</f>
        <v>15～18歳</v>
      </c>
      <c r="H265" t="str">
        <f>IFERROR(VLOOKUP(D265,プログラムデータ!A:N,13,0),"")</f>
        <v>男子</v>
      </c>
      <c r="I265">
        <f>IFERROR(VLOOKUP(D265,プログラムデータ!A:N,11,0),"")</f>
        <v>0</v>
      </c>
      <c r="J265" t="str">
        <f>IFERROR(VLOOKUP(D265,プログラムデータ!A:N,10,0),"")</f>
        <v>平泳ぎ</v>
      </c>
      <c r="K265" t="str">
        <f>IFERROR(VLOOKUP(D265,プログラムデータ!A:N,14,0),"")</f>
        <v>タイム決勝</v>
      </c>
      <c r="L265" t="str">
        <f t="shared" si="4"/>
        <v>15～18歳 男子 0 平泳ぎ タイム決勝</v>
      </c>
    </row>
    <row r="266" spans="1:12" x14ac:dyDescent="0.15">
      <c r="A266">
        <f>IFERROR(記録[[#This Row],[競技番号]],"")</f>
        <v>37</v>
      </c>
      <c r="B266">
        <f>IFERROR(記録[[#This Row],[選手番号]],"")</f>
        <v>619</v>
      </c>
      <c r="C266" t="str">
        <f>IFERROR(VLOOKUP(B266,チーム番号!E:F,2,0),"")</f>
        <v/>
      </c>
      <c r="D266">
        <f>IFERROR(VLOOKUP(A266,プログラム!B:C,2,0),"")</f>
        <v>19</v>
      </c>
      <c r="E266">
        <f>IFERROR(記録[[#This Row],[組]],"")</f>
        <v>2</v>
      </c>
      <c r="F266">
        <f>IFERROR(記録[[#This Row],[水路]],"")</f>
        <v>1</v>
      </c>
      <c r="G266" t="str">
        <f>IFERROR(VLOOKUP(D266,プログラムデータ!A:N,12,0),"")</f>
        <v>15～18歳</v>
      </c>
      <c r="H266" t="str">
        <f>IFERROR(VLOOKUP(D266,プログラムデータ!A:N,13,0),"")</f>
        <v>男子</v>
      </c>
      <c r="I266">
        <f>IFERROR(VLOOKUP(D266,プログラムデータ!A:N,11,0),"")</f>
        <v>0</v>
      </c>
      <c r="J266" t="str">
        <f>IFERROR(VLOOKUP(D266,プログラムデータ!A:N,10,0),"")</f>
        <v>平泳ぎ</v>
      </c>
      <c r="K266" t="str">
        <f>IFERROR(VLOOKUP(D266,プログラムデータ!A:N,14,0),"")</f>
        <v>タイム決勝</v>
      </c>
      <c r="L266" t="str">
        <f t="shared" si="4"/>
        <v>15～18歳 男子 0 平泳ぎ タイム決勝</v>
      </c>
    </row>
    <row r="267" spans="1:12" x14ac:dyDescent="0.15">
      <c r="A267">
        <f>IFERROR(記録[[#This Row],[競技番号]],"")</f>
        <v>37</v>
      </c>
      <c r="B267">
        <f>IFERROR(記録[[#This Row],[選手番号]],"")</f>
        <v>186</v>
      </c>
      <c r="C267" t="str">
        <f>IFERROR(VLOOKUP(B267,チーム番号!E:F,2,0),"")</f>
        <v/>
      </c>
      <c r="D267">
        <f>IFERROR(VLOOKUP(A267,プログラム!B:C,2,0),"")</f>
        <v>19</v>
      </c>
      <c r="E267">
        <f>IFERROR(記録[[#This Row],[組]],"")</f>
        <v>2</v>
      </c>
      <c r="F267">
        <f>IFERROR(記録[[#This Row],[水路]],"")</f>
        <v>2</v>
      </c>
      <c r="G267" t="str">
        <f>IFERROR(VLOOKUP(D267,プログラムデータ!A:N,12,0),"")</f>
        <v>15～18歳</v>
      </c>
      <c r="H267" t="str">
        <f>IFERROR(VLOOKUP(D267,プログラムデータ!A:N,13,0),"")</f>
        <v>男子</v>
      </c>
      <c r="I267">
        <f>IFERROR(VLOOKUP(D267,プログラムデータ!A:N,11,0),"")</f>
        <v>0</v>
      </c>
      <c r="J267" t="str">
        <f>IFERROR(VLOOKUP(D267,プログラムデータ!A:N,10,0),"")</f>
        <v>平泳ぎ</v>
      </c>
      <c r="K267" t="str">
        <f>IFERROR(VLOOKUP(D267,プログラムデータ!A:N,14,0),"")</f>
        <v>タイム決勝</v>
      </c>
      <c r="L267" t="str">
        <f t="shared" si="4"/>
        <v>15～18歳 男子 0 平泳ぎ タイム決勝</v>
      </c>
    </row>
    <row r="268" spans="1:12" x14ac:dyDescent="0.15">
      <c r="A268">
        <f>IFERROR(記録[[#This Row],[競技番号]],"")</f>
        <v>37</v>
      </c>
      <c r="B268">
        <f>IFERROR(記録[[#This Row],[選手番号]],"")</f>
        <v>161</v>
      </c>
      <c r="C268" t="str">
        <f>IFERROR(VLOOKUP(B268,チーム番号!E:F,2,0),"")</f>
        <v/>
      </c>
      <c r="D268">
        <f>IFERROR(VLOOKUP(A268,プログラム!B:C,2,0),"")</f>
        <v>19</v>
      </c>
      <c r="E268">
        <f>IFERROR(記録[[#This Row],[組]],"")</f>
        <v>2</v>
      </c>
      <c r="F268">
        <f>IFERROR(記録[[#This Row],[水路]],"")</f>
        <v>3</v>
      </c>
      <c r="G268" t="str">
        <f>IFERROR(VLOOKUP(D268,プログラムデータ!A:N,12,0),"")</f>
        <v>15～18歳</v>
      </c>
      <c r="H268" t="str">
        <f>IFERROR(VLOOKUP(D268,プログラムデータ!A:N,13,0),"")</f>
        <v>男子</v>
      </c>
      <c r="I268">
        <f>IFERROR(VLOOKUP(D268,プログラムデータ!A:N,11,0),"")</f>
        <v>0</v>
      </c>
      <c r="J268" t="str">
        <f>IFERROR(VLOOKUP(D268,プログラムデータ!A:N,10,0),"")</f>
        <v>平泳ぎ</v>
      </c>
      <c r="K268" t="str">
        <f>IFERROR(VLOOKUP(D268,プログラムデータ!A:N,14,0),"")</f>
        <v>タイム決勝</v>
      </c>
      <c r="L268" t="str">
        <f t="shared" si="4"/>
        <v>15～18歳 男子 0 平泳ぎ タイム決勝</v>
      </c>
    </row>
    <row r="269" spans="1:12" x14ac:dyDescent="0.15">
      <c r="A269">
        <f>IFERROR(記録[[#This Row],[競技番号]],"")</f>
        <v>37</v>
      </c>
      <c r="B269">
        <f>IFERROR(記録[[#This Row],[選手番号]],"")</f>
        <v>40</v>
      </c>
      <c r="C269" t="str">
        <f>IFERROR(VLOOKUP(B269,チーム番号!E:F,2,0),"")</f>
        <v/>
      </c>
      <c r="D269">
        <f>IFERROR(VLOOKUP(A269,プログラム!B:C,2,0),"")</f>
        <v>19</v>
      </c>
      <c r="E269">
        <f>IFERROR(記録[[#This Row],[組]],"")</f>
        <v>2</v>
      </c>
      <c r="F269">
        <f>IFERROR(記録[[#This Row],[水路]],"")</f>
        <v>4</v>
      </c>
      <c r="G269" t="str">
        <f>IFERROR(VLOOKUP(D269,プログラムデータ!A:N,12,0),"")</f>
        <v>15～18歳</v>
      </c>
      <c r="H269" t="str">
        <f>IFERROR(VLOOKUP(D269,プログラムデータ!A:N,13,0),"")</f>
        <v>男子</v>
      </c>
      <c r="I269">
        <f>IFERROR(VLOOKUP(D269,プログラムデータ!A:N,11,0),"")</f>
        <v>0</v>
      </c>
      <c r="J269" t="str">
        <f>IFERROR(VLOOKUP(D269,プログラムデータ!A:N,10,0),"")</f>
        <v>平泳ぎ</v>
      </c>
      <c r="K269" t="str">
        <f>IFERROR(VLOOKUP(D269,プログラムデータ!A:N,14,0),"")</f>
        <v>タイム決勝</v>
      </c>
      <c r="L269" t="str">
        <f t="shared" si="4"/>
        <v>15～18歳 男子 0 平泳ぎ タイム決勝</v>
      </c>
    </row>
    <row r="270" spans="1:12" x14ac:dyDescent="0.15">
      <c r="A270">
        <f>IFERROR(記録[[#This Row],[競技番号]],"")</f>
        <v>37</v>
      </c>
      <c r="B270">
        <f>IFERROR(記録[[#This Row],[選手番号]],"")</f>
        <v>593</v>
      </c>
      <c r="C270" t="str">
        <f>IFERROR(VLOOKUP(B270,チーム番号!E:F,2,0),"")</f>
        <v/>
      </c>
      <c r="D270">
        <f>IFERROR(VLOOKUP(A270,プログラム!B:C,2,0),"")</f>
        <v>19</v>
      </c>
      <c r="E270">
        <f>IFERROR(記録[[#This Row],[組]],"")</f>
        <v>2</v>
      </c>
      <c r="F270">
        <f>IFERROR(記録[[#This Row],[水路]],"")</f>
        <v>5</v>
      </c>
      <c r="G270" t="str">
        <f>IFERROR(VLOOKUP(D270,プログラムデータ!A:N,12,0),"")</f>
        <v>15～18歳</v>
      </c>
      <c r="H270" t="str">
        <f>IFERROR(VLOOKUP(D270,プログラムデータ!A:N,13,0),"")</f>
        <v>男子</v>
      </c>
      <c r="I270">
        <f>IFERROR(VLOOKUP(D270,プログラムデータ!A:N,11,0),"")</f>
        <v>0</v>
      </c>
      <c r="J270" t="str">
        <f>IFERROR(VLOOKUP(D270,プログラムデータ!A:N,10,0),"")</f>
        <v>平泳ぎ</v>
      </c>
      <c r="K270" t="str">
        <f>IFERROR(VLOOKUP(D270,プログラムデータ!A:N,14,0),"")</f>
        <v>タイム決勝</v>
      </c>
      <c r="L270" t="str">
        <f t="shared" si="4"/>
        <v>15～18歳 男子 0 平泳ぎ タイム決勝</v>
      </c>
    </row>
    <row r="271" spans="1:12" x14ac:dyDescent="0.15">
      <c r="A271">
        <f>IFERROR(記録[[#This Row],[競技番号]],"")</f>
        <v>37</v>
      </c>
      <c r="B271">
        <f>IFERROR(記録[[#This Row],[選手番号]],"")</f>
        <v>136</v>
      </c>
      <c r="C271" t="str">
        <f>IFERROR(VLOOKUP(B271,チーム番号!E:F,2,0),"")</f>
        <v/>
      </c>
      <c r="D271">
        <f>IFERROR(VLOOKUP(A271,プログラム!B:C,2,0),"")</f>
        <v>19</v>
      </c>
      <c r="E271">
        <f>IFERROR(記録[[#This Row],[組]],"")</f>
        <v>2</v>
      </c>
      <c r="F271">
        <f>IFERROR(記録[[#This Row],[水路]],"")</f>
        <v>6</v>
      </c>
      <c r="G271" t="str">
        <f>IFERROR(VLOOKUP(D271,プログラムデータ!A:N,12,0),"")</f>
        <v>15～18歳</v>
      </c>
      <c r="H271" t="str">
        <f>IFERROR(VLOOKUP(D271,プログラムデータ!A:N,13,0),"")</f>
        <v>男子</v>
      </c>
      <c r="I271">
        <f>IFERROR(VLOOKUP(D271,プログラムデータ!A:N,11,0),"")</f>
        <v>0</v>
      </c>
      <c r="J271" t="str">
        <f>IFERROR(VLOOKUP(D271,プログラムデータ!A:N,10,0),"")</f>
        <v>平泳ぎ</v>
      </c>
      <c r="K271" t="str">
        <f>IFERROR(VLOOKUP(D271,プログラムデータ!A:N,14,0),"")</f>
        <v>タイム決勝</v>
      </c>
      <c r="L271" t="str">
        <f t="shared" si="4"/>
        <v>15～18歳 男子 0 平泳ぎ タイム決勝</v>
      </c>
    </row>
    <row r="272" spans="1:12" x14ac:dyDescent="0.15">
      <c r="A272">
        <f>IFERROR(記録[[#This Row],[競技番号]],"")</f>
        <v>37</v>
      </c>
      <c r="B272">
        <f>IFERROR(記録[[#This Row],[選手番号]],"")</f>
        <v>513</v>
      </c>
      <c r="C272" t="str">
        <f>IFERROR(VLOOKUP(B272,チーム番号!E:F,2,0),"")</f>
        <v/>
      </c>
      <c r="D272">
        <f>IFERROR(VLOOKUP(A272,プログラム!B:C,2,0),"")</f>
        <v>19</v>
      </c>
      <c r="E272">
        <f>IFERROR(記録[[#This Row],[組]],"")</f>
        <v>2</v>
      </c>
      <c r="F272">
        <f>IFERROR(記録[[#This Row],[水路]],"")</f>
        <v>7</v>
      </c>
      <c r="G272" t="str">
        <f>IFERROR(VLOOKUP(D272,プログラムデータ!A:N,12,0),"")</f>
        <v>15～18歳</v>
      </c>
      <c r="H272" t="str">
        <f>IFERROR(VLOOKUP(D272,プログラムデータ!A:N,13,0),"")</f>
        <v>男子</v>
      </c>
      <c r="I272">
        <f>IFERROR(VLOOKUP(D272,プログラムデータ!A:N,11,0),"")</f>
        <v>0</v>
      </c>
      <c r="J272" t="str">
        <f>IFERROR(VLOOKUP(D272,プログラムデータ!A:N,10,0),"")</f>
        <v>平泳ぎ</v>
      </c>
      <c r="K272" t="str">
        <f>IFERROR(VLOOKUP(D272,プログラムデータ!A:N,14,0),"")</f>
        <v>タイム決勝</v>
      </c>
      <c r="L272" t="str">
        <f t="shared" si="4"/>
        <v>15～18歳 男子 0 平泳ぎ タイム決勝</v>
      </c>
    </row>
    <row r="273" spans="1:12" x14ac:dyDescent="0.15">
      <c r="A273">
        <f>IFERROR(記録[[#This Row],[競技番号]],"")</f>
        <v>37</v>
      </c>
      <c r="B273">
        <f>IFERROR(記録[[#This Row],[選手番号]],"")</f>
        <v>224</v>
      </c>
      <c r="C273" t="str">
        <f>IFERROR(VLOOKUP(B273,チーム番号!E:F,2,0),"")</f>
        <v/>
      </c>
      <c r="D273">
        <f>IFERROR(VLOOKUP(A273,プログラム!B:C,2,0),"")</f>
        <v>19</v>
      </c>
      <c r="E273">
        <f>IFERROR(記録[[#This Row],[組]],"")</f>
        <v>2</v>
      </c>
      <c r="F273">
        <f>IFERROR(記録[[#This Row],[水路]],"")</f>
        <v>8</v>
      </c>
      <c r="G273" t="str">
        <f>IFERROR(VLOOKUP(D273,プログラムデータ!A:N,12,0),"")</f>
        <v>15～18歳</v>
      </c>
      <c r="H273" t="str">
        <f>IFERROR(VLOOKUP(D273,プログラムデータ!A:N,13,0),"")</f>
        <v>男子</v>
      </c>
      <c r="I273">
        <f>IFERROR(VLOOKUP(D273,プログラムデータ!A:N,11,0),"")</f>
        <v>0</v>
      </c>
      <c r="J273" t="str">
        <f>IFERROR(VLOOKUP(D273,プログラムデータ!A:N,10,0),"")</f>
        <v>平泳ぎ</v>
      </c>
      <c r="K273" t="str">
        <f>IFERROR(VLOOKUP(D273,プログラムデータ!A:N,14,0),"")</f>
        <v>タイム決勝</v>
      </c>
      <c r="L273" t="str">
        <f t="shared" si="4"/>
        <v>15～18歳 男子 0 平泳ぎ タイム決勝</v>
      </c>
    </row>
    <row r="274" spans="1:12" x14ac:dyDescent="0.15">
      <c r="A274">
        <f>IFERROR(記録[[#This Row],[競技番号]],"")</f>
        <v>37</v>
      </c>
      <c r="B274">
        <f>IFERROR(記録[[#This Row],[選手番号]],"")</f>
        <v>267</v>
      </c>
      <c r="C274" t="str">
        <f>IFERROR(VLOOKUP(B274,チーム番号!E:F,2,0),"")</f>
        <v/>
      </c>
      <c r="D274">
        <f>IFERROR(VLOOKUP(A274,プログラム!B:C,2,0),"")</f>
        <v>19</v>
      </c>
      <c r="E274">
        <f>IFERROR(記録[[#This Row],[組]],"")</f>
        <v>3</v>
      </c>
      <c r="F274">
        <f>IFERROR(記録[[#This Row],[水路]],"")</f>
        <v>1</v>
      </c>
      <c r="G274" t="str">
        <f>IFERROR(VLOOKUP(D274,プログラムデータ!A:N,12,0),"")</f>
        <v>15～18歳</v>
      </c>
      <c r="H274" t="str">
        <f>IFERROR(VLOOKUP(D274,プログラムデータ!A:N,13,0),"")</f>
        <v>男子</v>
      </c>
      <c r="I274">
        <f>IFERROR(VLOOKUP(D274,プログラムデータ!A:N,11,0),"")</f>
        <v>0</v>
      </c>
      <c r="J274" t="str">
        <f>IFERROR(VLOOKUP(D274,プログラムデータ!A:N,10,0),"")</f>
        <v>平泳ぎ</v>
      </c>
      <c r="K274" t="str">
        <f>IFERROR(VLOOKUP(D274,プログラムデータ!A:N,14,0),"")</f>
        <v>タイム決勝</v>
      </c>
      <c r="L274" t="str">
        <f t="shared" si="4"/>
        <v>15～18歳 男子 0 平泳ぎ タイム決勝</v>
      </c>
    </row>
    <row r="275" spans="1:12" x14ac:dyDescent="0.15">
      <c r="A275">
        <f>IFERROR(記録[[#This Row],[競技番号]],"")</f>
        <v>37</v>
      </c>
      <c r="B275">
        <f>IFERROR(記録[[#This Row],[選手番号]],"")</f>
        <v>195</v>
      </c>
      <c r="C275" t="str">
        <f>IFERROR(VLOOKUP(B275,チーム番号!E:F,2,0),"")</f>
        <v/>
      </c>
      <c r="D275">
        <f>IFERROR(VLOOKUP(A275,プログラム!B:C,2,0),"")</f>
        <v>19</v>
      </c>
      <c r="E275">
        <f>IFERROR(記録[[#This Row],[組]],"")</f>
        <v>3</v>
      </c>
      <c r="F275">
        <f>IFERROR(記録[[#This Row],[水路]],"")</f>
        <v>2</v>
      </c>
      <c r="G275" t="str">
        <f>IFERROR(VLOOKUP(D275,プログラムデータ!A:N,12,0),"")</f>
        <v>15～18歳</v>
      </c>
      <c r="H275" t="str">
        <f>IFERROR(VLOOKUP(D275,プログラムデータ!A:N,13,0),"")</f>
        <v>男子</v>
      </c>
      <c r="I275">
        <f>IFERROR(VLOOKUP(D275,プログラムデータ!A:N,11,0),"")</f>
        <v>0</v>
      </c>
      <c r="J275" t="str">
        <f>IFERROR(VLOOKUP(D275,プログラムデータ!A:N,10,0),"")</f>
        <v>平泳ぎ</v>
      </c>
      <c r="K275" t="str">
        <f>IFERROR(VLOOKUP(D275,プログラムデータ!A:N,14,0),"")</f>
        <v>タイム決勝</v>
      </c>
      <c r="L275" t="str">
        <f t="shared" si="4"/>
        <v>15～18歳 男子 0 平泳ぎ タイム決勝</v>
      </c>
    </row>
    <row r="276" spans="1:12" x14ac:dyDescent="0.15">
      <c r="A276">
        <f>IFERROR(記録[[#This Row],[競技番号]],"")</f>
        <v>37</v>
      </c>
      <c r="B276">
        <f>IFERROR(記録[[#This Row],[選手番号]],"")</f>
        <v>676</v>
      </c>
      <c r="C276" t="str">
        <f>IFERROR(VLOOKUP(B276,チーム番号!E:F,2,0),"")</f>
        <v/>
      </c>
      <c r="D276">
        <f>IFERROR(VLOOKUP(A276,プログラム!B:C,2,0),"")</f>
        <v>19</v>
      </c>
      <c r="E276">
        <f>IFERROR(記録[[#This Row],[組]],"")</f>
        <v>3</v>
      </c>
      <c r="F276">
        <f>IFERROR(記録[[#This Row],[水路]],"")</f>
        <v>3</v>
      </c>
      <c r="G276" t="str">
        <f>IFERROR(VLOOKUP(D276,プログラムデータ!A:N,12,0),"")</f>
        <v>15～18歳</v>
      </c>
      <c r="H276" t="str">
        <f>IFERROR(VLOOKUP(D276,プログラムデータ!A:N,13,0),"")</f>
        <v>男子</v>
      </c>
      <c r="I276">
        <f>IFERROR(VLOOKUP(D276,プログラムデータ!A:N,11,0),"")</f>
        <v>0</v>
      </c>
      <c r="J276" t="str">
        <f>IFERROR(VLOOKUP(D276,プログラムデータ!A:N,10,0),"")</f>
        <v>平泳ぎ</v>
      </c>
      <c r="K276" t="str">
        <f>IFERROR(VLOOKUP(D276,プログラムデータ!A:N,14,0),"")</f>
        <v>タイム決勝</v>
      </c>
      <c r="L276" t="str">
        <f t="shared" si="4"/>
        <v>15～18歳 男子 0 平泳ぎ タイム決勝</v>
      </c>
    </row>
    <row r="277" spans="1:12" x14ac:dyDescent="0.15">
      <c r="A277">
        <f>IFERROR(記録[[#This Row],[競技番号]],"")</f>
        <v>37</v>
      </c>
      <c r="B277">
        <f>IFERROR(記録[[#This Row],[選手番号]],"")</f>
        <v>322</v>
      </c>
      <c r="C277" t="str">
        <f>IFERROR(VLOOKUP(B277,チーム番号!E:F,2,0),"")</f>
        <v/>
      </c>
      <c r="D277">
        <f>IFERROR(VLOOKUP(A277,プログラム!B:C,2,0),"")</f>
        <v>19</v>
      </c>
      <c r="E277">
        <f>IFERROR(記録[[#This Row],[組]],"")</f>
        <v>3</v>
      </c>
      <c r="F277">
        <f>IFERROR(記録[[#This Row],[水路]],"")</f>
        <v>4</v>
      </c>
      <c r="G277" t="str">
        <f>IFERROR(VLOOKUP(D277,プログラムデータ!A:N,12,0),"")</f>
        <v>15～18歳</v>
      </c>
      <c r="H277" t="str">
        <f>IFERROR(VLOOKUP(D277,プログラムデータ!A:N,13,0),"")</f>
        <v>男子</v>
      </c>
      <c r="I277">
        <f>IFERROR(VLOOKUP(D277,プログラムデータ!A:N,11,0),"")</f>
        <v>0</v>
      </c>
      <c r="J277" t="str">
        <f>IFERROR(VLOOKUP(D277,プログラムデータ!A:N,10,0),"")</f>
        <v>平泳ぎ</v>
      </c>
      <c r="K277" t="str">
        <f>IFERROR(VLOOKUP(D277,プログラムデータ!A:N,14,0),"")</f>
        <v>タイム決勝</v>
      </c>
      <c r="L277" t="str">
        <f t="shared" si="4"/>
        <v>15～18歳 男子 0 平泳ぎ タイム決勝</v>
      </c>
    </row>
    <row r="278" spans="1:12" x14ac:dyDescent="0.15">
      <c r="A278">
        <f>IFERROR(記録[[#This Row],[競技番号]],"")</f>
        <v>37</v>
      </c>
      <c r="B278">
        <f>IFERROR(記録[[#This Row],[選手番号]],"")</f>
        <v>134</v>
      </c>
      <c r="C278" t="str">
        <f>IFERROR(VLOOKUP(B278,チーム番号!E:F,2,0),"")</f>
        <v/>
      </c>
      <c r="D278">
        <f>IFERROR(VLOOKUP(A278,プログラム!B:C,2,0),"")</f>
        <v>19</v>
      </c>
      <c r="E278">
        <f>IFERROR(記録[[#This Row],[組]],"")</f>
        <v>3</v>
      </c>
      <c r="F278">
        <f>IFERROR(記録[[#This Row],[水路]],"")</f>
        <v>5</v>
      </c>
      <c r="G278" t="str">
        <f>IFERROR(VLOOKUP(D278,プログラムデータ!A:N,12,0),"")</f>
        <v>15～18歳</v>
      </c>
      <c r="H278" t="str">
        <f>IFERROR(VLOOKUP(D278,プログラムデータ!A:N,13,0),"")</f>
        <v>男子</v>
      </c>
      <c r="I278">
        <f>IFERROR(VLOOKUP(D278,プログラムデータ!A:N,11,0),"")</f>
        <v>0</v>
      </c>
      <c r="J278" t="str">
        <f>IFERROR(VLOOKUP(D278,プログラムデータ!A:N,10,0),"")</f>
        <v>平泳ぎ</v>
      </c>
      <c r="K278" t="str">
        <f>IFERROR(VLOOKUP(D278,プログラムデータ!A:N,14,0),"")</f>
        <v>タイム決勝</v>
      </c>
      <c r="L278" t="str">
        <f t="shared" si="4"/>
        <v>15～18歳 男子 0 平泳ぎ タイム決勝</v>
      </c>
    </row>
    <row r="279" spans="1:12" x14ac:dyDescent="0.15">
      <c r="A279">
        <f>IFERROR(記録[[#This Row],[競技番号]],"")</f>
        <v>37</v>
      </c>
      <c r="B279">
        <f>IFERROR(記録[[#This Row],[選手番号]],"")</f>
        <v>469</v>
      </c>
      <c r="C279" t="str">
        <f>IFERROR(VLOOKUP(B279,チーム番号!E:F,2,0),"")</f>
        <v/>
      </c>
      <c r="D279">
        <f>IFERROR(VLOOKUP(A279,プログラム!B:C,2,0),"")</f>
        <v>19</v>
      </c>
      <c r="E279">
        <f>IFERROR(記録[[#This Row],[組]],"")</f>
        <v>3</v>
      </c>
      <c r="F279">
        <f>IFERROR(記録[[#This Row],[水路]],"")</f>
        <v>6</v>
      </c>
      <c r="G279" t="str">
        <f>IFERROR(VLOOKUP(D279,プログラムデータ!A:N,12,0),"")</f>
        <v>15～18歳</v>
      </c>
      <c r="H279" t="str">
        <f>IFERROR(VLOOKUP(D279,プログラムデータ!A:N,13,0),"")</f>
        <v>男子</v>
      </c>
      <c r="I279">
        <f>IFERROR(VLOOKUP(D279,プログラムデータ!A:N,11,0),"")</f>
        <v>0</v>
      </c>
      <c r="J279" t="str">
        <f>IFERROR(VLOOKUP(D279,プログラムデータ!A:N,10,0),"")</f>
        <v>平泳ぎ</v>
      </c>
      <c r="K279" t="str">
        <f>IFERROR(VLOOKUP(D279,プログラムデータ!A:N,14,0),"")</f>
        <v>タイム決勝</v>
      </c>
      <c r="L279" t="str">
        <f t="shared" si="4"/>
        <v>15～18歳 男子 0 平泳ぎ タイム決勝</v>
      </c>
    </row>
    <row r="280" spans="1:12" x14ac:dyDescent="0.15">
      <c r="A280">
        <f>IFERROR(記録[[#This Row],[競技番号]],"")</f>
        <v>37</v>
      </c>
      <c r="B280">
        <f>IFERROR(記録[[#This Row],[選手番号]],"")</f>
        <v>617</v>
      </c>
      <c r="C280" t="str">
        <f>IFERROR(VLOOKUP(B280,チーム番号!E:F,2,0),"")</f>
        <v/>
      </c>
      <c r="D280">
        <f>IFERROR(VLOOKUP(A280,プログラム!B:C,2,0),"")</f>
        <v>19</v>
      </c>
      <c r="E280">
        <f>IFERROR(記録[[#This Row],[組]],"")</f>
        <v>3</v>
      </c>
      <c r="F280">
        <f>IFERROR(記録[[#This Row],[水路]],"")</f>
        <v>7</v>
      </c>
      <c r="G280" t="str">
        <f>IFERROR(VLOOKUP(D280,プログラムデータ!A:N,12,0),"")</f>
        <v>15～18歳</v>
      </c>
      <c r="H280" t="str">
        <f>IFERROR(VLOOKUP(D280,プログラムデータ!A:N,13,0),"")</f>
        <v>男子</v>
      </c>
      <c r="I280">
        <f>IFERROR(VLOOKUP(D280,プログラムデータ!A:N,11,0),"")</f>
        <v>0</v>
      </c>
      <c r="J280" t="str">
        <f>IFERROR(VLOOKUP(D280,プログラムデータ!A:N,10,0),"")</f>
        <v>平泳ぎ</v>
      </c>
      <c r="K280" t="str">
        <f>IFERROR(VLOOKUP(D280,プログラムデータ!A:N,14,0),"")</f>
        <v>タイム決勝</v>
      </c>
      <c r="L280" t="str">
        <f t="shared" si="4"/>
        <v>15～18歳 男子 0 平泳ぎ タイム決勝</v>
      </c>
    </row>
    <row r="281" spans="1:12" x14ac:dyDescent="0.15">
      <c r="A281">
        <f>IFERROR(記録[[#This Row],[競技番号]],"")</f>
        <v>37</v>
      </c>
      <c r="B281">
        <f>IFERROR(記録[[#This Row],[選手番号]],"")</f>
        <v>462</v>
      </c>
      <c r="C281" t="str">
        <f>IFERROR(VLOOKUP(B281,チーム番号!E:F,2,0),"")</f>
        <v/>
      </c>
      <c r="D281">
        <f>IFERROR(VLOOKUP(A281,プログラム!B:C,2,0),"")</f>
        <v>19</v>
      </c>
      <c r="E281">
        <f>IFERROR(記録[[#This Row],[組]],"")</f>
        <v>3</v>
      </c>
      <c r="F281">
        <f>IFERROR(記録[[#This Row],[水路]],"")</f>
        <v>8</v>
      </c>
      <c r="G281" t="str">
        <f>IFERROR(VLOOKUP(D281,プログラムデータ!A:N,12,0),"")</f>
        <v>15～18歳</v>
      </c>
      <c r="H281" t="str">
        <f>IFERROR(VLOOKUP(D281,プログラムデータ!A:N,13,0),"")</f>
        <v>男子</v>
      </c>
      <c r="I281">
        <f>IFERROR(VLOOKUP(D281,プログラムデータ!A:N,11,0),"")</f>
        <v>0</v>
      </c>
      <c r="J281" t="str">
        <f>IFERROR(VLOOKUP(D281,プログラムデータ!A:N,10,0),"")</f>
        <v>平泳ぎ</v>
      </c>
      <c r="K281" t="str">
        <f>IFERROR(VLOOKUP(D281,プログラムデータ!A:N,14,0),"")</f>
        <v>タイム決勝</v>
      </c>
      <c r="L281" t="str">
        <f t="shared" si="4"/>
        <v>15～18歳 男子 0 平泳ぎ タイム決勝</v>
      </c>
    </row>
    <row r="282" spans="1:12" x14ac:dyDescent="0.15">
      <c r="A282">
        <f>IFERROR(記録[[#This Row],[競技番号]],"")</f>
        <v>39</v>
      </c>
      <c r="B282">
        <f>IFERROR(記録[[#This Row],[選手番号]],"")</f>
        <v>0</v>
      </c>
      <c r="C282" t="str">
        <f>IFERROR(VLOOKUP(B282,チーム番号!E:F,2,0),"")</f>
        <v/>
      </c>
      <c r="D282">
        <f>IFERROR(VLOOKUP(A282,プログラム!B:C,2,0),"")</f>
        <v>20</v>
      </c>
      <c r="E282">
        <f>IFERROR(記録[[#This Row],[組]],"")</f>
        <v>1</v>
      </c>
      <c r="F282">
        <f>IFERROR(記録[[#This Row],[水路]],"")</f>
        <v>1</v>
      </c>
      <c r="G282" t="str">
        <f>IFERROR(VLOOKUP(D282,プログラムデータ!A:N,12,0),"")</f>
        <v>10歳以下</v>
      </c>
      <c r="H282" t="str">
        <f>IFERROR(VLOOKUP(D282,プログラムデータ!A:N,13,0),"")</f>
        <v>男子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4"/>
        <v>10歳以下 男子 0 自由形 タイム決勝</v>
      </c>
    </row>
    <row r="283" spans="1:12" x14ac:dyDescent="0.15">
      <c r="A283">
        <f>IFERROR(記録[[#This Row],[競技番号]],"")</f>
        <v>39</v>
      </c>
      <c r="B283">
        <f>IFERROR(記録[[#This Row],[選手番号]],"")</f>
        <v>0</v>
      </c>
      <c r="C283" t="str">
        <f>IFERROR(VLOOKUP(B283,チーム番号!E:F,2,0),"")</f>
        <v/>
      </c>
      <c r="D283">
        <f>IFERROR(VLOOKUP(A283,プログラム!B:C,2,0),"")</f>
        <v>20</v>
      </c>
      <c r="E283">
        <f>IFERROR(記録[[#This Row],[組]],"")</f>
        <v>1</v>
      </c>
      <c r="F283">
        <f>IFERROR(記録[[#This Row],[水路]],"")</f>
        <v>2</v>
      </c>
      <c r="G283" t="str">
        <f>IFERROR(VLOOKUP(D283,プログラムデータ!A:N,12,0),"")</f>
        <v>10歳以下</v>
      </c>
      <c r="H283" t="str">
        <f>IFERROR(VLOOKUP(D283,プログラムデータ!A:N,13,0),"")</f>
        <v>男子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4"/>
        <v>10歳以下 男子 0 自由形 タイム決勝</v>
      </c>
    </row>
    <row r="284" spans="1:12" x14ac:dyDescent="0.15">
      <c r="A284">
        <f>IFERROR(記録[[#This Row],[競技番号]],"")</f>
        <v>39</v>
      </c>
      <c r="B284">
        <f>IFERROR(記録[[#This Row],[選手番号]],"")</f>
        <v>385</v>
      </c>
      <c r="C284" t="str">
        <f>IFERROR(VLOOKUP(B284,チーム番号!E:F,2,0),"")</f>
        <v/>
      </c>
      <c r="D284">
        <f>IFERROR(VLOOKUP(A284,プログラム!B:C,2,0),"")</f>
        <v>20</v>
      </c>
      <c r="E284">
        <f>IFERROR(記録[[#This Row],[組]],"")</f>
        <v>1</v>
      </c>
      <c r="F284">
        <f>IFERROR(記録[[#This Row],[水路]],"")</f>
        <v>3</v>
      </c>
      <c r="G284" t="str">
        <f>IFERROR(VLOOKUP(D284,プログラムデータ!A:N,12,0),"")</f>
        <v>10歳以下</v>
      </c>
      <c r="H284" t="str">
        <f>IFERROR(VLOOKUP(D284,プログラムデータ!A:N,13,0),"")</f>
        <v>男子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4"/>
        <v>10歳以下 男子 0 自由形 タイム決勝</v>
      </c>
    </row>
    <row r="285" spans="1:12" x14ac:dyDescent="0.15">
      <c r="A285">
        <f>IFERROR(記録[[#This Row],[競技番号]],"")</f>
        <v>39</v>
      </c>
      <c r="B285">
        <f>IFERROR(記録[[#This Row],[選手番号]],"")</f>
        <v>384</v>
      </c>
      <c r="C285" t="str">
        <f>IFERROR(VLOOKUP(B285,チーム番号!E:F,2,0),"")</f>
        <v/>
      </c>
      <c r="D285">
        <f>IFERROR(VLOOKUP(A285,プログラム!B:C,2,0),"")</f>
        <v>20</v>
      </c>
      <c r="E285">
        <f>IFERROR(記録[[#This Row],[組]],"")</f>
        <v>1</v>
      </c>
      <c r="F285">
        <f>IFERROR(記録[[#This Row],[水路]],"")</f>
        <v>4</v>
      </c>
      <c r="G285" t="str">
        <f>IFERROR(VLOOKUP(D285,プログラムデータ!A:N,12,0),"")</f>
        <v>10歳以下</v>
      </c>
      <c r="H285" t="str">
        <f>IFERROR(VLOOKUP(D285,プログラムデータ!A:N,13,0),"")</f>
        <v>男子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4"/>
        <v>10歳以下 男子 0 自由形 タイム決勝</v>
      </c>
    </row>
    <row r="286" spans="1:12" x14ac:dyDescent="0.15">
      <c r="A286">
        <f>IFERROR(記録[[#This Row],[競技番号]],"")</f>
        <v>39</v>
      </c>
      <c r="B286">
        <f>IFERROR(記録[[#This Row],[選手番号]],"")</f>
        <v>483</v>
      </c>
      <c r="C286" t="str">
        <f>IFERROR(VLOOKUP(B286,チーム番号!E:F,2,0),"")</f>
        <v/>
      </c>
      <c r="D286">
        <f>IFERROR(VLOOKUP(A286,プログラム!B:C,2,0),"")</f>
        <v>20</v>
      </c>
      <c r="E286">
        <f>IFERROR(記録[[#This Row],[組]],"")</f>
        <v>1</v>
      </c>
      <c r="F286">
        <f>IFERROR(記録[[#This Row],[水路]],"")</f>
        <v>5</v>
      </c>
      <c r="G286" t="str">
        <f>IFERROR(VLOOKUP(D286,プログラムデータ!A:N,12,0),"")</f>
        <v>10歳以下</v>
      </c>
      <c r="H286" t="str">
        <f>IFERROR(VLOOKUP(D286,プログラムデータ!A:N,13,0),"")</f>
        <v>男子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4"/>
        <v>10歳以下 男子 0 自由形 タイム決勝</v>
      </c>
    </row>
    <row r="287" spans="1:12" x14ac:dyDescent="0.15">
      <c r="A287">
        <f>IFERROR(記録[[#This Row],[競技番号]],"")</f>
        <v>39</v>
      </c>
      <c r="B287">
        <f>IFERROR(記録[[#This Row],[選手番号]],"")</f>
        <v>0</v>
      </c>
      <c r="C287" t="str">
        <f>IFERROR(VLOOKUP(B287,チーム番号!E:F,2,0),"")</f>
        <v/>
      </c>
      <c r="D287">
        <f>IFERROR(VLOOKUP(A287,プログラム!B:C,2,0),"")</f>
        <v>20</v>
      </c>
      <c r="E287">
        <f>IFERROR(記録[[#This Row],[組]],"")</f>
        <v>1</v>
      </c>
      <c r="F287">
        <f>IFERROR(記録[[#This Row],[水路]],"")</f>
        <v>6</v>
      </c>
      <c r="G287" t="str">
        <f>IFERROR(VLOOKUP(D287,プログラムデータ!A:N,12,0),"")</f>
        <v>10歳以下</v>
      </c>
      <c r="H287" t="str">
        <f>IFERROR(VLOOKUP(D287,プログラムデータ!A:N,13,0),"")</f>
        <v>男子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4"/>
        <v>10歳以下 男子 0 自由形 タイム決勝</v>
      </c>
    </row>
    <row r="288" spans="1:12" x14ac:dyDescent="0.15">
      <c r="A288">
        <f>IFERROR(記録[[#This Row],[競技番号]],"")</f>
        <v>39</v>
      </c>
      <c r="B288">
        <f>IFERROR(記録[[#This Row],[選手番号]],"")</f>
        <v>0</v>
      </c>
      <c r="C288" t="str">
        <f>IFERROR(VLOOKUP(B288,チーム番号!E:F,2,0),"")</f>
        <v/>
      </c>
      <c r="D288">
        <f>IFERROR(VLOOKUP(A288,プログラム!B:C,2,0),"")</f>
        <v>20</v>
      </c>
      <c r="E288">
        <f>IFERROR(記録[[#This Row],[組]],"")</f>
        <v>1</v>
      </c>
      <c r="F288">
        <f>IFERROR(記録[[#This Row],[水路]],"")</f>
        <v>7</v>
      </c>
      <c r="G288" t="str">
        <f>IFERROR(VLOOKUP(D288,プログラムデータ!A:N,12,0),"")</f>
        <v>10歳以下</v>
      </c>
      <c r="H288" t="str">
        <f>IFERROR(VLOOKUP(D288,プログラムデータ!A:N,13,0),"")</f>
        <v>男子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4"/>
        <v>10歳以下 男子 0 自由形 タイム決勝</v>
      </c>
    </row>
    <row r="289" spans="1:12" x14ac:dyDescent="0.15">
      <c r="A289">
        <f>IFERROR(記録[[#This Row],[競技番号]],"")</f>
        <v>39</v>
      </c>
      <c r="B289">
        <f>IFERROR(記録[[#This Row],[選手番号]],"")</f>
        <v>0</v>
      </c>
      <c r="C289" t="str">
        <f>IFERROR(VLOOKUP(B289,チーム番号!E:F,2,0),"")</f>
        <v/>
      </c>
      <c r="D289">
        <f>IFERROR(VLOOKUP(A289,プログラム!B:C,2,0),"")</f>
        <v>20</v>
      </c>
      <c r="E289">
        <f>IFERROR(記録[[#This Row],[組]],"")</f>
        <v>1</v>
      </c>
      <c r="F289">
        <f>IFERROR(記録[[#This Row],[水路]],"")</f>
        <v>8</v>
      </c>
      <c r="G289" t="str">
        <f>IFERROR(VLOOKUP(D289,プログラムデータ!A:N,12,0),"")</f>
        <v>10歳以下</v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4"/>
        <v>10歳以下 男子 0 自由形 タイム決勝</v>
      </c>
    </row>
    <row r="290" spans="1:12" x14ac:dyDescent="0.15">
      <c r="A290">
        <f>IFERROR(記録[[#This Row],[競技番号]],"")</f>
        <v>39</v>
      </c>
      <c r="B290">
        <f>IFERROR(記録[[#This Row],[選手番号]],"")</f>
        <v>0</v>
      </c>
      <c r="C290" t="str">
        <f>IFERROR(VLOOKUP(B290,チーム番号!E:F,2,0),"")</f>
        <v/>
      </c>
      <c r="D290">
        <f>IFERROR(VLOOKUP(A290,プログラム!B:C,2,0),"")</f>
        <v>20</v>
      </c>
      <c r="E290">
        <f>IFERROR(記録[[#This Row],[組]],"")</f>
        <v>2</v>
      </c>
      <c r="F290">
        <f>IFERROR(記録[[#This Row],[水路]],"")</f>
        <v>1</v>
      </c>
      <c r="G290" t="str">
        <f>IFERROR(VLOOKUP(D290,プログラムデータ!A:N,12,0),"")</f>
        <v>10歳以下</v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4"/>
        <v>10歳以下 男子 0 自由形 タイム決勝</v>
      </c>
    </row>
    <row r="291" spans="1:12" x14ac:dyDescent="0.15">
      <c r="A291">
        <f>IFERROR(記録[[#This Row],[競技番号]],"")</f>
        <v>39</v>
      </c>
      <c r="B291">
        <f>IFERROR(記録[[#This Row],[選手番号]],"")</f>
        <v>87</v>
      </c>
      <c r="C291" t="str">
        <f>IFERROR(VLOOKUP(B291,チーム番号!E:F,2,0),"")</f>
        <v/>
      </c>
      <c r="D291">
        <f>IFERROR(VLOOKUP(A291,プログラム!B:C,2,0),"")</f>
        <v>20</v>
      </c>
      <c r="E291">
        <f>IFERROR(記録[[#This Row],[組]],"")</f>
        <v>2</v>
      </c>
      <c r="F291">
        <f>IFERROR(記録[[#This Row],[水路]],"")</f>
        <v>2</v>
      </c>
      <c r="G291" t="str">
        <f>IFERROR(VLOOKUP(D291,プログラムデータ!A:N,12,0),"")</f>
        <v>10歳以下</v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4"/>
        <v>10歳以下 男子 0 自由形 タイム決勝</v>
      </c>
    </row>
    <row r="292" spans="1:12" x14ac:dyDescent="0.15">
      <c r="A292">
        <f>IFERROR(記録[[#This Row],[競技番号]],"")</f>
        <v>39</v>
      </c>
      <c r="B292">
        <f>IFERROR(記録[[#This Row],[選手番号]],"")</f>
        <v>708</v>
      </c>
      <c r="C292" t="str">
        <f>IFERROR(VLOOKUP(B292,チーム番号!E:F,2,0),"")</f>
        <v/>
      </c>
      <c r="D292">
        <f>IFERROR(VLOOKUP(A292,プログラム!B:C,2,0),"")</f>
        <v>20</v>
      </c>
      <c r="E292">
        <f>IFERROR(記録[[#This Row],[組]],"")</f>
        <v>2</v>
      </c>
      <c r="F292">
        <f>IFERROR(記録[[#This Row],[水路]],"")</f>
        <v>3</v>
      </c>
      <c r="G292" t="str">
        <f>IFERROR(VLOOKUP(D292,プログラムデータ!A:N,12,0),"")</f>
        <v>10歳以下</v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4"/>
        <v>10歳以下 男子 0 自由形 タイム決勝</v>
      </c>
    </row>
    <row r="293" spans="1:12" x14ac:dyDescent="0.15">
      <c r="A293">
        <f>IFERROR(記録[[#This Row],[競技番号]],"")</f>
        <v>39</v>
      </c>
      <c r="B293">
        <f>IFERROR(記録[[#This Row],[選手番号]],"")</f>
        <v>716</v>
      </c>
      <c r="C293" t="str">
        <f>IFERROR(VLOOKUP(B293,チーム番号!E:F,2,0),"")</f>
        <v/>
      </c>
      <c r="D293">
        <f>IFERROR(VLOOKUP(A293,プログラム!B:C,2,0),"")</f>
        <v>20</v>
      </c>
      <c r="E293">
        <f>IFERROR(記録[[#This Row],[組]],"")</f>
        <v>2</v>
      </c>
      <c r="F293">
        <f>IFERROR(記録[[#This Row],[水路]],"")</f>
        <v>4</v>
      </c>
      <c r="G293" t="str">
        <f>IFERROR(VLOOKUP(D293,プログラムデータ!A:N,12,0),"")</f>
        <v>10歳以下</v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4"/>
        <v>10歳以下 男子 0 自由形 タイム決勝</v>
      </c>
    </row>
    <row r="294" spans="1:12" x14ac:dyDescent="0.15">
      <c r="A294">
        <f>IFERROR(記録[[#This Row],[競技番号]],"")</f>
        <v>39</v>
      </c>
      <c r="B294">
        <f>IFERROR(記録[[#This Row],[選手番号]],"")</f>
        <v>482</v>
      </c>
      <c r="C294" t="str">
        <f>IFERROR(VLOOKUP(B294,チーム番号!E:F,2,0),"")</f>
        <v/>
      </c>
      <c r="D294">
        <f>IFERROR(VLOOKUP(A294,プログラム!B:C,2,0),"")</f>
        <v>20</v>
      </c>
      <c r="E294">
        <f>IFERROR(記録[[#This Row],[組]],"")</f>
        <v>2</v>
      </c>
      <c r="F294">
        <f>IFERROR(記録[[#This Row],[水路]],"")</f>
        <v>5</v>
      </c>
      <c r="G294" t="str">
        <f>IFERROR(VLOOKUP(D294,プログラムデータ!A:N,12,0),"")</f>
        <v>10歳以下</v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4"/>
        <v>10歳以下 男子 0 自由形 タイム決勝</v>
      </c>
    </row>
    <row r="295" spans="1:12" x14ac:dyDescent="0.15">
      <c r="A295">
        <f>IFERROR(記録[[#This Row],[競技番号]],"")</f>
        <v>39</v>
      </c>
      <c r="B295">
        <f>IFERROR(記録[[#This Row],[選手番号]],"")</f>
        <v>571</v>
      </c>
      <c r="C295" t="str">
        <f>IFERROR(VLOOKUP(B295,チーム番号!E:F,2,0),"")</f>
        <v/>
      </c>
      <c r="D295">
        <f>IFERROR(VLOOKUP(A295,プログラム!B:C,2,0),"")</f>
        <v>20</v>
      </c>
      <c r="E295">
        <f>IFERROR(記録[[#This Row],[組]],"")</f>
        <v>2</v>
      </c>
      <c r="F295">
        <f>IFERROR(記録[[#This Row],[水路]],"")</f>
        <v>6</v>
      </c>
      <c r="G295" t="str">
        <f>IFERROR(VLOOKUP(D295,プログラムデータ!A:N,12,0),"")</f>
        <v>10歳以下</v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4"/>
        <v>10歳以下 男子 0 自由形 タイム決勝</v>
      </c>
    </row>
    <row r="296" spans="1:12" x14ac:dyDescent="0.15">
      <c r="A296">
        <f>IFERROR(記録[[#This Row],[競技番号]],"")</f>
        <v>39</v>
      </c>
      <c r="B296">
        <f>IFERROR(記録[[#This Row],[選手番号]],"")</f>
        <v>275</v>
      </c>
      <c r="C296" t="str">
        <f>IFERROR(VLOOKUP(B296,チーム番号!E:F,2,0),"")</f>
        <v/>
      </c>
      <c r="D296">
        <f>IFERROR(VLOOKUP(A296,プログラム!B:C,2,0),"")</f>
        <v>20</v>
      </c>
      <c r="E296">
        <f>IFERROR(記録[[#This Row],[組]],"")</f>
        <v>2</v>
      </c>
      <c r="F296">
        <f>IFERROR(記録[[#This Row],[水路]],"")</f>
        <v>7</v>
      </c>
      <c r="G296" t="str">
        <f>IFERROR(VLOOKUP(D296,プログラムデータ!A:N,12,0),"")</f>
        <v>10歳以下</v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4"/>
        <v>10歳以下 男子 0 自由形 タイム決勝</v>
      </c>
    </row>
    <row r="297" spans="1:12" x14ac:dyDescent="0.15">
      <c r="A297">
        <f>IFERROR(記録[[#This Row],[競技番号]],"")</f>
        <v>39</v>
      </c>
      <c r="B297">
        <f>IFERROR(記録[[#This Row],[選手番号]],"")</f>
        <v>0</v>
      </c>
      <c r="C297" t="str">
        <f>IFERROR(VLOOKUP(B297,チーム番号!E:F,2,0),"")</f>
        <v/>
      </c>
      <c r="D297">
        <f>IFERROR(VLOOKUP(A297,プログラム!B:C,2,0),"")</f>
        <v>20</v>
      </c>
      <c r="E297">
        <f>IFERROR(記録[[#This Row],[組]],"")</f>
        <v>2</v>
      </c>
      <c r="F297">
        <f>IFERROR(記録[[#This Row],[水路]],"")</f>
        <v>8</v>
      </c>
      <c r="G297" t="str">
        <f>IFERROR(VLOOKUP(D297,プログラムデータ!A:N,12,0),"")</f>
        <v>10歳以下</v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4"/>
        <v>10歳以下 男子 0 自由形 タイム決勝</v>
      </c>
    </row>
    <row r="298" spans="1:12" x14ac:dyDescent="0.15">
      <c r="A298">
        <f>IFERROR(記録[[#This Row],[競技番号]],"")</f>
        <v>39</v>
      </c>
      <c r="B298">
        <f>IFERROR(記録[[#This Row],[選手番号]],"")</f>
        <v>480</v>
      </c>
      <c r="C298" t="str">
        <f>IFERROR(VLOOKUP(B298,チーム番号!E:F,2,0),"")</f>
        <v/>
      </c>
      <c r="D298">
        <f>IFERROR(VLOOKUP(A298,プログラム!B:C,2,0),"")</f>
        <v>20</v>
      </c>
      <c r="E298">
        <f>IFERROR(記録[[#This Row],[組]],"")</f>
        <v>3</v>
      </c>
      <c r="F298">
        <f>IFERROR(記録[[#This Row],[水路]],"")</f>
        <v>1</v>
      </c>
      <c r="G298" t="str">
        <f>IFERROR(VLOOKUP(D298,プログラムデータ!A:N,12,0),"")</f>
        <v>10歳以下</v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4"/>
        <v>10歳以下 男子 0 自由形 タイム決勝</v>
      </c>
    </row>
    <row r="299" spans="1:12" x14ac:dyDescent="0.15">
      <c r="A299">
        <f>IFERROR(記録[[#This Row],[競技番号]],"")</f>
        <v>39</v>
      </c>
      <c r="B299">
        <f>IFERROR(記録[[#This Row],[選手番号]],"")</f>
        <v>481</v>
      </c>
      <c r="C299" t="str">
        <f>IFERROR(VLOOKUP(B299,チーム番号!E:F,2,0),"")</f>
        <v/>
      </c>
      <c r="D299">
        <f>IFERROR(VLOOKUP(A299,プログラム!B:C,2,0),"")</f>
        <v>20</v>
      </c>
      <c r="E299">
        <f>IFERROR(記録[[#This Row],[組]],"")</f>
        <v>3</v>
      </c>
      <c r="F299">
        <f>IFERROR(記録[[#This Row],[水路]],"")</f>
        <v>2</v>
      </c>
      <c r="G299" t="str">
        <f>IFERROR(VLOOKUP(D299,プログラムデータ!A:N,12,0),"")</f>
        <v>10歳以下</v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4"/>
        <v>10歳以下 男子 0 自由形 タイム決勝</v>
      </c>
    </row>
    <row r="300" spans="1:12" x14ac:dyDescent="0.15">
      <c r="A300">
        <f>IFERROR(記録[[#This Row],[競技番号]],"")</f>
        <v>39</v>
      </c>
      <c r="B300">
        <f>IFERROR(記録[[#This Row],[選手番号]],"")</f>
        <v>207</v>
      </c>
      <c r="C300" t="str">
        <f>IFERROR(VLOOKUP(B300,チーム番号!E:F,2,0),"")</f>
        <v/>
      </c>
      <c r="D300">
        <f>IFERROR(VLOOKUP(A300,プログラム!B:C,2,0),"")</f>
        <v>20</v>
      </c>
      <c r="E300">
        <f>IFERROR(記録[[#This Row],[組]],"")</f>
        <v>3</v>
      </c>
      <c r="F300">
        <f>IFERROR(記録[[#This Row],[水路]],"")</f>
        <v>3</v>
      </c>
      <c r="G300" t="str">
        <f>IFERROR(VLOOKUP(D300,プログラムデータ!A:N,12,0),"")</f>
        <v>10歳以下</v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4"/>
        <v>10歳以下 男子 0 自由形 タイム決勝</v>
      </c>
    </row>
    <row r="301" spans="1:12" x14ac:dyDescent="0.15">
      <c r="A301">
        <f>IFERROR(記録[[#This Row],[競技番号]],"")</f>
        <v>39</v>
      </c>
      <c r="B301">
        <f>IFERROR(記録[[#This Row],[選手番号]],"")</f>
        <v>572</v>
      </c>
      <c r="C301" t="str">
        <f>IFERROR(VLOOKUP(B301,チーム番号!E:F,2,0),"")</f>
        <v/>
      </c>
      <c r="D301">
        <f>IFERROR(VLOOKUP(A301,プログラム!B:C,2,0),"")</f>
        <v>20</v>
      </c>
      <c r="E301">
        <f>IFERROR(記録[[#This Row],[組]],"")</f>
        <v>3</v>
      </c>
      <c r="F301">
        <f>IFERROR(記録[[#This Row],[水路]],"")</f>
        <v>4</v>
      </c>
      <c r="G301" t="str">
        <f>IFERROR(VLOOKUP(D301,プログラムデータ!A:N,12,0),"")</f>
        <v>10歳以下</v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4"/>
        <v>10歳以下 男子 0 自由形 タイム決勝</v>
      </c>
    </row>
    <row r="302" spans="1:12" x14ac:dyDescent="0.15">
      <c r="A302">
        <f>IFERROR(記録[[#This Row],[競技番号]],"")</f>
        <v>39</v>
      </c>
      <c r="B302">
        <f>IFERROR(記録[[#This Row],[選手番号]],"")</f>
        <v>238</v>
      </c>
      <c r="C302" t="str">
        <f>IFERROR(VLOOKUP(B302,チーム番号!E:F,2,0),"")</f>
        <v/>
      </c>
      <c r="D302">
        <f>IFERROR(VLOOKUP(A302,プログラム!B:C,2,0),"")</f>
        <v>20</v>
      </c>
      <c r="E302">
        <f>IFERROR(記録[[#This Row],[組]],"")</f>
        <v>3</v>
      </c>
      <c r="F302">
        <f>IFERROR(記録[[#This Row],[水路]],"")</f>
        <v>5</v>
      </c>
      <c r="G302" t="str">
        <f>IFERROR(VLOOKUP(D302,プログラムデータ!A:N,12,0),"")</f>
        <v>10歳以下</v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ref="L302:L365" si="5">CONCATENATE(G302," ",H302," ",I302," ",J302," ",K302)</f>
        <v>10歳以下 男子 0 自由形 タイム決勝</v>
      </c>
    </row>
    <row r="303" spans="1:12" x14ac:dyDescent="0.15">
      <c r="A303">
        <f>IFERROR(記録[[#This Row],[競技番号]],"")</f>
        <v>39</v>
      </c>
      <c r="B303">
        <f>IFERROR(記録[[#This Row],[選手番号]],"")</f>
        <v>500</v>
      </c>
      <c r="C303" t="str">
        <f>IFERROR(VLOOKUP(B303,チーム番号!E:F,2,0),"")</f>
        <v/>
      </c>
      <c r="D303">
        <f>IFERROR(VLOOKUP(A303,プログラム!B:C,2,0),"")</f>
        <v>20</v>
      </c>
      <c r="E303">
        <f>IFERROR(記録[[#This Row],[組]],"")</f>
        <v>3</v>
      </c>
      <c r="F303">
        <f>IFERROR(記録[[#This Row],[水路]],"")</f>
        <v>6</v>
      </c>
      <c r="G303" t="str">
        <f>IFERROR(VLOOKUP(D303,プログラムデータ!A:N,12,0),"")</f>
        <v>10歳以下</v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5"/>
        <v>10歳以下 男子 0 自由形 タイム決勝</v>
      </c>
    </row>
    <row r="304" spans="1:12" x14ac:dyDescent="0.15">
      <c r="A304">
        <f>IFERROR(記録[[#This Row],[競技番号]],"")</f>
        <v>39</v>
      </c>
      <c r="B304">
        <f>IFERROR(記録[[#This Row],[選手番号]],"")</f>
        <v>17</v>
      </c>
      <c r="C304" t="str">
        <f>IFERROR(VLOOKUP(B304,チーム番号!E:F,2,0),"")</f>
        <v/>
      </c>
      <c r="D304">
        <f>IFERROR(VLOOKUP(A304,プログラム!B:C,2,0),"")</f>
        <v>20</v>
      </c>
      <c r="E304">
        <f>IFERROR(記録[[#This Row],[組]],"")</f>
        <v>3</v>
      </c>
      <c r="F304">
        <f>IFERROR(記録[[#This Row],[水路]],"")</f>
        <v>7</v>
      </c>
      <c r="G304" t="str">
        <f>IFERROR(VLOOKUP(D304,プログラムデータ!A:N,12,0),"")</f>
        <v>10歳以下</v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5"/>
        <v>10歳以下 男子 0 自由形 タイム決勝</v>
      </c>
    </row>
    <row r="305" spans="1:12" x14ac:dyDescent="0.15">
      <c r="A305">
        <f>IFERROR(記録[[#This Row],[競技番号]],"")</f>
        <v>39</v>
      </c>
      <c r="B305">
        <f>IFERROR(記録[[#This Row],[選手番号]],"")</f>
        <v>358</v>
      </c>
      <c r="C305" t="str">
        <f>IFERROR(VLOOKUP(B305,チーム番号!E:F,2,0),"")</f>
        <v/>
      </c>
      <c r="D305">
        <f>IFERROR(VLOOKUP(A305,プログラム!B:C,2,0),"")</f>
        <v>20</v>
      </c>
      <c r="E305">
        <f>IFERROR(記録[[#This Row],[組]],"")</f>
        <v>3</v>
      </c>
      <c r="F305">
        <f>IFERROR(記録[[#This Row],[水路]],"")</f>
        <v>8</v>
      </c>
      <c r="G305" t="str">
        <f>IFERROR(VLOOKUP(D305,プログラムデータ!A:N,12,0),"")</f>
        <v>10歳以下</v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5"/>
        <v>10歳以下 男子 0 自由形 タイム決勝</v>
      </c>
    </row>
    <row r="306" spans="1:12" x14ac:dyDescent="0.15">
      <c r="A306">
        <f>IFERROR(記録[[#This Row],[競技番号]],"")</f>
        <v>41</v>
      </c>
      <c r="B306">
        <f>IFERROR(記録[[#This Row],[選手番号]],"")</f>
        <v>0</v>
      </c>
      <c r="C306" t="str">
        <f>IFERROR(VLOOKUP(B306,チーム番号!E:F,2,0),"")</f>
        <v/>
      </c>
      <c r="D306">
        <f>IFERROR(VLOOKUP(A306,プログラム!B:C,2,0),"")</f>
        <v>21</v>
      </c>
      <c r="E306">
        <f>IFERROR(記録[[#This Row],[組]],"")</f>
        <v>1</v>
      </c>
      <c r="F306">
        <f>IFERROR(記録[[#This Row],[水路]],"")</f>
        <v>1</v>
      </c>
      <c r="G306" t="str">
        <f>IFERROR(VLOOKUP(D306,プログラムデータ!A:N,12,0),"")</f>
        <v>11～12歳</v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5"/>
        <v>11～12歳 男子 0 自由形 タイム決勝</v>
      </c>
    </row>
    <row r="307" spans="1:12" x14ac:dyDescent="0.15">
      <c r="A307">
        <f>IFERROR(記録[[#This Row],[競技番号]],"")</f>
        <v>41</v>
      </c>
      <c r="B307">
        <f>IFERROR(記録[[#This Row],[選手番号]],"")</f>
        <v>0</v>
      </c>
      <c r="C307" t="str">
        <f>IFERROR(VLOOKUP(B307,チーム番号!E:F,2,0),"")</f>
        <v/>
      </c>
      <c r="D307">
        <f>IFERROR(VLOOKUP(A307,プログラム!B:C,2,0),"")</f>
        <v>21</v>
      </c>
      <c r="E307">
        <f>IFERROR(記録[[#This Row],[組]],"")</f>
        <v>1</v>
      </c>
      <c r="F307">
        <f>IFERROR(記録[[#This Row],[水路]],"")</f>
        <v>2</v>
      </c>
      <c r="G307" t="str">
        <f>IFERROR(VLOOKUP(D307,プログラムデータ!A:N,12,0),"")</f>
        <v>11～12歳</v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5"/>
        <v>11～12歳 男子 0 自由形 タイム決勝</v>
      </c>
    </row>
    <row r="308" spans="1:12" x14ac:dyDescent="0.15">
      <c r="A308">
        <f>IFERROR(記録[[#This Row],[競技番号]],"")</f>
        <v>41</v>
      </c>
      <c r="B308">
        <f>IFERROR(記録[[#This Row],[選手番号]],"")</f>
        <v>373</v>
      </c>
      <c r="C308" t="str">
        <f>IFERROR(VLOOKUP(B308,チーム番号!E:F,2,0),"")</f>
        <v/>
      </c>
      <c r="D308">
        <f>IFERROR(VLOOKUP(A308,プログラム!B:C,2,0),"")</f>
        <v>21</v>
      </c>
      <c r="E308">
        <f>IFERROR(記録[[#This Row],[組]],"")</f>
        <v>1</v>
      </c>
      <c r="F308">
        <f>IFERROR(記録[[#This Row],[水路]],"")</f>
        <v>3</v>
      </c>
      <c r="G308" t="str">
        <f>IFERROR(VLOOKUP(D308,プログラムデータ!A:N,12,0),"")</f>
        <v>11～12歳</v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5"/>
        <v>11～12歳 男子 0 自由形 タイム決勝</v>
      </c>
    </row>
    <row r="309" spans="1:12" x14ac:dyDescent="0.15">
      <c r="A309">
        <f>IFERROR(記録[[#This Row],[競技番号]],"")</f>
        <v>41</v>
      </c>
      <c r="B309">
        <f>IFERROR(記録[[#This Row],[選手番号]],"")</f>
        <v>85</v>
      </c>
      <c r="C309" t="str">
        <f>IFERROR(VLOOKUP(B309,チーム番号!E:F,2,0),"")</f>
        <v/>
      </c>
      <c r="D309">
        <f>IFERROR(VLOOKUP(A309,プログラム!B:C,2,0),"")</f>
        <v>21</v>
      </c>
      <c r="E309">
        <f>IFERROR(記録[[#This Row],[組]],"")</f>
        <v>1</v>
      </c>
      <c r="F309">
        <f>IFERROR(記録[[#This Row],[水路]],"")</f>
        <v>4</v>
      </c>
      <c r="G309" t="str">
        <f>IFERROR(VLOOKUP(D309,プログラムデータ!A:N,12,0),"")</f>
        <v>11～12歳</v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5"/>
        <v>11～12歳 男子 0 自由形 タイム決勝</v>
      </c>
    </row>
    <row r="310" spans="1:12" x14ac:dyDescent="0.15">
      <c r="A310">
        <f>IFERROR(記録[[#This Row],[競技番号]],"")</f>
        <v>41</v>
      </c>
      <c r="B310">
        <f>IFERROR(記録[[#This Row],[選手番号]],"")</f>
        <v>546</v>
      </c>
      <c r="C310" t="str">
        <f>IFERROR(VLOOKUP(B310,チーム番号!E:F,2,0),"")</f>
        <v/>
      </c>
      <c r="D310">
        <f>IFERROR(VLOOKUP(A310,プログラム!B:C,2,0),"")</f>
        <v>21</v>
      </c>
      <c r="E310">
        <f>IFERROR(記録[[#This Row],[組]],"")</f>
        <v>1</v>
      </c>
      <c r="F310">
        <f>IFERROR(記録[[#This Row],[水路]],"")</f>
        <v>5</v>
      </c>
      <c r="G310" t="str">
        <f>IFERROR(VLOOKUP(D310,プログラムデータ!A:N,12,0),"")</f>
        <v>11～12歳</v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5"/>
        <v>11～12歳 男子 0 自由形 タイム決勝</v>
      </c>
    </row>
    <row r="311" spans="1:12" x14ac:dyDescent="0.15">
      <c r="A311">
        <f>IFERROR(記録[[#This Row],[競技番号]],"")</f>
        <v>41</v>
      </c>
      <c r="B311">
        <f>IFERROR(記録[[#This Row],[選手番号]],"")</f>
        <v>383</v>
      </c>
      <c r="C311" t="str">
        <f>IFERROR(VLOOKUP(B311,チーム番号!E:F,2,0),"")</f>
        <v/>
      </c>
      <c r="D311">
        <f>IFERROR(VLOOKUP(A311,プログラム!B:C,2,0),"")</f>
        <v>21</v>
      </c>
      <c r="E311">
        <f>IFERROR(記録[[#This Row],[組]],"")</f>
        <v>1</v>
      </c>
      <c r="F311">
        <f>IFERROR(記録[[#This Row],[水路]],"")</f>
        <v>6</v>
      </c>
      <c r="G311" t="str">
        <f>IFERROR(VLOOKUP(D311,プログラムデータ!A:N,12,0),"")</f>
        <v>11～12歳</v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5"/>
        <v>11～12歳 男子 0 自由形 タイム決勝</v>
      </c>
    </row>
    <row r="312" spans="1:12" x14ac:dyDescent="0.15">
      <c r="A312">
        <f>IFERROR(記録[[#This Row],[競技番号]],"")</f>
        <v>41</v>
      </c>
      <c r="B312">
        <f>IFERROR(記録[[#This Row],[選手番号]],"")</f>
        <v>0</v>
      </c>
      <c r="C312" t="str">
        <f>IFERROR(VLOOKUP(B312,チーム番号!E:F,2,0),"")</f>
        <v/>
      </c>
      <c r="D312">
        <f>IFERROR(VLOOKUP(A312,プログラム!B:C,2,0),"")</f>
        <v>21</v>
      </c>
      <c r="E312">
        <f>IFERROR(記録[[#This Row],[組]],"")</f>
        <v>1</v>
      </c>
      <c r="F312">
        <f>IFERROR(記録[[#This Row],[水路]],"")</f>
        <v>7</v>
      </c>
      <c r="G312" t="str">
        <f>IFERROR(VLOOKUP(D312,プログラムデータ!A:N,12,0),"")</f>
        <v>11～12歳</v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5"/>
        <v>11～12歳 男子 0 自由形 タイム決勝</v>
      </c>
    </row>
    <row r="313" spans="1:12" x14ac:dyDescent="0.15">
      <c r="A313">
        <f>IFERROR(記録[[#This Row],[競技番号]],"")</f>
        <v>41</v>
      </c>
      <c r="B313">
        <f>IFERROR(記録[[#This Row],[選手番号]],"")</f>
        <v>0</v>
      </c>
      <c r="C313" t="str">
        <f>IFERROR(VLOOKUP(B313,チーム番号!E:F,2,0),"")</f>
        <v/>
      </c>
      <c r="D313">
        <f>IFERROR(VLOOKUP(A313,プログラム!B:C,2,0),"")</f>
        <v>21</v>
      </c>
      <c r="E313">
        <f>IFERROR(記録[[#This Row],[組]],"")</f>
        <v>1</v>
      </c>
      <c r="F313">
        <f>IFERROR(記録[[#This Row],[水路]],"")</f>
        <v>8</v>
      </c>
      <c r="G313" t="str">
        <f>IFERROR(VLOOKUP(D313,プログラムデータ!A:N,12,0),"")</f>
        <v>11～12歳</v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5"/>
        <v>11～12歳 男子 0 自由形 タイム決勝</v>
      </c>
    </row>
    <row r="314" spans="1:12" x14ac:dyDescent="0.15">
      <c r="A314">
        <f>IFERROR(記録[[#This Row],[競技番号]],"")</f>
        <v>41</v>
      </c>
      <c r="B314">
        <f>IFERROR(記録[[#This Row],[選手番号]],"")</f>
        <v>14</v>
      </c>
      <c r="C314" t="str">
        <f>IFERROR(VLOOKUP(B314,チーム番号!E:F,2,0),"")</f>
        <v/>
      </c>
      <c r="D314">
        <f>IFERROR(VLOOKUP(A314,プログラム!B:C,2,0),"")</f>
        <v>21</v>
      </c>
      <c r="E314">
        <f>IFERROR(記録[[#This Row],[組]],"")</f>
        <v>2</v>
      </c>
      <c r="F314">
        <f>IFERROR(記録[[#This Row],[水路]],"")</f>
        <v>1</v>
      </c>
      <c r="G314" t="str">
        <f>IFERROR(VLOOKUP(D314,プログラムデータ!A:N,12,0),"")</f>
        <v>11～12歳</v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5"/>
        <v>11～12歳 男子 0 自由形 タイム決勝</v>
      </c>
    </row>
    <row r="315" spans="1:12" x14ac:dyDescent="0.15">
      <c r="A315">
        <f>IFERROR(記録[[#This Row],[競技番号]],"")</f>
        <v>41</v>
      </c>
      <c r="B315">
        <f>IFERROR(記録[[#This Row],[選手番号]],"")</f>
        <v>430</v>
      </c>
      <c r="C315" t="str">
        <f>IFERROR(VLOOKUP(B315,チーム番号!E:F,2,0),"")</f>
        <v/>
      </c>
      <c r="D315">
        <f>IFERROR(VLOOKUP(A315,プログラム!B:C,2,0),"")</f>
        <v>21</v>
      </c>
      <c r="E315">
        <f>IFERROR(記録[[#This Row],[組]],"")</f>
        <v>2</v>
      </c>
      <c r="F315">
        <f>IFERROR(記録[[#This Row],[水路]],"")</f>
        <v>2</v>
      </c>
      <c r="G315" t="str">
        <f>IFERROR(VLOOKUP(D315,プログラムデータ!A:N,12,0),"")</f>
        <v>11～12歳</v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5"/>
        <v>11～12歳 男子 0 自由形 タイム決勝</v>
      </c>
    </row>
    <row r="316" spans="1:12" x14ac:dyDescent="0.15">
      <c r="A316">
        <f>IFERROR(記録[[#This Row],[競技番号]],"")</f>
        <v>41</v>
      </c>
      <c r="B316">
        <f>IFERROR(記録[[#This Row],[選手番号]],"")</f>
        <v>86</v>
      </c>
      <c r="C316" t="str">
        <f>IFERROR(VLOOKUP(B316,チーム番号!E:F,2,0),"")</f>
        <v/>
      </c>
      <c r="D316">
        <f>IFERROR(VLOOKUP(A316,プログラム!B:C,2,0),"")</f>
        <v>21</v>
      </c>
      <c r="E316">
        <f>IFERROR(記録[[#This Row],[組]],"")</f>
        <v>2</v>
      </c>
      <c r="F316">
        <f>IFERROR(記録[[#This Row],[水路]],"")</f>
        <v>3</v>
      </c>
      <c r="G316" t="str">
        <f>IFERROR(VLOOKUP(D316,プログラムデータ!A:N,12,0),"")</f>
        <v>11～12歳</v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5"/>
        <v>11～12歳 男子 0 自由形 タイム決勝</v>
      </c>
    </row>
    <row r="317" spans="1:12" x14ac:dyDescent="0.15">
      <c r="A317">
        <f>IFERROR(記録[[#This Row],[競技番号]],"")</f>
        <v>41</v>
      </c>
      <c r="B317">
        <f>IFERROR(記録[[#This Row],[選手番号]],"")</f>
        <v>409</v>
      </c>
      <c r="C317" t="str">
        <f>IFERROR(VLOOKUP(B317,チーム番号!E:F,2,0),"")</f>
        <v/>
      </c>
      <c r="D317">
        <f>IFERROR(VLOOKUP(A317,プログラム!B:C,2,0),"")</f>
        <v>21</v>
      </c>
      <c r="E317">
        <f>IFERROR(記録[[#This Row],[組]],"")</f>
        <v>2</v>
      </c>
      <c r="F317">
        <f>IFERROR(記録[[#This Row],[水路]],"")</f>
        <v>4</v>
      </c>
      <c r="G317" t="str">
        <f>IFERROR(VLOOKUP(D317,プログラムデータ!A:N,12,0),"")</f>
        <v>11～12歳</v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5"/>
        <v>11～12歳 男子 0 自由形 タイム決勝</v>
      </c>
    </row>
    <row r="318" spans="1:12" x14ac:dyDescent="0.15">
      <c r="A318">
        <f>IFERROR(記録[[#This Row],[競技番号]],"")</f>
        <v>41</v>
      </c>
      <c r="B318">
        <f>IFERROR(記録[[#This Row],[選手番号]],"")</f>
        <v>272</v>
      </c>
      <c r="C318" t="str">
        <f>IFERROR(VLOOKUP(B318,チーム番号!E:F,2,0),"")</f>
        <v/>
      </c>
      <c r="D318">
        <f>IFERROR(VLOOKUP(A318,プログラム!B:C,2,0),"")</f>
        <v>21</v>
      </c>
      <c r="E318">
        <f>IFERROR(記録[[#This Row],[組]],"")</f>
        <v>2</v>
      </c>
      <c r="F318">
        <f>IFERROR(記録[[#This Row],[水路]],"")</f>
        <v>5</v>
      </c>
      <c r="G318" t="str">
        <f>IFERROR(VLOOKUP(D318,プログラムデータ!A:N,12,0),"")</f>
        <v>11～12歳</v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5"/>
        <v>11～12歳 男子 0 自由形 タイム決勝</v>
      </c>
    </row>
    <row r="319" spans="1:12" x14ac:dyDescent="0.15">
      <c r="A319">
        <f>IFERROR(記録[[#This Row],[競技番号]],"")</f>
        <v>41</v>
      </c>
      <c r="B319">
        <f>IFERROR(記録[[#This Row],[選手番号]],"")</f>
        <v>442</v>
      </c>
      <c r="C319" t="str">
        <f>IFERROR(VLOOKUP(B319,チーム番号!E:F,2,0),"")</f>
        <v/>
      </c>
      <c r="D319">
        <f>IFERROR(VLOOKUP(A319,プログラム!B:C,2,0),"")</f>
        <v>21</v>
      </c>
      <c r="E319">
        <f>IFERROR(記録[[#This Row],[組]],"")</f>
        <v>2</v>
      </c>
      <c r="F319">
        <f>IFERROR(記録[[#This Row],[水路]],"")</f>
        <v>6</v>
      </c>
      <c r="G319" t="str">
        <f>IFERROR(VLOOKUP(D319,プログラムデータ!A:N,12,0),"")</f>
        <v>11～12歳</v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5"/>
        <v>11～12歳 男子 0 自由形 タイム決勝</v>
      </c>
    </row>
    <row r="320" spans="1:12" x14ac:dyDescent="0.15">
      <c r="A320">
        <f>IFERROR(記録[[#This Row],[競技番号]],"")</f>
        <v>41</v>
      </c>
      <c r="B320">
        <f>IFERROR(記録[[#This Row],[選手番号]],"")</f>
        <v>627</v>
      </c>
      <c r="C320" t="str">
        <f>IFERROR(VLOOKUP(B320,チーム番号!E:F,2,0),"")</f>
        <v/>
      </c>
      <c r="D320">
        <f>IFERROR(VLOOKUP(A320,プログラム!B:C,2,0),"")</f>
        <v>21</v>
      </c>
      <c r="E320">
        <f>IFERROR(記録[[#This Row],[組]],"")</f>
        <v>2</v>
      </c>
      <c r="F320">
        <f>IFERROR(記録[[#This Row],[水路]],"")</f>
        <v>7</v>
      </c>
      <c r="G320" t="str">
        <f>IFERROR(VLOOKUP(D320,プログラムデータ!A:N,12,0),"")</f>
        <v>11～12歳</v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5"/>
        <v>11～12歳 男子 0 自由形 タイム決勝</v>
      </c>
    </row>
    <row r="321" spans="1:12" x14ac:dyDescent="0.15">
      <c r="A321">
        <f>IFERROR(記録[[#This Row],[競技番号]],"")</f>
        <v>41</v>
      </c>
      <c r="B321">
        <f>IFERROR(記録[[#This Row],[選手番号]],"")</f>
        <v>475</v>
      </c>
      <c r="C321" t="str">
        <f>IFERROR(VLOOKUP(B321,チーム番号!E:F,2,0),"")</f>
        <v/>
      </c>
      <c r="D321">
        <f>IFERROR(VLOOKUP(A321,プログラム!B:C,2,0),"")</f>
        <v>21</v>
      </c>
      <c r="E321">
        <f>IFERROR(記録[[#This Row],[組]],"")</f>
        <v>2</v>
      </c>
      <c r="F321">
        <f>IFERROR(記録[[#This Row],[水路]],"")</f>
        <v>8</v>
      </c>
      <c r="G321" t="str">
        <f>IFERROR(VLOOKUP(D321,プログラムデータ!A:N,12,0),"")</f>
        <v>11～12歳</v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5"/>
        <v>11～12歳 男子 0 自由形 タイム決勝</v>
      </c>
    </row>
    <row r="322" spans="1:12" x14ac:dyDescent="0.15">
      <c r="A322">
        <f>IFERROR(記録[[#This Row],[競技番号]],"")</f>
        <v>41</v>
      </c>
      <c r="B322">
        <f>IFERROR(記録[[#This Row],[選手番号]],"")</f>
        <v>205</v>
      </c>
      <c r="C322" t="str">
        <f>IFERROR(VLOOKUP(B322,チーム番号!E:F,2,0),"")</f>
        <v/>
      </c>
      <c r="D322">
        <f>IFERROR(VLOOKUP(A322,プログラム!B:C,2,0),"")</f>
        <v>21</v>
      </c>
      <c r="E322">
        <f>IFERROR(記録[[#This Row],[組]],"")</f>
        <v>3</v>
      </c>
      <c r="F322">
        <f>IFERROR(記録[[#This Row],[水路]],"")</f>
        <v>1</v>
      </c>
      <c r="G322" t="str">
        <f>IFERROR(VLOOKUP(D322,プログラムデータ!A:N,12,0),"")</f>
        <v>11～12歳</v>
      </c>
      <c r="H322" t="str">
        <f>IFERROR(VLOOKUP(D322,プログラムデータ!A:N,13,0),"")</f>
        <v>男子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5"/>
        <v>11～12歳 男子 0 自由形 タイム決勝</v>
      </c>
    </row>
    <row r="323" spans="1:12" x14ac:dyDescent="0.15">
      <c r="A323">
        <f>IFERROR(記録[[#This Row],[競技番号]],"")</f>
        <v>41</v>
      </c>
      <c r="B323">
        <f>IFERROR(記録[[#This Row],[選手番号]],"")</f>
        <v>463</v>
      </c>
      <c r="C323" t="str">
        <f>IFERROR(VLOOKUP(B323,チーム番号!E:F,2,0),"")</f>
        <v/>
      </c>
      <c r="D323">
        <f>IFERROR(VLOOKUP(A323,プログラム!B:C,2,0),"")</f>
        <v>21</v>
      </c>
      <c r="E323">
        <f>IFERROR(記録[[#This Row],[組]],"")</f>
        <v>3</v>
      </c>
      <c r="F323">
        <f>IFERROR(記録[[#This Row],[水路]],"")</f>
        <v>2</v>
      </c>
      <c r="G323" t="str">
        <f>IFERROR(VLOOKUP(D323,プログラムデータ!A:N,12,0),"")</f>
        <v>11～12歳</v>
      </c>
      <c r="H323" t="str">
        <f>IFERROR(VLOOKUP(D323,プログラムデータ!A:N,13,0),"")</f>
        <v>男子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si="5"/>
        <v>11～12歳 男子 0 自由形 タイム決勝</v>
      </c>
    </row>
    <row r="324" spans="1:12" x14ac:dyDescent="0.15">
      <c r="A324">
        <f>IFERROR(記録[[#This Row],[競技番号]],"")</f>
        <v>41</v>
      </c>
      <c r="B324">
        <f>IFERROR(記録[[#This Row],[選手番号]],"")</f>
        <v>479</v>
      </c>
      <c r="C324" t="str">
        <f>IFERROR(VLOOKUP(B324,チーム番号!E:F,2,0),"")</f>
        <v/>
      </c>
      <c r="D324">
        <f>IFERROR(VLOOKUP(A324,プログラム!B:C,2,0),"")</f>
        <v>21</v>
      </c>
      <c r="E324">
        <f>IFERROR(記録[[#This Row],[組]],"")</f>
        <v>3</v>
      </c>
      <c r="F324">
        <f>IFERROR(記録[[#This Row],[水路]],"")</f>
        <v>3</v>
      </c>
      <c r="G324" t="str">
        <f>IFERROR(VLOOKUP(D324,プログラムデータ!A:N,12,0),"")</f>
        <v>11～12歳</v>
      </c>
      <c r="H324" t="str">
        <f>IFERROR(VLOOKUP(D324,プログラムデータ!A:N,13,0),"")</f>
        <v>男子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5"/>
        <v>11～12歳 男子 0 自由形 タイム決勝</v>
      </c>
    </row>
    <row r="325" spans="1:12" x14ac:dyDescent="0.15">
      <c r="A325">
        <f>IFERROR(記録[[#This Row],[競技番号]],"")</f>
        <v>41</v>
      </c>
      <c r="B325">
        <f>IFERROR(記録[[#This Row],[選手番号]],"")</f>
        <v>50</v>
      </c>
      <c r="C325" t="str">
        <f>IFERROR(VLOOKUP(B325,チーム番号!E:F,2,0),"")</f>
        <v/>
      </c>
      <c r="D325">
        <f>IFERROR(VLOOKUP(A325,プログラム!B:C,2,0),"")</f>
        <v>21</v>
      </c>
      <c r="E325">
        <f>IFERROR(記録[[#This Row],[組]],"")</f>
        <v>3</v>
      </c>
      <c r="F325">
        <f>IFERROR(記録[[#This Row],[水路]],"")</f>
        <v>4</v>
      </c>
      <c r="G325" t="str">
        <f>IFERROR(VLOOKUP(D325,プログラムデータ!A:N,12,0),"")</f>
        <v>11～12歳</v>
      </c>
      <c r="H325" t="str">
        <f>IFERROR(VLOOKUP(D325,プログラムデータ!A:N,13,0),"")</f>
        <v>男子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5"/>
        <v>11～12歳 男子 0 自由形 タイム決勝</v>
      </c>
    </row>
    <row r="326" spans="1:12" x14ac:dyDescent="0.15">
      <c r="A326">
        <f>IFERROR(記録[[#This Row],[競技番号]],"")</f>
        <v>41</v>
      </c>
      <c r="B326">
        <f>IFERROR(記録[[#This Row],[選手番号]],"")</f>
        <v>13</v>
      </c>
      <c r="C326" t="str">
        <f>IFERROR(VLOOKUP(B326,チーム番号!E:F,2,0),"")</f>
        <v/>
      </c>
      <c r="D326">
        <f>IFERROR(VLOOKUP(A326,プログラム!B:C,2,0),"")</f>
        <v>21</v>
      </c>
      <c r="E326">
        <f>IFERROR(記録[[#This Row],[組]],"")</f>
        <v>3</v>
      </c>
      <c r="F326">
        <f>IFERROR(記録[[#This Row],[水路]],"")</f>
        <v>5</v>
      </c>
      <c r="G326" t="str">
        <f>IFERROR(VLOOKUP(D326,プログラムデータ!A:N,12,0),"")</f>
        <v>11～12歳</v>
      </c>
      <c r="H326" t="str">
        <f>IFERROR(VLOOKUP(D326,プログラムデータ!A:N,13,0),"")</f>
        <v>男子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5"/>
        <v>11～12歳 男子 0 自由形 タイム決勝</v>
      </c>
    </row>
    <row r="327" spans="1:12" x14ac:dyDescent="0.15">
      <c r="A327">
        <f>IFERROR(記録[[#This Row],[競技番号]],"")</f>
        <v>41</v>
      </c>
      <c r="B327">
        <f>IFERROR(記録[[#This Row],[選手番号]],"")</f>
        <v>615</v>
      </c>
      <c r="C327" t="str">
        <f>IFERROR(VLOOKUP(B327,チーム番号!E:F,2,0),"")</f>
        <v/>
      </c>
      <c r="D327">
        <f>IFERROR(VLOOKUP(A327,プログラム!B:C,2,0),"")</f>
        <v>21</v>
      </c>
      <c r="E327">
        <f>IFERROR(記録[[#This Row],[組]],"")</f>
        <v>3</v>
      </c>
      <c r="F327">
        <f>IFERROR(記録[[#This Row],[水路]],"")</f>
        <v>6</v>
      </c>
      <c r="G327" t="str">
        <f>IFERROR(VLOOKUP(D327,プログラムデータ!A:N,12,0),"")</f>
        <v>11～12歳</v>
      </c>
      <c r="H327" t="str">
        <f>IFERROR(VLOOKUP(D327,プログラムデータ!A:N,13,0),"")</f>
        <v>男子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5"/>
        <v>11～12歳 男子 0 自由形 タイム決勝</v>
      </c>
    </row>
    <row r="328" spans="1:12" x14ac:dyDescent="0.15">
      <c r="A328">
        <f>IFERROR(記録[[#This Row],[競技番号]],"")</f>
        <v>41</v>
      </c>
      <c r="B328">
        <f>IFERROR(記録[[#This Row],[選手番号]],"")</f>
        <v>166</v>
      </c>
      <c r="C328" t="str">
        <f>IFERROR(VLOOKUP(B328,チーム番号!E:F,2,0),"")</f>
        <v/>
      </c>
      <c r="D328">
        <f>IFERROR(VLOOKUP(A328,プログラム!B:C,2,0),"")</f>
        <v>21</v>
      </c>
      <c r="E328">
        <f>IFERROR(記録[[#This Row],[組]],"")</f>
        <v>3</v>
      </c>
      <c r="F328">
        <f>IFERROR(記録[[#This Row],[水路]],"")</f>
        <v>7</v>
      </c>
      <c r="G328" t="str">
        <f>IFERROR(VLOOKUP(D328,プログラムデータ!A:N,12,0),"")</f>
        <v>11～12歳</v>
      </c>
      <c r="H328" t="str">
        <f>IFERROR(VLOOKUP(D328,プログラムデータ!A:N,13,0),"")</f>
        <v>男子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5"/>
        <v>11～12歳 男子 0 自由形 タイム決勝</v>
      </c>
    </row>
    <row r="329" spans="1:12" x14ac:dyDescent="0.15">
      <c r="A329">
        <f>IFERROR(記録[[#This Row],[競技番号]],"")</f>
        <v>41</v>
      </c>
      <c r="B329">
        <f>IFERROR(記録[[#This Row],[選手番号]],"")</f>
        <v>49</v>
      </c>
      <c r="C329" t="str">
        <f>IFERROR(VLOOKUP(B329,チーム番号!E:F,2,0),"")</f>
        <v/>
      </c>
      <c r="D329">
        <f>IFERROR(VLOOKUP(A329,プログラム!B:C,2,0),"")</f>
        <v>21</v>
      </c>
      <c r="E329">
        <f>IFERROR(記録[[#This Row],[組]],"")</f>
        <v>3</v>
      </c>
      <c r="F329">
        <f>IFERROR(記録[[#This Row],[水路]],"")</f>
        <v>8</v>
      </c>
      <c r="G329" t="str">
        <f>IFERROR(VLOOKUP(D329,プログラムデータ!A:N,12,0),"")</f>
        <v>11～12歳</v>
      </c>
      <c r="H329" t="str">
        <f>IFERROR(VLOOKUP(D329,プログラムデータ!A:N,13,0),"")</f>
        <v>男子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5"/>
        <v>11～12歳 男子 0 自由形 タイム決勝</v>
      </c>
    </row>
    <row r="330" spans="1:12" x14ac:dyDescent="0.15">
      <c r="A330">
        <f>IFERROR(記録[[#This Row],[競技番号]],"")</f>
        <v>43</v>
      </c>
      <c r="B330">
        <f>IFERROR(記録[[#This Row],[選手番号]],"")</f>
        <v>0</v>
      </c>
      <c r="C330" t="str">
        <f>IFERROR(VLOOKUP(B330,チーム番号!E:F,2,0),"")</f>
        <v/>
      </c>
      <c r="D330">
        <f>IFERROR(VLOOKUP(A330,プログラム!B:C,2,0),"")</f>
        <v>22</v>
      </c>
      <c r="E330">
        <f>IFERROR(記録[[#This Row],[組]],"")</f>
        <v>1</v>
      </c>
      <c r="F330">
        <f>IFERROR(記録[[#This Row],[水路]],"")</f>
        <v>1</v>
      </c>
      <c r="G330" t="str">
        <f>IFERROR(VLOOKUP(D330,プログラムデータ!A:N,12,0),"")</f>
        <v>13～14歳</v>
      </c>
      <c r="H330" t="str">
        <f>IFERROR(VLOOKUP(D330,プログラムデータ!A:N,13,0),"")</f>
        <v>男子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5"/>
        <v>13～14歳 男子 0 自由形 タイム決勝</v>
      </c>
    </row>
    <row r="331" spans="1:12" x14ac:dyDescent="0.15">
      <c r="A331">
        <f>IFERROR(記録[[#This Row],[競技番号]],"")</f>
        <v>43</v>
      </c>
      <c r="B331">
        <f>IFERROR(記録[[#This Row],[選手番号]],"")</f>
        <v>0</v>
      </c>
      <c r="C331" t="str">
        <f>IFERROR(VLOOKUP(B331,チーム番号!E:F,2,0),"")</f>
        <v/>
      </c>
      <c r="D331">
        <f>IFERROR(VLOOKUP(A331,プログラム!B:C,2,0),"")</f>
        <v>22</v>
      </c>
      <c r="E331">
        <f>IFERROR(記録[[#This Row],[組]],"")</f>
        <v>1</v>
      </c>
      <c r="F331">
        <f>IFERROR(記録[[#This Row],[水路]],"")</f>
        <v>2</v>
      </c>
      <c r="G331" t="str">
        <f>IFERROR(VLOOKUP(D331,プログラムデータ!A:N,12,0),"")</f>
        <v>13～14歳</v>
      </c>
      <c r="H331" t="str">
        <f>IFERROR(VLOOKUP(D331,プログラムデータ!A:N,13,0),"")</f>
        <v>男子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5"/>
        <v>13～14歳 男子 0 自由形 タイム決勝</v>
      </c>
    </row>
    <row r="332" spans="1:12" x14ac:dyDescent="0.15">
      <c r="A332">
        <f>IFERROR(記録[[#This Row],[競技番号]],"")</f>
        <v>43</v>
      </c>
      <c r="B332">
        <f>IFERROR(記録[[#This Row],[選手番号]],"")</f>
        <v>703</v>
      </c>
      <c r="C332" t="str">
        <f>IFERROR(VLOOKUP(B332,チーム番号!E:F,2,0),"")</f>
        <v/>
      </c>
      <c r="D332">
        <f>IFERROR(VLOOKUP(A332,プログラム!B:C,2,0),"")</f>
        <v>22</v>
      </c>
      <c r="E332">
        <f>IFERROR(記録[[#This Row],[組]],"")</f>
        <v>1</v>
      </c>
      <c r="F332">
        <f>IFERROR(記録[[#This Row],[水路]],"")</f>
        <v>3</v>
      </c>
      <c r="G332" t="str">
        <f>IFERROR(VLOOKUP(D332,プログラムデータ!A:N,12,0),"")</f>
        <v>13～14歳</v>
      </c>
      <c r="H332" t="str">
        <f>IFERROR(VLOOKUP(D332,プログラムデータ!A:N,13,0),"")</f>
        <v>男子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5"/>
        <v>13～14歳 男子 0 自由形 タイム決勝</v>
      </c>
    </row>
    <row r="333" spans="1:12" x14ac:dyDescent="0.15">
      <c r="A333">
        <f>IFERROR(記録[[#This Row],[競技番号]],"")</f>
        <v>43</v>
      </c>
      <c r="B333">
        <f>IFERROR(記録[[#This Row],[選手番号]],"")</f>
        <v>694</v>
      </c>
      <c r="C333" t="str">
        <f>IFERROR(VLOOKUP(B333,チーム番号!E:F,2,0),"")</f>
        <v/>
      </c>
      <c r="D333">
        <f>IFERROR(VLOOKUP(A333,プログラム!B:C,2,0),"")</f>
        <v>22</v>
      </c>
      <c r="E333">
        <f>IFERROR(記録[[#This Row],[組]],"")</f>
        <v>1</v>
      </c>
      <c r="F333">
        <f>IFERROR(記録[[#This Row],[水路]],"")</f>
        <v>4</v>
      </c>
      <c r="G333" t="str">
        <f>IFERROR(VLOOKUP(D333,プログラムデータ!A:N,12,0),"")</f>
        <v>13～14歳</v>
      </c>
      <c r="H333" t="str">
        <f>IFERROR(VLOOKUP(D333,プログラムデータ!A:N,13,0),"")</f>
        <v>男子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5"/>
        <v>13～14歳 男子 0 自由形 タイム決勝</v>
      </c>
    </row>
    <row r="334" spans="1:12" x14ac:dyDescent="0.15">
      <c r="A334">
        <f>IFERROR(記録[[#This Row],[競技番号]],"")</f>
        <v>43</v>
      </c>
      <c r="B334">
        <f>IFERROR(記録[[#This Row],[選手番号]],"")</f>
        <v>407</v>
      </c>
      <c r="C334" t="str">
        <f>IFERROR(VLOOKUP(B334,チーム番号!E:F,2,0),"")</f>
        <v/>
      </c>
      <c r="D334">
        <f>IFERROR(VLOOKUP(A334,プログラム!B:C,2,0),"")</f>
        <v>22</v>
      </c>
      <c r="E334">
        <f>IFERROR(記録[[#This Row],[組]],"")</f>
        <v>1</v>
      </c>
      <c r="F334">
        <f>IFERROR(記録[[#This Row],[水路]],"")</f>
        <v>5</v>
      </c>
      <c r="G334" t="str">
        <f>IFERROR(VLOOKUP(D334,プログラムデータ!A:N,12,0),"")</f>
        <v>13～14歳</v>
      </c>
      <c r="H334" t="str">
        <f>IFERROR(VLOOKUP(D334,プログラムデータ!A:N,13,0),"")</f>
        <v>男子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5"/>
        <v>13～14歳 男子 0 自由形 タイム決勝</v>
      </c>
    </row>
    <row r="335" spans="1:12" x14ac:dyDescent="0.15">
      <c r="A335">
        <f>IFERROR(記録[[#This Row],[競技番号]],"")</f>
        <v>43</v>
      </c>
      <c r="B335">
        <f>IFERROR(記録[[#This Row],[選手番号]],"")</f>
        <v>0</v>
      </c>
      <c r="C335" t="str">
        <f>IFERROR(VLOOKUP(B335,チーム番号!E:F,2,0),"")</f>
        <v/>
      </c>
      <c r="D335">
        <f>IFERROR(VLOOKUP(A335,プログラム!B:C,2,0),"")</f>
        <v>22</v>
      </c>
      <c r="E335">
        <f>IFERROR(記録[[#This Row],[組]],"")</f>
        <v>1</v>
      </c>
      <c r="F335">
        <f>IFERROR(記録[[#This Row],[水路]],"")</f>
        <v>6</v>
      </c>
      <c r="G335" t="str">
        <f>IFERROR(VLOOKUP(D335,プログラムデータ!A:N,12,0),"")</f>
        <v>13～14歳</v>
      </c>
      <c r="H335" t="str">
        <f>IFERROR(VLOOKUP(D335,プログラムデータ!A:N,13,0),"")</f>
        <v>男子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5"/>
        <v>13～14歳 男子 0 自由形 タイム決勝</v>
      </c>
    </row>
    <row r="336" spans="1:12" x14ac:dyDescent="0.15">
      <c r="A336">
        <f>IFERROR(記録[[#This Row],[競技番号]],"")</f>
        <v>43</v>
      </c>
      <c r="B336">
        <f>IFERROR(記録[[#This Row],[選手番号]],"")</f>
        <v>0</v>
      </c>
      <c r="C336" t="str">
        <f>IFERROR(VLOOKUP(B336,チーム番号!E:F,2,0),"")</f>
        <v/>
      </c>
      <c r="D336">
        <f>IFERROR(VLOOKUP(A336,プログラム!B:C,2,0),"")</f>
        <v>22</v>
      </c>
      <c r="E336">
        <f>IFERROR(記録[[#This Row],[組]],"")</f>
        <v>1</v>
      </c>
      <c r="F336">
        <f>IFERROR(記録[[#This Row],[水路]],"")</f>
        <v>7</v>
      </c>
      <c r="G336" t="str">
        <f>IFERROR(VLOOKUP(D336,プログラムデータ!A:N,12,0),"")</f>
        <v>13～14歳</v>
      </c>
      <c r="H336" t="str">
        <f>IFERROR(VLOOKUP(D336,プログラムデータ!A:N,13,0),"")</f>
        <v>男子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5"/>
        <v>13～14歳 男子 0 自由形 タイム決勝</v>
      </c>
    </row>
    <row r="337" spans="1:12" x14ac:dyDescent="0.15">
      <c r="A337">
        <f>IFERROR(記録[[#This Row],[競技番号]],"")</f>
        <v>43</v>
      </c>
      <c r="B337">
        <f>IFERROR(記録[[#This Row],[選手番号]],"")</f>
        <v>0</v>
      </c>
      <c r="C337" t="str">
        <f>IFERROR(VLOOKUP(B337,チーム番号!E:F,2,0),"")</f>
        <v/>
      </c>
      <c r="D337">
        <f>IFERROR(VLOOKUP(A337,プログラム!B:C,2,0),"")</f>
        <v>22</v>
      </c>
      <c r="E337">
        <f>IFERROR(記録[[#This Row],[組]],"")</f>
        <v>1</v>
      </c>
      <c r="F337">
        <f>IFERROR(記録[[#This Row],[水路]],"")</f>
        <v>8</v>
      </c>
      <c r="G337" t="str">
        <f>IFERROR(VLOOKUP(D337,プログラムデータ!A:N,12,0),"")</f>
        <v>13～14歳</v>
      </c>
      <c r="H337" t="str">
        <f>IFERROR(VLOOKUP(D337,プログラムデータ!A:N,13,0),"")</f>
        <v>男子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5"/>
        <v>13～14歳 男子 0 自由形 タイム決勝</v>
      </c>
    </row>
    <row r="338" spans="1:12" x14ac:dyDescent="0.15">
      <c r="A338">
        <f>IFERROR(記録[[#This Row],[競技番号]],"")</f>
        <v>43</v>
      </c>
      <c r="B338">
        <f>IFERROR(記録[[#This Row],[選手番号]],"")</f>
        <v>82</v>
      </c>
      <c r="C338" t="str">
        <f>IFERROR(VLOOKUP(B338,チーム番号!E:F,2,0),"")</f>
        <v/>
      </c>
      <c r="D338">
        <f>IFERROR(VLOOKUP(A338,プログラム!B:C,2,0),"")</f>
        <v>22</v>
      </c>
      <c r="E338">
        <f>IFERROR(記録[[#This Row],[組]],"")</f>
        <v>2</v>
      </c>
      <c r="F338">
        <f>IFERROR(記録[[#This Row],[水路]],"")</f>
        <v>1</v>
      </c>
      <c r="G338" t="str">
        <f>IFERROR(VLOOKUP(D338,プログラムデータ!A:N,12,0),"")</f>
        <v>13～14歳</v>
      </c>
      <c r="H338" t="str">
        <f>IFERROR(VLOOKUP(D338,プログラムデータ!A:N,13,0),"")</f>
        <v>男子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5"/>
        <v>13～14歳 男子 0 自由形 タイム決勝</v>
      </c>
    </row>
    <row r="339" spans="1:12" x14ac:dyDescent="0.15">
      <c r="A339">
        <f>IFERROR(記録[[#This Row],[競技番号]],"")</f>
        <v>43</v>
      </c>
      <c r="B339">
        <f>IFERROR(記録[[#This Row],[選手番号]],"")</f>
        <v>307</v>
      </c>
      <c r="C339" t="str">
        <f>IFERROR(VLOOKUP(B339,チーム番号!E:F,2,0),"")</f>
        <v/>
      </c>
      <c r="D339">
        <f>IFERROR(VLOOKUP(A339,プログラム!B:C,2,0),"")</f>
        <v>22</v>
      </c>
      <c r="E339">
        <f>IFERROR(記録[[#This Row],[組]],"")</f>
        <v>2</v>
      </c>
      <c r="F339">
        <f>IFERROR(記録[[#This Row],[水路]],"")</f>
        <v>2</v>
      </c>
      <c r="G339" t="str">
        <f>IFERROR(VLOOKUP(D339,プログラムデータ!A:N,12,0),"")</f>
        <v>13～14歳</v>
      </c>
      <c r="H339" t="str">
        <f>IFERROR(VLOOKUP(D339,プログラムデータ!A:N,13,0),"")</f>
        <v>男子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5"/>
        <v>13～14歳 男子 0 自由形 タイム決勝</v>
      </c>
    </row>
    <row r="340" spans="1:12" x14ac:dyDescent="0.15">
      <c r="A340">
        <f>IFERROR(記録[[#This Row],[競技番号]],"")</f>
        <v>43</v>
      </c>
      <c r="B340">
        <f>IFERROR(記録[[#This Row],[選手番号]],"")</f>
        <v>227</v>
      </c>
      <c r="C340" t="str">
        <f>IFERROR(VLOOKUP(B340,チーム番号!E:F,2,0),"")</f>
        <v/>
      </c>
      <c r="D340">
        <f>IFERROR(VLOOKUP(A340,プログラム!B:C,2,0),"")</f>
        <v>22</v>
      </c>
      <c r="E340">
        <f>IFERROR(記録[[#This Row],[組]],"")</f>
        <v>2</v>
      </c>
      <c r="F340">
        <f>IFERROR(記録[[#This Row],[水路]],"")</f>
        <v>3</v>
      </c>
      <c r="G340" t="str">
        <f>IFERROR(VLOOKUP(D340,プログラムデータ!A:N,12,0),"")</f>
        <v>13～14歳</v>
      </c>
      <c r="H340" t="str">
        <f>IFERROR(VLOOKUP(D340,プログラムデータ!A:N,13,0),"")</f>
        <v>男子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5"/>
        <v>13～14歳 男子 0 自由形 タイム決勝</v>
      </c>
    </row>
    <row r="341" spans="1:12" x14ac:dyDescent="0.15">
      <c r="A341">
        <f>IFERROR(記録[[#This Row],[競技番号]],"")</f>
        <v>43</v>
      </c>
      <c r="B341">
        <f>IFERROR(記録[[#This Row],[選手番号]],"")</f>
        <v>440</v>
      </c>
      <c r="C341" t="str">
        <f>IFERROR(VLOOKUP(B341,チーム番号!E:F,2,0),"")</f>
        <v/>
      </c>
      <c r="D341">
        <f>IFERROR(VLOOKUP(A341,プログラム!B:C,2,0),"")</f>
        <v>22</v>
      </c>
      <c r="E341">
        <f>IFERROR(記録[[#This Row],[組]],"")</f>
        <v>2</v>
      </c>
      <c r="F341">
        <f>IFERROR(記録[[#This Row],[水路]],"")</f>
        <v>4</v>
      </c>
      <c r="G341" t="str">
        <f>IFERROR(VLOOKUP(D341,プログラムデータ!A:N,12,0),"")</f>
        <v>13～14歳</v>
      </c>
      <c r="H341" t="str">
        <f>IFERROR(VLOOKUP(D341,プログラムデータ!A:N,13,0),"")</f>
        <v>男子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5"/>
        <v>13～14歳 男子 0 自由形 タイム決勝</v>
      </c>
    </row>
    <row r="342" spans="1:12" x14ac:dyDescent="0.15">
      <c r="A342">
        <f>IFERROR(記録[[#This Row],[競技番号]],"")</f>
        <v>43</v>
      </c>
      <c r="B342">
        <f>IFERROR(記録[[#This Row],[選手番号]],"")</f>
        <v>162</v>
      </c>
      <c r="C342" t="str">
        <f>IFERROR(VLOOKUP(B342,チーム番号!E:F,2,0),"")</f>
        <v/>
      </c>
      <c r="D342">
        <f>IFERROR(VLOOKUP(A342,プログラム!B:C,2,0),"")</f>
        <v>22</v>
      </c>
      <c r="E342">
        <f>IFERROR(記録[[#This Row],[組]],"")</f>
        <v>2</v>
      </c>
      <c r="F342">
        <f>IFERROR(記録[[#This Row],[水路]],"")</f>
        <v>5</v>
      </c>
      <c r="G342" t="str">
        <f>IFERROR(VLOOKUP(D342,プログラムデータ!A:N,12,0),"")</f>
        <v>13～14歳</v>
      </c>
      <c r="H342" t="str">
        <f>IFERROR(VLOOKUP(D342,プログラムデータ!A:N,13,0),"")</f>
        <v>男子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5"/>
        <v>13～14歳 男子 0 自由形 タイム決勝</v>
      </c>
    </row>
    <row r="343" spans="1:12" x14ac:dyDescent="0.15">
      <c r="A343">
        <f>IFERROR(記録[[#This Row],[競技番号]],"")</f>
        <v>43</v>
      </c>
      <c r="B343">
        <f>IFERROR(記録[[#This Row],[選手番号]],"")</f>
        <v>591</v>
      </c>
      <c r="C343" t="str">
        <f>IFERROR(VLOOKUP(B343,チーム番号!E:F,2,0),"")</f>
        <v/>
      </c>
      <c r="D343">
        <f>IFERROR(VLOOKUP(A343,プログラム!B:C,2,0),"")</f>
        <v>22</v>
      </c>
      <c r="E343">
        <f>IFERROR(記録[[#This Row],[組]],"")</f>
        <v>2</v>
      </c>
      <c r="F343">
        <f>IFERROR(記録[[#This Row],[水路]],"")</f>
        <v>6</v>
      </c>
      <c r="G343" t="str">
        <f>IFERROR(VLOOKUP(D343,プログラムデータ!A:N,12,0),"")</f>
        <v>13～14歳</v>
      </c>
      <c r="H343" t="str">
        <f>IFERROR(VLOOKUP(D343,プログラムデータ!A:N,13,0),"")</f>
        <v>男子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5"/>
        <v>13～14歳 男子 0 自由形 タイム決勝</v>
      </c>
    </row>
    <row r="344" spans="1:12" x14ac:dyDescent="0.15">
      <c r="A344">
        <f>IFERROR(記録[[#This Row],[競技番号]],"")</f>
        <v>43</v>
      </c>
      <c r="B344">
        <f>IFERROR(記録[[#This Row],[選手番号]],"")</f>
        <v>251</v>
      </c>
      <c r="C344" t="str">
        <f>IFERROR(VLOOKUP(B344,チーム番号!E:F,2,0),"")</f>
        <v/>
      </c>
      <c r="D344">
        <f>IFERROR(VLOOKUP(A344,プログラム!B:C,2,0),"")</f>
        <v>22</v>
      </c>
      <c r="E344">
        <f>IFERROR(記録[[#This Row],[組]],"")</f>
        <v>2</v>
      </c>
      <c r="F344">
        <f>IFERROR(記録[[#This Row],[水路]],"")</f>
        <v>7</v>
      </c>
      <c r="G344" t="str">
        <f>IFERROR(VLOOKUP(D344,プログラムデータ!A:N,12,0),"")</f>
        <v>13～14歳</v>
      </c>
      <c r="H344" t="str">
        <f>IFERROR(VLOOKUP(D344,プログラムデータ!A:N,13,0),"")</f>
        <v>男子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5"/>
        <v>13～14歳 男子 0 自由形 タイム決勝</v>
      </c>
    </row>
    <row r="345" spans="1:12" x14ac:dyDescent="0.15">
      <c r="A345">
        <f>IFERROR(記録[[#This Row],[競技番号]],"")</f>
        <v>43</v>
      </c>
      <c r="B345">
        <f>IFERROR(記録[[#This Row],[選手番号]],"")</f>
        <v>663</v>
      </c>
      <c r="C345" t="str">
        <f>IFERROR(VLOOKUP(B345,チーム番号!E:F,2,0),"")</f>
        <v/>
      </c>
      <c r="D345">
        <f>IFERROR(VLOOKUP(A345,プログラム!B:C,2,0),"")</f>
        <v>22</v>
      </c>
      <c r="E345">
        <f>IFERROR(記録[[#This Row],[組]],"")</f>
        <v>2</v>
      </c>
      <c r="F345">
        <f>IFERROR(記録[[#This Row],[水路]],"")</f>
        <v>8</v>
      </c>
      <c r="G345" t="str">
        <f>IFERROR(VLOOKUP(D345,プログラムデータ!A:N,12,0),"")</f>
        <v>13～14歳</v>
      </c>
      <c r="H345" t="str">
        <f>IFERROR(VLOOKUP(D345,プログラムデータ!A:N,13,0),"")</f>
        <v>男子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5"/>
        <v>13～14歳 男子 0 自由形 タイム決勝</v>
      </c>
    </row>
    <row r="346" spans="1:12" x14ac:dyDescent="0.15">
      <c r="A346">
        <f>IFERROR(記録[[#This Row],[競技番号]],"")</f>
        <v>43</v>
      </c>
      <c r="B346">
        <f>IFERROR(記録[[#This Row],[選手番号]],"")</f>
        <v>9</v>
      </c>
      <c r="C346" t="str">
        <f>IFERROR(VLOOKUP(B346,チーム番号!E:F,2,0),"")</f>
        <v/>
      </c>
      <c r="D346">
        <f>IFERROR(VLOOKUP(A346,プログラム!B:C,2,0),"")</f>
        <v>22</v>
      </c>
      <c r="E346">
        <f>IFERROR(記録[[#This Row],[組]],"")</f>
        <v>3</v>
      </c>
      <c r="F346">
        <f>IFERROR(記録[[#This Row],[水路]],"")</f>
        <v>1</v>
      </c>
      <c r="G346" t="str">
        <f>IFERROR(VLOOKUP(D346,プログラムデータ!A:N,12,0),"")</f>
        <v>13～14歳</v>
      </c>
      <c r="H346" t="str">
        <f>IFERROR(VLOOKUP(D346,プログラムデータ!A:N,13,0),"")</f>
        <v>男子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5"/>
        <v>13～14歳 男子 0 自由形 タイム決勝</v>
      </c>
    </row>
    <row r="347" spans="1:12" x14ac:dyDescent="0.15">
      <c r="A347">
        <f>IFERROR(記録[[#This Row],[競技番号]],"")</f>
        <v>43</v>
      </c>
      <c r="B347">
        <f>IFERROR(記録[[#This Row],[選手番号]],"")</f>
        <v>406</v>
      </c>
      <c r="C347" t="str">
        <f>IFERROR(VLOOKUP(B347,チーム番号!E:F,2,0),"")</f>
        <v/>
      </c>
      <c r="D347">
        <f>IFERROR(VLOOKUP(A347,プログラム!B:C,2,0),"")</f>
        <v>22</v>
      </c>
      <c r="E347">
        <f>IFERROR(記録[[#This Row],[組]],"")</f>
        <v>3</v>
      </c>
      <c r="F347">
        <f>IFERROR(記録[[#This Row],[水路]],"")</f>
        <v>2</v>
      </c>
      <c r="G347" t="str">
        <f>IFERROR(VLOOKUP(D347,プログラムデータ!A:N,12,0),"")</f>
        <v>13～14歳</v>
      </c>
      <c r="H347" t="str">
        <f>IFERROR(VLOOKUP(D347,プログラムデータ!A:N,13,0),"")</f>
        <v>男子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5"/>
        <v>13～14歳 男子 0 自由形 タイム決勝</v>
      </c>
    </row>
    <row r="348" spans="1:12" x14ac:dyDescent="0.15">
      <c r="A348">
        <f>IFERROR(記録[[#This Row],[競技番号]],"")</f>
        <v>43</v>
      </c>
      <c r="B348">
        <f>IFERROR(記録[[#This Row],[選手番号]],"")</f>
        <v>439</v>
      </c>
      <c r="C348" t="str">
        <f>IFERROR(VLOOKUP(B348,チーム番号!E:F,2,0),"")</f>
        <v/>
      </c>
      <c r="D348">
        <f>IFERROR(VLOOKUP(A348,プログラム!B:C,2,0),"")</f>
        <v>22</v>
      </c>
      <c r="E348">
        <f>IFERROR(記録[[#This Row],[組]],"")</f>
        <v>3</v>
      </c>
      <c r="F348">
        <f>IFERROR(記録[[#This Row],[水路]],"")</f>
        <v>3</v>
      </c>
      <c r="G348" t="str">
        <f>IFERROR(VLOOKUP(D348,プログラムデータ!A:N,12,0),"")</f>
        <v>13～14歳</v>
      </c>
      <c r="H348" t="str">
        <f>IFERROR(VLOOKUP(D348,プログラムデータ!A:N,13,0),"")</f>
        <v>男子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5"/>
        <v>13～14歳 男子 0 自由形 タイム決勝</v>
      </c>
    </row>
    <row r="349" spans="1:12" x14ac:dyDescent="0.15">
      <c r="A349">
        <f>IFERROR(記録[[#This Row],[競技番号]],"")</f>
        <v>43</v>
      </c>
      <c r="B349">
        <f>IFERROR(記録[[#This Row],[選手番号]],"")</f>
        <v>81</v>
      </c>
      <c r="C349" t="str">
        <f>IFERROR(VLOOKUP(B349,チーム番号!E:F,2,0),"")</f>
        <v/>
      </c>
      <c r="D349">
        <f>IFERROR(VLOOKUP(A349,プログラム!B:C,2,0),"")</f>
        <v>22</v>
      </c>
      <c r="E349">
        <f>IFERROR(記録[[#This Row],[組]],"")</f>
        <v>3</v>
      </c>
      <c r="F349">
        <f>IFERROR(記録[[#This Row],[水路]],"")</f>
        <v>4</v>
      </c>
      <c r="G349" t="str">
        <f>IFERROR(VLOOKUP(D349,プログラムデータ!A:N,12,0),"")</f>
        <v>13～14歳</v>
      </c>
      <c r="H349" t="str">
        <f>IFERROR(VLOOKUP(D349,プログラムデータ!A:N,13,0),"")</f>
        <v>男子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5"/>
        <v>13～14歳 男子 0 自由形 タイム決勝</v>
      </c>
    </row>
    <row r="350" spans="1:12" x14ac:dyDescent="0.15">
      <c r="A350">
        <f>IFERROR(記録[[#This Row],[競技番号]],"")</f>
        <v>43</v>
      </c>
      <c r="B350">
        <f>IFERROR(記録[[#This Row],[選手番号]],"")</f>
        <v>662</v>
      </c>
      <c r="C350" t="str">
        <f>IFERROR(VLOOKUP(B350,チーム番号!E:F,2,0),"")</f>
        <v/>
      </c>
      <c r="D350">
        <f>IFERROR(VLOOKUP(A350,プログラム!B:C,2,0),"")</f>
        <v>22</v>
      </c>
      <c r="E350">
        <f>IFERROR(記録[[#This Row],[組]],"")</f>
        <v>3</v>
      </c>
      <c r="F350">
        <f>IFERROR(記録[[#This Row],[水路]],"")</f>
        <v>5</v>
      </c>
      <c r="G350" t="str">
        <f>IFERROR(VLOOKUP(D350,プログラムデータ!A:N,12,0),"")</f>
        <v>13～14歳</v>
      </c>
      <c r="H350" t="str">
        <f>IFERROR(VLOOKUP(D350,プログラムデータ!A:N,13,0),"")</f>
        <v>男子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5"/>
        <v>13～14歳 男子 0 自由形 タイム決勝</v>
      </c>
    </row>
    <row r="351" spans="1:12" x14ac:dyDescent="0.15">
      <c r="A351">
        <f>IFERROR(記録[[#This Row],[競技番号]],"")</f>
        <v>43</v>
      </c>
      <c r="B351">
        <f>IFERROR(記録[[#This Row],[選手番号]],"")</f>
        <v>544</v>
      </c>
      <c r="C351" t="str">
        <f>IFERROR(VLOOKUP(B351,チーム番号!E:F,2,0),"")</f>
        <v/>
      </c>
      <c r="D351">
        <f>IFERROR(VLOOKUP(A351,プログラム!B:C,2,0),"")</f>
        <v>22</v>
      </c>
      <c r="E351">
        <f>IFERROR(記録[[#This Row],[組]],"")</f>
        <v>3</v>
      </c>
      <c r="F351">
        <f>IFERROR(記録[[#This Row],[水路]],"")</f>
        <v>6</v>
      </c>
      <c r="G351" t="str">
        <f>IFERROR(VLOOKUP(D351,プログラムデータ!A:N,12,0),"")</f>
        <v>13～14歳</v>
      </c>
      <c r="H351" t="str">
        <f>IFERROR(VLOOKUP(D351,プログラムデータ!A:N,13,0),"")</f>
        <v>男子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5"/>
        <v>13～14歳 男子 0 自由形 タイム決勝</v>
      </c>
    </row>
    <row r="352" spans="1:12" x14ac:dyDescent="0.15">
      <c r="A352">
        <f>IFERROR(記録[[#This Row],[競技番号]],"")</f>
        <v>43</v>
      </c>
      <c r="B352">
        <f>IFERROR(記録[[#This Row],[選手番号]],"")</f>
        <v>7</v>
      </c>
      <c r="C352" t="str">
        <f>IFERROR(VLOOKUP(B352,チーム番号!E:F,2,0),"")</f>
        <v/>
      </c>
      <c r="D352">
        <f>IFERROR(VLOOKUP(A352,プログラム!B:C,2,0),"")</f>
        <v>22</v>
      </c>
      <c r="E352">
        <f>IFERROR(記録[[#This Row],[組]],"")</f>
        <v>3</v>
      </c>
      <c r="F352">
        <f>IFERROR(記録[[#This Row],[水路]],"")</f>
        <v>7</v>
      </c>
      <c r="G352" t="str">
        <f>IFERROR(VLOOKUP(D352,プログラムデータ!A:N,12,0),"")</f>
        <v>13～14歳</v>
      </c>
      <c r="H352" t="str">
        <f>IFERROR(VLOOKUP(D352,プログラムデータ!A:N,13,0),"")</f>
        <v>男子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5"/>
        <v>13～14歳 男子 0 自由形 タイム決勝</v>
      </c>
    </row>
    <row r="353" spans="1:12" x14ac:dyDescent="0.15">
      <c r="A353">
        <f>IFERROR(記録[[#This Row],[競技番号]],"")</f>
        <v>43</v>
      </c>
      <c r="B353">
        <f>IFERROR(記録[[#This Row],[選手番号]],"")</f>
        <v>392</v>
      </c>
      <c r="C353" t="str">
        <f>IFERROR(VLOOKUP(B353,チーム番号!E:F,2,0),"")</f>
        <v/>
      </c>
      <c r="D353">
        <f>IFERROR(VLOOKUP(A353,プログラム!B:C,2,0),"")</f>
        <v>22</v>
      </c>
      <c r="E353">
        <f>IFERROR(記録[[#This Row],[組]],"")</f>
        <v>3</v>
      </c>
      <c r="F353">
        <f>IFERROR(記録[[#This Row],[水路]],"")</f>
        <v>8</v>
      </c>
      <c r="G353" t="str">
        <f>IFERROR(VLOOKUP(D353,プログラムデータ!A:N,12,0),"")</f>
        <v>13～14歳</v>
      </c>
      <c r="H353" t="str">
        <f>IFERROR(VLOOKUP(D353,プログラムデータ!A:N,13,0),"")</f>
        <v>男子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5"/>
        <v>13～14歳 男子 0 自由形 タイム決勝</v>
      </c>
    </row>
    <row r="354" spans="1:12" x14ac:dyDescent="0.15">
      <c r="A354">
        <f>IFERROR(記録[[#This Row],[競技番号]],"")</f>
        <v>43</v>
      </c>
      <c r="B354">
        <f>IFERROR(記録[[#This Row],[選手番号]],"")</f>
        <v>110</v>
      </c>
      <c r="C354" t="str">
        <f>IFERROR(VLOOKUP(B354,チーム番号!E:F,2,0),"")</f>
        <v/>
      </c>
      <c r="D354">
        <f>IFERROR(VLOOKUP(A354,プログラム!B:C,2,0),"")</f>
        <v>22</v>
      </c>
      <c r="E354">
        <f>IFERROR(記録[[#This Row],[組]],"")</f>
        <v>4</v>
      </c>
      <c r="F354">
        <f>IFERROR(記録[[#This Row],[水路]],"")</f>
        <v>1</v>
      </c>
      <c r="G354" t="str">
        <f>IFERROR(VLOOKUP(D354,プログラムデータ!A:N,12,0),"")</f>
        <v>13～14歳</v>
      </c>
      <c r="H354" t="str">
        <f>IFERROR(VLOOKUP(D354,プログラムデータ!A:N,13,0),"")</f>
        <v>男子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5"/>
        <v>13～14歳 男子 0 自由形 タイム決勝</v>
      </c>
    </row>
    <row r="355" spans="1:12" x14ac:dyDescent="0.15">
      <c r="A355">
        <f>IFERROR(記録[[#This Row],[競技番号]],"")</f>
        <v>43</v>
      </c>
      <c r="B355">
        <f>IFERROR(記録[[#This Row],[選手番号]],"")</f>
        <v>715</v>
      </c>
      <c r="C355" t="str">
        <f>IFERROR(VLOOKUP(B355,チーム番号!E:F,2,0),"")</f>
        <v/>
      </c>
      <c r="D355">
        <f>IFERROR(VLOOKUP(A355,プログラム!B:C,2,0),"")</f>
        <v>22</v>
      </c>
      <c r="E355">
        <f>IFERROR(記録[[#This Row],[組]],"")</f>
        <v>4</v>
      </c>
      <c r="F355">
        <f>IFERROR(記録[[#This Row],[水路]],"")</f>
        <v>2</v>
      </c>
      <c r="G355" t="str">
        <f>IFERROR(VLOOKUP(D355,プログラムデータ!A:N,12,0),"")</f>
        <v>13～14歳</v>
      </c>
      <c r="H355" t="str">
        <f>IFERROR(VLOOKUP(D355,プログラムデータ!A:N,13,0),"")</f>
        <v>男子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5"/>
        <v>13～14歳 男子 0 自由形 タイム決勝</v>
      </c>
    </row>
    <row r="356" spans="1:12" x14ac:dyDescent="0.15">
      <c r="A356">
        <f>IFERROR(記録[[#This Row],[競技番号]],"")</f>
        <v>43</v>
      </c>
      <c r="B356">
        <f>IFERROR(記録[[#This Row],[選手番号]],"")</f>
        <v>693</v>
      </c>
      <c r="C356" t="str">
        <f>IFERROR(VLOOKUP(B356,チーム番号!E:F,2,0),"")</f>
        <v/>
      </c>
      <c r="D356">
        <f>IFERROR(VLOOKUP(A356,プログラム!B:C,2,0),"")</f>
        <v>22</v>
      </c>
      <c r="E356">
        <f>IFERROR(記録[[#This Row],[組]],"")</f>
        <v>4</v>
      </c>
      <c r="F356">
        <f>IFERROR(記録[[#This Row],[水路]],"")</f>
        <v>3</v>
      </c>
      <c r="G356" t="str">
        <f>IFERROR(VLOOKUP(D356,プログラムデータ!A:N,12,0),"")</f>
        <v>13～14歳</v>
      </c>
      <c r="H356" t="str">
        <f>IFERROR(VLOOKUP(D356,プログラムデータ!A:N,13,0),"")</f>
        <v>男子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5"/>
        <v>13～14歳 男子 0 自由形 タイム決勝</v>
      </c>
    </row>
    <row r="357" spans="1:12" x14ac:dyDescent="0.15">
      <c r="A357">
        <f>IFERROR(記録[[#This Row],[競技番号]],"")</f>
        <v>43</v>
      </c>
      <c r="B357">
        <f>IFERROR(記録[[#This Row],[選手番号]],"")</f>
        <v>370</v>
      </c>
      <c r="C357" t="str">
        <f>IFERROR(VLOOKUP(B357,チーム番号!E:F,2,0),"")</f>
        <v/>
      </c>
      <c r="D357">
        <f>IFERROR(VLOOKUP(A357,プログラム!B:C,2,0),"")</f>
        <v>22</v>
      </c>
      <c r="E357">
        <f>IFERROR(記録[[#This Row],[組]],"")</f>
        <v>4</v>
      </c>
      <c r="F357">
        <f>IFERROR(記録[[#This Row],[水路]],"")</f>
        <v>4</v>
      </c>
      <c r="G357" t="str">
        <f>IFERROR(VLOOKUP(D357,プログラムデータ!A:N,12,0),"")</f>
        <v>13～14歳</v>
      </c>
      <c r="H357" t="str">
        <f>IFERROR(VLOOKUP(D357,プログラムデータ!A:N,13,0),"")</f>
        <v>男子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5"/>
        <v>13～14歳 男子 0 自由形 タイム決勝</v>
      </c>
    </row>
    <row r="358" spans="1:12" x14ac:dyDescent="0.15">
      <c r="A358">
        <f>IFERROR(記録[[#This Row],[競技番号]],"")</f>
        <v>43</v>
      </c>
      <c r="B358">
        <f>IFERROR(記録[[#This Row],[選手番号]],"")</f>
        <v>79</v>
      </c>
      <c r="C358" t="str">
        <f>IFERROR(VLOOKUP(B358,チーム番号!E:F,2,0),"")</f>
        <v/>
      </c>
      <c r="D358">
        <f>IFERROR(VLOOKUP(A358,プログラム!B:C,2,0),"")</f>
        <v>22</v>
      </c>
      <c r="E358">
        <f>IFERROR(記録[[#This Row],[組]],"")</f>
        <v>4</v>
      </c>
      <c r="F358">
        <f>IFERROR(記録[[#This Row],[水路]],"")</f>
        <v>5</v>
      </c>
      <c r="G358" t="str">
        <f>IFERROR(VLOOKUP(D358,プログラムデータ!A:N,12,0),"")</f>
        <v>13～14歳</v>
      </c>
      <c r="H358" t="str">
        <f>IFERROR(VLOOKUP(D358,プログラムデータ!A:N,13,0),"")</f>
        <v>男子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5"/>
        <v>13～14歳 男子 0 自由形 タイム決勝</v>
      </c>
    </row>
    <row r="359" spans="1:12" x14ac:dyDescent="0.15">
      <c r="A359">
        <f>IFERROR(記録[[#This Row],[競技番号]],"")</f>
        <v>43</v>
      </c>
      <c r="B359">
        <f>IFERROR(記録[[#This Row],[選手番号]],"")</f>
        <v>306</v>
      </c>
      <c r="C359" t="str">
        <f>IFERROR(VLOOKUP(B359,チーム番号!E:F,2,0),"")</f>
        <v/>
      </c>
      <c r="D359">
        <f>IFERROR(VLOOKUP(A359,プログラム!B:C,2,0),"")</f>
        <v>22</v>
      </c>
      <c r="E359">
        <f>IFERROR(記録[[#This Row],[組]],"")</f>
        <v>4</v>
      </c>
      <c r="F359">
        <f>IFERROR(記録[[#This Row],[水路]],"")</f>
        <v>6</v>
      </c>
      <c r="G359" t="str">
        <f>IFERROR(VLOOKUP(D359,プログラムデータ!A:N,12,0),"")</f>
        <v>13～14歳</v>
      </c>
      <c r="H359" t="str">
        <f>IFERROR(VLOOKUP(D359,プログラムデータ!A:N,13,0),"")</f>
        <v>男子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5"/>
        <v>13～14歳 男子 0 自由形 タイム決勝</v>
      </c>
    </row>
    <row r="360" spans="1:12" x14ac:dyDescent="0.15">
      <c r="A360">
        <f>IFERROR(記録[[#This Row],[競技番号]],"")</f>
        <v>43</v>
      </c>
      <c r="B360">
        <f>IFERROR(記録[[#This Row],[選手番号]],"")</f>
        <v>622</v>
      </c>
      <c r="C360" t="str">
        <f>IFERROR(VLOOKUP(B360,チーム番号!E:F,2,0),"")</f>
        <v/>
      </c>
      <c r="D360">
        <f>IFERROR(VLOOKUP(A360,プログラム!B:C,2,0),"")</f>
        <v>22</v>
      </c>
      <c r="E360">
        <f>IFERROR(記録[[#This Row],[組]],"")</f>
        <v>4</v>
      </c>
      <c r="F360">
        <f>IFERROR(記録[[#This Row],[水路]],"")</f>
        <v>7</v>
      </c>
      <c r="G360" t="str">
        <f>IFERROR(VLOOKUP(D360,プログラムデータ!A:N,12,0),"")</f>
        <v>13～14歳</v>
      </c>
      <c r="H360" t="str">
        <f>IFERROR(VLOOKUP(D360,プログラムデータ!A:N,13,0),"")</f>
        <v>男子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5"/>
        <v>13～14歳 男子 0 自由形 タイム決勝</v>
      </c>
    </row>
    <row r="361" spans="1:12" x14ac:dyDescent="0.15">
      <c r="A361">
        <f>IFERROR(記録[[#This Row],[競技番号]],"")</f>
        <v>43</v>
      </c>
      <c r="B361">
        <f>IFERROR(記録[[#This Row],[選手番号]],"")</f>
        <v>450</v>
      </c>
      <c r="C361" t="str">
        <f>IFERROR(VLOOKUP(B361,チーム番号!E:F,2,0),"")</f>
        <v/>
      </c>
      <c r="D361">
        <f>IFERROR(VLOOKUP(A361,プログラム!B:C,2,0),"")</f>
        <v>22</v>
      </c>
      <c r="E361">
        <f>IFERROR(記録[[#This Row],[組]],"")</f>
        <v>4</v>
      </c>
      <c r="F361">
        <f>IFERROR(記録[[#This Row],[水路]],"")</f>
        <v>8</v>
      </c>
      <c r="G361" t="str">
        <f>IFERROR(VLOOKUP(D361,プログラムデータ!A:N,12,0),"")</f>
        <v>13～14歳</v>
      </c>
      <c r="H361" t="str">
        <f>IFERROR(VLOOKUP(D361,プログラムデータ!A:N,13,0),"")</f>
        <v>男子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5"/>
        <v>13～14歳 男子 0 自由形 タイム決勝</v>
      </c>
    </row>
    <row r="362" spans="1:12" x14ac:dyDescent="0.15">
      <c r="A362">
        <f>IFERROR(記録[[#This Row],[競技番号]],"")</f>
        <v>45</v>
      </c>
      <c r="B362">
        <f>IFERROR(記録[[#This Row],[選手番号]],"")</f>
        <v>0</v>
      </c>
      <c r="C362" t="str">
        <f>IFERROR(VLOOKUP(B362,チーム番号!E:F,2,0),"")</f>
        <v/>
      </c>
      <c r="D362">
        <f>IFERROR(VLOOKUP(A362,プログラム!B:C,2,0),"")</f>
        <v>23</v>
      </c>
      <c r="E362">
        <f>IFERROR(記録[[#This Row],[組]],"")</f>
        <v>1</v>
      </c>
      <c r="F362">
        <f>IFERROR(記録[[#This Row],[水路]],"")</f>
        <v>1</v>
      </c>
      <c r="G362" t="str">
        <f>IFERROR(VLOOKUP(D362,プログラムデータ!A:N,12,0),"")</f>
        <v>15～18歳</v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5"/>
        <v>15～18歳 男子 0 自由形 タイム決勝</v>
      </c>
    </row>
    <row r="363" spans="1:12" x14ac:dyDescent="0.15">
      <c r="A363">
        <f>IFERROR(記録[[#This Row],[競技番号]],"")</f>
        <v>45</v>
      </c>
      <c r="B363">
        <f>IFERROR(記録[[#This Row],[選手番号]],"")</f>
        <v>160</v>
      </c>
      <c r="C363" t="str">
        <f>IFERROR(VLOOKUP(B363,チーム番号!E:F,2,0),"")</f>
        <v/>
      </c>
      <c r="D363">
        <f>IFERROR(VLOOKUP(A363,プログラム!B:C,2,0),"")</f>
        <v>23</v>
      </c>
      <c r="E363">
        <f>IFERROR(記録[[#This Row],[組]],"")</f>
        <v>1</v>
      </c>
      <c r="F363">
        <f>IFERROR(記録[[#This Row],[水路]],"")</f>
        <v>2</v>
      </c>
      <c r="G363" t="str">
        <f>IFERROR(VLOOKUP(D363,プログラムデータ!A:N,12,0),"")</f>
        <v>15～18歳</v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5"/>
        <v>15～18歳 男子 0 自由形 タイム決勝</v>
      </c>
    </row>
    <row r="364" spans="1:12" x14ac:dyDescent="0.15">
      <c r="A364">
        <f>IFERROR(記録[[#This Row],[競技番号]],"")</f>
        <v>45</v>
      </c>
      <c r="B364">
        <f>IFERROR(記録[[#This Row],[選手番号]],"")</f>
        <v>106</v>
      </c>
      <c r="C364" t="str">
        <f>IFERROR(VLOOKUP(B364,チーム番号!E:F,2,0),"")</f>
        <v/>
      </c>
      <c r="D364">
        <f>IFERROR(VLOOKUP(A364,プログラム!B:C,2,0),"")</f>
        <v>23</v>
      </c>
      <c r="E364">
        <f>IFERROR(記録[[#This Row],[組]],"")</f>
        <v>1</v>
      </c>
      <c r="F364">
        <f>IFERROR(記録[[#This Row],[水路]],"")</f>
        <v>3</v>
      </c>
      <c r="G364" t="str">
        <f>IFERROR(VLOOKUP(D364,プログラムデータ!A:N,12,0),"")</f>
        <v>15～18歳</v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5"/>
        <v>15～18歳 男子 0 自由形 タイム決勝</v>
      </c>
    </row>
    <row r="365" spans="1:12" x14ac:dyDescent="0.15">
      <c r="A365">
        <f>IFERROR(記録[[#This Row],[競技番号]],"")</f>
        <v>45</v>
      </c>
      <c r="B365">
        <f>IFERROR(記録[[#This Row],[選手番号]],"")</f>
        <v>185</v>
      </c>
      <c r="C365" t="str">
        <f>IFERROR(VLOOKUP(B365,チーム番号!E:F,2,0),"")</f>
        <v/>
      </c>
      <c r="D365">
        <f>IFERROR(VLOOKUP(A365,プログラム!B:C,2,0),"")</f>
        <v>23</v>
      </c>
      <c r="E365">
        <f>IFERROR(記録[[#This Row],[組]],"")</f>
        <v>1</v>
      </c>
      <c r="F365">
        <f>IFERROR(記録[[#This Row],[水路]],"")</f>
        <v>4</v>
      </c>
      <c r="G365" t="str">
        <f>IFERROR(VLOOKUP(D365,プログラムデータ!A:N,12,0),"")</f>
        <v>15～18歳</v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5"/>
        <v>15～18歳 男子 0 自由形 タイム決勝</v>
      </c>
    </row>
    <row r="366" spans="1:12" x14ac:dyDescent="0.15">
      <c r="A366">
        <f>IFERROR(記録[[#This Row],[競技番号]],"")</f>
        <v>45</v>
      </c>
      <c r="B366">
        <f>IFERROR(記録[[#This Row],[選手番号]],"")</f>
        <v>698</v>
      </c>
      <c r="C366" t="str">
        <f>IFERROR(VLOOKUP(B366,チーム番号!E:F,2,0),"")</f>
        <v/>
      </c>
      <c r="D366">
        <f>IFERROR(VLOOKUP(A366,プログラム!B:C,2,0),"")</f>
        <v>23</v>
      </c>
      <c r="E366">
        <f>IFERROR(記録[[#This Row],[組]],"")</f>
        <v>1</v>
      </c>
      <c r="F366">
        <f>IFERROR(記録[[#This Row],[水路]],"")</f>
        <v>5</v>
      </c>
      <c r="G366" t="str">
        <f>IFERROR(VLOOKUP(D366,プログラムデータ!A:N,12,0),"")</f>
        <v>15～18歳</v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ref="L366:L429" si="6">CONCATENATE(G366," ",H366," ",I366," ",J366," ",K366)</f>
        <v>15～18歳 男子 0 自由形 タイム決勝</v>
      </c>
    </row>
    <row r="367" spans="1:12" x14ac:dyDescent="0.15">
      <c r="A367">
        <f>IFERROR(記録[[#This Row],[競技番号]],"")</f>
        <v>45</v>
      </c>
      <c r="B367">
        <f>IFERROR(記録[[#This Row],[選手番号]],"")</f>
        <v>304</v>
      </c>
      <c r="C367" t="str">
        <f>IFERROR(VLOOKUP(B367,チーム番号!E:F,2,0),"")</f>
        <v/>
      </c>
      <c r="D367">
        <f>IFERROR(VLOOKUP(A367,プログラム!B:C,2,0),"")</f>
        <v>23</v>
      </c>
      <c r="E367">
        <f>IFERROR(記録[[#This Row],[組]],"")</f>
        <v>1</v>
      </c>
      <c r="F367">
        <f>IFERROR(記録[[#This Row],[水路]],"")</f>
        <v>6</v>
      </c>
      <c r="G367" t="str">
        <f>IFERROR(VLOOKUP(D367,プログラムデータ!A:N,12,0),"")</f>
        <v>15～18歳</v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6"/>
        <v>15～18歳 男子 0 自由形 タイム決勝</v>
      </c>
    </row>
    <row r="368" spans="1:12" x14ac:dyDescent="0.15">
      <c r="A368">
        <f>IFERROR(記録[[#This Row],[競技番号]],"")</f>
        <v>45</v>
      </c>
      <c r="B368">
        <f>IFERROR(記録[[#This Row],[選手番号]],"")</f>
        <v>0</v>
      </c>
      <c r="C368" t="str">
        <f>IFERROR(VLOOKUP(B368,チーム番号!E:F,2,0),"")</f>
        <v/>
      </c>
      <c r="D368">
        <f>IFERROR(VLOOKUP(A368,プログラム!B:C,2,0),"")</f>
        <v>23</v>
      </c>
      <c r="E368">
        <f>IFERROR(記録[[#This Row],[組]],"")</f>
        <v>1</v>
      </c>
      <c r="F368">
        <f>IFERROR(記録[[#This Row],[水路]],"")</f>
        <v>7</v>
      </c>
      <c r="G368" t="str">
        <f>IFERROR(VLOOKUP(D368,プログラムデータ!A:N,12,0),"")</f>
        <v>15～18歳</v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6"/>
        <v>15～18歳 男子 0 自由形 タイム決勝</v>
      </c>
    </row>
    <row r="369" spans="1:12" x14ac:dyDescent="0.15">
      <c r="A369">
        <f>IFERROR(記録[[#This Row],[競技番号]],"")</f>
        <v>45</v>
      </c>
      <c r="B369">
        <f>IFERROR(記録[[#This Row],[選手番号]],"")</f>
        <v>0</v>
      </c>
      <c r="C369" t="str">
        <f>IFERROR(VLOOKUP(B369,チーム番号!E:F,2,0),"")</f>
        <v/>
      </c>
      <c r="D369">
        <f>IFERROR(VLOOKUP(A369,プログラム!B:C,2,0),"")</f>
        <v>23</v>
      </c>
      <c r="E369">
        <f>IFERROR(記録[[#This Row],[組]],"")</f>
        <v>1</v>
      </c>
      <c r="F369">
        <f>IFERROR(記録[[#This Row],[水路]],"")</f>
        <v>8</v>
      </c>
      <c r="G369" t="str">
        <f>IFERROR(VLOOKUP(D369,プログラムデータ!A:N,12,0),"")</f>
        <v>15～18歳</v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自由形</v>
      </c>
      <c r="K369" t="str">
        <f>IFERROR(VLOOKUP(D369,プログラムデータ!A:N,14,0),"")</f>
        <v>タイム決勝</v>
      </c>
      <c r="L369" t="str">
        <f t="shared" si="6"/>
        <v>15～18歳 男子 0 自由形 タイム決勝</v>
      </c>
    </row>
    <row r="370" spans="1:12" x14ac:dyDescent="0.15">
      <c r="A370">
        <f>IFERROR(記録[[#This Row],[競技番号]],"")</f>
        <v>45</v>
      </c>
      <c r="B370">
        <f>IFERROR(記録[[#This Row],[選手番号]],"")</f>
        <v>157</v>
      </c>
      <c r="C370" t="str">
        <f>IFERROR(VLOOKUP(B370,チーム番号!E:F,2,0),"")</f>
        <v/>
      </c>
      <c r="D370">
        <f>IFERROR(VLOOKUP(A370,プログラム!B:C,2,0),"")</f>
        <v>23</v>
      </c>
      <c r="E370">
        <f>IFERROR(記録[[#This Row],[組]],"")</f>
        <v>2</v>
      </c>
      <c r="F370">
        <f>IFERROR(記録[[#This Row],[水路]],"")</f>
        <v>1</v>
      </c>
      <c r="G370" t="str">
        <f>IFERROR(VLOOKUP(D370,プログラムデータ!A:N,12,0),"")</f>
        <v>15～18歳</v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自由形</v>
      </c>
      <c r="K370" t="str">
        <f>IFERROR(VLOOKUP(D370,プログラムデータ!A:N,14,0),"")</f>
        <v>タイム決勝</v>
      </c>
      <c r="L370" t="str">
        <f t="shared" si="6"/>
        <v>15～18歳 男子 0 自由形 タイム決勝</v>
      </c>
    </row>
    <row r="371" spans="1:12" x14ac:dyDescent="0.15">
      <c r="A371">
        <f>IFERROR(記録[[#This Row],[競技番号]],"")</f>
        <v>45</v>
      </c>
      <c r="B371">
        <f>IFERROR(記録[[#This Row],[選手番号]],"")</f>
        <v>686</v>
      </c>
      <c r="C371" t="str">
        <f>IFERROR(VLOOKUP(B371,チーム番号!E:F,2,0),"")</f>
        <v/>
      </c>
      <c r="D371">
        <f>IFERROR(VLOOKUP(A371,プログラム!B:C,2,0),"")</f>
        <v>23</v>
      </c>
      <c r="E371">
        <f>IFERROR(記録[[#This Row],[組]],"")</f>
        <v>2</v>
      </c>
      <c r="F371">
        <f>IFERROR(記録[[#This Row],[水路]],"")</f>
        <v>2</v>
      </c>
      <c r="G371" t="str">
        <f>IFERROR(VLOOKUP(D371,プログラムデータ!A:N,12,0),"")</f>
        <v>15～18歳</v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自由形</v>
      </c>
      <c r="K371" t="str">
        <f>IFERROR(VLOOKUP(D371,プログラムデータ!A:N,14,0),"")</f>
        <v>タイム決勝</v>
      </c>
      <c r="L371" t="str">
        <f t="shared" si="6"/>
        <v>15～18歳 男子 0 自由形 タイム決勝</v>
      </c>
    </row>
    <row r="372" spans="1:12" x14ac:dyDescent="0.15">
      <c r="A372">
        <f>IFERROR(記録[[#This Row],[競技番号]],"")</f>
        <v>45</v>
      </c>
      <c r="B372">
        <f>IFERROR(記録[[#This Row],[選手番号]],"")</f>
        <v>437</v>
      </c>
      <c r="C372" t="str">
        <f>IFERROR(VLOOKUP(B372,チーム番号!E:F,2,0),"")</f>
        <v/>
      </c>
      <c r="D372">
        <f>IFERROR(VLOOKUP(A372,プログラム!B:C,2,0),"")</f>
        <v>23</v>
      </c>
      <c r="E372">
        <f>IFERROR(記録[[#This Row],[組]],"")</f>
        <v>2</v>
      </c>
      <c r="F372">
        <f>IFERROR(記録[[#This Row],[水路]],"")</f>
        <v>3</v>
      </c>
      <c r="G372" t="str">
        <f>IFERROR(VLOOKUP(D372,プログラムデータ!A:N,12,0),"")</f>
        <v>15～18歳</v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自由形</v>
      </c>
      <c r="K372" t="str">
        <f>IFERROR(VLOOKUP(D372,プログラムデータ!A:N,14,0),"")</f>
        <v>タイム決勝</v>
      </c>
      <c r="L372" t="str">
        <f t="shared" si="6"/>
        <v>15～18歳 男子 0 自由形 タイム決勝</v>
      </c>
    </row>
    <row r="373" spans="1:12" x14ac:dyDescent="0.15">
      <c r="A373">
        <f>IFERROR(記録[[#This Row],[競技番号]],"")</f>
        <v>45</v>
      </c>
      <c r="B373">
        <f>IFERROR(記録[[#This Row],[選手番号]],"")</f>
        <v>687</v>
      </c>
      <c r="C373" t="str">
        <f>IFERROR(VLOOKUP(B373,チーム番号!E:F,2,0),"")</f>
        <v/>
      </c>
      <c r="D373">
        <f>IFERROR(VLOOKUP(A373,プログラム!B:C,2,0),"")</f>
        <v>23</v>
      </c>
      <c r="E373">
        <f>IFERROR(記録[[#This Row],[組]],"")</f>
        <v>2</v>
      </c>
      <c r="F373">
        <f>IFERROR(記録[[#This Row],[水路]],"")</f>
        <v>4</v>
      </c>
      <c r="G373" t="str">
        <f>IFERROR(VLOOKUP(D373,プログラムデータ!A:N,12,0),"")</f>
        <v>15～18歳</v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自由形</v>
      </c>
      <c r="K373" t="str">
        <f>IFERROR(VLOOKUP(D373,プログラムデータ!A:N,14,0),"")</f>
        <v>タイム決勝</v>
      </c>
      <c r="L373" t="str">
        <f t="shared" si="6"/>
        <v>15～18歳 男子 0 自由形 タイム決勝</v>
      </c>
    </row>
    <row r="374" spans="1:12" x14ac:dyDescent="0.15">
      <c r="A374">
        <f>IFERROR(記録[[#This Row],[競技番号]],"")</f>
        <v>45</v>
      </c>
      <c r="B374">
        <f>IFERROR(記録[[#This Row],[選手番号]],"")</f>
        <v>604</v>
      </c>
      <c r="C374" t="str">
        <f>IFERROR(VLOOKUP(B374,チーム番号!E:F,2,0),"")</f>
        <v/>
      </c>
      <c r="D374">
        <f>IFERROR(VLOOKUP(A374,プログラム!B:C,2,0),"")</f>
        <v>23</v>
      </c>
      <c r="E374">
        <f>IFERROR(記録[[#This Row],[組]],"")</f>
        <v>2</v>
      </c>
      <c r="F374">
        <f>IFERROR(記録[[#This Row],[水路]],"")</f>
        <v>5</v>
      </c>
      <c r="G374" t="str">
        <f>IFERROR(VLOOKUP(D374,プログラムデータ!A:N,12,0),"")</f>
        <v>15～18歳</v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自由形</v>
      </c>
      <c r="K374" t="str">
        <f>IFERROR(VLOOKUP(D374,プログラムデータ!A:N,14,0),"")</f>
        <v>タイム決勝</v>
      </c>
      <c r="L374" t="str">
        <f t="shared" si="6"/>
        <v>15～18歳 男子 0 自由形 タイム決勝</v>
      </c>
    </row>
    <row r="375" spans="1:12" x14ac:dyDescent="0.15">
      <c r="A375">
        <f>IFERROR(記録[[#This Row],[競技番号]],"")</f>
        <v>45</v>
      </c>
      <c r="B375">
        <f>IFERROR(記録[[#This Row],[選手番号]],"")</f>
        <v>77</v>
      </c>
      <c r="C375" t="str">
        <f>IFERROR(VLOOKUP(B375,チーム番号!E:F,2,0),"")</f>
        <v/>
      </c>
      <c r="D375">
        <f>IFERROR(VLOOKUP(A375,プログラム!B:C,2,0),"")</f>
        <v>23</v>
      </c>
      <c r="E375">
        <f>IFERROR(記録[[#This Row],[組]],"")</f>
        <v>2</v>
      </c>
      <c r="F375">
        <f>IFERROR(記録[[#This Row],[水路]],"")</f>
        <v>6</v>
      </c>
      <c r="G375" t="str">
        <f>IFERROR(VLOOKUP(D375,プログラムデータ!A:N,12,0),"")</f>
        <v>15～18歳</v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自由形</v>
      </c>
      <c r="K375" t="str">
        <f>IFERROR(VLOOKUP(D375,プログラムデータ!A:N,14,0),"")</f>
        <v>タイム決勝</v>
      </c>
      <c r="L375" t="str">
        <f t="shared" si="6"/>
        <v>15～18歳 男子 0 自由形 タイム決勝</v>
      </c>
    </row>
    <row r="376" spans="1:12" x14ac:dyDescent="0.15">
      <c r="A376">
        <f>IFERROR(記録[[#This Row],[競技番号]],"")</f>
        <v>45</v>
      </c>
      <c r="B376">
        <f>IFERROR(記録[[#This Row],[選手番号]],"")</f>
        <v>324</v>
      </c>
      <c r="C376" t="str">
        <f>IFERROR(VLOOKUP(B376,チーム番号!E:F,2,0),"")</f>
        <v/>
      </c>
      <c r="D376">
        <f>IFERROR(VLOOKUP(A376,プログラム!B:C,2,0),"")</f>
        <v>23</v>
      </c>
      <c r="E376">
        <f>IFERROR(記録[[#This Row],[組]],"")</f>
        <v>2</v>
      </c>
      <c r="F376">
        <f>IFERROR(記録[[#This Row],[水路]],"")</f>
        <v>7</v>
      </c>
      <c r="G376" t="str">
        <f>IFERROR(VLOOKUP(D376,プログラムデータ!A:N,12,0),"")</f>
        <v>15～18歳</v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自由形</v>
      </c>
      <c r="K376" t="str">
        <f>IFERROR(VLOOKUP(D376,プログラムデータ!A:N,14,0),"")</f>
        <v>タイム決勝</v>
      </c>
      <c r="L376" t="str">
        <f t="shared" si="6"/>
        <v>15～18歳 男子 0 自由形 タイム決勝</v>
      </c>
    </row>
    <row r="377" spans="1:12" x14ac:dyDescent="0.15">
      <c r="A377">
        <f>IFERROR(記録[[#This Row],[競技番号]],"")</f>
        <v>45</v>
      </c>
      <c r="B377">
        <f>IFERROR(記録[[#This Row],[選手番号]],"")</f>
        <v>438</v>
      </c>
      <c r="C377" t="str">
        <f>IFERROR(VLOOKUP(B377,チーム番号!E:F,2,0),"")</f>
        <v/>
      </c>
      <c r="D377">
        <f>IFERROR(VLOOKUP(A377,プログラム!B:C,2,0),"")</f>
        <v>23</v>
      </c>
      <c r="E377">
        <f>IFERROR(記録[[#This Row],[組]],"")</f>
        <v>2</v>
      </c>
      <c r="F377">
        <f>IFERROR(記録[[#This Row],[水路]],"")</f>
        <v>8</v>
      </c>
      <c r="G377" t="str">
        <f>IFERROR(VLOOKUP(D377,プログラムデータ!A:N,12,0),"")</f>
        <v>15～18歳</v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自由形</v>
      </c>
      <c r="K377" t="str">
        <f>IFERROR(VLOOKUP(D377,プログラムデータ!A:N,14,0),"")</f>
        <v>タイム決勝</v>
      </c>
      <c r="L377" t="str">
        <f t="shared" si="6"/>
        <v>15～18歳 男子 0 自由形 タイム決勝</v>
      </c>
    </row>
    <row r="378" spans="1:12" x14ac:dyDescent="0.15">
      <c r="A378">
        <f>IFERROR(記録[[#This Row],[競技番号]],"")</f>
        <v>45</v>
      </c>
      <c r="B378">
        <f>IFERROR(記録[[#This Row],[選手番号]],"")</f>
        <v>493</v>
      </c>
      <c r="C378" t="str">
        <f>IFERROR(VLOOKUP(B378,チーム番号!E:F,2,0),"")</f>
        <v/>
      </c>
      <c r="D378">
        <f>IFERROR(VLOOKUP(A378,プログラム!B:C,2,0),"")</f>
        <v>23</v>
      </c>
      <c r="E378">
        <f>IFERROR(記録[[#This Row],[組]],"")</f>
        <v>3</v>
      </c>
      <c r="F378">
        <f>IFERROR(記録[[#This Row],[水路]],"")</f>
        <v>1</v>
      </c>
      <c r="G378" t="str">
        <f>IFERROR(VLOOKUP(D378,プログラムデータ!A:N,12,0),"")</f>
        <v>15～18歳</v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自由形</v>
      </c>
      <c r="K378" t="str">
        <f>IFERROR(VLOOKUP(D378,プログラムデータ!A:N,14,0),"")</f>
        <v>タイム決勝</v>
      </c>
      <c r="L378" t="str">
        <f t="shared" si="6"/>
        <v>15～18歳 男子 0 自由形 タイム決勝</v>
      </c>
    </row>
    <row r="379" spans="1:12" x14ac:dyDescent="0.15">
      <c r="A379">
        <f>IFERROR(記録[[#This Row],[競技番号]],"")</f>
        <v>45</v>
      </c>
      <c r="B379">
        <f>IFERROR(記録[[#This Row],[選手番号]],"")</f>
        <v>621</v>
      </c>
      <c r="C379" t="str">
        <f>IFERROR(VLOOKUP(B379,チーム番号!E:F,2,0),"")</f>
        <v/>
      </c>
      <c r="D379">
        <f>IFERROR(VLOOKUP(A379,プログラム!B:C,2,0),"")</f>
        <v>23</v>
      </c>
      <c r="E379">
        <f>IFERROR(記録[[#This Row],[組]],"")</f>
        <v>3</v>
      </c>
      <c r="F379">
        <f>IFERROR(記録[[#This Row],[水路]],"")</f>
        <v>2</v>
      </c>
      <c r="G379" t="str">
        <f>IFERROR(VLOOKUP(D379,プログラムデータ!A:N,12,0),"")</f>
        <v>15～18歳</v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自由形</v>
      </c>
      <c r="K379" t="str">
        <f>IFERROR(VLOOKUP(D379,プログラムデータ!A:N,14,0),"")</f>
        <v>タイム決勝</v>
      </c>
      <c r="L379" t="str">
        <f t="shared" si="6"/>
        <v>15～18歳 男子 0 自由形 タイム決勝</v>
      </c>
    </row>
    <row r="380" spans="1:12" x14ac:dyDescent="0.15">
      <c r="A380">
        <f>IFERROR(記録[[#This Row],[競技番号]],"")</f>
        <v>45</v>
      </c>
      <c r="B380">
        <f>IFERROR(記録[[#This Row],[選手番号]],"")</f>
        <v>402</v>
      </c>
      <c r="C380" t="str">
        <f>IFERROR(VLOOKUP(B380,チーム番号!E:F,2,0),"")</f>
        <v/>
      </c>
      <c r="D380">
        <f>IFERROR(VLOOKUP(A380,プログラム!B:C,2,0),"")</f>
        <v>23</v>
      </c>
      <c r="E380">
        <f>IFERROR(記録[[#This Row],[組]],"")</f>
        <v>3</v>
      </c>
      <c r="F380">
        <f>IFERROR(記録[[#This Row],[水路]],"")</f>
        <v>3</v>
      </c>
      <c r="G380" t="str">
        <f>IFERROR(VLOOKUP(D380,プログラムデータ!A:N,12,0),"")</f>
        <v>15～18歳</v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自由形</v>
      </c>
      <c r="K380" t="str">
        <f>IFERROR(VLOOKUP(D380,プログラムデータ!A:N,14,0),"")</f>
        <v>タイム決勝</v>
      </c>
      <c r="L380" t="str">
        <f t="shared" si="6"/>
        <v>15～18歳 男子 0 自由形 タイム決勝</v>
      </c>
    </row>
    <row r="381" spans="1:12" x14ac:dyDescent="0.15">
      <c r="A381">
        <f>IFERROR(記録[[#This Row],[競技番号]],"")</f>
        <v>45</v>
      </c>
      <c r="B381">
        <f>IFERROR(記録[[#This Row],[選手番号]],"")</f>
        <v>466</v>
      </c>
      <c r="C381" t="str">
        <f>IFERROR(VLOOKUP(B381,チーム番号!E:F,2,0),"")</f>
        <v/>
      </c>
      <c r="D381">
        <f>IFERROR(VLOOKUP(A381,プログラム!B:C,2,0),"")</f>
        <v>23</v>
      </c>
      <c r="E381">
        <f>IFERROR(記録[[#This Row],[組]],"")</f>
        <v>3</v>
      </c>
      <c r="F381">
        <f>IFERROR(記録[[#This Row],[水路]],"")</f>
        <v>4</v>
      </c>
      <c r="G381" t="str">
        <f>IFERROR(VLOOKUP(D381,プログラムデータ!A:N,12,0),"")</f>
        <v>15～18歳</v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自由形</v>
      </c>
      <c r="K381" t="str">
        <f>IFERROR(VLOOKUP(D381,プログラムデータ!A:N,14,0),"")</f>
        <v>タイム決勝</v>
      </c>
      <c r="L381" t="str">
        <f t="shared" si="6"/>
        <v>15～18歳 男子 0 自由形 タイム決勝</v>
      </c>
    </row>
    <row r="382" spans="1:12" x14ac:dyDescent="0.15">
      <c r="A382">
        <f>IFERROR(記録[[#This Row],[競技番号]],"")</f>
        <v>45</v>
      </c>
      <c r="B382">
        <f>IFERROR(記録[[#This Row],[選手番号]],"")</f>
        <v>461</v>
      </c>
      <c r="C382" t="str">
        <f>IFERROR(VLOOKUP(B382,チーム番号!E:F,2,0),"")</f>
        <v/>
      </c>
      <c r="D382">
        <f>IFERROR(VLOOKUP(A382,プログラム!B:C,2,0),"")</f>
        <v>23</v>
      </c>
      <c r="E382">
        <f>IFERROR(記録[[#This Row],[組]],"")</f>
        <v>3</v>
      </c>
      <c r="F382">
        <f>IFERROR(記録[[#This Row],[水路]],"")</f>
        <v>5</v>
      </c>
      <c r="G382" t="str">
        <f>IFERROR(VLOOKUP(D382,プログラムデータ!A:N,12,0),"")</f>
        <v>15～18歳</v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自由形</v>
      </c>
      <c r="K382" t="str">
        <f>IFERROR(VLOOKUP(D382,プログラムデータ!A:N,14,0),"")</f>
        <v>タイム決勝</v>
      </c>
      <c r="L382" t="str">
        <f t="shared" si="6"/>
        <v>15～18歳 男子 0 自由形 タイム決勝</v>
      </c>
    </row>
    <row r="383" spans="1:12" x14ac:dyDescent="0.15">
      <c r="A383">
        <f>IFERROR(記録[[#This Row],[競技番号]],"")</f>
        <v>45</v>
      </c>
      <c r="B383">
        <f>IFERROR(記録[[#This Row],[選手番号]],"")</f>
        <v>76</v>
      </c>
      <c r="C383" t="str">
        <f>IFERROR(VLOOKUP(B383,チーム番号!E:F,2,0),"")</f>
        <v/>
      </c>
      <c r="D383">
        <f>IFERROR(VLOOKUP(A383,プログラム!B:C,2,0),"")</f>
        <v>23</v>
      </c>
      <c r="E383">
        <f>IFERROR(記録[[#This Row],[組]],"")</f>
        <v>3</v>
      </c>
      <c r="F383">
        <f>IFERROR(記録[[#This Row],[水路]],"")</f>
        <v>6</v>
      </c>
      <c r="G383" t="str">
        <f>IFERROR(VLOOKUP(D383,プログラムデータ!A:N,12,0),"")</f>
        <v>15～18歳</v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自由形</v>
      </c>
      <c r="K383" t="str">
        <f>IFERROR(VLOOKUP(D383,プログラムデータ!A:N,14,0),"")</f>
        <v>タイム決勝</v>
      </c>
      <c r="L383" t="str">
        <f t="shared" si="6"/>
        <v>15～18歳 男子 0 自由形 タイム決勝</v>
      </c>
    </row>
    <row r="384" spans="1:12" x14ac:dyDescent="0.15">
      <c r="A384">
        <f>IFERROR(記録[[#This Row],[競技番号]],"")</f>
        <v>45</v>
      </c>
      <c r="B384">
        <f>IFERROR(記録[[#This Row],[選手番号]],"")</f>
        <v>526</v>
      </c>
      <c r="C384" t="str">
        <f>IFERROR(VLOOKUP(B384,チーム番号!E:F,2,0),"")</f>
        <v/>
      </c>
      <c r="D384">
        <f>IFERROR(VLOOKUP(A384,プログラム!B:C,2,0),"")</f>
        <v>23</v>
      </c>
      <c r="E384">
        <f>IFERROR(記録[[#This Row],[組]],"")</f>
        <v>3</v>
      </c>
      <c r="F384">
        <f>IFERROR(記録[[#This Row],[水路]],"")</f>
        <v>7</v>
      </c>
      <c r="G384" t="str">
        <f>IFERROR(VLOOKUP(D384,プログラムデータ!A:N,12,0),"")</f>
        <v>15～18歳</v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自由形</v>
      </c>
      <c r="K384" t="str">
        <f>IFERROR(VLOOKUP(D384,プログラムデータ!A:N,14,0),"")</f>
        <v>タイム決勝</v>
      </c>
      <c r="L384" t="str">
        <f t="shared" si="6"/>
        <v>15～18歳 男子 0 自由形 タイム決勝</v>
      </c>
    </row>
    <row r="385" spans="1:12" x14ac:dyDescent="0.15">
      <c r="A385">
        <f>IFERROR(記録[[#This Row],[競技番号]],"")</f>
        <v>45</v>
      </c>
      <c r="B385">
        <f>IFERROR(記録[[#This Row],[選手番号]],"")</f>
        <v>196</v>
      </c>
      <c r="C385" t="str">
        <f>IFERROR(VLOOKUP(B385,チーム番号!E:F,2,0),"")</f>
        <v/>
      </c>
      <c r="D385">
        <f>IFERROR(VLOOKUP(A385,プログラム!B:C,2,0),"")</f>
        <v>23</v>
      </c>
      <c r="E385">
        <f>IFERROR(記録[[#This Row],[組]],"")</f>
        <v>3</v>
      </c>
      <c r="F385">
        <f>IFERROR(記録[[#This Row],[水路]],"")</f>
        <v>8</v>
      </c>
      <c r="G385" t="str">
        <f>IFERROR(VLOOKUP(D385,プログラムデータ!A:N,12,0),"")</f>
        <v>15～18歳</v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自由形</v>
      </c>
      <c r="K385" t="str">
        <f>IFERROR(VLOOKUP(D385,プログラムデータ!A:N,14,0),"")</f>
        <v>タイム決勝</v>
      </c>
      <c r="L385" t="str">
        <f t="shared" si="6"/>
        <v>15～18歳 男子 0 自由形 タイム決勝</v>
      </c>
    </row>
    <row r="386" spans="1:12" x14ac:dyDescent="0.15">
      <c r="A386">
        <f>IFERROR(記録[[#This Row],[競技番号]],"")</f>
        <v>45</v>
      </c>
      <c r="B386">
        <f>IFERROR(記録[[#This Row],[選手番号]],"")</f>
        <v>697</v>
      </c>
      <c r="C386" t="str">
        <f>IFERROR(VLOOKUP(B386,チーム番号!E:F,2,0),"")</f>
        <v/>
      </c>
      <c r="D386">
        <f>IFERROR(VLOOKUP(A386,プログラム!B:C,2,0),"")</f>
        <v>23</v>
      </c>
      <c r="E386">
        <f>IFERROR(記録[[#This Row],[組]],"")</f>
        <v>4</v>
      </c>
      <c r="F386">
        <f>IFERROR(記録[[#This Row],[水路]],"")</f>
        <v>1</v>
      </c>
      <c r="G386" t="str">
        <f>IFERROR(VLOOKUP(D386,プログラムデータ!A:N,12,0),"")</f>
        <v>15～18歳</v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自由形</v>
      </c>
      <c r="K386" t="str">
        <f>IFERROR(VLOOKUP(D386,プログラムデータ!A:N,14,0),"")</f>
        <v>タイム決勝</v>
      </c>
      <c r="L386" t="str">
        <f t="shared" si="6"/>
        <v>15～18歳 男子 0 自由形 タイム決勝</v>
      </c>
    </row>
    <row r="387" spans="1:12" x14ac:dyDescent="0.15">
      <c r="A387">
        <f>IFERROR(記録[[#This Row],[競技番号]],"")</f>
        <v>45</v>
      </c>
      <c r="B387">
        <f>IFERROR(記録[[#This Row],[選手番号]],"")</f>
        <v>194</v>
      </c>
      <c r="C387" t="str">
        <f>IFERROR(VLOOKUP(B387,チーム番号!E:F,2,0),"")</f>
        <v/>
      </c>
      <c r="D387">
        <f>IFERROR(VLOOKUP(A387,プログラム!B:C,2,0),"")</f>
        <v>23</v>
      </c>
      <c r="E387">
        <f>IFERROR(記録[[#This Row],[組]],"")</f>
        <v>4</v>
      </c>
      <c r="F387">
        <f>IFERROR(記録[[#This Row],[水路]],"")</f>
        <v>2</v>
      </c>
      <c r="G387" t="str">
        <f>IFERROR(VLOOKUP(D387,プログラムデータ!A:N,12,0),"")</f>
        <v>15～18歳</v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自由形</v>
      </c>
      <c r="K387" t="str">
        <f>IFERROR(VLOOKUP(D387,プログラムデータ!A:N,14,0),"")</f>
        <v>タイム決勝</v>
      </c>
      <c r="L387" t="str">
        <f t="shared" si="6"/>
        <v>15～18歳 男子 0 自由形 タイム決勝</v>
      </c>
    </row>
    <row r="388" spans="1:12" x14ac:dyDescent="0.15">
      <c r="A388">
        <f>IFERROR(記録[[#This Row],[競技番号]],"")</f>
        <v>45</v>
      </c>
      <c r="B388">
        <f>IFERROR(記録[[#This Row],[選手番号]],"")</f>
        <v>156</v>
      </c>
      <c r="C388" t="str">
        <f>IFERROR(VLOOKUP(B388,チーム番号!E:F,2,0),"")</f>
        <v/>
      </c>
      <c r="D388">
        <f>IFERROR(VLOOKUP(A388,プログラム!B:C,2,0),"")</f>
        <v>23</v>
      </c>
      <c r="E388">
        <f>IFERROR(記録[[#This Row],[組]],"")</f>
        <v>4</v>
      </c>
      <c r="F388">
        <f>IFERROR(記録[[#This Row],[水路]],"")</f>
        <v>3</v>
      </c>
      <c r="G388" t="str">
        <f>IFERROR(VLOOKUP(D388,プログラムデータ!A:N,12,0),"")</f>
        <v>15～18歳</v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自由形</v>
      </c>
      <c r="K388" t="str">
        <f>IFERROR(VLOOKUP(D388,プログラムデータ!A:N,14,0),"")</f>
        <v>タイム決勝</v>
      </c>
      <c r="L388" t="str">
        <f t="shared" si="6"/>
        <v>15～18歳 男子 0 自由形 タイム決勝</v>
      </c>
    </row>
    <row r="389" spans="1:12" x14ac:dyDescent="0.15">
      <c r="A389">
        <f>IFERROR(記録[[#This Row],[競技番号]],"")</f>
        <v>45</v>
      </c>
      <c r="B389">
        <f>IFERROR(記録[[#This Row],[選手番号]],"")</f>
        <v>603</v>
      </c>
      <c r="C389" t="str">
        <f>IFERROR(VLOOKUP(B389,チーム番号!E:F,2,0),"")</f>
        <v/>
      </c>
      <c r="D389">
        <f>IFERROR(VLOOKUP(A389,プログラム!B:C,2,0),"")</f>
        <v>23</v>
      </c>
      <c r="E389">
        <f>IFERROR(記録[[#This Row],[組]],"")</f>
        <v>4</v>
      </c>
      <c r="F389">
        <f>IFERROR(記録[[#This Row],[水路]],"")</f>
        <v>4</v>
      </c>
      <c r="G389" t="str">
        <f>IFERROR(VLOOKUP(D389,プログラムデータ!A:N,12,0),"")</f>
        <v>15～18歳</v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自由形</v>
      </c>
      <c r="K389" t="str">
        <f>IFERROR(VLOOKUP(D389,プログラムデータ!A:N,14,0),"")</f>
        <v>タイム決勝</v>
      </c>
      <c r="L389" t="str">
        <f t="shared" si="6"/>
        <v>15～18歳 男子 0 自由形 タイム決勝</v>
      </c>
    </row>
    <row r="390" spans="1:12" x14ac:dyDescent="0.15">
      <c r="A390">
        <f>IFERROR(記録[[#This Row],[競技番号]],"")</f>
        <v>45</v>
      </c>
      <c r="B390">
        <f>IFERROR(記録[[#This Row],[選手番号]],"")</f>
        <v>543</v>
      </c>
      <c r="C390" t="str">
        <f>IFERROR(VLOOKUP(B390,チーム番号!E:F,2,0),"")</f>
        <v/>
      </c>
      <c r="D390">
        <f>IFERROR(VLOOKUP(A390,プログラム!B:C,2,0),"")</f>
        <v>23</v>
      </c>
      <c r="E390">
        <f>IFERROR(記録[[#This Row],[組]],"")</f>
        <v>4</v>
      </c>
      <c r="F390">
        <f>IFERROR(記録[[#This Row],[水路]],"")</f>
        <v>5</v>
      </c>
      <c r="G390" t="str">
        <f>IFERROR(VLOOKUP(D390,プログラムデータ!A:N,12,0),"")</f>
        <v>15～18歳</v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自由形</v>
      </c>
      <c r="K390" t="str">
        <f>IFERROR(VLOOKUP(D390,プログラムデータ!A:N,14,0),"")</f>
        <v>タイム決勝</v>
      </c>
      <c r="L390" t="str">
        <f t="shared" si="6"/>
        <v>15～18歳 男子 0 自由形 タイム決勝</v>
      </c>
    </row>
    <row r="391" spans="1:12" x14ac:dyDescent="0.15">
      <c r="A391">
        <f>IFERROR(記録[[#This Row],[競技番号]],"")</f>
        <v>45</v>
      </c>
      <c r="B391">
        <f>IFERROR(記録[[#This Row],[選手番号]],"")</f>
        <v>300</v>
      </c>
      <c r="C391" t="str">
        <f>IFERROR(VLOOKUP(B391,チーム番号!E:F,2,0),"")</f>
        <v/>
      </c>
      <c r="D391">
        <f>IFERROR(VLOOKUP(A391,プログラム!B:C,2,0),"")</f>
        <v>23</v>
      </c>
      <c r="E391">
        <f>IFERROR(記録[[#This Row],[組]],"")</f>
        <v>4</v>
      </c>
      <c r="F391">
        <f>IFERROR(記録[[#This Row],[水路]],"")</f>
        <v>6</v>
      </c>
      <c r="G391" t="str">
        <f>IFERROR(VLOOKUP(D391,プログラムデータ!A:N,12,0),"")</f>
        <v>15～18歳</v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自由形</v>
      </c>
      <c r="K391" t="str">
        <f>IFERROR(VLOOKUP(D391,プログラムデータ!A:N,14,0),"")</f>
        <v>タイム決勝</v>
      </c>
      <c r="L391" t="str">
        <f t="shared" si="6"/>
        <v>15～18歳 男子 0 自由形 タイム決勝</v>
      </c>
    </row>
    <row r="392" spans="1:12" x14ac:dyDescent="0.15">
      <c r="A392">
        <f>IFERROR(記録[[#This Row],[競技番号]],"")</f>
        <v>45</v>
      </c>
      <c r="B392">
        <f>IFERROR(記録[[#This Row],[選手番号]],"")</f>
        <v>560</v>
      </c>
      <c r="C392" t="str">
        <f>IFERROR(VLOOKUP(B392,チーム番号!E:F,2,0),"")</f>
        <v/>
      </c>
      <c r="D392">
        <f>IFERROR(VLOOKUP(A392,プログラム!B:C,2,0),"")</f>
        <v>23</v>
      </c>
      <c r="E392">
        <f>IFERROR(記録[[#This Row],[組]],"")</f>
        <v>4</v>
      </c>
      <c r="F392">
        <f>IFERROR(記録[[#This Row],[水路]],"")</f>
        <v>7</v>
      </c>
      <c r="G392" t="str">
        <f>IFERROR(VLOOKUP(D392,プログラムデータ!A:N,12,0),"")</f>
        <v>15～18歳</v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自由形</v>
      </c>
      <c r="K392" t="str">
        <f>IFERROR(VLOOKUP(D392,プログラムデータ!A:N,14,0),"")</f>
        <v>タイム決勝</v>
      </c>
      <c r="L392" t="str">
        <f t="shared" si="6"/>
        <v>15～18歳 男子 0 自由形 タイム決勝</v>
      </c>
    </row>
    <row r="393" spans="1:12" x14ac:dyDescent="0.15">
      <c r="A393">
        <f>IFERROR(記録[[#This Row],[競技番号]],"")</f>
        <v>45</v>
      </c>
      <c r="B393">
        <f>IFERROR(記録[[#This Row],[選手番号]],"")</f>
        <v>658</v>
      </c>
      <c r="C393" t="str">
        <f>IFERROR(VLOOKUP(B393,チーム番号!E:F,2,0),"")</f>
        <v/>
      </c>
      <c r="D393">
        <f>IFERROR(VLOOKUP(A393,プログラム!B:C,2,0),"")</f>
        <v>23</v>
      </c>
      <c r="E393">
        <f>IFERROR(記録[[#This Row],[組]],"")</f>
        <v>4</v>
      </c>
      <c r="F393">
        <f>IFERROR(記録[[#This Row],[水路]],"")</f>
        <v>8</v>
      </c>
      <c r="G393" t="str">
        <f>IFERROR(VLOOKUP(D393,プログラムデータ!A:N,12,0),"")</f>
        <v>15～18歳</v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自由形</v>
      </c>
      <c r="K393" t="str">
        <f>IFERROR(VLOOKUP(D393,プログラムデータ!A:N,14,0),"")</f>
        <v>タイム決勝</v>
      </c>
      <c r="L393" t="str">
        <f t="shared" si="6"/>
        <v>15～18歳 男子 0 自由形 タイム決勝</v>
      </c>
    </row>
    <row r="394" spans="1:12" x14ac:dyDescent="0.15">
      <c r="A394">
        <f>IFERROR(記録[[#This Row],[競技番号]],"")</f>
        <v>97</v>
      </c>
      <c r="B394">
        <f>IFERROR(記録[[#This Row],[選手番号]],"")</f>
        <v>1074</v>
      </c>
      <c r="C394" t="str">
        <f>IFERROR(VLOOKUP(B394,チーム番号!E:F,2,0),"")</f>
        <v>ジャパン三木</v>
      </c>
      <c r="D394">
        <f>IFERROR(VLOOKUP(A394,プログラム!B:C,2,0),"")</f>
        <v>26</v>
      </c>
      <c r="E394">
        <f>IFERROR(記録[[#This Row],[組]],"")</f>
        <v>1</v>
      </c>
      <c r="F394">
        <f>IFERROR(記録[[#This Row],[水路]],"")</f>
        <v>1</v>
      </c>
      <c r="G394" t="str">
        <f>IFERROR(VLOOKUP(D394,プログラムデータ!A:N,12,0),"")</f>
        <v>10歳以下</v>
      </c>
      <c r="H394" t="str">
        <f>IFERROR(VLOOKUP(D394,プログラムデータ!A:N,13,0),"")</f>
        <v>男子</v>
      </c>
      <c r="I394" t="str">
        <f>IFERROR(VLOOKUP(D394,プログラムデータ!A:N,11,0),"")</f>
        <v>4×50m</v>
      </c>
      <c r="J394" t="str">
        <f>IFERROR(VLOOKUP(D394,プログラムデータ!A:N,10,0),"")</f>
        <v>メドレーリレー</v>
      </c>
      <c r="K394" t="str">
        <f>IFERROR(VLOOKUP(D394,プログラムデータ!A:N,14,0),"")</f>
        <v>タイム決勝</v>
      </c>
      <c r="L394" t="str">
        <f t="shared" si="6"/>
        <v>10歳以下 男子 4×50m メドレーリレー タイム決勝</v>
      </c>
    </row>
    <row r="395" spans="1:12" x14ac:dyDescent="0.15">
      <c r="A395">
        <f>IFERROR(記録[[#This Row],[競技番号]],"")</f>
        <v>97</v>
      </c>
      <c r="B395">
        <f>IFERROR(記録[[#This Row],[選手番号]],"")</f>
        <v>1048</v>
      </c>
      <c r="C395" t="str">
        <f>IFERROR(VLOOKUP(B395,チーム番号!E:F,2,0),"")</f>
        <v>伊藤ＳＳ</v>
      </c>
      <c r="D395">
        <f>IFERROR(VLOOKUP(A395,プログラム!B:C,2,0),"")</f>
        <v>26</v>
      </c>
      <c r="E395">
        <f>IFERROR(記録[[#This Row],[組]],"")</f>
        <v>1</v>
      </c>
      <c r="F395">
        <f>IFERROR(記録[[#This Row],[水路]],"")</f>
        <v>2</v>
      </c>
      <c r="G395" t="str">
        <f>IFERROR(VLOOKUP(D395,プログラムデータ!A:N,12,0),"")</f>
        <v>10歳以下</v>
      </c>
      <c r="H395" t="str">
        <f>IFERROR(VLOOKUP(D395,プログラムデータ!A:N,13,0),"")</f>
        <v>男子</v>
      </c>
      <c r="I395" t="str">
        <f>IFERROR(VLOOKUP(D395,プログラムデータ!A:N,11,0),"")</f>
        <v>4×50m</v>
      </c>
      <c r="J395" t="str">
        <f>IFERROR(VLOOKUP(D395,プログラムデータ!A:N,10,0),"")</f>
        <v>メドレーリレー</v>
      </c>
      <c r="K395" t="str">
        <f>IFERROR(VLOOKUP(D395,プログラムデータ!A:N,14,0),"")</f>
        <v>タイム決勝</v>
      </c>
      <c r="L395" t="str">
        <f t="shared" si="6"/>
        <v>10歳以下 男子 4×50m メドレーリレー タイム決勝</v>
      </c>
    </row>
    <row r="396" spans="1:12" x14ac:dyDescent="0.15">
      <c r="A396">
        <f>IFERROR(記録[[#This Row],[競技番号]],"")</f>
        <v>97</v>
      </c>
      <c r="B396">
        <f>IFERROR(記録[[#This Row],[選手番号]],"")</f>
        <v>1083</v>
      </c>
      <c r="C396" t="str">
        <f>IFERROR(VLOOKUP(B396,チーム番号!E:F,2,0),"")</f>
        <v>ハッピーＳＳ</v>
      </c>
      <c r="D396">
        <f>IFERROR(VLOOKUP(A396,プログラム!B:C,2,0),"")</f>
        <v>26</v>
      </c>
      <c r="E396">
        <f>IFERROR(記録[[#This Row],[組]],"")</f>
        <v>1</v>
      </c>
      <c r="F396">
        <f>IFERROR(記録[[#This Row],[水路]],"")</f>
        <v>3</v>
      </c>
      <c r="G396" t="str">
        <f>IFERROR(VLOOKUP(D396,プログラムデータ!A:N,12,0),"")</f>
        <v>10歳以下</v>
      </c>
      <c r="H396" t="str">
        <f>IFERROR(VLOOKUP(D396,プログラムデータ!A:N,13,0),"")</f>
        <v>男子</v>
      </c>
      <c r="I396" t="str">
        <f>IFERROR(VLOOKUP(D396,プログラムデータ!A:N,11,0),"")</f>
        <v>4×50m</v>
      </c>
      <c r="J396" t="str">
        <f>IFERROR(VLOOKUP(D396,プログラムデータ!A:N,10,0),"")</f>
        <v>メドレーリレー</v>
      </c>
      <c r="K396" t="str">
        <f>IFERROR(VLOOKUP(D396,プログラムデータ!A:N,14,0),"")</f>
        <v>タイム決勝</v>
      </c>
      <c r="L396" t="str">
        <f t="shared" si="6"/>
        <v>10歳以下 男子 4×50m メドレーリレー タイム決勝</v>
      </c>
    </row>
    <row r="397" spans="1:12" x14ac:dyDescent="0.15">
      <c r="A397">
        <f>IFERROR(記録[[#This Row],[競技番号]],"")</f>
        <v>97</v>
      </c>
      <c r="B397">
        <f>IFERROR(記録[[#This Row],[選手番号]],"")</f>
        <v>1131</v>
      </c>
      <c r="C397" t="str">
        <f>IFERROR(VLOOKUP(B397,チーム番号!E:F,2,0),"")</f>
        <v>フィッタ松山</v>
      </c>
      <c r="D397">
        <f>IFERROR(VLOOKUP(A397,プログラム!B:C,2,0),"")</f>
        <v>26</v>
      </c>
      <c r="E397">
        <f>IFERROR(記録[[#This Row],[組]],"")</f>
        <v>1</v>
      </c>
      <c r="F397">
        <f>IFERROR(記録[[#This Row],[水路]],"")</f>
        <v>4</v>
      </c>
      <c r="G397" t="str">
        <f>IFERROR(VLOOKUP(D397,プログラムデータ!A:N,12,0),"")</f>
        <v>10歳以下</v>
      </c>
      <c r="H397" t="str">
        <f>IFERROR(VLOOKUP(D397,プログラムデータ!A:N,13,0),"")</f>
        <v>男子</v>
      </c>
      <c r="I397" t="str">
        <f>IFERROR(VLOOKUP(D397,プログラムデータ!A:N,11,0),"")</f>
        <v>4×50m</v>
      </c>
      <c r="J397" t="str">
        <f>IFERROR(VLOOKUP(D397,プログラムデータ!A:N,10,0),"")</f>
        <v>メドレーリレー</v>
      </c>
      <c r="K397" t="str">
        <f>IFERROR(VLOOKUP(D397,プログラムデータ!A:N,14,0),"")</f>
        <v>タイム決勝</v>
      </c>
      <c r="L397" t="str">
        <f t="shared" si="6"/>
        <v>10歳以下 男子 4×50m メドレーリレー タイム決勝</v>
      </c>
    </row>
    <row r="398" spans="1:12" x14ac:dyDescent="0.15">
      <c r="A398">
        <f>IFERROR(記録[[#This Row],[競技番号]],"")</f>
        <v>97</v>
      </c>
      <c r="B398">
        <f>IFERROR(記録[[#This Row],[選手番号]],"")</f>
        <v>1178</v>
      </c>
      <c r="C398" t="str">
        <f>IFERROR(VLOOKUP(B398,チーム番号!E:F,2,0),"")</f>
        <v>NSP高知</v>
      </c>
      <c r="D398">
        <f>IFERROR(VLOOKUP(A398,プログラム!B:C,2,0),"")</f>
        <v>26</v>
      </c>
      <c r="E398">
        <f>IFERROR(記録[[#This Row],[組]],"")</f>
        <v>1</v>
      </c>
      <c r="F398">
        <f>IFERROR(記録[[#This Row],[水路]],"")</f>
        <v>5</v>
      </c>
      <c r="G398" t="str">
        <f>IFERROR(VLOOKUP(D398,プログラムデータ!A:N,12,0),"")</f>
        <v>10歳以下</v>
      </c>
      <c r="H398" t="str">
        <f>IFERROR(VLOOKUP(D398,プログラムデータ!A:N,13,0),"")</f>
        <v>男子</v>
      </c>
      <c r="I398" t="str">
        <f>IFERROR(VLOOKUP(D398,プログラムデータ!A:N,11,0),"")</f>
        <v>4×50m</v>
      </c>
      <c r="J398" t="str">
        <f>IFERROR(VLOOKUP(D398,プログラムデータ!A:N,10,0),"")</f>
        <v>メドレーリレー</v>
      </c>
      <c r="K398" t="str">
        <f>IFERROR(VLOOKUP(D398,プログラムデータ!A:N,14,0),"")</f>
        <v>タイム決勝</v>
      </c>
      <c r="L398" t="str">
        <f t="shared" si="6"/>
        <v>10歳以下 男子 4×50m メドレーリレー タイム決勝</v>
      </c>
    </row>
    <row r="399" spans="1:12" x14ac:dyDescent="0.15">
      <c r="A399">
        <f>IFERROR(記録[[#This Row],[競技番号]],"")</f>
        <v>97</v>
      </c>
      <c r="B399">
        <f>IFERROR(記録[[#This Row],[選手番号]],"")</f>
        <v>1011</v>
      </c>
      <c r="C399" t="str">
        <f>IFERROR(VLOOKUP(B399,チーム番号!E:F,2,0),"")</f>
        <v>ジャパン高松</v>
      </c>
      <c r="D399">
        <f>IFERROR(VLOOKUP(A399,プログラム!B:C,2,0),"")</f>
        <v>26</v>
      </c>
      <c r="E399">
        <f>IFERROR(記録[[#This Row],[組]],"")</f>
        <v>1</v>
      </c>
      <c r="F399">
        <f>IFERROR(記録[[#This Row],[水路]],"")</f>
        <v>6</v>
      </c>
      <c r="G399" t="str">
        <f>IFERROR(VLOOKUP(D399,プログラムデータ!A:N,12,0),"")</f>
        <v>10歳以下</v>
      </c>
      <c r="H399" t="str">
        <f>IFERROR(VLOOKUP(D399,プログラムデータ!A:N,13,0),"")</f>
        <v>男子</v>
      </c>
      <c r="I399" t="str">
        <f>IFERROR(VLOOKUP(D399,プログラムデータ!A:N,11,0),"")</f>
        <v>4×50m</v>
      </c>
      <c r="J399" t="str">
        <f>IFERROR(VLOOKUP(D399,プログラムデータ!A:N,10,0),"")</f>
        <v>メドレーリレー</v>
      </c>
      <c r="K399" t="str">
        <f>IFERROR(VLOOKUP(D399,プログラムデータ!A:N,14,0),"")</f>
        <v>タイム決勝</v>
      </c>
      <c r="L399" t="str">
        <f t="shared" si="6"/>
        <v>10歳以下 男子 4×50m メドレーリレー タイム決勝</v>
      </c>
    </row>
    <row r="400" spans="1:12" x14ac:dyDescent="0.15">
      <c r="A400">
        <f>IFERROR(記録[[#This Row],[競技番号]],"")</f>
        <v>97</v>
      </c>
      <c r="B400">
        <f>IFERROR(記録[[#This Row],[選手番号]],"")</f>
        <v>1151</v>
      </c>
      <c r="C400" t="str">
        <f>IFERROR(VLOOKUP(B400,チーム番号!E:F,2,0),"")</f>
        <v>ﾌｨｯﾀｴﾐﾌﾙ松前</v>
      </c>
      <c r="D400">
        <f>IFERROR(VLOOKUP(A400,プログラム!B:C,2,0),"")</f>
        <v>26</v>
      </c>
      <c r="E400">
        <f>IFERROR(記録[[#This Row],[組]],"")</f>
        <v>1</v>
      </c>
      <c r="F400">
        <f>IFERROR(記録[[#This Row],[水路]],"")</f>
        <v>7</v>
      </c>
      <c r="G400" t="str">
        <f>IFERROR(VLOOKUP(D400,プログラムデータ!A:N,12,0),"")</f>
        <v>10歳以下</v>
      </c>
      <c r="H400" t="str">
        <f>IFERROR(VLOOKUP(D400,プログラムデータ!A:N,13,0),"")</f>
        <v>男子</v>
      </c>
      <c r="I400" t="str">
        <f>IFERROR(VLOOKUP(D400,プログラムデータ!A:N,11,0),"")</f>
        <v>4×50m</v>
      </c>
      <c r="J400" t="str">
        <f>IFERROR(VLOOKUP(D400,プログラムデータ!A:N,10,0),"")</f>
        <v>メドレーリレー</v>
      </c>
      <c r="K400" t="str">
        <f>IFERROR(VLOOKUP(D400,プログラムデータ!A:N,14,0),"")</f>
        <v>タイム決勝</v>
      </c>
      <c r="L400" t="str">
        <f t="shared" si="6"/>
        <v>10歳以下 男子 4×50m メドレーリレー タイム決勝</v>
      </c>
    </row>
    <row r="401" spans="1:12" x14ac:dyDescent="0.15">
      <c r="A401">
        <f>IFERROR(記録[[#This Row],[競技番号]],"")</f>
        <v>97</v>
      </c>
      <c r="B401">
        <f>IFERROR(記録[[#This Row],[選手番号]],"")</f>
        <v>0</v>
      </c>
      <c r="C401" t="str">
        <f>IFERROR(VLOOKUP(B401,チーム番号!E:F,2,0),"")</f>
        <v/>
      </c>
      <c r="D401">
        <f>IFERROR(VLOOKUP(A401,プログラム!B:C,2,0),"")</f>
        <v>26</v>
      </c>
      <c r="E401">
        <f>IFERROR(記録[[#This Row],[組]],"")</f>
        <v>1</v>
      </c>
      <c r="F401">
        <f>IFERROR(記録[[#This Row],[水路]],"")</f>
        <v>8</v>
      </c>
      <c r="G401" t="str">
        <f>IFERROR(VLOOKUP(D401,プログラムデータ!A:N,12,0),"")</f>
        <v>10歳以下</v>
      </c>
      <c r="H401" t="str">
        <f>IFERROR(VLOOKUP(D401,プログラムデータ!A:N,13,0),"")</f>
        <v>男子</v>
      </c>
      <c r="I401" t="str">
        <f>IFERROR(VLOOKUP(D401,プログラムデータ!A:N,11,0),"")</f>
        <v>4×50m</v>
      </c>
      <c r="J401" t="str">
        <f>IFERROR(VLOOKUP(D401,プログラムデータ!A:N,10,0),"")</f>
        <v>メドレーリレー</v>
      </c>
      <c r="K401" t="str">
        <f>IFERROR(VLOOKUP(D401,プログラムデータ!A:N,14,0),"")</f>
        <v>タイム決勝</v>
      </c>
      <c r="L401" t="str">
        <f t="shared" si="6"/>
        <v>10歳以下 男子 4×50m メドレーリレー タイム決勝</v>
      </c>
    </row>
    <row r="402" spans="1:12" x14ac:dyDescent="0.15">
      <c r="A402">
        <f>IFERROR(記録[[#This Row],[競技番号]],"")</f>
        <v>99</v>
      </c>
      <c r="B402">
        <f>IFERROR(記録[[#This Row],[選手番号]],"")</f>
        <v>1152</v>
      </c>
      <c r="C402" t="str">
        <f>IFERROR(VLOOKUP(B402,チーム番号!E:F,2,0),"")</f>
        <v>ﾌｨｯﾀｴﾐﾌﾙ松前</v>
      </c>
      <c r="D402">
        <f>IFERROR(VLOOKUP(A402,プログラム!B:C,2,0),"")</f>
        <v>27</v>
      </c>
      <c r="E402">
        <f>IFERROR(記録[[#This Row],[組]],"")</f>
        <v>1</v>
      </c>
      <c r="F402">
        <f>IFERROR(記録[[#This Row],[水路]],"")</f>
        <v>1</v>
      </c>
      <c r="G402" t="str">
        <f>IFERROR(VLOOKUP(D402,プログラムデータ!A:N,12,0),"")</f>
        <v>11～12歳</v>
      </c>
      <c r="H402" t="str">
        <f>IFERROR(VLOOKUP(D402,プログラムデータ!A:N,13,0),"")</f>
        <v>男子</v>
      </c>
      <c r="I402" t="str">
        <f>IFERROR(VLOOKUP(D402,プログラムデータ!A:N,11,0),"")</f>
        <v>4×50m</v>
      </c>
      <c r="J402" t="str">
        <f>IFERROR(VLOOKUP(D402,プログラムデータ!A:N,10,0),"")</f>
        <v>メドレーリレー</v>
      </c>
      <c r="K402" t="str">
        <f>IFERROR(VLOOKUP(D402,プログラムデータ!A:N,14,0),"")</f>
        <v>タイム決勝</v>
      </c>
      <c r="L402" t="str">
        <f t="shared" si="6"/>
        <v>11～12歳 男子 4×50m メドレーリレー タイム決勝</v>
      </c>
    </row>
    <row r="403" spans="1:12" x14ac:dyDescent="0.15">
      <c r="A403">
        <f>IFERROR(記録[[#This Row],[競技番号]],"")</f>
        <v>99</v>
      </c>
      <c r="B403">
        <f>IFERROR(記録[[#This Row],[選手番号]],"")</f>
        <v>1160</v>
      </c>
      <c r="C403" t="str">
        <f>IFERROR(VLOOKUP(B403,チーム番号!E:F,2,0),"")</f>
        <v>みかづきＳＳ</v>
      </c>
      <c r="D403">
        <f>IFERROR(VLOOKUP(A403,プログラム!B:C,2,0),"")</f>
        <v>27</v>
      </c>
      <c r="E403">
        <f>IFERROR(記録[[#This Row],[組]],"")</f>
        <v>1</v>
      </c>
      <c r="F403">
        <f>IFERROR(記録[[#This Row],[水路]],"")</f>
        <v>2</v>
      </c>
      <c r="G403" t="str">
        <f>IFERROR(VLOOKUP(D403,プログラムデータ!A:N,12,0),"")</f>
        <v>11～12歳</v>
      </c>
      <c r="H403" t="str">
        <f>IFERROR(VLOOKUP(D403,プログラムデータ!A:N,13,0),"")</f>
        <v>男子</v>
      </c>
      <c r="I403" t="str">
        <f>IFERROR(VLOOKUP(D403,プログラムデータ!A:N,11,0),"")</f>
        <v>4×50m</v>
      </c>
      <c r="J403" t="str">
        <f>IFERROR(VLOOKUP(D403,プログラムデータ!A:N,10,0),"")</f>
        <v>メドレーリレー</v>
      </c>
      <c r="K403" t="str">
        <f>IFERROR(VLOOKUP(D403,プログラムデータ!A:N,14,0),"")</f>
        <v>タイム決勝</v>
      </c>
      <c r="L403" t="str">
        <f t="shared" si="6"/>
        <v>11～12歳 男子 4×50m メドレーリレー タイム決勝</v>
      </c>
    </row>
    <row r="404" spans="1:12" x14ac:dyDescent="0.15">
      <c r="A404">
        <f>IFERROR(記録[[#This Row],[競技番号]],"")</f>
        <v>99</v>
      </c>
      <c r="B404">
        <f>IFERROR(記録[[#This Row],[選手番号]],"")</f>
        <v>1010</v>
      </c>
      <c r="C404" t="str">
        <f>IFERROR(VLOOKUP(B404,チーム番号!E:F,2,0),"")</f>
        <v>ジャパン高松</v>
      </c>
      <c r="D404">
        <f>IFERROR(VLOOKUP(A404,プログラム!B:C,2,0),"")</f>
        <v>27</v>
      </c>
      <c r="E404">
        <f>IFERROR(記録[[#This Row],[組]],"")</f>
        <v>1</v>
      </c>
      <c r="F404">
        <f>IFERROR(記録[[#This Row],[水路]],"")</f>
        <v>3</v>
      </c>
      <c r="G404" t="str">
        <f>IFERROR(VLOOKUP(D404,プログラムデータ!A:N,12,0),"")</f>
        <v>11～12歳</v>
      </c>
      <c r="H404" t="str">
        <f>IFERROR(VLOOKUP(D404,プログラムデータ!A:N,13,0),"")</f>
        <v>男子</v>
      </c>
      <c r="I404" t="str">
        <f>IFERROR(VLOOKUP(D404,プログラムデータ!A:N,11,0),"")</f>
        <v>4×50m</v>
      </c>
      <c r="J404" t="str">
        <f>IFERROR(VLOOKUP(D404,プログラムデータ!A:N,10,0),"")</f>
        <v>メドレーリレー</v>
      </c>
      <c r="K404" t="str">
        <f>IFERROR(VLOOKUP(D404,プログラムデータ!A:N,14,0),"")</f>
        <v>タイム決勝</v>
      </c>
      <c r="L404" t="str">
        <f t="shared" si="6"/>
        <v>11～12歳 男子 4×50m メドレーリレー タイム決勝</v>
      </c>
    </row>
    <row r="405" spans="1:12" x14ac:dyDescent="0.15">
      <c r="A405">
        <f>IFERROR(記録[[#This Row],[競技番号]],"")</f>
        <v>99</v>
      </c>
      <c r="B405">
        <f>IFERROR(記録[[#This Row],[選手番号]],"")</f>
        <v>1130</v>
      </c>
      <c r="C405" t="str">
        <f>IFERROR(VLOOKUP(B405,チーム番号!E:F,2,0),"")</f>
        <v>フィッタ松山</v>
      </c>
      <c r="D405">
        <f>IFERROR(VLOOKUP(A405,プログラム!B:C,2,0),"")</f>
        <v>27</v>
      </c>
      <c r="E405">
        <f>IFERROR(記録[[#This Row],[組]],"")</f>
        <v>1</v>
      </c>
      <c r="F405">
        <f>IFERROR(記録[[#This Row],[水路]],"")</f>
        <v>4</v>
      </c>
      <c r="G405" t="str">
        <f>IFERROR(VLOOKUP(D405,プログラムデータ!A:N,12,0),"")</f>
        <v>11～12歳</v>
      </c>
      <c r="H405" t="str">
        <f>IFERROR(VLOOKUP(D405,プログラムデータ!A:N,13,0),"")</f>
        <v>男子</v>
      </c>
      <c r="I405" t="str">
        <f>IFERROR(VLOOKUP(D405,プログラムデータ!A:N,11,0),"")</f>
        <v>4×50m</v>
      </c>
      <c r="J405" t="str">
        <f>IFERROR(VLOOKUP(D405,プログラムデータ!A:N,10,0),"")</f>
        <v>メドレーリレー</v>
      </c>
      <c r="K405" t="str">
        <f>IFERROR(VLOOKUP(D405,プログラムデータ!A:N,14,0),"")</f>
        <v>タイム決勝</v>
      </c>
      <c r="L405" t="str">
        <f t="shared" si="6"/>
        <v>11～12歳 男子 4×50m メドレーリレー タイム決勝</v>
      </c>
    </row>
    <row r="406" spans="1:12" x14ac:dyDescent="0.15">
      <c r="A406">
        <f>IFERROR(記録[[#This Row],[競技番号]],"")</f>
        <v>99</v>
      </c>
      <c r="B406">
        <f>IFERROR(記録[[#This Row],[選手番号]],"")</f>
        <v>1018</v>
      </c>
      <c r="C406" t="str">
        <f>IFERROR(VLOOKUP(B406,チーム番号!E:F,2,0),"")</f>
        <v>ジャパン丸亀</v>
      </c>
      <c r="D406">
        <f>IFERROR(VLOOKUP(A406,プログラム!B:C,2,0),"")</f>
        <v>27</v>
      </c>
      <c r="E406">
        <f>IFERROR(記録[[#This Row],[組]],"")</f>
        <v>1</v>
      </c>
      <c r="F406">
        <f>IFERROR(記録[[#This Row],[水路]],"")</f>
        <v>5</v>
      </c>
      <c r="G406" t="str">
        <f>IFERROR(VLOOKUP(D406,プログラムデータ!A:N,12,0),"")</f>
        <v>11～12歳</v>
      </c>
      <c r="H406" t="str">
        <f>IFERROR(VLOOKUP(D406,プログラムデータ!A:N,13,0),"")</f>
        <v>男子</v>
      </c>
      <c r="I406" t="str">
        <f>IFERROR(VLOOKUP(D406,プログラムデータ!A:N,11,0),"")</f>
        <v>4×50m</v>
      </c>
      <c r="J406" t="str">
        <f>IFERROR(VLOOKUP(D406,プログラムデータ!A:N,10,0),"")</f>
        <v>メドレーリレー</v>
      </c>
      <c r="K406" t="str">
        <f>IFERROR(VLOOKUP(D406,プログラムデータ!A:N,14,0),"")</f>
        <v>タイム決勝</v>
      </c>
      <c r="L406" t="str">
        <f t="shared" si="6"/>
        <v>11～12歳 男子 4×50m メドレーリレー タイム決勝</v>
      </c>
    </row>
    <row r="407" spans="1:12" x14ac:dyDescent="0.15">
      <c r="A407">
        <f>IFERROR(記録[[#This Row],[競技番号]],"")</f>
        <v>99</v>
      </c>
      <c r="B407">
        <f>IFERROR(記録[[#This Row],[選手番号]],"")</f>
        <v>1121</v>
      </c>
      <c r="C407" t="str">
        <f>IFERROR(VLOOKUP(B407,チーム番号!E:F,2,0),"")</f>
        <v>ファイブテン</v>
      </c>
      <c r="D407">
        <f>IFERROR(VLOOKUP(A407,プログラム!B:C,2,0),"")</f>
        <v>27</v>
      </c>
      <c r="E407">
        <f>IFERROR(記録[[#This Row],[組]],"")</f>
        <v>1</v>
      </c>
      <c r="F407">
        <f>IFERROR(記録[[#This Row],[水路]],"")</f>
        <v>6</v>
      </c>
      <c r="G407" t="str">
        <f>IFERROR(VLOOKUP(D407,プログラムデータ!A:N,12,0),"")</f>
        <v>11～12歳</v>
      </c>
      <c r="H407" t="str">
        <f>IFERROR(VLOOKUP(D407,プログラムデータ!A:N,13,0),"")</f>
        <v>男子</v>
      </c>
      <c r="I407" t="str">
        <f>IFERROR(VLOOKUP(D407,プログラムデータ!A:N,11,0),"")</f>
        <v>4×50m</v>
      </c>
      <c r="J407" t="str">
        <f>IFERROR(VLOOKUP(D407,プログラムデータ!A:N,10,0),"")</f>
        <v>メドレーリレー</v>
      </c>
      <c r="K407" t="str">
        <f>IFERROR(VLOOKUP(D407,プログラムデータ!A:N,14,0),"")</f>
        <v>タイム決勝</v>
      </c>
      <c r="L407" t="str">
        <f t="shared" si="6"/>
        <v>11～12歳 男子 4×50m メドレーリレー タイム決勝</v>
      </c>
    </row>
    <row r="408" spans="1:12" x14ac:dyDescent="0.15">
      <c r="A408">
        <f>IFERROR(記録[[#This Row],[競技番号]],"")</f>
        <v>99</v>
      </c>
      <c r="B408">
        <f>IFERROR(記録[[#This Row],[選手番号]],"")</f>
        <v>1061</v>
      </c>
      <c r="C408" t="str">
        <f>IFERROR(VLOOKUP(B408,チーム番号!E:F,2,0),"")</f>
        <v>サンダーＳＳ</v>
      </c>
      <c r="D408">
        <f>IFERROR(VLOOKUP(A408,プログラム!B:C,2,0),"")</f>
        <v>27</v>
      </c>
      <c r="E408">
        <f>IFERROR(記録[[#This Row],[組]],"")</f>
        <v>1</v>
      </c>
      <c r="F408">
        <f>IFERROR(記録[[#This Row],[水路]],"")</f>
        <v>7</v>
      </c>
      <c r="G408" t="str">
        <f>IFERROR(VLOOKUP(D408,プログラムデータ!A:N,12,0),"")</f>
        <v>11～12歳</v>
      </c>
      <c r="H408" t="str">
        <f>IFERROR(VLOOKUP(D408,プログラムデータ!A:N,13,0),"")</f>
        <v>男子</v>
      </c>
      <c r="I408" t="str">
        <f>IFERROR(VLOOKUP(D408,プログラムデータ!A:N,11,0),"")</f>
        <v>4×50m</v>
      </c>
      <c r="J408" t="str">
        <f>IFERROR(VLOOKUP(D408,プログラムデータ!A:N,10,0),"")</f>
        <v>メドレーリレー</v>
      </c>
      <c r="K408" t="str">
        <f>IFERROR(VLOOKUP(D408,プログラムデータ!A:N,14,0),"")</f>
        <v>タイム決勝</v>
      </c>
      <c r="L408" t="str">
        <f t="shared" si="6"/>
        <v>11～12歳 男子 4×50m メドレーリレー タイム決勝</v>
      </c>
    </row>
    <row r="409" spans="1:12" x14ac:dyDescent="0.15">
      <c r="A409">
        <f>IFERROR(記録[[#This Row],[競技番号]],"")</f>
        <v>99</v>
      </c>
      <c r="B409">
        <f>IFERROR(記録[[#This Row],[選手番号]],"")</f>
        <v>1034</v>
      </c>
      <c r="C409" t="str">
        <f>IFERROR(VLOOKUP(B409,チーム番号!E:F,2,0),"")</f>
        <v>ジャパン観</v>
      </c>
      <c r="D409">
        <f>IFERROR(VLOOKUP(A409,プログラム!B:C,2,0),"")</f>
        <v>27</v>
      </c>
      <c r="E409">
        <f>IFERROR(記録[[#This Row],[組]],"")</f>
        <v>1</v>
      </c>
      <c r="F409">
        <f>IFERROR(記録[[#This Row],[水路]],"")</f>
        <v>8</v>
      </c>
      <c r="G409" t="str">
        <f>IFERROR(VLOOKUP(D409,プログラムデータ!A:N,12,0),"")</f>
        <v>11～12歳</v>
      </c>
      <c r="H409" t="str">
        <f>IFERROR(VLOOKUP(D409,プログラムデータ!A:N,13,0),"")</f>
        <v>男子</v>
      </c>
      <c r="I409" t="str">
        <f>IFERROR(VLOOKUP(D409,プログラムデータ!A:N,11,0),"")</f>
        <v>4×50m</v>
      </c>
      <c r="J409" t="str">
        <f>IFERROR(VLOOKUP(D409,プログラムデータ!A:N,10,0),"")</f>
        <v>メドレーリレー</v>
      </c>
      <c r="K409" t="str">
        <f>IFERROR(VLOOKUP(D409,プログラムデータ!A:N,14,0),"")</f>
        <v>タイム決勝</v>
      </c>
      <c r="L409" t="str">
        <f t="shared" si="6"/>
        <v>11～12歳 男子 4×50m メドレーリレー タイム決勝</v>
      </c>
    </row>
    <row r="410" spans="1:12" x14ac:dyDescent="0.15">
      <c r="A410">
        <f>IFERROR(記録[[#This Row],[競技番号]],"")</f>
        <v>101</v>
      </c>
      <c r="B410">
        <f>IFERROR(記録[[#This Row],[選手番号]],"")</f>
        <v>0</v>
      </c>
      <c r="C410" t="str">
        <f>IFERROR(VLOOKUP(B410,チーム番号!E:F,2,0),"")</f>
        <v/>
      </c>
      <c r="D410">
        <f>IFERROR(VLOOKUP(A410,プログラム!B:C,2,0),"")</f>
        <v>28</v>
      </c>
      <c r="E410">
        <f>IFERROR(記録[[#This Row],[組]],"")</f>
        <v>1</v>
      </c>
      <c r="F410">
        <f>IFERROR(記録[[#This Row],[水路]],"")</f>
        <v>1</v>
      </c>
      <c r="G410" t="str">
        <f>IFERROR(VLOOKUP(D410,プログラムデータ!A:N,12,0),"")</f>
        <v>13～14歳</v>
      </c>
      <c r="H410" t="str">
        <f>IFERROR(VLOOKUP(D410,プログラムデータ!A:N,13,0),"")</f>
        <v>男子</v>
      </c>
      <c r="I410" t="str">
        <f>IFERROR(VLOOKUP(D410,プログラムデータ!A:N,11,0),"")</f>
        <v>4×100m</v>
      </c>
      <c r="J410" t="str">
        <f>IFERROR(VLOOKUP(D410,プログラムデータ!A:N,10,0),"")</f>
        <v>メドレーリレー</v>
      </c>
      <c r="K410" t="str">
        <f>IFERROR(VLOOKUP(D410,プログラムデータ!A:N,14,0),"")</f>
        <v>タイム決勝</v>
      </c>
      <c r="L410" t="str">
        <f t="shared" si="6"/>
        <v>13～14歳 男子 4×100m メドレーリレー タイム決勝</v>
      </c>
    </row>
    <row r="411" spans="1:12" x14ac:dyDescent="0.15">
      <c r="A411">
        <f>IFERROR(記録[[#This Row],[競技番号]],"")</f>
        <v>101</v>
      </c>
      <c r="B411">
        <f>IFERROR(記録[[#This Row],[選手番号]],"")</f>
        <v>1098</v>
      </c>
      <c r="C411" t="str">
        <f>IFERROR(VLOOKUP(B411,チーム番号!E:F,2,0),"")</f>
        <v>トビウオ川内</v>
      </c>
      <c r="D411">
        <f>IFERROR(VLOOKUP(A411,プログラム!B:C,2,0),"")</f>
        <v>28</v>
      </c>
      <c r="E411">
        <f>IFERROR(記録[[#This Row],[組]],"")</f>
        <v>1</v>
      </c>
      <c r="F411">
        <f>IFERROR(記録[[#This Row],[水路]],"")</f>
        <v>2</v>
      </c>
      <c r="G411" t="str">
        <f>IFERROR(VLOOKUP(D411,プログラムデータ!A:N,12,0),"")</f>
        <v>13～14歳</v>
      </c>
      <c r="H411" t="str">
        <f>IFERROR(VLOOKUP(D411,プログラムデータ!A:N,13,0),"")</f>
        <v>男子</v>
      </c>
      <c r="I411" t="str">
        <f>IFERROR(VLOOKUP(D411,プログラムデータ!A:N,11,0),"")</f>
        <v>4×100m</v>
      </c>
      <c r="J411" t="str">
        <f>IFERROR(VLOOKUP(D411,プログラムデータ!A:N,10,0),"")</f>
        <v>メドレーリレー</v>
      </c>
      <c r="K411" t="str">
        <f>IFERROR(VLOOKUP(D411,プログラムデータ!A:N,14,0),"")</f>
        <v>タイム決勝</v>
      </c>
      <c r="L411" t="str">
        <f t="shared" si="6"/>
        <v>13～14歳 男子 4×100m メドレーリレー タイム決勝</v>
      </c>
    </row>
    <row r="412" spans="1:12" x14ac:dyDescent="0.15">
      <c r="A412">
        <f>IFERROR(記録[[#This Row],[競技番号]],"")</f>
        <v>101</v>
      </c>
      <c r="B412">
        <f>IFERROR(記録[[#This Row],[選手番号]],"")</f>
        <v>1073</v>
      </c>
      <c r="C412" t="str">
        <f>IFERROR(VLOOKUP(B412,チーム番号!E:F,2,0),"")</f>
        <v>ジャパン三木</v>
      </c>
      <c r="D412">
        <f>IFERROR(VLOOKUP(A412,プログラム!B:C,2,0),"")</f>
        <v>28</v>
      </c>
      <c r="E412">
        <f>IFERROR(記録[[#This Row],[組]],"")</f>
        <v>1</v>
      </c>
      <c r="F412">
        <f>IFERROR(記録[[#This Row],[水路]],"")</f>
        <v>3</v>
      </c>
      <c r="G412" t="str">
        <f>IFERROR(VLOOKUP(D412,プログラムデータ!A:N,12,0),"")</f>
        <v>13～14歳</v>
      </c>
      <c r="H412" t="str">
        <f>IFERROR(VLOOKUP(D412,プログラムデータ!A:N,13,0),"")</f>
        <v>男子</v>
      </c>
      <c r="I412" t="str">
        <f>IFERROR(VLOOKUP(D412,プログラムデータ!A:N,11,0),"")</f>
        <v>4×100m</v>
      </c>
      <c r="J412" t="str">
        <f>IFERROR(VLOOKUP(D412,プログラムデータ!A:N,10,0),"")</f>
        <v>メドレーリレー</v>
      </c>
      <c r="K412" t="str">
        <f>IFERROR(VLOOKUP(D412,プログラムデータ!A:N,14,0),"")</f>
        <v>タイム決勝</v>
      </c>
      <c r="L412" t="str">
        <f t="shared" si="6"/>
        <v>13～14歳 男子 4×100m メドレーリレー タイム決勝</v>
      </c>
    </row>
    <row r="413" spans="1:12" x14ac:dyDescent="0.15">
      <c r="A413">
        <f>IFERROR(記録[[#This Row],[競技番号]],"")</f>
        <v>101</v>
      </c>
      <c r="B413">
        <f>IFERROR(記録[[#This Row],[選手番号]],"")</f>
        <v>1087</v>
      </c>
      <c r="C413" t="str">
        <f>IFERROR(VLOOKUP(B413,チーム番号!E:F,2,0),"")</f>
        <v>ＯＫＳＳ</v>
      </c>
      <c r="D413">
        <f>IFERROR(VLOOKUP(A413,プログラム!B:C,2,0),"")</f>
        <v>28</v>
      </c>
      <c r="E413">
        <f>IFERROR(記録[[#This Row],[組]],"")</f>
        <v>1</v>
      </c>
      <c r="F413">
        <f>IFERROR(記録[[#This Row],[水路]],"")</f>
        <v>4</v>
      </c>
      <c r="G413" t="str">
        <f>IFERROR(VLOOKUP(D413,プログラムデータ!A:N,12,0),"")</f>
        <v>13～14歳</v>
      </c>
      <c r="H413" t="str">
        <f>IFERROR(VLOOKUP(D413,プログラムデータ!A:N,13,0),"")</f>
        <v>男子</v>
      </c>
      <c r="I413" t="str">
        <f>IFERROR(VLOOKUP(D413,プログラムデータ!A:N,11,0),"")</f>
        <v>4×100m</v>
      </c>
      <c r="J413" t="str">
        <f>IFERROR(VLOOKUP(D413,プログラムデータ!A:N,10,0),"")</f>
        <v>メドレーリレー</v>
      </c>
      <c r="K413" t="str">
        <f>IFERROR(VLOOKUP(D413,プログラムデータ!A:N,14,0),"")</f>
        <v>タイム決勝</v>
      </c>
      <c r="L413" t="str">
        <f t="shared" si="6"/>
        <v>13～14歳 男子 4×100m メドレーリレー タイム決勝</v>
      </c>
    </row>
    <row r="414" spans="1:12" x14ac:dyDescent="0.15">
      <c r="A414">
        <f>IFERROR(記録[[#This Row],[競技番号]],"")</f>
        <v>101</v>
      </c>
      <c r="B414">
        <f>IFERROR(記録[[#This Row],[選手番号]],"")</f>
        <v>1067</v>
      </c>
      <c r="C414" t="str">
        <f>IFERROR(VLOOKUP(B414,チーム番号!E:F,2,0),"")</f>
        <v>サンダーＳＳ</v>
      </c>
      <c r="D414">
        <f>IFERROR(VLOOKUP(A414,プログラム!B:C,2,0),"")</f>
        <v>28</v>
      </c>
      <c r="E414">
        <f>IFERROR(記録[[#This Row],[組]],"")</f>
        <v>1</v>
      </c>
      <c r="F414">
        <f>IFERROR(記録[[#This Row],[水路]],"")</f>
        <v>5</v>
      </c>
      <c r="G414" t="str">
        <f>IFERROR(VLOOKUP(D414,プログラムデータ!A:N,12,0),"")</f>
        <v>13～14歳</v>
      </c>
      <c r="H414" t="str">
        <f>IFERROR(VLOOKUP(D414,プログラムデータ!A:N,13,0),"")</f>
        <v>男子</v>
      </c>
      <c r="I414" t="str">
        <f>IFERROR(VLOOKUP(D414,プログラムデータ!A:N,11,0),"")</f>
        <v>4×100m</v>
      </c>
      <c r="J414" t="str">
        <f>IFERROR(VLOOKUP(D414,プログラムデータ!A:N,10,0),"")</f>
        <v>メドレーリレー</v>
      </c>
      <c r="K414" t="str">
        <f>IFERROR(VLOOKUP(D414,プログラムデータ!A:N,14,0),"")</f>
        <v>タイム決勝</v>
      </c>
      <c r="L414" t="str">
        <f t="shared" si="6"/>
        <v>13～14歳 男子 4×100m メドレーリレー タイム決勝</v>
      </c>
    </row>
    <row r="415" spans="1:12" x14ac:dyDescent="0.15">
      <c r="A415">
        <f>IFERROR(記録[[#This Row],[競技番号]],"")</f>
        <v>101</v>
      </c>
      <c r="B415">
        <f>IFERROR(記録[[#This Row],[選手番号]],"")</f>
        <v>1120</v>
      </c>
      <c r="C415" t="str">
        <f>IFERROR(VLOOKUP(B415,チーム番号!E:F,2,0),"")</f>
        <v>ファイブテン</v>
      </c>
      <c r="D415">
        <f>IFERROR(VLOOKUP(A415,プログラム!B:C,2,0),"")</f>
        <v>28</v>
      </c>
      <c r="E415">
        <f>IFERROR(記録[[#This Row],[組]],"")</f>
        <v>1</v>
      </c>
      <c r="F415">
        <f>IFERROR(記録[[#This Row],[水路]],"")</f>
        <v>6</v>
      </c>
      <c r="G415" t="str">
        <f>IFERROR(VLOOKUP(D415,プログラムデータ!A:N,12,0),"")</f>
        <v>13～14歳</v>
      </c>
      <c r="H415" t="str">
        <f>IFERROR(VLOOKUP(D415,プログラムデータ!A:N,13,0),"")</f>
        <v>男子</v>
      </c>
      <c r="I415" t="str">
        <f>IFERROR(VLOOKUP(D415,プログラムデータ!A:N,11,0),"")</f>
        <v>4×100m</v>
      </c>
      <c r="J415" t="str">
        <f>IFERROR(VLOOKUP(D415,プログラムデータ!A:N,10,0),"")</f>
        <v>メドレーリレー</v>
      </c>
      <c r="K415" t="str">
        <f>IFERROR(VLOOKUP(D415,プログラムデータ!A:N,14,0),"")</f>
        <v>タイム決勝</v>
      </c>
      <c r="L415" t="str">
        <f t="shared" si="6"/>
        <v>13～14歳 男子 4×100m メドレーリレー タイム決勝</v>
      </c>
    </row>
    <row r="416" spans="1:12" x14ac:dyDescent="0.15">
      <c r="A416">
        <f>IFERROR(記録[[#This Row],[競技番号]],"")</f>
        <v>101</v>
      </c>
      <c r="B416">
        <f>IFERROR(記録[[#This Row],[選手番号]],"")</f>
        <v>0</v>
      </c>
      <c r="C416" t="str">
        <f>IFERROR(VLOOKUP(B416,チーム番号!E:F,2,0),"")</f>
        <v/>
      </c>
      <c r="D416">
        <f>IFERROR(VLOOKUP(A416,プログラム!B:C,2,0),"")</f>
        <v>28</v>
      </c>
      <c r="E416">
        <f>IFERROR(記録[[#This Row],[組]],"")</f>
        <v>1</v>
      </c>
      <c r="F416">
        <f>IFERROR(記録[[#This Row],[水路]],"")</f>
        <v>7</v>
      </c>
      <c r="G416" t="str">
        <f>IFERROR(VLOOKUP(D416,プログラムデータ!A:N,12,0),"")</f>
        <v>13～14歳</v>
      </c>
      <c r="H416" t="str">
        <f>IFERROR(VLOOKUP(D416,プログラムデータ!A:N,13,0),"")</f>
        <v>男子</v>
      </c>
      <c r="I416" t="str">
        <f>IFERROR(VLOOKUP(D416,プログラムデータ!A:N,11,0),"")</f>
        <v>4×100m</v>
      </c>
      <c r="J416" t="str">
        <f>IFERROR(VLOOKUP(D416,プログラムデータ!A:N,10,0),"")</f>
        <v>メドレーリレー</v>
      </c>
      <c r="K416" t="str">
        <f>IFERROR(VLOOKUP(D416,プログラムデータ!A:N,14,0),"")</f>
        <v>タイム決勝</v>
      </c>
      <c r="L416" t="str">
        <f t="shared" si="6"/>
        <v>13～14歳 男子 4×100m メドレーリレー タイム決勝</v>
      </c>
    </row>
    <row r="417" spans="1:12" x14ac:dyDescent="0.15">
      <c r="A417">
        <f>IFERROR(記録[[#This Row],[競技番号]],"")</f>
        <v>101</v>
      </c>
      <c r="B417">
        <f>IFERROR(記録[[#This Row],[選手番号]],"")</f>
        <v>0</v>
      </c>
      <c r="C417" t="str">
        <f>IFERROR(VLOOKUP(B417,チーム番号!E:F,2,0),"")</f>
        <v/>
      </c>
      <c r="D417">
        <f>IFERROR(VLOOKUP(A417,プログラム!B:C,2,0),"")</f>
        <v>28</v>
      </c>
      <c r="E417">
        <f>IFERROR(記録[[#This Row],[組]],"")</f>
        <v>1</v>
      </c>
      <c r="F417">
        <f>IFERROR(記録[[#This Row],[水路]],"")</f>
        <v>8</v>
      </c>
      <c r="G417" t="str">
        <f>IFERROR(VLOOKUP(D417,プログラムデータ!A:N,12,0),"")</f>
        <v>13～14歳</v>
      </c>
      <c r="H417" t="str">
        <f>IFERROR(VLOOKUP(D417,プログラムデータ!A:N,13,0),"")</f>
        <v>男子</v>
      </c>
      <c r="I417" t="str">
        <f>IFERROR(VLOOKUP(D417,プログラムデータ!A:N,11,0),"")</f>
        <v>4×100m</v>
      </c>
      <c r="J417" t="str">
        <f>IFERROR(VLOOKUP(D417,プログラムデータ!A:N,10,0),"")</f>
        <v>メドレーリレー</v>
      </c>
      <c r="K417" t="str">
        <f>IFERROR(VLOOKUP(D417,プログラムデータ!A:N,14,0),"")</f>
        <v>タイム決勝</v>
      </c>
      <c r="L417" t="str">
        <f t="shared" si="6"/>
        <v>13～14歳 男子 4×100m メドレーリレー タイム決勝</v>
      </c>
    </row>
    <row r="418" spans="1:12" x14ac:dyDescent="0.15">
      <c r="A418">
        <f>IFERROR(記録[[#This Row],[競技番号]],"")</f>
        <v>101</v>
      </c>
      <c r="B418">
        <f>IFERROR(記録[[#This Row],[選手番号]],"")</f>
        <v>1139</v>
      </c>
      <c r="C418" t="str">
        <f>IFERROR(VLOOKUP(B418,チーム番号!E:F,2,0),"")</f>
        <v>リー保内</v>
      </c>
      <c r="D418">
        <f>IFERROR(VLOOKUP(A418,プログラム!B:C,2,0),"")</f>
        <v>28</v>
      </c>
      <c r="E418">
        <f>IFERROR(記録[[#This Row],[組]],"")</f>
        <v>2</v>
      </c>
      <c r="F418">
        <f>IFERROR(記録[[#This Row],[水路]],"")</f>
        <v>1</v>
      </c>
      <c r="G418" t="str">
        <f>IFERROR(VLOOKUP(D418,プログラムデータ!A:N,12,0),"")</f>
        <v>13～14歳</v>
      </c>
      <c r="H418" t="str">
        <f>IFERROR(VLOOKUP(D418,プログラムデータ!A:N,13,0),"")</f>
        <v>男子</v>
      </c>
      <c r="I418" t="str">
        <f>IFERROR(VLOOKUP(D418,プログラムデータ!A:N,11,0),"")</f>
        <v>4×100m</v>
      </c>
      <c r="J418" t="str">
        <f>IFERROR(VLOOKUP(D418,プログラムデータ!A:N,10,0),"")</f>
        <v>メドレーリレー</v>
      </c>
      <c r="K418" t="str">
        <f>IFERROR(VLOOKUP(D418,プログラムデータ!A:N,14,0),"")</f>
        <v>タイム決勝</v>
      </c>
      <c r="L418" t="str">
        <f t="shared" si="6"/>
        <v>13～14歳 男子 4×100m メドレーリレー タイム決勝</v>
      </c>
    </row>
    <row r="419" spans="1:12" x14ac:dyDescent="0.15">
      <c r="A419">
        <f>IFERROR(記録[[#This Row],[競技番号]],"")</f>
        <v>101</v>
      </c>
      <c r="B419">
        <f>IFERROR(記録[[#This Row],[選手番号]],"")</f>
        <v>1036</v>
      </c>
      <c r="C419" t="str">
        <f>IFERROR(VLOOKUP(B419,チーム番号!E:F,2,0),"")</f>
        <v>ジャパン観</v>
      </c>
      <c r="D419">
        <f>IFERROR(VLOOKUP(A419,プログラム!B:C,2,0),"")</f>
        <v>28</v>
      </c>
      <c r="E419">
        <f>IFERROR(記録[[#This Row],[組]],"")</f>
        <v>2</v>
      </c>
      <c r="F419">
        <f>IFERROR(記録[[#This Row],[水路]],"")</f>
        <v>2</v>
      </c>
      <c r="G419" t="str">
        <f>IFERROR(VLOOKUP(D419,プログラムデータ!A:N,12,0),"")</f>
        <v>13～14歳</v>
      </c>
      <c r="H419" t="str">
        <f>IFERROR(VLOOKUP(D419,プログラムデータ!A:N,13,0),"")</f>
        <v>男子</v>
      </c>
      <c r="I419" t="str">
        <f>IFERROR(VLOOKUP(D419,プログラムデータ!A:N,11,0),"")</f>
        <v>4×100m</v>
      </c>
      <c r="J419" t="str">
        <f>IFERROR(VLOOKUP(D419,プログラムデータ!A:N,10,0),"")</f>
        <v>メドレーリレー</v>
      </c>
      <c r="K419" t="str">
        <f>IFERROR(VLOOKUP(D419,プログラムデータ!A:N,14,0),"")</f>
        <v>タイム決勝</v>
      </c>
      <c r="L419" t="str">
        <f t="shared" si="6"/>
        <v>13～14歳 男子 4×100m メドレーリレー タイム決勝</v>
      </c>
    </row>
    <row r="420" spans="1:12" x14ac:dyDescent="0.15">
      <c r="A420">
        <f>IFERROR(記録[[#This Row],[競技番号]],"")</f>
        <v>101</v>
      </c>
      <c r="B420">
        <f>IFERROR(記録[[#This Row],[選手番号]],"")</f>
        <v>1058</v>
      </c>
      <c r="C420" t="str">
        <f>IFERROR(VLOOKUP(B420,チーム番号!E:F,2,0),"")</f>
        <v>坂出伊藤ＳＳ</v>
      </c>
      <c r="D420">
        <f>IFERROR(VLOOKUP(A420,プログラム!B:C,2,0),"")</f>
        <v>28</v>
      </c>
      <c r="E420">
        <f>IFERROR(記録[[#This Row],[組]],"")</f>
        <v>2</v>
      </c>
      <c r="F420">
        <f>IFERROR(記録[[#This Row],[水路]],"")</f>
        <v>3</v>
      </c>
      <c r="G420" t="str">
        <f>IFERROR(VLOOKUP(D420,プログラムデータ!A:N,12,0),"")</f>
        <v>13～14歳</v>
      </c>
      <c r="H420" t="str">
        <f>IFERROR(VLOOKUP(D420,プログラムデータ!A:N,13,0),"")</f>
        <v>男子</v>
      </c>
      <c r="I420" t="str">
        <f>IFERROR(VLOOKUP(D420,プログラムデータ!A:N,11,0),"")</f>
        <v>4×100m</v>
      </c>
      <c r="J420" t="str">
        <f>IFERROR(VLOOKUP(D420,プログラムデータ!A:N,10,0),"")</f>
        <v>メドレーリレー</v>
      </c>
      <c r="K420" t="str">
        <f>IFERROR(VLOOKUP(D420,プログラムデータ!A:N,14,0),"")</f>
        <v>タイム決勝</v>
      </c>
      <c r="L420" t="str">
        <f t="shared" si="6"/>
        <v>13～14歳 男子 4×100m メドレーリレー タイム決勝</v>
      </c>
    </row>
    <row r="421" spans="1:12" x14ac:dyDescent="0.15">
      <c r="A421">
        <f>IFERROR(記録[[#This Row],[競技番号]],"")</f>
        <v>101</v>
      </c>
      <c r="B421">
        <f>IFERROR(記録[[#This Row],[選手番号]],"")</f>
        <v>1019</v>
      </c>
      <c r="C421" t="str">
        <f>IFERROR(VLOOKUP(B421,チーム番号!E:F,2,0),"")</f>
        <v>ジャパン丸亀</v>
      </c>
      <c r="D421">
        <f>IFERROR(VLOOKUP(A421,プログラム!B:C,2,0),"")</f>
        <v>28</v>
      </c>
      <c r="E421">
        <f>IFERROR(記録[[#This Row],[組]],"")</f>
        <v>2</v>
      </c>
      <c r="F421">
        <f>IFERROR(記録[[#This Row],[水路]],"")</f>
        <v>4</v>
      </c>
      <c r="G421" t="str">
        <f>IFERROR(VLOOKUP(D421,プログラムデータ!A:N,12,0),"")</f>
        <v>13～14歳</v>
      </c>
      <c r="H421" t="str">
        <f>IFERROR(VLOOKUP(D421,プログラムデータ!A:N,13,0),"")</f>
        <v>男子</v>
      </c>
      <c r="I421" t="str">
        <f>IFERROR(VLOOKUP(D421,プログラムデータ!A:N,11,0),"")</f>
        <v>4×100m</v>
      </c>
      <c r="J421" t="str">
        <f>IFERROR(VLOOKUP(D421,プログラムデータ!A:N,10,0),"")</f>
        <v>メドレーリレー</v>
      </c>
      <c r="K421" t="str">
        <f>IFERROR(VLOOKUP(D421,プログラムデータ!A:N,14,0),"")</f>
        <v>タイム決勝</v>
      </c>
      <c r="L421" t="str">
        <f t="shared" si="6"/>
        <v>13～14歳 男子 4×100m メドレーリレー タイム決勝</v>
      </c>
    </row>
    <row r="422" spans="1:12" x14ac:dyDescent="0.15">
      <c r="A422">
        <f>IFERROR(記録[[#This Row],[競技番号]],"")</f>
        <v>101</v>
      </c>
      <c r="B422">
        <f>IFERROR(記録[[#This Row],[選手番号]],"")</f>
        <v>1012</v>
      </c>
      <c r="C422" t="str">
        <f>IFERROR(VLOOKUP(B422,チーム番号!E:F,2,0),"")</f>
        <v>ジャパン高松</v>
      </c>
      <c r="D422">
        <f>IFERROR(VLOOKUP(A422,プログラム!B:C,2,0),"")</f>
        <v>28</v>
      </c>
      <c r="E422">
        <f>IFERROR(記録[[#This Row],[組]],"")</f>
        <v>2</v>
      </c>
      <c r="F422">
        <f>IFERROR(記録[[#This Row],[水路]],"")</f>
        <v>5</v>
      </c>
      <c r="G422" t="str">
        <f>IFERROR(VLOOKUP(D422,プログラムデータ!A:N,12,0),"")</f>
        <v>13～14歳</v>
      </c>
      <c r="H422" t="str">
        <f>IFERROR(VLOOKUP(D422,プログラムデータ!A:N,13,0),"")</f>
        <v>男子</v>
      </c>
      <c r="I422" t="str">
        <f>IFERROR(VLOOKUP(D422,プログラムデータ!A:N,11,0),"")</f>
        <v>4×100m</v>
      </c>
      <c r="J422" t="str">
        <f>IFERROR(VLOOKUP(D422,プログラムデータ!A:N,10,0),"")</f>
        <v>メドレーリレー</v>
      </c>
      <c r="K422" t="str">
        <f>IFERROR(VLOOKUP(D422,プログラムデータ!A:N,14,0),"")</f>
        <v>タイム決勝</v>
      </c>
      <c r="L422" t="str">
        <f t="shared" si="6"/>
        <v>13～14歳 男子 4×100m メドレーリレー タイム決勝</v>
      </c>
    </row>
    <row r="423" spans="1:12" x14ac:dyDescent="0.15">
      <c r="A423">
        <f>IFERROR(記録[[#This Row],[競技番号]],"")</f>
        <v>101</v>
      </c>
      <c r="B423">
        <f>IFERROR(記録[[#This Row],[選手番号]],"")</f>
        <v>1158</v>
      </c>
      <c r="C423" t="str">
        <f>IFERROR(VLOOKUP(B423,チーム番号!E:F,2,0),"")</f>
        <v>みかづきＳＳ</v>
      </c>
      <c r="D423">
        <f>IFERROR(VLOOKUP(A423,プログラム!B:C,2,0),"")</f>
        <v>28</v>
      </c>
      <c r="E423">
        <f>IFERROR(記録[[#This Row],[組]],"")</f>
        <v>2</v>
      </c>
      <c r="F423">
        <f>IFERROR(記録[[#This Row],[水路]],"")</f>
        <v>6</v>
      </c>
      <c r="G423" t="str">
        <f>IFERROR(VLOOKUP(D423,プログラムデータ!A:N,12,0),"")</f>
        <v>13～14歳</v>
      </c>
      <c r="H423" t="str">
        <f>IFERROR(VLOOKUP(D423,プログラムデータ!A:N,13,0),"")</f>
        <v>男子</v>
      </c>
      <c r="I423" t="str">
        <f>IFERROR(VLOOKUP(D423,プログラムデータ!A:N,11,0),"")</f>
        <v>4×100m</v>
      </c>
      <c r="J423" t="str">
        <f>IFERROR(VLOOKUP(D423,プログラムデータ!A:N,10,0),"")</f>
        <v>メドレーリレー</v>
      </c>
      <c r="K423" t="str">
        <f>IFERROR(VLOOKUP(D423,プログラムデータ!A:N,14,0),"")</f>
        <v>タイム決勝</v>
      </c>
      <c r="L423" t="str">
        <f t="shared" si="6"/>
        <v>13～14歳 男子 4×100m メドレーリレー タイム決勝</v>
      </c>
    </row>
    <row r="424" spans="1:12" x14ac:dyDescent="0.15">
      <c r="A424">
        <f>IFERROR(記録[[#This Row],[競技番号]],"")</f>
        <v>101</v>
      </c>
      <c r="B424">
        <f>IFERROR(記録[[#This Row],[選手番号]],"")</f>
        <v>1050</v>
      </c>
      <c r="C424" t="str">
        <f>IFERROR(VLOOKUP(B424,チーム番号!E:F,2,0),"")</f>
        <v>伊藤ＳＳ</v>
      </c>
      <c r="D424">
        <f>IFERROR(VLOOKUP(A424,プログラム!B:C,2,0),"")</f>
        <v>28</v>
      </c>
      <c r="E424">
        <f>IFERROR(記録[[#This Row],[組]],"")</f>
        <v>2</v>
      </c>
      <c r="F424">
        <f>IFERROR(記録[[#This Row],[水路]],"")</f>
        <v>7</v>
      </c>
      <c r="G424" t="str">
        <f>IFERROR(VLOOKUP(D424,プログラムデータ!A:N,12,0),"")</f>
        <v>13～14歳</v>
      </c>
      <c r="H424" t="str">
        <f>IFERROR(VLOOKUP(D424,プログラムデータ!A:N,13,0),"")</f>
        <v>男子</v>
      </c>
      <c r="I424" t="str">
        <f>IFERROR(VLOOKUP(D424,プログラムデータ!A:N,11,0),"")</f>
        <v>4×100m</v>
      </c>
      <c r="J424" t="str">
        <f>IFERROR(VLOOKUP(D424,プログラムデータ!A:N,10,0),"")</f>
        <v>メドレーリレー</v>
      </c>
      <c r="K424" t="str">
        <f>IFERROR(VLOOKUP(D424,プログラムデータ!A:N,14,0),"")</f>
        <v>タイム決勝</v>
      </c>
      <c r="L424" t="str">
        <f t="shared" si="6"/>
        <v>13～14歳 男子 4×100m メドレーリレー タイム決勝</v>
      </c>
    </row>
    <row r="425" spans="1:12" x14ac:dyDescent="0.15">
      <c r="A425">
        <f>IFERROR(記録[[#This Row],[競技番号]],"")</f>
        <v>101</v>
      </c>
      <c r="B425">
        <f>IFERROR(記録[[#This Row],[選手番号]],"")</f>
        <v>1149</v>
      </c>
      <c r="C425" t="str">
        <f>IFERROR(VLOOKUP(B425,チーム番号!E:F,2,0),"")</f>
        <v>ﾌｨｯﾀｴﾐﾌﾙ松前</v>
      </c>
      <c r="D425">
        <f>IFERROR(VLOOKUP(A425,プログラム!B:C,2,0),"")</f>
        <v>28</v>
      </c>
      <c r="E425">
        <f>IFERROR(記録[[#This Row],[組]],"")</f>
        <v>2</v>
      </c>
      <c r="F425">
        <f>IFERROR(記録[[#This Row],[水路]],"")</f>
        <v>8</v>
      </c>
      <c r="G425" t="str">
        <f>IFERROR(VLOOKUP(D425,プログラムデータ!A:N,12,0),"")</f>
        <v>13～14歳</v>
      </c>
      <c r="H425" t="str">
        <f>IFERROR(VLOOKUP(D425,プログラムデータ!A:N,13,0),"")</f>
        <v>男子</v>
      </c>
      <c r="I425" t="str">
        <f>IFERROR(VLOOKUP(D425,プログラムデータ!A:N,11,0),"")</f>
        <v>4×100m</v>
      </c>
      <c r="J425" t="str">
        <f>IFERROR(VLOOKUP(D425,プログラムデータ!A:N,10,0),"")</f>
        <v>メドレーリレー</v>
      </c>
      <c r="K425" t="str">
        <f>IFERROR(VLOOKUP(D425,プログラムデータ!A:N,14,0),"")</f>
        <v>タイム決勝</v>
      </c>
      <c r="L425" t="str">
        <f t="shared" si="6"/>
        <v>13～14歳 男子 4×100m メドレーリレー タイム決勝</v>
      </c>
    </row>
    <row r="426" spans="1:12" x14ac:dyDescent="0.15">
      <c r="A426">
        <f>IFERROR(記録[[#This Row],[競技番号]],"")</f>
        <v>103</v>
      </c>
      <c r="B426">
        <f>IFERROR(記録[[#This Row],[選手番号]],"")</f>
        <v>0</v>
      </c>
      <c r="C426" t="str">
        <f>IFERROR(VLOOKUP(B426,チーム番号!E:F,2,0),"")</f>
        <v/>
      </c>
      <c r="D426">
        <f>IFERROR(VLOOKUP(A426,プログラム!B:C,2,0),"")</f>
        <v>29</v>
      </c>
      <c r="E426">
        <f>IFERROR(記録[[#This Row],[組]],"")</f>
        <v>1</v>
      </c>
      <c r="F426">
        <f>IFERROR(記録[[#This Row],[水路]],"")</f>
        <v>1</v>
      </c>
      <c r="G426" t="str">
        <f>IFERROR(VLOOKUP(D426,プログラムデータ!A:N,12,0),"")</f>
        <v>15～18歳</v>
      </c>
      <c r="H426" t="str">
        <f>IFERROR(VLOOKUP(D426,プログラムデータ!A:N,13,0),"")</f>
        <v>男子</v>
      </c>
      <c r="I426" t="str">
        <f>IFERROR(VLOOKUP(D426,プログラムデータ!A:N,11,0),"")</f>
        <v>4×100m</v>
      </c>
      <c r="J426" t="str">
        <f>IFERROR(VLOOKUP(D426,プログラムデータ!A:N,10,0),"")</f>
        <v>メドレーリレー</v>
      </c>
      <c r="K426" t="str">
        <f>IFERROR(VLOOKUP(D426,プログラムデータ!A:N,14,0),"")</f>
        <v>タイム決勝</v>
      </c>
      <c r="L426" t="str">
        <f t="shared" si="6"/>
        <v>15～18歳 男子 4×100m メドレーリレー タイム決勝</v>
      </c>
    </row>
    <row r="427" spans="1:12" x14ac:dyDescent="0.15">
      <c r="A427">
        <f>IFERROR(記録[[#This Row],[競技番号]],"")</f>
        <v>103</v>
      </c>
      <c r="B427">
        <f>IFERROR(記録[[#This Row],[選手番号]],"")</f>
        <v>1134</v>
      </c>
      <c r="C427" t="str">
        <f>IFERROR(VLOOKUP(B427,チーム番号!E:F,2,0),"")</f>
        <v>フィッタ重信</v>
      </c>
      <c r="D427">
        <f>IFERROR(VLOOKUP(A427,プログラム!B:C,2,0),"")</f>
        <v>29</v>
      </c>
      <c r="E427">
        <f>IFERROR(記録[[#This Row],[組]],"")</f>
        <v>1</v>
      </c>
      <c r="F427">
        <f>IFERROR(記録[[#This Row],[水路]],"")</f>
        <v>2</v>
      </c>
      <c r="G427" t="str">
        <f>IFERROR(VLOOKUP(D427,プログラムデータ!A:N,12,0),"")</f>
        <v>15～18歳</v>
      </c>
      <c r="H427" t="str">
        <f>IFERROR(VLOOKUP(D427,プログラムデータ!A:N,13,0),"")</f>
        <v>男子</v>
      </c>
      <c r="I427" t="str">
        <f>IFERROR(VLOOKUP(D427,プログラムデータ!A:N,11,0),"")</f>
        <v>4×100m</v>
      </c>
      <c r="J427" t="str">
        <f>IFERROR(VLOOKUP(D427,プログラムデータ!A:N,10,0),"")</f>
        <v>メドレーリレー</v>
      </c>
      <c r="K427" t="str">
        <f>IFERROR(VLOOKUP(D427,プログラムデータ!A:N,14,0),"")</f>
        <v>タイム決勝</v>
      </c>
      <c r="L427" t="str">
        <f t="shared" si="6"/>
        <v>15～18歳 男子 4×100m メドレーリレー タイム決勝</v>
      </c>
    </row>
    <row r="428" spans="1:12" x14ac:dyDescent="0.15">
      <c r="A428">
        <f>IFERROR(記録[[#This Row],[競技番号]],"")</f>
        <v>103</v>
      </c>
      <c r="B428">
        <f>IFERROR(記録[[#This Row],[選手番号]],"")</f>
        <v>1170</v>
      </c>
      <c r="C428" t="str">
        <f>IFERROR(VLOOKUP(B428,チーム番号!E:F,2,0),"")</f>
        <v>ＪＳＳ高知</v>
      </c>
      <c r="D428">
        <f>IFERROR(VLOOKUP(A428,プログラム!B:C,2,0),"")</f>
        <v>29</v>
      </c>
      <c r="E428">
        <f>IFERROR(記録[[#This Row],[組]],"")</f>
        <v>1</v>
      </c>
      <c r="F428">
        <f>IFERROR(記録[[#This Row],[水路]],"")</f>
        <v>3</v>
      </c>
      <c r="G428" t="str">
        <f>IFERROR(VLOOKUP(D428,プログラムデータ!A:N,12,0),"")</f>
        <v>15～18歳</v>
      </c>
      <c r="H428" t="str">
        <f>IFERROR(VLOOKUP(D428,プログラムデータ!A:N,13,0),"")</f>
        <v>男子</v>
      </c>
      <c r="I428" t="str">
        <f>IFERROR(VLOOKUP(D428,プログラムデータ!A:N,11,0),"")</f>
        <v>4×100m</v>
      </c>
      <c r="J428" t="str">
        <f>IFERROR(VLOOKUP(D428,プログラムデータ!A:N,10,0),"")</f>
        <v>メドレーリレー</v>
      </c>
      <c r="K428" t="str">
        <f>IFERROR(VLOOKUP(D428,プログラムデータ!A:N,14,0),"")</f>
        <v>タイム決勝</v>
      </c>
      <c r="L428" t="str">
        <f t="shared" si="6"/>
        <v>15～18歳 男子 4×100m メドレーリレー タイム決勝</v>
      </c>
    </row>
    <row r="429" spans="1:12" x14ac:dyDescent="0.15">
      <c r="A429">
        <f>IFERROR(記録[[#This Row],[競技番号]],"")</f>
        <v>103</v>
      </c>
      <c r="B429">
        <f>IFERROR(記録[[#This Row],[選手番号]],"")</f>
        <v>1035</v>
      </c>
      <c r="C429" t="str">
        <f>IFERROR(VLOOKUP(B429,チーム番号!E:F,2,0),"")</f>
        <v>ジャパン観</v>
      </c>
      <c r="D429">
        <f>IFERROR(VLOOKUP(A429,プログラム!B:C,2,0),"")</f>
        <v>29</v>
      </c>
      <c r="E429">
        <f>IFERROR(記録[[#This Row],[組]],"")</f>
        <v>1</v>
      </c>
      <c r="F429">
        <f>IFERROR(記録[[#This Row],[水路]],"")</f>
        <v>4</v>
      </c>
      <c r="G429" t="str">
        <f>IFERROR(VLOOKUP(D429,プログラムデータ!A:N,12,0),"")</f>
        <v>15～18歳</v>
      </c>
      <c r="H429" t="str">
        <f>IFERROR(VLOOKUP(D429,プログラムデータ!A:N,13,0),"")</f>
        <v>男子</v>
      </c>
      <c r="I429" t="str">
        <f>IFERROR(VLOOKUP(D429,プログラムデータ!A:N,11,0),"")</f>
        <v>4×100m</v>
      </c>
      <c r="J429" t="str">
        <f>IFERROR(VLOOKUP(D429,プログラムデータ!A:N,10,0),"")</f>
        <v>メドレーリレー</v>
      </c>
      <c r="K429" t="str">
        <f>IFERROR(VLOOKUP(D429,プログラムデータ!A:N,14,0),"")</f>
        <v>タイム決勝</v>
      </c>
      <c r="L429" t="str">
        <f t="shared" si="6"/>
        <v>15～18歳 男子 4×100m メドレーリレー タイム決勝</v>
      </c>
    </row>
    <row r="430" spans="1:12" x14ac:dyDescent="0.15">
      <c r="A430">
        <f>IFERROR(記録[[#This Row],[競技番号]],"")</f>
        <v>103</v>
      </c>
      <c r="B430">
        <f>IFERROR(記録[[#This Row],[選手番号]],"")</f>
        <v>1159</v>
      </c>
      <c r="C430" t="str">
        <f>IFERROR(VLOOKUP(B430,チーム番号!E:F,2,0),"")</f>
        <v>みかづきＳＳ</v>
      </c>
      <c r="D430">
        <f>IFERROR(VLOOKUP(A430,プログラム!B:C,2,0),"")</f>
        <v>29</v>
      </c>
      <c r="E430">
        <f>IFERROR(記録[[#This Row],[組]],"")</f>
        <v>1</v>
      </c>
      <c r="F430">
        <f>IFERROR(記録[[#This Row],[水路]],"")</f>
        <v>5</v>
      </c>
      <c r="G430" t="str">
        <f>IFERROR(VLOOKUP(D430,プログラムデータ!A:N,12,0),"")</f>
        <v>15～18歳</v>
      </c>
      <c r="H430" t="str">
        <f>IFERROR(VLOOKUP(D430,プログラムデータ!A:N,13,0),"")</f>
        <v>男子</v>
      </c>
      <c r="I430" t="str">
        <f>IFERROR(VLOOKUP(D430,プログラムデータ!A:N,11,0),"")</f>
        <v>4×100m</v>
      </c>
      <c r="J430" t="str">
        <f>IFERROR(VLOOKUP(D430,プログラムデータ!A:N,10,0),"")</f>
        <v>メドレーリレー</v>
      </c>
      <c r="K430" t="str">
        <f>IFERROR(VLOOKUP(D430,プログラムデータ!A:N,14,0),"")</f>
        <v>タイム決勝</v>
      </c>
      <c r="L430" t="str">
        <f t="shared" ref="L430:L493" si="7">CONCATENATE(G430," ",H430," ",I430," ",J430," ",K430)</f>
        <v>15～18歳 男子 4×100m メドレーリレー タイム決勝</v>
      </c>
    </row>
    <row r="431" spans="1:12" x14ac:dyDescent="0.15">
      <c r="A431">
        <f>IFERROR(記録[[#This Row],[競技番号]],"")</f>
        <v>103</v>
      </c>
      <c r="B431">
        <f>IFERROR(記録[[#This Row],[選手番号]],"")</f>
        <v>1049</v>
      </c>
      <c r="C431" t="str">
        <f>IFERROR(VLOOKUP(B431,チーム番号!E:F,2,0),"")</f>
        <v>伊藤ＳＳ</v>
      </c>
      <c r="D431">
        <f>IFERROR(VLOOKUP(A431,プログラム!B:C,2,0),"")</f>
        <v>29</v>
      </c>
      <c r="E431">
        <f>IFERROR(記録[[#This Row],[組]],"")</f>
        <v>1</v>
      </c>
      <c r="F431">
        <f>IFERROR(記録[[#This Row],[水路]],"")</f>
        <v>6</v>
      </c>
      <c r="G431" t="str">
        <f>IFERROR(VLOOKUP(D431,プログラムデータ!A:N,12,0),"")</f>
        <v>15～18歳</v>
      </c>
      <c r="H431" t="str">
        <f>IFERROR(VLOOKUP(D431,プログラムデータ!A:N,13,0),"")</f>
        <v>男子</v>
      </c>
      <c r="I431" t="str">
        <f>IFERROR(VLOOKUP(D431,プログラムデータ!A:N,11,0),"")</f>
        <v>4×100m</v>
      </c>
      <c r="J431" t="str">
        <f>IFERROR(VLOOKUP(D431,プログラムデータ!A:N,10,0),"")</f>
        <v>メドレーリレー</v>
      </c>
      <c r="K431" t="str">
        <f>IFERROR(VLOOKUP(D431,プログラムデータ!A:N,14,0),"")</f>
        <v>タイム決勝</v>
      </c>
      <c r="L431" t="str">
        <f t="shared" si="7"/>
        <v>15～18歳 男子 4×100m メドレーリレー タイム決勝</v>
      </c>
    </row>
    <row r="432" spans="1:12" x14ac:dyDescent="0.15">
      <c r="A432">
        <f>IFERROR(記録[[#This Row],[競技番号]],"")</f>
        <v>103</v>
      </c>
      <c r="B432">
        <f>IFERROR(記録[[#This Row],[選手番号]],"")</f>
        <v>1114</v>
      </c>
      <c r="C432" t="str">
        <f>IFERROR(VLOOKUP(B432,チーム番号!E:F,2,0),"")</f>
        <v>南海ＤＣ</v>
      </c>
      <c r="D432">
        <f>IFERROR(VLOOKUP(A432,プログラム!B:C,2,0),"")</f>
        <v>29</v>
      </c>
      <c r="E432">
        <f>IFERROR(記録[[#This Row],[組]],"")</f>
        <v>1</v>
      </c>
      <c r="F432">
        <f>IFERROR(記録[[#This Row],[水路]],"")</f>
        <v>7</v>
      </c>
      <c r="G432" t="str">
        <f>IFERROR(VLOOKUP(D432,プログラムデータ!A:N,12,0),"")</f>
        <v>15～18歳</v>
      </c>
      <c r="H432" t="str">
        <f>IFERROR(VLOOKUP(D432,プログラムデータ!A:N,13,0),"")</f>
        <v>男子</v>
      </c>
      <c r="I432" t="str">
        <f>IFERROR(VLOOKUP(D432,プログラムデータ!A:N,11,0),"")</f>
        <v>4×100m</v>
      </c>
      <c r="J432" t="str">
        <f>IFERROR(VLOOKUP(D432,プログラムデータ!A:N,10,0),"")</f>
        <v>メドレーリレー</v>
      </c>
      <c r="K432" t="str">
        <f>IFERROR(VLOOKUP(D432,プログラムデータ!A:N,14,0),"")</f>
        <v>タイム決勝</v>
      </c>
      <c r="L432" t="str">
        <f t="shared" si="7"/>
        <v>15～18歳 男子 4×100m メドレーリレー タイム決勝</v>
      </c>
    </row>
    <row r="433" spans="1:12" x14ac:dyDescent="0.15">
      <c r="A433">
        <f>IFERROR(記録[[#This Row],[競技番号]],"")</f>
        <v>103</v>
      </c>
      <c r="B433">
        <f>IFERROR(記録[[#This Row],[選手番号]],"")</f>
        <v>0</v>
      </c>
      <c r="C433" t="str">
        <f>IFERROR(VLOOKUP(B433,チーム番号!E:F,2,0),"")</f>
        <v/>
      </c>
      <c r="D433">
        <f>IFERROR(VLOOKUP(A433,プログラム!B:C,2,0),"")</f>
        <v>29</v>
      </c>
      <c r="E433">
        <f>IFERROR(記録[[#This Row],[組]],"")</f>
        <v>1</v>
      </c>
      <c r="F433">
        <f>IFERROR(記録[[#This Row],[水路]],"")</f>
        <v>8</v>
      </c>
      <c r="G433" t="str">
        <f>IFERROR(VLOOKUP(D433,プログラムデータ!A:N,12,0),"")</f>
        <v>15～18歳</v>
      </c>
      <c r="H433" t="str">
        <f>IFERROR(VLOOKUP(D433,プログラムデータ!A:N,13,0),"")</f>
        <v>男子</v>
      </c>
      <c r="I433" t="str">
        <f>IFERROR(VLOOKUP(D433,プログラムデータ!A:N,11,0),"")</f>
        <v>4×100m</v>
      </c>
      <c r="J433" t="str">
        <f>IFERROR(VLOOKUP(D433,プログラムデータ!A:N,10,0),"")</f>
        <v>メドレーリレー</v>
      </c>
      <c r="K433" t="str">
        <f>IFERROR(VLOOKUP(D433,プログラムデータ!A:N,14,0),"")</f>
        <v>タイム決勝</v>
      </c>
      <c r="L433" t="str">
        <f t="shared" si="7"/>
        <v>15～18歳 男子 4×100m メドレーリレー タイム決勝</v>
      </c>
    </row>
    <row r="434" spans="1:12" x14ac:dyDescent="0.15">
      <c r="A434">
        <f>IFERROR(記録[[#This Row],[競技番号]],"")</f>
        <v>103</v>
      </c>
      <c r="B434">
        <f>IFERROR(記録[[#This Row],[選手番号]],"")</f>
        <v>1179</v>
      </c>
      <c r="C434" t="str">
        <f>IFERROR(VLOOKUP(B434,チーム番号!E:F,2,0),"")</f>
        <v>NSP高知</v>
      </c>
      <c r="D434">
        <f>IFERROR(VLOOKUP(A434,プログラム!B:C,2,0),"")</f>
        <v>29</v>
      </c>
      <c r="E434">
        <f>IFERROR(記録[[#This Row],[組]],"")</f>
        <v>2</v>
      </c>
      <c r="F434">
        <f>IFERROR(記録[[#This Row],[水路]],"")</f>
        <v>1</v>
      </c>
      <c r="G434" t="str">
        <f>IFERROR(VLOOKUP(D434,プログラムデータ!A:N,12,0),"")</f>
        <v>15～18歳</v>
      </c>
      <c r="H434" t="str">
        <f>IFERROR(VLOOKUP(D434,プログラムデータ!A:N,13,0),"")</f>
        <v>男子</v>
      </c>
      <c r="I434" t="str">
        <f>IFERROR(VLOOKUP(D434,プログラムデータ!A:N,11,0),"")</f>
        <v>4×100m</v>
      </c>
      <c r="J434" t="str">
        <f>IFERROR(VLOOKUP(D434,プログラムデータ!A:N,10,0),"")</f>
        <v>メドレーリレー</v>
      </c>
      <c r="K434" t="str">
        <f>IFERROR(VLOOKUP(D434,プログラムデータ!A:N,14,0),"")</f>
        <v>タイム決勝</v>
      </c>
      <c r="L434" t="str">
        <f t="shared" si="7"/>
        <v>15～18歳 男子 4×100m メドレーリレー タイム決勝</v>
      </c>
    </row>
    <row r="435" spans="1:12" x14ac:dyDescent="0.15">
      <c r="A435">
        <f>IFERROR(記録[[#This Row],[競技番号]],"")</f>
        <v>103</v>
      </c>
      <c r="B435">
        <f>IFERROR(記録[[#This Row],[選手番号]],"")</f>
        <v>1080</v>
      </c>
      <c r="C435" t="str">
        <f>IFERROR(VLOOKUP(B435,チーム番号!E:F,2,0),"")</f>
        <v>ＷＡＭＳＳ</v>
      </c>
      <c r="D435">
        <f>IFERROR(VLOOKUP(A435,プログラム!B:C,2,0),"")</f>
        <v>29</v>
      </c>
      <c r="E435">
        <f>IFERROR(記録[[#This Row],[組]],"")</f>
        <v>2</v>
      </c>
      <c r="F435">
        <f>IFERROR(記録[[#This Row],[水路]],"")</f>
        <v>2</v>
      </c>
      <c r="G435" t="str">
        <f>IFERROR(VLOOKUP(D435,プログラムデータ!A:N,12,0),"")</f>
        <v>15～18歳</v>
      </c>
      <c r="H435" t="str">
        <f>IFERROR(VLOOKUP(D435,プログラムデータ!A:N,13,0),"")</f>
        <v>男子</v>
      </c>
      <c r="I435" t="str">
        <f>IFERROR(VLOOKUP(D435,プログラムデータ!A:N,11,0),"")</f>
        <v>4×100m</v>
      </c>
      <c r="J435" t="str">
        <f>IFERROR(VLOOKUP(D435,プログラムデータ!A:N,10,0),"")</f>
        <v>メドレーリレー</v>
      </c>
      <c r="K435" t="str">
        <f>IFERROR(VLOOKUP(D435,プログラムデータ!A:N,14,0),"")</f>
        <v>タイム決勝</v>
      </c>
      <c r="L435" t="str">
        <f t="shared" si="7"/>
        <v>15～18歳 男子 4×100m メドレーリレー タイム決勝</v>
      </c>
    </row>
    <row r="436" spans="1:12" x14ac:dyDescent="0.15">
      <c r="A436">
        <f>IFERROR(記録[[#This Row],[競技番号]],"")</f>
        <v>103</v>
      </c>
      <c r="B436">
        <f>IFERROR(記録[[#This Row],[選手番号]],"")</f>
        <v>1008</v>
      </c>
      <c r="C436" t="str">
        <f>IFERROR(VLOOKUP(B436,チーム番号!E:F,2,0),"")</f>
        <v>ジャパン高松</v>
      </c>
      <c r="D436">
        <f>IFERROR(VLOOKUP(A436,プログラム!B:C,2,0),"")</f>
        <v>29</v>
      </c>
      <c r="E436">
        <f>IFERROR(記録[[#This Row],[組]],"")</f>
        <v>2</v>
      </c>
      <c r="F436">
        <f>IFERROR(記録[[#This Row],[水路]],"")</f>
        <v>3</v>
      </c>
      <c r="G436" t="str">
        <f>IFERROR(VLOOKUP(D436,プログラムデータ!A:N,12,0),"")</f>
        <v>15～18歳</v>
      </c>
      <c r="H436" t="str">
        <f>IFERROR(VLOOKUP(D436,プログラムデータ!A:N,13,0),"")</f>
        <v>男子</v>
      </c>
      <c r="I436" t="str">
        <f>IFERROR(VLOOKUP(D436,プログラムデータ!A:N,11,0),"")</f>
        <v>4×100m</v>
      </c>
      <c r="J436" t="str">
        <f>IFERROR(VLOOKUP(D436,プログラムデータ!A:N,10,0),"")</f>
        <v>メドレーリレー</v>
      </c>
      <c r="K436" t="str">
        <f>IFERROR(VLOOKUP(D436,プログラムデータ!A:N,14,0),"")</f>
        <v>タイム決勝</v>
      </c>
      <c r="L436" t="str">
        <f t="shared" si="7"/>
        <v>15～18歳 男子 4×100m メドレーリレー タイム決勝</v>
      </c>
    </row>
    <row r="437" spans="1:12" x14ac:dyDescent="0.15">
      <c r="A437">
        <f>IFERROR(記録[[#This Row],[競技番号]],"")</f>
        <v>103</v>
      </c>
      <c r="B437">
        <f>IFERROR(記録[[#This Row],[選手番号]],"")</f>
        <v>1068</v>
      </c>
      <c r="C437" t="str">
        <f>IFERROR(VLOOKUP(B437,チーム番号!E:F,2,0),"")</f>
        <v>ジャパン三木</v>
      </c>
      <c r="D437">
        <f>IFERROR(VLOOKUP(A437,プログラム!B:C,2,0),"")</f>
        <v>29</v>
      </c>
      <c r="E437">
        <f>IFERROR(記録[[#This Row],[組]],"")</f>
        <v>2</v>
      </c>
      <c r="F437">
        <f>IFERROR(記録[[#This Row],[水路]],"")</f>
        <v>4</v>
      </c>
      <c r="G437" t="str">
        <f>IFERROR(VLOOKUP(D437,プログラムデータ!A:N,12,0),"")</f>
        <v>15～18歳</v>
      </c>
      <c r="H437" t="str">
        <f>IFERROR(VLOOKUP(D437,プログラムデータ!A:N,13,0),"")</f>
        <v>男子</v>
      </c>
      <c r="I437" t="str">
        <f>IFERROR(VLOOKUP(D437,プログラムデータ!A:N,11,0),"")</f>
        <v>4×100m</v>
      </c>
      <c r="J437" t="str">
        <f>IFERROR(VLOOKUP(D437,プログラムデータ!A:N,10,0),"")</f>
        <v>メドレーリレー</v>
      </c>
      <c r="K437" t="str">
        <f>IFERROR(VLOOKUP(D437,プログラムデータ!A:N,14,0),"")</f>
        <v>タイム決勝</v>
      </c>
      <c r="L437" t="str">
        <f t="shared" si="7"/>
        <v>15～18歳 男子 4×100m メドレーリレー タイム決勝</v>
      </c>
    </row>
    <row r="438" spans="1:12" x14ac:dyDescent="0.15">
      <c r="A438">
        <f>IFERROR(記録[[#This Row],[競技番号]],"")</f>
        <v>103</v>
      </c>
      <c r="B438">
        <f>IFERROR(記録[[#This Row],[選手番号]],"")</f>
        <v>1173</v>
      </c>
      <c r="C438" t="str">
        <f>IFERROR(VLOOKUP(B438,チーム番号!E:F,2,0),"")</f>
        <v>ZEYO-ST</v>
      </c>
      <c r="D438">
        <f>IFERROR(VLOOKUP(A438,プログラム!B:C,2,0),"")</f>
        <v>29</v>
      </c>
      <c r="E438">
        <f>IFERROR(記録[[#This Row],[組]],"")</f>
        <v>2</v>
      </c>
      <c r="F438">
        <f>IFERROR(記録[[#This Row],[水路]],"")</f>
        <v>5</v>
      </c>
      <c r="G438" t="str">
        <f>IFERROR(VLOOKUP(D438,プログラムデータ!A:N,12,0),"")</f>
        <v>15～18歳</v>
      </c>
      <c r="H438" t="str">
        <f>IFERROR(VLOOKUP(D438,プログラムデータ!A:N,13,0),"")</f>
        <v>男子</v>
      </c>
      <c r="I438" t="str">
        <f>IFERROR(VLOOKUP(D438,プログラムデータ!A:N,11,0),"")</f>
        <v>4×100m</v>
      </c>
      <c r="J438" t="str">
        <f>IFERROR(VLOOKUP(D438,プログラムデータ!A:N,10,0),"")</f>
        <v>メドレーリレー</v>
      </c>
      <c r="K438" t="str">
        <f>IFERROR(VLOOKUP(D438,プログラムデータ!A:N,14,0),"")</f>
        <v>タイム決勝</v>
      </c>
      <c r="L438" t="str">
        <f t="shared" si="7"/>
        <v>15～18歳 男子 4×100m メドレーリレー タイム決勝</v>
      </c>
    </row>
    <row r="439" spans="1:12" x14ac:dyDescent="0.15">
      <c r="A439">
        <f>IFERROR(記録[[#This Row],[競技番号]],"")</f>
        <v>103</v>
      </c>
      <c r="B439">
        <f>IFERROR(記録[[#This Row],[選手番号]],"")</f>
        <v>1102</v>
      </c>
      <c r="C439" t="str">
        <f>IFERROR(VLOOKUP(B439,チーム番号!E:F,2,0),"")</f>
        <v>五百木ＳＣ</v>
      </c>
      <c r="D439">
        <f>IFERROR(VLOOKUP(A439,プログラム!B:C,2,0),"")</f>
        <v>29</v>
      </c>
      <c r="E439">
        <f>IFERROR(記録[[#This Row],[組]],"")</f>
        <v>2</v>
      </c>
      <c r="F439">
        <f>IFERROR(記録[[#This Row],[水路]],"")</f>
        <v>6</v>
      </c>
      <c r="G439" t="str">
        <f>IFERROR(VLOOKUP(D439,プログラムデータ!A:N,12,0),"")</f>
        <v>15～18歳</v>
      </c>
      <c r="H439" t="str">
        <f>IFERROR(VLOOKUP(D439,プログラムデータ!A:N,13,0),"")</f>
        <v>男子</v>
      </c>
      <c r="I439" t="str">
        <f>IFERROR(VLOOKUP(D439,プログラムデータ!A:N,11,0),"")</f>
        <v>4×100m</v>
      </c>
      <c r="J439" t="str">
        <f>IFERROR(VLOOKUP(D439,プログラムデータ!A:N,10,0),"")</f>
        <v>メドレーリレー</v>
      </c>
      <c r="K439" t="str">
        <f>IFERROR(VLOOKUP(D439,プログラムデータ!A:N,14,0),"")</f>
        <v>タイム決勝</v>
      </c>
      <c r="L439" t="str">
        <f t="shared" si="7"/>
        <v>15～18歳 男子 4×100m メドレーリレー タイム決勝</v>
      </c>
    </row>
    <row r="440" spans="1:12" x14ac:dyDescent="0.15">
      <c r="A440">
        <f>IFERROR(記録[[#This Row],[競技番号]],"")</f>
        <v>103</v>
      </c>
      <c r="B440">
        <f>IFERROR(記録[[#This Row],[選手番号]],"")</f>
        <v>1096</v>
      </c>
      <c r="C440" t="str">
        <f>IFERROR(VLOOKUP(B440,チーム番号!E:F,2,0),"")</f>
        <v>ＯＫ藍住</v>
      </c>
      <c r="D440">
        <f>IFERROR(VLOOKUP(A440,プログラム!B:C,2,0),"")</f>
        <v>29</v>
      </c>
      <c r="E440">
        <f>IFERROR(記録[[#This Row],[組]],"")</f>
        <v>2</v>
      </c>
      <c r="F440">
        <f>IFERROR(記録[[#This Row],[水路]],"")</f>
        <v>7</v>
      </c>
      <c r="G440" t="str">
        <f>IFERROR(VLOOKUP(D440,プログラムデータ!A:N,12,0),"")</f>
        <v>15～18歳</v>
      </c>
      <c r="H440" t="str">
        <f>IFERROR(VLOOKUP(D440,プログラムデータ!A:N,13,0),"")</f>
        <v>男子</v>
      </c>
      <c r="I440" t="str">
        <f>IFERROR(VLOOKUP(D440,プログラムデータ!A:N,11,0),"")</f>
        <v>4×100m</v>
      </c>
      <c r="J440" t="str">
        <f>IFERROR(VLOOKUP(D440,プログラムデータ!A:N,10,0),"")</f>
        <v>メドレーリレー</v>
      </c>
      <c r="K440" t="str">
        <f>IFERROR(VLOOKUP(D440,プログラムデータ!A:N,14,0),"")</f>
        <v>タイム決勝</v>
      </c>
      <c r="L440" t="str">
        <f t="shared" si="7"/>
        <v>15～18歳 男子 4×100m メドレーリレー タイム決勝</v>
      </c>
    </row>
    <row r="441" spans="1:12" x14ac:dyDescent="0.15">
      <c r="A441">
        <f>IFERROR(記録[[#This Row],[競技番号]],"")</f>
        <v>103</v>
      </c>
      <c r="B441">
        <f>IFERROR(記録[[#This Row],[選手番号]],"")</f>
        <v>1126</v>
      </c>
      <c r="C441" t="str">
        <f>IFERROR(VLOOKUP(B441,チーム番号!E:F,2,0),"")</f>
        <v>ファイブテン</v>
      </c>
      <c r="D441">
        <f>IFERROR(VLOOKUP(A441,プログラム!B:C,2,0),"")</f>
        <v>29</v>
      </c>
      <c r="E441">
        <f>IFERROR(記録[[#This Row],[組]],"")</f>
        <v>2</v>
      </c>
      <c r="F441">
        <f>IFERROR(記録[[#This Row],[水路]],"")</f>
        <v>8</v>
      </c>
      <c r="G441" t="str">
        <f>IFERROR(VLOOKUP(D441,プログラムデータ!A:N,12,0),"")</f>
        <v>15～18歳</v>
      </c>
      <c r="H441" t="str">
        <f>IFERROR(VLOOKUP(D441,プログラムデータ!A:N,13,0),"")</f>
        <v>男子</v>
      </c>
      <c r="I441" t="str">
        <f>IFERROR(VLOOKUP(D441,プログラムデータ!A:N,11,0),"")</f>
        <v>4×100m</v>
      </c>
      <c r="J441" t="str">
        <f>IFERROR(VLOOKUP(D441,プログラムデータ!A:N,10,0),"")</f>
        <v>メドレーリレー</v>
      </c>
      <c r="K441" t="str">
        <f>IFERROR(VLOOKUP(D441,プログラムデータ!A:N,14,0),"")</f>
        <v>タイム決勝</v>
      </c>
      <c r="L441" t="str">
        <f t="shared" si="7"/>
        <v>15～18歳 男子 4×100m メドレーリレー タイム決勝</v>
      </c>
    </row>
    <row r="442" spans="1:12" x14ac:dyDescent="0.15">
      <c r="A442">
        <f>IFERROR(記録[[#This Row],[競技番号]],"")</f>
        <v>105</v>
      </c>
      <c r="B442">
        <f>IFERROR(記録[[#This Row],[選手番号]],"")</f>
        <v>358</v>
      </c>
      <c r="C442" t="str">
        <f>IFERROR(VLOOKUP(B442,チーム番号!E:F,2,0),"")</f>
        <v/>
      </c>
      <c r="D442">
        <f>IFERROR(VLOOKUP(A442,プログラム!B:C,2,0),"")</f>
        <v>30</v>
      </c>
      <c r="E442">
        <f>IFERROR(記録[[#This Row],[組]],"")</f>
        <v>1</v>
      </c>
      <c r="F442">
        <f>IFERROR(記録[[#This Row],[水路]],"")</f>
        <v>1</v>
      </c>
      <c r="G442" t="str">
        <f>IFERROR(VLOOKUP(D442,プログラムデータ!A:N,12,0),"")</f>
        <v>10歳以下</v>
      </c>
      <c r="H442" t="str">
        <f>IFERROR(VLOOKUP(D442,プログラムデータ!A:N,13,0),"")</f>
        <v>男子</v>
      </c>
      <c r="I442">
        <f>IFERROR(VLOOKUP(D442,プログラムデータ!A:N,11,0),"")</f>
        <v>0</v>
      </c>
      <c r="J442" t="str">
        <f>IFERROR(VLOOKUP(D442,プログラムデータ!A:N,10,0),"")</f>
        <v>バタフライ</v>
      </c>
      <c r="K442" t="str">
        <f>IFERROR(VLOOKUP(D442,プログラムデータ!A:N,14,0),"")</f>
        <v>タイム決勝</v>
      </c>
      <c r="L442" t="str">
        <f t="shared" si="7"/>
        <v>10歳以下 男子 0 バタフライ タイム決勝</v>
      </c>
    </row>
    <row r="443" spans="1:12" x14ac:dyDescent="0.15">
      <c r="A443">
        <f>IFERROR(記録[[#This Row],[競技番号]],"")</f>
        <v>105</v>
      </c>
      <c r="B443">
        <f>IFERROR(記録[[#This Row],[選手番号]],"")</f>
        <v>19</v>
      </c>
      <c r="C443" t="str">
        <f>IFERROR(VLOOKUP(B443,チーム番号!E:F,2,0),"")</f>
        <v/>
      </c>
      <c r="D443">
        <f>IFERROR(VLOOKUP(A443,プログラム!B:C,2,0),"")</f>
        <v>30</v>
      </c>
      <c r="E443">
        <f>IFERROR(記録[[#This Row],[組]],"")</f>
        <v>1</v>
      </c>
      <c r="F443">
        <f>IFERROR(記録[[#This Row],[水路]],"")</f>
        <v>2</v>
      </c>
      <c r="G443" t="str">
        <f>IFERROR(VLOOKUP(D443,プログラムデータ!A:N,12,0),"")</f>
        <v>10歳以下</v>
      </c>
      <c r="H443" t="str">
        <f>IFERROR(VLOOKUP(D443,プログラムデータ!A:N,13,0),"")</f>
        <v>男子</v>
      </c>
      <c r="I443">
        <f>IFERROR(VLOOKUP(D443,プログラムデータ!A:N,11,0),"")</f>
        <v>0</v>
      </c>
      <c r="J443" t="str">
        <f>IFERROR(VLOOKUP(D443,プログラムデータ!A:N,10,0),"")</f>
        <v>バタフライ</v>
      </c>
      <c r="K443" t="str">
        <f>IFERROR(VLOOKUP(D443,プログラムデータ!A:N,14,0),"")</f>
        <v>タイム決勝</v>
      </c>
      <c r="L443" t="str">
        <f t="shared" si="7"/>
        <v>10歳以下 男子 0 バタフライ タイム決勝</v>
      </c>
    </row>
    <row r="444" spans="1:12" x14ac:dyDescent="0.15">
      <c r="A444">
        <f>IFERROR(記録[[#This Row],[競技番号]],"")</f>
        <v>105</v>
      </c>
      <c r="B444">
        <f>IFERROR(記録[[#This Row],[選手番号]],"")</f>
        <v>331</v>
      </c>
      <c r="C444" t="str">
        <f>IFERROR(VLOOKUP(B444,チーム番号!E:F,2,0),"")</f>
        <v/>
      </c>
      <c r="D444">
        <f>IFERROR(VLOOKUP(A444,プログラム!B:C,2,0),"")</f>
        <v>30</v>
      </c>
      <c r="E444">
        <f>IFERROR(記録[[#This Row],[組]],"")</f>
        <v>1</v>
      </c>
      <c r="F444">
        <f>IFERROR(記録[[#This Row],[水路]],"")</f>
        <v>3</v>
      </c>
      <c r="G444" t="str">
        <f>IFERROR(VLOOKUP(D444,プログラムデータ!A:N,12,0),"")</f>
        <v>10歳以下</v>
      </c>
      <c r="H444" t="str">
        <f>IFERROR(VLOOKUP(D444,プログラムデータ!A:N,13,0),"")</f>
        <v>男子</v>
      </c>
      <c r="I444">
        <f>IFERROR(VLOOKUP(D444,プログラムデータ!A:N,11,0),"")</f>
        <v>0</v>
      </c>
      <c r="J444" t="str">
        <f>IFERROR(VLOOKUP(D444,プログラムデータ!A:N,10,0),"")</f>
        <v>バタフライ</v>
      </c>
      <c r="K444" t="str">
        <f>IFERROR(VLOOKUP(D444,プログラムデータ!A:N,14,0),"")</f>
        <v>タイム決勝</v>
      </c>
      <c r="L444" t="str">
        <f t="shared" si="7"/>
        <v>10歳以下 男子 0 バタフライ タイム決勝</v>
      </c>
    </row>
    <row r="445" spans="1:12" x14ac:dyDescent="0.15">
      <c r="A445">
        <f>IFERROR(記録[[#This Row],[競技番号]],"")</f>
        <v>105</v>
      </c>
      <c r="B445">
        <f>IFERROR(記録[[#This Row],[選手番号]],"")</f>
        <v>500</v>
      </c>
      <c r="C445" t="str">
        <f>IFERROR(VLOOKUP(B445,チーム番号!E:F,2,0),"")</f>
        <v/>
      </c>
      <c r="D445">
        <f>IFERROR(VLOOKUP(A445,プログラム!B:C,2,0),"")</f>
        <v>30</v>
      </c>
      <c r="E445">
        <f>IFERROR(記録[[#This Row],[組]],"")</f>
        <v>1</v>
      </c>
      <c r="F445">
        <f>IFERROR(記録[[#This Row],[水路]],"")</f>
        <v>4</v>
      </c>
      <c r="G445" t="str">
        <f>IFERROR(VLOOKUP(D445,プログラムデータ!A:N,12,0),"")</f>
        <v>10歳以下</v>
      </c>
      <c r="H445" t="str">
        <f>IFERROR(VLOOKUP(D445,プログラムデータ!A:N,13,0),"")</f>
        <v>男子</v>
      </c>
      <c r="I445">
        <f>IFERROR(VLOOKUP(D445,プログラムデータ!A:N,11,0),"")</f>
        <v>0</v>
      </c>
      <c r="J445" t="str">
        <f>IFERROR(VLOOKUP(D445,プログラムデータ!A:N,10,0),"")</f>
        <v>バタフライ</v>
      </c>
      <c r="K445" t="str">
        <f>IFERROR(VLOOKUP(D445,プログラムデータ!A:N,14,0),"")</f>
        <v>タイム決勝</v>
      </c>
      <c r="L445" t="str">
        <f t="shared" si="7"/>
        <v>10歳以下 男子 0 バタフライ タイム決勝</v>
      </c>
    </row>
    <row r="446" spans="1:12" x14ac:dyDescent="0.15">
      <c r="A446">
        <f>IFERROR(記録[[#This Row],[競技番号]],"")</f>
        <v>105</v>
      </c>
      <c r="B446">
        <f>IFERROR(記録[[#This Row],[選手番号]],"")</f>
        <v>188</v>
      </c>
      <c r="C446" t="str">
        <f>IFERROR(VLOOKUP(B446,チーム番号!E:F,2,0),"")</f>
        <v/>
      </c>
      <c r="D446">
        <f>IFERROR(VLOOKUP(A446,プログラム!B:C,2,0),"")</f>
        <v>30</v>
      </c>
      <c r="E446">
        <f>IFERROR(記録[[#This Row],[組]],"")</f>
        <v>1</v>
      </c>
      <c r="F446">
        <f>IFERROR(記録[[#This Row],[水路]],"")</f>
        <v>5</v>
      </c>
      <c r="G446" t="str">
        <f>IFERROR(VLOOKUP(D446,プログラムデータ!A:N,12,0),"")</f>
        <v>10歳以下</v>
      </c>
      <c r="H446" t="str">
        <f>IFERROR(VLOOKUP(D446,プログラムデータ!A:N,13,0),"")</f>
        <v>男子</v>
      </c>
      <c r="I446">
        <f>IFERROR(VLOOKUP(D446,プログラムデータ!A:N,11,0),"")</f>
        <v>0</v>
      </c>
      <c r="J446" t="str">
        <f>IFERROR(VLOOKUP(D446,プログラムデータ!A:N,10,0),"")</f>
        <v>バタフライ</v>
      </c>
      <c r="K446" t="str">
        <f>IFERROR(VLOOKUP(D446,プログラムデータ!A:N,14,0),"")</f>
        <v>タイム決勝</v>
      </c>
      <c r="L446" t="str">
        <f t="shared" si="7"/>
        <v>10歳以下 男子 0 バタフライ タイム決勝</v>
      </c>
    </row>
    <row r="447" spans="1:12" x14ac:dyDescent="0.15">
      <c r="A447">
        <f>IFERROR(記録[[#This Row],[競技番号]],"")</f>
        <v>105</v>
      </c>
      <c r="B447">
        <f>IFERROR(記録[[#This Row],[選手番号]],"")</f>
        <v>142</v>
      </c>
      <c r="C447" t="str">
        <f>IFERROR(VLOOKUP(B447,チーム番号!E:F,2,0),"")</f>
        <v/>
      </c>
      <c r="D447">
        <f>IFERROR(VLOOKUP(A447,プログラム!B:C,2,0),"")</f>
        <v>30</v>
      </c>
      <c r="E447">
        <f>IFERROR(記録[[#This Row],[組]],"")</f>
        <v>1</v>
      </c>
      <c r="F447">
        <f>IFERROR(記録[[#This Row],[水路]],"")</f>
        <v>6</v>
      </c>
      <c r="G447" t="str">
        <f>IFERROR(VLOOKUP(D447,プログラムデータ!A:N,12,0),"")</f>
        <v>10歳以下</v>
      </c>
      <c r="H447" t="str">
        <f>IFERROR(VLOOKUP(D447,プログラムデータ!A:N,13,0),"")</f>
        <v>男子</v>
      </c>
      <c r="I447">
        <f>IFERROR(VLOOKUP(D447,プログラムデータ!A:N,11,0),"")</f>
        <v>0</v>
      </c>
      <c r="J447" t="str">
        <f>IFERROR(VLOOKUP(D447,プログラムデータ!A:N,10,0),"")</f>
        <v>バタフライ</v>
      </c>
      <c r="K447" t="str">
        <f>IFERROR(VLOOKUP(D447,プログラムデータ!A:N,14,0),"")</f>
        <v>タイム決勝</v>
      </c>
      <c r="L447" t="str">
        <f t="shared" si="7"/>
        <v>10歳以下 男子 0 バタフライ タイム決勝</v>
      </c>
    </row>
    <row r="448" spans="1:12" x14ac:dyDescent="0.15">
      <c r="A448">
        <f>IFERROR(記録[[#This Row],[競技番号]],"")</f>
        <v>105</v>
      </c>
      <c r="B448">
        <f>IFERROR(記録[[#This Row],[選手番号]],"")</f>
        <v>706</v>
      </c>
      <c r="C448" t="str">
        <f>IFERROR(VLOOKUP(B448,チーム番号!E:F,2,0),"")</f>
        <v/>
      </c>
      <c r="D448">
        <f>IFERROR(VLOOKUP(A448,プログラム!B:C,2,0),"")</f>
        <v>30</v>
      </c>
      <c r="E448">
        <f>IFERROR(記録[[#This Row],[組]],"")</f>
        <v>1</v>
      </c>
      <c r="F448">
        <f>IFERROR(記録[[#This Row],[水路]],"")</f>
        <v>7</v>
      </c>
      <c r="G448" t="str">
        <f>IFERROR(VLOOKUP(D448,プログラムデータ!A:N,12,0),"")</f>
        <v>10歳以下</v>
      </c>
      <c r="H448" t="str">
        <f>IFERROR(VLOOKUP(D448,プログラムデータ!A:N,13,0),"")</f>
        <v>男子</v>
      </c>
      <c r="I448">
        <f>IFERROR(VLOOKUP(D448,プログラムデータ!A:N,11,0),"")</f>
        <v>0</v>
      </c>
      <c r="J448" t="str">
        <f>IFERROR(VLOOKUP(D448,プログラムデータ!A:N,10,0),"")</f>
        <v>バタフライ</v>
      </c>
      <c r="K448" t="str">
        <f>IFERROR(VLOOKUP(D448,プログラムデータ!A:N,14,0),"")</f>
        <v>タイム決勝</v>
      </c>
      <c r="L448" t="str">
        <f t="shared" si="7"/>
        <v>10歳以下 男子 0 バタフライ タイム決勝</v>
      </c>
    </row>
    <row r="449" spans="1:12" x14ac:dyDescent="0.15">
      <c r="A449">
        <f>IFERROR(記録[[#This Row],[競技番号]],"")</f>
        <v>105</v>
      </c>
      <c r="B449">
        <f>IFERROR(記録[[#This Row],[選手番号]],"")</f>
        <v>122</v>
      </c>
      <c r="C449" t="str">
        <f>IFERROR(VLOOKUP(B449,チーム番号!E:F,2,0),"")</f>
        <v/>
      </c>
      <c r="D449">
        <f>IFERROR(VLOOKUP(A449,プログラム!B:C,2,0),"")</f>
        <v>30</v>
      </c>
      <c r="E449">
        <f>IFERROR(記録[[#This Row],[組]],"")</f>
        <v>1</v>
      </c>
      <c r="F449">
        <f>IFERROR(記録[[#This Row],[水路]],"")</f>
        <v>8</v>
      </c>
      <c r="G449" t="str">
        <f>IFERROR(VLOOKUP(D449,プログラムデータ!A:N,12,0),"")</f>
        <v>10歳以下</v>
      </c>
      <c r="H449" t="str">
        <f>IFERROR(VLOOKUP(D449,プログラムデータ!A:N,13,0),"")</f>
        <v>男子</v>
      </c>
      <c r="I449">
        <f>IFERROR(VLOOKUP(D449,プログラムデータ!A:N,11,0),"")</f>
        <v>0</v>
      </c>
      <c r="J449" t="str">
        <f>IFERROR(VLOOKUP(D449,プログラムデータ!A:N,10,0),"")</f>
        <v>バタフライ</v>
      </c>
      <c r="K449" t="str">
        <f>IFERROR(VLOOKUP(D449,プログラムデータ!A:N,14,0),"")</f>
        <v>タイム決勝</v>
      </c>
      <c r="L449" t="str">
        <f t="shared" si="7"/>
        <v>10歳以下 男子 0 バタフライ タイム決勝</v>
      </c>
    </row>
    <row r="450" spans="1:12" x14ac:dyDescent="0.15">
      <c r="A450">
        <f>IFERROR(記録[[#This Row],[競技番号]],"")</f>
        <v>107</v>
      </c>
      <c r="B450">
        <f>IFERROR(記録[[#This Row],[選手番号]],"")</f>
        <v>0</v>
      </c>
      <c r="C450" t="str">
        <f>IFERROR(VLOOKUP(B450,チーム番号!E:F,2,0),"")</f>
        <v/>
      </c>
      <c r="D450">
        <f>IFERROR(VLOOKUP(A450,プログラム!B:C,2,0),"")</f>
        <v>31</v>
      </c>
      <c r="E450">
        <f>IFERROR(記録[[#This Row],[組]],"")</f>
        <v>1</v>
      </c>
      <c r="F450">
        <f>IFERROR(記録[[#This Row],[水路]],"")</f>
        <v>1</v>
      </c>
      <c r="G450" t="str">
        <f>IFERROR(VLOOKUP(D450,プログラムデータ!A:N,12,0),"")</f>
        <v>11～12歳</v>
      </c>
      <c r="H450" t="str">
        <f>IFERROR(VLOOKUP(D450,プログラムデータ!A:N,13,0),"")</f>
        <v>男子</v>
      </c>
      <c r="I450">
        <f>IFERROR(VLOOKUP(D450,プログラムデータ!A:N,11,0),"")</f>
        <v>0</v>
      </c>
      <c r="J450" t="str">
        <f>IFERROR(VLOOKUP(D450,プログラムデータ!A:N,10,0),"")</f>
        <v>バタフライ</v>
      </c>
      <c r="K450" t="str">
        <f>IFERROR(VLOOKUP(D450,プログラムデータ!A:N,14,0),"")</f>
        <v>タイム決勝</v>
      </c>
      <c r="L450" t="str">
        <f t="shared" si="7"/>
        <v>11～12歳 男子 0 バタフライ タイム決勝</v>
      </c>
    </row>
    <row r="451" spans="1:12" x14ac:dyDescent="0.15">
      <c r="A451">
        <f>IFERROR(記録[[#This Row],[競技番号]],"")</f>
        <v>107</v>
      </c>
      <c r="B451">
        <f>IFERROR(記録[[#This Row],[選手番号]],"")</f>
        <v>0</v>
      </c>
      <c r="C451" t="str">
        <f>IFERROR(VLOOKUP(B451,チーム番号!E:F,2,0),"")</f>
        <v/>
      </c>
      <c r="D451">
        <f>IFERROR(VLOOKUP(A451,プログラム!B:C,2,0),"")</f>
        <v>31</v>
      </c>
      <c r="E451">
        <f>IFERROR(記録[[#This Row],[組]],"")</f>
        <v>1</v>
      </c>
      <c r="F451">
        <f>IFERROR(記録[[#This Row],[水路]],"")</f>
        <v>2</v>
      </c>
      <c r="G451" t="str">
        <f>IFERROR(VLOOKUP(D451,プログラムデータ!A:N,12,0),"")</f>
        <v>11～12歳</v>
      </c>
      <c r="H451" t="str">
        <f>IFERROR(VLOOKUP(D451,プログラムデータ!A:N,13,0),"")</f>
        <v>男子</v>
      </c>
      <c r="I451">
        <f>IFERROR(VLOOKUP(D451,プログラムデータ!A:N,11,0),"")</f>
        <v>0</v>
      </c>
      <c r="J451" t="str">
        <f>IFERROR(VLOOKUP(D451,プログラムデータ!A:N,10,0),"")</f>
        <v>バタフライ</v>
      </c>
      <c r="K451" t="str">
        <f>IFERROR(VLOOKUP(D451,プログラムデータ!A:N,14,0),"")</f>
        <v>タイム決勝</v>
      </c>
      <c r="L451" t="str">
        <f t="shared" si="7"/>
        <v>11～12歳 男子 0 バタフライ タイム決勝</v>
      </c>
    </row>
    <row r="452" spans="1:12" x14ac:dyDescent="0.15">
      <c r="A452">
        <f>IFERROR(記録[[#This Row],[競技番号]],"")</f>
        <v>107</v>
      </c>
      <c r="B452">
        <f>IFERROR(記録[[#This Row],[選手番号]],"")</f>
        <v>373</v>
      </c>
      <c r="C452" t="str">
        <f>IFERROR(VLOOKUP(B452,チーム番号!E:F,2,0),"")</f>
        <v/>
      </c>
      <c r="D452">
        <f>IFERROR(VLOOKUP(A452,プログラム!B:C,2,0),"")</f>
        <v>31</v>
      </c>
      <c r="E452">
        <f>IFERROR(記録[[#This Row],[組]],"")</f>
        <v>1</v>
      </c>
      <c r="F452">
        <f>IFERROR(記録[[#This Row],[水路]],"")</f>
        <v>3</v>
      </c>
      <c r="G452" t="str">
        <f>IFERROR(VLOOKUP(D452,プログラムデータ!A:N,12,0),"")</f>
        <v>11～12歳</v>
      </c>
      <c r="H452" t="str">
        <f>IFERROR(VLOOKUP(D452,プログラムデータ!A:N,13,0),"")</f>
        <v>男子</v>
      </c>
      <c r="I452">
        <f>IFERROR(VLOOKUP(D452,プログラムデータ!A:N,11,0),"")</f>
        <v>0</v>
      </c>
      <c r="J452" t="str">
        <f>IFERROR(VLOOKUP(D452,プログラムデータ!A:N,10,0),"")</f>
        <v>バタフライ</v>
      </c>
      <c r="K452" t="str">
        <f>IFERROR(VLOOKUP(D452,プログラムデータ!A:N,14,0),"")</f>
        <v>タイム決勝</v>
      </c>
      <c r="L452" t="str">
        <f t="shared" si="7"/>
        <v>11～12歳 男子 0 バタフライ タイム決勝</v>
      </c>
    </row>
    <row r="453" spans="1:12" x14ac:dyDescent="0.15">
      <c r="A453">
        <f>IFERROR(記録[[#This Row],[競技番号]],"")</f>
        <v>107</v>
      </c>
      <c r="B453">
        <f>IFERROR(記録[[#This Row],[選手番号]],"")</f>
        <v>205</v>
      </c>
      <c r="C453" t="str">
        <f>IFERROR(VLOOKUP(B453,チーム番号!E:F,2,0),"")</f>
        <v/>
      </c>
      <c r="D453">
        <f>IFERROR(VLOOKUP(A453,プログラム!B:C,2,0),"")</f>
        <v>31</v>
      </c>
      <c r="E453">
        <f>IFERROR(記録[[#This Row],[組]],"")</f>
        <v>1</v>
      </c>
      <c r="F453">
        <f>IFERROR(記録[[#This Row],[水路]],"")</f>
        <v>4</v>
      </c>
      <c r="G453" t="str">
        <f>IFERROR(VLOOKUP(D453,プログラムデータ!A:N,12,0),"")</f>
        <v>11～12歳</v>
      </c>
      <c r="H453" t="str">
        <f>IFERROR(VLOOKUP(D453,プログラムデータ!A:N,13,0),"")</f>
        <v>男子</v>
      </c>
      <c r="I453">
        <f>IFERROR(VLOOKUP(D453,プログラムデータ!A:N,11,0),"")</f>
        <v>0</v>
      </c>
      <c r="J453" t="str">
        <f>IFERROR(VLOOKUP(D453,プログラムデータ!A:N,10,0),"")</f>
        <v>バタフライ</v>
      </c>
      <c r="K453" t="str">
        <f>IFERROR(VLOOKUP(D453,プログラムデータ!A:N,14,0),"")</f>
        <v>タイム決勝</v>
      </c>
      <c r="L453" t="str">
        <f t="shared" si="7"/>
        <v>11～12歳 男子 0 バタフライ タイム決勝</v>
      </c>
    </row>
    <row r="454" spans="1:12" x14ac:dyDescent="0.15">
      <c r="A454">
        <f>IFERROR(記録[[#This Row],[競技番号]],"")</f>
        <v>107</v>
      </c>
      <c r="B454">
        <f>IFERROR(記録[[#This Row],[選手番号]],"")</f>
        <v>86</v>
      </c>
      <c r="C454" t="str">
        <f>IFERROR(VLOOKUP(B454,チーム番号!E:F,2,0),"")</f>
        <v/>
      </c>
      <c r="D454">
        <f>IFERROR(VLOOKUP(A454,プログラム!B:C,2,0),"")</f>
        <v>31</v>
      </c>
      <c r="E454">
        <f>IFERROR(記録[[#This Row],[組]],"")</f>
        <v>1</v>
      </c>
      <c r="F454">
        <f>IFERROR(記録[[#This Row],[水路]],"")</f>
        <v>5</v>
      </c>
      <c r="G454" t="str">
        <f>IFERROR(VLOOKUP(D454,プログラムデータ!A:N,12,0),"")</f>
        <v>11～12歳</v>
      </c>
      <c r="H454" t="str">
        <f>IFERROR(VLOOKUP(D454,プログラムデータ!A:N,13,0),"")</f>
        <v>男子</v>
      </c>
      <c r="I454">
        <f>IFERROR(VLOOKUP(D454,プログラムデータ!A:N,11,0),"")</f>
        <v>0</v>
      </c>
      <c r="J454" t="str">
        <f>IFERROR(VLOOKUP(D454,プログラムデータ!A:N,10,0),"")</f>
        <v>バタフライ</v>
      </c>
      <c r="K454" t="str">
        <f>IFERROR(VLOOKUP(D454,プログラムデータ!A:N,14,0),"")</f>
        <v>タイム決勝</v>
      </c>
      <c r="L454" t="str">
        <f t="shared" si="7"/>
        <v>11～12歳 男子 0 バタフライ タイム決勝</v>
      </c>
    </row>
    <row r="455" spans="1:12" x14ac:dyDescent="0.15">
      <c r="A455">
        <f>IFERROR(記録[[#This Row],[競技番号]],"")</f>
        <v>107</v>
      </c>
      <c r="B455">
        <f>IFERROR(記録[[#This Row],[選手番号]],"")</f>
        <v>0</v>
      </c>
      <c r="C455" t="str">
        <f>IFERROR(VLOOKUP(B455,チーム番号!E:F,2,0),"")</f>
        <v/>
      </c>
      <c r="D455">
        <f>IFERROR(VLOOKUP(A455,プログラム!B:C,2,0),"")</f>
        <v>31</v>
      </c>
      <c r="E455">
        <f>IFERROR(記録[[#This Row],[組]],"")</f>
        <v>1</v>
      </c>
      <c r="F455">
        <f>IFERROR(記録[[#This Row],[水路]],"")</f>
        <v>6</v>
      </c>
      <c r="G455" t="str">
        <f>IFERROR(VLOOKUP(D455,プログラムデータ!A:N,12,0),"")</f>
        <v>11～12歳</v>
      </c>
      <c r="H455" t="str">
        <f>IFERROR(VLOOKUP(D455,プログラムデータ!A:N,13,0),"")</f>
        <v>男子</v>
      </c>
      <c r="I455">
        <f>IFERROR(VLOOKUP(D455,プログラムデータ!A:N,11,0),"")</f>
        <v>0</v>
      </c>
      <c r="J455" t="str">
        <f>IFERROR(VLOOKUP(D455,プログラムデータ!A:N,10,0),"")</f>
        <v>バタフライ</v>
      </c>
      <c r="K455" t="str">
        <f>IFERROR(VLOOKUP(D455,プログラムデータ!A:N,14,0),"")</f>
        <v>タイム決勝</v>
      </c>
      <c r="L455" t="str">
        <f t="shared" si="7"/>
        <v>11～12歳 男子 0 バタフライ タイム決勝</v>
      </c>
    </row>
    <row r="456" spans="1:12" x14ac:dyDescent="0.15">
      <c r="A456">
        <f>IFERROR(記録[[#This Row],[競技番号]],"")</f>
        <v>107</v>
      </c>
      <c r="B456">
        <f>IFERROR(記録[[#This Row],[選手番号]],"")</f>
        <v>0</v>
      </c>
      <c r="C456" t="str">
        <f>IFERROR(VLOOKUP(B456,チーム番号!E:F,2,0),"")</f>
        <v/>
      </c>
      <c r="D456">
        <f>IFERROR(VLOOKUP(A456,プログラム!B:C,2,0),"")</f>
        <v>31</v>
      </c>
      <c r="E456">
        <f>IFERROR(記録[[#This Row],[組]],"")</f>
        <v>1</v>
      </c>
      <c r="F456">
        <f>IFERROR(記録[[#This Row],[水路]],"")</f>
        <v>7</v>
      </c>
      <c r="G456" t="str">
        <f>IFERROR(VLOOKUP(D456,プログラムデータ!A:N,12,0),"")</f>
        <v>11～12歳</v>
      </c>
      <c r="H456" t="str">
        <f>IFERROR(VLOOKUP(D456,プログラムデータ!A:N,13,0),"")</f>
        <v>男子</v>
      </c>
      <c r="I456">
        <f>IFERROR(VLOOKUP(D456,プログラムデータ!A:N,11,0),"")</f>
        <v>0</v>
      </c>
      <c r="J456" t="str">
        <f>IFERROR(VLOOKUP(D456,プログラムデータ!A:N,10,0),"")</f>
        <v>バタフライ</v>
      </c>
      <c r="K456" t="str">
        <f>IFERROR(VLOOKUP(D456,プログラムデータ!A:N,14,0),"")</f>
        <v>タイム決勝</v>
      </c>
      <c r="L456" t="str">
        <f t="shared" si="7"/>
        <v>11～12歳 男子 0 バタフライ タイム決勝</v>
      </c>
    </row>
    <row r="457" spans="1:12" x14ac:dyDescent="0.15">
      <c r="A457">
        <f>IFERROR(記録[[#This Row],[競技番号]],"")</f>
        <v>107</v>
      </c>
      <c r="B457">
        <f>IFERROR(記録[[#This Row],[選手番号]],"")</f>
        <v>0</v>
      </c>
      <c r="C457" t="str">
        <f>IFERROR(VLOOKUP(B457,チーム番号!E:F,2,0),"")</f>
        <v/>
      </c>
      <c r="D457">
        <f>IFERROR(VLOOKUP(A457,プログラム!B:C,2,0),"")</f>
        <v>31</v>
      </c>
      <c r="E457">
        <f>IFERROR(記録[[#This Row],[組]],"")</f>
        <v>1</v>
      </c>
      <c r="F457">
        <f>IFERROR(記録[[#This Row],[水路]],"")</f>
        <v>8</v>
      </c>
      <c r="G457" t="str">
        <f>IFERROR(VLOOKUP(D457,プログラムデータ!A:N,12,0),"")</f>
        <v>11～12歳</v>
      </c>
      <c r="H457" t="str">
        <f>IFERROR(VLOOKUP(D457,プログラムデータ!A:N,13,0),"")</f>
        <v>男子</v>
      </c>
      <c r="I457">
        <f>IFERROR(VLOOKUP(D457,プログラムデータ!A:N,11,0),"")</f>
        <v>0</v>
      </c>
      <c r="J457" t="str">
        <f>IFERROR(VLOOKUP(D457,プログラムデータ!A:N,10,0),"")</f>
        <v>バタフライ</v>
      </c>
      <c r="K457" t="str">
        <f>IFERROR(VLOOKUP(D457,プログラムデータ!A:N,14,0),"")</f>
        <v>タイム決勝</v>
      </c>
      <c r="L457" t="str">
        <f t="shared" si="7"/>
        <v>11～12歳 男子 0 バタフライ タイム決勝</v>
      </c>
    </row>
    <row r="458" spans="1:12" x14ac:dyDescent="0.15">
      <c r="A458">
        <f>IFERROR(記録[[#This Row],[競技番号]],"")</f>
        <v>107</v>
      </c>
      <c r="B458">
        <f>IFERROR(記録[[#This Row],[選手番号]],"")</f>
        <v>626</v>
      </c>
      <c r="C458" t="str">
        <f>IFERROR(VLOOKUP(B458,チーム番号!E:F,2,0),"")</f>
        <v/>
      </c>
      <c r="D458">
        <f>IFERROR(VLOOKUP(A458,プログラム!B:C,2,0),"")</f>
        <v>31</v>
      </c>
      <c r="E458">
        <f>IFERROR(記録[[#This Row],[組]],"")</f>
        <v>2</v>
      </c>
      <c r="F458">
        <f>IFERROR(記録[[#This Row],[水路]],"")</f>
        <v>1</v>
      </c>
      <c r="G458" t="str">
        <f>IFERROR(VLOOKUP(D458,プログラムデータ!A:N,12,0),"")</f>
        <v>11～12歳</v>
      </c>
      <c r="H458" t="str">
        <f>IFERROR(VLOOKUP(D458,プログラムデータ!A:N,13,0),"")</f>
        <v>男子</v>
      </c>
      <c r="I458">
        <f>IFERROR(VLOOKUP(D458,プログラムデータ!A:N,11,0),"")</f>
        <v>0</v>
      </c>
      <c r="J458" t="str">
        <f>IFERROR(VLOOKUP(D458,プログラムデータ!A:N,10,0),"")</f>
        <v>バタフライ</v>
      </c>
      <c r="K458" t="str">
        <f>IFERROR(VLOOKUP(D458,プログラムデータ!A:N,14,0),"")</f>
        <v>タイム決勝</v>
      </c>
      <c r="L458" t="str">
        <f t="shared" si="7"/>
        <v>11～12歳 男子 0 バタフライ タイム決勝</v>
      </c>
    </row>
    <row r="459" spans="1:12" x14ac:dyDescent="0.15">
      <c r="A459">
        <f>IFERROR(記録[[#This Row],[競技番号]],"")</f>
        <v>107</v>
      </c>
      <c r="B459">
        <f>IFERROR(記録[[#This Row],[選手番号]],"")</f>
        <v>479</v>
      </c>
      <c r="C459" t="str">
        <f>IFERROR(VLOOKUP(B459,チーム番号!E:F,2,0),"")</f>
        <v/>
      </c>
      <c r="D459">
        <f>IFERROR(VLOOKUP(A459,プログラム!B:C,2,0),"")</f>
        <v>31</v>
      </c>
      <c r="E459">
        <f>IFERROR(記録[[#This Row],[組]],"")</f>
        <v>2</v>
      </c>
      <c r="F459">
        <f>IFERROR(記録[[#This Row],[水路]],"")</f>
        <v>2</v>
      </c>
      <c r="G459" t="str">
        <f>IFERROR(VLOOKUP(D459,プログラムデータ!A:N,12,0),"")</f>
        <v>11～12歳</v>
      </c>
      <c r="H459" t="str">
        <f>IFERROR(VLOOKUP(D459,プログラムデータ!A:N,13,0),"")</f>
        <v>男子</v>
      </c>
      <c r="I459">
        <f>IFERROR(VLOOKUP(D459,プログラムデータ!A:N,11,0),"")</f>
        <v>0</v>
      </c>
      <c r="J459" t="str">
        <f>IFERROR(VLOOKUP(D459,プログラムデータ!A:N,10,0),"")</f>
        <v>バタフライ</v>
      </c>
      <c r="K459" t="str">
        <f>IFERROR(VLOOKUP(D459,プログラムデータ!A:N,14,0),"")</f>
        <v>タイム決勝</v>
      </c>
      <c r="L459" t="str">
        <f t="shared" si="7"/>
        <v>11～12歳 男子 0 バタフライ タイム決勝</v>
      </c>
    </row>
    <row r="460" spans="1:12" x14ac:dyDescent="0.15">
      <c r="A460">
        <f>IFERROR(記録[[#This Row],[競技番号]],"")</f>
        <v>107</v>
      </c>
      <c r="B460">
        <f>IFERROR(記録[[#This Row],[選手番号]],"")</f>
        <v>475</v>
      </c>
      <c r="C460" t="str">
        <f>IFERROR(VLOOKUP(B460,チーム番号!E:F,2,0),"")</f>
        <v/>
      </c>
      <c r="D460">
        <f>IFERROR(VLOOKUP(A460,プログラム!B:C,2,0),"")</f>
        <v>31</v>
      </c>
      <c r="E460">
        <f>IFERROR(記録[[#This Row],[組]],"")</f>
        <v>2</v>
      </c>
      <c r="F460">
        <f>IFERROR(記録[[#This Row],[水路]],"")</f>
        <v>3</v>
      </c>
      <c r="G460" t="str">
        <f>IFERROR(VLOOKUP(D460,プログラムデータ!A:N,12,0),"")</f>
        <v>11～12歳</v>
      </c>
      <c r="H460" t="str">
        <f>IFERROR(VLOOKUP(D460,プログラムデータ!A:N,13,0),"")</f>
        <v>男子</v>
      </c>
      <c r="I460">
        <f>IFERROR(VLOOKUP(D460,プログラムデータ!A:N,11,0),"")</f>
        <v>0</v>
      </c>
      <c r="J460" t="str">
        <f>IFERROR(VLOOKUP(D460,プログラムデータ!A:N,10,0),"")</f>
        <v>バタフライ</v>
      </c>
      <c r="K460" t="str">
        <f>IFERROR(VLOOKUP(D460,プログラムデータ!A:N,14,0),"")</f>
        <v>タイム決勝</v>
      </c>
      <c r="L460" t="str">
        <f t="shared" si="7"/>
        <v>11～12歳 男子 0 バタフライ タイム決勝</v>
      </c>
    </row>
    <row r="461" spans="1:12" x14ac:dyDescent="0.15">
      <c r="A461">
        <f>IFERROR(記録[[#This Row],[競技番号]],"")</f>
        <v>107</v>
      </c>
      <c r="B461">
        <f>IFERROR(記録[[#This Row],[選手番号]],"")</f>
        <v>569</v>
      </c>
      <c r="C461" t="str">
        <f>IFERROR(VLOOKUP(B461,チーム番号!E:F,2,0),"")</f>
        <v/>
      </c>
      <c r="D461">
        <f>IFERROR(VLOOKUP(A461,プログラム!B:C,2,0),"")</f>
        <v>31</v>
      </c>
      <c r="E461">
        <f>IFERROR(記録[[#This Row],[組]],"")</f>
        <v>2</v>
      </c>
      <c r="F461">
        <f>IFERROR(記録[[#This Row],[水路]],"")</f>
        <v>4</v>
      </c>
      <c r="G461" t="str">
        <f>IFERROR(VLOOKUP(D461,プログラムデータ!A:N,12,0),"")</f>
        <v>11～12歳</v>
      </c>
      <c r="H461" t="str">
        <f>IFERROR(VLOOKUP(D461,プログラムデータ!A:N,13,0),"")</f>
        <v>男子</v>
      </c>
      <c r="I461">
        <f>IFERROR(VLOOKUP(D461,プログラムデータ!A:N,11,0),"")</f>
        <v>0</v>
      </c>
      <c r="J461" t="str">
        <f>IFERROR(VLOOKUP(D461,プログラムデータ!A:N,10,0),"")</f>
        <v>バタフライ</v>
      </c>
      <c r="K461" t="str">
        <f>IFERROR(VLOOKUP(D461,プログラムデータ!A:N,14,0),"")</f>
        <v>タイム決勝</v>
      </c>
      <c r="L461" t="str">
        <f t="shared" si="7"/>
        <v>11～12歳 男子 0 バタフライ タイム決勝</v>
      </c>
    </row>
    <row r="462" spans="1:12" x14ac:dyDescent="0.15">
      <c r="A462">
        <f>IFERROR(記録[[#This Row],[競技番号]],"")</f>
        <v>107</v>
      </c>
      <c r="B462">
        <f>IFERROR(記録[[#This Row],[選手番号]],"")</f>
        <v>54</v>
      </c>
      <c r="C462" t="str">
        <f>IFERROR(VLOOKUP(B462,チーム番号!E:F,2,0),"")</f>
        <v/>
      </c>
      <c r="D462">
        <f>IFERROR(VLOOKUP(A462,プログラム!B:C,2,0),"")</f>
        <v>31</v>
      </c>
      <c r="E462">
        <f>IFERROR(記録[[#This Row],[組]],"")</f>
        <v>2</v>
      </c>
      <c r="F462">
        <f>IFERROR(記録[[#This Row],[水路]],"")</f>
        <v>5</v>
      </c>
      <c r="G462" t="str">
        <f>IFERROR(VLOOKUP(D462,プログラムデータ!A:N,12,0),"")</f>
        <v>11～12歳</v>
      </c>
      <c r="H462" t="str">
        <f>IFERROR(VLOOKUP(D462,プログラムデータ!A:N,13,0),"")</f>
        <v>男子</v>
      </c>
      <c r="I462">
        <f>IFERROR(VLOOKUP(D462,プログラムデータ!A:N,11,0),"")</f>
        <v>0</v>
      </c>
      <c r="J462" t="str">
        <f>IFERROR(VLOOKUP(D462,プログラムデータ!A:N,10,0),"")</f>
        <v>バタフライ</v>
      </c>
      <c r="K462" t="str">
        <f>IFERROR(VLOOKUP(D462,プログラムデータ!A:N,14,0),"")</f>
        <v>タイム決勝</v>
      </c>
      <c r="L462" t="str">
        <f t="shared" si="7"/>
        <v>11～12歳 男子 0 バタフライ タイム決勝</v>
      </c>
    </row>
    <row r="463" spans="1:12" x14ac:dyDescent="0.15">
      <c r="A463">
        <f>IFERROR(記録[[#This Row],[競技番号]],"")</f>
        <v>107</v>
      </c>
      <c r="B463">
        <f>IFERROR(記録[[#This Row],[選手番号]],"")</f>
        <v>329</v>
      </c>
      <c r="C463" t="str">
        <f>IFERROR(VLOOKUP(B463,チーム番号!E:F,2,0),"")</f>
        <v/>
      </c>
      <c r="D463">
        <f>IFERROR(VLOOKUP(A463,プログラム!B:C,2,0),"")</f>
        <v>31</v>
      </c>
      <c r="E463">
        <f>IFERROR(記録[[#This Row],[組]],"")</f>
        <v>2</v>
      </c>
      <c r="F463">
        <f>IFERROR(記録[[#This Row],[水路]],"")</f>
        <v>6</v>
      </c>
      <c r="G463" t="str">
        <f>IFERROR(VLOOKUP(D463,プログラムデータ!A:N,12,0),"")</f>
        <v>11～12歳</v>
      </c>
      <c r="H463" t="str">
        <f>IFERROR(VLOOKUP(D463,プログラムデータ!A:N,13,0),"")</f>
        <v>男子</v>
      </c>
      <c r="I463">
        <f>IFERROR(VLOOKUP(D463,プログラムデータ!A:N,11,0),"")</f>
        <v>0</v>
      </c>
      <c r="J463" t="str">
        <f>IFERROR(VLOOKUP(D463,プログラムデータ!A:N,10,0),"")</f>
        <v>バタフライ</v>
      </c>
      <c r="K463" t="str">
        <f>IFERROR(VLOOKUP(D463,プログラムデータ!A:N,14,0),"")</f>
        <v>タイム決勝</v>
      </c>
      <c r="L463" t="str">
        <f t="shared" si="7"/>
        <v>11～12歳 男子 0 バタフライ タイム決勝</v>
      </c>
    </row>
    <row r="464" spans="1:12" x14ac:dyDescent="0.15">
      <c r="A464">
        <f>IFERROR(記録[[#This Row],[競技番号]],"")</f>
        <v>107</v>
      </c>
      <c r="B464">
        <f>IFERROR(記録[[#This Row],[選手番号]],"")</f>
        <v>556</v>
      </c>
      <c r="C464" t="str">
        <f>IFERROR(VLOOKUP(B464,チーム番号!E:F,2,0),"")</f>
        <v/>
      </c>
      <c r="D464">
        <f>IFERROR(VLOOKUP(A464,プログラム!B:C,2,0),"")</f>
        <v>31</v>
      </c>
      <c r="E464">
        <f>IFERROR(記録[[#This Row],[組]],"")</f>
        <v>2</v>
      </c>
      <c r="F464">
        <f>IFERROR(記録[[#This Row],[水路]],"")</f>
        <v>7</v>
      </c>
      <c r="G464" t="str">
        <f>IFERROR(VLOOKUP(D464,プログラムデータ!A:N,12,0),"")</f>
        <v>11～12歳</v>
      </c>
      <c r="H464" t="str">
        <f>IFERROR(VLOOKUP(D464,プログラムデータ!A:N,13,0),"")</f>
        <v>男子</v>
      </c>
      <c r="I464">
        <f>IFERROR(VLOOKUP(D464,プログラムデータ!A:N,11,0),"")</f>
        <v>0</v>
      </c>
      <c r="J464" t="str">
        <f>IFERROR(VLOOKUP(D464,プログラムデータ!A:N,10,0),"")</f>
        <v>バタフライ</v>
      </c>
      <c r="K464" t="str">
        <f>IFERROR(VLOOKUP(D464,プログラムデータ!A:N,14,0),"")</f>
        <v>タイム決勝</v>
      </c>
      <c r="L464" t="str">
        <f t="shared" si="7"/>
        <v>11～12歳 男子 0 バタフライ タイム決勝</v>
      </c>
    </row>
    <row r="465" spans="1:12" x14ac:dyDescent="0.15">
      <c r="A465">
        <f>IFERROR(記録[[#This Row],[競技番号]],"")</f>
        <v>107</v>
      </c>
      <c r="B465">
        <f>IFERROR(記録[[#This Row],[選手番号]],"")</f>
        <v>499</v>
      </c>
      <c r="C465" t="str">
        <f>IFERROR(VLOOKUP(B465,チーム番号!E:F,2,0),"")</f>
        <v/>
      </c>
      <c r="D465">
        <f>IFERROR(VLOOKUP(A465,プログラム!B:C,2,0),"")</f>
        <v>31</v>
      </c>
      <c r="E465">
        <f>IFERROR(記録[[#This Row],[組]],"")</f>
        <v>2</v>
      </c>
      <c r="F465">
        <f>IFERROR(記録[[#This Row],[水路]],"")</f>
        <v>8</v>
      </c>
      <c r="G465" t="str">
        <f>IFERROR(VLOOKUP(D465,プログラムデータ!A:N,12,0),"")</f>
        <v>11～12歳</v>
      </c>
      <c r="H465" t="str">
        <f>IFERROR(VLOOKUP(D465,プログラムデータ!A:N,13,0),"")</f>
        <v>男子</v>
      </c>
      <c r="I465">
        <f>IFERROR(VLOOKUP(D465,プログラムデータ!A:N,11,0),"")</f>
        <v>0</v>
      </c>
      <c r="J465" t="str">
        <f>IFERROR(VLOOKUP(D465,プログラムデータ!A:N,10,0),"")</f>
        <v>バタフライ</v>
      </c>
      <c r="K465" t="str">
        <f>IFERROR(VLOOKUP(D465,プログラムデータ!A:N,14,0),"")</f>
        <v>タイム決勝</v>
      </c>
      <c r="L465" t="str">
        <f t="shared" si="7"/>
        <v>11～12歳 男子 0 バタフライ タイム決勝</v>
      </c>
    </row>
    <row r="466" spans="1:12" x14ac:dyDescent="0.15">
      <c r="A466">
        <f>IFERROR(記録[[#This Row],[競技番号]],"")</f>
        <v>109</v>
      </c>
      <c r="B466">
        <f>IFERROR(記録[[#This Row],[選手番号]],"")</f>
        <v>312</v>
      </c>
      <c r="C466" t="str">
        <f>IFERROR(VLOOKUP(B466,チーム番号!E:F,2,0),"")</f>
        <v/>
      </c>
      <c r="D466">
        <f>IFERROR(VLOOKUP(A466,プログラム!B:C,2,0),"")</f>
        <v>32</v>
      </c>
      <c r="E466">
        <f>IFERROR(記録[[#This Row],[組]],"")</f>
        <v>1</v>
      </c>
      <c r="F466">
        <f>IFERROR(記録[[#This Row],[水路]],"")</f>
        <v>1</v>
      </c>
      <c r="G466" t="str">
        <f>IFERROR(VLOOKUP(D466,プログラムデータ!A:N,12,0),"")</f>
        <v>13～14歳</v>
      </c>
      <c r="H466" t="str">
        <f>IFERROR(VLOOKUP(D466,プログラムデータ!A:N,13,0),"")</f>
        <v>男子</v>
      </c>
      <c r="I466">
        <f>IFERROR(VLOOKUP(D466,プログラムデータ!A:N,11,0),"")</f>
        <v>0</v>
      </c>
      <c r="J466" t="str">
        <f>IFERROR(VLOOKUP(D466,プログラムデータ!A:N,10,0),"")</f>
        <v>バタフライ</v>
      </c>
      <c r="K466" t="str">
        <f>IFERROR(VLOOKUP(D466,プログラムデータ!A:N,14,0),"")</f>
        <v>タイム決勝</v>
      </c>
      <c r="L466" t="str">
        <f t="shared" si="7"/>
        <v>13～14歳 男子 0 バタフライ タイム決勝</v>
      </c>
    </row>
    <row r="467" spans="1:12" x14ac:dyDescent="0.15">
      <c r="A467">
        <f>IFERROR(記録[[#This Row],[競技番号]],"")</f>
        <v>109</v>
      </c>
      <c r="B467">
        <f>IFERROR(記録[[#This Row],[選手番号]],"")</f>
        <v>139</v>
      </c>
      <c r="C467" t="str">
        <f>IFERROR(VLOOKUP(B467,チーム番号!E:F,2,0),"")</f>
        <v/>
      </c>
      <c r="D467">
        <f>IFERROR(VLOOKUP(A467,プログラム!B:C,2,0),"")</f>
        <v>32</v>
      </c>
      <c r="E467">
        <f>IFERROR(記録[[#This Row],[組]],"")</f>
        <v>1</v>
      </c>
      <c r="F467">
        <f>IFERROR(記録[[#This Row],[水路]],"")</f>
        <v>2</v>
      </c>
      <c r="G467" t="str">
        <f>IFERROR(VLOOKUP(D467,プログラムデータ!A:N,12,0),"")</f>
        <v>13～14歳</v>
      </c>
      <c r="H467" t="str">
        <f>IFERROR(VLOOKUP(D467,プログラムデータ!A:N,13,0),"")</f>
        <v>男子</v>
      </c>
      <c r="I467">
        <f>IFERROR(VLOOKUP(D467,プログラムデータ!A:N,11,0),"")</f>
        <v>0</v>
      </c>
      <c r="J467" t="str">
        <f>IFERROR(VLOOKUP(D467,プログラムデータ!A:N,10,0),"")</f>
        <v>バタフライ</v>
      </c>
      <c r="K467" t="str">
        <f>IFERROR(VLOOKUP(D467,プログラムデータ!A:N,14,0),"")</f>
        <v>タイム決勝</v>
      </c>
      <c r="L467" t="str">
        <f t="shared" si="7"/>
        <v>13～14歳 男子 0 バタフライ タイム決勝</v>
      </c>
    </row>
    <row r="468" spans="1:12" x14ac:dyDescent="0.15">
      <c r="A468">
        <f>IFERROR(記録[[#This Row],[競技番号]],"")</f>
        <v>109</v>
      </c>
      <c r="B468">
        <f>IFERROR(記録[[#This Row],[選手番号]],"")</f>
        <v>517</v>
      </c>
      <c r="C468" t="str">
        <f>IFERROR(VLOOKUP(B468,チーム番号!E:F,2,0),"")</f>
        <v/>
      </c>
      <c r="D468">
        <f>IFERROR(VLOOKUP(A468,プログラム!B:C,2,0),"")</f>
        <v>32</v>
      </c>
      <c r="E468">
        <f>IFERROR(記録[[#This Row],[組]],"")</f>
        <v>1</v>
      </c>
      <c r="F468">
        <f>IFERROR(記録[[#This Row],[水路]],"")</f>
        <v>3</v>
      </c>
      <c r="G468" t="str">
        <f>IFERROR(VLOOKUP(D468,プログラムデータ!A:N,12,0),"")</f>
        <v>13～14歳</v>
      </c>
      <c r="H468" t="str">
        <f>IFERROR(VLOOKUP(D468,プログラムデータ!A:N,13,0),"")</f>
        <v>男子</v>
      </c>
      <c r="I468">
        <f>IFERROR(VLOOKUP(D468,プログラムデータ!A:N,11,0),"")</f>
        <v>0</v>
      </c>
      <c r="J468" t="str">
        <f>IFERROR(VLOOKUP(D468,プログラムデータ!A:N,10,0),"")</f>
        <v>バタフライ</v>
      </c>
      <c r="K468" t="str">
        <f>IFERROR(VLOOKUP(D468,プログラムデータ!A:N,14,0),"")</f>
        <v>タイム決勝</v>
      </c>
      <c r="L468" t="str">
        <f t="shared" si="7"/>
        <v>13～14歳 男子 0 バタフライ タイム決勝</v>
      </c>
    </row>
    <row r="469" spans="1:12" x14ac:dyDescent="0.15">
      <c r="A469">
        <f>IFERROR(記録[[#This Row],[競技番号]],"")</f>
        <v>109</v>
      </c>
      <c r="B469">
        <f>IFERROR(記録[[#This Row],[選手番号]],"")</f>
        <v>624</v>
      </c>
      <c r="C469" t="str">
        <f>IFERROR(VLOOKUP(B469,チーム番号!E:F,2,0),"")</f>
        <v/>
      </c>
      <c r="D469">
        <f>IFERROR(VLOOKUP(A469,プログラム!B:C,2,0),"")</f>
        <v>32</v>
      </c>
      <c r="E469">
        <f>IFERROR(記録[[#This Row],[組]],"")</f>
        <v>1</v>
      </c>
      <c r="F469">
        <f>IFERROR(記録[[#This Row],[水路]],"")</f>
        <v>4</v>
      </c>
      <c r="G469" t="str">
        <f>IFERROR(VLOOKUP(D469,プログラムデータ!A:N,12,0),"")</f>
        <v>13～14歳</v>
      </c>
      <c r="H469" t="str">
        <f>IFERROR(VLOOKUP(D469,プログラムデータ!A:N,13,0),"")</f>
        <v>男子</v>
      </c>
      <c r="I469">
        <f>IFERROR(VLOOKUP(D469,プログラムデータ!A:N,11,0),"")</f>
        <v>0</v>
      </c>
      <c r="J469" t="str">
        <f>IFERROR(VLOOKUP(D469,プログラムデータ!A:N,10,0),"")</f>
        <v>バタフライ</v>
      </c>
      <c r="K469" t="str">
        <f>IFERROR(VLOOKUP(D469,プログラムデータ!A:N,14,0),"")</f>
        <v>タイム決勝</v>
      </c>
      <c r="L469" t="str">
        <f t="shared" si="7"/>
        <v>13～14歳 男子 0 バタフライ タイム決勝</v>
      </c>
    </row>
    <row r="470" spans="1:12" x14ac:dyDescent="0.15">
      <c r="A470">
        <f>IFERROR(記録[[#This Row],[競技番号]],"")</f>
        <v>109</v>
      </c>
      <c r="B470">
        <f>IFERROR(記録[[#This Row],[選手番号]],"")</f>
        <v>201</v>
      </c>
      <c r="C470" t="str">
        <f>IFERROR(VLOOKUP(B470,チーム番号!E:F,2,0),"")</f>
        <v/>
      </c>
      <c r="D470">
        <f>IFERROR(VLOOKUP(A470,プログラム!B:C,2,0),"")</f>
        <v>32</v>
      </c>
      <c r="E470">
        <f>IFERROR(記録[[#This Row],[組]],"")</f>
        <v>1</v>
      </c>
      <c r="F470">
        <f>IFERROR(記録[[#This Row],[水路]],"")</f>
        <v>5</v>
      </c>
      <c r="G470" t="str">
        <f>IFERROR(VLOOKUP(D470,プログラムデータ!A:N,12,0),"")</f>
        <v>13～14歳</v>
      </c>
      <c r="H470" t="str">
        <f>IFERROR(VLOOKUP(D470,プログラムデータ!A:N,13,0),"")</f>
        <v>男子</v>
      </c>
      <c r="I470">
        <f>IFERROR(VLOOKUP(D470,プログラムデータ!A:N,11,0),"")</f>
        <v>0</v>
      </c>
      <c r="J470" t="str">
        <f>IFERROR(VLOOKUP(D470,プログラムデータ!A:N,10,0),"")</f>
        <v>バタフライ</v>
      </c>
      <c r="K470" t="str">
        <f>IFERROR(VLOOKUP(D470,プログラムデータ!A:N,14,0),"")</f>
        <v>タイム決勝</v>
      </c>
      <c r="L470" t="str">
        <f t="shared" si="7"/>
        <v>13～14歳 男子 0 バタフライ タイム決勝</v>
      </c>
    </row>
    <row r="471" spans="1:12" x14ac:dyDescent="0.15">
      <c r="A471">
        <f>IFERROR(記録[[#This Row],[競技番号]],"")</f>
        <v>109</v>
      </c>
      <c r="B471">
        <f>IFERROR(記録[[#This Row],[選手番号]],"")</f>
        <v>515</v>
      </c>
      <c r="C471" t="str">
        <f>IFERROR(VLOOKUP(B471,チーム番号!E:F,2,0),"")</f>
        <v/>
      </c>
      <c r="D471">
        <f>IFERROR(VLOOKUP(A471,プログラム!B:C,2,0),"")</f>
        <v>32</v>
      </c>
      <c r="E471">
        <f>IFERROR(記録[[#This Row],[組]],"")</f>
        <v>1</v>
      </c>
      <c r="F471">
        <f>IFERROR(記録[[#This Row],[水路]],"")</f>
        <v>6</v>
      </c>
      <c r="G471" t="str">
        <f>IFERROR(VLOOKUP(D471,プログラムデータ!A:N,12,0),"")</f>
        <v>13～14歳</v>
      </c>
      <c r="H471" t="str">
        <f>IFERROR(VLOOKUP(D471,プログラムデータ!A:N,13,0),"")</f>
        <v>男子</v>
      </c>
      <c r="I471">
        <f>IFERROR(VLOOKUP(D471,プログラムデータ!A:N,11,0),"")</f>
        <v>0</v>
      </c>
      <c r="J471" t="str">
        <f>IFERROR(VLOOKUP(D471,プログラムデータ!A:N,10,0),"")</f>
        <v>バタフライ</v>
      </c>
      <c r="K471" t="str">
        <f>IFERROR(VLOOKUP(D471,プログラムデータ!A:N,14,0),"")</f>
        <v>タイム決勝</v>
      </c>
      <c r="L471" t="str">
        <f t="shared" si="7"/>
        <v>13～14歳 男子 0 バタフライ タイム決勝</v>
      </c>
    </row>
    <row r="472" spans="1:12" x14ac:dyDescent="0.15">
      <c r="A472">
        <f>IFERROR(記録[[#This Row],[競技番号]],"")</f>
        <v>109</v>
      </c>
      <c r="B472">
        <f>IFERROR(記録[[#This Row],[選手番号]],"")</f>
        <v>114</v>
      </c>
      <c r="C472" t="str">
        <f>IFERROR(VLOOKUP(B472,チーム番号!E:F,2,0),"")</f>
        <v/>
      </c>
      <c r="D472">
        <f>IFERROR(VLOOKUP(A472,プログラム!B:C,2,0),"")</f>
        <v>32</v>
      </c>
      <c r="E472">
        <f>IFERROR(記録[[#This Row],[組]],"")</f>
        <v>1</v>
      </c>
      <c r="F472">
        <f>IFERROR(記録[[#This Row],[水路]],"")</f>
        <v>7</v>
      </c>
      <c r="G472" t="str">
        <f>IFERROR(VLOOKUP(D472,プログラムデータ!A:N,12,0),"")</f>
        <v>13～14歳</v>
      </c>
      <c r="H472" t="str">
        <f>IFERROR(VLOOKUP(D472,プログラムデータ!A:N,13,0),"")</f>
        <v>男子</v>
      </c>
      <c r="I472">
        <f>IFERROR(VLOOKUP(D472,プログラムデータ!A:N,11,0),"")</f>
        <v>0</v>
      </c>
      <c r="J472" t="str">
        <f>IFERROR(VLOOKUP(D472,プログラムデータ!A:N,10,0),"")</f>
        <v>バタフライ</v>
      </c>
      <c r="K472" t="str">
        <f>IFERROR(VLOOKUP(D472,プログラムデータ!A:N,14,0),"")</f>
        <v>タイム決勝</v>
      </c>
      <c r="L472" t="str">
        <f t="shared" si="7"/>
        <v>13～14歳 男子 0 バタフライ タイム決勝</v>
      </c>
    </row>
    <row r="473" spans="1:12" x14ac:dyDescent="0.15">
      <c r="A473">
        <f>IFERROR(記録[[#This Row],[競技番号]],"")</f>
        <v>109</v>
      </c>
      <c r="B473">
        <f>IFERROR(記録[[#This Row],[選手番号]],"")</f>
        <v>0</v>
      </c>
      <c r="C473" t="str">
        <f>IFERROR(VLOOKUP(B473,チーム番号!E:F,2,0),"")</f>
        <v/>
      </c>
      <c r="D473">
        <f>IFERROR(VLOOKUP(A473,プログラム!B:C,2,0),"")</f>
        <v>32</v>
      </c>
      <c r="E473">
        <f>IFERROR(記録[[#This Row],[組]],"")</f>
        <v>1</v>
      </c>
      <c r="F473">
        <f>IFERROR(記録[[#This Row],[水路]],"")</f>
        <v>8</v>
      </c>
      <c r="G473" t="str">
        <f>IFERROR(VLOOKUP(D473,プログラムデータ!A:N,12,0),"")</f>
        <v>13～14歳</v>
      </c>
      <c r="H473" t="str">
        <f>IFERROR(VLOOKUP(D473,プログラムデータ!A:N,13,0),"")</f>
        <v>男子</v>
      </c>
      <c r="I473">
        <f>IFERROR(VLOOKUP(D473,プログラムデータ!A:N,11,0),"")</f>
        <v>0</v>
      </c>
      <c r="J473" t="str">
        <f>IFERROR(VLOOKUP(D473,プログラムデータ!A:N,10,0),"")</f>
        <v>バタフライ</v>
      </c>
      <c r="K473" t="str">
        <f>IFERROR(VLOOKUP(D473,プログラムデータ!A:N,14,0),"")</f>
        <v>タイム決勝</v>
      </c>
      <c r="L473" t="str">
        <f t="shared" si="7"/>
        <v>13～14歳 男子 0 バタフライ タイム決勝</v>
      </c>
    </row>
    <row r="474" spans="1:12" x14ac:dyDescent="0.15">
      <c r="A474">
        <f>IFERROR(記録[[#This Row],[競技番号]],"")</f>
        <v>111</v>
      </c>
      <c r="B474">
        <f>IFERROR(記録[[#This Row],[選手番号]],"")</f>
        <v>0</v>
      </c>
      <c r="C474" t="str">
        <f>IFERROR(VLOOKUP(B474,チーム番号!E:F,2,0),"")</f>
        <v/>
      </c>
      <c r="D474">
        <f>IFERROR(VLOOKUP(A474,プログラム!B:C,2,0),"")</f>
        <v>33</v>
      </c>
      <c r="E474">
        <f>IFERROR(記録[[#This Row],[組]],"")</f>
        <v>1</v>
      </c>
      <c r="F474">
        <f>IFERROR(記録[[#This Row],[水路]],"")</f>
        <v>1</v>
      </c>
      <c r="G474" t="str">
        <f>IFERROR(VLOOKUP(D474,プログラムデータ!A:N,12,0),"")</f>
        <v>15～18歳</v>
      </c>
      <c r="H474" t="str">
        <f>IFERROR(VLOOKUP(D474,プログラムデータ!A:N,13,0),"")</f>
        <v>男子</v>
      </c>
      <c r="I474">
        <f>IFERROR(VLOOKUP(D474,プログラムデータ!A:N,11,0),"")</f>
        <v>0</v>
      </c>
      <c r="J474" t="str">
        <f>IFERROR(VLOOKUP(D474,プログラムデータ!A:N,10,0),"")</f>
        <v>バタフライ</v>
      </c>
      <c r="K474" t="str">
        <f>IFERROR(VLOOKUP(D474,プログラムデータ!A:N,14,0),"")</f>
        <v>タイム決勝</v>
      </c>
      <c r="L474" t="str">
        <f t="shared" si="7"/>
        <v>15～18歳 男子 0 バタフライ タイム決勝</v>
      </c>
    </row>
    <row r="475" spans="1:12" x14ac:dyDescent="0.15">
      <c r="A475">
        <f>IFERROR(記録[[#This Row],[競技番号]],"")</f>
        <v>111</v>
      </c>
      <c r="B475">
        <f>IFERROR(記録[[#This Row],[選手番号]],"")</f>
        <v>525</v>
      </c>
      <c r="C475" t="str">
        <f>IFERROR(VLOOKUP(B475,チーム番号!E:F,2,0),"")</f>
        <v/>
      </c>
      <c r="D475">
        <f>IFERROR(VLOOKUP(A475,プログラム!B:C,2,0),"")</f>
        <v>33</v>
      </c>
      <c r="E475">
        <f>IFERROR(記録[[#This Row],[組]],"")</f>
        <v>1</v>
      </c>
      <c r="F475">
        <f>IFERROR(記録[[#This Row],[水路]],"")</f>
        <v>2</v>
      </c>
      <c r="G475" t="str">
        <f>IFERROR(VLOOKUP(D475,プログラムデータ!A:N,12,0),"")</f>
        <v>15～18歳</v>
      </c>
      <c r="H475" t="str">
        <f>IFERROR(VLOOKUP(D475,プログラムデータ!A:N,13,0),"")</f>
        <v>男子</v>
      </c>
      <c r="I475">
        <f>IFERROR(VLOOKUP(D475,プログラムデータ!A:N,11,0),"")</f>
        <v>0</v>
      </c>
      <c r="J475" t="str">
        <f>IFERROR(VLOOKUP(D475,プログラムデータ!A:N,10,0),"")</f>
        <v>バタフライ</v>
      </c>
      <c r="K475" t="str">
        <f>IFERROR(VLOOKUP(D475,プログラムデータ!A:N,14,0),"")</f>
        <v>タイム決勝</v>
      </c>
      <c r="L475" t="str">
        <f t="shared" si="7"/>
        <v>15～18歳 男子 0 バタフライ タイム決勝</v>
      </c>
    </row>
    <row r="476" spans="1:12" x14ac:dyDescent="0.15">
      <c r="A476">
        <f>IFERROR(記録[[#This Row],[競技番号]],"")</f>
        <v>111</v>
      </c>
      <c r="B476">
        <f>IFERROR(記録[[#This Row],[選手番号]],"")</f>
        <v>106</v>
      </c>
      <c r="C476" t="str">
        <f>IFERROR(VLOOKUP(B476,チーム番号!E:F,2,0),"")</f>
        <v/>
      </c>
      <c r="D476">
        <f>IFERROR(VLOOKUP(A476,プログラム!B:C,2,0),"")</f>
        <v>33</v>
      </c>
      <c r="E476">
        <f>IFERROR(記録[[#This Row],[組]],"")</f>
        <v>1</v>
      </c>
      <c r="F476">
        <f>IFERROR(記録[[#This Row],[水路]],"")</f>
        <v>3</v>
      </c>
      <c r="G476" t="str">
        <f>IFERROR(VLOOKUP(D476,プログラムデータ!A:N,12,0),"")</f>
        <v>15～18歳</v>
      </c>
      <c r="H476" t="str">
        <f>IFERROR(VLOOKUP(D476,プログラムデータ!A:N,13,0),"")</f>
        <v>男子</v>
      </c>
      <c r="I476">
        <f>IFERROR(VLOOKUP(D476,プログラムデータ!A:N,11,0),"")</f>
        <v>0</v>
      </c>
      <c r="J476" t="str">
        <f>IFERROR(VLOOKUP(D476,プログラムデータ!A:N,10,0),"")</f>
        <v>バタフライ</v>
      </c>
      <c r="K476" t="str">
        <f>IFERROR(VLOOKUP(D476,プログラムデータ!A:N,14,0),"")</f>
        <v>タイム決勝</v>
      </c>
      <c r="L476" t="str">
        <f t="shared" si="7"/>
        <v>15～18歳 男子 0 バタフライ タイム決勝</v>
      </c>
    </row>
    <row r="477" spans="1:12" x14ac:dyDescent="0.15">
      <c r="A477">
        <f>IFERROR(記録[[#This Row],[競技番号]],"")</f>
        <v>111</v>
      </c>
      <c r="B477">
        <f>IFERROR(記録[[#This Row],[選手番号]],"")</f>
        <v>658</v>
      </c>
      <c r="C477" t="str">
        <f>IFERROR(VLOOKUP(B477,チーム番号!E:F,2,0),"")</f>
        <v/>
      </c>
      <c r="D477">
        <f>IFERROR(VLOOKUP(A477,プログラム!B:C,2,0),"")</f>
        <v>33</v>
      </c>
      <c r="E477">
        <f>IFERROR(記録[[#This Row],[組]],"")</f>
        <v>1</v>
      </c>
      <c r="F477">
        <f>IFERROR(記録[[#This Row],[水路]],"")</f>
        <v>4</v>
      </c>
      <c r="G477" t="str">
        <f>IFERROR(VLOOKUP(D477,プログラムデータ!A:N,12,0),"")</f>
        <v>15～18歳</v>
      </c>
      <c r="H477" t="str">
        <f>IFERROR(VLOOKUP(D477,プログラムデータ!A:N,13,0),"")</f>
        <v>男子</v>
      </c>
      <c r="I477">
        <f>IFERROR(VLOOKUP(D477,プログラムデータ!A:N,11,0),"")</f>
        <v>0</v>
      </c>
      <c r="J477" t="str">
        <f>IFERROR(VLOOKUP(D477,プログラムデータ!A:N,10,0),"")</f>
        <v>バタフライ</v>
      </c>
      <c r="K477" t="str">
        <f>IFERROR(VLOOKUP(D477,プログラムデータ!A:N,14,0),"")</f>
        <v>タイム決勝</v>
      </c>
      <c r="L477" t="str">
        <f t="shared" si="7"/>
        <v>15～18歳 男子 0 バタフライ タイム決勝</v>
      </c>
    </row>
    <row r="478" spans="1:12" x14ac:dyDescent="0.15">
      <c r="A478">
        <f>IFERROR(記録[[#This Row],[競技番号]],"")</f>
        <v>111</v>
      </c>
      <c r="B478">
        <f>IFERROR(記録[[#This Row],[選手番号]],"")</f>
        <v>493</v>
      </c>
      <c r="C478" t="str">
        <f>IFERROR(VLOOKUP(B478,チーム番号!E:F,2,0),"")</f>
        <v/>
      </c>
      <c r="D478">
        <f>IFERROR(VLOOKUP(A478,プログラム!B:C,2,0),"")</f>
        <v>33</v>
      </c>
      <c r="E478">
        <f>IFERROR(記録[[#This Row],[組]],"")</f>
        <v>1</v>
      </c>
      <c r="F478">
        <f>IFERROR(記録[[#This Row],[水路]],"")</f>
        <v>5</v>
      </c>
      <c r="G478" t="str">
        <f>IFERROR(VLOOKUP(D478,プログラムデータ!A:N,12,0),"")</f>
        <v>15～18歳</v>
      </c>
      <c r="H478" t="str">
        <f>IFERROR(VLOOKUP(D478,プログラムデータ!A:N,13,0),"")</f>
        <v>男子</v>
      </c>
      <c r="I478">
        <f>IFERROR(VLOOKUP(D478,プログラムデータ!A:N,11,0),"")</f>
        <v>0</v>
      </c>
      <c r="J478" t="str">
        <f>IFERROR(VLOOKUP(D478,プログラムデータ!A:N,10,0),"")</f>
        <v>バタフライ</v>
      </c>
      <c r="K478" t="str">
        <f>IFERROR(VLOOKUP(D478,プログラムデータ!A:N,14,0),"")</f>
        <v>タイム決勝</v>
      </c>
      <c r="L478" t="str">
        <f t="shared" si="7"/>
        <v>15～18歳 男子 0 バタフライ タイム決勝</v>
      </c>
    </row>
    <row r="479" spans="1:12" x14ac:dyDescent="0.15">
      <c r="A479">
        <f>IFERROR(記録[[#This Row],[競技番号]],"")</f>
        <v>111</v>
      </c>
      <c r="B479">
        <f>IFERROR(記録[[#This Row],[選手番号]],"")</f>
        <v>264</v>
      </c>
      <c r="C479" t="str">
        <f>IFERROR(VLOOKUP(B479,チーム番号!E:F,2,0),"")</f>
        <v/>
      </c>
      <c r="D479">
        <f>IFERROR(VLOOKUP(A479,プログラム!B:C,2,0),"")</f>
        <v>33</v>
      </c>
      <c r="E479">
        <f>IFERROR(記録[[#This Row],[組]],"")</f>
        <v>1</v>
      </c>
      <c r="F479">
        <f>IFERROR(記録[[#This Row],[水路]],"")</f>
        <v>6</v>
      </c>
      <c r="G479" t="str">
        <f>IFERROR(VLOOKUP(D479,プログラムデータ!A:N,12,0),"")</f>
        <v>15～18歳</v>
      </c>
      <c r="H479" t="str">
        <f>IFERROR(VLOOKUP(D479,プログラムデータ!A:N,13,0),"")</f>
        <v>男子</v>
      </c>
      <c r="I479">
        <f>IFERROR(VLOOKUP(D479,プログラムデータ!A:N,11,0),"")</f>
        <v>0</v>
      </c>
      <c r="J479" t="str">
        <f>IFERROR(VLOOKUP(D479,プログラムデータ!A:N,10,0),"")</f>
        <v>バタフライ</v>
      </c>
      <c r="K479" t="str">
        <f>IFERROR(VLOOKUP(D479,プログラムデータ!A:N,14,0),"")</f>
        <v>タイム決勝</v>
      </c>
      <c r="L479" t="str">
        <f t="shared" si="7"/>
        <v>15～18歳 男子 0 バタフライ タイム決勝</v>
      </c>
    </row>
    <row r="480" spans="1:12" x14ac:dyDescent="0.15">
      <c r="A480">
        <f>IFERROR(記録[[#This Row],[競技番号]],"")</f>
        <v>111</v>
      </c>
      <c r="B480">
        <f>IFERROR(記録[[#This Row],[選手番号]],"")</f>
        <v>391</v>
      </c>
      <c r="C480" t="str">
        <f>IFERROR(VLOOKUP(B480,チーム番号!E:F,2,0),"")</f>
        <v/>
      </c>
      <c r="D480">
        <f>IFERROR(VLOOKUP(A480,プログラム!B:C,2,0),"")</f>
        <v>33</v>
      </c>
      <c r="E480">
        <f>IFERROR(記録[[#This Row],[組]],"")</f>
        <v>1</v>
      </c>
      <c r="F480">
        <f>IFERROR(記録[[#This Row],[水路]],"")</f>
        <v>7</v>
      </c>
      <c r="G480" t="str">
        <f>IFERROR(VLOOKUP(D480,プログラムデータ!A:N,12,0),"")</f>
        <v>15～18歳</v>
      </c>
      <c r="H480" t="str">
        <f>IFERROR(VLOOKUP(D480,プログラムデータ!A:N,13,0),"")</f>
        <v>男子</v>
      </c>
      <c r="I480">
        <f>IFERROR(VLOOKUP(D480,プログラムデータ!A:N,11,0),"")</f>
        <v>0</v>
      </c>
      <c r="J480" t="str">
        <f>IFERROR(VLOOKUP(D480,プログラムデータ!A:N,10,0),"")</f>
        <v>バタフライ</v>
      </c>
      <c r="K480" t="str">
        <f>IFERROR(VLOOKUP(D480,プログラムデータ!A:N,14,0),"")</f>
        <v>タイム決勝</v>
      </c>
      <c r="L480" t="str">
        <f t="shared" si="7"/>
        <v>15～18歳 男子 0 バタフライ タイム決勝</v>
      </c>
    </row>
    <row r="481" spans="1:12" x14ac:dyDescent="0.15">
      <c r="A481">
        <f>IFERROR(記録[[#This Row],[競技番号]],"")</f>
        <v>111</v>
      </c>
      <c r="B481">
        <f>IFERROR(記録[[#This Row],[選手番号]],"")</f>
        <v>0</v>
      </c>
      <c r="C481" t="str">
        <f>IFERROR(VLOOKUP(B481,チーム番号!E:F,2,0),"")</f>
        <v/>
      </c>
      <c r="D481">
        <f>IFERROR(VLOOKUP(A481,プログラム!B:C,2,0),"")</f>
        <v>33</v>
      </c>
      <c r="E481">
        <f>IFERROR(記録[[#This Row],[組]],"")</f>
        <v>1</v>
      </c>
      <c r="F481">
        <f>IFERROR(記録[[#This Row],[水路]],"")</f>
        <v>8</v>
      </c>
      <c r="G481" t="str">
        <f>IFERROR(VLOOKUP(D481,プログラムデータ!A:N,12,0),"")</f>
        <v>15～18歳</v>
      </c>
      <c r="H481" t="str">
        <f>IFERROR(VLOOKUP(D481,プログラムデータ!A:N,13,0),"")</f>
        <v>男子</v>
      </c>
      <c r="I481">
        <f>IFERROR(VLOOKUP(D481,プログラムデータ!A:N,11,0),"")</f>
        <v>0</v>
      </c>
      <c r="J481" t="str">
        <f>IFERROR(VLOOKUP(D481,プログラムデータ!A:N,10,0),"")</f>
        <v>バタフライ</v>
      </c>
      <c r="K481" t="str">
        <f>IFERROR(VLOOKUP(D481,プログラムデータ!A:N,14,0),"")</f>
        <v>タイム決勝</v>
      </c>
      <c r="L481" t="str">
        <f t="shared" si="7"/>
        <v>15～18歳 男子 0 バタフライ タイム決勝</v>
      </c>
    </row>
    <row r="482" spans="1:12" x14ac:dyDescent="0.15">
      <c r="A482">
        <f>IFERROR(記録[[#This Row],[競技番号]],"")</f>
        <v>111</v>
      </c>
      <c r="B482">
        <f>IFERROR(記録[[#This Row],[選手番号]],"")</f>
        <v>605</v>
      </c>
      <c r="C482" t="str">
        <f>IFERROR(VLOOKUP(B482,チーム番号!E:F,2,0),"")</f>
        <v/>
      </c>
      <c r="D482">
        <f>IFERROR(VLOOKUP(A482,プログラム!B:C,2,0),"")</f>
        <v>33</v>
      </c>
      <c r="E482">
        <f>IFERROR(記録[[#This Row],[組]],"")</f>
        <v>2</v>
      </c>
      <c r="F482">
        <f>IFERROR(記録[[#This Row],[水路]],"")</f>
        <v>1</v>
      </c>
      <c r="G482" t="str">
        <f>IFERROR(VLOOKUP(D482,プログラムデータ!A:N,12,0),"")</f>
        <v>15～18歳</v>
      </c>
      <c r="H482" t="str">
        <f>IFERROR(VLOOKUP(D482,プログラムデータ!A:N,13,0),"")</f>
        <v>男子</v>
      </c>
      <c r="I482">
        <f>IFERROR(VLOOKUP(D482,プログラムデータ!A:N,11,0),"")</f>
        <v>0</v>
      </c>
      <c r="J482" t="str">
        <f>IFERROR(VLOOKUP(D482,プログラムデータ!A:N,10,0),"")</f>
        <v>バタフライ</v>
      </c>
      <c r="K482" t="str">
        <f>IFERROR(VLOOKUP(D482,プログラムデータ!A:N,14,0),"")</f>
        <v>タイム決勝</v>
      </c>
      <c r="L482" t="str">
        <f t="shared" si="7"/>
        <v>15～18歳 男子 0 バタフライ タイム決勝</v>
      </c>
    </row>
    <row r="483" spans="1:12" x14ac:dyDescent="0.15">
      <c r="A483">
        <f>IFERROR(記録[[#This Row],[競技番号]],"")</f>
        <v>111</v>
      </c>
      <c r="B483">
        <f>IFERROR(記録[[#This Row],[選手番号]],"")</f>
        <v>266</v>
      </c>
      <c r="C483" t="str">
        <f>IFERROR(VLOOKUP(B483,チーム番号!E:F,2,0),"")</f>
        <v/>
      </c>
      <c r="D483">
        <f>IFERROR(VLOOKUP(A483,プログラム!B:C,2,0),"")</f>
        <v>33</v>
      </c>
      <c r="E483">
        <f>IFERROR(記録[[#This Row],[組]],"")</f>
        <v>2</v>
      </c>
      <c r="F483">
        <f>IFERROR(記録[[#This Row],[水路]],"")</f>
        <v>2</v>
      </c>
      <c r="G483" t="str">
        <f>IFERROR(VLOOKUP(D483,プログラムデータ!A:N,12,0),"")</f>
        <v>15～18歳</v>
      </c>
      <c r="H483" t="str">
        <f>IFERROR(VLOOKUP(D483,プログラムデータ!A:N,13,0),"")</f>
        <v>男子</v>
      </c>
      <c r="I483">
        <f>IFERROR(VLOOKUP(D483,プログラムデータ!A:N,11,0),"")</f>
        <v>0</v>
      </c>
      <c r="J483" t="str">
        <f>IFERROR(VLOOKUP(D483,プログラムデータ!A:N,10,0),"")</f>
        <v>バタフライ</v>
      </c>
      <c r="K483" t="str">
        <f>IFERROR(VLOOKUP(D483,プログラムデータ!A:N,14,0),"")</f>
        <v>タイム決勝</v>
      </c>
      <c r="L483" t="str">
        <f t="shared" si="7"/>
        <v>15～18歳 男子 0 バタフライ タイム決勝</v>
      </c>
    </row>
    <row r="484" spans="1:12" x14ac:dyDescent="0.15">
      <c r="A484">
        <f>IFERROR(記録[[#This Row],[競技番号]],"")</f>
        <v>111</v>
      </c>
      <c r="B484">
        <f>IFERROR(記録[[#This Row],[選手番号]],"")</f>
        <v>243</v>
      </c>
      <c r="C484" t="str">
        <f>IFERROR(VLOOKUP(B484,チーム番号!E:F,2,0),"")</f>
        <v/>
      </c>
      <c r="D484">
        <f>IFERROR(VLOOKUP(A484,プログラム!B:C,2,0),"")</f>
        <v>33</v>
      </c>
      <c r="E484">
        <f>IFERROR(記録[[#This Row],[組]],"")</f>
        <v>2</v>
      </c>
      <c r="F484">
        <f>IFERROR(記録[[#This Row],[水路]],"")</f>
        <v>3</v>
      </c>
      <c r="G484" t="str">
        <f>IFERROR(VLOOKUP(D484,プログラムデータ!A:N,12,0),"")</f>
        <v>15～18歳</v>
      </c>
      <c r="H484" t="str">
        <f>IFERROR(VLOOKUP(D484,プログラムデータ!A:N,13,0),"")</f>
        <v>男子</v>
      </c>
      <c r="I484">
        <f>IFERROR(VLOOKUP(D484,プログラムデータ!A:N,11,0),"")</f>
        <v>0</v>
      </c>
      <c r="J484" t="str">
        <f>IFERROR(VLOOKUP(D484,プログラムデータ!A:N,10,0),"")</f>
        <v>バタフライ</v>
      </c>
      <c r="K484" t="str">
        <f>IFERROR(VLOOKUP(D484,プログラムデータ!A:N,14,0),"")</f>
        <v>タイム決勝</v>
      </c>
      <c r="L484" t="str">
        <f t="shared" si="7"/>
        <v>15～18歳 男子 0 バタフライ タイム決勝</v>
      </c>
    </row>
    <row r="485" spans="1:12" x14ac:dyDescent="0.15">
      <c r="A485">
        <f>IFERROR(記録[[#This Row],[競技番号]],"")</f>
        <v>111</v>
      </c>
      <c r="B485">
        <f>IFERROR(記録[[#This Row],[選手番号]],"")</f>
        <v>225</v>
      </c>
      <c r="C485" t="str">
        <f>IFERROR(VLOOKUP(B485,チーム番号!E:F,2,0),"")</f>
        <v/>
      </c>
      <c r="D485">
        <f>IFERROR(VLOOKUP(A485,プログラム!B:C,2,0),"")</f>
        <v>33</v>
      </c>
      <c r="E485">
        <f>IFERROR(記録[[#This Row],[組]],"")</f>
        <v>2</v>
      </c>
      <c r="F485">
        <f>IFERROR(記録[[#This Row],[水路]],"")</f>
        <v>4</v>
      </c>
      <c r="G485" t="str">
        <f>IFERROR(VLOOKUP(D485,プログラムデータ!A:N,12,0),"")</f>
        <v>15～18歳</v>
      </c>
      <c r="H485" t="str">
        <f>IFERROR(VLOOKUP(D485,プログラムデータ!A:N,13,0),"")</f>
        <v>男子</v>
      </c>
      <c r="I485">
        <f>IFERROR(VLOOKUP(D485,プログラムデータ!A:N,11,0),"")</f>
        <v>0</v>
      </c>
      <c r="J485" t="str">
        <f>IFERROR(VLOOKUP(D485,プログラムデータ!A:N,10,0),"")</f>
        <v>バタフライ</v>
      </c>
      <c r="K485" t="str">
        <f>IFERROR(VLOOKUP(D485,プログラムデータ!A:N,14,0),"")</f>
        <v>タイム決勝</v>
      </c>
      <c r="L485" t="str">
        <f t="shared" si="7"/>
        <v>15～18歳 男子 0 バタフライ タイム決勝</v>
      </c>
    </row>
    <row r="486" spans="1:12" x14ac:dyDescent="0.15">
      <c r="A486">
        <f>IFERROR(記録[[#This Row],[競技番号]],"")</f>
        <v>111</v>
      </c>
      <c r="B486">
        <f>IFERROR(記録[[#This Row],[選手番号]],"")</f>
        <v>301</v>
      </c>
      <c r="C486" t="str">
        <f>IFERROR(VLOOKUP(B486,チーム番号!E:F,2,0),"")</f>
        <v/>
      </c>
      <c r="D486">
        <f>IFERROR(VLOOKUP(A486,プログラム!B:C,2,0),"")</f>
        <v>33</v>
      </c>
      <c r="E486">
        <f>IFERROR(記録[[#This Row],[組]],"")</f>
        <v>2</v>
      </c>
      <c r="F486">
        <f>IFERROR(記録[[#This Row],[水路]],"")</f>
        <v>5</v>
      </c>
      <c r="G486" t="str">
        <f>IFERROR(VLOOKUP(D486,プログラムデータ!A:N,12,0),"")</f>
        <v>15～18歳</v>
      </c>
      <c r="H486" t="str">
        <f>IFERROR(VLOOKUP(D486,プログラムデータ!A:N,13,0),"")</f>
        <v>男子</v>
      </c>
      <c r="I486">
        <f>IFERROR(VLOOKUP(D486,プログラムデータ!A:N,11,0),"")</f>
        <v>0</v>
      </c>
      <c r="J486" t="str">
        <f>IFERROR(VLOOKUP(D486,プログラムデータ!A:N,10,0),"")</f>
        <v>バタフライ</v>
      </c>
      <c r="K486" t="str">
        <f>IFERROR(VLOOKUP(D486,プログラムデータ!A:N,14,0),"")</f>
        <v>タイム決勝</v>
      </c>
      <c r="L486" t="str">
        <f t="shared" si="7"/>
        <v>15～18歳 男子 0 バタフライ タイム決勝</v>
      </c>
    </row>
    <row r="487" spans="1:12" x14ac:dyDescent="0.15">
      <c r="A487">
        <f>IFERROR(記録[[#This Row],[競技番号]],"")</f>
        <v>111</v>
      </c>
      <c r="B487">
        <f>IFERROR(記録[[#This Row],[選手番号]],"")</f>
        <v>197</v>
      </c>
      <c r="C487" t="str">
        <f>IFERROR(VLOOKUP(B487,チーム番号!E:F,2,0),"")</f>
        <v/>
      </c>
      <c r="D487">
        <f>IFERROR(VLOOKUP(A487,プログラム!B:C,2,0),"")</f>
        <v>33</v>
      </c>
      <c r="E487">
        <f>IFERROR(記録[[#This Row],[組]],"")</f>
        <v>2</v>
      </c>
      <c r="F487">
        <f>IFERROR(記録[[#This Row],[水路]],"")</f>
        <v>6</v>
      </c>
      <c r="G487" t="str">
        <f>IFERROR(VLOOKUP(D487,プログラムデータ!A:N,12,0),"")</f>
        <v>15～18歳</v>
      </c>
      <c r="H487" t="str">
        <f>IFERROR(VLOOKUP(D487,プログラムデータ!A:N,13,0),"")</f>
        <v>男子</v>
      </c>
      <c r="I487">
        <f>IFERROR(VLOOKUP(D487,プログラムデータ!A:N,11,0),"")</f>
        <v>0</v>
      </c>
      <c r="J487" t="str">
        <f>IFERROR(VLOOKUP(D487,プログラムデータ!A:N,10,0),"")</f>
        <v>バタフライ</v>
      </c>
      <c r="K487" t="str">
        <f>IFERROR(VLOOKUP(D487,プログラムデータ!A:N,14,0),"")</f>
        <v>タイム決勝</v>
      </c>
      <c r="L487" t="str">
        <f t="shared" si="7"/>
        <v>15～18歳 男子 0 バタフライ タイム決勝</v>
      </c>
    </row>
    <row r="488" spans="1:12" x14ac:dyDescent="0.15">
      <c r="A488">
        <f>IFERROR(記録[[#This Row],[競技番号]],"")</f>
        <v>111</v>
      </c>
      <c r="B488">
        <f>IFERROR(記録[[#This Row],[選手番号]],"")</f>
        <v>514</v>
      </c>
      <c r="C488" t="str">
        <f>IFERROR(VLOOKUP(B488,チーム番号!E:F,2,0),"")</f>
        <v/>
      </c>
      <c r="D488">
        <f>IFERROR(VLOOKUP(A488,プログラム!B:C,2,0),"")</f>
        <v>33</v>
      </c>
      <c r="E488">
        <f>IFERROR(記録[[#This Row],[組]],"")</f>
        <v>2</v>
      </c>
      <c r="F488">
        <f>IFERROR(記録[[#This Row],[水路]],"")</f>
        <v>7</v>
      </c>
      <c r="G488" t="str">
        <f>IFERROR(VLOOKUP(D488,プログラムデータ!A:N,12,0),"")</f>
        <v>15～18歳</v>
      </c>
      <c r="H488" t="str">
        <f>IFERROR(VLOOKUP(D488,プログラムデータ!A:N,13,0),"")</f>
        <v>男子</v>
      </c>
      <c r="I488">
        <f>IFERROR(VLOOKUP(D488,プログラムデータ!A:N,11,0),"")</f>
        <v>0</v>
      </c>
      <c r="J488" t="str">
        <f>IFERROR(VLOOKUP(D488,プログラムデータ!A:N,10,0),"")</f>
        <v>バタフライ</v>
      </c>
      <c r="K488" t="str">
        <f>IFERROR(VLOOKUP(D488,プログラムデータ!A:N,14,0),"")</f>
        <v>タイム決勝</v>
      </c>
      <c r="L488" t="str">
        <f t="shared" si="7"/>
        <v>15～18歳 男子 0 バタフライ タイム決勝</v>
      </c>
    </row>
    <row r="489" spans="1:12" x14ac:dyDescent="0.15">
      <c r="A489">
        <f>IFERROR(記録[[#This Row],[競技番号]],"")</f>
        <v>111</v>
      </c>
      <c r="B489">
        <f>IFERROR(記録[[#This Row],[選手番号]],"")</f>
        <v>135</v>
      </c>
      <c r="C489" t="str">
        <f>IFERROR(VLOOKUP(B489,チーム番号!E:F,2,0),"")</f>
        <v/>
      </c>
      <c r="D489">
        <f>IFERROR(VLOOKUP(A489,プログラム!B:C,2,0),"")</f>
        <v>33</v>
      </c>
      <c r="E489">
        <f>IFERROR(記録[[#This Row],[組]],"")</f>
        <v>2</v>
      </c>
      <c r="F489">
        <f>IFERROR(記録[[#This Row],[水路]],"")</f>
        <v>8</v>
      </c>
      <c r="G489" t="str">
        <f>IFERROR(VLOOKUP(D489,プログラムデータ!A:N,12,0),"")</f>
        <v>15～18歳</v>
      </c>
      <c r="H489" t="str">
        <f>IFERROR(VLOOKUP(D489,プログラムデータ!A:N,13,0),"")</f>
        <v>男子</v>
      </c>
      <c r="I489">
        <f>IFERROR(VLOOKUP(D489,プログラムデータ!A:N,11,0),"")</f>
        <v>0</v>
      </c>
      <c r="J489" t="str">
        <f>IFERROR(VLOOKUP(D489,プログラムデータ!A:N,10,0),"")</f>
        <v>バタフライ</v>
      </c>
      <c r="K489" t="str">
        <f>IFERROR(VLOOKUP(D489,プログラムデータ!A:N,14,0),"")</f>
        <v>タイム決勝</v>
      </c>
      <c r="L489" t="str">
        <f t="shared" si="7"/>
        <v>15～18歳 男子 0 バタフライ タイム決勝</v>
      </c>
    </row>
    <row r="490" spans="1:12" x14ac:dyDescent="0.15">
      <c r="A490">
        <f>IFERROR(記録[[#This Row],[競技番号]],"")</f>
        <v>113</v>
      </c>
      <c r="B490">
        <f>IFERROR(記録[[#This Row],[選手番号]],"")</f>
        <v>0</v>
      </c>
      <c r="C490" t="str">
        <f>IFERROR(VLOOKUP(B490,チーム番号!E:F,2,0),"")</f>
        <v/>
      </c>
      <c r="D490">
        <f>IFERROR(VLOOKUP(A490,プログラム!B:C,2,0),"")</f>
        <v>34</v>
      </c>
      <c r="E490">
        <f>IFERROR(記録[[#This Row],[組]],"")</f>
        <v>1</v>
      </c>
      <c r="F490">
        <f>IFERROR(記録[[#This Row],[水路]],"")</f>
        <v>1</v>
      </c>
      <c r="G490" t="str">
        <f>IFERROR(VLOOKUP(D490,プログラムデータ!A:N,12,0),"")</f>
        <v>13～14歳</v>
      </c>
      <c r="H490" t="str">
        <f>IFERROR(VLOOKUP(D490,プログラムデータ!A:N,13,0),"")</f>
        <v>男子</v>
      </c>
      <c r="I490" t="str">
        <f>IFERROR(VLOOKUP(D490,プログラムデータ!A:N,11,0),"")</f>
        <v>4×50m</v>
      </c>
      <c r="J490" t="str">
        <f>IFERROR(VLOOKUP(D490,プログラムデータ!A:N,10,0),"")</f>
        <v>バタフライ</v>
      </c>
      <c r="K490" t="str">
        <f>IFERROR(VLOOKUP(D490,プログラムデータ!A:N,14,0),"")</f>
        <v>タイム決勝</v>
      </c>
      <c r="L490" t="str">
        <f t="shared" si="7"/>
        <v>13～14歳 男子 4×50m バタフライ タイム決勝</v>
      </c>
    </row>
    <row r="491" spans="1:12" x14ac:dyDescent="0.15">
      <c r="A491">
        <f>IFERROR(記録[[#This Row],[競技番号]],"")</f>
        <v>113</v>
      </c>
      <c r="B491">
        <f>IFERROR(記録[[#This Row],[選手番号]],"")</f>
        <v>0</v>
      </c>
      <c r="C491" t="str">
        <f>IFERROR(VLOOKUP(B491,チーム番号!E:F,2,0),"")</f>
        <v/>
      </c>
      <c r="D491">
        <f>IFERROR(VLOOKUP(A491,プログラム!B:C,2,0),"")</f>
        <v>34</v>
      </c>
      <c r="E491">
        <f>IFERROR(記録[[#This Row],[組]],"")</f>
        <v>1</v>
      </c>
      <c r="F491">
        <f>IFERROR(記録[[#This Row],[水路]],"")</f>
        <v>2</v>
      </c>
      <c r="G491" t="str">
        <f>IFERROR(VLOOKUP(D491,プログラムデータ!A:N,12,0),"")</f>
        <v>13～14歳</v>
      </c>
      <c r="H491" t="str">
        <f>IFERROR(VLOOKUP(D491,プログラムデータ!A:N,13,0),"")</f>
        <v>男子</v>
      </c>
      <c r="I491" t="str">
        <f>IFERROR(VLOOKUP(D491,プログラムデータ!A:N,11,0),"")</f>
        <v>4×50m</v>
      </c>
      <c r="J491" t="str">
        <f>IFERROR(VLOOKUP(D491,プログラムデータ!A:N,10,0),"")</f>
        <v>バタフライ</v>
      </c>
      <c r="K491" t="str">
        <f>IFERROR(VLOOKUP(D491,プログラムデータ!A:N,14,0),"")</f>
        <v>タイム決勝</v>
      </c>
      <c r="L491" t="str">
        <f t="shared" si="7"/>
        <v>13～14歳 男子 4×50m バタフライ タイム決勝</v>
      </c>
    </row>
    <row r="492" spans="1:12" x14ac:dyDescent="0.15">
      <c r="A492">
        <f>IFERROR(記録[[#This Row],[競技番号]],"")</f>
        <v>113</v>
      </c>
      <c r="B492">
        <f>IFERROR(記録[[#This Row],[選手番号]],"")</f>
        <v>43</v>
      </c>
      <c r="C492" t="str">
        <f>IFERROR(VLOOKUP(B492,チーム番号!E:F,2,0),"")</f>
        <v/>
      </c>
      <c r="D492">
        <f>IFERROR(VLOOKUP(A492,プログラム!B:C,2,0),"")</f>
        <v>34</v>
      </c>
      <c r="E492">
        <f>IFERROR(記録[[#This Row],[組]],"")</f>
        <v>1</v>
      </c>
      <c r="F492">
        <f>IFERROR(記録[[#This Row],[水路]],"")</f>
        <v>3</v>
      </c>
      <c r="G492" t="str">
        <f>IFERROR(VLOOKUP(D492,プログラムデータ!A:N,12,0),"")</f>
        <v>13～14歳</v>
      </c>
      <c r="H492" t="str">
        <f>IFERROR(VLOOKUP(D492,プログラムデータ!A:N,13,0),"")</f>
        <v>男子</v>
      </c>
      <c r="I492" t="str">
        <f>IFERROR(VLOOKUP(D492,プログラムデータ!A:N,11,0),"")</f>
        <v>4×50m</v>
      </c>
      <c r="J492" t="str">
        <f>IFERROR(VLOOKUP(D492,プログラムデータ!A:N,10,0),"")</f>
        <v>バタフライ</v>
      </c>
      <c r="K492" t="str">
        <f>IFERROR(VLOOKUP(D492,プログラムデータ!A:N,14,0),"")</f>
        <v>タイム決勝</v>
      </c>
      <c r="L492" t="str">
        <f t="shared" si="7"/>
        <v>13～14歳 男子 4×50m バタフライ タイム決勝</v>
      </c>
    </row>
    <row r="493" spans="1:12" x14ac:dyDescent="0.15">
      <c r="A493">
        <f>IFERROR(記録[[#This Row],[競技番号]],"")</f>
        <v>113</v>
      </c>
      <c r="B493">
        <f>IFERROR(記録[[#This Row],[選手番号]],"")</f>
        <v>268</v>
      </c>
      <c r="C493" t="str">
        <f>IFERROR(VLOOKUP(B493,チーム番号!E:F,2,0),"")</f>
        <v/>
      </c>
      <c r="D493">
        <f>IFERROR(VLOOKUP(A493,プログラム!B:C,2,0),"")</f>
        <v>34</v>
      </c>
      <c r="E493">
        <f>IFERROR(記録[[#This Row],[組]],"")</f>
        <v>1</v>
      </c>
      <c r="F493">
        <f>IFERROR(記録[[#This Row],[水路]],"")</f>
        <v>4</v>
      </c>
      <c r="G493" t="str">
        <f>IFERROR(VLOOKUP(D493,プログラムデータ!A:N,12,0),"")</f>
        <v>13～14歳</v>
      </c>
      <c r="H493" t="str">
        <f>IFERROR(VLOOKUP(D493,プログラムデータ!A:N,13,0),"")</f>
        <v>男子</v>
      </c>
      <c r="I493" t="str">
        <f>IFERROR(VLOOKUP(D493,プログラムデータ!A:N,11,0),"")</f>
        <v>4×50m</v>
      </c>
      <c r="J493" t="str">
        <f>IFERROR(VLOOKUP(D493,プログラムデータ!A:N,10,0),"")</f>
        <v>バタフライ</v>
      </c>
      <c r="K493" t="str">
        <f>IFERROR(VLOOKUP(D493,プログラムデータ!A:N,14,0),"")</f>
        <v>タイム決勝</v>
      </c>
      <c r="L493" t="str">
        <f t="shared" si="7"/>
        <v>13～14歳 男子 4×50m バタフライ タイム決勝</v>
      </c>
    </row>
    <row r="494" spans="1:12" x14ac:dyDescent="0.15">
      <c r="A494">
        <f>IFERROR(記録[[#This Row],[競技番号]],"")</f>
        <v>113</v>
      </c>
      <c r="B494">
        <f>IFERROR(記録[[#This Row],[選手番号]],"")</f>
        <v>562</v>
      </c>
      <c r="C494" t="str">
        <f>IFERROR(VLOOKUP(B494,チーム番号!E:F,2,0),"")</f>
        <v/>
      </c>
      <c r="D494">
        <f>IFERROR(VLOOKUP(A494,プログラム!B:C,2,0),"")</f>
        <v>34</v>
      </c>
      <c r="E494">
        <f>IFERROR(記録[[#This Row],[組]],"")</f>
        <v>1</v>
      </c>
      <c r="F494">
        <f>IFERROR(記録[[#This Row],[水路]],"")</f>
        <v>5</v>
      </c>
      <c r="G494" t="str">
        <f>IFERROR(VLOOKUP(D494,プログラムデータ!A:N,12,0),"")</f>
        <v>13～14歳</v>
      </c>
      <c r="H494" t="str">
        <f>IFERROR(VLOOKUP(D494,プログラムデータ!A:N,13,0),"")</f>
        <v>男子</v>
      </c>
      <c r="I494" t="str">
        <f>IFERROR(VLOOKUP(D494,プログラムデータ!A:N,11,0),"")</f>
        <v>4×50m</v>
      </c>
      <c r="J494" t="str">
        <f>IFERROR(VLOOKUP(D494,プログラムデータ!A:N,10,0),"")</f>
        <v>バタフライ</v>
      </c>
      <c r="K494" t="str">
        <f>IFERROR(VLOOKUP(D494,プログラムデータ!A:N,14,0),"")</f>
        <v>タイム決勝</v>
      </c>
      <c r="L494" t="str">
        <f t="shared" ref="L494:L557" si="8">CONCATENATE(G494," ",H494," ",I494," ",J494," ",K494)</f>
        <v>13～14歳 男子 4×50m バタフライ タイム決勝</v>
      </c>
    </row>
    <row r="495" spans="1:12" x14ac:dyDescent="0.15">
      <c r="A495">
        <f>IFERROR(記録[[#This Row],[競技番号]],"")</f>
        <v>113</v>
      </c>
      <c r="B495">
        <f>IFERROR(記録[[#This Row],[選手番号]],"")</f>
        <v>0</v>
      </c>
      <c r="C495" t="str">
        <f>IFERROR(VLOOKUP(B495,チーム番号!E:F,2,0),"")</f>
        <v/>
      </c>
      <c r="D495">
        <f>IFERROR(VLOOKUP(A495,プログラム!B:C,2,0),"")</f>
        <v>34</v>
      </c>
      <c r="E495">
        <f>IFERROR(記録[[#This Row],[組]],"")</f>
        <v>1</v>
      </c>
      <c r="F495">
        <f>IFERROR(記録[[#This Row],[水路]],"")</f>
        <v>6</v>
      </c>
      <c r="G495" t="str">
        <f>IFERROR(VLOOKUP(D495,プログラムデータ!A:N,12,0),"")</f>
        <v>13～14歳</v>
      </c>
      <c r="H495" t="str">
        <f>IFERROR(VLOOKUP(D495,プログラムデータ!A:N,13,0),"")</f>
        <v>男子</v>
      </c>
      <c r="I495" t="str">
        <f>IFERROR(VLOOKUP(D495,プログラムデータ!A:N,11,0),"")</f>
        <v>4×50m</v>
      </c>
      <c r="J495" t="str">
        <f>IFERROR(VLOOKUP(D495,プログラムデータ!A:N,10,0),"")</f>
        <v>バタフライ</v>
      </c>
      <c r="K495" t="str">
        <f>IFERROR(VLOOKUP(D495,プログラムデータ!A:N,14,0),"")</f>
        <v>タイム決勝</v>
      </c>
      <c r="L495" t="str">
        <f t="shared" si="8"/>
        <v>13～14歳 男子 4×50m バタフライ タイム決勝</v>
      </c>
    </row>
    <row r="496" spans="1:12" x14ac:dyDescent="0.15">
      <c r="A496">
        <f>IFERROR(記録[[#This Row],[競技番号]],"")</f>
        <v>113</v>
      </c>
      <c r="B496">
        <f>IFERROR(記録[[#This Row],[選手番号]],"")</f>
        <v>0</v>
      </c>
      <c r="C496" t="str">
        <f>IFERROR(VLOOKUP(B496,チーム番号!E:F,2,0),"")</f>
        <v/>
      </c>
      <c r="D496">
        <f>IFERROR(VLOOKUP(A496,プログラム!B:C,2,0),"")</f>
        <v>34</v>
      </c>
      <c r="E496">
        <f>IFERROR(記録[[#This Row],[組]],"")</f>
        <v>1</v>
      </c>
      <c r="F496">
        <f>IFERROR(記録[[#This Row],[水路]],"")</f>
        <v>7</v>
      </c>
      <c r="G496" t="str">
        <f>IFERROR(VLOOKUP(D496,プログラムデータ!A:N,12,0),"")</f>
        <v>13～14歳</v>
      </c>
      <c r="H496" t="str">
        <f>IFERROR(VLOOKUP(D496,プログラムデータ!A:N,13,0),"")</f>
        <v>男子</v>
      </c>
      <c r="I496" t="str">
        <f>IFERROR(VLOOKUP(D496,プログラムデータ!A:N,11,0),"")</f>
        <v>4×50m</v>
      </c>
      <c r="J496" t="str">
        <f>IFERROR(VLOOKUP(D496,プログラムデータ!A:N,10,0),"")</f>
        <v>バタフライ</v>
      </c>
      <c r="K496" t="str">
        <f>IFERROR(VLOOKUP(D496,プログラムデータ!A:N,14,0),"")</f>
        <v>タイム決勝</v>
      </c>
      <c r="L496" t="str">
        <f t="shared" si="8"/>
        <v>13～14歳 男子 4×50m バタフライ タイム決勝</v>
      </c>
    </row>
    <row r="497" spans="1:12" x14ac:dyDescent="0.15">
      <c r="A497">
        <f>IFERROR(記録[[#This Row],[競技番号]],"")</f>
        <v>113</v>
      </c>
      <c r="B497">
        <f>IFERROR(記録[[#This Row],[選手番号]],"")</f>
        <v>0</v>
      </c>
      <c r="C497" t="str">
        <f>IFERROR(VLOOKUP(B497,チーム番号!E:F,2,0),"")</f>
        <v/>
      </c>
      <c r="D497">
        <f>IFERROR(VLOOKUP(A497,プログラム!B:C,2,0),"")</f>
        <v>34</v>
      </c>
      <c r="E497">
        <f>IFERROR(記録[[#This Row],[組]],"")</f>
        <v>1</v>
      </c>
      <c r="F497">
        <f>IFERROR(記録[[#This Row],[水路]],"")</f>
        <v>8</v>
      </c>
      <c r="G497" t="str">
        <f>IFERROR(VLOOKUP(D497,プログラムデータ!A:N,12,0),"")</f>
        <v>13～14歳</v>
      </c>
      <c r="H497" t="str">
        <f>IFERROR(VLOOKUP(D497,プログラムデータ!A:N,13,0),"")</f>
        <v>男子</v>
      </c>
      <c r="I497" t="str">
        <f>IFERROR(VLOOKUP(D497,プログラムデータ!A:N,11,0),"")</f>
        <v>4×50m</v>
      </c>
      <c r="J497" t="str">
        <f>IFERROR(VLOOKUP(D497,プログラムデータ!A:N,10,0),"")</f>
        <v>バタフライ</v>
      </c>
      <c r="K497" t="str">
        <f>IFERROR(VLOOKUP(D497,プログラムデータ!A:N,14,0),"")</f>
        <v>タイム決勝</v>
      </c>
      <c r="L497" t="str">
        <f t="shared" si="8"/>
        <v>13～14歳 男子 4×50m バタフライ タイム決勝</v>
      </c>
    </row>
    <row r="498" spans="1:12" x14ac:dyDescent="0.15">
      <c r="A498">
        <f>IFERROR(記録[[#This Row],[競技番号]],"")</f>
        <v>115</v>
      </c>
      <c r="B498">
        <f>IFERROR(記録[[#This Row],[選手番号]],"")</f>
        <v>0</v>
      </c>
      <c r="C498" t="str">
        <f>IFERROR(VLOOKUP(B498,チーム番号!E:F,2,0),"")</f>
        <v/>
      </c>
      <c r="D498">
        <f>IFERROR(VLOOKUP(A498,プログラム!B:C,2,0),"")</f>
        <v>35</v>
      </c>
      <c r="E498">
        <f>IFERROR(記録[[#This Row],[組]],"")</f>
        <v>1</v>
      </c>
      <c r="F498">
        <f>IFERROR(記録[[#This Row],[水路]],"")</f>
        <v>1</v>
      </c>
      <c r="G498" t="str">
        <f>IFERROR(VLOOKUP(D498,プログラムデータ!A:N,12,0),"")</f>
        <v>15～18歳</v>
      </c>
      <c r="H498" t="str">
        <f>IFERROR(VLOOKUP(D498,プログラムデータ!A:N,13,0),"")</f>
        <v>男子</v>
      </c>
      <c r="I498" t="str">
        <f>IFERROR(VLOOKUP(D498,プログラムデータ!A:N,11,0),"")</f>
        <v>4×50m</v>
      </c>
      <c r="J498" t="str">
        <f>IFERROR(VLOOKUP(D498,プログラムデータ!A:N,10,0),"")</f>
        <v>バタフライ</v>
      </c>
      <c r="K498" t="str">
        <f>IFERROR(VLOOKUP(D498,プログラムデータ!A:N,14,0),"")</f>
        <v>タイム決勝</v>
      </c>
      <c r="L498" t="str">
        <f t="shared" si="8"/>
        <v>15～18歳 男子 4×50m バタフライ タイム決勝</v>
      </c>
    </row>
    <row r="499" spans="1:12" x14ac:dyDescent="0.15">
      <c r="A499">
        <f>IFERROR(記録[[#This Row],[競技番号]],"")</f>
        <v>115</v>
      </c>
      <c r="B499">
        <f>IFERROR(記録[[#This Row],[選手番号]],"")</f>
        <v>42</v>
      </c>
      <c r="C499" t="str">
        <f>IFERROR(VLOOKUP(B499,チーム番号!E:F,2,0),"")</f>
        <v/>
      </c>
      <c r="D499">
        <f>IFERROR(VLOOKUP(A499,プログラム!B:C,2,0),"")</f>
        <v>35</v>
      </c>
      <c r="E499">
        <f>IFERROR(記録[[#This Row],[組]],"")</f>
        <v>1</v>
      </c>
      <c r="F499">
        <f>IFERROR(記録[[#This Row],[水路]],"")</f>
        <v>2</v>
      </c>
      <c r="G499" t="str">
        <f>IFERROR(VLOOKUP(D499,プログラムデータ!A:N,12,0),"")</f>
        <v>15～18歳</v>
      </c>
      <c r="H499" t="str">
        <f>IFERROR(VLOOKUP(D499,プログラムデータ!A:N,13,0),"")</f>
        <v>男子</v>
      </c>
      <c r="I499" t="str">
        <f>IFERROR(VLOOKUP(D499,プログラムデータ!A:N,11,0),"")</f>
        <v>4×50m</v>
      </c>
      <c r="J499" t="str">
        <f>IFERROR(VLOOKUP(D499,プログラムデータ!A:N,10,0),"")</f>
        <v>バタフライ</v>
      </c>
      <c r="K499" t="str">
        <f>IFERROR(VLOOKUP(D499,プログラムデータ!A:N,14,0),"")</f>
        <v>タイム決勝</v>
      </c>
      <c r="L499" t="str">
        <f t="shared" si="8"/>
        <v>15～18歳 男子 4×50m バタフライ タイム決勝</v>
      </c>
    </row>
    <row r="500" spans="1:12" x14ac:dyDescent="0.15">
      <c r="A500">
        <f>IFERROR(記録[[#This Row],[競技番号]],"")</f>
        <v>115</v>
      </c>
      <c r="B500">
        <f>IFERROR(記録[[#This Row],[選手番号]],"")</f>
        <v>108</v>
      </c>
      <c r="C500" t="str">
        <f>IFERROR(VLOOKUP(B500,チーム番号!E:F,2,0),"")</f>
        <v/>
      </c>
      <c r="D500">
        <f>IFERROR(VLOOKUP(A500,プログラム!B:C,2,0),"")</f>
        <v>35</v>
      </c>
      <c r="E500">
        <f>IFERROR(記録[[#This Row],[組]],"")</f>
        <v>1</v>
      </c>
      <c r="F500">
        <f>IFERROR(記録[[#This Row],[水路]],"")</f>
        <v>3</v>
      </c>
      <c r="G500" t="str">
        <f>IFERROR(VLOOKUP(D500,プログラムデータ!A:N,12,0),"")</f>
        <v>15～18歳</v>
      </c>
      <c r="H500" t="str">
        <f>IFERROR(VLOOKUP(D500,プログラムデータ!A:N,13,0),"")</f>
        <v>男子</v>
      </c>
      <c r="I500" t="str">
        <f>IFERROR(VLOOKUP(D500,プログラムデータ!A:N,11,0),"")</f>
        <v>4×50m</v>
      </c>
      <c r="J500" t="str">
        <f>IFERROR(VLOOKUP(D500,プログラムデータ!A:N,10,0),"")</f>
        <v>バタフライ</v>
      </c>
      <c r="K500" t="str">
        <f>IFERROR(VLOOKUP(D500,プログラムデータ!A:N,14,0),"")</f>
        <v>タイム決勝</v>
      </c>
      <c r="L500" t="str">
        <f t="shared" si="8"/>
        <v>15～18歳 男子 4×50m バタフライ タイム決勝</v>
      </c>
    </row>
    <row r="501" spans="1:12" x14ac:dyDescent="0.15">
      <c r="A501">
        <f>IFERROR(記録[[#This Row],[競技番号]],"")</f>
        <v>115</v>
      </c>
      <c r="B501">
        <f>IFERROR(記録[[#This Row],[選手番号]],"")</f>
        <v>389</v>
      </c>
      <c r="C501" t="str">
        <f>IFERROR(VLOOKUP(B501,チーム番号!E:F,2,0),"")</f>
        <v/>
      </c>
      <c r="D501">
        <f>IFERROR(VLOOKUP(A501,プログラム!B:C,2,0),"")</f>
        <v>35</v>
      </c>
      <c r="E501">
        <f>IFERROR(記録[[#This Row],[組]],"")</f>
        <v>1</v>
      </c>
      <c r="F501">
        <f>IFERROR(記録[[#This Row],[水路]],"")</f>
        <v>4</v>
      </c>
      <c r="G501" t="str">
        <f>IFERROR(VLOOKUP(D501,プログラムデータ!A:N,12,0),"")</f>
        <v>15～18歳</v>
      </c>
      <c r="H501" t="str">
        <f>IFERROR(VLOOKUP(D501,プログラムデータ!A:N,13,0),"")</f>
        <v>男子</v>
      </c>
      <c r="I501" t="str">
        <f>IFERROR(VLOOKUP(D501,プログラムデータ!A:N,11,0),"")</f>
        <v>4×50m</v>
      </c>
      <c r="J501" t="str">
        <f>IFERROR(VLOOKUP(D501,プログラムデータ!A:N,10,0),"")</f>
        <v>バタフライ</v>
      </c>
      <c r="K501" t="str">
        <f>IFERROR(VLOOKUP(D501,プログラムデータ!A:N,14,0),"")</f>
        <v>タイム決勝</v>
      </c>
      <c r="L501" t="str">
        <f t="shared" si="8"/>
        <v>15～18歳 男子 4×50m バタフライ タイム決勝</v>
      </c>
    </row>
    <row r="502" spans="1:12" x14ac:dyDescent="0.15">
      <c r="A502">
        <f>IFERROR(記録[[#This Row],[競技番号]],"")</f>
        <v>115</v>
      </c>
      <c r="B502">
        <f>IFERROR(記録[[#This Row],[選手番号]],"")</f>
        <v>310</v>
      </c>
      <c r="C502" t="str">
        <f>IFERROR(VLOOKUP(B502,チーム番号!E:F,2,0),"")</f>
        <v/>
      </c>
      <c r="D502">
        <f>IFERROR(VLOOKUP(A502,プログラム!B:C,2,0),"")</f>
        <v>35</v>
      </c>
      <c r="E502">
        <f>IFERROR(記録[[#This Row],[組]],"")</f>
        <v>1</v>
      </c>
      <c r="F502">
        <f>IFERROR(記録[[#This Row],[水路]],"")</f>
        <v>5</v>
      </c>
      <c r="G502" t="str">
        <f>IFERROR(VLOOKUP(D502,プログラムデータ!A:N,12,0),"")</f>
        <v>15～18歳</v>
      </c>
      <c r="H502" t="str">
        <f>IFERROR(VLOOKUP(D502,プログラムデータ!A:N,13,0),"")</f>
        <v>男子</v>
      </c>
      <c r="I502" t="str">
        <f>IFERROR(VLOOKUP(D502,プログラムデータ!A:N,11,0),"")</f>
        <v>4×50m</v>
      </c>
      <c r="J502" t="str">
        <f>IFERROR(VLOOKUP(D502,プログラムデータ!A:N,10,0),"")</f>
        <v>バタフライ</v>
      </c>
      <c r="K502" t="str">
        <f>IFERROR(VLOOKUP(D502,プログラムデータ!A:N,14,0),"")</f>
        <v>タイム決勝</v>
      </c>
      <c r="L502" t="str">
        <f t="shared" si="8"/>
        <v>15～18歳 男子 4×50m バタフライ タイム決勝</v>
      </c>
    </row>
    <row r="503" spans="1:12" x14ac:dyDescent="0.15">
      <c r="A503">
        <f>IFERROR(記録[[#This Row],[競技番号]],"")</f>
        <v>115</v>
      </c>
      <c r="B503">
        <f>IFERROR(記録[[#This Row],[選手番号]],"")</f>
        <v>368</v>
      </c>
      <c r="C503" t="str">
        <f>IFERROR(VLOOKUP(B503,チーム番号!E:F,2,0),"")</f>
        <v/>
      </c>
      <c r="D503">
        <f>IFERROR(VLOOKUP(A503,プログラム!B:C,2,0),"")</f>
        <v>35</v>
      </c>
      <c r="E503">
        <f>IFERROR(記録[[#This Row],[組]],"")</f>
        <v>1</v>
      </c>
      <c r="F503">
        <f>IFERROR(記録[[#This Row],[水路]],"")</f>
        <v>6</v>
      </c>
      <c r="G503" t="str">
        <f>IFERROR(VLOOKUP(D503,プログラムデータ!A:N,12,0),"")</f>
        <v>15～18歳</v>
      </c>
      <c r="H503" t="str">
        <f>IFERROR(VLOOKUP(D503,プログラムデータ!A:N,13,0),"")</f>
        <v>男子</v>
      </c>
      <c r="I503" t="str">
        <f>IFERROR(VLOOKUP(D503,プログラムデータ!A:N,11,0),"")</f>
        <v>4×50m</v>
      </c>
      <c r="J503" t="str">
        <f>IFERROR(VLOOKUP(D503,プログラムデータ!A:N,10,0),"")</f>
        <v>バタフライ</v>
      </c>
      <c r="K503" t="str">
        <f>IFERROR(VLOOKUP(D503,プログラムデータ!A:N,14,0),"")</f>
        <v>タイム決勝</v>
      </c>
      <c r="L503" t="str">
        <f t="shared" si="8"/>
        <v>15～18歳 男子 4×50m バタフライ タイム決勝</v>
      </c>
    </row>
    <row r="504" spans="1:12" x14ac:dyDescent="0.15">
      <c r="A504">
        <f>IFERROR(記録[[#This Row],[競技番号]],"")</f>
        <v>115</v>
      </c>
      <c r="B504">
        <f>IFERROR(記録[[#This Row],[選手番号]],"")</f>
        <v>678</v>
      </c>
      <c r="C504" t="str">
        <f>IFERROR(VLOOKUP(B504,チーム番号!E:F,2,0),"")</f>
        <v/>
      </c>
      <c r="D504">
        <f>IFERROR(VLOOKUP(A504,プログラム!B:C,2,0),"")</f>
        <v>35</v>
      </c>
      <c r="E504">
        <f>IFERROR(記録[[#This Row],[組]],"")</f>
        <v>1</v>
      </c>
      <c r="F504">
        <f>IFERROR(記録[[#This Row],[水路]],"")</f>
        <v>7</v>
      </c>
      <c r="G504" t="str">
        <f>IFERROR(VLOOKUP(D504,プログラムデータ!A:N,12,0),"")</f>
        <v>15～18歳</v>
      </c>
      <c r="H504" t="str">
        <f>IFERROR(VLOOKUP(D504,プログラムデータ!A:N,13,0),"")</f>
        <v>男子</v>
      </c>
      <c r="I504" t="str">
        <f>IFERROR(VLOOKUP(D504,プログラムデータ!A:N,11,0),"")</f>
        <v>4×50m</v>
      </c>
      <c r="J504" t="str">
        <f>IFERROR(VLOOKUP(D504,プログラムデータ!A:N,10,0),"")</f>
        <v>バタフライ</v>
      </c>
      <c r="K504" t="str">
        <f>IFERROR(VLOOKUP(D504,プログラムデータ!A:N,14,0),"")</f>
        <v>タイム決勝</v>
      </c>
      <c r="L504" t="str">
        <f t="shared" si="8"/>
        <v>15～18歳 男子 4×50m バタフライ タイム決勝</v>
      </c>
    </row>
    <row r="505" spans="1:12" x14ac:dyDescent="0.15">
      <c r="A505">
        <f>IFERROR(記録[[#This Row],[競技番号]],"")</f>
        <v>115</v>
      </c>
      <c r="B505">
        <f>IFERROR(記録[[#This Row],[選手番号]],"")</f>
        <v>0</v>
      </c>
      <c r="C505" t="str">
        <f>IFERROR(VLOOKUP(B505,チーム番号!E:F,2,0),"")</f>
        <v/>
      </c>
      <c r="D505">
        <f>IFERROR(VLOOKUP(A505,プログラム!B:C,2,0),"")</f>
        <v>35</v>
      </c>
      <c r="E505">
        <f>IFERROR(記録[[#This Row],[組]],"")</f>
        <v>1</v>
      </c>
      <c r="F505">
        <f>IFERROR(記録[[#This Row],[水路]],"")</f>
        <v>8</v>
      </c>
      <c r="G505" t="str">
        <f>IFERROR(VLOOKUP(D505,プログラムデータ!A:N,12,0),"")</f>
        <v>15～18歳</v>
      </c>
      <c r="H505" t="str">
        <f>IFERROR(VLOOKUP(D505,プログラムデータ!A:N,13,0),"")</f>
        <v>男子</v>
      </c>
      <c r="I505" t="str">
        <f>IFERROR(VLOOKUP(D505,プログラムデータ!A:N,11,0),"")</f>
        <v>4×50m</v>
      </c>
      <c r="J505" t="str">
        <f>IFERROR(VLOOKUP(D505,プログラムデータ!A:N,10,0),"")</f>
        <v>バタフライ</v>
      </c>
      <c r="K505" t="str">
        <f>IFERROR(VLOOKUP(D505,プログラムデータ!A:N,14,0),"")</f>
        <v>タイム決勝</v>
      </c>
      <c r="L505" t="str">
        <f t="shared" si="8"/>
        <v>15～18歳 男子 4×50m バタフライ タイム決勝</v>
      </c>
    </row>
    <row r="506" spans="1:12" x14ac:dyDescent="0.15">
      <c r="A506">
        <f>IFERROR(記録[[#This Row],[競技番号]],"")</f>
        <v>117</v>
      </c>
      <c r="B506">
        <f>IFERROR(記録[[#This Row],[選手番号]],"")</f>
        <v>0</v>
      </c>
      <c r="C506" t="str">
        <f>IFERROR(VLOOKUP(B506,チーム番号!E:F,2,0),"")</f>
        <v/>
      </c>
      <c r="D506">
        <f>IFERROR(VLOOKUP(A506,プログラム!B:C,2,0),"")</f>
        <v>36</v>
      </c>
      <c r="E506">
        <f>IFERROR(記録[[#This Row],[組]],"")</f>
        <v>1</v>
      </c>
      <c r="F506">
        <f>IFERROR(記録[[#This Row],[水路]],"")</f>
        <v>1</v>
      </c>
      <c r="G506" t="str">
        <f>IFERROR(VLOOKUP(D506,プログラムデータ!A:N,12,0),"")</f>
        <v>10歳以下</v>
      </c>
      <c r="H506" t="str">
        <f>IFERROR(VLOOKUP(D506,プログラムデータ!A:N,13,0),"")</f>
        <v>男子</v>
      </c>
      <c r="I506">
        <f>IFERROR(VLOOKUP(D506,プログラムデータ!A:N,11,0),"")</f>
        <v>0</v>
      </c>
      <c r="J506" t="str">
        <f>IFERROR(VLOOKUP(D506,プログラムデータ!A:N,10,0),"")</f>
        <v>背泳ぎ</v>
      </c>
      <c r="K506" t="str">
        <f>IFERROR(VLOOKUP(D506,プログラムデータ!A:N,14,0),"")</f>
        <v>タイム決勝</v>
      </c>
      <c r="L506" t="str">
        <f t="shared" si="8"/>
        <v>10歳以下 男子 0 背泳ぎ タイム決勝</v>
      </c>
    </row>
    <row r="507" spans="1:12" x14ac:dyDescent="0.15">
      <c r="A507">
        <f>IFERROR(記録[[#This Row],[競技番号]],"")</f>
        <v>117</v>
      </c>
      <c r="B507">
        <f>IFERROR(記録[[#This Row],[選手番号]],"")</f>
        <v>0</v>
      </c>
      <c r="C507" t="str">
        <f>IFERROR(VLOOKUP(B507,チーム番号!E:F,2,0),"")</f>
        <v/>
      </c>
      <c r="D507">
        <f>IFERROR(VLOOKUP(A507,プログラム!B:C,2,0),"")</f>
        <v>36</v>
      </c>
      <c r="E507">
        <f>IFERROR(記録[[#This Row],[組]],"")</f>
        <v>1</v>
      </c>
      <c r="F507">
        <f>IFERROR(記録[[#This Row],[水路]],"")</f>
        <v>2</v>
      </c>
      <c r="G507" t="str">
        <f>IFERROR(VLOOKUP(D507,プログラムデータ!A:N,12,0),"")</f>
        <v>10歳以下</v>
      </c>
      <c r="H507" t="str">
        <f>IFERROR(VLOOKUP(D507,プログラムデータ!A:N,13,0),"")</f>
        <v>男子</v>
      </c>
      <c r="I507">
        <f>IFERROR(VLOOKUP(D507,プログラムデータ!A:N,11,0),"")</f>
        <v>0</v>
      </c>
      <c r="J507" t="str">
        <f>IFERROR(VLOOKUP(D507,プログラムデータ!A:N,10,0),"")</f>
        <v>背泳ぎ</v>
      </c>
      <c r="K507" t="str">
        <f>IFERROR(VLOOKUP(D507,プログラムデータ!A:N,14,0),"")</f>
        <v>タイム決勝</v>
      </c>
      <c r="L507" t="str">
        <f t="shared" si="8"/>
        <v>10歳以下 男子 0 背泳ぎ タイム決勝</v>
      </c>
    </row>
    <row r="508" spans="1:12" x14ac:dyDescent="0.15">
      <c r="A508">
        <f>IFERROR(記録[[#This Row],[競技番号]],"")</f>
        <v>117</v>
      </c>
      <c r="B508">
        <f>IFERROR(記録[[#This Row],[選手番号]],"")</f>
        <v>122</v>
      </c>
      <c r="C508" t="str">
        <f>IFERROR(VLOOKUP(B508,チーム番号!E:F,2,0),"")</f>
        <v/>
      </c>
      <c r="D508">
        <f>IFERROR(VLOOKUP(A508,プログラム!B:C,2,0),"")</f>
        <v>36</v>
      </c>
      <c r="E508">
        <f>IFERROR(記録[[#This Row],[組]],"")</f>
        <v>1</v>
      </c>
      <c r="F508">
        <f>IFERROR(記録[[#This Row],[水路]],"")</f>
        <v>3</v>
      </c>
      <c r="G508" t="str">
        <f>IFERROR(VLOOKUP(D508,プログラムデータ!A:N,12,0),"")</f>
        <v>10歳以下</v>
      </c>
      <c r="H508" t="str">
        <f>IFERROR(VLOOKUP(D508,プログラムデータ!A:N,13,0),"")</f>
        <v>男子</v>
      </c>
      <c r="I508">
        <f>IFERROR(VLOOKUP(D508,プログラムデータ!A:N,11,0),"")</f>
        <v>0</v>
      </c>
      <c r="J508" t="str">
        <f>IFERROR(VLOOKUP(D508,プログラムデータ!A:N,10,0),"")</f>
        <v>背泳ぎ</v>
      </c>
      <c r="K508" t="str">
        <f>IFERROR(VLOOKUP(D508,プログラムデータ!A:N,14,0),"")</f>
        <v>タイム決勝</v>
      </c>
      <c r="L508" t="str">
        <f t="shared" si="8"/>
        <v>10歳以下 男子 0 背泳ぎ タイム決勝</v>
      </c>
    </row>
    <row r="509" spans="1:12" x14ac:dyDescent="0.15">
      <c r="A509">
        <f>IFERROR(記録[[#This Row],[競技番号]],"")</f>
        <v>117</v>
      </c>
      <c r="B509">
        <f>IFERROR(記録[[#This Row],[選手番号]],"")</f>
        <v>332</v>
      </c>
      <c r="C509" t="str">
        <f>IFERROR(VLOOKUP(B509,チーム番号!E:F,2,0),"")</f>
        <v/>
      </c>
      <c r="D509">
        <f>IFERROR(VLOOKUP(A509,プログラム!B:C,2,0),"")</f>
        <v>36</v>
      </c>
      <c r="E509">
        <f>IFERROR(記録[[#This Row],[組]],"")</f>
        <v>1</v>
      </c>
      <c r="F509">
        <f>IFERROR(記録[[#This Row],[水路]],"")</f>
        <v>4</v>
      </c>
      <c r="G509" t="str">
        <f>IFERROR(VLOOKUP(D509,プログラムデータ!A:N,12,0),"")</f>
        <v>10歳以下</v>
      </c>
      <c r="H509" t="str">
        <f>IFERROR(VLOOKUP(D509,プログラムデータ!A:N,13,0),"")</f>
        <v>男子</v>
      </c>
      <c r="I509">
        <f>IFERROR(VLOOKUP(D509,プログラムデータ!A:N,11,0),"")</f>
        <v>0</v>
      </c>
      <c r="J509" t="str">
        <f>IFERROR(VLOOKUP(D509,プログラムデータ!A:N,10,0),"")</f>
        <v>背泳ぎ</v>
      </c>
      <c r="K509" t="str">
        <f>IFERROR(VLOOKUP(D509,プログラムデータ!A:N,14,0),"")</f>
        <v>タイム決勝</v>
      </c>
      <c r="L509" t="str">
        <f t="shared" si="8"/>
        <v>10歳以下 男子 0 背泳ぎ タイム決勝</v>
      </c>
    </row>
    <row r="510" spans="1:12" x14ac:dyDescent="0.15">
      <c r="A510">
        <f>IFERROR(記録[[#This Row],[競技番号]],"")</f>
        <v>117</v>
      </c>
      <c r="B510">
        <f>IFERROR(記録[[#This Row],[選手番号]],"")</f>
        <v>572</v>
      </c>
      <c r="C510" t="str">
        <f>IFERROR(VLOOKUP(B510,チーム番号!E:F,2,0),"")</f>
        <v/>
      </c>
      <c r="D510">
        <f>IFERROR(VLOOKUP(A510,プログラム!B:C,2,0),"")</f>
        <v>36</v>
      </c>
      <c r="E510">
        <f>IFERROR(記録[[#This Row],[組]],"")</f>
        <v>1</v>
      </c>
      <c r="F510">
        <f>IFERROR(記録[[#This Row],[水路]],"")</f>
        <v>5</v>
      </c>
      <c r="G510" t="str">
        <f>IFERROR(VLOOKUP(D510,プログラムデータ!A:N,12,0),"")</f>
        <v>10歳以下</v>
      </c>
      <c r="H510" t="str">
        <f>IFERROR(VLOOKUP(D510,プログラムデータ!A:N,13,0),"")</f>
        <v>男子</v>
      </c>
      <c r="I510">
        <f>IFERROR(VLOOKUP(D510,プログラムデータ!A:N,11,0),"")</f>
        <v>0</v>
      </c>
      <c r="J510" t="str">
        <f>IFERROR(VLOOKUP(D510,プログラムデータ!A:N,10,0),"")</f>
        <v>背泳ぎ</v>
      </c>
      <c r="K510" t="str">
        <f>IFERROR(VLOOKUP(D510,プログラムデータ!A:N,14,0),"")</f>
        <v>タイム決勝</v>
      </c>
      <c r="L510" t="str">
        <f t="shared" si="8"/>
        <v>10歳以下 男子 0 背泳ぎ タイム決勝</v>
      </c>
    </row>
    <row r="511" spans="1:12" x14ac:dyDescent="0.15">
      <c r="A511">
        <f>IFERROR(記録[[#This Row],[競技番号]],"")</f>
        <v>117</v>
      </c>
      <c r="B511">
        <f>IFERROR(記録[[#This Row],[選手番号]],"")</f>
        <v>0</v>
      </c>
      <c r="C511" t="str">
        <f>IFERROR(VLOOKUP(B511,チーム番号!E:F,2,0),"")</f>
        <v/>
      </c>
      <c r="D511">
        <f>IFERROR(VLOOKUP(A511,プログラム!B:C,2,0),"")</f>
        <v>36</v>
      </c>
      <c r="E511">
        <f>IFERROR(記録[[#This Row],[組]],"")</f>
        <v>1</v>
      </c>
      <c r="F511">
        <f>IFERROR(記録[[#This Row],[水路]],"")</f>
        <v>6</v>
      </c>
      <c r="G511" t="str">
        <f>IFERROR(VLOOKUP(D511,プログラムデータ!A:N,12,0),"")</f>
        <v>10歳以下</v>
      </c>
      <c r="H511" t="str">
        <f>IFERROR(VLOOKUP(D511,プログラムデータ!A:N,13,0),"")</f>
        <v>男子</v>
      </c>
      <c r="I511">
        <f>IFERROR(VLOOKUP(D511,プログラムデータ!A:N,11,0),"")</f>
        <v>0</v>
      </c>
      <c r="J511" t="str">
        <f>IFERROR(VLOOKUP(D511,プログラムデータ!A:N,10,0),"")</f>
        <v>背泳ぎ</v>
      </c>
      <c r="K511" t="str">
        <f>IFERROR(VLOOKUP(D511,プログラムデータ!A:N,14,0),"")</f>
        <v>タイム決勝</v>
      </c>
      <c r="L511" t="str">
        <f t="shared" si="8"/>
        <v>10歳以下 男子 0 背泳ぎ タイム決勝</v>
      </c>
    </row>
    <row r="512" spans="1:12" x14ac:dyDescent="0.15">
      <c r="A512">
        <f>IFERROR(記録[[#This Row],[競技番号]],"")</f>
        <v>117</v>
      </c>
      <c r="B512">
        <f>IFERROR(記録[[#This Row],[選手番号]],"")</f>
        <v>0</v>
      </c>
      <c r="C512" t="str">
        <f>IFERROR(VLOOKUP(B512,チーム番号!E:F,2,0),"")</f>
        <v/>
      </c>
      <c r="D512">
        <f>IFERROR(VLOOKUP(A512,プログラム!B:C,2,0),"")</f>
        <v>36</v>
      </c>
      <c r="E512">
        <f>IFERROR(記録[[#This Row],[組]],"")</f>
        <v>1</v>
      </c>
      <c r="F512">
        <f>IFERROR(記録[[#This Row],[水路]],"")</f>
        <v>7</v>
      </c>
      <c r="G512" t="str">
        <f>IFERROR(VLOOKUP(D512,プログラムデータ!A:N,12,0),"")</f>
        <v>10歳以下</v>
      </c>
      <c r="H512" t="str">
        <f>IFERROR(VLOOKUP(D512,プログラムデータ!A:N,13,0),"")</f>
        <v>男子</v>
      </c>
      <c r="I512">
        <f>IFERROR(VLOOKUP(D512,プログラムデータ!A:N,11,0),"")</f>
        <v>0</v>
      </c>
      <c r="J512" t="str">
        <f>IFERROR(VLOOKUP(D512,プログラムデータ!A:N,10,0),"")</f>
        <v>背泳ぎ</v>
      </c>
      <c r="K512" t="str">
        <f>IFERROR(VLOOKUP(D512,プログラムデータ!A:N,14,0),"")</f>
        <v>タイム決勝</v>
      </c>
      <c r="L512" t="str">
        <f t="shared" si="8"/>
        <v>10歳以下 男子 0 背泳ぎ タイム決勝</v>
      </c>
    </row>
    <row r="513" spans="1:12" x14ac:dyDescent="0.15">
      <c r="A513">
        <f>IFERROR(記録[[#This Row],[競技番号]],"")</f>
        <v>117</v>
      </c>
      <c r="B513">
        <f>IFERROR(記録[[#This Row],[選手番号]],"")</f>
        <v>0</v>
      </c>
      <c r="C513" t="str">
        <f>IFERROR(VLOOKUP(B513,チーム番号!E:F,2,0),"")</f>
        <v/>
      </c>
      <c r="D513">
        <f>IFERROR(VLOOKUP(A513,プログラム!B:C,2,0),"")</f>
        <v>36</v>
      </c>
      <c r="E513">
        <f>IFERROR(記録[[#This Row],[組]],"")</f>
        <v>1</v>
      </c>
      <c r="F513">
        <f>IFERROR(記録[[#This Row],[水路]],"")</f>
        <v>8</v>
      </c>
      <c r="G513" t="str">
        <f>IFERROR(VLOOKUP(D513,プログラムデータ!A:N,12,0),"")</f>
        <v>10歳以下</v>
      </c>
      <c r="H513" t="str">
        <f>IFERROR(VLOOKUP(D513,プログラムデータ!A:N,13,0),"")</f>
        <v>男子</v>
      </c>
      <c r="I513">
        <f>IFERROR(VLOOKUP(D513,プログラムデータ!A:N,11,0),"")</f>
        <v>0</v>
      </c>
      <c r="J513" t="str">
        <f>IFERROR(VLOOKUP(D513,プログラムデータ!A:N,10,0),"")</f>
        <v>背泳ぎ</v>
      </c>
      <c r="K513" t="str">
        <f>IFERROR(VLOOKUP(D513,プログラムデータ!A:N,14,0),"")</f>
        <v>タイム決勝</v>
      </c>
      <c r="L513" t="str">
        <f t="shared" si="8"/>
        <v>10歳以下 男子 0 背泳ぎ タイム決勝</v>
      </c>
    </row>
    <row r="514" spans="1:12" x14ac:dyDescent="0.15">
      <c r="A514">
        <f>IFERROR(記録[[#This Row],[競技番号]],"")</f>
        <v>119</v>
      </c>
      <c r="B514">
        <f>IFERROR(記録[[#This Row],[選手番号]],"")</f>
        <v>0</v>
      </c>
      <c r="C514" t="str">
        <f>IFERROR(VLOOKUP(B514,チーム番号!E:F,2,0),"")</f>
        <v/>
      </c>
      <c r="D514">
        <f>IFERROR(VLOOKUP(A514,プログラム!B:C,2,0),"")</f>
        <v>37</v>
      </c>
      <c r="E514">
        <f>IFERROR(記録[[#This Row],[組]],"")</f>
        <v>1</v>
      </c>
      <c r="F514">
        <f>IFERROR(記録[[#This Row],[水路]],"")</f>
        <v>1</v>
      </c>
      <c r="G514" t="str">
        <f>IFERROR(VLOOKUP(D514,プログラムデータ!A:N,12,0),"")</f>
        <v>11～12歳</v>
      </c>
      <c r="H514" t="str">
        <f>IFERROR(VLOOKUP(D514,プログラムデータ!A:N,13,0),"")</f>
        <v>男子</v>
      </c>
      <c r="I514">
        <f>IFERROR(VLOOKUP(D514,プログラムデータ!A:N,11,0),"")</f>
        <v>0</v>
      </c>
      <c r="J514" t="str">
        <f>IFERROR(VLOOKUP(D514,プログラムデータ!A:N,10,0),"")</f>
        <v>背泳ぎ</v>
      </c>
      <c r="K514" t="str">
        <f>IFERROR(VLOOKUP(D514,プログラムデータ!A:N,14,0),"")</f>
        <v>タイム決勝</v>
      </c>
      <c r="L514" t="str">
        <f t="shared" si="8"/>
        <v>11～12歳 男子 0 背泳ぎ タイム決勝</v>
      </c>
    </row>
    <row r="515" spans="1:12" x14ac:dyDescent="0.15">
      <c r="A515">
        <f>IFERROR(記録[[#This Row],[競技番号]],"")</f>
        <v>119</v>
      </c>
      <c r="B515">
        <f>IFERROR(記録[[#This Row],[選手番号]],"")</f>
        <v>0</v>
      </c>
      <c r="C515" t="str">
        <f>IFERROR(VLOOKUP(B515,チーム番号!E:F,2,0),"")</f>
        <v/>
      </c>
      <c r="D515">
        <f>IFERROR(VLOOKUP(A515,プログラム!B:C,2,0),"")</f>
        <v>37</v>
      </c>
      <c r="E515">
        <f>IFERROR(記録[[#This Row],[組]],"")</f>
        <v>1</v>
      </c>
      <c r="F515">
        <f>IFERROR(記録[[#This Row],[水路]],"")</f>
        <v>2</v>
      </c>
      <c r="G515" t="str">
        <f>IFERROR(VLOOKUP(D515,プログラムデータ!A:N,12,0),"")</f>
        <v>11～12歳</v>
      </c>
      <c r="H515" t="str">
        <f>IFERROR(VLOOKUP(D515,プログラムデータ!A:N,13,0),"")</f>
        <v>男子</v>
      </c>
      <c r="I515">
        <f>IFERROR(VLOOKUP(D515,プログラムデータ!A:N,11,0),"")</f>
        <v>0</v>
      </c>
      <c r="J515" t="str">
        <f>IFERROR(VLOOKUP(D515,プログラムデータ!A:N,10,0),"")</f>
        <v>背泳ぎ</v>
      </c>
      <c r="K515" t="str">
        <f>IFERROR(VLOOKUP(D515,プログラムデータ!A:N,14,0),"")</f>
        <v>タイム決勝</v>
      </c>
      <c r="L515" t="str">
        <f t="shared" si="8"/>
        <v>11～12歳 男子 0 背泳ぎ タイム決勝</v>
      </c>
    </row>
    <row r="516" spans="1:12" x14ac:dyDescent="0.15">
      <c r="A516">
        <f>IFERROR(記録[[#This Row],[競技番号]],"")</f>
        <v>119</v>
      </c>
      <c r="B516">
        <f>IFERROR(記録[[#This Row],[選手番号]],"")</f>
        <v>229</v>
      </c>
      <c r="C516" t="str">
        <f>IFERROR(VLOOKUP(B516,チーム番号!E:F,2,0),"")</f>
        <v/>
      </c>
      <c r="D516">
        <f>IFERROR(VLOOKUP(A516,プログラム!B:C,2,0),"")</f>
        <v>37</v>
      </c>
      <c r="E516">
        <f>IFERROR(記録[[#This Row],[組]],"")</f>
        <v>1</v>
      </c>
      <c r="F516">
        <f>IFERROR(記録[[#This Row],[水路]],"")</f>
        <v>3</v>
      </c>
      <c r="G516" t="str">
        <f>IFERROR(VLOOKUP(D516,プログラムデータ!A:N,12,0),"")</f>
        <v>11～12歳</v>
      </c>
      <c r="H516" t="str">
        <f>IFERROR(VLOOKUP(D516,プログラムデータ!A:N,13,0),"")</f>
        <v>男子</v>
      </c>
      <c r="I516">
        <f>IFERROR(VLOOKUP(D516,プログラムデータ!A:N,11,0),"")</f>
        <v>0</v>
      </c>
      <c r="J516" t="str">
        <f>IFERROR(VLOOKUP(D516,プログラムデータ!A:N,10,0),"")</f>
        <v>背泳ぎ</v>
      </c>
      <c r="K516" t="str">
        <f>IFERROR(VLOOKUP(D516,プログラムデータ!A:N,14,0),"")</f>
        <v>タイム決勝</v>
      </c>
      <c r="L516" t="str">
        <f t="shared" si="8"/>
        <v>11～12歳 男子 0 背泳ぎ タイム決勝</v>
      </c>
    </row>
    <row r="517" spans="1:12" x14ac:dyDescent="0.15">
      <c r="A517">
        <f>IFERROR(記録[[#This Row],[競技番号]],"")</f>
        <v>119</v>
      </c>
      <c r="B517">
        <f>IFERROR(記録[[#This Row],[選手番号]],"")</f>
        <v>272</v>
      </c>
      <c r="C517" t="str">
        <f>IFERROR(VLOOKUP(B517,チーム番号!E:F,2,0),"")</f>
        <v/>
      </c>
      <c r="D517">
        <f>IFERROR(VLOOKUP(A517,プログラム!B:C,2,0),"")</f>
        <v>37</v>
      </c>
      <c r="E517">
        <f>IFERROR(記録[[#This Row],[組]],"")</f>
        <v>1</v>
      </c>
      <c r="F517">
        <f>IFERROR(記録[[#This Row],[水路]],"")</f>
        <v>4</v>
      </c>
      <c r="G517" t="str">
        <f>IFERROR(VLOOKUP(D517,プログラムデータ!A:N,12,0),"")</f>
        <v>11～12歳</v>
      </c>
      <c r="H517" t="str">
        <f>IFERROR(VLOOKUP(D517,プログラムデータ!A:N,13,0),"")</f>
        <v>男子</v>
      </c>
      <c r="I517">
        <f>IFERROR(VLOOKUP(D517,プログラムデータ!A:N,11,0),"")</f>
        <v>0</v>
      </c>
      <c r="J517" t="str">
        <f>IFERROR(VLOOKUP(D517,プログラムデータ!A:N,10,0),"")</f>
        <v>背泳ぎ</v>
      </c>
      <c r="K517" t="str">
        <f>IFERROR(VLOOKUP(D517,プログラムデータ!A:N,14,0),"")</f>
        <v>タイム決勝</v>
      </c>
      <c r="L517" t="str">
        <f t="shared" si="8"/>
        <v>11～12歳 男子 0 背泳ぎ タイム決勝</v>
      </c>
    </row>
    <row r="518" spans="1:12" x14ac:dyDescent="0.15">
      <c r="A518">
        <f>IFERROR(記録[[#This Row],[競技番号]],"")</f>
        <v>119</v>
      </c>
      <c r="B518">
        <f>IFERROR(記録[[#This Row],[選手番号]],"")</f>
        <v>119</v>
      </c>
      <c r="C518" t="str">
        <f>IFERROR(VLOOKUP(B518,チーム番号!E:F,2,0),"")</f>
        <v/>
      </c>
      <c r="D518">
        <f>IFERROR(VLOOKUP(A518,プログラム!B:C,2,0),"")</f>
        <v>37</v>
      </c>
      <c r="E518">
        <f>IFERROR(記録[[#This Row],[組]],"")</f>
        <v>1</v>
      </c>
      <c r="F518">
        <f>IFERROR(記録[[#This Row],[水路]],"")</f>
        <v>5</v>
      </c>
      <c r="G518" t="str">
        <f>IFERROR(VLOOKUP(D518,プログラムデータ!A:N,12,0),"")</f>
        <v>11～12歳</v>
      </c>
      <c r="H518" t="str">
        <f>IFERROR(VLOOKUP(D518,プログラムデータ!A:N,13,0),"")</f>
        <v>男子</v>
      </c>
      <c r="I518">
        <f>IFERROR(VLOOKUP(D518,プログラムデータ!A:N,11,0),"")</f>
        <v>0</v>
      </c>
      <c r="J518" t="str">
        <f>IFERROR(VLOOKUP(D518,プログラムデータ!A:N,10,0),"")</f>
        <v>背泳ぎ</v>
      </c>
      <c r="K518" t="str">
        <f>IFERROR(VLOOKUP(D518,プログラムデータ!A:N,14,0),"")</f>
        <v>タイム決勝</v>
      </c>
      <c r="L518" t="str">
        <f t="shared" si="8"/>
        <v>11～12歳 男子 0 背泳ぎ タイム決勝</v>
      </c>
    </row>
    <row r="519" spans="1:12" x14ac:dyDescent="0.15">
      <c r="A519">
        <f>IFERROR(記録[[#This Row],[競技番号]],"")</f>
        <v>119</v>
      </c>
      <c r="B519">
        <f>IFERROR(記録[[#This Row],[選手番号]],"")</f>
        <v>0</v>
      </c>
      <c r="C519" t="str">
        <f>IFERROR(VLOOKUP(B519,チーム番号!E:F,2,0),"")</f>
        <v/>
      </c>
      <c r="D519">
        <f>IFERROR(VLOOKUP(A519,プログラム!B:C,2,0),"")</f>
        <v>37</v>
      </c>
      <c r="E519">
        <f>IFERROR(記録[[#This Row],[組]],"")</f>
        <v>1</v>
      </c>
      <c r="F519">
        <f>IFERROR(記録[[#This Row],[水路]],"")</f>
        <v>6</v>
      </c>
      <c r="G519" t="str">
        <f>IFERROR(VLOOKUP(D519,プログラムデータ!A:N,12,0),"")</f>
        <v>11～12歳</v>
      </c>
      <c r="H519" t="str">
        <f>IFERROR(VLOOKUP(D519,プログラムデータ!A:N,13,0),"")</f>
        <v>男子</v>
      </c>
      <c r="I519">
        <f>IFERROR(VLOOKUP(D519,プログラムデータ!A:N,11,0),"")</f>
        <v>0</v>
      </c>
      <c r="J519" t="str">
        <f>IFERROR(VLOOKUP(D519,プログラムデータ!A:N,10,0),"")</f>
        <v>背泳ぎ</v>
      </c>
      <c r="K519" t="str">
        <f>IFERROR(VLOOKUP(D519,プログラムデータ!A:N,14,0),"")</f>
        <v>タイム決勝</v>
      </c>
      <c r="L519" t="str">
        <f t="shared" si="8"/>
        <v>11～12歳 男子 0 背泳ぎ タイム決勝</v>
      </c>
    </row>
    <row r="520" spans="1:12" x14ac:dyDescent="0.15">
      <c r="A520">
        <f>IFERROR(記録[[#This Row],[競技番号]],"")</f>
        <v>119</v>
      </c>
      <c r="B520">
        <f>IFERROR(記録[[#This Row],[選手番号]],"")</f>
        <v>0</v>
      </c>
      <c r="C520" t="str">
        <f>IFERROR(VLOOKUP(B520,チーム番号!E:F,2,0),"")</f>
        <v/>
      </c>
      <c r="D520">
        <f>IFERROR(VLOOKUP(A520,プログラム!B:C,2,0),"")</f>
        <v>37</v>
      </c>
      <c r="E520">
        <f>IFERROR(記録[[#This Row],[組]],"")</f>
        <v>1</v>
      </c>
      <c r="F520">
        <f>IFERROR(記録[[#This Row],[水路]],"")</f>
        <v>7</v>
      </c>
      <c r="G520" t="str">
        <f>IFERROR(VLOOKUP(D520,プログラムデータ!A:N,12,0),"")</f>
        <v>11～12歳</v>
      </c>
      <c r="H520" t="str">
        <f>IFERROR(VLOOKUP(D520,プログラムデータ!A:N,13,0),"")</f>
        <v>男子</v>
      </c>
      <c r="I520">
        <f>IFERROR(VLOOKUP(D520,プログラムデータ!A:N,11,0),"")</f>
        <v>0</v>
      </c>
      <c r="J520" t="str">
        <f>IFERROR(VLOOKUP(D520,プログラムデータ!A:N,10,0),"")</f>
        <v>背泳ぎ</v>
      </c>
      <c r="K520" t="str">
        <f>IFERROR(VLOOKUP(D520,プログラムデータ!A:N,14,0),"")</f>
        <v>タイム決勝</v>
      </c>
      <c r="L520" t="str">
        <f t="shared" si="8"/>
        <v>11～12歳 男子 0 背泳ぎ タイム決勝</v>
      </c>
    </row>
    <row r="521" spans="1:12" x14ac:dyDescent="0.15">
      <c r="A521">
        <f>IFERROR(記録[[#This Row],[競技番号]],"")</f>
        <v>119</v>
      </c>
      <c r="B521">
        <f>IFERROR(記録[[#This Row],[選手番号]],"")</f>
        <v>0</v>
      </c>
      <c r="C521" t="str">
        <f>IFERROR(VLOOKUP(B521,チーム番号!E:F,2,0),"")</f>
        <v/>
      </c>
      <c r="D521">
        <f>IFERROR(VLOOKUP(A521,プログラム!B:C,2,0),"")</f>
        <v>37</v>
      </c>
      <c r="E521">
        <f>IFERROR(記録[[#This Row],[組]],"")</f>
        <v>1</v>
      </c>
      <c r="F521">
        <f>IFERROR(記録[[#This Row],[水路]],"")</f>
        <v>8</v>
      </c>
      <c r="G521" t="str">
        <f>IFERROR(VLOOKUP(D521,プログラムデータ!A:N,12,0),"")</f>
        <v>11～12歳</v>
      </c>
      <c r="H521" t="str">
        <f>IFERROR(VLOOKUP(D521,プログラムデータ!A:N,13,0),"")</f>
        <v>男子</v>
      </c>
      <c r="I521">
        <f>IFERROR(VLOOKUP(D521,プログラムデータ!A:N,11,0),"")</f>
        <v>0</v>
      </c>
      <c r="J521" t="str">
        <f>IFERROR(VLOOKUP(D521,プログラムデータ!A:N,10,0),"")</f>
        <v>背泳ぎ</v>
      </c>
      <c r="K521" t="str">
        <f>IFERROR(VLOOKUP(D521,プログラムデータ!A:N,14,0),"")</f>
        <v>タイム決勝</v>
      </c>
      <c r="L521" t="str">
        <f t="shared" si="8"/>
        <v>11～12歳 男子 0 背泳ぎ タイム決勝</v>
      </c>
    </row>
    <row r="522" spans="1:12" x14ac:dyDescent="0.15">
      <c r="A522">
        <f>IFERROR(記録[[#This Row],[競技番号]],"")</f>
        <v>119</v>
      </c>
      <c r="B522">
        <f>IFERROR(記録[[#This Row],[選手番号]],"")</f>
        <v>330</v>
      </c>
      <c r="C522" t="str">
        <f>IFERROR(VLOOKUP(B522,チーム番号!E:F,2,0),"")</f>
        <v/>
      </c>
      <c r="D522">
        <f>IFERROR(VLOOKUP(A522,プログラム!B:C,2,0),"")</f>
        <v>37</v>
      </c>
      <c r="E522">
        <f>IFERROR(記録[[#This Row],[組]],"")</f>
        <v>2</v>
      </c>
      <c r="F522">
        <f>IFERROR(記録[[#This Row],[水路]],"")</f>
        <v>1</v>
      </c>
      <c r="G522" t="str">
        <f>IFERROR(VLOOKUP(D522,プログラムデータ!A:N,12,0),"")</f>
        <v>11～12歳</v>
      </c>
      <c r="H522" t="str">
        <f>IFERROR(VLOOKUP(D522,プログラムデータ!A:N,13,0),"")</f>
        <v>男子</v>
      </c>
      <c r="I522">
        <f>IFERROR(VLOOKUP(D522,プログラムデータ!A:N,11,0),"")</f>
        <v>0</v>
      </c>
      <c r="J522" t="str">
        <f>IFERROR(VLOOKUP(D522,プログラムデータ!A:N,10,0),"")</f>
        <v>背泳ぎ</v>
      </c>
      <c r="K522" t="str">
        <f>IFERROR(VLOOKUP(D522,プログラムデータ!A:N,14,0),"")</f>
        <v>タイム決勝</v>
      </c>
      <c r="L522" t="str">
        <f t="shared" si="8"/>
        <v>11～12歳 男子 0 背泳ぎ タイム決勝</v>
      </c>
    </row>
    <row r="523" spans="1:12" x14ac:dyDescent="0.15">
      <c r="A523">
        <f>IFERROR(記録[[#This Row],[競技番号]],"")</f>
        <v>119</v>
      </c>
      <c r="B523">
        <f>IFERROR(記録[[#This Row],[選手番号]],"")</f>
        <v>463</v>
      </c>
      <c r="C523" t="str">
        <f>IFERROR(VLOOKUP(B523,チーム番号!E:F,2,0),"")</f>
        <v/>
      </c>
      <c r="D523">
        <f>IFERROR(VLOOKUP(A523,プログラム!B:C,2,0),"")</f>
        <v>37</v>
      </c>
      <c r="E523">
        <f>IFERROR(記録[[#This Row],[組]],"")</f>
        <v>2</v>
      </c>
      <c r="F523">
        <f>IFERROR(記録[[#This Row],[水路]],"")</f>
        <v>2</v>
      </c>
      <c r="G523" t="str">
        <f>IFERROR(VLOOKUP(D523,プログラムデータ!A:N,12,0),"")</f>
        <v>11～12歳</v>
      </c>
      <c r="H523" t="str">
        <f>IFERROR(VLOOKUP(D523,プログラムデータ!A:N,13,0),"")</f>
        <v>男子</v>
      </c>
      <c r="I523">
        <f>IFERROR(VLOOKUP(D523,プログラムデータ!A:N,11,0),"")</f>
        <v>0</v>
      </c>
      <c r="J523" t="str">
        <f>IFERROR(VLOOKUP(D523,プログラムデータ!A:N,10,0),"")</f>
        <v>背泳ぎ</v>
      </c>
      <c r="K523" t="str">
        <f>IFERROR(VLOOKUP(D523,プログラムデータ!A:N,14,0),"")</f>
        <v>タイム決勝</v>
      </c>
      <c r="L523" t="str">
        <f t="shared" si="8"/>
        <v>11～12歳 男子 0 背泳ぎ タイム決勝</v>
      </c>
    </row>
    <row r="524" spans="1:12" x14ac:dyDescent="0.15">
      <c r="A524">
        <f>IFERROR(記録[[#This Row],[競技番号]],"")</f>
        <v>119</v>
      </c>
      <c r="B524">
        <f>IFERROR(記録[[#This Row],[選手番号]],"")</f>
        <v>292</v>
      </c>
      <c r="C524" t="str">
        <f>IFERROR(VLOOKUP(B524,チーム番号!E:F,2,0),"")</f>
        <v/>
      </c>
      <c r="D524">
        <f>IFERROR(VLOOKUP(A524,プログラム!B:C,2,0),"")</f>
        <v>37</v>
      </c>
      <c r="E524">
        <f>IFERROR(記録[[#This Row],[組]],"")</f>
        <v>2</v>
      </c>
      <c r="F524">
        <f>IFERROR(記録[[#This Row],[水路]],"")</f>
        <v>3</v>
      </c>
      <c r="G524" t="str">
        <f>IFERROR(VLOOKUP(D524,プログラムデータ!A:N,12,0),"")</f>
        <v>11～12歳</v>
      </c>
      <c r="H524" t="str">
        <f>IFERROR(VLOOKUP(D524,プログラムデータ!A:N,13,0),"")</f>
        <v>男子</v>
      </c>
      <c r="I524">
        <f>IFERROR(VLOOKUP(D524,プログラムデータ!A:N,11,0),"")</f>
        <v>0</v>
      </c>
      <c r="J524" t="str">
        <f>IFERROR(VLOOKUP(D524,プログラムデータ!A:N,10,0),"")</f>
        <v>背泳ぎ</v>
      </c>
      <c r="K524" t="str">
        <f>IFERROR(VLOOKUP(D524,プログラムデータ!A:N,14,0),"")</f>
        <v>タイム決勝</v>
      </c>
      <c r="L524" t="str">
        <f t="shared" si="8"/>
        <v>11～12歳 男子 0 背泳ぎ タイム決勝</v>
      </c>
    </row>
    <row r="525" spans="1:12" x14ac:dyDescent="0.15">
      <c r="A525">
        <f>IFERROR(記録[[#This Row],[競技番号]],"")</f>
        <v>119</v>
      </c>
      <c r="B525">
        <f>IFERROR(記録[[#This Row],[選手番号]],"")</f>
        <v>478</v>
      </c>
      <c r="C525" t="str">
        <f>IFERROR(VLOOKUP(B525,チーム番号!E:F,2,0),"")</f>
        <v/>
      </c>
      <c r="D525">
        <f>IFERROR(VLOOKUP(A525,プログラム!B:C,2,0),"")</f>
        <v>37</v>
      </c>
      <c r="E525">
        <f>IFERROR(記録[[#This Row],[組]],"")</f>
        <v>2</v>
      </c>
      <c r="F525">
        <f>IFERROR(記録[[#This Row],[水路]],"")</f>
        <v>4</v>
      </c>
      <c r="G525" t="str">
        <f>IFERROR(VLOOKUP(D525,プログラムデータ!A:N,12,0),"")</f>
        <v>11～12歳</v>
      </c>
      <c r="H525" t="str">
        <f>IFERROR(VLOOKUP(D525,プログラムデータ!A:N,13,0),"")</f>
        <v>男子</v>
      </c>
      <c r="I525">
        <f>IFERROR(VLOOKUP(D525,プログラムデータ!A:N,11,0),"")</f>
        <v>0</v>
      </c>
      <c r="J525" t="str">
        <f>IFERROR(VLOOKUP(D525,プログラムデータ!A:N,10,0),"")</f>
        <v>背泳ぎ</v>
      </c>
      <c r="K525" t="str">
        <f>IFERROR(VLOOKUP(D525,プログラムデータ!A:N,14,0),"")</f>
        <v>タイム決勝</v>
      </c>
      <c r="L525" t="str">
        <f t="shared" si="8"/>
        <v>11～12歳 男子 0 背泳ぎ タイム決勝</v>
      </c>
    </row>
    <row r="526" spans="1:12" x14ac:dyDescent="0.15">
      <c r="A526">
        <f>IFERROR(記録[[#This Row],[競技番号]],"")</f>
        <v>119</v>
      </c>
      <c r="B526">
        <f>IFERROR(記録[[#This Row],[選手番号]],"")</f>
        <v>83</v>
      </c>
      <c r="C526" t="str">
        <f>IFERROR(VLOOKUP(B526,チーム番号!E:F,2,0),"")</f>
        <v/>
      </c>
      <c r="D526">
        <f>IFERROR(VLOOKUP(A526,プログラム!B:C,2,0),"")</f>
        <v>37</v>
      </c>
      <c r="E526">
        <f>IFERROR(記録[[#This Row],[組]],"")</f>
        <v>2</v>
      </c>
      <c r="F526">
        <f>IFERROR(記録[[#This Row],[水路]],"")</f>
        <v>5</v>
      </c>
      <c r="G526" t="str">
        <f>IFERROR(VLOOKUP(D526,プログラムデータ!A:N,12,0),"")</f>
        <v>11～12歳</v>
      </c>
      <c r="H526" t="str">
        <f>IFERROR(VLOOKUP(D526,プログラムデータ!A:N,13,0),"")</f>
        <v>男子</v>
      </c>
      <c r="I526">
        <f>IFERROR(VLOOKUP(D526,プログラムデータ!A:N,11,0),"")</f>
        <v>0</v>
      </c>
      <c r="J526" t="str">
        <f>IFERROR(VLOOKUP(D526,プログラムデータ!A:N,10,0),"")</f>
        <v>背泳ぎ</v>
      </c>
      <c r="K526" t="str">
        <f>IFERROR(VLOOKUP(D526,プログラムデータ!A:N,14,0),"")</f>
        <v>タイム決勝</v>
      </c>
      <c r="L526" t="str">
        <f t="shared" si="8"/>
        <v>11～12歳 男子 0 背泳ぎ タイム決勝</v>
      </c>
    </row>
    <row r="527" spans="1:12" x14ac:dyDescent="0.15">
      <c r="A527">
        <f>IFERROR(記録[[#This Row],[競技番号]],"")</f>
        <v>119</v>
      </c>
      <c r="B527">
        <f>IFERROR(記録[[#This Row],[選手番号]],"")</f>
        <v>374</v>
      </c>
      <c r="C527" t="str">
        <f>IFERROR(VLOOKUP(B527,チーム番号!E:F,2,0),"")</f>
        <v/>
      </c>
      <c r="D527">
        <f>IFERROR(VLOOKUP(A527,プログラム!B:C,2,0),"")</f>
        <v>37</v>
      </c>
      <c r="E527">
        <f>IFERROR(記録[[#This Row],[組]],"")</f>
        <v>2</v>
      </c>
      <c r="F527">
        <f>IFERROR(記録[[#This Row],[水路]],"")</f>
        <v>6</v>
      </c>
      <c r="G527" t="str">
        <f>IFERROR(VLOOKUP(D527,プログラムデータ!A:N,12,0),"")</f>
        <v>11～12歳</v>
      </c>
      <c r="H527" t="str">
        <f>IFERROR(VLOOKUP(D527,プログラムデータ!A:N,13,0),"")</f>
        <v>男子</v>
      </c>
      <c r="I527">
        <f>IFERROR(VLOOKUP(D527,プログラムデータ!A:N,11,0),"")</f>
        <v>0</v>
      </c>
      <c r="J527" t="str">
        <f>IFERROR(VLOOKUP(D527,プログラムデータ!A:N,10,0),"")</f>
        <v>背泳ぎ</v>
      </c>
      <c r="K527" t="str">
        <f>IFERROR(VLOOKUP(D527,プログラムデータ!A:N,14,0),"")</f>
        <v>タイム決勝</v>
      </c>
      <c r="L527" t="str">
        <f t="shared" si="8"/>
        <v>11～12歳 男子 0 背泳ぎ タイム決勝</v>
      </c>
    </row>
    <row r="528" spans="1:12" x14ac:dyDescent="0.15">
      <c r="A528">
        <f>IFERROR(記録[[#This Row],[競技番号]],"")</f>
        <v>119</v>
      </c>
      <c r="B528">
        <f>IFERROR(記録[[#This Row],[選手番号]],"")</f>
        <v>627</v>
      </c>
      <c r="C528" t="str">
        <f>IFERROR(VLOOKUP(B528,チーム番号!E:F,2,0),"")</f>
        <v/>
      </c>
      <c r="D528">
        <f>IFERROR(VLOOKUP(A528,プログラム!B:C,2,0),"")</f>
        <v>37</v>
      </c>
      <c r="E528">
        <f>IFERROR(記録[[#This Row],[組]],"")</f>
        <v>2</v>
      </c>
      <c r="F528">
        <f>IFERROR(記録[[#This Row],[水路]],"")</f>
        <v>7</v>
      </c>
      <c r="G528" t="str">
        <f>IFERROR(VLOOKUP(D528,プログラムデータ!A:N,12,0),"")</f>
        <v>11～12歳</v>
      </c>
      <c r="H528" t="str">
        <f>IFERROR(VLOOKUP(D528,プログラムデータ!A:N,13,0),"")</f>
        <v>男子</v>
      </c>
      <c r="I528">
        <f>IFERROR(VLOOKUP(D528,プログラムデータ!A:N,11,0),"")</f>
        <v>0</v>
      </c>
      <c r="J528" t="str">
        <f>IFERROR(VLOOKUP(D528,プログラムデータ!A:N,10,0),"")</f>
        <v>背泳ぎ</v>
      </c>
      <c r="K528" t="str">
        <f>IFERROR(VLOOKUP(D528,プログラムデータ!A:N,14,0),"")</f>
        <v>タイム決勝</v>
      </c>
      <c r="L528" t="str">
        <f t="shared" si="8"/>
        <v>11～12歳 男子 0 背泳ぎ タイム決勝</v>
      </c>
    </row>
    <row r="529" spans="1:12" x14ac:dyDescent="0.15">
      <c r="A529">
        <f>IFERROR(記録[[#This Row],[競技番号]],"")</f>
        <v>119</v>
      </c>
      <c r="B529">
        <f>IFERROR(記録[[#This Row],[選手番号]],"")</f>
        <v>0</v>
      </c>
      <c r="C529" t="str">
        <f>IFERROR(VLOOKUP(B529,チーム番号!E:F,2,0),"")</f>
        <v/>
      </c>
      <c r="D529">
        <f>IFERROR(VLOOKUP(A529,プログラム!B:C,2,0),"")</f>
        <v>37</v>
      </c>
      <c r="E529">
        <f>IFERROR(記録[[#This Row],[組]],"")</f>
        <v>2</v>
      </c>
      <c r="F529">
        <f>IFERROR(記録[[#This Row],[水路]],"")</f>
        <v>8</v>
      </c>
      <c r="G529" t="str">
        <f>IFERROR(VLOOKUP(D529,プログラムデータ!A:N,12,0),"")</f>
        <v>11～12歳</v>
      </c>
      <c r="H529" t="str">
        <f>IFERROR(VLOOKUP(D529,プログラムデータ!A:N,13,0),"")</f>
        <v>男子</v>
      </c>
      <c r="I529">
        <f>IFERROR(VLOOKUP(D529,プログラムデータ!A:N,11,0),"")</f>
        <v>0</v>
      </c>
      <c r="J529" t="str">
        <f>IFERROR(VLOOKUP(D529,プログラムデータ!A:N,10,0),"")</f>
        <v>背泳ぎ</v>
      </c>
      <c r="K529" t="str">
        <f>IFERROR(VLOOKUP(D529,プログラムデータ!A:N,14,0),"")</f>
        <v>タイム決勝</v>
      </c>
      <c r="L529" t="str">
        <f t="shared" si="8"/>
        <v>11～12歳 男子 0 背泳ぎ タイム決勝</v>
      </c>
    </row>
    <row r="530" spans="1:12" x14ac:dyDescent="0.15">
      <c r="A530">
        <f>IFERROR(記録[[#This Row],[競技番号]],"")</f>
        <v>121</v>
      </c>
      <c r="B530">
        <f>IFERROR(記録[[#This Row],[選手番号]],"")</f>
        <v>0</v>
      </c>
      <c r="C530" t="str">
        <f>IFERROR(VLOOKUP(B530,チーム番号!E:F,2,0),"")</f>
        <v/>
      </c>
      <c r="D530">
        <f>IFERROR(VLOOKUP(A530,プログラム!B:C,2,0),"")</f>
        <v>38</v>
      </c>
      <c r="E530">
        <f>IFERROR(記録[[#This Row],[組]],"")</f>
        <v>1</v>
      </c>
      <c r="F530">
        <f>IFERROR(記録[[#This Row],[水路]],"")</f>
        <v>1</v>
      </c>
      <c r="G530" t="str">
        <f>IFERROR(VLOOKUP(D530,プログラムデータ!A:N,12,0),"")</f>
        <v>13～14歳</v>
      </c>
      <c r="H530" t="str">
        <f>IFERROR(VLOOKUP(D530,プログラムデータ!A:N,13,0),"")</f>
        <v>男子</v>
      </c>
      <c r="I530">
        <f>IFERROR(VLOOKUP(D530,プログラムデータ!A:N,11,0),"")</f>
        <v>0</v>
      </c>
      <c r="J530" t="str">
        <f>IFERROR(VLOOKUP(D530,プログラムデータ!A:N,10,0),"")</f>
        <v>背泳ぎ</v>
      </c>
      <c r="K530" t="str">
        <f>IFERROR(VLOOKUP(D530,プログラムデータ!A:N,14,0),"")</f>
        <v>タイム決勝</v>
      </c>
      <c r="L530" t="str">
        <f t="shared" si="8"/>
        <v>13～14歳 男子 0 背泳ぎ タイム決勝</v>
      </c>
    </row>
    <row r="531" spans="1:12" x14ac:dyDescent="0.15">
      <c r="A531">
        <f>IFERROR(記録[[#This Row],[競技番号]],"")</f>
        <v>121</v>
      </c>
      <c r="B531">
        <f>IFERROR(記録[[#This Row],[選手番号]],"")</f>
        <v>0</v>
      </c>
      <c r="C531" t="str">
        <f>IFERROR(VLOOKUP(B531,チーム番号!E:F,2,0),"")</f>
        <v/>
      </c>
      <c r="D531">
        <f>IFERROR(VLOOKUP(A531,プログラム!B:C,2,0),"")</f>
        <v>38</v>
      </c>
      <c r="E531">
        <f>IFERROR(記録[[#This Row],[組]],"")</f>
        <v>1</v>
      </c>
      <c r="F531">
        <f>IFERROR(記録[[#This Row],[水路]],"")</f>
        <v>2</v>
      </c>
      <c r="G531" t="str">
        <f>IFERROR(VLOOKUP(D531,プログラムデータ!A:N,12,0),"")</f>
        <v>13～14歳</v>
      </c>
      <c r="H531" t="str">
        <f>IFERROR(VLOOKUP(D531,プログラムデータ!A:N,13,0),"")</f>
        <v>男子</v>
      </c>
      <c r="I531">
        <f>IFERROR(VLOOKUP(D531,プログラムデータ!A:N,11,0),"")</f>
        <v>0</v>
      </c>
      <c r="J531" t="str">
        <f>IFERROR(VLOOKUP(D531,プログラムデータ!A:N,10,0),"")</f>
        <v>背泳ぎ</v>
      </c>
      <c r="K531" t="str">
        <f>IFERROR(VLOOKUP(D531,プログラムデータ!A:N,14,0),"")</f>
        <v>タイム決勝</v>
      </c>
      <c r="L531" t="str">
        <f t="shared" si="8"/>
        <v>13～14歳 男子 0 背泳ぎ タイム決勝</v>
      </c>
    </row>
    <row r="532" spans="1:12" x14ac:dyDescent="0.15">
      <c r="A532">
        <f>IFERROR(記録[[#This Row],[競技番号]],"")</f>
        <v>121</v>
      </c>
      <c r="B532">
        <f>IFERROR(記録[[#This Row],[選手番号]],"")</f>
        <v>290</v>
      </c>
      <c r="C532" t="str">
        <f>IFERROR(VLOOKUP(B532,チーム番号!E:F,2,0),"")</f>
        <v/>
      </c>
      <c r="D532">
        <f>IFERROR(VLOOKUP(A532,プログラム!B:C,2,0),"")</f>
        <v>38</v>
      </c>
      <c r="E532">
        <f>IFERROR(記録[[#This Row],[組]],"")</f>
        <v>1</v>
      </c>
      <c r="F532">
        <f>IFERROR(記録[[#This Row],[水路]],"")</f>
        <v>3</v>
      </c>
      <c r="G532" t="str">
        <f>IFERROR(VLOOKUP(D532,プログラムデータ!A:N,12,0),"")</f>
        <v>13～14歳</v>
      </c>
      <c r="H532" t="str">
        <f>IFERROR(VLOOKUP(D532,プログラムデータ!A:N,13,0),"")</f>
        <v>男子</v>
      </c>
      <c r="I532">
        <f>IFERROR(VLOOKUP(D532,プログラムデータ!A:N,11,0),"")</f>
        <v>0</v>
      </c>
      <c r="J532" t="str">
        <f>IFERROR(VLOOKUP(D532,プログラムデータ!A:N,10,0),"")</f>
        <v>背泳ぎ</v>
      </c>
      <c r="K532" t="str">
        <f>IFERROR(VLOOKUP(D532,プログラムデータ!A:N,14,0),"")</f>
        <v>タイム決勝</v>
      </c>
      <c r="L532" t="str">
        <f t="shared" si="8"/>
        <v>13～14歳 男子 0 背泳ぎ タイム決勝</v>
      </c>
    </row>
    <row r="533" spans="1:12" x14ac:dyDescent="0.15">
      <c r="A533">
        <f>IFERROR(記録[[#This Row],[競技番号]],"")</f>
        <v>121</v>
      </c>
      <c r="B533">
        <f>IFERROR(記録[[#This Row],[選手番号]],"")</f>
        <v>140</v>
      </c>
      <c r="C533" t="str">
        <f>IFERROR(VLOOKUP(B533,チーム番号!E:F,2,0),"")</f>
        <v/>
      </c>
      <c r="D533">
        <f>IFERROR(VLOOKUP(A533,プログラム!B:C,2,0),"")</f>
        <v>38</v>
      </c>
      <c r="E533">
        <f>IFERROR(記録[[#This Row],[組]],"")</f>
        <v>1</v>
      </c>
      <c r="F533">
        <f>IFERROR(記録[[#This Row],[水路]],"")</f>
        <v>4</v>
      </c>
      <c r="G533" t="str">
        <f>IFERROR(VLOOKUP(D533,プログラムデータ!A:N,12,0),"")</f>
        <v>13～14歳</v>
      </c>
      <c r="H533" t="str">
        <f>IFERROR(VLOOKUP(D533,プログラムデータ!A:N,13,0),"")</f>
        <v>男子</v>
      </c>
      <c r="I533">
        <f>IFERROR(VLOOKUP(D533,プログラムデータ!A:N,11,0),"")</f>
        <v>0</v>
      </c>
      <c r="J533" t="str">
        <f>IFERROR(VLOOKUP(D533,プログラムデータ!A:N,10,0),"")</f>
        <v>背泳ぎ</v>
      </c>
      <c r="K533" t="str">
        <f>IFERROR(VLOOKUP(D533,プログラムデータ!A:N,14,0),"")</f>
        <v>タイム決勝</v>
      </c>
      <c r="L533" t="str">
        <f t="shared" si="8"/>
        <v>13～14歳 男子 0 背泳ぎ タイム決勝</v>
      </c>
    </row>
    <row r="534" spans="1:12" x14ac:dyDescent="0.15">
      <c r="A534">
        <f>IFERROR(記録[[#This Row],[競技番号]],"")</f>
        <v>121</v>
      </c>
      <c r="B534">
        <f>IFERROR(記録[[#This Row],[選手番号]],"")</f>
        <v>111</v>
      </c>
      <c r="C534" t="str">
        <f>IFERROR(VLOOKUP(B534,チーム番号!E:F,2,0),"")</f>
        <v/>
      </c>
      <c r="D534">
        <f>IFERROR(VLOOKUP(A534,プログラム!B:C,2,0),"")</f>
        <v>38</v>
      </c>
      <c r="E534">
        <f>IFERROR(記録[[#This Row],[組]],"")</f>
        <v>1</v>
      </c>
      <c r="F534">
        <f>IFERROR(記録[[#This Row],[水路]],"")</f>
        <v>5</v>
      </c>
      <c r="G534" t="str">
        <f>IFERROR(VLOOKUP(D534,プログラムデータ!A:N,12,0),"")</f>
        <v>13～14歳</v>
      </c>
      <c r="H534" t="str">
        <f>IFERROR(VLOOKUP(D534,プログラムデータ!A:N,13,0),"")</f>
        <v>男子</v>
      </c>
      <c r="I534">
        <f>IFERROR(VLOOKUP(D534,プログラムデータ!A:N,11,0),"")</f>
        <v>0</v>
      </c>
      <c r="J534" t="str">
        <f>IFERROR(VLOOKUP(D534,プログラムデータ!A:N,10,0),"")</f>
        <v>背泳ぎ</v>
      </c>
      <c r="K534" t="str">
        <f>IFERROR(VLOOKUP(D534,プログラムデータ!A:N,14,0),"")</f>
        <v>タイム決勝</v>
      </c>
      <c r="L534" t="str">
        <f t="shared" si="8"/>
        <v>13～14歳 男子 0 背泳ぎ タイム決勝</v>
      </c>
    </row>
    <row r="535" spans="1:12" x14ac:dyDescent="0.15">
      <c r="A535">
        <f>IFERROR(記録[[#This Row],[競技番号]],"")</f>
        <v>121</v>
      </c>
      <c r="B535">
        <f>IFERROR(記録[[#This Row],[選手番号]],"")</f>
        <v>515</v>
      </c>
      <c r="C535" t="str">
        <f>IFERROR(VLOOKUP(B535,チーム番号!E:F,2,0),"")</f>
        <v/>
      </c>
      <c r="D535">
        <f>IFERROR(VLOOKUP(A535,プログラム!B:C,2,0),"")</f>
        <v>38</v>
      </c>
      <c r="E535">
        <f>IFERROR(記録[[#This Row],[組]],"")</f>
        <v>1</v>
      </c>
      <c r="F535">
        <f>IFERROR(記録[[#This Row],[水路]],"")</f>
        <v>6</v>
      </c>
      <c r="G535" t="str">
        <f>IFERROR(VLOOKUP(D535,プログラムデータ!A:N,12,0),"")</f>
        <v>13～14歳</v>
      </c>
      <c r="H535" t="str">
        <f>IFERROR(VLOOKUP(D535,プログラムデータ!A:N,13,0),"")</f>
        <v>男子</v>
      </c>
      <c r="I535">
        <f>IFERROR(VLOOKUP(D535,プログラムデータ!A:N,11,0),"")</f>
        <v>0</v>
      </c>
      <c r="J535" t="str">
        <f>IFERROR(VLOOKUP(D535,プログラムデータ!A:N,10,0),"")</f>
        <v>背泳ぎ</v>
      </c>
      <c r="K535" t="str">
        <f>IFERROR(VLOOKUP(D535,プログラムデータ!A:N,14,0),"")</f>
        <v>タイム決勝</v>
      </c>
      <c r="L535" t="str">
        <f t="shared" si="8"/>
        <v>13～14歳 男子 0 背泳ぎ タイム決勝</v>
      </c>
    </row>
    <row r="536" spans="1:12" x14ac:dyDescent="0.15">
      <c r="A536">
        <f>IFERROR(記録[[#This Row],[競技番号]],"")</f>
        <v>121</v>
      </c>
      <c r="B536">
        <f>IFERROR(記録[[#This Row],[選手番号]],"")</f>
        <v>0</v>
      </c>
      <c r="C536" t="str">
        <f>IFERROR(VLOOKUP(B536,チーム番号!E:F,2,0),"")</f>
        <v/>
      </c>
      <c r="D536">
        <f>IFERROR(VLOOKUP(A536,プログラム!B:C,2,0),"")</f>
        <v>38</v>
      </c>
      <c r="E536">
        <f>IFERROR(記録[[#This Row],[組]],"")</f>
        <v>1</v>
      </c>
      <c r="F536">
        <f>IFERROR(記録[[#This Row],[水路]],"")</f>
        <v>7</v>
      </c>
      <c r="G536" t="str">
        <f>IFERROR(VLOOKUP(D536,プログラムデータ!A:N,12,0),"")</f>
        <v>13～14歳</v>
      </c>
      <c r="H536" t="str">
        <f>IFERROR(VLOOKUP(D536,プログラムデータ!A:N,13,0),"")</f>
        <v>男子</v>
      </c>
      <c r="I536">
        <f>IFERROR(VLOOKUP(D536,プログラムデータ!A:N,11,0),"")</f>
        <v>0</v>
      </c>
      <c r="J536" t="str">
        <f>IFERROR(VLOOKUP(D536,プログラムデータ!A:N,10,0),"")</f>
        <v>背泳ぎ</v>
      </c>
      <c r="K536" t="str">
        <f>IFERROR(VLOOKUP(D536,プログラムデータ!A:N,14,0),"")</f>
        <v>タイム決勝</v>
      </c>
      <c r="L536" t="str">
        <f t="shared" si="8"/>
        <v>13～14歳 男子 0 背泳ぎ タイム決勝</v>
      </c>
    </row>
    <row r="537" spans="1:12" x14ac:dyDescent="0.15">
      <c r="A537">
        <f>IFERROR(記録[[#This Row],[競技番号]],"")</f>
        <v>121</v>
      </c>
      <c r="B537">
        <f>IFERROR(記録[[#This Row],[選手番号]],"")</f>
        <v>0</v>
      </c>
      <c r="C537" t="str">
        <f>IFERROR(VLOOKUP(B537,チーム番号!E:F,2,0),"")</f>
        <v/>
      </c>
      <c r="D537">
        <f>IFERROR(VLOOKUP(A537,プログラム!B:C,2,0),"")</f>
        <v>38</v>
      </c>
      <c r="E537">
        <f>IFERROR(記録[[#This Row],[組]],"")</f>
        <v>1</v>
      </c>
      <c r="F537">
        <f>IFERROR(記録[[#This Row],[水路]],"")</f>
        <v>8</v>
      </c>
      <c r="G537" t="str">
        <f>IFERROR(VLOOKUP(D537,プログラムデータ!A:N,12,0),"")</f>
        <v>13～14歳</v>
      </c>
      <c r="H537" t="str">
        <f>IFERROR(VLOOKUP(D537,プログラムデータ!A:N,13,0),"")</f>
        <v>男子</v>
      </c>
      <c r="I537">
        <f>IFERROR(VLOOKUP(D537,プログラムデータ!A:N,11,0),"")</f>
        <v>0</v>
      </c>
      <c r="J537" t="str">
        <f>IFERROR(VLOOKUP(D537,プログラムデータ!A:N,10,0),"")</f>
        <v>背泳ぎ</v>
      </c>
      <c r="K537" t="str">
        <f>IFERROR(VLOOKUP(D537,プログラムデータ!A:N,14,0),"")</f>
        <v>タイム決勝</v>
      </c>
      <c r="L537" t="str">
        <f t="shared" si="8"/>
        <v>13～14歳 男子 0 背泳ぎ タイム決勝</v>
      </c>
    </row>
    <row r="538" spans="1:12" x14ac:dyDescent="0.15">
      <c r="A538">
        <f>IFERROR(記録[[#This Row],[競技番号]],"")</f>
        <v>123</v>
      </c>
      <c r="B538">
        <f>IFERROR(記録[[#This Row],[選手番号]],"")</f>
        <v>468</v>
      </c>
      <c r="C538" t="str">
        <f>IFERROR(VLOOKUP(B538,チーム番号!E:F,2,0),"")</f>
        <v/>
      </c>
      <c r="D538">
        <f>IFERROR(VLOOKUP(A538,プログラム!B:C,2,0),"")</f>
        <v>39</v>
      </c>
      <c r="E538">
        <f>IFERROR(記録[[#This Row],[組]],"")</f>
        <v>1</v>
      </c>
      <c r="F538">
        <f>IFERROR(記録[[#This Row],[水路]],"")</f>
        <v>1</v>
      </c>
      <c r="G538" t="str">
        <f>IFERROR(VLOOKUP(D538,プログラムデータ!A:N,12,0),"")</f>
        <v>15～18歳</v>
      </c>
      <c r="H538" t="str">
        <f>IFERROR(VLOOKUP(D538,プログラムデータ!A:N,13,0),"")</f>
        <v>男子</v>
      </c>
      <c r="I538">
        <f>IFERROR(VLOOKUP(D538,プログラムデータ!A:N,11,0),"")</f>
        <v>0</v>
      </c>
      <c r="J538" t="str">
        <f>IFERROR(VLOOKUP(D538,プログラムデータ!A:N,10,0),"")</f>
        <v>背泳ぎ</v>
      </c>
      <c r="K538" t="str">
        <f>IFERROR(VLOOKUP(D538,プログラムデータ!A:N,14,0),"")</f>
        <v>タイム決勝</v>
      </c>
      <c r="L538" t="str">
        <f t="shared" si="8"/>
        <v>15～18歳 男子 0 背泳ぎ タイム決勝</v>
      </c>
    </row>
    <row r="539" spans="1:12" x14ac:dyDescent="0.15">
      <c r="A539">
        <f>IFERROR(記録[[#This Row],[競技番号]],"")</f>
        <v>123</v>
      </c>
      <c r="B539">
        <f>IFERROR(記録[[#This Row],[選手番号]],"")</f>
        <v>159</v>
      </c>
      <c r="C539" t="str">
        <f>IFERROR(VLOOKUP(B539,チーム番号!E:F,2,0),"")</f>
        <v/>
      </c>
      <c r="D539">
        <f>IFERROR(VLOOKUP(A539,プログラム!B:C,2,0),"")</f>
        <v>39</v>
      </c>
      <c r="E539">
        <f>IFERROR(記録[[#This Row],[組]],"")</f>
        <v>1</v>
      </c>
      <c r="F539">
        <f>IFERROR(記録[[#This Row],[水路]],"")</f>
        <v>2</v>
      </c>
      <c r="G539" t="str">
        <f>IFERROR(VLOOKUP(D539,プログラムデータ!A:N,12,0),"")</f>
        <v>15～18歳</v>
      </c>
      <c r="H539" t="str">
        <f>IFERROR(VLOOKUP(D539,プログラムデータ!A:N,13,0),"")</f>
        <v>男子</v>
      </c>
      <c r="I539">
        <f>IFERROR(VLOOKUP(D539,プログラムデータ!A:N,11,0),"")</f>
        <v>0</v>
      </c>
      <c r="J539" t="str">
        <f>IFERROR(VLOOKUP(D539,プログラムデータ!A:N,10,0),"")</f>
        <v>背泳ぎ</v>
      </c>
      <c r="K539" t="str">
        <f>IFERROR(VLOOKUP(D539,プログラムデータ!A:N,14,0),"")</f>
        <v>タイム決勝</v>
      </c>
      <c r="L539" t="str">
        <f t="shared" si="8"/>
        <v>15～18歳 男子 0 背泳ぎ タイム決勝</v>
      </c>
    </row>
    <row r="540" spans="1:12" x14ac:dyDescent="0.15">
      <c r="A540">
        <f>IFERROR(記録[[#This Row],[競技番号]],"")</f>
        <v>123</v>
      </c>
      <c r="B540">
        <f>IFERROR(記録[[#This Row],[選手番号]],"")</f>
        <v>199</v>
      </c>
      <c r="C540" t="str">
        <f>IFERROR(VLOOKUP(B540,チーム番号!E:F,2,0),"")</f>
        <v/>
      </c>
      <c r="D540">
        <f>IFERROR(VLOOKUP(A540,プログラム!B:C,2,0),"")</f>
        <v>39</v>
      </c>
      <c r="E540">
        <f>IFERROR(記録[[#This Row],[組]],"")</f>
        <v>1</v>
      </c>
      <c r="F540">
        <f>IFERROR(記録[[#This Row],[水路]],"")</f>
        <v>3</v>
      </c>
      <c r="G540" t="str">
        <f>IFERROR(VLOOKUP(D540,プログラムデータ!A:N,12,0),"")</f>
        <v>15～18歳</v>
      </c>
      <c r="H540" t="str">
        <f>IFERROR(VLOOKUP(D540,プログラムデータ!A:N,13,0),"")</f>
        <v>男子</v>
      </c>
      <c r="I540">
        <f>IFERROR(VLOOKUP(D540,プログラムデータ!A:N,11,0),"")</f>
        <v>0</v>
      </c>
      <c r="J540" t="str">
        <f>IFERROR(VLOOKUP(D540,プログラムデータ!A:N,10,0),"")</f>
        <v>背泳ぎ</v>
      </c>
      <c r="K540" t="str">
        <f>IFERROR(VLOOKUP(D540,プログラムデータ!A:N,14,0),"")</f>
        <v>タイム決勝</v>
      </c>
      <c r="L540" t="str">
        <f t="shared" si="8"/>
        <v>15～18歳 男子 0 背泳ぎ タイム決勝</v>
      </c>
    </row>
    <row r="541" spans="1:12" x14ac:dyDescent="0.15">
      <c r="A541">
        <f>IFERROR(記録[[#This Row],[競技番号]],"")</f>
        <v>123</v>
      </c>
      <c r="B541">
        <f>IFERROR(記録[[#This Row],[選手番号]],"")</f>
        <v>299</v>
      </c>
      <c r="C541" t="str">
        <f>IFERROR(VLOOKUP(B541,チーム番号!E:F,2,0),"")</f>
        <v/>
      </c>
      <c r="D541">
        <f>IFERROR(VLOOKUP(A541,プログラム!B:C,2,0),"")</f>
        <v>39</v>
      </c>
      <c r="E541">
        <f>IFERROR(記録[[#This Row],[組]],"")</f>
        <v>1</v>
      </c>
      <c r="F541">
        <f>IFERROR(記録[[#This Row],[水路]],"")</f>
        <v>4</v>
      </c>
      <c r="G541" t="str">
        <f>IFERROR(VLOOKUP(D541,プログラムデータ!A:N,12,0),"")</f>
        <v>15～18歳</v>
      </c>
      <c r="H541" t="str">
        <f>IFERROR(VLOOKUP(D541,プログラムデータ!A:N,13,0),"")</f>
        <v>男子</v>
      </c>
      <c r="I541">
        <f>IFERROR(VLOOKUP(D541,プログラムデータ!A:N,11,0),"")</f>
        <v>0</v>
      </c>
      <c r="J541" t="str">
        <f>IFERROR(VLOOKUP(D541,プログラムデータ!A:N,10,0),"")</f>
        <v>背泳ぎ</v>
      </c>
      <c r="K541" t="str">
        <f>IFERROR(VLOOKUP(D541,プログラムデータ!A:N,14,0),"")</f>
        <v>タイム決勝</v>
      </c>
      <c r="L541" t="str">
        <f t="shared" si="8"/>
        <v>15～18歳 男子 0 背泳ぎ タイム決勝</v>
      </c>
    </row>
    <row r="542" spans="1:12" x14ac:dyDescent="0.15">
      <c r="A542">
        <f>IFERROR(記録[[#This Row],[競技番号]],"")</f>
        <v>123</v>
      </c>
      <c r="B542">
        <f>IFERROR(記録[[#This Row],[選手番号]],"")</f>
        <v>5</v>
      </c>
      <c r="C542" t="str">
        <f>IFERROR(VLOOKUP(B542,チーム番号!E:F,2,0),"")</f>
        <v/>
      </c>
      <c r="D542">
        <f>IFERROR(VLOOKUP(A542,プログラム!B:C,2,0),"")</f>
        <v>39</v>
      </c>
      <c r="E542">
        <f>IFERROR(記録[[#This Row],[組]],"")</f>
        <v>1</v>
      </c>
      <c r="F542">
        <f>IFERROR(記録[[#This Row],[水路]],"")</f>
        <v>5</v>
      </c>
      <c r="G542" t="str">
        <f>IFERROR(VLOOKUP(D542,プログラムデータ!A:N,12,0),"")</f>
        <v>15～18歳</v>
      </c>
      <c r="H542" t="str">
        <f>IFERROR(VLOOKUP(D542,プログラムデータ!A:N,13,0),"")</f>
        <v>男子</v>
      </c>
      <c r="I542">
        <f>IFERROR(VLOOKUP(D542,プログラムデータ!A:N,11,0),"")</f>
        <v>0</v>
      </c>
      <c r="J542" t="str">
        <f>IFERROR(VLOOKUP(D542,プログラムデータ!A:N,10,0),"")</f>
        <v>背泳ぎ</v>
      </c>
      <c r="K542" t="str">
        <f>IFERROR(VLOOKUP(D542,プログラムデータ!A:N,14,0),"")</f>
        <v>タイム決勝</v>
      </c>
      <c r="L542" t="str">
        <f t="shared" si="8"/>
        <v>15～18歳 男子 0 背泳ぎ タイム決勝</v>
      </c>
    </row>
    <row r="543" spans="1:12" x14ac:dyDescent="0.15">
      <c r="A543">
        <f>IFERROR(記録[[#This Row],[競技番号]],"")</f>
        <v>123</v>
      </c>
      <c r="B543">
        <f>IFERROR(記録[[#This Row],[選手番号]],"")</f>
        <v>528</v>
      </c>
      <c r="C543" t="str">
        <f>IFERROR(VLOOKUP(B543,チーム番号!E:F,2,0),"")</f>
        <v/>
      </c>
      <c r="D543">
        <f>IFERROR(VLOOKUP(A543,プログラム!B:C,2,0),"")</f>
        <v>39</v>
      </c>
      <c r="E543">
        <f>IFERROR(記録[[#This Row],[組]],"")</f>
        <v>1</v>
      </c>
      <c r="F543">
        <f>IFERROR(記録[[#This Row],[水路]],"")</f>
        <v>6</v>
      </c>
      <c r="G543" t="str">
        <f>IFERROR(VLOOKUP(D543,プログラムデータ!A:N,12,0),"")</f>
        <v>15～18歳</v>
      </c>
      <c r="H543" t="str">
        <f>IFERROR(VLOOKUP(D543,プログラムデータ!A:N,13,0),"")</f>
        <v>男子</v>
      </c>
      <c r="I543">
        <f>IFERROR(VLOOKUP(D543,プログラムデータ!A:N,11,0),"")</f>
        <v>0</v>
      </c>
      <c r="J543" t="str">
        <f>IFERROR(VLOOKUP(D543,プログラムデータ!A:N,10,0),"")</f>
        <v>背泳ぎ</v>
      </c>
      <c r="K543" t="str">
        <f>IFERROR(VLOOKUP(D543,プログラムデータ!A:N,14,0),"")</f>
        <v>タイム決勝</v>
      </c>
      <c r="L543" t="str">
        <f t="shared" si="8"/>
        <v>15～18歳 男子 0 背泳ぎ タイム決勝</v>
      </c>
    </row>
    <row r="544" spans="1:12" x14ac:dyDescent="0.15">
      <c r="A544">
        <f>IFERROR(記録[[#This Row],[競技番号]],"")</f>
        <v>123</v>
      </c>
      <c r="B544">
        <f>IFERROR(記録[[#This Row],[選手番号]],"")</f>
        <v>390</v>
      </c>
      <c r="C544" t="str">
        <f>IFERROR(VLOOKUP(B544,チーム番号!E:F,2,0),"")</f>
        <v/>
      </c>
      <c r="D544">
        <f>IFERROR(VLOOKUP(A544,プログラム!B:C,2,0),"")</f>
        <v>39</v>
      </c>
      <c r="E544">
        <f>IFERROR(記録[[#This Row],[組]],"")</f>
        <v>1</v>
      </c>
      <c r="F544">
        <f>IFERROR(記録[[#This Row],[水路]],"")</f>
        <v>7</v>
      </c>
      <c r="G544" t="str">
        <f>IFERROR(VLOOKUP(D544,プログラムデータ!A:N,12,0),"")</f>
        <v>15～18歳</v>
      </c>
      <c r="H544" t="str">
        <f>IFERROR(VLOOKUP(D544,プログラムデータ!A:N,13,0),"")</f>
        <v>男子</v>
      </c>
      <c r="I544">
        <f>IFERROR(VLOOKUP(D544,プログラムデータ!A:N,11,0),"")</f>
        <v>0</v>
      </c>
      <c r="J544" t="str">
        <f>IFERROR(VLOOKUP(D544,プログラムデータ!A:N,10,0),"")</f>
        <v>背泳ぎ</v>
      </c>
      <c r="K544" t="str">
        <f>IFERROR(VLOOKUP(D544,プログラムデータ!A:N,14,0),"")</f>
        <v>タイム決勝</v>
      </c>
      <c r="L544" t="str">
        <f t="shared" si="8"/>
        <v>15～18歳 男子 0 背泳ぎ タイム決勝</v>
      </c>
    </row>
    <row r="545" spans="1:12" x14ac:dyDescent="0.15">
      <c r="A545">
        <f>IFERROR(記録[[#This Row],[競技番号]],"")</f>
        <v>123</v>
      </c>
      <c r="B545">
        <f>IFERROR(記録[[#This Row],[選手番号]],"")</f>
        <v>303</v>
      </c>
      <c r="C545" t="str">
        <f>IFERROR(VLOOKUP(B545,チーム番号!E:F,2,0),"")</f>
        <v/>
      </c>
      <c r="D545">
        <f>IFERROR(VLOOKUP(A545,プログラム!B:C,2,0),"")</f>
        <v>39</v>
      </c>
      <c r="E545">
        <f>IFERROR(記録[[#This Row],[組]],"")</f>
        <v>1</v>
      </c>
      <c r="F545">
        <f>IFERROR(記録[[#This Row],[水路]],"")</f>
        <v>8</v>
      </c>
      <c r="G545" t="str">
        <f>IFERROR(VLOOKUP(D545,プログラムデータ!A:N,12,0),"")</f>
        <v>15～18歳</v>
      </c>
      <c r="H545" t="str">
        <f>IFERROR(VLOOKUP(D545,プログラムデータ!A:N,13,0),"")</f>
        <v>男子</v>
      </c>
      <c r="I545">
        <f>IFERROR(VLOOKUP(D545,プログラムデータ!A:N,11,0),"")</f>
        <v>0</v>
      </c>
      <c r="J545" t="str">
        <f>IFERROR(VLOOKUP(D545,プログラムデータ!A:N,10,0),"")</f>
        <v>背泳ぎ</v>
      </c>
      <c r="K545" t="str">
        <f>IFERROR(VLOOKUP(D545,プログラムデータ!A:N,14,0),"")</f>
        <v>タイム決勝</v>
      </c>
      <c r="L545" t="str">
        <f t="shared" si="8"/>
        <v>15～18歳 男子 0 背泳ぎ タイム決勝</v>
      </c>
    </row>
    <row r="546" spans="1:12" x14ac:dyDescent="0.15">
      <c r="A546">
        <f>IFERROR(記録[[#This Row],[競技番号]],"")</f>
        <v>125</v>
      </c>
      <c r="B546">
        <f>IFERROR(記録[[#This Row],[選手番号]],"")</f>
        <v>203</v>
      </c>
      <c r="C546" t="str">
        <f>IFERROR(VLOOKUP(B546,チーム番号!E:F,2,0),"")</f>
        <v/>
      </c>
      <c r="D546">
        <f>IFERROR(VLOOKUP(A546,プログラム!B:C,2,0),"")</f>
        <v>40</v>
      </c>
      <c r="E546">
        <f>IFERROR(記録[[#This Row],[組]],"")</f>
        <v>1</v>
      </c>
      <c r="F546">
        <f>IFERROR(記録[[#This Row],[水路]],"")</f>
        <v>1</v>
      </c>
      <c r="G546" t="str">
        <f>IFERROR(VLOOKUP(D546,プログラムデータ!A:N,12,0),"")</f>
        <v>13～14歳</v>
      </c>
      <c r="H546" t="str">
        <f>IFERROR(VLOOKUP(D546,プログラムデータ!A:N,13,0),"")</f>
        <v>男子</v>
      </c>
      <c r="I546" t="str">
        <f>IFERROR(VLOOKUP(D546,プログラムデータ!A:N,11,0),"")</f>
        <v>4×50m</v>
      </c>
      <c r="J546" t="str">
        <f>IFERROR(VLOOKUP(D546,プログラムデータ!A:N,10,0),"")</f>
        <v>背泳ぎ</v>
      </c>
      <c r="K546" t="str">
        <f>IFERROR(VLOOKUP(D546,プログラムデータ!A:N,14,0),"")</f>
        <v>タイム決勝</v>
      </c>
      <c r="L546" t="str">
        <f t="shared" si="8"/>
        <v>13～14歳 男子 4×50m 背泳ぎ タイム決勝</v>
      </c>
    </row>
    <row r="547" spans="1:12" x14ac:dyDescent="0.15">
      <c r="A547">
        <f>IFERROR(記録[[#This Row],[競技番号]],"")</f>
        <v>125</v>
      </c>
      <c r="B547">
        <f>IFERROR(記録[[#This Row],[選手番号]],"")</f>
        <v>327</v>
      </c>
      <c r="C547" t="str">
        <f>IFERROR(VLOOKUP(B547,チーム番号!E:F,2,0),"")</f>
        <v/>
      </c>
      <c r="D547">
        <f>IFERROR(VLOOKUP(A547,プログラム!B:C,2,0),"")</f>
        <v>40</v>
      </c>
      <c r="E547">
        <f>IFERROR(記録[[#This Row],[組]],"")</f>
        <v>1</v>
      </c>
      <c r="F547">
        <f>IFERROR(記録[[#This Row],[水路]],"")</f>
        <v>2</v>
      </c>
      <c r="G547" t="str">
        <f>IFERROR(VLOOKUP(D547,プログラムデータ!A:N,12,0),"")</f>
        <v>13～14歳</v>
      </c>
      <c r="H547" t="str">
        <f>IFERROR(VLOOKUP(D547,プログラムデータ!A:N,13,0),"")</f>
        <v>男子</v>
      </c>
      <c r="I547" t="str">
        <f>IFERROR(VLOOKUP(D547,プログラムデータ!A:N,11,0),"")</f>
        <v>4×50m</v>
      </c>
      <c r="J547" t="str">
        <f>IFERROR(VLOOKUP(D547,プログラムデータ!A:N,10,0),"")</f>
        <v>背泳ぎ</v>
      </c>
      <c r="K547" t="str">
        <f>IFERROR(VLOOKUP(D547,プログラムデータ!A:N,14,0),"")</f>
        <v>タイム決勝</v>
      </c>
      <c r="L547" t="str">
        <f t="shared" si="8"/>
        <v>13～14歳 男子 4×50m 背泳ぎ タイム決勝</v>
      </c>
    </row>
    <row r="548" spans="1:12" x14ac:dyDescent="0.15">
      <c r="A548">
        <f>IFERROR(記録[[#This Row],[競技番号]],"")</f>
        <v>125</v>
      </c>
      <c r="B548">
        <f>IFERROR(記録[[#This Row],[選手番号]],"")</f>
        <v>474</v>
      </c>
      <c r="C548" t="str">
        <f>IFERROR(VLOOKUP(B548,チーム番号!E:F,2,0),"")</f>
        <v/>
      </c>
      <c r="D548">
        <f>IFERROR(VLOOKUP(A548,プログラム!B:C,2,0),"")</f>
        <v>40</v>
      </c>
      <c r="E548">
        <f>IFERROR(記録[[#This Row],[組]],"")</f>
        <v>1</v>
      </c>
      <c r="F548">
        <f>IFERROR(記録[[#This Row],[水路]],"")</f>
        <v>3</v>
      </c>
      <c r="G548" t="str">
        <f>IFERROR(VLOOKUP(D548,プログラムデータ!A:N,12,0),"")</f>
        <v>13～14歳</v>
      </c>
      <c r="H548" t="str">
        <f>IFERROR(VLOOKUP(D548,プログラムデータ!A:N,13,0),"")</f>
        <v>男子</v>
      </c>
      <c r="I548" t="str">
        <f>IFERROR(VLOOKUP(D548,プログラムデータ!A:N,11,0),"")</f>
        <v>4×50m</v>
      </c>
      <c r="J548" t="str">
        <f>IFERROR(VLOOKUP(D548,プログラムデータ!A:N,10,0),"")</f>
        <v>背泳ぎ</v>
      </c>
      <c r="K548" t="str">
        <f>IFERROR(VLOOKUP(D548,プログラムデータ!A:N,14,0),"")</f>
        <v>タイム決勝</v>
      </c>
      <c r="L548" t="str">
        <f t="shared" si="8"/>
        <v>13～14歳 男子 4×50m 背泳ぎ タイム決勝</v>
      </c>
    </row>
    <row r="549" spans="1:12" x14ac:dyDescent="0.15">
      <c r="A549">
        <f>IFERROR(記録[[#This Row],[競技番号]],"")</f>
        <v>125</v>
      </c>
      <c r="B549">
        <f>IFERROR(記録[[#This Row],[選手番号]],"")</f>
        <v>47</v>
      </c>
      <c r="C549" t="str">
        <f>IFERROR(VLOOKUP(B549,チーム番号!E:F,2,0),"")</f>
        <v/>
      </c>
      <c r="D549">
        <f>IFERROR(VLOOKUP(A549,プログラム!B:C,2,0),"")</f>
        <v>40</v>
      </c>
      <c r="E549">
        <f>IFERROR(記録[[#This Row],[組]],"")</f>
        <v>1</v>
      </c>
      <c r="F549">
        <f>IFERROR(記録[[#This Row],[水路]],"")</f>
        <v>4</v>
      </c>
      <c r="G549" t="str">
        <f>IFERROR(VLOOKUP(D549,プログラムデータ!A:N,12,0),"")</f>
        <v>13～14歳</v>
      </c>
      <c r="H549" t="str">
        <f>IFERROR(VLOOKUP(D549,プログラムデータ!A:N,13,0),"")</f>
        <v>男子</v>
      </c>
      <c r="I549" t="str">
        <f>IFERROR(VLOOKUP(D549,プログラムデータ!A:N,11,0),"")</f>
        <v>4×50m</v>
      </c>
      <c r="J549" t="str">
        <f>IFERROR(VLOOKUP(D549,プログラムデータ!A:N,10,0),"")</f>
        <v>背泳ぎ</v>
      </c>
      <c r="K549" t="str">
        <f>IFERROR(VLOOKUP(D549,プログラムデータ!A:N,14,0),"")</f>
        <v>タイム決勝</v>
      </c>
      <c r="L549" t="str">
        <f t="shared" si="8"/>
        <v>13～14歳 男子 4×50m 背泳ぎ タイム決勝</v>
      </c>
    </row>
    <row r="550" spans="1:12" x14ac:dyDescent="0.15">
      <c r="A550">
        <f>IFERROR(記録[[#This Row],[競技番号]],"")</f>
        <v>125</v>
      </c>
      <c r="B550">
        <f>IFERROR(記録[[#This Row],[選手番号]],"")</f>
        <v>11</v>
      </c>
      <c r="C550" t="str">
        <f>IFERROR(VLOOKUP(B550,チーム番号!E:F,2,0),"")</f>
        <v/>
      </c>
      <c r="D550">
        <f>IFERROR(VLOOKUP(A550,プログラム!B:C,2,0),"")</f>
        <v>40</v>
      </c>
      <c r="E550">
        <f>IFERROR(記録[[#This Row],[組]],"")</f>
        <v>1</v>
      </c>
      <c r="F550">
        <f>IFERROR(記録[[#This Row],[水路]],"")</f>
        <v>5</v>
      </c>
      <c r="G550" t="str">
        <f>IFERROR(VLOOKUP(D550,プログラムデータ!A:N,12,0),"")</f>
        <v>13～14歳</v>
      </c>
      <c r="H550" t="str">
        <f>IFERROR(VLOOKUP(D550,プログラムデータ!A:N,13,0),"")</f>
        <v>男子</v>
      </c>
      <c r="I550" t="str">
        <f>IFERROR(VLOOKUP(D550,プログラムデータ!A:N,11,0),"")</f>
        <v>4×50m</v>
      </c>
      <c r="J550" t="str">
        <f>IFERROR(VLOOKUP(D550,プログラムデータ!A:N,10,0),"")</f>
        <v>背泳ぎ</v>
      </c>
      <c r="K550" t="str">
        <f>IFERROR(VLOOKUP(D550,プログラムデータ!A:N,14,0),"")</f>
        <v>タイム決勝</v>
      </c>
      <c r="L550" t="str">
        <f t="shared" si="8"/>
        <v>13～14歳 男子 4×50m 背泳ぎ タイム決勝</v>
      </c>
    </row>
    <row r="551" spans="1:12" x14ac:dyDescent="0.15">
      <c r="A551">
        <f>IFERROR(記録[[#This Row],[競技番号]],"")</f>
        <v>125</v>
      </c>
      <c r="B551">
        <f>IFERROR(記録[[#This Row],[選手番号]],"")</f>
        <v>269</v>
      </c>
      <c r="C551" t="str">
        <f>IFERROR(VLOOKUP(B551,チーム番号!E:F,2,0),"")</f>
        <v/>
      </c>
      <c r="D551">
        <f>IFERROR(VLOOKUP(A551,プログラム!B:C,2,0),"")</f>
        <v>40</v>
      </c>
      <c r="E551">
        <f>IFERROR(記録[[#This Row],[組]],"")</f>
        <v>1</v>
      </c>
      <c r="F551">
        <f>IFERROR(記録[[#This Row],[水路]],"")</f>
        <v>6</v>
      </c>
      <c r="G551" t="str">
        <f>IFERROR(VLOOKUP(D551,プログラムデータ!A:N,12,0),"")</f>
        <v>13～14歳</v>
      </c>
      <c r="H551" t="str">
        <f>IFERROR(VLOOKUP(D551,プログラムデータ!A:N,13,0),"")</f>
        <v>男子</v>
      </c>
      <c r="I551" t="str">
        <f>IFERROR(VLOOKUP(D551,プログラムデータ!A:N,11,0),"")</f>
        <v>4×50m</v>
      </c>
      <c r="J551" t="str">
        <f>IFERROR(VLOOKUP(D551,プログラムデータ!A:N,10,0),"")</f>
        <v>背泳ぎ</v>
      </c>
      <c r="K551" t="str">
        <f>IFERROR(VLOOKUP(D551,プログラムデータ!A:N,14,0),"")</f>
        <v>タイム決勝</v>
      </c>
      <c r="L551" t="str">
        <f t="shared" si="8"/>
        <v>13～14歳 男子 4×50m 背泳ぎ タイム決勝</v>
      </c>
    </row>
    <row r="552" spans="1:12" x14ac:dyDescent="0.15">
      <c r="A552">
        <f>IFERROR(記録[[#This Row],[競技番号]],"")</f>
        <v>125</v>
      </c>
      <c r="B552">
        <f>IFERROR(記録[[#This Row],[選手番号]],"")</f>
        <v>187</v>
      </c>
      <c r="C552" t="str">
        <f>IFERROR(VLOOKUP(B552,チーム番号!E:F,2,0),"")</f>
        <v/>
      </c>
      <c r="D552">
        <f>IFERROR(VLOOKUP(A552,プログラム!B:C,2,0),"")</f>
        <v>40</v>
      </c>
      <c r="E552">
        <f>IFERROR(記録[[#This Row],[組]],"")</f>
        <v>1</v>
      </c>
      <c r="F552">
        <f>IFERROR(記録[[#This Row],[水路]],"")</f>
        <v>7</v>
      </c>
      <c r="G552" t="str">
        <f>IFERROR(VLOOKUP(D552,プログラムデータ!A:N,12,0),"")</f>
        <v>13～14歳</v>
      </c>
      <c r="H552" t="str">
        <f>IFERROR(VLOOKUP(D552,プログラムデータ!A:N,13,0),"")</f>
        <v>男子</v>
      </c>
      <c r="I552" t="str">
        <f>IFERROR(VLOOKUP(D552,プログラムデータ!A:N,11,0),"")</f>
        <v>4×50m</v>
      </c>
      <c r="J552" t="str">
        <f>IFERROR(VLOOKUP(D552,プログラムデータ!A:N,10,0),"")</f>
        <v>背泳ぎ</v>
      </c>
      <c r="K552" t="str">
        <f>IFERROR(VLOOKUP(D552,プログラムデータ!A:N,14,0),"")</f>
        <v>タイム決勝</v>
      </c>
      <c r="L552" t="str">
        <f t="shared" si="8"/>
        <v>13～14歳 男子 4×50m 背泳ぎ タイム決勝</v>
      </c>
    </row>
    <row r="553" spans="1:12" x14ac:dyDescent="0.15">
      <c r="A553">
        <f>IFERROR(記録[[#This Row],[競技番号]],"")</f>
        <v>125</v>
      </c>
      <c r="B553">
        <f>IFERROR(記録[[#This Row],[選手番号]],"")</f>
        <v>0</v>
      </c>
      <c r="C553" t="str">
        <f>IFERROR(VLOOKUP(B553,チーム番号!E:F,2,0),"")</f>
        <v/>
      </c>
      <c r="D553">
        <f>IFERROR(VLOOKUP(A553,プログラム!B:C,2,0),"")</f>
        <v>40</v>
      </c>
      <c r="E553">
        <f>IFERROR(記録[[#This Row],[組]],"")</f>
        <v>1</v>
      </c>
      <c r="F553">
        <f>IFERROR(記録[[#This Row],[水路]],"")</f>
        <v>8</v>
      </c>
      <c r="G553" t="str">
        <f>IFERROR(VLOOKUP(D553,プログラムデータ!A:N,12,0),"")</f>
        <v>13～14歳</v>
      </c>
      <c r="H553" t="str">
        <f>IFERROR(VLOOKUP(D553,プログラムデータ!A:N,13,0),"")</f>
        <v>男子</v>
      </c>
      <c r="I553" t="str">
        <f>IFERROR(VLOOKUP(D553,プログラムデータ!A:N,11,0),"")</f>
        <v>4×50m</v>
      </c>
      <c r="J553" t="str">
        <f>IFERROR(VLOOKUP(D553,プログラムデータ!A:N,10,0),"")</f>
        <v>背泳ぎ</v>
      </c>
      <c r="K553" t="str">
        <f>IFERROR(VLOOKUP(D553,プログラムデータ!A:N,14,0),"")</f>
        <v>タイム決勝</v>
      </c>
      <c r="L553" t="str">
        <f t="shared" si="8"/>
        <v>13～14歳 男子 4×50m 背泳ぎ タイム決勝</v>
      </c>
    </row>
    <row r="554" spans="1:12" x14ac:dyDescent="0.15">
      <c r="A554">
        <f>IFERROR(記録[[#This Row],[競技番号]],"")</f>
        <v>127</v>
      </c>
      <c r="B554">
        <f>IFERROR(記録[[#This Row],[選手番号]],"")</f>
        <v>0</v>
      </c>
      <c r="C554" t="str">
        <f>IFERROR(VLOOKUP(B554,チーム番号!E:F,2,0),"")</f>
        <v/>
      </c>
      <c r="D554">
        <f>IFERROR(VLOOKUP(A554,プログラム!B:C,2,0),"")</f>
        <v>41</v>
      </c>
      <c r="E554">
        <f>IFERROR(記録[[#This Row],[組]],"")</f>
        <v>1</v>
      </c>
      <c r="F554">
        <f>IFERROR(記録[[#This Row],[水路]],"")</f>
        <v>1</v>
      </c>
      <c r="G554" t="str">
        <f>IFERROR(VLOOKUP(D554,プログラムデータ!A:N,12,0),"")</f>
        <v>15～18歳</v>
      </c>
      <c r="H554" t="str">
        <f>IFERROR(VLOOKUP(D554,プログラムデータ!A:N,13,0),"")</f>
        <v>男子</v>
      </c>
      <c r="I554" t="str">
        <f>IFERROR(VLOOKUP(D554,プログラムデータ!A:N,11,0),"")</f>
        <v>4×50m</v>
      </c>
      <c r="J554" t="str">
        <f>IFERROR(VLOOKUP(D554,プログラムデータ!A:N,10,0),"")</f>
        <v>背泳ぎ</v>
      </c>
      <c r="K554" t="str">
        <f>IFERROR(VLOOKUP(D554,プログラムデータ!A:N,14,0),"")</f>
        <v>タイム決勝</v>
      </c>
      <c r="L554" t="str">
        <f t="shared" si="8"/>
        <v>15～18歳 男子 4×50m 背泳ぎ タイム決勝</v>
      </c>
    </row>
    <row r="555" spans="1:12" x14ac:dyDescent="0.15">
      <c r="A555">
        <f>IFERROR(記録[[#This Row],[競技番号]],"")</f>
        <v>127</v>
      </c>
      <c r="B555">
        <f>IFERROR(記録[[#This Row],[選手番号]],"")</f>
        <v>403</v>
      </c>
      <c r="C555" t="str">
        <f>IFERROR(VLOOKUP(B555,チーム番号!E:F,2,0),"")</f>
        <v/>
      </c>
      <c r="D555">
        <f>IFERROR(VLOOKUP(A555,プログラム!B:C,2,0),"")</f>
        <v>41</v>
      </c>
      <c r="E555">
        <f>IFERROR(記録[[#This Row],[組]],"")</f>
        <v>1</v>
      </c>
      <c r="F555">
        <f>IFERROR(記録[[#This Row],[水路]],"")</f>
        <v>2</v>
      </c>
      <c r="G555" t="str">
        <f>IFERROR(VLOOKUP(D555,プログラムデータ!A:N,12,0),"")</f>
        <v>15～18歳</v>
      </c>
      <c r="H555" t="str">
        <f>IFERROR(VLOOKUP(D555,プログラムデータ!A:N,13,0),"")</f>
        <v>男子</v>
      </c>
      <c r="I555" t="str">
        <f>IFERROR(VLOOKUP(D555,プログラムデータ!A:N,11,0),"")</f>
        <v>4×50m</v>
      </c>
      <c r="J555" t="str">
        <f>IFERROR(VLOOKUP(D555,プログラムデータ!A:N,10,0),"")</f>
        <v>背泳ぎ</v>
      </c>
      <c r="K555" t="str">
        <f>IFERROR(VLOOKUP(D555,プログラムデータ!A:N,14,0),"")</f>
        <v>タイム決勝</v>
      </c>
      <c r="L555" t="str">
        <f t="shared" si="8"/>
        <v>15～18歳 男子 4×50m 背泳ぎ タイム決勝</v>
      </c>
    </row>
    <row r="556" spans="1:12" x14ac:dyDescent="0.15">
      <c r="A556">
        <f>IFERROR(記録[[#This Row],[競技番号]],"")</f>
        <v>127</v>
      </c>
      <c r="B556">
        <f>IFERROR(記録[[#This Row],[選手番号]],"")</f>
        <v>677</v>
      </c>
      <c r="C556" t="str">
        <f>IFERROR(VLOOKUP(B556,チーム番号!E:F,2,0),"")</f>
        <v/>
      </c>
      <c r="D556">
        <f>IFERROR(VLOOKUP(A556,プログラム!B:C,2,0),"")</f>
        <v>41</v>
      </c>
      <c r="E556">
        <f>IFERROR(記録[[#This Row],[組]],"")</f>
        <v>1</v>
      </c>
      <c r="F556">
        <f>IFERROR(記録[[#This Row],[水路]],"")</f>
        <v>3</v>
      </c>
      <c r="G556" t="str">
        <f>IFERROR(VLOOKUP(D556,プログラムデータ!A:N,12,0),"")</f>
        <v>15～18歳</v>
      </c>
      <c r="H556" t="str">
        <f>IFERROR(VLOOKUP(D556,プログラムデータ!A:N,13,0),"")</f>
        <v>男子</v>
      </c>
      <c r="I556" t="str">
        <f>IFERROR(VLOOKUP(D556,プログラムデータ!A:N,11,0),"")</f>
        <v>4×50m</v>
      </c>
      <c r="J556" t="str">
        <f>IFERROR(VLOOKUP(D556,プログラムデータ!A:N,10,0),"")</f>
        <v>背泳ぎ</v>
      </c>
      <c r="K556" t="str">
        <f>IFERROR(VLOOKUP(D556,プログラムデータ!A:N,14,0),"")</f>
        <v>タイム決勝</v>
      </c>
      <c r="L556" t="str">
        <f t="shared" si="8"/>
        <v>15～18歳 男子 4×50m 背泳ぎ タイム決勝</v>
      </c>
    </row>
    <row r="557" spans="1:12" x14ac:dyDescent="0.15">
      <c r="A557">
        <f>IFERROR(記録[[#This Row],[競技番号]],"")</f>
        <v>127</v>
      </c>
      <c r="B557">
        <f>IFERROR(記録[[#This Row],[選手番号]],"")</f>
        <v>223</v>
      </c>
      <c r="C557" t="str">
        <f>IFERROR(VLOOKUP(B557,チーム番号!E:F,2,0),"")</f>
        <v/>
      </c>
      <c r="D557">
        <f>IFERROR(VLOOKUP(A557,プログラム!B:C,2,0),"")</f>
        <v>41</v>
      </c>
      <c r="E557">
        <f>IFERROR(記録[[#This Row],[組]],"")</f>
        <v>1</v>
      </c>
      <c r="F557">
        <f>IFERROR(記録[[#This Row],[水路]],"")</f>
        <v>4</v>
      </c>
      <c r="G557" t="str">
        <f>IFERROR(VLOOKUP(D557,プログラムデータ!A:N,12,0),"")</f>
        <v>15～18歳</v>
      </c>
      <c r="H557" t="str">
        <f>IFERROR(VLOOKUP(D557,プログラムデータ!A:N,13,0),"")</f>
        <v>男子</v>
      </c>
      <c r="I557" t="str">
        <f>IFERROR(VLOOKUP(D557,プログラムデータ!A:N,11,0),"")</f>
        <v>4×50m</v>
      </c>
      <c r="J557" t="str">
        <f>IFERROR(VLOOKUP(D557,プログラムデータ!A:N,10,0),"")</f>
        <v>背泳ぎ</v>
      </c>
      <c r="K557" t="str">
        <f>IFERROR(VLOOKUP(D557,プログラムデータ!A:N,14,0),"")</f>
        <v>タイム決勝</v>
      </c>
      <c r="L557" t="str">
        <f t="shared" si="8"/>
        <v>15～18歳 男子 4×50m 背泳ぎ タイム決勝</v>
      </c>
    </row>
    <row r="558" spans="1:12" x14ac:dyDescent="0.15">
      <c r="A558">
        <f>IFERROR(記録[[#This Row],[競技番号]],"")</f>
        <v>127</v>
      </c>
      <c r="B558">
        <f>IFERROR(記録[[#This Row],[選手番号]],"")</f>
        <v>467</v>
      </c>
      <c r="C558" t="str">
        <f>IFERROR(VLOOKUP(B558,チーム番号!E:F,2,0),"")</f>
        <v/>
      </c>
      <c r="D558">
        <f>IFERROR(VLOOKUP(A558,プログラム!B:C,2,0),"")</f>
        <v>41</v>
      </c>
      <c r="E558">
        <f>IFERROR(記録[[#This Row],[組]],"")</f>
        <v>1</v>
      </c>
      <c r="F558">
        <f>IFERROR(記録[[#This Row],[水路]],"")</f>
        <v>5</v>
      </c>
      <c r="G558" t="str">
        <f>IFERROR(VLOOKUP(D558,プログラムデータ!A:N,12,0),"")</f>
        <v>15～18歳</v>
      </c>
      <c r="H558" t="str">
        <f>IFERROR(VLOOKUP(D558,プログラムデータ!A:N,13,0),"")</f>
        <v>男子</v>
      </c>
      <c r="I558" t="str">
        <f>IFERROR(VLOOKUP(D558,プログラムデータ!A:N,11,0),"")</f>
        <v>4×50m</v>
      </c>
      <c r="J558" t="str">
        <f>IFERROR(VLOOKUP(D558,プログラムデータ!A:N,10,0),"")</f>
        <v>背泳ぎ</v>
      </c>
      <c r="K558" t="str">
        <f>IFERROR(VLOOKUP(D558,プログラムデータ!A:N,14,0),"")</f>
        <v>タイム決勝</v>
      </c>
      <c r="L558" t="str">
        <f t="shared" ref="L558:L621" si="9">CONCATENATE(G558," ",H558," ",I558," ",J558," ",K558)</f>
        <v>15～18歳 男子 4×50m 背泳ぎ タイム決勝</v>
      </c>
    </row>
    <row r="559" spans="1:12" x14ac:dyDescent="0.15">
      <c r="A559">
        <f>IFERROR(記録[[#This Row],[競技番号]],"")</f>
        <v>127</v>
      </c>
      <c r="B559">
        <f>IFERROR(記録[[#This Row],[選手番号]],"")</f>
        <v>660</v>
      </c>
      <c r="C559" t="str">
        <f>IFERROR(VLOOKUP(B559,チーム番号!E:F,2,0),"")</f>
        <v/>
      </c>
      <c r="D559">
        <f>IFERROR(VLOOKUP(A559,プログラム!B:C,2,0),"")</f>
        <v>41</v>
      </c>
      <c r="E559">
        <f>IFERROR(記録[[#This Row],[組]],"")</f>
        <v>1</v>
      </c>
      <c r="F559">
        <f>IFERROR(記録[[#This Row],[水路]],"")</f>
        <v>6</v>
      </c>
      <c r="G559" t="str">
        <f>IFERROR(VLOOKUP(D559,プログラムデータ!A:N,12,0),"")</f>
        <v>15～18歳</v>
      </c>
      <c r="H559" t="str">
        <f>IFERROR(VLOOKUP(D559,プログラムデータ!A:N,13,0),"")</f>
        <v>男子</v>
      </c>
      <c r="I559" t="str">
        <f>IFERROR(VLOOKUP(D559,プログラムデータ!A:N,11,0),"")</f>
        <v>4×50m</v>
      </c>
      <c r="J559" t="str">
        <f>IFERROR(VLOOKUP(D559,プログラムデータ!A:N,10,0),"")</f>
        <v>背泳ぎ</v>
      </c>
      <c r="K559" t="str">
        <f>IFERROR(VLOOKUP(D559,プログラムデータ!A:N,14,0),"")</f>
        <v>タイム決勝</v>
      </c>
      <c r="L559" t="str">
        <f t="shared" si="9"/>
        <v>15～18歳 男子 4×50m 背泳ぎ タイム決勝</v>
      </c>
    </row>
    <row r="560" spans="1:12" x14ac:dyDescent="0.15">
      <c r="A560">
        <f>IFERROR(記録[[#This Row],[競技番号]],"")</f>
        <v>127</v>
      </c>
      <c r="B560">
        <f>IFERROR(記録[[#This Row],[選手番号]],"")</f>
        <v>526</v>
      </c>
      <c r="C560" t="str">
        <f>IFERROR(VLOOKUP(B560,チーム番号!E:F,2,0),"")</f>
        <v/>
      </c>
      <c r="D560">
        <f>IFERROR(VLOOKUP(A560,プログラム!B:C,2,0),"")</f>
        <v>41</v>
      </c>
      <c r="E560">
        <f>IFERROR(記録[[#This Row],[組]],"")</f>
        <v>1</v>
      </c>
      <c r="F560">
        <f>IFERROR(記録[[#This Row],[水路]],"")</f>
        <v>7</v>
      </c>
      <c r="G560" t="str">
        <f>IFERROR(VLOOKUP(D560,プログラムデータ!A:N,12,0),"")</f>
        <v>15～18歳</v>
      </c>
      <c r="H560" t="str">
        <f>IFERROR(VLOOKUP(D560,プログラムデータ!A:N,13,0),"")</f>
        <v>男子</v>
      </c>
      <c r="I560" t="str">
        <f>IFERROR(VLOOKUP(D560,プログラムデータ!A:N,11,0),"")</f>
        <v>4×50m</v>
      </c>
      <c r="J560" t="str">
        <f>IFERROR(VLOOKUP(D560,プログラムデータ!A:N,10,0),"")</f>
        <v>背泳ぎ</v>
      </c>
      <c r="K560" t="str">
        <f>IFERROR(VLOOKUP(D560,プログラムデータ!A:N,14,0),"")</f>
        <v>タイム決勝</v>
      </c>
      <c r="L560" t="str">
        <f t="shared" si="9"/>
        <v>15～18歳 男子 4×50m 背泳ぎ タイム決勝</v>
      </c>
    </row>
    <row r="561" spans="1:12" x14ac:dyDescent="0.15">
      <c r="A561">
        <f>IFERROR(記録[[#This Row],[競技番号]],"")</f>
        <v>127</v>
      </c>
      <c r="B561">
        <f>IFERROR(記録[[#This Row],[選手番号]],"")</f>
        <v>0</v>
      </c>
      <c r="C561" t="str">
        <f>IFERROR(VLOOKUP(B561,チーム番号!E:F,2,0),"")</f>
        <v/>
      </c>
      <c r="D561">
        <f>IFERROR(VLOOKUP(A561,プログラム!B:C,2,0),"")</f>
        <v>41</v>
      </c>
      <c r="E561">
        <f>IFERROR(記録[[#This Row],[組]],"")</f>
        <v>1</v>
      </c>
      <c r="F561">
        <f>IFERROR(記録[[#This Row],[水路]],"")</f>
        <v>8</v>
      </c>
      <c r="G561" t="str">
        <f>IFERROR(VLOOKUP(D561,プログラムデータ!A:N,12,0),"")</f>
        <v>15～18歳</v>
      </c>
      <c r="H561" t="str">
        <f>IFERROR(VLOOKUP(D561,プログラムデータ!A:N,13,0),"")</f>
        <v>男子</v>
      </c>
      <c r="I561" t="str">
        <f>IFERROR(VLOOKUP(D561,プログラムデータ!A:N,11,0),"")</f>
        <v>4×50m</v>
      </c>
      <c r="J561" t="str">
        <f>IFERROR(VLOOKUP(D561,プログラムデータ!A:N,10,0),"")</f>
        <v>背泳ぎ</v>
      </c>
      <c r="K561" t="str">
        <f>IFERROR(VLOOKUP(D561,プログラムデータ!A:N,14,0),"")</f>
        <v>タイム決勝</v>
      </c>
      <c r="L561" t="str">
        <f t="shared" si="9"/>
        <v>15～18歳 男子 4×50m 背泳ぎ タイム決勝</v>
      </c>
    </row>
    <row r="562" spans="1:12" x14ac:dyDescent="0.15">
      <c r="A562">
        <f>IFERROR(記録[[#This Row],[競技番号]],"")</f>
        <v>129</v>
      </c>
      <c r="B562">
        <f>IFERROR(記録[[#This Row],[選手番号]],"")</f>
        <v>0</v>
      </c>
      <c r="C562" t="str">
        <f>IFERROR(VLOOKUP(B562,チーム番号!E:F,2,0),"")</f>
        <v/>
      </c>
      <c r="D562">
        <f>IFERROR(VLOOKUP(A562,プログラム!B:C,2,0),"")</f>
        <v>42</v>
      </c>
      <c r="E562">
        <f>IFERROR(記録[[#This Row],[組]],"")</f>
        <v>1</v>
      </c>
      <c r="F562">
        <f>IFERROR(記録[[#This Row],[水路]],"")</f>
        <v>1</v>
      </c>
      <c r="G562" t="str">
        <f>IFERROR(VLOOKUP(D562,プログラムデータ!A:N,12,0),"")</f>
        <v>10歳以下</v>
      </c>
      <c r="H562" t="str">
        <f>IFERROR(VLOOKUP(D562,プログラムデータ!A:N,13,0),"")</f>
        <v>男子</v>
      </c>
      <c r="I562">
        <f>IFERROR(VLOOKUP(D562,プログラムデータ!A:N,11,0),"")</f>
        <v>0</v>
      </c>
      <c r="J562" t="str">
        <f>IFERROR(VLOOKUP(D562,プログラムデータ!A:N,10,0),"")</f>
        <v>自由形</v>
      </c>
      <c r="K562" t="str">
        <f>IFERROR(VLOOKUP(D562,プログラムデータ!A:N,14,0),"")</f>
        <v>タイム決勝</v>
      </c>
      <c r="L562" t="str">
        <f t="shared" si="9"/>
        <v>10歳以下 男子 0 自由形 タイム決勝</v>
      </c>
    </row>
    <row r="563" spans="1:12" x14ac:dyDescent="0.15">
      <c r="A563">
        <f>IFERROR(記録[[#This Row],[競技番号]],"")</f>
        <v>129</v>
      </c>
      <c r="B563">
        <f>IFERROR(記録[[#This Row],[選手番号]],"")</f>
        <v>0</v>
      </c>
      <c r="C563" t="str">
        <f>IFERROR(VLOOKUP(B563,チーム番号!E:F,2,0),"")</f>
        <v/>
      </c>
      <c r="D563">
        <f>IFERROR(VLOOKUP(A563,プログラム!B:C,2,0),"")</f>
        <v>42</v>
      </c>
      <c r="E563">
        <f>IFERROR(記録[[#This Row],[組]],"")</f>
        <v>1</v>
      </c>
      <c r="F563">
        <f>IFERROR(記録[[#This Row],[水路]],"")</f>
        <v>2</v>
      </c>
      <c r="G563" t="str">
        <f>IFERROR(VLOOKUP(D563,プログラムデータ!A:N,12,0),"")</f>
        <v>10歳以下</v>
      </c>
      <c r="H563" t="str">
        <f>IFERROR(VLOOKUP(D563,プログラムデータ!A:N,13,0),"")</f>
        <v>男子</v>
      </c>
      <c r="I563">
        <f>IFERROR(VLOOKUP(D563,プログラムデータ!A:N,11,0),"")</f>
        <v>0</v>
      </c>
      <c r="J563" t="str">
        <f>IFERROR(VLOOKUP(D563,プログラムデータ!A:N,10,0),"")</f>
        <v>自由形</v>
      </c>
      <c r="K563" t="str">
        <f>IFERROR(VLOOKUP(D563,プログラムデータ!A:N,14,0),"")</f>
        <v>タイム決勝</v>
      </c>
      <c r="L563" t="str">
        <f t="shared" si="9"/>
        <v>10歳以下 男子 0 自由形 タイム決勝</v>
      </c>
    </row>
    <row r="564" spans="1:12" x14ac:dyDescent="0.15">
      <c r="A564">
        <f>IFERROR(記録[[#This Row],[競技番号]],"")</f>
        <v>129</v>
      </c>
      <c r="B564">
        <f>IFERROR(記録[[#This Row],[選手番号]],"")</f>
        <v>482</v>
      </c>
      <c r="C564" t="str">
        <f>IFERROR(VLOOKUP(B564,チーム番号!E:F,2,0),"")</f>
        <v/>
      </c>
      <c r="D564">
        <f>IFERROR(VLOOKUP(A564,プログラム!B:C,2,0),"")</f>
        <v>42</v>
      </c>
      <c r="E564">
        <f>IFERROR(記録[[#This Row],[組]],"")</f>
        <v>1</v>
      </c>
      <c r="F564">
        <f>IFERROR(記録[[#This Row],[水路]],"")</f>
        <v>3</v>
      </c>
      <c r="G564" t="str">
        <f>IFERROR(VLOOKUP(D564,プログラムデータ!A:N,12,0),"")</f>
        <v>10歳以下</v>
      </c>
      <c r="H564" t="str">
        <f>IFERROR(VLOOKUP(D564,プログラムデータ!A:N,13,0),"")</f>
        <v>男子</v>
      </c>
      <c r="I564">
        <f>IFERROR(VLOOKUP(D564,プログラムデータ!A:N,11,0),"")</f>
        <v>0</v>
      </c>
      <c r="J564" t="str">
        <f>IFERROR(VLOOKUP(D564,プログラムデータ!A:N,10,0),"")</f>
        <v>自由形</v>
      </c>
      <c r="K564" t="str">
        <f>IFERROR(VLOOKUP(D564,プログラムデータ!A:N,14,0),"")</f>
        <v>タイム決勝</v>
      </c>
      <c r="L564" t="str">
        <f t="shared" si="9"/>
        <v>10歳以下 男子 0 自由形 タイム決勝</v>
      </c>
    </row>
    <row r="565" spans="1:12" x14ac:dyDescent="0.15">
      <c r="A565">
        <f>IFERROR(記録[[#This Row],[競技番号]],"")</f>
        <v>129</v>
      </c>
      <c r="B565">
        <f>IFERROR(記録[[#This Row],[選手番号]],"")</f>
        <v>709</v>
      </c>
      <c r="C565" t="str">
        <f>IFERROR(VLOOKUP(B565,チーム番号!E:F,2,0),"")</f>
        <v/>
      </c>
      <c r="D565">
        <f>IFERROR(VLOOKUP(A565,プログラム!B:C,2,0),"")</f>
        <v>42</v>
      </c>
      <c r="E565">
        <f>IFERROR(記録[[#This Row],[組]],"")</f>
        <v>1</v>
      </c>
      <c r="F565">
        <f>IFERROR(記録[[#This Row],[水路]],"")</f>
        <v>4</v>
      </c>
      <c r="G565" t="str">
        <f>IFERROR(VLOOKUP(D565,プログラムデータ!A:N,12,0),"")</f>
        <v>10歳以下</v>
      </c>
      <c r="H565" t="str">
        <f>IFERROR(VLOOKUP(D565,プログラムデータ!A:N,13,0),"")</f>
        <v>男子</v>
      </c>
      <c r="I565">
        <f>IFERROR(VLOOKUP(D565,プログラムデータ!A:N,11,0),"")</f>
        <v>0</v>
      </c>
      <c r="J565" t="str">
        <f>IFERROR(VLOOKUP(D565,プログラムデータ!A:N,10,0),"")</f>
        <v>自由形</v>
      </c>
      <c r="K565" t="str">
        <f>IFERROR(VLOOKUP(D565,プログラムデータ!A:N,14,0),"")</f>
        <v>タイム決勝</v>
      </c>
      <c r="L565" t="str">
        <f t="shared" si="9"/>
        <v>10歳以下 男子 0 自由形 タイム決勝</v>
      </c>
    </row>
    <row r="566" spans="1:12" x14ac:dyDescent="0.15">
      <c r="A566">
        <f>IFERROR(記録[[#This Row],[競技番号]],"")</f>
        <v>129</v>
      </c>
      <c r="B566">
        <f>IFERROR(記録[[#This Row],[選手番号]],"")</f>
        <v>384</v>
      </c>
      <c r="C566" t="str">
        <f>IFERROR(VLOOKUP(B566,チーム番号!E:F,2,0),"")</f>
        <v/>
      </c>
      <c r="D566">
        <f>IFERROR(VLOOKUP(A566,プログラム!B:C,2,0),"")</f>
        <v>42</v>
      </c>
      <c r="E566">
        <f>IFERROR(記録[[#This Row],[組]],"")</f>
        <v>1</v>
      </c>
      <c r="F566">
        <f>IFERROR(記録[[#This Row],[水路]],"")</f>
        <v>5</v>
      </c>
      <c r="G566" t="str">
        <f>IFERROR(VLOOKUP(D566,プログラムデータ!A:N,12,0),"")</f>
        <v>10歳以下</v>
      </c>
      <c r="H566" t="str">
        <f>IFERROR(VLOOKUP(D566,プログラムデータ!A:N,13,0),"")</f>
        <v>男子</v>
      </c>
      <c r="I566">
        <f>IFERROR(VLOOKUP(D566,プログラムデータ!A:N,11,0),"")</f>
        <v>0</v>
      </c>
      <c r="J566" t="str">
        <f>IFERROR(VLOOKUP(D566,プログラムデータ!A:N,10,0),"")</f>
        <v>自由形</v>
      </c>
      <c r="K566" t="str">
        <f>IFERROR(VLOOKUP(D566,プログラムデータ!A:N,14,0),"")</f>
        <v>タイム決勝</v>
      </c>
      <c r="L566" t="str">
        <f t="shared" si="9"/>
        <v>10歳以下 男子 0 自由形 タイム決勝</v>
      </c>
    </row>
    <row r="567" spans="1:12" x14ac:dyDescent="0.15">
      <c r="A567">
        <f>IFERROR(記録[[#This Row],[競技番号]],"")</f>
        <v>129</v>
      </c>
      <c r="B567">
        <f>IFERROR(記録[[#This Row],[選手番号]],"")</f>
        <v>0</v>
      </c>
      <c r="C567" t="str">
        <f>IFERROR(VLOOKUP(B567,チーム番号!E:F,2,0),"")</f>
        <v/>
      </c>
      <c r="D567">
        <f>IFERROR(VLOOKUP(A567,プログラム!B:C,2,0),"")</f>
        <v>42</v>
      </c>
      <c r="E567">
        <f>IFERROR(記録[[#This Row],[組]],"")</f>
        <v>1</v>
      </c>
      <c r="F567">
        <f>IFERROR(記録[[#This Row],[水路]],"")</f>
        <v>6</v>
      </c>
      <c r="G567" t="str">
        <f>IFERROR(VLOOKUP(D567,プログラムデータ!A:N,12,0),"")</f>
        <v>10歳以下</v>
      </c>
      <c r="H567" t="str">
        <f>IFERROR(VLOOKUP(D567,プログラムデータ!A:N,13,0),"")</f>
        <v>男子</v>
      </c>
      <c r="I567">
        <f>IFERROR(VLOOKUP(D567,プログラムデータ!A:N,11,0),"")</f>
        <v>0</v>
      </c>
      <c r="J567" t="str">
        <f>IFERROR(VLOOKUP(D567,プログラムデータ!A:N,10,0),"")</f>
        <v>自由形</v>
      </c>
      <c r="K567" t="str">
        <f>IFERROR(VLOOKUP(D567,プログラムデータ!A:N,14,0),"")</f>
        <v>タイム決勝</v>
      </c>
      <c r="L567" t="str">
        <f t="shared" si="9"/>
        <v>10歳以下 男子 0 自由形 タイム決勝</v>
      </c>
    </row>
    <row r="568" spans="1:12" x14ac:dyDescent="0.15">
      <c r="A568">
        <f>IFERROR(記録[[#This Row],[競技番号]],"")</f>
        <v>129</v>
      </c>
      <c r="B568">
        <f>IFERROR(記録[[#This Row],[選手番号]],"")</f>
        <v>0</v>
      </c>
      <c r="C568" t="str">
        <f>IFERROR(VLOOKUP(B568,チーム番号!E:F,2,0),"")</f>
        <v/>
      </c>
      <c r="D568">
        <f>IFERROR(VLOOKUP(A568,プログラム!B:C,2,0),"")</f>
        <v>42</v>
      </c>
      <c r="E568">
        <f>IFERROR(記録[[#This Row],[組]],"")</f>
        <v>1</v>
      </c>
      <c r="F568">
        <f>IFERROR(記録[[#This Row],[水路]],"")</f>
        <v>7</v>
      </c>
      <c r="G568" t="str">
        <f>IFERROR(VLOOKUP(D568,プログラムデータ!A:N,12,0),"")</f>
        <v>10歳以下</v>
      </c>
      <c r="H568" t="str">
        <f>IFERROR(VLOOKUP(D568,プログラムデータ!A:N,13,0),"")</f>
        <v>男子</v>
      </c>
      <c r="I568">
        <f>IFERROR(VLOOKUP(D568,プログラムデータ!A:N,11,0),"")</f>
        <v>0</v>
      </c>
      <c r="J568" t="str">
        <f>IFERROR(VLOOKUP(D568,プログラムデータ!A:N,10,0),"")</f>
        <v>自由形</v>
      </c>
      <c r="K568" t="str">
        <f>IFERROR(VLOOKUP(D568,プログラムデータ!A:N,14,0),"")</f>
        <v>タイム決勝</v>
      </c>
      <c r="L568" t="str">
        <f t="shared" si="9"/>
        <v>10歳以下 男子 0 自由形 タイム決勝</v>
      </c>
    </row>
    <row r="569" spans="1:12" x14ac:dyDescent="0.15">
      <c r="A569">
        <f>IFERROR(記録[[#This Row],[競技番号]],"")</f>
        <v>129</v>
      </c>
      <c r="B569">
        <f>IFERROR(記録[[#This Row],[選手番号]],"")</f>
        <v>0</v>
      </c>
      <c r="C569" t="str">
        <f>IFERROR(VLOOKUP(B569,チーム番号!E:F,2,0),"")</f>
        <v/>
      </c>
      <c r="D569">
        <f>IFERROR(VLOOKUP(A569,プログラム!B:C,2,0),"")</f>
        <v>42</v>
      </c>
      <c r="E569">
        <f>IFERROR(記録[[#This Row],[組]],"")</f>
        <v>1</v>
      </c>
      <c r="F569">
        <f>IFERROR(記録[[#This Row],[水路]],"")</f>
        <v>8</v>
      </c>
      <c r="G569" t="str">
        <f>IFERROR(VLOOKUP(D569,プログラムデータ!A:N,12,0),"")</f>
        <v>10歳以下</v>
      </c>
      <c r="H569" t="str">
        <f>IFERROR(VLOOKUP(D569,プログラムデータ!A:N,13,0),"")</f>
        <v>男子</v>
      </c>
      <c r="I569">
        <f>IFERROR(VLOOKUP(D569,プログラムデータ!A:N,11,0),"")</f>
        <v>0</v>
      </c>
      <c r="J569" t="str">
        <f>IFERROR(VLOOKUP(D569,プログラムデータ!A:N,10,0),"")</f>
        <v>自由形</v>
      </c>
      <c r="K569" t="str">
        <f>IFERROR(VLOOKUP(D569,プログラムデータ!A:N,14,0),"")</f>
        <v>タイム決勝</v>
      </c>
      <c r="L569" t="str">
        <f t="shared" si="9"/>
        <v>10歳以下 男子 0 自由形 タイム決勝</v>
      </c>
    </row>
    <row r="570" spans="1:12" x14ac:dyDescent="0.15">
      <c r="A570">
        <f>IFERROR(記録[[#This Row],[競技番号]],"")</f>
        <v>129</v>
      </c>
      <c r="B570">
        <f>IFERROR(記録[[#This Row],[選手番号]],"")</f>
        <v>0</v>
      </c>
      <c r="C570" t="str">
        <f>IFERROR(VLOOKUP(B570,チーム番号!E:F,2,0),"")</f>
        <v/>
      </c>
      <c r="D570">
        <f>IFERROR(VLOOKUP(A570,プログラム!B:C,2,0),"")</f>
        <v>42</v>
      </c>
      <c r="E570">
        <f>IFERROR(記録[[#This Row],[組]],"")</f>
        <v>2</v>
      </c>
      <c r="F570">
        <f>IFERROR(記録[[#This Row],[水路]],"")</f>
        <v>1</v>
      </c>
      <c r="G570" t="str">
        <f>IFERROR(VLOOKUP(D570,プログラムデータ!A:N,12,0),"")</f>
        <v>10歳以下</v>
      </c>
      <c r="H570" t="str">
        <f>IFERROR(VLOOKUP(D570,プログラムデータ!A:N,13,0),"")</f>
        <v>男子</v>
      </c>
      <c r="I570">
        <f>IFERROR(VLOOKUP(D570,プログラムデータ!A:N,11,0),"")</f>
        <v>0</v>
      </c>
      <c r="J570" t="str">
        <f>IFERROR(VLOOKUP(D570,プログラムデータ!A:N,10,0),"")</f>
        <v>自由形</v>
      </c>
      <c r="K570" t="str">
        <f>IFERROR(VLOOKUP(D570,プログラムデータ!A:N,14,0),"")</f>
        <v>タイム決勝</v>
      </c>
      <c r="L570" t="str">
        <f t="shared" si="9"/>
        <v>10歳以下 男子 0 自由形 タイム決勝</v>
      </c>
    </row>
    <row r="571" spans="1:12" x14ac:dyDescent="0.15">
      <c r="A571">
        <f>IFERROR(記録[[#This Row],[競技番号]],"")</f>
        <v>129</v>
      </c>
      <c r="B571">
        <f>IFERROR(記録[[#This Row],[選手番号]],"")</f>
        <v>708</v>
      </c>
      <c r="C571" t="str">
        <f>IFERROR(VLOOKUP(B571,チーム番号!E:F,2,0),"")</f>
        <v/>
      </c>
      <c r="D571">
        <f>IFERROR(VLOOKUP(A571,プログラム!B:C,2,0),"")</f>
        <v>42</v>
      </c>
      <c r="E571">
        <f>IFERROR(記録[[#This Row],[組]],"")</f>
        <v>2</v>
      </c>
      <c r="F571">
        <f>IFERROR(記録[[#This Row],[水路]],"")</f>
        <v>2</v>
      </c>
      <c r="G571" t="str">
        <f>IFERROR(VLOOKUP(D571,プログラムデータ!A:N,12,0),"")</f>
        <v>10歳以下</v>
      </c>
      <c r="H571" t="str">
        <f>IFERROR(VLOOKUP(D571,プログラムデータ!A:N,13,0),"")</f>
        <v>男子</v>
      </c>
      <c r="I571">
        <f>IFERROR(VLOOKUP(D571,プログラムデータ!A:N,11,0),"")</f>
        <v>0</v>
      </c>
      <c r="J571" t="str">
        <f>IFERROR(VLOOKUP(D571,プログラムデータ!A:N,10,0),"")</f>
        <v>自由形</v>
      </c>
      <c r="K571" t="str">
        <f>IFERROR(VLOOKUP(D571,プログラムデータ!A:N,14,0),"")</f>
        <v>タイム決勝</v>
      </c>
      <c r="L571" t="str">
        <f t="shared" si="9"/>
        <v>10歳以下 男子 0 自由形 タイム決勝</v>
      </c>
    </row>
    <row r="572" spans="1:12" x14ac:dyDescent="0.15">
      <c r="A572">
        <f>IFERROR(記録[[#This Row],[競技番号]],"")</f>
        <v>129</v>
      </c>
      <c r="B572">
        <f>IFERROR(記録[[#This Row],[選手番号]],"")</f>
        <v>412</v>
      </c>
      <c r="C572" t="str">
        <f>IFERROR(VLOOKUP(B572,チーム番号!E:F,2,0),"")</f>
        <v/>
      </c>
      <c r="D572">
        <f>IFERROR(VLOOKUP(A572,プログラム!B:C,2,0),"")</f>
        <v>42</v>
      </c>
      <c r="E572">
        <f>IFERROR(記録[[#This Row],[組]],"")</f>
        <v>2</v>
      </c>
      <c r="F572">
        <f>IFERROR(記録[[#This Row],[水路]],"")</f>
        <v>3</v>
      </c>
      <c r="G572" t="str">
        <f>IFERROR(VLOOKUP(D572,プログラムデータ!A:N,12,0),"")</f>
        <v>10歳以下</v>
      </c>
      <c r="H572" t="str">
        <f>IFERROR(VLOOKUP(D572,プログラムデータ!A:N,13,0),"")</f>
        <v>男子</v>
      </c>
      <c r="I572">
        <f>IFERROR(VLOOKUP(D572,プログラムデータ!A:N,11,0),"")</f>
        <v>0</v>
      </c>
      <c r="J572" t="str">
        <f>IFERROR(VLOOKUP(D572,プログラムデータ!A:N,10,0),"")</f>
        <v>自由形</v>
      </c>
      <c r="K572" t="str">
        <f>IFERROR(VLOOKUP(D572,プログラムデータ!A:N,14,0),"")</f>
        <v>タイム決勝</v>
      </c>
      <c r="L572" t="str">
        <f t="shared" si="9"/>
        <v>10歳以下 男子 0 自由形 タイム決勝</v>
      </c>
    </row>
    <row r="573" spans="1:12" x14ac:dyDescent="0.15">
      <c r="A573">
        <f>IFERROR(記録[[#This Row],[競技番号]],"")</f>
        <v>129</v>
      </c>
      <c r="B573">
        <f>IFERROR(記録[[#This Row],[選手番号]],"")</f>
        <v>238</v>
      </c>
      <c r="C573" t="str">
        <f>IFERROR(VLOOKUP(B573,チーム番号!E:F,2,0),"")</f>
        <v/>
      </c>
      <c r="D573">
        <f>IFERROR(VLOOKUP(A573,プログラム!B:C,2,0),"")</f>
        <v>42</v>
      </c>
      <c r="E573">
        <f>IFERROR(記録[[#This Row],[組]],"")</f>
        <v>2</v>
      </c>
      <c r="F573">
        <f>IFERROR(記録[[#This Row],[水路]],"")</f>
        <v>4</v>
      </c>
      <c r="G573" t="str">
        <f>IFERROR(VLOOKUP(D573,プログラムデータ!A:N,12,0),"")</f>
        <v>10歳以下</v>
      </c>
      <c r="H573" t="str">
        <f>IFERROR(VLOOKUP(D573,プログラムデータ!A:N,13,0),"")</f>
        <v>男子</v>
      </c>
      <c r="I573">
        <f>IFERROR(VLOOKUP(D573,プログラムデータ!A:N,11,0),"")</f>
        <v>0</v>
      </c>
      <c r="J573" t="str">
        <f>IFERROR(VLOOKUP(D573,プログラムデータ!A:N,10,0),"")</f>
        <v>自由形</v>
      </c>
      <c r="K573" t="str">
        <f>IFERROR(VLOOKUP(D573,プログラムデータ!A:N,14,0),"")</f>
        <v>タイム決勝</v>
      </c>
      <c r="L573" t="str">
        <f t="shared" si="9"/>
        <v>10歳以下 男子 0 自由形 タイム決勝</v>
      </c>
    </row>
    <row r="574" spans="1:12" x14ac:dyDescent="0.15">
      <c r="A574">
        <f>IFERROR(記録[[#This Row],[競技番号]],"")</f>
        <v>129</v>
      </c>
      <c r="B574">
        <f>IFERROR(記録[[#This Row],[選手番号]],"")</f>
        <v>255</v>
      </c>
      <c r="C574" t="str">
        <f>IFERROR(VLOOKUP(B574,チーム番号!E:F,2,0),"")</f>
        <v/>
      </c>
      <c r="D574">
        <f>IFERROR(VLOOKUP(A574,プログラム!B:C,2,0),"")</f>
        <v>42</v>
      </c>
      <c r="E574">
        <f>IFERROR(記録[[#This Row],[組]],"")</f>
        <v>2</v>
      </c>
      <c r="F574">
        <f>IFERROR(記録[[#This Row],[水路]],"")</f>
        <v>5</v>
      </c>
      <c r="G574" t="str">
        <f>IFERROR(VLOOKUP(D574,プログラムデータ!A:N,12,0),"")</f>
        <v>10歳以下</v>
      </c>
      <c r="H574" t="str">
        <f>IFERROR(VLOOKUP(D574,プログラムデータ!A:N,13,0),"")</f>
        <v>男子</v>
      </c>
      <c r="I574">
        <f>IFERROR(VLOOKUP(D574,プログラムデータ!A:N,11,0),"")</f>
        <v>0</v>
      </c>
      <c r="J574" t="str">
        <f>IFERROR(VLOOKUP(D574,プログラムデータ!A:N,10,0),"")</f>
        <v>自由形</v>
      </c>
      <c r="K574" t="str">
        <f>IFERROR(VLOOKUP(D574,プログラムデータ!A:N,14,0),"")</f>
        <v>タイム決勝</v>
      </c>
      <c r="L574" t="str">
        <f t="shared" si="9"/>
        <v>10歳以下 男子 0 自由形 タイム決勝</v>
      </c>
    </row>
    <row r="575" spans="1:12" x14ac:dyDescent="0.15">
      <c r="A575">
        <f>IFERROR(記録[[#This Row],[競技番号]],"")</f>
        <v>129</v>
      </c>
      <c r="B575">
        <f>IFERROR(記録[[#This Row],[選手番号]],"")</f>
        <v>571</v>
      </c>
      <c r="C575" t="str">
        <f>IFERROR(VLOOKUP(B575,チーム番号!E:F,2,0),"")</f>
        <v/>
      </c>
      <c r="D575">
        <f>IFERROR(VLOOKUP(A575,プログラム!B:C,2,0),"")</f>
        <v>42</v>
      </c>
      <c r="E575">
        <f>IFERROR(記録[[#This Row],[組]],"")</f>
        <v>2</v>
      </c>
      <c r="F575">
        <f>IFERROR(記録[[#This Row],[水路]],"")</f>
        <v>6</v>
      </c>
      <c r="G575" t="str">
        <f>IFERROR(VLOOKUP(D575,プログラムデータ!A:N,12,0),"")</f>
        <v>10歳以下</v>
      </c>
      <c r="H575" t="str">
        <f>IFERROR(VLOOKUP(D575,プログラムデータ!A:N,13,0),"")</f>
        <v>男子</v>
      </c>
      <c r="I575">
        <f>IFERROR(VLOOKUP(D575,プログラムデータ!A:N,11,0),"")</f>
        <v>0</v>
      </c>
      <c r="J575" t="str">
        <f>IFERROR(VLOOKUP(D575,プログラムデータ!A:N,10,0),"")</f>
        <v>自由形</v>
      </c>
      <c r="K575" t="str">
        <f>IFERROR(VLOOKUP(D575,プログラムデータ!A:N,14,0),"")</f>
        <v>タイム決勝</v>
      </c>
      <c r="L575" t="str">
        <f t="shared" si="9"/>
        <v>10歳以下 男子 0 自由形 タイム決勝</v>
      </c>
    </row>
    <row r="576" spans="1:12" x14ac:dyDescent="0.15">
      <c r="A576">
        <f>IFERROR(記録[[#This Row],[競技番号]],"")</f>
        <v>129</v>
      </c>
      <c r="B576">
        <f>IFERROR(記録[[#This Row],[選手番号]],"")</f>
        <v>385</v>
      </c>
      <c r="C576" t="str">
        <f>IFERROR(VLOOKUP(B576,チーム番号!E:F,2,0),"")</f>
        <v/>
      </c>
      <c r="D576">
        <f>IFERROR(VLOOKUP(A576,プログラム!B:C,2,0),"")</f>
        <v>42</v>
      </c>
      <c r="E576">
        <f>IFERROR(記録[[#This Row],[組]],"")</f>
        <v>2</v>
      </c>
      <c r="F576">
        <f>IFERROR(記録[[#This Row],[水路]],"")</f>
        <v>7</v>
      </c>
      <c r="G576" t="str">
        <f>IFERROR(VLOOKUP(D576,プログラムデータ!A:N,12,0),"")</f>
        <v>10歳以下</v>
      </c>
      <c r="H576" t="str">
        <f>IFERROR(VLOOKUP(D576,プログラムデータ!A:N,13,0),"")</f>
        <v>男子</v>
      </c>
      <c r="I576">
        <f>IFERROR(VLOOKUP(D576,プログラムデータ!A:N,11,0),"")</f>
        <v>0</v>
      </c>
      <c r="J576" t="str">
        <f>IFERROR(VLOOKUP(D576,プログラムデータ!A:N,10,0),"")</f>
        <v>自由形</v>
      </c>
      <c r="K576" t="str">
        <f>IFERROR(VLOOKUP(D576,プログラムデータ!A:N,14,0),"")</f>
        <v>タイム決勝</v>
      </c>
      <c r="L576" t="str">
        <f t="shared" si="9"/>
        <v>10歳以下 男子 0 自由形 タイム決勝</v>
      </c>
    </row>
    <row r="577" spans="1:12" x14ac:dyDescent="0.15">
      <c r="A577">
        <f>IFERROR(記録[[#This Row],[競技番号]],"")</f>
        <v>129</v>
      </c>
      <c r="B577">
        <f>IFERROR(記録[[#This Row],[選手番号]],"")</f>
        <v>0</v>
      </c>
      <c r="C577" t="str">
        <f>IFERROR(VLOOKUP(B577,チーム番号!E:F,2,0),"")</f>
        <v/>
      </c>
      <c r="D577">
        <f>IFERROR(VLOOKUP(A577,プログラム!B:C,2,0),"")</f>
        <v>42</v>
      </c>
      <c r="E577">
        <f>IFERROR(記録[[#This Row],[組]],"")</f>
        <v>2</v>
      </c>
      <c r="F577">
        <f>IFERROR(記録[[#This Row],[水路]],"")</f>
        <v>8</v>
      </c>
      <c r="G577" t="str">
        <f>IFERROR(VLOOKUP(D577,プログラムデータ!A:N,12,0),"")</f>
        <v>10歳以下</v>
      </c>
      <c r="H577" t="str">
        <f>IFERROR(VLOOKUP(D577,プログラムデータ!A:N,13,0),"")</f>
        <v>男子</v>
      </c>
      <c r="I577">
        <f>IFERROR(VLOOKUP(D577,プログラムデータ!A:N,11,0),"")</f>
        <v>0</v>
      </c>
      <c r="J577" t="str">
        <f>IFERROR(VLOOKUP(D577,プログラムデータ!A:N,10,0),"")</f>
        <v>自由形</v>
      </c>
      <c r="K577" t="str">
        <f>IFERROR(VLOOKUP(D577,プログラムデータ!A:N,14,0),"")</f>
        <v>タイム決勝</v>
      </c>
      <c r="L577" t="str">
        <f t="shared" si="9"/>
        <v>10歳以下 男子 0 自由形 タイム決勝</v>
      </c>
    </row>
    <row r="578" spans="1:12" x14ac:dyDescent="0.15">
      <c r="A578">
        <f>IFERROR(記録[[#This Row],[競技番号]],"")</f>
        <v>131</v>
      </c>
      <c r="B578">
        <f>IFERROR(記録[[#This Row],[選手番号]],"")</f>
        <v>0</v>
      </c>
      <c r="C578" t="str">
        <f>IFERROR(VLOOKUP(B578,チーム番号!E:F,2,0),"")</f>
        <v/>
      </c>
      <c r="D578">
        <f>IFERROR(VLOOKUP(A578,プログラム!B:C,2,0),"")</f>
        <v>43</v>
      </c>
      <c r="E578">
        <f>IFERROR(記録[[#This Row],[組]],"")</f>
        <v>1</v>
      </c>
      <c r="F578">
        <f>IFERROR(記録[[#This Row],[水路]],"")</f>
        <v>1</v>
      </c>
      <c r="G578" t="str">
        <f>IFERROR(VLOOKUP(D578,プログラムデータ!A:N,12,0),"")</f>
        <v>11～12歳</v>
      </c>
      <c r="H578" t="str">
        <f>IFERROR(VLOOKUP(D578,プログラムデータ!A:N,13,0),"")</f>
        <v>男子</v>
      </c>
      <c r="I578">
        <f>IFERROR(VLOOKUP(D578,プログラムデータ!A:N,11,0),"")</f>
        <v>0</v>
      </c>
      <c r="J578" t="str">
        <f>IFERROR(VLOOKUP(D578,プログラムデータ!A:N,10,0),"")</f>
        <v>自由形</v>
      </c>
      <c r="K578" t="str">
        <f>IFERROR(VLOOKUP(D578,プログラムデータ!A:N,14,0),"")</f>
        <v>タイム決勝</v>
      </c>
      <c r="L578" t="str">
        <f t="shared" si="9"/>
        <v>11～12歳 男子 0 自由形 タイム決勝</v>
      </c>
    </row>
    <row r="579" spans="1:12" x14ac:dyDescent="0.15">
      <c r="A579">
        <f>IFERROR(記録[[#This Row],[競技番号]],"")</f>
        <v>131</v>
      </c>
      <c r="B579">
        <f>IFERROR(記録[[#This Row],[選手番号]],"")</f>
        <v>442</v>
      </c>
      <c r="C579" t="str">
        <f>IFERROR(VLOOKUP(B579,チーム番号!E:F,2,0),"")</f>
        <v/>
      </c>
      <c r="D579">
        <f>IFERROR(VLOOKUP(A579,プログラム!B:C,2,0),"")</f>
        <v>43</v>
      </c>
      <c r="E579">
        <f>IFERROR(記録[[#This Row],[組]],"")</f>
        <v>1</v>
      </c>
      <c r="F579">
        <f>IFERROR(記録[[#This Row],[水路]],"")</f>
        <v>2</v>
      </c>
      <c r="G579" t="str">
        <f>IFERROR(VLOOKUP(D579,プログラムデータ!A:N,12,0),"")</f>
        <v>11～12歳</v>
      </c>
      <c r="H579" t="str">
        <f>IFERROR(VLOOKUP(D579,プログラムデータ!A:N,13,0),"")</f>
        <v>男子</v>
      </c>
      <c r="I579">
        <f>IFERROR(VLOOKUP(D579,プログラムデータ!A:N,11,0),"")</f>
        <v>0</v>
      </c>
      <c r="J579" t="str">
        <f>IFERROR(VLOOKUP(D579,プログラムデータ!A:N,10,0),"")</f>
        <v>自由形</v>
      </c>
      <c r="K579" t="str">
        <f>IFERROR(VLOOKUP(D579,プログラムデータ!A:N,14,0),"")</f>
        <v>タイム決勝</v>
      </c>
      <c r="L579" t="str">
        <f t="shared" si="9"/>
        <v>11～12歳 男子 0 自由形 タイム決勝</v>
      </c>
    </row>
    <row r="580" spans="1:12" x14ac:dyDescent="0.15">
      <c r="A580">
        <f>IFERROR(記録[[#This Row],[競技番号]],"")</f>
        <v>131</v>
      </c>
      <c r="B580">
        <f>IFERROR(記録[[#This Row],[選手番号]],"")</f>
        <v>689</v>
      </c>
      <c r="C580" t="str">
        <f>IFERROR(VLOOKUP(B580,チーム番号!E:F,2,0),"")</f>
        <v/>
      </c>
      <c r="D580">
        <f>IFERROR(VLOOKUP(A580,プログラム!B:C,2,0),"")</f>
        <v>43</v>
      </c>
      <c r="E580">
        <f>IFERROR(記録[[#This Row],[組]],"")</f>
        <v>1</v>
      </c>
      <c r="F580">
        <f>IFERROR(記録[[#This Row],[水路]],"")</f>
        <v>3</v>
      </c>
      <c r="G580" t="str">
        <f>IFERROR(VLOOKUP(D580,プログラムデータ!A:N,12,0),"")</f>
        <v>11～12歳</v>
      </c>
      <c r="H580" t="str">
        <f>IFERROR(VLOOKUP(D580,プログラムデータ!A:N,13,0),"")</f>
        <v>男子</v>
      </c>
      <c r="I580">
        <f>IFERROR(VLOOKUP(D580,プログラムデータ!A:N,11,0),"")</f>
        <v>0</v>
      </c>
      <c r="J580" t="str">
        <f>IFERROR(VLOOKUP(D580,プログラムデータ!A:N,10,0),"")</f>
        <v>自由形</v>
      </c>
      <c r="K580" t="str">
        <f>IFERROR(VLOOKUP(D580,プログラムデータ!A:N,14,0),"")</f>
        <v>タイム決勝</v>
      </c>
      <c r="L580" t="str">
        <f t="shared" si="9"/>
        <v>11～12歳 男子 0 自由形 タイム決勝</v>
      </c>
    </row>
    <row r="581" spans="1:12" x14ac:dyDescent="0.15">
      <c r="A581">
        <f>IFERROR(記録[[#This Row],[競技番号]],"")</f>
        <v>131</v>
      </c>
      <c r="B581">
        <f>IFERROR(記録[[#This Row],[選手番号]],"")</f>
        <v>308</v>
      </c>
      <c r="C581" t="str">
        <f>IFERROR(VLOOKUP(B581,チーム番号!E:F,2,0),"")</f>
        <v/>
      </c>
      <c r="D581">
        <f>IFERROR(VLOOKUP(A581,プログラム!B:C,2,0),"")</f>
        <v>43</v>
      </c>
      <c r="E581">
        <f>IFERROR(記録[[#This Row],[組]],"")</f>
        <v>1</v>
      </c>
      <c r="F581">
        <f>IFERROR(記録[[#This Row],[水路]],"")</f>
        <v>4</v>
      </c>
      <c r="G581" t="str">
        <f>IFERROR(VLOOKUP(D581,プログラムデータ!A:N,12,0),"")</f>
        <v>11～12歳</v>
      </c>
      <c r="H581" t="str">
        <f>IFERROR(VLOOKUP(D581,プログラムデータ!A:N,13,0),"")</f>
        <v>男子</v>
      </c>
      <c r="I581">
        <f>IFERROR(VLOOKUP(D581,プログラムデータ!A:N,11,0),"")</f>
        <v>0</v>
      </c>
      <c r="J581" t="str">
        <f>IFERROR(VLOOKUP(D581,プログラムデータ!A:N,10,0),"")</f>
        <v>自由形</v>
      </c>
      <c r="K581" t="str">
        <f>IFERROR(VLOOKUP(D581,プログラムデータ!A:N,14,0),"")</f>
        <v>タイム決勝</v>
      </c>
      <c r="L581" t="str">
        <f t="shared" si="9"/>
        <v>11～12歳 男子 0 自由形 タイム決勝</v>
      </c>
    </row>
    <row r="582" spans="1:12" x14ac:dyDescent="0.15">
      <c r="A582">
        <f>IFERROR(記録[[#This Row],[競技番号]],"")</f>
        <v>131</v>
      </c>
      <c r="B582">
        <f>IFERROR(記録[[#This Row],[選手番号]],"")</f>
        <v>273</v>
      </c>
      <c r="C582" t="str">
        <f>IFERROR(VLOOKUP(B582,チーム番号!E:F,2,0),"")</f>
        <v/>
      </c>
      <c r="D582">
        <f>IFERROR(VLOOKUP(A582,プログラム!B:C,2,0),"")</f>
        <v>43</v>
      </c>
      <c r="E582">
        <f>IFERROR(記録[[#This Row],[組]],"")</f>
        <v>1</v>
      </c>
      <c r="F582">
        <f>IFERROR(記録[[#This Row],[水路]],"")</f>
        <v>5</v>
      </c>
      <c r="G582" t="str">
        <f>IFERROR(VLOOKUP(D582,プログラムデータ!A:N,12,0),"")</f>
        <v>11～12歳</v>
      </c>
      <c r="H582" t="str">
        <f>IFERROR(VLOOKUP(D582,プログラムデータ!A:N,13,0),"")</f>
        <v>男子</v>
      </c>
      <c r="I582">
        <f>IFERROR(VLOOKUP(D582,プログラムデータ!A:N,11,0),"")</f>
        <v>0</v>
      </c>
      <c r="J582" t="str">
        <f>IFERROR(VLOOKUP(D582,プログラムデータ!A:N,10,0),"")</f>
        <v>自由形</v>
      </c>
      <c r="K582" t="str">
        <f>IFERROR(VLOOKUP(D582,プログラムデータ!A:N,14,0),"")</f>
        <v>タイム決勝</v>
      </c>
      <c r="L582" t="str">
        <f t="shared" si="9"/>
        <v>11～12歳 男子 0 自由形 タイム決勝</v>
      </c>
    </row>
    <row r="583" spans="1:12" x14ac:dyDescent="0.15">
      <c r="A583">
        <f>IFERROR(記録[[#This Row],[競技番号]],"")</f>
        <v>131</v>
      </c>
      <c r="B583">
        <f>IFERROR(記録[[#This Row],[選手番号]],"")</f>
        <v>85</v>
      </c>
      <c r="C583" t="str">
        <f>IFERROR(VLOOKUP(B583,チーム番号!E:F,2,0),"")</f>
        <v/>
      </c>
      <c r="D583">
        <f>IFERROR(VLOOKUP(A583,プログラム!B:C,2,0),"")</f>
        <v>43</v>
      </c>
      <c r="E583">
        <f>IFERROR(記録[[#This Row],[組]],"")</f>
        <v>1</v>
      </c>
      <c r="F583">
        <f>IFERROR(記録[[#This Row],[水路]],"")</f>
        <v>6</v>
      </c>
      <c r="G583" t="str">
        <f>IFERROR(VLOOKUP(D583,プログラムデータ!A:N,12,0),"")</f>
        <v>11～12歳</v>
      </c>
      <c r="H583" t="str">
        <f>IFERROR(VLOOKUP(D583,プログラムデータ!A:N,13,0),"")</f>
        <v>男子</v>
      </c>
      <c r="I583">
        <f>IFERROR(VLOOKUP(D583,プログラムデータ!A:N,11,0),"")</f>
        <v>0</v>
      </c>
      <c r="J583" t="str">
        <f>IFERROR(VLOOKUP(D583,プログラムデータ!A:N,10,0),"")</f>
        <v>自由形</v>
      </c>
      <c r="K583" t="str">
        <f>IFERROR(VLOOKUP(D583,プログラムデータ!A:N,14,0),"")</f>
        <v>タイム決勝</v>
      </c>
      <c r="L583" t="str">
        <f t="shared" si="9"/>
        <v>11～12歳 男子 0 自由形 タイム決勝</v>
      </c>
    </row>
    <row r="584" spans="1:12" x14ac:dyDescent="0.15">
      <c r="A584">
        <f>IFERROR(記録[[#This Row],[競技番号]],"")</f>
        <v>131</v>
      </c>
      <c r="B584">
        <f>IFERROR(記録[[#This Row],[選手番号]],"")</f>
        <v>0</v>
      </c>
      <c r="C584" t="str">
        <f>IFERROR(VLOOKUP(B584,チーム番号!E:F,2,0),"")</f>
        <v/>
      </c>
      <c r="D584">
        <f>IFERROR(VLOOKUP(A584,プログラム!B:C,2,0),"")</f>
        <v>43</v>
      </c>
      <c r="E584">
        <f>IFERROR(記録[[#This Row],[組]],"")</f>
        <v>1</v>
      </c>
      <c r="F584">
        <f>IFERROR(記録[[#This Row],[水路]],"")</f>
        <v>7</v>
      </c>
      <c r="G584" t="str">
        <f>IFERROR(VLOOKUP(D584,プログラムデータ!A:N,12,0),"")</f>
        <v>11～12歳</v>
      </c>
      <c r="H584" t="str">
        <f>IFERROR(VLOOKUP(D584,プログラムデータ!A:N,13,0),"")</f>
        <v>男子</v>
      </c>
      <c r="I584">
        <f>IFERROR(VLOOKUP(D584,プログラムデータ!A:N,11,0),"")</f>
        <v>0</v>
      </c>
      <c r="J584" t="str">
        <f>IFERROR(VLOOKUP(D584,プログラムデータ!A:N,10,0),"")</f>
        <v>自由形</v>
      </c>
      <c r="K584" t="str">
        <f>IFERROR(VLOOKUP(D584,プログラムデータ!A:N,14,0),"")</f>
        <v>タイム決勝</v>
      </c>
      <c r="L584" t="str">
        <f t="shared" si="9"/>
        <v>11～12歳 男子 0 自由形 タイム決勝</v>
      </c>
    </row>
    <row r="585" spans="1:12" x14ac:dyDescent="0.15">
      <c r="A585">
        <f>IFERROR(記録[[#This Row],[競技番号]],"")</f>
        <v>131</v>
      </c>
      <c r="B585">
        <f>IFERROR(記録[[#This Row],[選手番号]],"")</f>
        <v>0</v>
      </c>
      <c r="C585" t="str">
        <f>IFERROR(VLOOKUP(B585,チーム番号!E:F,2,0),"")</f>
        <v/>
      </c>
      <c r="D585">
        <f>IFERROR(VLOOKUP(A585,プログラム!B:C,2,0),"")</f>
        <v>43</v>
      </c>
      <c r="E585">
        <f>IFERROR(記録[[#This Row],[組]],"")</f>
        <v>1</v>
      </c>
      <c r="F585">
        <f>IFERROR(記録[[#This Row],[水路]],"")</f>
        <v>8</v>
      </c>
      <c r="G585" t="str">
        <f>IFERROR(VLOOKUP(D585,プログラムデータ!A:N,12,0),"")</f>
        <v>11～12歳</v>
      </c>
      <c r="H585" t="str">
        <f>IFERROR(VLOOKUP(D585,プログラムデータ!A:N,13,0),"")</f>
        <v>男子</v>
      </c>
      <c r="I585">
        <f>IFERROR(VLOOKUP(D585,プログラムデータ!A:N,11,0),"")</f>
        <v>0</v>
      </c>
      <c r="J585" t="str">
        <f>IFERROR(VLOOKUP(D585,プログラムデータ!A:N,10,0),"")</f>
        <v>自由形</v>
      </c>
      <c r="K585" t="str">
        <f>IFERROR(VLOOKUP(D585,プログラムデータ!A:N,14,0),"")</f>
        <v>タイム決勝</v>
      </c>
      <c r="L585" t="str">
        <f t="shared" si="9"/>
        <v>11～12歳 男子 0 自由形 タイム決勝</v>
      </c>
    </row>
    <row r="586" spans="1:12" x14ac:dyDescent="0.15">
      <c r="A586">
        <f>IFERROR(記録[[#This Row],[競技番号]],"")</f>
        <v>131</v>
      </c>
      <c r="B586">
        <f>IFERROR(記録[[#This Row],[選手番号]],"")</f>
        <v>410</v>
      </c>
      <c r="C586" t="str">
        <f>IFERROR(VLOOKUP(B586,チーム番号!E:F,2,0),"")</f>
        <v/>
      </c>
      <c r="D586">
        <f>IFERROR(VLOOKUP(A586,プログラム!B:C,2,0),"")</f>
        <v>43</v>
      </c>
      <c r="E586">
        <f>IFERROR(記録[[#This Row],[組]],"")</f>
        <v>2</v>
      </c>
      <c r="F586">
        <f>IFERROR(記録[[#This Row],[水路]],"")</f>
        <v>1</v>
      </c>
      <c r="G586" t="str">
        <f>IFERROR(VLOOKUP(D586,プログラムデータ!A:N,12,0),"")</f>
        <v>11～12歳</v>
      </c>
      <c r="H586" t="str">
        <f>IFERROR(VLOOKUP(D586,プログラムデータ!A:N,13,0),"")</f>
        <v>男子</v>
      </c>
      <c r="I586">
        <f>IFERROR(VLOOKUP(D586,プログラムデータ!A:N,11,0),"")</f>
        <v>0</v>
      </c>
      <c r="J586" t="str">
        <f>IFERROR(VLOOKUP(D586,プログラムデータ!A:N,10,0),"")</f>
        <v>自由形</v>
      </c>
      <c r="K586" t="str">
        <f>IFERROR(VLOOKUP(D586,プログラムデータ!A:N,14,0),"")</f>
        <v>タイム決勝</v>
      </c>
      <c r="L586" t="str">
        <f t="shared" si="9"/>
        <v>11～12歳 男子 0 自由形 タイム決勝</v>
      </c>
    </row>
    <row r="587" spans="1:12" x14ac:dyDescent="0.15">
      <c r="A587">
        <f>IFERROR(記録[[#This Row],[競技番号]],"")</f>
        <v>131</v>
      </c>
      <c r="B587">
        <f>IFERROR(記録[[#This Row],[選手番号]],"")</f>
        <v>409</v>
      </c>
      <c r="C587" t="str">
        <f>IFERROR(VLOOKUP(B587,チーム番号!E:F,2,0),"")</f>
        <v/>
      </c>
      <c r="D587">
        <f>IFERROR(VLOOKUP(A587,プログラム!B:C,2,0),"")</f>
        <v>43</v>
      </c>
      <c r="E587">
        <f>IFERROR(記録[[#This Row],[組]],"")</f>
        <v>2</v>
      </c>
      <c r="F587">
        <f>IFERROR(記録[[#This Row],[水路]],"")</f>
        <v>2</v>
      </c>
      <c r="G587" t="str">
        <f>IFERROR(VLOOKUP(D587,プログラムデータ!A:N,12,0),"")</f>
        <v>11～12歳</v>
      </c>
      <c r="H587" t="str">
        <f>IFERROR(VLOOKUP(D587,プログラムデータ!A:N,13,0),"")</f>
        <v>男子</v>
      </c>
      <c r="I587">
        <f>IFERROR(VLOOKUP(D587,プログラムデータ!A:N,11,0),"")</f>
        <v>0</v>
      </c>
      <c r="J587" t="str">
        <f>IFERROR(VLOOKUP(D587,プログラムデータ!A:N,10,0),"")</f>
        <v>自由形</v>
      </c>
      <c r="K587" t="str">
        <f>IFERROR(VLOOKUP(D587,プログラムデータ!A:N,14,0),"")</f>
        <v>タイム決勝</v>
      </c>
      <c r="L587" t="str">
        <f t="shared" si="9"/>
        <v>11～12歳 男子 0 自由形 タイム決勝</v>
      </c>
    </row>
    <row r="588" spans="1:12" x14ac:dyDescent="0.15">
      <c r="A588">
        <f>IFERROR(記録[[#This Row],[競技番号]],"")</f>
        <v>131</v>
      </c>
      <c r="B588">
        <f>IFERROR(記録[[#This Row],[選手番号]],"")</f>
        <v>169</v>
      </c>
      <c r="C588" t="str">
        <f>IFERROR(VLOOKUP(B588,チーム番号!E:F,2,0),"")</f>
        <v/>
      </c>
      <c r="D588">
        <f>IFERROR(VLOOKUP(A588,プログラム!B:C,2,0),"")</f>
        <v>43</v>
      </c>
      <c r="E588">
        <f>IFERROR(記録[[#This Row],[組]],"")</f>
        <v>2</v>
      </c>
      <c r="F588">
        <f>IFERROR(記録[[#This Row],[水路]],"")</f>
        <v>3</v>
      </c>
      <c r="G588" t="str">
        <f>IFERROR(VLOOKUP(D588,プログラムデータ!A:N,12,0),"")</f>
        <v>11～12歳</v>
      </c>
      <c r="H588" t="str">
        <f>IFERROR(VLOOKUP(D588,プログラムデータ!A:N,13,0),"")</f>
        <v>男子</v>
      </c>
      <c r="I588">
        <f>IFERROR(VLOOKUP(D588,プログラムデータ!A:N,11,0),"")</f>
        <v>0</v>
      </c>
      <c r="J588" t="str">
        <f>IFERROR(VLOOKUP(D588,プログラムデータ!A:N,10,0),"")</f>
        <v>自由形</v>
      </c>
      <c r="K588" t="str">
        <f>IFERROR(VLOOKUP(D588,プログラムデータ!A:N,14,0),"")</f>
        <v>タイム決勝</v>
      </c>
      <c r="L588" t="str">
        <f t="shared" si="9"/>
        <v>11～12歳 男子 0 自由形 タイム決勝</v>
      </c>
    </row>
    <row r="589" spans="1:12" x14ac:dyDescent="0.15">
      <c r="A589">
        <f>IFERROR(記録[[#This Row],[競技番号]],"")</f>
        <v>131</v>
      </c>
      <c r="B589">
        <f>IFERROR(記録[[#This Row],[選手番号]],"")</f>
        <v>166</v>
      </c>
      <c r="C589" t="str">
        <f>IFERROR(VLOOKUP(B589,チーム番号!E:F,2,0),"")</f>
        <v/>
      </c>
      <c r="D589">
        <f>IFERROR(VLOOKUP(A589,プログラム!B:C,2,0),"")</f>
        <v>43</v>
      </c>
      <c r="E589">
        <f>IFERROR(記録[[#This Row],[組]],"")</f>
        <v>2</v>
      </c>
      <c r="F589">
        <f>IFERROR(記録[[#This Row],[水路]],"")</f>
        <v>4</v>
      </c>
      <c r="G589" t="str">
        <f>IFERROR(VLOOKUP(D589,プログラムデータ!A:N,12,0),"")</f>
        <v>11～12歳</v>
      </c>
      <c r="H589" t="str">
        <f>IFERROR(VLOOKUP(D589,プログラムデータ!A:N,13,0),"")</f>
        <v>男子</v>
      </c>
      <c r="I589">
        <f>IFERROR(VLOOKUP(D589,プログラムデータ!A:N,11,0),"")</f>
        <v>0</v>
      </c>
      <c r="J589" t="str">
        <f>IFERROR(VLOOKUP(D589,プログラムデータ!A:N,10,0),"")</f>
        <v>自由形</v>
      </c>
      <c r="K589" t="str">
        <f>IFERROR(VLOOKUP(D589,プログラムデータ!A:N,14,0),"")</f>
        <v>タイム決勝</v>
      </c>
      <c r="L589" t="str">
        <f t="shared" si="9"/>
        <v>11～12歳 男子 0 自由形 タイム決勝</v>
      </c>
    </row>
    <row r="590" spans="1:12" x14ac:dyDescent="0.15">
      <c r="A590">
        <f>IFERROR(記録[[#This Row],[競技番号]],"")</f>
        <v>131</v>
      </c>
      <c r="B590">
        <f>IFERROR(記録[[#This Row],[選手番号]],"")</f>
        <v>451</v>
      </c>
      <c r="C590" t="str">
        <f>IFERROR(VLOOKUP(B590,チーム番号!E:F,2,0),"")</f>
        <v/>
      </c>
      <c r="D590">
        <f>IFERROR(VLOOKUP(A590,プログラム!B:C,2,0),"")</f>
        <v>43</v>
      </c>
      <c r="E590">
        <f>IFERROR(記録[[#This Row],[組]],"")</f>
        <v>2</v>
      </c>
      <c r="F590">
        <f>IFERROR(記録[[#This Row],[水路]],"")</f>
        <v>5</v>
      </c>
      <c r="G590" t="str">
        <f>IFERROR(VLOOKUP(D590,プログラムデータ!A:N,12,0),"")</f>
        <v>11～12歳</v>
      </c>
      <c r="H590" t="str">
        <f>IFERROR(VLOOKUP(D590,プログラムデータ!A:N,13,0),"")</f>
        <v>男子</v>
      </c>
      <c r="I590">
        <f>IFERROR(VLOOKUP(D590,プログラムデータ!A:N,11,0),"")</f>
        <v>0</v>
      </c>
      <c r="J590" t="str">
        <f>IFERROR(VLOOKUP(D590,プログラムデータ!A:N,10,0),"")</f>
        <v>自由形</v>
      </c>
      <c r="K590" t="str">
        <f>IFERROR(VLOOKUP(D590,プログラムデータ!A:N,14,0),"")</f>
        <v>タイム決勝</v>
      </c>
      <c r="L590" t="str">
        <f t="shared" si="9"/>
        <v>11～12歳 男子 0 自由形 タイム決勝</v>
      </c>
    </row>
    <row r="591" spans="1:12" x14ac:dyDescent="0.15">
      <c r="A591">
        <f>IFERROR(記録[[#This Row],[競技番号]],"")</f>
        <v>131</v>
      </c>
      <c r="B591">
        <f>IFERROR(記録[[#This Row],[選手番号]],"")</f>
        <v>49</v>
      </c>
      <c r="C591" t="str">
        <f>IFERROR(VLOOKUP(B591,チーム番号!E:F,2,0),"")</f>
        <v/>
      </c>
      <c r="D591">
        <f>IFERROR(VLOOKUP(A591,プログラム!B:C,2,0),"")</f>
        <v>43</v>
      </c>
      <c r="E591">
        <f>IFERROR(記録[[#This Row],[組]],"")</f>
        <v>2</v>
      </c>
      <c r="F591">
        <f>IFERROR(記録[[#This Row],[水路]],"")</f>
        <v>6</v>
      </c>
      <c r="G591" t="str">
        <f>IFERROR(VLOOKUP(D591,プログラムデータ!A:N,12,0),"")</f>
        <v>11～12歳</v>
      </c>
      <c r="H591" t="str">
        <f>IFERROR(VLOOKUP(D591,プログラムデータ!A:N,13,0),"")</f>
        <v>男子</v>
      </c>
      <c r="I591">
        <f>IFERROR(VLOOKUP(D591,プログラムデータ!A:N,11,0),"")</f>
        <v>0</v>
      </c>
      <c r="J591" t="str">
        <f>IFERROR(VLOOKUP(D591,プログラムデータ!A:N,10,0),"")</f>
        <v>自由形</v>
      </c>
      <c r="K591" t="str">
        <f>IFERROR(VLOOKUP(D591,プログラムデータ!A:N,14,0),"")</f>
        <v>タイム決勝</v>
      </c>
      <c r="L591" t="str">
        <f t="shared" si="9"/>
        <v>11～12歳 男子 0 自由形 タイム決勝</v>
      </c>
    </row>
    <row r="592" spans="1:12" x14ac:dyDescent="0.15">
      <c r="A592">
        <f>IFERROR(記録[[#This Row],[競技番号]],"")</f>
        <v>131</v>
      </c>
      <c r="B592">
        <f>IFERROR(記録[[#This Row],[選手番号]],"")</f>
        <v>477</v>
      </c>
      <c r="C592" t="str">
        <f>IFERROR(VLOOKUP(B592,チーム番号!E:F,2,0),"")</f>
        <v/>
      </c>
      <c r="D592">
        <f>IFERROR(VLOOKUP(A592,プログラム!B:C,2,0),"")</f>
        <v>43</v>
      </c>
      <c r="E592">
        <f>IFERROR(記録[[#This Row],[組]],"")</f>
        <v>2</v>
      </c>
      <c r="F592">
        <f>IFERROR(記録[[#This Row],[水路]],"")</f>
        <v>7</v>
      </c>
      <c r="G592" t="str">
        <f>IFERROR(VLOOKUP(D592,プログラムデータ!A:N,12,0),"")</f>
        <v>11～12歳</v>
      </c>
      <c r="H592" t="str">
        <f>IFERROR(VLOOKUP(D592,プログラムデータ!A:N,13,0),"")</f>
        <v>男子</v>
      </c>
      <c r="I592">
        <f>IFERROR(VLOOKUP(D592,プログラムデータ!A:N,11,0),"")</f>
        <v>0</v>
      </c>
      <c r="J592" t="str">
        <f>IFERROR(VLOOKUP(D592,プログラムデータ!A:N,10,0),"")</f>
        <v>自由形</v>
      </c>
      <c r="K592" t="str">
        <f>IFERROR(VLOOKUP(D592,プログラムデータ!A:N,14,0),"")</f>
        <v>タイム決勝</v>
      </c>
      <c r="L592" t="str">
        <f t="shared" si="9"/>
        <v>11～12歳 男子 0 自由形 タイム決勝</v>
      </c>
    </row>
    <row r="593" spans="1:12" x14ac:dyDescent="0.15">
      <c r="A593">
        <f>IFERROR(記録[[#This Row],[競技番号]],"")</f>
        <v>131</v>
      </c>
      <c r="B593">
        <f>IFERROR(記録[[#This Row],[選手番号]],"")</f>
        <v>228</v>
      </c>
      <c r="C593" t="str">
        <f>IFERROR(VLOOKUP(B593,チーム番号!E:F,2,0),"")</f>
        <v/>
      </c>
      <c r="D593">
        <f>IFERROR(VLOOKUP(A593,プログラム!B:C,2,0),"")</f>
        <v>43</v>
      </c>
      <c r="E593">
        <f>IFERROR(記録[[#This Row],[組]],"")</f>
        <v>2</v>
      </c>
      <c r="F593">
        <f>IFERROR(記録[[#This Row],[水路]],"")</f>
        <v>8</v>
      </c>
      <c r="G593" t="str">
        <f>IFERROR(VLOOKUP(D593,プログラムデータ!A:N,12,0),"")</f>
        <v>11～12歳</v>
      </c>
      <c r="H593" t="str">
        <f>IFERROR(VLOOKUP(D593,プログラムデータ!A:N,13,0),"")</f>
        <v>男子</v>
      </c>
      <c r="I593">
        <f>IFERROR(VLOOKUP(D593,プログラムデータ!A:N,11,0),"")</f>
        <v>0</v>
      </c>
      <c r="J593" t="str">
        <f>IFERROR(VLOOKUP(D593,プログラムデータ!A:N,10,0),"")</f>
        <v>自由形</v>
      </c>
      <c r="K593" t="str">
        <f>IFERROR(VLOOKUP(D593,プログラムデータ!A:N,14,0),"")</f>
        <v>タイム決勝</v>
      </c>
      <c r="L593" t="str">
        <f t="shared" si="9"/>
        <v>11～12歳 男子 0 自由形 タイム決勝</v>
      </c>
    </row>
    <row r="594" spans="1:12" x14ac:dyDescent="0.15">
      <c r="A594">
        <f>IFERROR(記録[[#This Row],[競技番号]],"")</f>
        <v>131</v>
      </c>
      <c r="B594">
        <f>IFERROR(記録[[#This Row],[選手番号]],"")</f>
        <v>15</v>
      </c>
      <c r="C594" t="str">
        <f>IFERROR(VLOOKUP(B594,チーム番号!E:F,2,0),"")</f>
        <v/>
      </c>
      <c r="D594">
        <f>IFERROR(VLOOKUP(A594,プログラム!B:C,2,0),"")</f>
        <v>43</v>
      </c>
      <c r="E594">
        <f>IFERROR(記録[[#This Row],[組]],"")</f>
        <v>3</v>
      </c>
      <c r="F594">
        <f>IFERROR(記録[[#This Row],[水路]],"")</f>
        <v>1</v>
      </c>
      <c r="G594" t="str">
        <f>IFERROR(VLOOKUP(D594,プログラムデータ!A:N,12,0),"")</f>
        <v>11～12歳</v>
      </c>
      <c r="H594" t="str">
        <f>IFERROR(VLOOKUP(D594,プログラムデータ!A:N,13,0),"")</f>
        <v>男子</v>
      </c>
      <c r="I594">
        <f>IFERROR(VLOOKUP(D594,プログラムデータ!A:N,11,0),"")</f>
        <v>0</v>
      </c>
      <c r="J594" t="str">
        <f>IFERROR(VLOOKUP(D594,プログラムデータ!A:N,10,0),"")</f>
        <v>自由形</v>
      </c>
      <c r="K594" t="str">
        <f>IFERROR(VLOOKUP(D594,プログラムデータ!A:N,14,0),"")</f>
        <v>タイム決勝</v>
      </c>
      <c r="L594" t="str">
        <f t="shared" si="9"/>
        <v>11～12歳 男子 0 自由形 タイム決勝</v>
      </c>
    </row>
    <row r="595" spans="1:12" x14ac:dyDescent="0.15">
      <c r="A595">
        <f>IFERROR(記録[[#This Row],[競技番号]],"")</f>
        <v>131</v>
      </c>
      <c r="B595">
        <f>IFERROR(記録[[#This Row],[選手番号]],"")</f>
        <v>50</v>
      </c>
      <c r="C595" t="str">
        <f>IFERROR(VLOOKUP(B595,チーム番号!E:F,2,0),"")</f>
        <v/>
      </c>
      <c r="D595">
        <f>IFERROR(VLOOKUP(A595,プログラム!B:C,2,0),"")</f>
        <v>43</v>
      </c>
      <c r="E595">
        <f>IFERROR(記録[[#This Row],[組]],"")</f>
        <v>3</v>
      </c>
      <c r="F595">
        <f>IFERROR(記録[[#This Row],[水路]],"")</f>
        <v>2</v>
      </c>
      <c r="G595" t="str">
        <f>IFERROR(VLOOKUP(D595,プログラムデータ!A:N,12,0),"")</f>
        <v>11～12歳</v>
      </c>
      <c r="H595" t="str">
        <f>IFERROR(VLOOKUP(D595,プログラムデータ!A:N,13,0),"")</f>
        <v>男子</v>
      </c>
      <c r="I595">
        <f>IFERROR(VLOOKUP(D595,プログラムデータ!A:N,11,0),"")</f>
        <v>0</v>
      </c>
      <c r="J595" t="str">
        <f>IFERROR(VLOOKUP(D595,プログラムデータ!A:N,10,0),"")</f>
        <v>自由形</v>
      </c>
      <c r="K595" t="str">
        <f>IFERROR(VLOOKUP(D595,プログラムデータ!A:N,14,0),"")</f>
        <v>タイム決勝</v>
      </c>
      <c r="L595" t="str">
        <f t="shared" si="9"/>
        <v>11～12歳 男子 0 自由形 タイム決勝</v>
      </c>
    </row>
    <row r="596" spans="1:12" x14ac:dyDescent="0.15">
      <c r="A596">
        <f>IFERROR(記録[[#This Row],[競技番号]],"")</f>
        <v>131</v>
      </c>
      <c r="B596">
        <f>IFERROR(記録[[#This Row],[選手番号]],"")</f>
        <v>615</v>
      </c>
      <c r="C596" t="str">
        <f>IFERROR(VLOOKUP(B596,チーム番号!E:F,2,0),"")</f>
        <v/>
      </c>
      <c r="D596">
        <f>IFERROR(VLOOKUP(A596,プログラム!B:C,2,0),"")</f>
        <v>43</v>
      </c>
      <c r="E596">
        <f>IFERROR(記録[[#This Row],[組]],"")</f>
        <v>3</v>
      </c>
      <c r="F596">
        <f>IFERROR(記録[[#This Row],[水路]],"")</f>
        <v>3</v>
      </c>
      <c r="G596" t="str">
        <f>IFERROR(VLOOKUP(D596,プログラムデータ!A:N,12,0),"")</f>
        <v>11～12歳</v>
      </c>
      <c r="H596" t="str">
        <f>IFERROR(VLOOKUP(D596,プログラムデータ!A:N,13,0),"")</f>
        <v>男子</v>
      </c>
      <c r="I596">
        <f>IFERROR(VLOOKUP(D596,プログラムデータ!A:N,11,0),"")</f>
        <v>0</v>
      </c>
      <c r="J596" t="str">
        <f>IFERROR(VLOOKUP(D596,プログラムデータ!A:N,10,0),"")</f>
        <v>自由形</v>
      </c>
      <c r="K596" t="str">
        <f>IFERROR(VLOOKUP(D596,プログラムデータ!A:N,14,0),"")</f>
        <v>タイム決勝</v>
      </c>
      <c r="L596" t="str">
        <f t="shared" si="9"/>
        <v>11～12歳 男子 0 自由形 タイム決勝</v>
      </c>
    </row>
    <row r="597" spans="1:12" x14ac:dyDescent="0.15">
      <c r="A597">
        <f>IFERROR(記録[[#This Row],[競技番号]],"")</f>
        <v>131</v>
      </c>
      <c r="B597">
        <f>IFERROR(記録[[#This Row],[選手番号]],"")</f>
        <v>441</v>
      </c>
      <c r="C597" t="str">
        <f>IFERROR(VLOOKUP(B597,チーム番号!E:F,2,0),"")</f>
        <v/>
      </c>
      <c r="D597">
        <f>IFERROR(VLOOKUP(A597,プログラム!B:C,2,0),"")</f>
        <v>43</v>
      </c>
      <c r="E597">
        <f>IFERROR(記録[[#This Row],[組]],"")</f>
        <v>3</v>
      </c>
      <c r="F597">
        <f>IFERROR(記録[[#This Row],[水路]],"")</f>
        <v>4</v>
      </c>
      <c r="G597" t="str">
        <f>IFERROR(VLOOKUP(D597,プログラムデータ!A:N,12,0),"")</f>
        <v>11～12歳</v>
      </c>
      <c r="H597" t="str">
        <f>IFERROR(VLOOKUP(D597,プログラムデータ!A:N,13,0),"")</f>
        <v>男子</v>
      </c>
      <c r="I597">
        <f>IFERROR(VLOOKUP(D597,プログラムデータ!A:N,11,0),"")</f>
        <v>0</v>
      </c>
      <c r="J597" t="str">
        <f>IFERROR(VLOOKUP(D597,プログラムデータ!A:N,10,0),"")</f>
        <v>自由形</v>
      </c>
      <c r="K597" t="str">
        <f>IFERROR(VLOOKUP(D597,プログラムデータ!A:N,14,0),"")</f>
        <v>タイム決勝</v>
      </c>
      <c r="L597" t="str">
        <f t="shared" si="9"/>
        <v>11～12歳 男子 0 自由形 タイム決勝</v>
      </c>
    </row>
    <row r="598" spans="1:12" x14ac:dyDescent="0.15">
      <c r="A598">
        <f>IFERROR(記録[[#This Row],[競技番号]],"")</f>
        <v>131</v>
      </c>
      <c r="B598">
        <f>IFERROR(記録[[#This Row],[選手番号]],"")</f>
        <v>606</v>
      </c>
      <c r="C598" t="str">
        <f>IFERROR(VLOOKUP(B598,チーム番号!E:F,2,0),"")</f>
        <v/>
      </c>
      <c r="D598">
        <f>IFERROR(VLOOKUP(A598,プログラム!B:C,2,0),"")</f>
        <v>43</v>
      </c>
      <c r="E598">
        <f>IFERROR(記録[[#This Row],[組]],"")</f>
        <v>3</v>
      </c>
      <c r="F598">
        <f>IFERROR(記録[[#This Row],[水路]],"")</f>
        <v>5</v>
      </c>
      <c r="G598" t="str">
        <f>IFERROR(VLOOKUP(D598,プログラムデータ!A:N,12,0),"")</f>
        <v>11～12歳</v>
      </c>
      <c r="H598" t="str">
        <f>IFERROR(VLOOKUP(D598,プログラムデータ!A:N,13,0),"")</f>
        <v>男子</v>
      </c>
      <c r="I598">
        <f>IFERROR(VLOOKUP(D598,プログラムデータ!A:N,11,0),"")</f>
        <v>0</v>
      </c>
      <c r="J598" t="str">
        <f>IFERROR(VLOOKUP(D598,プログラムデータ!A:N,10,0),"")</f>
        <v>自由形</v>
      </c>
      <c r="K598" t="str">
        <f>IFERROR(VLOOKUP(D598,プログラムデータ!A:N,14,0),"")</f>
        <v>タイム決勝</v>
      </c>
      <c r="L598" t="str">
        <f t="shared" si="9"/>
        <v>11～12歳 男子 0 自由形 タイム決勝</v>
      </c>
    </row>
    <row r="599" spans="1:12" x14ac:dyDescent="0.15">
      <c r="A599">
        <f>IFERROR(記録[[#This Row],[競技番号]],"")</f>
        <v>131</v>
      </c>
      <c r="B599">
        <f>IFERROR(記録[[#This Row],[選手番号]],"")</f>
        <v>13</v>
      </c>
      <c r="C599" t="str">
        <f>IFERROR(VLOOKUP(B599,チーム番号!E:F,2,0),"")</f>
        <v/>
      </c>
      <c r="D599">
        <f>IFERROR(VLOOKUP(A599,プログラム!B:C,2,0),"")</f>
        <v>43</v>
      </c>
      <c r="E599">
        <f>IFERROR(記録[[#This Row],[組]],"")</f>
        <v>3</v>
      </c>
      <c r="F599">
        <f>IFERROR(記録[[#This Row],[水路]],"")</f>
        <v>6</v>
      </c>
      <c r="G599" t="str">
        <f>IFERROR(VLOOKUP(D599,プログラムデータ!A:N,12,0),"")</f>
        <v>11～12歳</v>
      </c>
      <c r="H599" t="str">
        <f>IFERROR(VLOOKUP(D599,プログラムデータ!A:N,13,0),"")</f>
        <v>男子</v>
      </c>
      <c r="I599">
        <f>IFERROR(VLOOKUP(D599,プログラムデータ!A:N,11,0),"")</f>
        <v>0</v>
      </c>
      <c r="J599" t="str">
        <f>IFERROR(VLOOKUP(D599,プログラムデータ!A:N,10,0),"")</f>
        <v>自由形</v>
      </c>
      <c r="K599" t="str">
        <f>IFERROR(VLOOKUP(D599,プログラムデータ!A:N,14,0),"")</f>
        <v>タイム決勝</v>
      </c>
      <c r="L599" t="str">
        <f t="shared" si="9"/>
        <v>11～12歳 男子 0 自由形 タイム決勝</v>
      </c>
    </row>
    <row r="600" spans="1:12" x14ac:dyDescent="0.15">
      <c r="A600">
        <f>IFERROR(記録[[#This Row],[競技番号]],"")</f>
        <v>131</v>
      </c>
      <c r="B600">
        <f>IFERROR(記録[[#This Row],[選手番号]],"")</f>
        <v>48</v>
      </c>
      <c r="C600" t="str">
        <f>IFERROR(VLOOKUP(B600,チーム番号!E:F,2,0),"")</f>
        <v/>
      </c>
      <c r="D600">
        <f>IFERROR(VLOOKUP(A600,プログラム!B:C,2,0),"")</f>
        <v>43</v>
      </c>
      <c r="E600">
        <f>IFERROR(記録[[#This Row],[組]],"")</f>
        <v>3</v>
      </c>
      <c r="F600">
        <f>IFERROR(記録[[#This Row],[水路]],"")</f>
        <v>7</v>
      </c>
      <c r="G600" t="str">
        <f>IFERROR(VLOOKUP(D600,プログラムデータ!A:N,12,0),"")</f>
        <v>11～12歳</v>
      </c>
      <c r="H600" t="str">
        <f>IFERROR(VLOOKUP(D600,プログラムデータ!A:N,13,0),"")</f>
        <v>男子</v>
      </c>
      <c r="I600">
        <f>IFERROR(VLOOKUP(D600,プログラムデータ!A:N,11,0),"")</f>
        <v>0</v>
      </c>
      <c r="J600" t="str">
        <f>IFERROR(VLOOKUP(D600,プログラムデータ!A:N,10,0),"")</f>
        <v>自由形</v>
      </c>
      <c r="K600" t="str">
        <f>IFERROR(VLOOKUP(D600,プログラムデータ!A:N,14,0),"")</f>
        <v>タイム決勝</v>
      </c>
      <c r="L600" t="str">
        <f t="shared" si="9"/>
        <v>11～12歳 男子 0 自由形 タイム決勝</v>
      </c>
    </row>
    <row r="601" spans="1:12" x14ac:dyDescent="0.15">
      <c r="A601">
        <f>IFERROR(記録[[#This Row],[競技番号]],"")</f>
        <v>131</v>
      </c>
      <c r="B601">
        <f>IFERROR(記録[[#This Row],[選手番号]],"")</f>
        <v>452</v>
      </c>
      <c r="C601" t="str">
        <f>IFERROR(VLOOKUP(B601,チーム番号!E:F,2,0),"")</f>
        <v/>
      </c>
      <c r="D601">
        <f>IFERROR(VLOOKUP(A601,プログラム!B:C,2,0),"")</f>
        <v>43</v>
      </c>
      <c r="E601">
        <f>IFERROR(記録[[#This Row],[組]],"")</f>
        <v>3</v>
      </c>
      <c r="F601">
        <f>IFERROR(記録[[#This Row],[水路]],"")</f>
        <v>8</v>
      </c>
      <c r="G601" t="str">
        <f>IFERROR(VLOOKUP(D601,プログラムデータ!A:N,12,0),"")</f>
        <v>11～12歳</v>
      </c>
      <c r="H601" t="str">
        <f>IFERROR(VLOOKUP(D601,プログラムデータ!A:N,13,0),"")</f>
        <v>男子</v>
      </c>
      <c r="I601">
        <f>IFERROR(VLOOKUP(D601,プログラムデータ!A:N,11,0),"")</f>
        <v>0</v>
      </c>
      <c r="J601" t="str">
        <f>IFERROR(VLOOKUP(D601,プログラムデータ!A:N,10,0),"")</f>
        <v>自由形</v>
      </c>
      <c r="K601" t="str">
        <f>IFERROR(VLOOKUP(D601,プログラムデータ!A:N,14,0),"")</f>
        <v>タイム決勝</v>
      </c>
      <c r="L601" t="str">
        <f t="shared" si="9"/>
        <v>11～12歳 男子 0 自由形 タイム決勝</v>
      </c>
    </row>
    <row r="602" spans="1:12" x14ac:dyDescent="0.15">
      <c r="A602">
        <f>IFERROR(記録[[#This Row],[競技番号]],"")</f>
        <v>133</v>
      </c>
      <c r="B602">
        <f>IFERROR(記録[[#This Row],[選手番号]],"")</f>
        <v>0</v>
      </c>
      <c r="C602" t="str">
        <f>IFERROR(VLOOKUP(B602,チーム番号!E:F,2,0),"")</f>
        <v/>
      </c>
      <c r="D602">
        <f>IFERROR(VLOOKUP(A602,プログラム!B:C,2,0),"")</f>
        <v>44</v>
      </c>
      <c r="E602">
        <f>IFERROR(記録[[#This Row],[組]],"")</f>
        <v>1</v>
      </c>
      <c r="F602">
        <f>IFERROR(記録[[#This Row],[水路]],"")</f>
        <v>1</v>
      </c>
      <c r="G602" t="str">
        <f>IFERROR(VLOOKUP(D602,プログラムデータ!A:N,12,0),"")</f>
        <v>13～14歳</v>
      </c>
      <c r="H602" t="str">
        <f>IFERROR(VLOOKUP(D602,プログラムデータ!A:N,13,0),"")</f>
        <v>男子</v>
      </c>
      <c r="I602">
        <f>IFERROR(VLOOKUP(D602,プログラムデータ!A:N,11,0),"")</f>
        <v>0</v>
      </c>
      <c r="J602" t="str">
        <f>IFERROR(VLOOKUP(D602,プログラムデータ!A:N,10,0),"")</f>
        <v>自由形</v>
      </c>
      <c r="K602" t="str">
        <f>IFERROR(VLOOKUP(D602,プログラムデータ!A:N,14,0),"")</f>
        <v>タイム決勝</v>
      </c>
      <c r="L602" t="str">
        <f t="shared" si="9"/>
        <v>13～14歳 男子 0 自由形 タイム決勝</v>
      </c>
    </row>
    <row r="603" spans="1:12" x14ac:dyDescent="0.15">
      <c r="A603">
        <f>IFERROR(記録[[#This Row],[競技番号]],"")</f>
        <v>133</v>
      </c>
      <c r="B603">
        <f>IFERROR(記録[[#This Row],[選手番号]],"")</f>
        <v>82</v>
      </c>
      <c r="C603" t="str">
        <f>IFERROR(VLOOKUP(B603,チーム番号!E:F,2,0),"")</f>
        <v/>
      </c>
      <c r="D603">
        <f>IFERROR(VLOOKUP(A603,プログラム!B:C,2,0),"")</f>
        <v>44</v>
      </c>
      <c r="E603">
        <f>IFERROR(記録[[#This Row],[組]],"")</f>
        <v>1</v>
      </c>
      <c r="F603">
        <f>IFERROR(記録[[#This Row],[水路]],"")</f>
        <v>2</v>
      </c>
      <c r="G603" t="str">
        <f>IFERROR(VLOOKUP(D603,プログラムデータ!A:N,12,0),"")</f>
        <v>13～14歳</v>
      </c>
      <c r="H603" t="str">
        <f>IFERROR(VLOOKUP(D603,プログラムデータ!A:N,13,0),"")</f>
        <v>男子</v>
      </c>
      <c r="I603">
        <f>IFERROR(VLOOKUP(D603,プログラムデータ!A:N,11,0),"")</f>
        <v>0</v>
      </c>
      <c r="J603" t="str">
        <f>IFERROR(VLOOKUP(D603,プログラムデータ!A:N,10,0),"")</f>
        <v>自由形</v>
      </c>
      <c r="K603" t="str">
        <f>IFERROR(VLOOKUP(D603,プログラムデータ!A:N,14,0),"")</f>
        <v>タイム決勝</v>
      </c>
      <c r="L603" t="str">
        <f t="shared" si="9"/>
        <v>13～14歳 男子 0 自由形 タイム決勝</v>
      </c>
    </row>
    <row r="604" spans="1:12" x14ac:dyDescent="0.15">
      <c r="A604">
        <f>IFERROR(記録[[#This Row],[競技番号]],"")</f>
        <v>133</v>
      </c>
      <c r="B604">
        <f>IFERROR(記録[[#This Row],[選手番号]],"")</f>
        <v>703</v>
      </c>
      <c r="C604" t="str">
        <f>IFERROR(VLOOKUP(B604,チーム番号!E:F,2,0),"")</f>
        <v/>
      </c>
      <c r="D604">
        <f>IFERROR(VLOOKUP(A604,プログラム!B:C,2,0),"")</f>
        <v>44</v>
      </c>
      <c r="E604">
        <f>IFERROR(記録[[#This Row],[組]],"")</f>
        <v>1</v>
      </c>
      <c r="F604">
        <f>IFERROR(記録[[#This Row],[水路]],"")</f>
        <v>3</v>
      </c>
      <c r="G604" t="str">
        <f>IFERROR(VLOOKUP(D604,プログラムデータ!A:N,12,0),"")</f>
        <v>13～14歳</v>
      </c>
      <c r="H604" t="str">
        <f>IFERROR(VLOOKUP(D604,プログラムデータ!A:N,13,0),"")</f>
        <v>男子</v>
      </c>
      <c r="I604">
        <f>IFERROR(VLOOKUP(D604,プログラムデータ!A:N,11,0),"")</f>
        <v>0</v>
      </c>
      <c r="J604" t="str">
        <f>IFERROR(VLOOKUP(D604,プログラムデータ!A:N,10,0),"")</f>
        <v>自由形</v>
      </c>
      <c r="K604" t="str">
        <f>IFERROR(VLOOKUP(D604,プログラムデータ!A:N,14,0),"")</f>
        <v>タイム決勝</v>
      </c>
      <c r="L604" t="str">
        <f t="shared" si="9"/>
        <v>13～14歳 男子 0 自由形 タイム決勝</v>
      </c>
    </row>
    <row r="605" spans="1:12" x14ac:dyDescent="0.15">
      <c r="A605">
        <f>IFERROR(記録[[#This Row],[競技番号]],"")</f>
        <v>133</v>
      </c>
      <c r="B605">
        <f>IFERROR(記録[[#This Row],[選手番号]],"")</f>
        <v>227</v>
      </c>
      <c r="C605" t="str">
        <f>IFERROR(VLOOKUP(B605,チーム番号!E:F,2,0),"")</f>
        <v/>
      </c>
      <c r="D605">
        <f>IFERROR(VLOOKUP(A605,プログラム!B:C,2,0),"")</f>
        <v>44</v>
      </c>
      <c r="E605">
        <f>IFERROR(記録[[#This Row],[組]],"")</f>
        <v>1</v>
      </c>
      <c r="F605">
        <f>IFERROR(記録[[#This Row],[水路]],"")</f>
        <v>4</v>
      </c>
      <c r="G605" t="str">
        <f>IFERROR(VLOOKUP(D605,プログラムデータ!A:N,12,0),"")</f>
        <v>13～14歳</v>
      </c>
      <c r="H605" t="str">
        <f>IFERROR(VLOOKUP(D605,プログラムデータ!A:N,13,0),"")</f>
        <v>男子</v>
      </c>
      <c r="I605">
        <f>IFERROR(VLOOKUP(D605,プログラムデータ!A:N,11,0),"")</f>
        <v>0</v>
      </c>
      <c r="J605" t="str">
        <f>IFERROR(VLOOKUP(D605,プログラムデータ!A:N,10,0),"")</f>
        <v>自由形</v>
      </c>
      <c r="K605" t="str">
        <f>IFERROR(VLOOKUP(D605,プログラムデータ!A:N,14,0),"")</f>
        <v>タイム決勝</v>
      </c>
      <c r="L605" t="str">
        <f t="shared" si="9"/>
        <v>13～14歳 男子 0 自由形 タイム決勝</v>
      </c>
    </row>
    <row r="606" spans="1:12" x14ac:dyDescent="0.15">
      <c r="A606">
        <f>IFERROR(記録[[#This Row],[競技番号]],"")</f>
        <v>133</v>
      </c>
      <c r="B606">
        <f>IFERROR(記録[[#This Row],[選手番号]],"")</f>
        <v>202</v>
      </c>
      <c r="C606" t="str">
        <f>IFERROR(VLOOKUP(B606,チーム番号!E:F,2,0),"")</f>
        <v/>
      </c>
      <c r="D606">
        <f>IFERROR(VLOOKUP(A606,プログラム!B:C,2,0),"")</f>
        <v>44</v>
      </c>
      <c r="E606">
        <f>IFERROR(記録[[#This Row],[組]],"")</f>
        <v>1</v>
      </c>
      <c r="F606">
        <f>IFERROR(記録[[#This Row],[水路]],"")</f>
        <v>5</v>
      </c>
      <c r="G606" t="str">
        <f>IFERROR(VLOOKUP(D606,プログラムデータ!A:N,12,0),"")</f>
        <v>13～14歳</v>
      </c>
      <c r="H606" t="str">
        <f>IFERROR(VLOOKUP(D606,プログラムデータ!A:N,13,0),"")</f>
        <v>男子</v>
      </c>
      <c r="I606">
        <f>IFERROR(VLOOKUP(D606,プログラムデータ!A:N,11,0),"")</f>
        <v>0</v>
      </c>
      <c r="J606" t="str">
        <f>IFERROR(VLOOKUP(D606,プログラムデータ!A:N,10,0),"")</f>
        <v>自由形</v>
      </c>
      <c r="K606" t="str">
        <f>IFERROR(VLOOKUP(D606,プログラムデータ!A:N,14,0),"")</f>
        <v>タイム決勝</v>
      </c>
      <c r="L606" t="str">
        <f t="shared" si="9"/>
        <v>13～14歳 男子 0 自由形 タイム決勝</v>
      </c>
    </row>
    <row r="607" spans="1:12" x14ac:dyDescent="0.15">
      <c r="A607">
        <f>IFERROR(記録[[#This Row],[競技番号]],"")</f>
        <v>133</v>
      </c>
      <c r="B607">
        <f>IFERROR(記録[[#This Row],[選手番号]],"")</f>
        <v>307</v>
      </c>
      <c r="C607" t="str">
        <f>IFERROR(VLOOKUP(B607,チーム番号!E:F,2,0),"")</f>
        <v/>
      </c>
      <c r="D607">
        <f>IFERROR(VLOOKUP(A607,プログラム!B:C,2,0),"")</f>
        <v>44</v>
      </c>
      <c r="E607">
        <f>IFERROR(記録[[#This Row],[組]],"")</f>
        <v>1</v>
      </c>
      <c r="F607">
        <f>IFERROR(記録[[#This Row],[水路]],"")</f>
        <v>6</v>
      </c>
      <c r="G607" t="str">
        <f>IFERROR(VLOOKUP(D607,プログラムデータ!A:N,12,0),"")</f>
        <v>13～14歳</v>
      </c>
      <c r="H607" t="str">
        <f>IFERROR(VLOOKUP(D607,プログラムデータ!A:N,13,0),"")</f>
        <v>男子</v>
      </c>
      <c r="I607">
        <f>IFERROR(VLOOKUP(D607,プログラムデータ!A:N,11,0),"")</f>
        <v>0</v>
      </c>
      <c r="J607" t="str">
        <f>IFERROR(VLOOKUP(D607,プログラムデータ!A:N,10,0),"")</f>
        <v>自由形</v>
      </c>
      <c r="K607" t="str">
        <f>IFERROR(VLOOKUP(D607,プログラムデータ!A:N,14,0),"")</f>
        <v>タイム決勝</v>
      </c>
      <c r="L607" t="str">
        <f t="shared" si="9"/>
        <v>13～14歳 男子 0 自由形 タイム決勝</v>
      </c>
    </row>
    <row r="608" spans="1:12" x14ac:dyDescent="0.15">
      <c r="A608">
        <f>IFERROR(記録[[#This Row],[競技番号]],"")</f>
        <v>133</v>
      </c>
      <c r="B608">
        <f>IFERROR(記録[[#This Row],[選手番号]],"")</f>
        <v>0</v>
      </c>
      <c r="C608" t="str">
        <f>IFERROR(VLOOKUP(B608,チーム番号!E:F,2,0),"")</f>
        <v/>
      </c>
      <c r="D608">
        <f>IFERROR(VLOOKUP(A608,プログラム!B:C,2,0),"")</f>
        <v>44</v>
      </c>
      <c r="E608">
        <f>IFERROR(記録[[#This Row],[組]],"")</f>
        <v>1</v>
      </c>
      <c r="F608">
        <f>IFERROR(記録[[#This Row],[水路]],"")</f>
        <v>7</v>
      </c>
      <c r="G608" t="str">
        <f>IFERROR(VLOOKUP(D608,プログラムデータ!A:N,12,0),"")</f>
        <v>13～14歳</v>
      </c>
      <c r="H608" t="str">
        <f>IFERROR(VLOOKUP(D608,プログラムデータ!A:N,13,0),"")</f>
        <v>男子</v>
      </c>
      <c r="I608">
        <f>IFERROR(VLOOKUP(D608,プログラムデータ!A:N,11,0),"")</f>
        <v>0</v>
      </c>
      <c r="J608" t="str">
        <f>IFERROR(VLOOKUP(D608,プログラムデータ!A:N,10,0),"")</f>
        <v>自由形</v>
      </c>
      <c r="K608" t="str">
        <f>IFERROR(VLOOKUP(D608,プログラムデータ!A:N,14,0),"")</f>
        <v>タイム決勝</v>
      </c>
      <c r="L608" t="str">
        <f t="shared" si="9"/>
        <v>13～14歳 男子 0 自由形 タイム決勝</v>
      </c>
    </row>
    <row r="609" spans="1:12" x14ac:dyDescent="0.15">
      <c r="A609">
        <f>IFERROR(記録[[#This Row],[競技番号]],"")</f>
        <v>133</v>
      </c>
      <c r="B609">
        <f>IFERROR(記録[[#This Row],[選手番号]],"")</f>
        <v>0</v>
      </c>
      <c r="C609" t="str">
        <f>IFERROR(VLOOKUP(B609,チーム番号!E:F,2,0),"")</f>
        <v/>
      </c>
      <c r="D609">
        <f>IFERROR(VLOOKUP(A609,プログラム!B:C,2,0),"")</f>
        <v>44</v>
      </c>
      <c r="E609">
        <f>IFERROR(記録[[#This Row],[組]],"")</f>
        <v>1</v>
      </c>
      <c r="F609">
        <f>IFERROR(記録[[#This Row],[水路]],"")</f>
        <v>8</v>
      </c>
      <c r="G609" t="str">
        <f>IFERROR(VLOOKUP(D609,プログラムデータ!A:N,12,0),"")</f>
        <v>13～14歳</v>
      </c>
      <c r="H609" t="str">
        <f>IFERROR(VLOOKUP(D609,プログラムデータ!A:N,13,0),"")</f>
        <v>男子</v>
      </c>
      <c r="I609">
        <f>IFERROR(VLOOKUP(D609,プログラムデータ!A:N,11,0),"")</f>
        <v>0</v>
      </c>
      <c r="J609" t="str">
        <f>IFERROR(VLOOKUP(D609,プログラムデータ!A:N,10,0),"")</f>
        <v>自由形</v>
      </c>
      <c r="K609" t="str">
        <f>IFERROR(VLOOKUP(D609,プログラムデータ!A:N,14,0),"")</f>
        <v>タイム決勝</v>
      </c>
      <c r="L609" t="str">
        <f t="shared" si="9"/>
        <v>13～14歳 男子 0 自由形 タイム決勝</v>
      </c>
    </row>
    <row r="610" spans="1:12" x14ac:dyDescent="0.15">
      <c r="A610">
        <f>IFERROR(記録[[#This Row],[競技番号]],"")</f>
        <v>133</v>
      </c>
      <c r="B610">
        <f>IFERROR(記録[[#This Row],[選手番号]],"")</f>
        <v>591</v>
      </c>
      <c r="C610" t="str">
        <f>IFERROR(VLOOKUP(B610,チーム番号!E:F,2,0),"")</f>
        <v/>
      </c>
      <c r="D610">
        <f>IFERROR(VLOOKUP(A610,プログラム!B:C,2,0),"")</f>
        <v>44</v>
      </c>
      <c r="E610">
        <f>IFERROR(記録[[#This Row],[組]],"")</f>
        <v>2</v>
      </c>
      <c r="F610">
        <f>IFERROR(記録[[#This Row],[水路]],"")</f>
        <v>1</v>
      </c>
      <c r="G610" t="str">
        <f>IFERROR(VLOOKUP(D610,プログラムデータ!A:N,12,0),"")</f>
        <v>13～14歳</v>
      </c>
      <c r="H610" t="str">
        <f>IFERROR(VLOOKUP(D610,プログラムデータ!A:N,13,0),"")</f>
        <v>男子</v>
      </c>
      <c r="I610">
        <f>IFERROR(VLOOKUP(D610,プログラムデータ!A:N,11,0),"")</f>
        <v>0</v>
      </c>
      <c r="J610" t="str">
        <f>IFERROR(VLOOKUP(D610,プログラムデータ!A:N,10,0),"")</f>
        <v>自由形</v>
      </c>
      <c r="K610" t="str">
        <f>IFERROR(VLOOKUP(D610,プログラムデータ!A:N,14,0),"")</f>
        <v>タイム決勝</v>
      </c>
      <c r="L610" t="str">
        <f t="shared" si="9"/>
        <v>13～14歳 男子 0 自由形 タイム決勝</v>
      </c>
    </row>
    <row r="611" spans="1:12" x14ac:dyDescent="0.15">
      <c r="A611">
        <f>IFERROR(記録[[#This Row],[競技番号]],"")</f>
        <v>133</v>
      </c>
      <c r="B611">
        <f>IFERROR(記録[[#This Row],[選手番号]],"")</f>
        <v>162</v>
      </c>
      <c r="C611" t="str">
        <f>IFERROR(VLOOKUP(B611,チーム番号!E:F,2,0),"")</f>
        <v/>
      </c>
      <c r="D611">
        <f>IFERROR(VLOOKUP(A611,プログラム!B:C,2,0),"")</f>
        <v>44</v>
      </c>
      <c r="E611">
        <f>IFERROR(記録[[#This Row],[組]],"")</f>
        <v>2</v>
      </c>
      <c r="F611">
        <f>IFERROR(記録[[#This Row],[水路]],"")</f>
        <v>2</v>
      </c>
      <c r="G611" t="str">
        <f>IFERROR(VLOOKUP(D611,プログラムデータ!A:N,12,0),"")</f>
        <v>13～14歳</v>
      </c>
      <c r="H611" t="str">
        <f>IFERROR(VLOOKUP(D611,プログラムデータ!A:N,13,0),"")</f>
        <v>男子</v>
      </c>
      <c r="I611">
        <f>IFERROR(VLOOKUP(D611,プログラムデータ!A:N,11,0),"")</f>
        <v>0</v>
      </c>
      <c r="J611" t="str">
        <f>IFERROR(VLOOKUP(D611,プログラムデータ!A:N,10,0),"")</f>
        <v>自由形</v>
      </c>
      <c r="K611" t="str">
        <f>IFERROR(VLOOKUP(D611,プログラムデータ!A:N,14,0),"")</f>
        <v>タイム決勝</v>
      </c>
      <c r="L611" t="str">
        <f t="shared" si="9"/>
        <v>13～14歳 男子 0 自由形 タイム決勝</v>
      </c>
    </row>
    <row r="612" spans="1:12" x14ac:dyDescent="0.15">
      <c r="A612">
        <f>IFERROR(記録[[#This Row],[競技番号]],"")</f>
        <v>133</v>
      </c>
      <c r="B612">
        <f>IFERROR(記録[[#This Row],[選手番号]],"")</f>
        <v>251</v>
      </c>
      <c r="C612" t="str">
        <f>IFERROR(VLOOKUP(B612,チーム番号!E:F,2,0),"")</f>
        <v/>
      </c>
      <c r="D612">
        <f>IFERROR(VLOOKUP(A612,プログラム!B:C,2,0),"")</f>
        <v>44</v>
      </c>
      <c r="E612">
        <f>IFERROR(記録[[#This Row],[組]],"")</f>
        <v>2</v>
      </c>
      <c r="F612">
        <f>IFERROR(記録[[#This Row],[水路]],"")</f>
        <v>3</v>
      </c>
      <c r="G612" t="str">
        <f>IFERROR(VLOOKUP(D612,プログラムデータ!A:N,12,0),"")</f>
        <v>13～14歳</v>
      </c>
      <c r="H612" t="str">
        <f>IFERROR(VLOOKUP(D612,プログラムデータ!A:N,13,0),"")</f>
        <v>男子</v>
      </c>
      <c r="I612">
        <f>IFERROR(VLOOKUP(D612,プログラムデータ!A:N,11,0),"")</f>
        <v>0</v>
      </c>
      <c r="J612" t="str">
        <f>IFERROR(VLOOKUP(D612,プログラムデータ!A:N,10,0),"")</f>
        <v>自由形</v>
      </c>
      <c r="K612" t="str">
        <f>IFERROR(VLOOKUP(D612,プログラムデータ!A:N,14,0),"")</f>
        <v>タイム決勝</v>
      </c>
      <c r="L612" t="str">
        <f t="shared" si="9"/>
        <v>13～14歳 男子 0 自由形 タイム決勝</v>
      </c>
    </row>
    <row r="613" spans="1:12" x14ac:dyDescent="0.15">
      <c r="A613">
        <f>IFERROR(記録[[#This Row],[競技番号]],"")</f>
        <v>133</v>
      </c>
      <c r="B613">
        <f>IFERROR(記録[[#This Row],[選手番号]],"")</f>
        <v>9</v>
      </c>
      <c r="C613" t="str">
        <f>IFERROR(VLOOKUP(B613,チーム番号!E:F,2,0),"")</f>
        <v/>
      </c>
      <c r="D613">
        <f>IFERROR(VLOOKUP(A613,プログラム!B:C,2,0),"")</f>
        <v>44</v>
      </c>
      <c r="E613">
        <f>IFERROR(記録[[#This Row],[組]],"")</f>
        <v>2</v>
      </c>
      <c r="F613">
        <f>IFERROR(記録[[#This Row],[水路]],"")</f>
        <v>4</v>
      </c>
      <c r="G613" t="str">
        <f>IFERROR(VLOOKUP(D613,プログラムデータ!A:N,12,0),"")</f>
        <v>13～14歳</v>
      </c>
      <c r="H613" t="str">
        <f>IFERROR(VLOOKUP(D613,プログラムデータ!A:N,13,0),"")</f>
        <v>男子</v>
      </c>
      <c r="I613">
        <f>IFERROR(VLOOKUP(D613,プログラムデータ!A:N,11,0),"")</f>
        <v>0</v>
      </c>
      <c r="J613" t="str">
        <f>IFERROR(VLOOKUP(D613,プログラムデータ!A:N,10,0),"")</f>
        <v>自由形</v>
      </c>
      <c r="K613" t="str">
        <f>IFERROR(VLOOKUP(D613,プログラムデータ!A:N,14,0),"")</f>
        <v>タイム決勝</v>
      </c>
      <c r="L613" t="str">
        <f t="shared" si="9"/>
        <v>13～14歳 男子 0 自由形 タイム決勝</v>
      </c>
    </row>
    <row r="614" spans="1:12" x14ac:dyDescent="0.15">
      <c r="A614">
        <f>IFERROR(記録[[#This Row],[競技番号]],"")</f>
        <v>133</v>
      </c>
      <c r="B614">
        <f>IFERROR(記録[[#This Row],[選手番号]],"")</f>
        <v>440</v>
      </c>
      <c r="C614" t="str">
        <f>IFERROR(VLOOKUP(B614,チーム番号!E:F,2,0),"")</f>
        <v/>
      </c>
      <c r="D614">
        <f>IFERROR(VLOOKUP(A614,プログラム!B:C,2,0),"")</f>
        <v>44</v>
      </c>
      <c r="E614">
        <f>IFERROR(記録[[#This Row],[組]],"")</f>
        <v>2</v>
      </c>
      <c r="F614">
        <f>IFERROR(記録[[#This Row],[水路]],"")</f>
        <v>5</v>
      </c>
      <c r="G614" t="str">
        <f>IFERROR(VLOOKUP(D614,プログラムデータ!A:N,12,0),"")</f>
        <v>13～14歳</v>
      </c>
      <c r="H614" t="str">
        <f>IFERROR(VLOOKUP(D614,プログラムデータ!A:N,13,0),"")</f>
        <v>男子</v>
      </c>
      <c r="I614">
        <f>IFERROR(VLOOKUP(D614,プログラムデータ!A:N,11,0),"")</f>
        <v>0</v>
      </c>
      <c r="J614" t="str">
        <f>IFERROR(VLOOKUP(D614,プログラムデータ!A:N,10,0),"")</f>
        <v>自由形</v>
      </c>
      <c r="K614" t="str">
        <f>IFERROR(VLOOKUP(D614,プログラムデータ!A:N,14,0),"")</f>
        <v>タイム決勝</v>
      </c>
      <c r="L614" t="str">
        <f t="shared" si="9"/>
        <v>13～14歳 男子 0 自由形 タイム決勝</v>
      </c>
    </row>
    <row r="615" spans="1:12" x14ac:dyDescent="0.15">
      <c r="A615">
        <f>IFERROR(記録[[#This Row],[競技番号]],"")</f>
        <v>133</v>
      </c>
      <c r="B615">
        <f>IFERROR(記録[[#This Row],[選手番号]],"")</f>
        <v>544</v>
      </c>
      <c r="C615" t="str">
        <f>IFERROR(VLOOKUP(B615,チーム番号!E:F,2,0),"")</f>
        <v/>
      </c>
      <c r="D615">
        <f>IFERROR(VLOOKUP(A615,プログラム!B:C,2,0),"")</f>
        <v>44</v>
      </c>
      <c r="E615">
        <f>IFERROR(記録[[#This Row],[組]],"")</f>
        <v>2</v>
      </c>
      <c r="F615">
        <f>IFERROR(記録[[#This Row],[水路]],"")</f>
        <v>6</v>
      </c>
      <c r="G615" t="str">
        <f>IFERROR(VLOOKUP(D615,プログラムデータ!A:N,12,0),"")</f>
        <v>13～14歳</v>
      </c>
      <c r="H615" t="str">
        <f>IFERROR(VLOOKUP(D615,プログラムデータ!A:N,13,0),"")</f>
        <v>男子</v>
      </c>
      <c r="I615">
        <f>IFERROR(VLOOKUP(D615,プログラムデータ!A:N,11,0),"")</f>
        <v>0</v>
      </c>
      <c r="J615" t="str">
        <f>IFERROR(VLOOKUP(D615,プログラムデータ!A:N,10,0),"")</f>
        <v>自由形</v>
      </c>
      <c r="K615" t="str">
        <f>IFERROR(VLOOKUP(D615,プログラムデータ!A:N,14,0),"")</f>
        <v>タイム決勝</v>
      </c>
      <c r="L615" t="str">
        <f t="shared" si="9"/>
        <v>13～14歳 男子 0 自由形 タイム決勝</v>
      </c>
    </row>
    <row r="616" spans="1:12" x14ac:dyDescent="0.15">
      <c r="A616">
        <f>IFERROR(記録[[#This Row],[競技番号]],"")</f>
        <v>133</v>
      </c>
      <c r="B616">
        <f>IFERROR(記録[[#This Row],[選手番号]],"")</f>
        <v>392</v>
      </c>
      <c r="C616" t="str">
        <f>IFERROR(VLOOKUP(B616,チーム番号!E:F,2,0),"")</f>
        <v/>
      </c>
      <c r="D616">
        <f>IFERROR(VLOOKUP(A616,プログラム!B:C,2,0),"")</f>
        <v>44</v>
      </c>
      <c r="E616">
        <f>IFERROR(記録[[#This Row],[組]],"")</f>
        <v>2</v>
      </c>
      <c r="F616">
        <f>IFERROR(記録[[#This Row],[水路]],"")</f>
        <v>7</v>
      </c>
      <c r="G616" t="str">
        <f>IFERROR(VLOOKUP(D616,プログラムデータ!A:N,12,0),"")</f>
        <v>13～14歳</v>
      </c>
      <c r="H616" t="str">
        <f>IFERROR(VLOOKUP(D616,プログラムデータ!A:N,13,0),"")</f>
        <v>男子</v>
      </c>
      <c r="I616">
        <f>IFERROR(VLOOKUP(D616,プログラムデータ!A:N,11,0),"")</f>
        <v>0</v>
      </c>
      <c r="J616" t="str">
        <f>IFERROR(VLOOKUP(D616,プログラムデータ!A:N,10,0),"")</f>
        <v>自由形</v>
      </c>
      <c r="K616" t="str">
        <f>IFERROR(VLOOKUP(D616,プログラムデータ!A:N,14,0),"")</f>
        <v>タイム決勝</v>
      </c>
      <c r="L616" t="str">
        <f t="shared" si="9"/>
        <v>13～14歳 男子 0 自由形 タイム決勝</v>
      </c>
    </row>
    <row r="617" spans="1:12" x14ac:dyDescent="0.15">
      <c r="A617">
        <f>IFERROR(記録[[#This Row],[競技番号]],"")</f>
        <v>133</v>
      </c>
      <c r="B617">
        <f>IFERROR(記録[[#This Row],[選手番号]],"")</f>
        <v>663</v>
      </c>
      <c r="C617" t="str">
        <f>IFERROR(VLOOKUP(B617,チーム番号!E:F,2,0),"")</f>
        <v/>
      </c>
      <c r="D617">
        <f>IFERROR(VLOOKUP(A617,プログラム!B:C,2,0),"")</f>
        <v>44</v>
      </c>
      <c r="E617">
        <f>IFERROR(記録[[#This Row],[組]],"")</f>
        <v>2</v>
      </c>
      <c r="F617">
        <f>IFERROR(記録[[#This Row],[水路]],"")</f>
        <v>8</v>
      </c>
      <c r="G617" t="str">
        <f>IFERROR(VLOOKUP(D617,プログラムデータ!A:N,12,0),"")</f>
        <v>13～14歳</v>
      </c>
      <c r="H617" t="str">
        <f>IFERROR(VLOOKUP(D617,プログラムデータ!A:N,13,0),"")</f>
        <v>男子</v>
      </c>
      <c r="I617">
        <f>IFERROR(VLOOKUP(D617,プログラムデータ!A:N,11,0),"")</f>
        <v>0</v>
      </c>
      <c r="J617" t="str">
        <f>IFERROR(VLOOKUP(D617,プログラムデータ!A:N,10,0),"")</f>
        <v>自由形</v>
      </c>
      <c r="K617" t="str">
        <f>IFERROR(VLOOKUP(D617,プログラムデータ!A:N,14,0),"")</f>
        <v>タイム決勝</v>
      </c>
      <c r="L617" t="str">
        <f t="shared" si="9"/>
        <v>13～14歳 男子 0 自由形 タイム決勝</v>
      </c>
    </row>
    <row r="618" spans="1:12" x14ac:dyDescent="0.15">
      <c r="A618">
        <f>IFERROR(記録[[#This Row],[競技番号]],"")</f>
        <v>133</v>
      </c>
      <c r="B618">
        <f>IFERROR(記録[[#This Row],[選手番号]],"")</f>
        <v>201</v>
      </c>
      <c r="C618" t="str">
        <f>IFERROR(VLOOKUP(B618,チーム番号!E:F,2,0),"")</f>
        <v/>
      </c>
      <c r="D618">
        <f>IFERROR(VLOOKUP(A618,プログラム!B:C,2,0),"")</f>
        <v>44</v>
      </c>
      <c r="E618">
        <f>IFERROR(記録[[#This Row],[組]],"")</f>
        <v>3</v>
      </c>
      <c r="F618">
        <f>IFERROR(記録[[#This Row],[水路]],"")</f>
        <v>1</v>
      </c>
      <c r="G618" t="str">
        <f>IFERROR(VLOOKUP(D618,プログラムデータ!A:N,12,0),"")</f>
        <v>13～14歳</v>
      </c>
      <c r="H618" t="str">
        <f>IFERROR(VLOOKUP(D618,プログラムデータ!A:N,13,0),"")</f>
        <v>男子</v>
      </c>
      <c r="I618">
        <f>IFERROR(VLOOKUP(D618,プログラムデータ!A:N,11,0),"")</f>
        <v>0</v>
      </c>
      <c r="J618" t="str">
        <f>IFERROR(VLOOKUP(D618,プログラムデータ!A:N,10,0),"")</f>
        <v>自由形</v>
      </c>
      <c r="K618" t="str">
        <f>IFERROR(VLOOKUP(D618,プログラムデータ!A:N,14,0),"")</f>
        <v>タイム決勝</v>
      </c>
      <c r="L618" t="str">
        <f t="shared" si="9"/>
        <v>13～14歳 男子 0 自由形 タイム決勝</v>
      </c>
    </row>
    <row r="619" spans="1:12" x14ac:dyDescent="0.15">
      <c r="A619">
        <f>IFERROR(記録[[#This Row],[競技番号]],"")</f>
        <v>133</v>
      </c>
      <c r="B619">
        <f>IFERROR(記録[[#This Row],[選手番号]],"")</f>
        <v>81</v>
      </c>
      <c r="C619" t="str">
        <f>IFERROR(VLOOKUP(B619,チーム番号!E:F,2,0),"")</f>
        <v/>
      </c>
      <c r="D619">
        <f>IFERROR(VLOOKUP(A619,プログラム!B:C,2,0),"")</f>
        <v>44</v>
      </c>
      <c r="E619">
        <f>IFERROR(記録[[#This Row],[組]],"")</f>
        <v>3</v>
      </c>
      <c r="F619">
        <f>IFERROR(記録[[#This Row],[水路]],"")</f>
        <v>2</v>
      </c>
      <c r="G619" t="str">
        <f>IFERROR(VLOOKUP(D619,プログラムデータ!A:N,12,0),"")</f>
        <v>13～14歳</v>
      </c>
      <c r="H619" t="str">
        <f>IFERROR(VLOOKUP(D619,プログラムデータ!A:N,13,0),"")</f>
        <v>男子</v>
      </c>
      <c r="I619">
        <f>IFERROR(VLOOKUP(D619,プログラムデータ!A:N,11,0),"")</f>
        <v>0</v>
      </c>
      <c r="J619" t="str">
        <f>IFERROR(VLOOKUP(D619,プログラムデータ!A:N,10,0),"")</f>
        <v>自由形</v>
      </c>
      <c r="K619" t="str">
        <f>IFERROR(VLOOKUP(D619,プログラムデータ!A:N,14,0),"")</f>
        <v>タイム決勝</v>
      </c>
      <c r="L619" t="str">
        <f t="shared" si="9"/>
        <v>13～14歳 男子 0 自由形 タイム決勝</v>
      </c>
    </row>
    <row r="620" spans="1:12" x14ac:dyDescent="0.15">
      <c r="A620">
        <f>IFERROR(記録[[#This Row],[競技番号]],"")</f>
        <v>133</v>
      </c>
      <c r="B620">
        <f>IFERROR(記録[[#This Row],[選手番号]],"")</f>
        <v>406</v>
      </c>
      <c r="C620" t="str">
        <f>IFERROR(VLOOKUP(B620,チーム番号!E:F,2,0),"")</f>
        <v/>
      </c>
      <c r="D620">
        <f>IFERROR(VLOOKUP(A620,プログラム!B:C,2,0),"")</f>
        <v>44</v>
      </c>
      <c r="E620">
        <f>IFERROR(記録[[#This Row],[組]],"")</f>
        <v>3</v>
      </c>
      <c r="F620">
        <f>IFERROR(記録[[#This Row],[水路]],"")</f>
        <v>3</v>
      </c>
      <c r="G620" t="str">
        <f>IFERROR(VLOOKUP(D620,プログラムデータ!A:N,12,0),"")</f>
        <v>13～14歳</v>
      </c>
      <c r="H620" t="str">
        <f>IFERROR(VLOOKUP(D620,プログラムデータ!A:N,13,0),"")</f>
        <v>男子</v>
      </c>
      <c r="I620">
        <f>IFERROR(VLOOKUP(D620,プログラムデータ!A:N,11,0),"")</f>
        <v>0</v>
      </c>
      <c r="J620" t="str">
        <f>IFERROR(VLOOKUP(D620,プログラムデータ!A:N,10,0),"")</f>
        <v>自由形</v>
      </c>
      <c r="K620" t="str">
        <f>IFERROR(VLOOKUP(D620,プログラムデータ!A:N,14,0),"")</f>
        <v>タイム決勝</v>
      </c>
      <c r="L620" t="str">
        <f t="shared" si="9"/>
        <v>13～14歳 男子 0 自由形 タイム決勝</v>
      </c>
    </row>
    <row r="621" spans="1:12" x14ac:dyDescent="0.15">
      <c r="A621">
        <f>IFERROR(記録[[#This Row],[競技番号]],"")</f>
        <v>133</v>
      </c>
      <c r="B621">
        <f>IFERROR(記録[[#This Row],[選手番号]],"")</f>
        <v>622</v>
      </c>
      <c r="C621" t="str">
        <f>IFERROR(VLOOKUP(B621,チーム番号!E:F,2,0),"")</f>
        <v/>
      </c>
      <c r="D621">
        <f>IFERROR(VLOOKUP(A621,プログラム!B:C,2,0),"")</f>
        <v>44</v>
      </c>
      <c r="E621">
        <f>IFERROR(記録[[#This Row],[組]],"")</f>
        <v>3</v>
      </c>
      <c r="F621">
        <f>IFERROR(記録[[#This Row],[水路]],"")</f>
        <v>4</v>
      </c>
      <c r="G621" t="str">
        <f>IFERROR(VLOOKUP(D621,プログラムデータ!A:N,12,0),"")</f>
        <v>13～14歳</v>
      </c>
      <c r="H621" t="str">
        <f>IFERROR(VLOOKUP(D621,プログラムデータ!A:N,13,0),"")</f>
        <v>男子</v>
      </c>
      <c r="I621">
        <f>IFERROR(VLOOKUP(D621,プログラムデータ!A:N,11,0),"")</f>
        <v>0</v>
      </c>
      <c r="J621" t="str">
        <f>IFERROR(VLOOKUP(D621,プログラムデータ!A:N,10,0),"")</f>
        <v>自由形</v>
      </c>
      <c r="K621" t="str">
        <f>IFERROR(VLOOKUP(D621,プログラムデータ!A:N,14,0),"")</f>
        <v>タイム決勝</v>
      </c>
      <c r="L621" t="str">
        <f t="shared" si="9"/>
        <v>13～14歳 男子 0 自由形 タイム決勝</v>
      </c>
    </row>
    <row r="622" spans="1:12" x14ac:dyDescent="0.15">
      <c r="A622">
        <f>IFERROR(記録[[#This Row],[競技番号]],"")</f>
        <v>133</v>
      </c>
      <c r="B622">
        <f>IFERROR(記録[[#This Row],[選手番号]],"")</f>
        <v>110</v>
      </c>
      <c r="C622" t="str">
        <f>IFERROR(VLOOKUP(B622,チーム番号!E:F,2,0),"")</f>
        <v/>
      </c>
      <c r="D622">
        <f>IFERROR(VLOOKUP(A622,プログラム!B:C,2,0),"")</f>
        <v>44</v>
      </c>
      <c r="E622">
        <f>IFERROR(記録[[#This Row],[組]],"")</f>
        <v>3</v>
      </c>
      <c r="F622">
        <f>IFERROR(記録[[#This Row],[水路]],"")</f>
        <v>5</v>
      </c>
      <c r="G622" t="str">
        <f>IFERROR(VLOOKUP(D622,プログラムデータ!A:N,12,0),"")</f>
        <v>13～14歳</v>
      </c>
      <c r="H622" t="str">
        <f>IFERROR(VLOOKUP(D622,プログラムデータ!A:N,13,0),"")</f>
        <v>男子</v>
      </c>
      <c r="I622">
        <f>IFERROR(VLOOKUP(D622,プログラムデータ!A:N,11,0),"")</f>
        <v>0</v>
      </c>
      <c r="J622" t="str">
        <f>IFERROR(VLOOKUP(D622,プログラムデータ!A:N,10,0),"")</f>
        <v>自由形</v>
      </c>
      <c r="K622" t="str">
        <f>IFERROR(VLOOKUP(D622,プログラムデータ!A:N,14,0),"")</f>
        <v>タイム決勝</v>
      </c>
      <c r="L622" t="str">
        <f t="shared" ref="L622:L685" si="10">CONCATENATE(G622," ",H622," ",I622," ",J622," ",K622)</f>
        <v>13～14歳 男子 0 自由形 タイム決勝</v>
      </c>
    </row>
    <row r="623" spans="1:12" x14ac:dyDescent="0.15">
      <c r="A623">
        <f>IFERROR(記録[[#This Row],[競技番号]],"")</f>
        <v>133</v>
      </c>
      <c r="B623">
        <f>IFERROR(記録[[#This Row],[選手番号]],"")</f>
        <v>448</v>
      </c>
      <c r="C623" t="str">
        <f>IFERROR(VLOOKUP(B623,チーム番号!E:F,2,0),"")</f>
        <v/>
      </c>
      <c r="D623">
        <f>IFERROR(VLOOKUP(A623,プログラム!B:C,2,0),"")</f>
        <v>44</v>
      </c>
      <c r="E623">
        <f>IFERROR(記録[[#This Row],[組]],"")</f>
        <v>3</v>
      </c>
      <c r="F623">
        <f>IFERROR(記録[[#This Row],[水路]],"")</f>
        <v>6</v>
      </c>
      <c r="G623" t="str">
        <f>IFERROR(VLOOKUP(D623,プログラムデータ!A:N,12,0),"")</f>
        <v>13～14歳</v>
      </c>
      <c r="H623" t="str">
        <f>IFERROR(VLOOKUP(D623,プログラムデータ!A:N,13,0),"")</f>
        <v>男子</v>
      </c>
      <c r="I623">
        <f>IFERROR(VLOOKUP(D623,プログラムデータ!A:N,11,0),"")</f>
        <v>0</v>
      </c>
      <c r="J623" t="str">
        <f>IFERROR(VLOOKUP(D623,プログラムデータ!A:N,10,0),"")</f>
        <v>自由形</v>
      </c>
      <c r="K623" t="str">
        <f>IFERROR(VLOOKUP(D623,プログラムデータ!A:N,14,0),"")</f>
        <v>タイム決勝</v>
      </c>
      <c r="L623" t="str">
        <f t="shared" si="10"/>
        <v>13～14歳 男子 0 自由形 タイム決勝</v>
      </c>
    </row>
    <row r="624" spans="1:12" x14ac:dyDescent="0.15">
      <c r="A624">
        <f>IFERROR(記録[[#This Row],[競技番号]],"")</f>
        <v>133</v>
      </c>
      <c r="B624">
        <f>IFERROR(記録[[#This Row],[選手番号]],"")</f>
        <v>715</v>
      </c>
      <c r="C624" t="str">
        <f>IFERROR(VLOOKUP(B624,チーム番号!E:F,2,0),"")</f>
        <v/>
      </c>
      <c r="D624">
        <f>IFERROR(VLOOKUP(A624,プログラム!B:C,2,0),"")</f>
        <v>44</v>
      </c>
      <c r="E624">
        <f>IFERROR(記録[[#This Row],[組]],"")</f>
        <v>3</v>
      </c>
      <c r="F624">
        <f>IFERROR(記録[[#This Row],[水路]],"")</f>
        <v>7</v>
      </c>
      <c r="G624" t="str">
        <f>IFERROR(VLOOKUP(D624,プログラムデータ!A:N,12,0),"")</f>
        <v>13～14歳</v>
      </c>
      <c r="H624" t="str">
        <f>IFERROR(VLOOKUP(D624,プログラムデータ!A:N,13,0),"")</f>
        <v>男子</v>
      </c>
      <c r="I624">
        <f>IFERROR(VLOOKUP(D624,プログラムデータ!A:N,11,0),"")</f>
        <v>0</v>
      </c>
      <c r="J624" t="str">
        <f>IFERROR(VLOOKUP(D624,プログラムデータ!A:N,10,0),"")</f>
        <v>自由形</v>
      </c>
      <c r="K624" t="str">
        <f>IFERROR(VLOOKUP(D624,プログラムデータ!A:N,14,0),"")</f>
        <v>タイム決勝</v>
      </c>
      <c r="L624" t="str">
        <f t="shared" si="10"/>
        <v>13～14歳 男子 0 自由形 タイム決勝</v>
      </c>
    </row>
    <row r="625" spans="1:12" x14ac:dyDescent="0.15">
      <c r="A625">
        <f>IFERROR(記録[[#This Row],[競技番号]],"")</f>
        <v>133</v>
      </c>
      <c r="B625">
        <f>IFERROR(記録[[#This Row],[選手番号]],"")</f>
        <v>623</v>
      </c>
      <c r="C625" t="str">
        <f>IFERROR(VLOOKUP(B625,チーム番号!E:F,2,0),"")</f>
        <v/>
      </c>
      <c r="D625">
        <f>IFERROR(VLOOKUP(A625,プログラム!B:C,2,0),"")</f>
        <v>44</v>
      </c>
      <c r="E625">
        <f>IFERROR(記録[[#This Row],[組]],"")</f>
        <v>3</v>
      </c>
      <c r="F625">
        <f>IFERROR(記録[[#This Row],[水路]],"")</f>
        <v>8</v>
      </c>
      <c r="G625" t="str">
        <f>IFERROR(VLOOKUP(D625,プログラムデータ!A:N,12,0),"")</f>
        <v>13～14歳</v>
      </c>
      <c r="H625" t="str">
        <f>IFERROR(VLOOKUP(D625,プログラムデータ!A:N,13,0),"")</f>
        <v>男子</v>
      </c>
      <c r="I625">
        <f>IFERROR(VLOOKUP(D625,プログラムデータ!A:N,11,0),"")</f>
        <v>0</v>
      </c>
      <c r="J625" t="str">
        <f>IFERROR(VLOOKUP(D625,プログラムデータ!A:N,10,0),"")</f>
        <v>自由形</v>
      </c>
      <c r="K625" t="str">
        <f>IFERROR(VLOOKUP(D625,プログラムデータ!A:N,14,0),"")</f>
        <v>タイム決勝</v>
      </c>
      <c r="L625" t="str">
        <f t="shared" si="10"/>
        <v>13～14歳 男子 0 自由形 タイム決勝</v>
      </c>
    </row>
    <row r="626" spans="1:12" x14ac:dyDescent="0.15">
      <c r="A626">
        <f>IFERROR(記録[[#This Row],[競技番号]],"")</f>
        <v>133</v>
      </c>
      <c r="B626">
        <f>IFERROR(記録[[#This Row],[選手番号]],"")</f>
        <v>450</v>
      </c>
      <c r="C626" t="str">
        <f>IFERROR(VLOOKUP(B626,チーム番号!E:F,2,0),"")</f>
        <v/>
      </c>
      <c r="D626">
        <f>IFERROR(VLOOKUP(A626,プログラム!B:C,2,0),"")</f>
        <v>44</v>
      </c>
      <c r="E626">
        <f>IFERROR(記録[[#This Row],[組]],"")</f>
        <v>4</v>
      </c>
      <c r="F626">
        <f>IFERROR(記録[[#This Row],[水路]],"")</f>
        <v>1</v>
      </c>
      <c r="G626" t="str">
        <f>IFERROR(VLOOKUP(D626,プログラムデータ!A:N,12,0),"")</f>
        <v>13～14歳</v>
      </c>
      <c r="H626" t="str">
        <f>IFERROR(VLOOKUP(D626,プログラムデータ!A:N,13,0),"")</f>
        <v>男子</v>
      </c>
      <c r="I626">
        <f>IFERROR(VLOOKUP(D626,プログラムデータ!A:N,11,0),"")</f>
        <v>0</v>
      </c>
      <c r="J626" t="str">
        <f>IFERROR(VLOOKUP(D626,プログラムデータ!A:N,10,0),"")</f>
        <v>自由形</v>
      </c>
      <c r="K626" t="str">
        <f>IFERROR(VLOOKUP(D626,プログラムデータ!A:N,14,0),"")</f>
        <v>タイム決勝</v>
      </c>
      <c r="L626" t="str">
        <f t="shared" si="10"/>
        <v>13～14歳 男子 0 自由形 タイム決勝</v>
      </c>
    </row>
    <row r="627" spans="1:12" x14ac:dyDescent="0.15">
      <c r="A627">
        <f>IFERROR(記録[[#This Row],[競技番号]],"")</f>
        <v>133</v>
      </c>
      <c r="B627">
        <f>IFERROR(記録[[#This Row],[選手番号]],"")</f>
        <v>370</v>
      </c>
      <c r="C627" t="str">
        <f>IFERROR(VLOOKUP(B627,チーム番号!E:F,2,0),"")</f>
        <v/>
      </c>
      <c r="D627">
        <f>IFERROR(VLOOKUP(A627,プログラム!B:C,2,0),"")</f>
        <v>44</v>
      </c>
      <c r="E627">
        <f>IFERROR(記録[[#This Row],[組]],"")</f>
        <v>4</v>
      </c>
      <c r="F627">
        <f>IFERROR(記録[[#This Row],[水路]],"")</f>
        <v>2</v>
      </c>
      <c r="G627" t="str">
        <f>IFERROR(VLOOKUP(D627,プログラムデータ!A:N,12,0),"")</f>
        <v>13～14歳</v>
      </c>
      <c r="H627" t="str">
        <f>IFERROR(VLOOKUP(D627,プログラムデータ!A:N,13,0),"")</f>
        <v>男子</v>
      </c>
      <c r="I627">
        <f>IFERROR(VLOOKUP(D627,プログラムデータ!A:N,11,0),"")</f>
        <v>0</v>
      </c>
      <c r="J627" t="str">
        <f>IFERROR(VLOOKUP(D627,プログラムデータ!A:N,10,0),"")</f>
        <v>自由形</v>
      </c>
      <c r="K627" t="str">
        <f>IFERROR(VLOOKUP(D627,プログラムデータ!A:N,14,0),"")</f>
        <v>タイム決勝</v>
      </c>
      <c r="L627" t="str">
        <f t="shared" si="10"/>
        <v>13～14歳 男子 0 自由形 タイム決勝</v>
      </c>
    </row>
    <row r="628" spans="1:12" x14ac:dyDescent="0.15">
      <c r="A628">
        <f>IFERROR(記録[[#This Row],[競技番号]],"")</f>
        <v>133</v>
      </c>
      <c r="B628">
        <f>IFERROR(記録[[#This Row],[選手番号]],"")</f>
        <v>46</v>
      </c>
      <c r="C628" t="str">
        <f>IFERROR(VLOOKUP(B628,チーム番号!E:F,2,0),"")</f>
        <v/>
      </c>
      <c r="D628">
        <f>IFERROR(VLOOKUP(A628,プログラム!B:C,2,0),"")</f>
        <v>44</v>
      </c>
      <c r="E628">
        <f>IFERROR(記録[[#This Row],[組]],"")</f>
        <v>4</v>
      </c>
      <c r="F628">
        <f>IFERROR(記録[[#This Row],[水路]],"")</f>
        <v>3</v>
      </c>
      <c r="G628" t="str">
        <f>IFERROR(VLOOKUP(D628,プログラムデータ!A:N,12,0),"")</f>
        <v>13～14歳</v>
      </c>
      <c r="H628" t="str">
        <f>IFERROR(VLOOKUP(D628,プログラムデータ!A:N,13,0),"")</f>
        <v>男子</v>
      </c>
      <c r="I628">
        <f>IFERROR(VLOOKUP(D628,プログラムデータ!A:N,11,0),"")</f>
        <v>0</v>
      </c>
      <c r="J628" t="str">
        <f>IFERROR(VLOOKUP(D628,プログラムデータ!A:N,10,0),"")</f>
        <v>自由形</v>
      </c>
      <c r="K628" t="str">
        <f>IFERROR(VLOOKUP(D628,プログラムデータ!A:N,14,0),"")</f>
        <v>タイム決勝</v>
      </c>
      <c r="L628" t="str">
        <f t="shared" si="10"/>
        <v>13～14歳 男子 0 自由形 タイム決勝</v>
      </c>
    </row>
    <row r="629" spans="1:12" x14ac:dyDescent="0.15">
      <c r="A629">
        <f>IFERROR(記録[[#This Row],[競技番号]],"")</f>
        <v>133</v>
      </c>
      <c r="B629">
        <f>IFERROR(記録[[#This Row],[選手番号]],"")</f>
        <v>80</v>
      </c>
      <c r="C629" t="str">
        <f>IFERROR(VLOOKUP(B629,チーム番号!E:F,2,0),"")</f>
        <v/>
      </c>
      <c r="D629">
        <f>IFERROR(VLOOKUP(A629,プログラム!B:C,2,0),"")</f>
        <v>44</v>
      </c>
      <c r="E629">
        <f>IFERROR(記録[[#This Row],[組]],"")</f>
        <v>4</v>
      </c>
      <c r="F629">
        <f>IFERROR(記録[[#This Row],[水路]],"")</f>
        <v>4</v>
      </c>
      <c r="G629" t="str">
        <f>IFERROR(VLOOKUP(D629,プログラムデータ!A:N,12,0),"")</f>
        <v>13～14歳</v>
      </c>
      <c r="H629" t="str">
        <f>IFERROR(VLOOKUP(D629,プログラムデータ!A:N,13,0),"")</f>
        <v>男子</v>
      </c>
      <c r="I629">
        <f>IFERROR(VLOOKUP(D629,プログラムデータ!A:N,11,0),"")</f>
        <v>0</v>
      </c>
      <c r="J629" t="str">
        <f>IFERROR(VLOOKUP(D629,プログラムデータ!A:N,10,0),"")</f>
        <v>自由形</v>
      </c>
      <c r="K629" t="str">
        <f>IFERROR(VLOOKUP(D629,プログラムデータ!A:N,14,0),"")</f>
        <v>タイム決勝</v>
      </c>
      <c r="L629" t="str">
        <f t="shared" si="10"/>
        <v>13～14歳 男子 0 自由形 タイム決勝</v>
      </c>
    </row>
    <row r="630" spans="1:12" x14ac:dyDescent="0.15">
      <c r="A630">
        <f>IFERROR(記録[[#This Row],[競技番号]],"")</f>
        <v>133</v>
      </c>
      <c r="B630">
        <f>IFERROR(記録[[#This Row],[選手番号]],"")</f>
        <v>693</v>
      </c>
      <c r="C630" t="str">
        <f>IFERROR(VLOOKUP(B630,チーム番号!E:F,2,0),"")</f>
        <v/>
      </c>
      <c r="D630">
        <f>IFERROR(VLOOKUP(A630,プログラム!B:C,2,0),"")</f>
        <v>44</v>
      </c>
      <c r="E630">
        <f>IFERROR(記録[[#This Row],[組]],"")</f>
        <v>4</v>
      </c>
      <c r="F630">
        <f>IFERROR(記録[[#This Row],[水路]],"")</f>
        <v>5</v>
      </c>
      <c r="G630" t="str">
        <f>IFERROR(VLOOKUP(D630,プログラムデータ!A:N,12,0),"")</f>
        <v>13～14歳</v>
      </c>
      <c r="H630" t="str">
        <f>IFERROR(VLOOKUP(D630,プログラムデータ!A:N,13,0),"")</f>
        <v>男子</v>
      </c>
      <c r="I630">
        <f>IFERROR(VLOOKUP(D630,プログラムデータ!A:N,11,0),"")</f>
        <v>0</v>
      </c>
      <c r="J630" t="str">
        <f>IFERROR(VLOOKUP(D630,プログラムデータ!A:N,10,0),"")</f>
        <v>自由形</v>
      </c>
      <c r="K630" t="str">
        <f>IFERROR(VLOOKUP(D630,プログラムデータ!A:N,14,0),"")</f>
        <v>タイム決勝</v>
      </c>
      <c r="L630" t="str">
        <f t="shared" si="10"/>
        <v>13～14歳 男子 0 自由形 タイム決勝</v>
      </c>
    </row>
    <row r="631" spans="1:12" x14ac:dyDescent="0.15">
      <c r="A631">
        <f>IFERROR(記録[[#This Row],[競技番号]],"")</f>
        <v>133</v>
      </c>
      <c r="B631">
        <f>IFERROR(記録[[#This Row],[選手番号]],"")</f>
        <v>137</v>
      </c>
      <c r="C631" t="str">
        <f>IFERROR(VLOOKUP(B631,チーム番号!E:F,2,0),"")</f>
        <v/>
      </c>
      <c r="D631">
        <f>IFERROR(VLOOKUP(A631,プログラム!B:C,2,0),"")</f>
        <v>44</v>
      </c>
      <c r="E631">
        <f>IFERROR(記録[[#This Row],[組]],"")</f>
        <v>4</v>
      </c>
      <c r="F631">
        <f>IFERROR(記録[[#This Row],[水路]],"")</f>
        <v>6</v>
      </c>
      <c r="G631" t="str">
        <f>IFERROR(VLOOKUP(D631,プログラムデータ!A:N,12,0),"")</f>
        <v>13～14歳</v>
      </c>
      <c r="H631" t="str">
        <f>IFERROR(VLOOKUP(D631,プログラムデータ!A:N,13,0),"")</f>
        <v>男子</v>
      </c>
      <c r="I631">
        <f>IFERROR(VLOOKUP(D631,プログラムデータ!A:N,11,0),"")</f>
        <v>0</v>
      </c>
      <c r="J631" t="str">
        <f>IFERROR(VLOOKUP(D631,プログラムデータ!A:N,10,0),"")</f>
        <v>自由形</v>
      </c>
      <c r="K631" t="str">
        <f>IFERROR(VLOOKUP(D631,プログラムデータ!A:N,14,0),"")</f>
        <v>タイム決勝</v>
      </c>
      <c r="L631" t="str">
        <f t="shared" si="10"/>
        <v>13～14歳 男子 0 自由形 タイム決勝</v>
      </c>
    </row>
    <row r="632" spans="1:12" x14ac:dyDescent="0.15">
      <c r="A632">
        <f>IFERROR(記録[[#This Row],[競技番号]],"")</f>
        <v>133</v>
      </c>
      <c r="B632">
        <f>IFERROR(記録[[#This Row],[選手番号]],"")</f>
        <v>79</v>
      </c>
      <c r="C632" t="str">
        <f>IFERROR(VLOOKUP(B632,チーム番号!E:F,2,0),"")</f>
        <v/>
      </c>
      <c r="D632">
        <f>IFERROR(VLOOKUP(A632,プログラム!B:C,2,0),"")</f>
        <v>44</v>
      </c>
      <c r="E632">
        <f>IFERROR(記録[[#This Row],[組]],"")</f>
        <v>4</v>
      </c>
      <c r="F632">
        <f>IFERROR(記録[[#This Row],[水路]],"")</f>
        <v>7</v>
      </c>
      <c r="G632" t="str">
        <f>IFERROR(VLOOKUP(D632,プログラムデータ!A:N,12,0),"")</f>
        <v>13～14歳</v>
      </c>
      <c r="H632" t="str">
        <f>IFERROR(VLOOKUP(D632,プログラムデータ!A:N,13,0),"")</f>
        <v>男子</v>
      </c>
      <c r="I632">
        <f>IFERROR(VLOOKUP(D632,プログラムデータ!A:N,11,0),"")</f>
        <v>0</v>
      </c>
      <c r="J632" t="str">
        <f>IFERROR(VLOOKUP(D632,プログラムデータ!A:N,10,0),"")</f>
        <v>自由形</v>
      </c>
      <c r="K632" t="str">
        <f>IFERROR(VLOOKUP(D632,プログラムデータ!A:N,14,0),"")</f>
        <v>タイム決勝</v>
      </c>
      <c r="L632" t="str">
        <f t="shared" si="10"/>
        <v>13～14歳 男子 0 自由形 タイム決勝</v>
      </c>
    </row>
    <row r="633" spans="1:12" x14ac:dyDescent="0.15">
      <c r="A633">
        <f>IFERROR(記録[[#This Row],[競技番号]],"")</f>
        <v>133</v>
      </c>
      <c r="B633">
        <f>IFERROR(記録[[#This Row],[選手番号]],"")</f>
        <v>306</v>
      </c>
      <c r="C633" t="str">
        <f>IFERROR(VLOOKUP(B633,チーム番号!E:F,2,0),"")</f>
        <v/>
      </c>
      <c r="D633">
        <f>IFERROR(VLOOKUP(A633,プログラム!B:C,2,0),"")</f>
        <v>44</v>
      </c>
      <c r="E633">
        <f>IFERROR(記録[[#This Row],[組]],"")</f>
        <v>4</v>
      </c>
      <c r="F633">
        <f>IFERROR(記録[[#This Row],[水路]],"")</f>
        <v>8</v>
      </c>
      <c r="G633" t="str">
        <f>IFERROR(VLOOKUP(D633,プログラムデータ!A:N,12,0),"")</f>
        <v>13～14歳</v>
      </c>
      <c r="H633" t="str">
        <f>IFERROR(VLOOKUP(D633,プログラムデータ!A:N,13,0),"")</f>
        <v>男子</v>
      </c>
      <c r="I633">
        <f>IFERROR(VLOOKUP(D633,プログラムデータ!A:N,11,0),"")</f>
        <v>0</v>
      </c>
      <c r="J633" t="str">
        <f>IFERROR(VLOOKUP(D633,プログラムデータ!A:N,10,0),"")</f>
        <v>自由形</v>
      </c>
      <c r="K633" t="str">
        <f>IFERROR(VLOOKUP(D633,プログラムデータ!A:N,14,0),"")</f>
        <v>タイム決勝</v>
      </c>
      <c r="L633" t="str">
        <f t="shared" si="10"/>
        <v>13～14歳 男子 0 自由形 タイム決勝</v>
      </c>
    </row>
    <row r="634" spans="1:12" x14ac:dyDescent="0.15">
      <c r="A634">
        <f>IFERROR(記録[[#This Row],[競技番号]],"")</f>
        <v>135</v>
      </c>
      <c r="B634">
        <f>IFERROR(記録[[#This Row],[選手番号]],"")</f>
        <v>472</v>
      </c>
      <c r="C634" t="str">
        <f>IFERROR(VLOOKUP(B634,チーム番号!E:F,2,0),"")</f>
        <v/>
      </c>
      <c r="D634">
        <f>IFERROR(VLOOKUP(A634,プログラム!B:C,2,0),"")</f>
        <v>45</v>
      </c>
      <c r="E634">
        <f>IFERROR(記録[[#This Row],[組]],"")</f>
        <v>1</v>
      </c>
      <c r="F634">
        <f>IFERROR(記録[[#This Row],[水路]],"")</f>
        <v>1</v>
      </c>
      <c r="G634" t="str">
        <f>IFERROR(VLOOKUP(D634,プログラムデータ!A:N,12,0),"")</f>
        <v>15～18歳</v>
      </c>
      <c r="H634" t="str">
        <f>IFERROR(VLOOKUP(D634,プログラムデータ!A:N,13,0),"")</f>
        <v>男子</v>
      </c>
      <c r="I634">
        <f>IFERROR(VLOOKUP(D634,プログラムデータ!A:N,11,0),"")</f>
        <v>0</v>
      </c>
      <c r="J634" t="str">
        <f>IFERROR(VLOOKUP(D634,プログラムデータ!A:N,10,0),"")</f>
        <v>自由形</v>
      </c>
      <c r="K634" t="str">
        <f>IFERROR(VLOOKUP(D634,プログラムデータ!A:N,14,0),"")</f>
        <v>タイム決勝</v>
      </c>
      <c r="L634" t="str">
        <f t="shared" si="10"/>
        <v>15～18歳 男子 0 自由形 タイム決勝</v>
      </c>
    </row>
    <row r="635" spans="1:12" x14ac:dyDescent="0.15">
      <c r="A635">
        <f>IFERROR(記録[[#This Row],[競技番号]],"")</f>
        <v>135</v>
      </c>
      <c r="B635">
        <f>IFERROR(記録[[#This Row],[選手番号]],"")</f>
        <v>429</v>
      </c>
      <c r="C635" t="str">
        <f>IFERROR(VLOOKUP(B635,チーム番号!E:F,2,0),"")</f>
        <v/>
      </c>
      <c r="D635">
        <f>IFERROR(VLOOKUP(A635,プログラム!B:C,2,0),"")</f>
        <v>45</v>
      </c>
      <c r="E635">
        <f>IFERROR(記録[[#This Row],[組]],"")</f>
        <v>1</v>
      </c>
      <c r="F635">
        <f>IFERROR(記録[[#This Row],[水路]],"")</f>
        <v>2</v>
      </c>
      <c r="G635" t="str">
        <f>IFERROR(VLOOKUP(D635,プログラムデータ!A:N,12,0),"")</f>
        <v>15～18歳</v>
      </c>
      <c r="H635" t="str">
        <f>IFERROR(VLOOKUP(D635,プログラムデータ!A:N,13,0),"")</f>
        <v>男子</v>
      </c>
      <c r="I635">
        <f>IFERROR(VLOOKUP(D635,プログラムデータ!A:N,11,0),"")</f>
        <v>0</v>
      </c>
      <c r="J635" t="str">
        <f>IFERROR(VLOOKUP(D635,プログラムデータ!A:N,10,0),"")</f>
        <v>自由形</v>
      </c>
      <c r="K635" t="str">
        <f>IFERROR(VLOOKUP(D635,プログラムデータ!A:N,14,0),"")</f>
        <v>タイム決勝</v>
      </c>
      <c r="L635" t="str">
        <f t="shared" si="10"/>
        <v>15～18歳 男子 0 自由形 タイム決勝</v>
      </c>
    </row>
    <row r="636" spans="1:12" x14ac:dyDescent="0.15">
      <c r="A636">
        <f>IFERROR(記録[[#This Row],[競技番号]],"")</f>
        <v>135</v>
      </c>
      <c r="B636">
        <f>IFERROR(記録[[#This Row],[選手番号]],"")</f>
        <v>686</v>
      </c>
      <c r="C636" t="str">
        <f>IFERROR(VLOOKUP(B636,チーム番号!E:F,2,0),"")</f>
        <v/>
      </c>
      <c r="D636">
        <f>IFERROR(VLOOKUP(A636,プログラム!B:C,2,0),"")</f>
        <v>45</v>
      </c>
      <c r="E636">
        <f>IFERROR(記録[[#This Row],[組]],"")</f>
        <v>1</v>
      </c>
      <c r="F636">
        <f>IFERROR(記録[[#This Row],[水路]],"")</f>
        <v>3</v>
      </c>
      <c r="G636" t="str">
        <f>IFERROR(VLOOKUP(D636,プログラムデータ!A:N,12,0),"")</f>
        <v>15～18歳</v>
      </c>
      <c r="H636" t="str">
        <f>IFERROR(VLOOKUP(D636,プログラムデータ!A:N,13,0),"")</f>
        <v>男子</v>
      </c>
      <c r="I636">
        <f>IFERROR(VLOOKUP(D636,プログラムデータ!A:N,11,0),"")</f>
        <v>0</v>
      </c>
      <c r="J636" t="str">
        <f>IFERROR(VLOOKUP(D636,プログラムデータ!A:N,10,0),"")</f>
        <v>自由形</v>
      </c>
      <c r="K636" t="str">
        <f>IFERROR(VLOOKUP(D636,プログラムデータ!A:N,14,0),"")</f>
        <v>タイム決勝</v>
      </c>
      <c r="L636" t="str">
        <f t="shared" si="10"/>
        <v>15～18歳 男子 0 自由形 タイム決勝</v>
      </c>
    </row>
    <row r="637" spans="1:12" x14ac:dyDescent="0.15">
      <c r="A637">
        <f>IFERROR(記録[[#This Row],[競技番号]],"")</f>
        <v>135</v>
      </c>
      <c r="B637">
        <f>IFERROR(記録[[#This Row],[選手番号]],"")</f>
        <v>222</v>
      </c>
      <c r="C637" t="str">
        <f>IFERROR(VLOOKUP(B637,チーム番号!E:F,2,0),"")</f>
        <v/>
      </c>
      <c r="D637">
        <f>IFERROR(VLOOKUP(A637,プログラム!B:C,2,0),"")</f>
        <v>45</v>
      </c>
      <c r="E637">
        <f>IFERROR(記録[[#This Row],[組]],"")</f>
        <v>1</v>
      </c>
      <c r="F637">
        <f>IFERROR(記録[[#This Row],[水路]],"")</f>
        <v>4</v>
      </c>
      <c r="G637" t="str">
        <f>IFERROR(VLOOKUP(D637,プログラムデータ!A:N,12,0),"")</f>
        <v>15～18歳</v>
      </c>
      <c r="H637" t="str">
        <f>IFERROR(VLOOKUP(D637,プログラムデータ!A:N,13,0),"")</f>
        <v>男子</v>
      </c>
      <c r="I637">
        <f>IFERROR(VLOOKUP(D637,プログラムデータ!A:N,11,0),"")</f>
        <v>0</v>
      </c>
      <c r="J637" t="str">
        <f>IFERROR(VLOOKUP(D637,プログラムデータ!A:N,10,0),"")</f>
        <v>自由形</v>
      </c>
      <c r="K637" t="str">
        <f>IFERROR(VLOOKUP(D637,プログラムデータ!A:N,14,0),"")</f>
        <v>タイム決勝</v>
      </c>
      <c r="L637" t="str">
        <f t="shared" si="10"/>
        <v>15～18歳 男子 0 自由形 タイム決勝</v>
      </c>
    </row>
    <row r="638" spans="1:12" x14ac:dyDescent="0.15">
      <c r="A638">
        <f>IFERROR(記録[[#This Row],[競技番号]],"")</f>
        <v>135</v>
      </c>
      <c r="B638">
        <f>IFERROR(記録[[#This Row],[選手番号]],"")</f>
        <v>698</v>
      </c>
      <c r="C638" t="str">
        <f>IFERROR(VLOOKUP(B638,チーム番号!E:F,2,0),"")</f>
        <v/>
      </c>
      <c r="D638">
        <f>IFERROR(VLOOKUP(A638,プログラム!B:C,2,0),"")</f>
        <v>45</v>
      </c>
      <c r="E638">
        <f>IFERROR(記録[[#This Row],[組]],"")</f>
        <v>1</v>
      </c>
      <c r="F638">
        <f>IFERROR(記録[[#This Row],[水路]],"")</f>
        <v>5</v>
      </c>
      <c r="G638" t="str">
        <f>IFERROR(VLOOKUP(D638,プログラムデータ!A:N,12,0),"")</f>
        <v>15～18歳</v>
      </c>
      <c r="H638" t="str">
        <f>IFERROR(VLOOKUP(D638,プログラムデータ!A:N,13,0),"")</f>
        <v>男子</v>
      </c>
      <c r="I638">
        <f>IFERROR(VLOOKUP(D638,プログラムデータ!A:N,11,0),"")</f>
        <v>0</v>
      </c>
      <c r="J638" t="str">
        <f>IFERROR(VLOOKUP(D638,プログラムデータ!A:N,10,0),"")</f>
        <v>自由形</v>
      </c>
      <c r="K638" t="str">
        <f>IFERROR(VLOOKUP(D638,プログラムデータ!A:N,14,0),"")</f>
        <v>タイム決勝</v>
      </c>
      <c r="L638" t="str">
        <f t="shared" si="10"/>
        <v>15～18歳 男子 0 自由形 タイム決勝</v>
      </c>
    </row>
    <row r="639" spans="1:12" x14ac:dyDescent="0.15">
      <c r="A639">
        <f>IFERROR(記録[[#This Row],[競技番号]],"")</f>
        <v>135</v>
      </c>
      <c r="B639">
        <f>IFERROR(記録[[#This Row],[選手番号]],"")</f>
        <v>701</v>
      </c>
      <c r="C639" t="str">
        <f>IFERROR(VLOOKUP(B639,チーム番号!E:F,2,0),"")</f>
        <v/>
      </c>
      <c r="D639">
        <f>IFERROR(VLOOKUP(A639,プログラム!B:C,2,0),"")</f>
        <v>45</v>
      </c>
      <c r="E639">
        <f>IFERROR(記録[[#This Row],[組]],"")</f>
        <v>1</v>
      </c>
      <c r="F639">
        <f>IFERROR(記録[[#This Row],[水路]],"")</f>
        <v>6</v>
      </c>
      <c r="G639" t="str">
        <f>IFERROR(VLOOKUP(D639,プログラムデータ!A:N,12,0),"")</f>
        <v>15～18歳</v>
      </c>
      <c r="H639" t="str">
        <f>IFERROR(VLOOKUP(D639,プログラムデータ!A:N,13,0),"")</f>
        <v>男子</v>
      </c>
      <c r="I639">
        <f>IFERROR(VLOOKUP(D639,プログラムデータ!A:N,11,0),"")</f>
        <v>0</v>
      </c>
      <c r="J639" t="str">
        <f>IFERROR(VLOOKUP(D639,プログラムデータ!A:N,10,0),"")</f>
        <v>自由形</v>
      </c>
      <c r="K639" t="str">
        <f>IFERROR(VLOOKUP(D639,プログラムデータ!A:N,14,0),"")</f>
        <v>タイム決勝</v>
      </c>
      <c r="L639" t="str">
        <f t="shared" si="10"/>
        <v>15～18歳 男子 0 自由形 タイム決勝</v>
      </c>
    </row>
    <row r="640" spans="1:12" x14ac:dyDescent="0.15">
      <c r="A640">
        <f>IFERROR(記録[[#This Row],[競技番号]],"")</f>
        <v>135</v>
      </c>
      <c r="B640">
        <f>IFERROR(記録[[#This Row],[選手番号]],"")</f>
        <v>226</v>
      </c>
      <c r="C640" t="str">
        <f>IFERROR(VLOOKUP(B640,チーム番号!E:F,2,0),"")</f>
        <v/>
      </c>
      <c r="D640">
        <f>IFERROR(VLOOKUP(A640,プログラム!B:C,2,0),"")</f>
        <v>45</v>
      </c>
      <c r="E640">
        <f>IFERROR(記録[[#This Row],[組]],"")</f>
        <v>1</v>
      </c>
      <c r="F640">
        <f>IFERROR(記録[[#This Row],[水路]],"")</f>
        <v>7</v>
      </c>
      <c r="G640" t="str">
        <f>IFERROR(VLOOKUP(D640,プログラムデータ!A:N,12,0),"")</f>
        <v>15～18歳</v>
      </c>
      <c r="H640" t="str">
        <f>IFERROR(VLOOKUP(D640,プログラムデータ!A:N,13,0),"")</f>
        <v>男子</v>
      </c>
      <c r="I640">
        <f>IFERROR(VLOOKUP(D640,プログラムデータ!A:N,11,0),"")</f>
        <v>0</v>
      </c>
      <c r="J640" t="str">
        <f>IFERROR(VLOOKUP(D640,プログラムデータ!A:N,10,0),"")</f>
        <v>自由形</v>
      </c>
      <c r="K640" t="str">
        <f>IFERROR(VLOOKUP(D640,プログラムデータ!A:N,14,0),"")</f>
        <v>タイム決勝</v>
      </c>
      <c r="L640" t="str">
        <f t="shared" si="10"/>
        <v>15～18歳 男子 0 自由形 タイム決勝</v>
      </c>
    </row>
    <row r="641" spans="1:12" x14ac:dyDescent="0.15">
      <c r="A641">
        <f>IFERROR(記録[[#This Row],[競技番号]],"")</f>
        <v>135</v>
      </c>
      <c r="B641">
        <f>IFERROR(記録[[#This Row],[選手番号]],"")</f>
        <v>157</v>
      </c>
      <c r="C641" t="str">
        <f>IFERROR(VLOOKUP(B641,チーム番号!E:F,2,0),"")</f>
        <v/>
      </c>
      <c r="D641">
        <f>IFERROR(VLOOKUP(A641,プログラム!B:C,2,0),"")</f>
        <v>45</v>
      </c>
      <c r="E641">
        <f>IFERROR(記録[[#This Row],[組]],"")</f>
        <v>1</v>
      </c>
      <c r="F641">
        <f>IFERROR(記録[[#This Row],[水路]],"")</f>
        <v>8</v>
      </c>
      <c r="G641" t="str">
        <f>IFERROR(VLOOKUP(D641,プログラムデータ!A:N,12,0),"")</f>
        <v>15～18歳</v>
      </c>
      <c r="H641" t="str">
        <f>IFERROR(VLOOKUP(D641,プログラムデータ!A:N,13,0),"")</f>
        <v>男子</v>
      </c>
      <c r="I641">
        <f>IFERROR(VLOOKUP(D641,プログラムデータ!A:N,11,0),"")</f>
        <v>0</v>
      </c>
      <c r="J641" t="str">
        <f>IFERROR(VLOOKUP(D641,プログラムデータ!A:N,10,0),"")</f>
        <v>自由形</v>
      </c>
      <c r="K641" t="str">
        <f>IFERROR(VLOOKUP(D641,プログラムデータ!A:N,14,0),"")</f>
        <v>タイム決勝</v>
      </c>
      <c r="L641" t="str">
        <f t="shared" si="10"/>
        <v>15～18歳 男子 0 自由形 タイム決勝</v>
      </c>
    </row>
    <row r="642" spans="1:12" x14ac:dyDescent="0.15">
      <c r="A642">
        <f>IFERROR(記録[[#This Row],[競技番号]],"")</f>
        <v>135</v>
      </c>
      <c r="B642">
        <f>IFERROR(記録[[#This Row],[選手番号]],"")</f>
        <v>437</v>
      </c>
      <c r="C642" t="str">
        <f>IFERROR(VLOOKUP(B642,チーム番号!E:F,2,0),"")</f>
        <v/>
      </c>
      <c r="D642">
        <f>IFERROR(VLOOKUP(A642,プログラム!B:C,2,0),"")</f>
        <v>45</v>
      </c>
      <c r="E642">
        <f>IFERROR(記録[[#This Row],[組]],"")</f>
        <v>2</v>
      </c>
      <c r="F642">
        <f>IFERROR(記録[[#This Row],[水路]],"")</f>
        <v>1</v>
      </c>
      <c r="G642" t="str">
        <f>IFERROR(VLOOKUP(D642,プログラムデータ!A:N,12,0),"")</f>
        <v>15～18歳</v>
      </c>
      <c r="H642" t="str">
        <f>IFERROR(VLOOKUP(D642,プログラムデータ!A:N,13,0),"")</f>
        <v>男子</v>
      </c>
      <c r="I642">
        <f>IFERROR(VLOOKUP(D642,プログラムデータ!A:N,11,0),"")</f>
        <v>0</v>
      </c>
      <c r="J642" t="str">
        <f>IFERROR(VLOOKUP(D642,プログラムデータ!A:N,10,0),"")</f>
        <v>自由形</v>
      </c>
      <c r="K642" t="str">
        <f>IFERROR(VLOOKUP(D642,プログラムデータ!A:N,14,0),"")</f>
        <v>タイム決勝</v>
      </c>
      <c r="L642" t="str">
        <f t="shared" si="10"/>
        <v>15～18歳 男子 0 自由形 タイム決勝</v>
      </c>
    </row>
    <row r="643" spans="1:12" x14ac:dyDescent="0.15">
      <c r="A643">
        <f>IFERROR(記録[[#This Row],[競技番号]],"")</f>
        <v>135</v>
      </c>
      <c r="B643">
        <f>IFERROR(記録[[#This Row],[選手番号]],"")</f>
        <v>466</v>
      </c>
      <c r="C643" t="str">
        <f>IFERROR(VLOOKUP(B643,チーム番号!E:F,2,0),"")</f>
        <v/>
      </c>
      <c r="D643">
        <f>IFERROR(VLOOKUP(A643,プログラム!B:C,2,0),"")</f>
        <v>45</v>
      </c>
      <c r="E643">
        <f>IFERROR(記録[[#This Row],[組]],"")</f>
        <v>2</v>
      </c>
      <c r="F643">
        <f>IFERROR(記録[[#This Row],[水路]],"")</f>
        <v>2</v>
      </c>
      <c r="G643" t="str">
        <f>IFERROR(VLOOKUP(D643,プログラムデータ!A:N,12,0),"")</f>
        <v>15～18歳</v>
      </c>
      <c r="H643" t="str">
        <f>IFERROR(VLOOKUP(D643,プログラムデータ!A:N,13,0),"")</f>
        <v>男子</v>
      </c>
      <c r="I643">
        <f>IFERROR(VLOOKUP(D643,プログラムデータ!A:N,11,0),"")</f>
        <v>0</v>
      </c>
      <c r="J643" t="str">
        <f>IFERROR(VLOOKUP(D643,プログラムデータ!A:N,10,0),"")</f>
        <v>自由形</v>
      </c>
      <c r="K643" t="str">
        <f>IFERROR(VLOOKUP(D643,プログラムデータ!A:N,14,0),"")</f>
        <v>タイム決勝</v>
      </c>
      <c r="L643" t="str">
        <f t="shared" si="10"/>
        <v>15～18歳 男子 0 自由形 タイム決勝</v>
      </c>
    </row>
    <row r="644" spans="1:12" x14ac:dyDescent="0.15">
      <c r="A644">
        <f>IFERROR(記録[[#This Row],[競技番号]],"")</f>
        <v>135</v>
      </c>
      <c r="B644">
        <f>IFERROR(記録[[#This Row],[選手番号]],"")</f>
        <v>687</v>
      </c>
      <c r="C644" t="str">
        <f>IFERROR(VLOOKUP(B644,チーム番号!E:F,2,0),"")</f>
        <v/>
      </c>
      <c r="D644">
        <f>IFERROR(VLOOKUP(A644,プログラム!B:C,2,0),"")</f>
        <v>45</v>
      </c>
      <c r="E644">
        <f>IFERROR(記録[[#This Row],[組]],"")</f>
        <v>2</v>
      </c>
      <c r="F644">
        <f>IFERROR(記録[[#This Row],[水路]],"")</f>
        <v>3</v>
      </c>
      <c r="G644" t="str">
        <f>IFERROR(VLOOKUP(D644,プログラムデータ!A:N,12,0),"")</f>
        <v>15～18歳</v>
      </c>
      <c r="H644" t="str">
        <f>IFERROR(VLOOKUP(D644,プログラムデータ!A:N,13,0),"")</f>
        <v>男子</v>
      </c>
      <c r="I644">
        <f>IFERROR(VLOOKUP(D644,プログラムデータ!A:N,11,0),"")</f>
        <v>0</v>
      </c>
      <c r="J644" t="str">
        <f>IFERROR(VLOOKUP(D644,プログラムデータ!A:N,10,0),"")</f>
        <v>自由形</v>
      </c>
      <c r="K644" t="str">
        <f>IFERROR(VLOOKUP(D644,プログラムデータ!A:N,14,0),"")</f>
        <v>タイム決勝</v>
      </c>
      <c r="L644" t="str">
        <f t="shared" si="10"/>
        <v>15～18歳 男子 0 自由形 タイム決勝</v>
      </c>
    </row>
    <row r="645" spans="1:12" x14ac:dyDescent="0.15">
      <c r="A645">
        <f>IFERROR(記録[[#This Row],[競技番号]],"")</f>
        <v>135</v>
      </c>
      <c r="B645">
        <f>IFERROR(記録[[#This Row],[選手番号]],"")</f>
        <v>561</v>
      </c>
      <c r="C645" t="str">
        <f>IFERROR(VLOOKUP(B645,チーム番号!E:F,2,0),"")</f>
        <v/>
      </c>
      <c r="D645">
        <f>IFERROR(VLOOKUP(A645,プログラム!B:C,2,0),"")</f>
        <v>45</v>
      </c>
      <c r="E645">
        <f>IFERROR(記録[[#This Row],[組]],"")</f>
        <v>2</v>
      </c>
      <c r="F645">
        <f>IFERROR(記録[[#This Row],[水路]],"")</f>
        <v>4</v>
      </c>
      <c r="G645" t="str">
        <f>IFERROR(VLOOKUP(D645,プログラムデータ!A:N,12,0),"")</f>
        <v>15～18歳</v>
      </c>
      <c r="H645" t="str">
        <f>IFERROR(VLOOKUP(D645,プログラムデータ!A:N,13,0),"")</f>
        <v>男子</v>
      </c>
      <c r="I645">
        <f>IFERROR(VLOOKUP(D645,プログラムデータ!A:N,11,0),"")</f>
        <v>0</v>
      </c>
      <c r="J645" t="str">
        <f>IFERROR(VLOOKUP(D645,プログラムデータ!A:N,10,0),"")</f>
        <v>自由形</v>
      </c>
      <c r="K645" t="str">
        <f>IFERROR(VLOOKUP(D645,プログラムデータ!A:N,14,0),"")</f>
        <v>タイム決勝</v>
      </c>
      <c r="L645" t="str">
        <f t="shared" si="10"/>
        <v>15～18歳 男子 0 自由形 タイム決勝</v>
      </c>
    </row>
    <row r="646" spans="1:12" x14ac:dyDescent="0.15">
      <c r="A646">
        <f>IFERROR(記録[[#This Row],[競技番号]],"")</f>
        <v>135</v>
      </c>
      <c r="B646">
        <f>IFERROR(記録[[#This Row],[選手番号]],"")</f>
        <v>696</v>
      </c>
      <c r="C646" t="str">
        <f>IFERROR(VLOOKUP(B646,チーム番号!E:F,2,0),"")</f>
        <v/>
      </c>
      <c r="D646">
        <f>IFERROR(VLOOKUP(A646,プログラム!B:C,2,0),"")</f>
        <v>45</v>
      </c>
      <c r="E646">
        <f>IFERROR(記録[[#This Row],[組]],"")</f>
        <v>2</v>
      </c>
      <c r="F646">
        <f>IFERROR(記録[[#This Row],[水路]],"")</f>
        <v>5</v>
      </c>
      <c r="G646" t="str">
        <f>IFERROR(VLOOKUP(D646,プログラムデータ!A:N,12,0),"")</f>
        <v>15～18歳</v>
      </c>
      <c r="H646" t="str">
        <f>IFERROR(VLOOKUP(D646,プログラムデータ!A:N,13,0),"")</f>
        <v>男子</v>
      </c>
      <c r="I646">
        <f>IFERROR(VLOOKUP(D646,プログラムデータ!A:N,11,0),"")</f>
        <v>0</v>
      </c>
      <c r="J646" t="str">
        <f>IFERROR(VLOOKUP(D646,プログラムデータ!A:N,10,0),"")</f>
        <v>自由形</v>
      </c>
      <c r="K646" t="str">
        <f>IFERROR(VLOOKUP(D646,プログラムデータ!A:N,14,0),"")</f>
        <v>タイム決勝</v>
      </c>
      <c r="L646" t="str">
        <f t="shared" si="10"/>
        <v>15～18歳 男子 0 自由形 タイム決勝</v>
      </c>
    </row>
    <row r="647" spans="1:12" x14ac:dyDescent="0.15">
      <c r="A647">
        <f>IFERROR(記録[[#This Row],[競技番号]],"")</f>
        <v>135</v>
      </c>
      <c r="B647">
        <f>IFERROR(記録[[#This Row],[選手番号]],"")</f>
        <v>659</v>
      </c>
      <c r="C647" t="str">
        <f>IFERROR(VLOOKUP(B647,チーム番号!E:F,2,0),"")</f>
        <v/>
      </c>
      <c r="D647">
        <f>IFERROR(VLOOKUP(A647,プログラム!B:C,2,0),"")</f>
        <v>45</v>
      </c>
      <c r="E647">
        <f>IFERROR(記録[[#This Row],[組]],"")</f>
        <v>2</v>
      </c>
      <c r="F647">
        <f>IFERROR(記録[[#This Row],[水路]],"")</f>
        <v>6</v>
      </c>
      <c r="G647" t="str">
        <f>IFERROR(VLOOKUP(D647,プログラムデータ!A:N,12,0),"")</f>
        <v>15～18歳</v>
      </c>
      <c r="H647" t="str">
        <f>IFERROR(VLOOKUP(D647,プログラムデータ!A:N,13,0),"")</f>
        <v>男子</v>
      </c>
      <c r="I647">
        <f>IFERROR(VLOOKUP(D647,プログラムデータ!A:N,11,0),"")</f>
        <v>0</v>
      </c>
      <c r="J647" t="str">
        <f>IFERROR(VLOOKUP(D647,プログラムデータ!A:N,10,0),"")</f>
        <v>自由形</v>
      </c>
      <c r="K647" t="str">
        <f>IFERROR(VLOOKUP(D647,プログラムデータ!A:N,14,0),"")</f>
        <v>タイム決勝</v>
      </c>
      <c r="L647" t="str">
        <f t="shared" si="10"/>
        <v>15～18歳 男子 0 自由形 タイム決勝</v>
      </c>
    </row>
    <row r="648" spans="1:12" x14ac:dyDescent="0.15">
      <c r="A648">
        <f>IFERROR(記録[[#This Row],[競技番号]],"")</f>
        <v>135</v>
      </c>
      <c r="B648">
        <f>IFERROR(記録[[#This Row],[選手番号]],"")</f>
        <v>196</v>
      </c>
      <c r="C648" t="str">
        <f>IFERROR(VLOOKUP(B648,チーム番号!E:F,2,0),"")</f>
        <v/>
      </c>
      <c r="D648">
        <f>IFERROR(VLOOKUP(A648,プログラム!B:C,2,0),"")</f>
        <v>45</v>
      </c>
      <c r="E648">
        <f>IFERROR(記録[[#This Row],[組]],"")</f>
        <v>2</v>
      </c>
      <c r="F648">
        <f>IFERROR(記録[[#This Row],[水路]],"")</f>
        <v>7</v>
      </c>
      <c r="G648" t="str">
        <f>IFERROR(VLOOKUP(D648,プログラムデータ!A:N,12,0),"")</f>
        <v>15～18歳</v>
      </c>
      <c r="H648" t="str">
        <f>IFERROR(VLOOKUP(D648,プログラムデータ!A:N,13,0),"")</f>
        <v>男子</v>
      </c>
      <c r="I648">
        <f>IFERROR(VLOOKUP(D648,プログラムデータ!A:N,11,0),"")</f>
        <v>0</v>
      </c>
      <c r="J648" t="str">
        <f>IFERROR(VLOOKUP(D648,プログラムデータ!A:N,10,0),"")</f>
        <v>自由形</v>
      </c>
      <c r="K648" t="str">
        <f>IFERROR(VLOOKUP(D648,プログラムデータ!A:N,14,0),"")</f>
        <v>タイム決勝</v>
      </c>
      <c r="L648" t="str">
        <f t="shared" si="10"/>
        <v>15～18歳 男子 0 自由形 タイム決勝</v>
      </c>
    </row>
    <row r="649" spans="1:12" x14ac:dyDescent="0.15">
      <c r="A649">
        <f>IFERROR(記録[[#This Row],[競技番号]],"")</f>
        <v>135</v>
      </c>
      <c r="B649">
        <f>IFERROR(記録[[#This Row],[選手番号]],"")</f>
        <v>304</v>
      </c>
      <c r="C649" t="str">
        <f>IFERROR(VLOOKUP(B649,チーム番号!E:F,2,0),"")</f>
        <v/>
      </c>
      <c r="D649">
        <f>IFERROR(VLOOKUP(A649,プログラム!B:C,2,0),"")</f>
        <v>45</v>
      </c>
      <c r="E649">
        <f>IFERROR(記録[[#This Row],[組]],"")</f>
        <v>2</v>
      </c>
      <c r="F649">
        <f>IFERROR(記録[[#This Row],[水路]],"")</f>
        <v>8</v>
      </c>
      <c r="G649" t="str">
        <f>IFERROR(VLOOKUP(D649,プログラムデータ!A:N,12,0),"")</f>
        <v>15～18歳</v>
      </c>
      <c r="H649" t="str">
        <f>IFERROR(VLOOKUP(D649,プログラムデータ!A:N,13,0),"")</f>
        <v>男子</v>
      </c>
      <c r="I649">
        <f>IFERROR(VLOOKUP(D649,プログラムデータ!A:N,11,0),"")</f>
        <v>0</v>
      </c>
      <c r="J649" t="str">
        <f>IFERROR(VLOOKUP(D649,プログラムデータ!A:N,10,0),"")</f>
        <v>自由形</v>
      </c>
      <c r="K649" t="str">
        <f>IFERROR(VLOOKUP(D649,プログラムデータ!A:N,14,0),"")</f>
        <v>タイム決勝</v>
      </c>
      <c r="L649" t="str">
        <f t="shared" si="10"/>
        <v>15～18歳 男子 0 自由形 タイム決勝</v>
      </c>
    </row>
    <row r="650" spans="1:12" x14ac:dyDescent="0.15">
      <c r="A650">
        <f>IFERROR(記録[[#This Row],[競技番号]],"")</f>
        <v>135</v>
      </c>
      <c r="B650">
        <f>IFERROR(記録[[#This Row],[選手番号]],"")</f>
        <v>621</v>
      </c>
      <c r="C650" t="str">
        <f>IFERROR(VLOOKUP(B650,チーム番号!E:F,2,0),"")</f>
        <v/>
      </c>
      <c r="D650">
        <f>IFERROR(VLOOKUP(A650,プログラム!B:C,2,0),"")</f>
        <v>45</v>
      </c>
      <c r="E650">
        <f>IFERROR(記録[[#This Row],[組]],"")</f>
        <v>3</v>
      </c>
      <c r="F650">
        <f>IFERROR(記録[[#This Row],[水路]],"")</f>
        <v>1</v>
      </c>
      <c r="G650" t="str">
        <f>IFERROR(VLOOKUP(D650,プログラムデータ!A:N,12,0),"")</f>
        <v>15～18歳</v>
      </c>
      <c r="H650" t="str">
        <f>IFERROR(VLOOKUP(D650,プログラムデータ!A:N,13,0),"")</f>
        <v>男子</v>
      </c>
      <c r="I650">
        <f>IFERROR(VLOOKUP(D650,プログラムデータ!A:N,11,0),"")</f>
        <v>0</v>
      </c>
      <c r="J650" t="str">
        <f>IFERROR(VLOOKUP(D650,プログラムデータ!A:N,10,0),"")</f>
        <v>自由形</v>
      </c>
      <c r="K650" t="str">
        <f>IFERROR(VLOOKUP(D650,プログラムデータ!A:N,14,0),"")</f>
        <v>タイム決勝</v>
      </c>
      <c r="L650" t="str">
        <f t="shared" si="10"/>
        <v>15～18歳 男子 0 自由形 タイム決勝</v>
      </c>
    </row>
    <row r="651" spans="1:12" x14ac:dyDescent="0.15">
      <c r="A651">
        <f>IFERROR(記録[[#This Row],[競技番号]],"")</f>
        <v>135</v>
      </c>
      <c r="B651">
        <f>IFERROR(記録[[#This Row],[選手番号]],"")</f>
        <v>461</v>
      </c>
      <c r="C651" t="str">
        <f>IFERROR(VLOOKUP(B651,チーム番号!E:F,2,0),"")</f>
        <v/>
      </c>
      <c r="D651">
        <f>IFERROR(VLOOKUP(A651,プログラム!B:C,2,0),"")</f>
        <v>45</v>
      </c>
      <c r="E651">
        <f>IFERROR(記録[[#This Row],[組]],"")</f>
        <v>3</v>
      </c>
      <c r="F651">
        <f>IFERROR(記録[[#This Row],[水路]],"")</f>
        <v>2</v>
      </c>
      <c r="G651" t="str">
        <f>IFERROR(VLOOKUP(D651,プログラムデータ!A:N,12,0),"")</f>
        <v>15～18歳</v>
      </c>
      <c r="H651" t="str">
        <f>IFERROR(VLOOKUP(D651,プログラムデータ!A:N,13,0),"")</f>
        <v>男子</v>
      </c>
      <c r="I651">
        <f>IFERROR(VLOOKUP(D651,プログラムデータ!A:N,11,0),"")</f>
        <v>0</v>
      </c>
      <c r="J651" t="str">
        <f>IFERROR(VLOOKUP(D651,プログラムデータ!A:N,10,0),"")</f>
        <v>自由形</v>
      </c>
      <c r="K651" t="str">
        <f>IFERROR(VLOOKUP(D651,プログラムデータ!A:N,14,0),"")</f>
        <v>タイム決勝</v>
      </c>
      <c r="L651" t="str">
        <f t="shared" si="10"/>
        <v>15～18歳 男子 0 自由形 タイム決勝</v>
      </c>
    </row>
    <row r="652" spans="1:12" x14ac:dyDescent="0.15">
      <c r="A652">
        <f>IFERROR(記録[[#This Row],[競技番号]],"")</f>
        <v>135</v>
      </c>
      <c r="B652">
        <f>IFERROR(記録[[#This Row],[選手番号]],"")</f>
        <v>76</v>
      </c>
      <c r="C652" t="str">
        <f>IFERROR(VLOOKUP(B652,チーム番号!E:F,2,0),"")</f>
        <v/>
      </c>
      <c r="D652">
        <f>IFERROR(VLOOKUP(A652,プログラム!B:C,2,0),"")</f>
        <v>45</v>
      </c>
      <c r="E652">
        <f>IFERROR(記録[[#This Row],[組]],"")</f>
        <v>3</v>
      </c>
      <c r="F652">
        <f>IFERROR(記録[[#This Row],[水路]],"")</f>
        <v>3</v>
      </c>
      <c r="G652" t="str">
        <f>IFERROR(VLOOKUP(D652,プログラムデータ!A:N,12,0),"")</f>
        <v>15～18歳</v>
      </c>
      <c r="H652" t="str">
        <f>IFERROR(VLOOKUP(D652,プログラムデータ!A:N,13,0),"")</f>
        <v>男子</v>
      </c>
      <c r="I652">
        <f>IFERROR(VLOOKUP(D652,プログラムデータ!A:N,11,0),"")</f>
        <v>0</v>
      </c>
      <c r="J652" t="str">
        <f>IFERROR(VLOOKUP(D652,プログラムデータ!A:N,10,0),"")</f>
        <v>自由形</v>
      </c>
      <c r="K652" t="str">
        <f>IFERROR(VLOOKUP(D652,プログラムデータ!A:N,14,0),"")</f>
        <v>タイム決勝</v>
      </c>
      <c r="L652" t="str">
        <f t="shared" si="10"/>
        <v>15～18歳 男子 0 自由形 タイム決勝</v>
      </c>
    </row>
    <row r="653" spans="1:12" x14ac:dyDescent="0.15">
      <c r="A653">
        <f>IFERROR(記録[[#This Row],[競技番号]],"")</f>
        <v>135</v>
      </c>
      <c r="B653">
        <f>IFERROR(記録[[#This Row],[選手番号]],"")</f>
        <v>402</v>
      </c>
      <c r="C653" t="str">
        <f>IFERROR(VLOOKUP(B653,チーム番号!E:F,2,0),"")</f>
        <v/>
      </c>
      <c r="D653">
        <f>IFERROR(VLOOKUP(A653,プログラム!B:C,2,0),"")</f>
        <v>45</v>
      </c>
      <c r="E653">
        <f>IFERROR(記録[[#This Row],[組]],"")</f>
        <v>3</v>
      </c>
      <c r="F653">
        <f>IFERROR(記録[[#This Row],[水路]],"")</f>
        <v>4</v>
      </c>
      <c r="G653" t="str">
        <f>IFERROR(VLOOKUP(D653,プログラムデータ!A:N,12,0),"")</f>
        <v>15～18歳</v>
      </c>
      <c r="H653" t="str">
        <f>IFERROR(VLOOKUP(D653,プログラムデータ!A:N,13,0),"")</f>
        <v>男子</v>
      </c>
      <c r="I653">
        <f>IFERROR(VLOOKUP(D653,プログラムデータ!A:N,11,0),"")</f>
        <v>0</v>
      </c>
      <c r="J653" t="str">
        <f>IFERROR(VLOOKUP(D653,プログラムデータ!A:N,10,0),"")</f>
        <v>自由形</v>
      </c>
      <c r="K653" t="str">
        <f>IFERROR(VLOOKUP(D653,プログラムデータ!A:N,14,0),"")</f>
        <v>タイム決勝</v>
      </c>
      <c r="L653" t="str">
        <f t="shared" si="10"/>
        <v>15～18歳 男子 0 自由形 タイム決勝</v>
      </c>
    </row>
    <row r="654" spans="1:12" x14ac:dyDescent="0.15">
      <c r="A654">
        <f>IFERROR(記録[[#This Row],[競技番号]],"")</f>
        <v>135</v>
      </c>
      <c r="B654">
        <f>IFERROR(記録[[#This Row],[選手番号]],"")</f>
        <v>352</v>
      </c>
      <c r="C654" t="str">
        <f>IFERROR(VLOOKUP(B654,チーム番号!E:F,2,0),"")</f>
        <v/>
      </c>
      <c r="D654">
        <f>IFERROR(VLOOKUP(A654,プログラム!B:C,2,0),"")</f>
        <v>45</v>
      </c>
      <c r="E654">
        <f>IFERROR(記録[[#This Row],[組]],"")</f>
        <v>3</v>
      </c>
      <c r="F654">
        <f>IFERROR(記録[[#This Row],[水路]],"")</f>
        <v>5</v>
      </c>
      <c r="G654" t="str">
        <f>IFERROR(VLOOKUP(D654,プログラムデータ!A:N,12,0),"")</f>
        <v>15～18歳</v>
      </c>
      <c r="H654" t="str">
        <f>IFERROR(VLOOKUP(D654,プログラムデータ!A:N,13,0),"")</f>
        <v>男子</v>
      </c>
      <c r="I654">
        <f>IFERROR(VLOOKUP(D654,プログラムデータ!A:N,11,0),"")</f>
        <v>0</v>
      </c>
      <c r="J654" t="str">
        <f>IFERROR(VLOOKUP(D654,プログラムデータ!A:N,10,0),"")</f>
        <v>自由形</v>
      </c>
      <c r="K654" t="str">
        <f>IFERROR(VLOOKUP(D654,プログラムデータ!A:N,14,0),"")</f>
        <v>タイム決勝</v>
      </c>
      <c r="L654" t="str">
        <f t="shared" si="10"/>
        <v>15～18歳 男子 0 自由形 タイム決勝</v>
      </c>
    </row>
    <row r="655" spans="1:12" x14ac:dyDescent="0.15">
      <c r="A655">
        <f>IFERROR(記録[[#This Row],[競技番号]],"")</f>
        <v>135</v>
      </c>
      <c r="B655">
        <f>IFERROR(記録[[#This Row],[選手番号]],"")</f>
        <v>107</v>
      </c>
      <c r="C655" t="str">
        <f>IFERROR(VLOOKUP(B655,チーム番号!E:F,2,0),"")</f>
        <v/>
      </c>
      <c r="D655">
        <f>IFERROR(VLOOKUP(A655,プログラム!B:C,2,0),"")</f>
        <v>45</v>
      </c>
      <c r="E655">
        <f>IFERROR(記録[[#This Row],[組]],"")</f>
        <v>3</v>
      </c>
      <c r="F655">
        <f>IFERROR(記録[[#This Row],[水路]],"")</f>
        <v>6</v>
      </c>
      <c r="G655" t="str">
        <f>IFERROR(VLOOKUP(D655,プログラムデータ!A:N,12,0),"")</f>
        <v>15～18歳</v>
      </c>
      <c r="H655" t="str">
        <f>IFERROR(VLOOKUP(D655,プログラムデータ!A:N,13,0),"")</f>
        <v>男子</v>
      </c>
      <c r="I655">
        <f>IFERROR(VLOOKUP(D655,プログラムデータ!A:N,11,0),"")</f>
        <v>0</v>
      </c>
      <c r="J655" t="str">
        <f>IFERROR(VLOOKUP(D655,プログラムデータ!A:N,10,0),"")</f>
        <v>自由形</v>
      </c>
      <c r="K655" t="str">
        <f>IFERROR(VLOOKUP(D655,プログラムデータ!A:N,14,0),"")</f>
        <v>タイム決勝</v>
      </c>
      <c r="L655" t="str">
        <f t="shared" si="10"/>
        <v>15～18歳 男子 0 自由形 タイム決勝</v>
      </c>
    </row>
    <row r="656" spans="1:12" x14ac:dyDescent="0.15">
      <c r="A656">
        <f>IFERROR(記録[[#This Row],[競技番号]],"")</f>
        <v>135</v>
      </c>
      <c r="B656">
        <f>IFERROR(記録[[#This Row],[選手番号]],"")</f>
        <v>198</v>
      </c>
      <c r="C656" t="str">
        <f>IFERROR(VLOOKUP(B656,チーム番号!E:F,2,0),"")</f>
        <v/>
      </c>
      <c r="D656">
        <f>IFERROR(VLOOKUP(A656,プログラム!B:C,2,0),"")</f>
        <v>45</v>
      </c>
      <c r="E656">
        <f>IFERROR(記録[[#This Row],[組]],"")</f>
        <v>3</v>
      </c>
      <c r="F656">
        <f>IFERROR(記録[[#This Row],[水路]],"")</f>
        <v>7</v>
      </c>
      <c r="G656" t="str">
        <f>IFERROR(VLOOKUP(D656,プログラムデータ!A:N,12,0),"")</f>
        <v>15～18歳</v>
      </c>
      <c r="H656" t="str">
        <f>IFERROR(VLOOKUP(D656,プログラムデータ!A:N,13,0),"")</f>
        <v>男子</v>
      </c>
      <c r="I656">
        <f>IFERROR(VLOOKUP(D656,プログラムデータ!A:N,11,0),"")</f>
        <v>0</v>
      </c>
      <c r="J656" t="str">
        <f>IFERROR(VLOOKUP(D656,プログラムデータ!A:N,10,0),"")</f>
        <v>自由形</v>
      </c>
      <c r="K656" t="str">
        <f>IFERROR(VLOOKUP(D656,プログラムデータ!A:N,14,0),"")</f>
        <v>タイム決勝</v>
      </c>
      <c r="L656" t="str">
        <f t="shared" si="10"/>
        <v>15～18歳 男子 0 自由形 タイム決勝</v>
      </c>
    </row>
    <row r="657" spans="1:12" x14ac:dyDescent="0.15">
      <c r="A657">
        <f>IFERROR(記録[[#This Row],[競技番号]],"")</f>
        <v>135</v>
      </c>
      <c r="B657">
        <f>IFERROR(記録[[#This Row],[選手番号]],"")</f>
        <v>697</v>
      </c>
      <c r="C657" t="str">
        <f>IFERROR(VLOOKUP(B657,チーム番号!E:F,2,0),"")</f>
        <v/>
      </c>
      <c r="D657">
        <f>IFERROR(VLOOKUP(A657,プログラム!B:C,2,0),"")</f>
        <v>45</v>
      </c>
      <c r="E657">
        <f>IFERROR(記録[[#This Row],[組]],"")</f>
        <v>3</v>
      </c>
      <c r="F657">
        <f>IFERROR(記録[[#This Row],[水路]],"")</f>
        <v>8</v>
      </c>
      <c r="G657" t="str">
        <f>IFERROR(VLOOKUP(D657,プログラムデータ!A:N,12,0),"")</f>
        <v>15～18歳</v>
      </c>
      <c r="H657" t="str">
        <f>IFERROR(VLOOKUP(D657,プログラムデータ!A:N,13,0),"")</f>
        <v>男子</v>
      </c>
      <c r="I657">
        <f>IFERROR(VLOOKUP(D657,プログラムデータ!A:N,11,0),"")</f>
        <v>0</v>
      </c>
      <c r="J657" t="str">
        <f>IFERROR(VLOOKUP(D657,プログラムデータ!A:N,10,0),"")</f>
        <v>自由形</v>
      </c>
      <c r="K657" t="str">
        <f>IFERROR(VLOOKUP(D657,プログラムデータ!A:N,14,0),"")</f>
        <v>タイム決勝</v>
      </c>
      <c r="L657" t="str">
        <f t="shared" si="10"/>
        <v>15～18歳 男子 0 自由形 タイム決勝</v>
      </c>
    </row>
    <row r="658" spans="1:12" x14ac:dyDescent="0.15">
      <c r="A658">
        <f>IFERROR(記録[[#This Row],[競技番号]],"")</f>
        <v>135</v>
      </c>
      <c r="B658">
        <f>IFERROR(記録[[#This Row],[選手番号]],"")</f>
        <v>300</v>
      </c>
      <c r="C658" t="str">
        <f>IFERROR(VLOOKUP(B658,チーム番号!E:F,2,0),"")</f>
        <v/>
      </c>
      <c r="D658">
        <f>IFERROR(VLOOKUP(A658,プログラム!B:C,2,0),"")</f>
        <v>45</v>
      </c>
      <c r="E658">
        <f>IFERROR(記録[[#This Row],[組]],"")</f>
        <v>4</v>
      </c>
      <c r="F658">
        <f>IFERROR(記録[[#This Row],[水路]],"")</f>
        <v>1</v>
      </c>
      <c r="G658" t="str">
        <f>IFERROR(VLOOKUP(D658,プログラムデータ!A:N,12,0),"")</f>
        <v>15～18歳</v>
      </c>
      <c r="H658" t="str">
        <f>IFERROR(VLOOKUP(D658,プログラムデータ!A:N,13,0),"")</f>
        <v>男子</v>
      </c>
      <c r="I658">
        <f>IFERROR(VLOOKUP(D658,プログラムデータ!A:N,11,0),"")</f>
        <v>0</v>
      </c>
      <c r="J658" t="str">
        <f>IFERROR(VLOOKUP(D658,プログラムデータ!A:N,10,0),"")</f>
        <v>自由形</v>
      </c>
      <c r="K658" t="str">
        <f>IFERROR(VLOOKUP(D658,プログラムデータ!A:N,14,0),"")</f>
        <v>タイム決勝</v>
      </c>
      <c r="L658" t="str">
        <f t="shared" si="10"/>
        <v>15～18歳 男子 0 自由形 タイム決勝</v>
      </c>
    </row>
    <row r="659" spans="1:12" x14ac:dyDescent="0.15">
      <c r="A659">
        <f>IFERROR(記録[[#This Row],[競技番号]],"")</f>
        <v>135</v>
      </c>
      <c r="B659">
        <f>IFERROR(記録[[#This Row],[選手番号]],"")</f>
        <v>194</v>
      </c>
      <c r="C659" t="str">
        <f>IFERROR(VLOOKUP(B659,チーム番号!E:F,2,0),"")</f>
        <v/>
      </c>
      <c r="D659">
        <f>IFERROR(VLOOKUP(A659,プログラム!B:C,2,0),"")</f>
        <v>45</v>
      </c>
      <c r="E659">
        <f>IFERROR(記録[[#This Row],[組]],"")</f>
        <v>4</v>
      </c>
      <c r="F659">
        <f>IFERROR(記録[[#This Row],[水路]],"")</f>
        <v>2</v>
      </c>
      <c r="G659" t="str">
        <f>IFERROR(VLOOKUP(D659,プログラムデータ!A:N,12,0),"")</f>
        <v>15～18歳</v>
      </c>
      <c r="H659" t="str">
        <f>IFERROR(VLOOKUP(D659,プログラムデータ!A:N,13,0),"")</f>
        <v>男子</v>
      </c>
      <c r="I659">
        <f>IFERROR(VLOOKUP(D659,プログラムデータ!A:N,11,0),"")</f>
        <v>0</v>
      </c>
      <c r="J659" t="str">
        <f>IFERROR(VLOOKUP(D659,プログラムデータ!A:N,10,0),"")</f>
        <v>自由形</v>
      </c>
      <c r="K659" t="str">
        <f>IFERROR(VLOOKUP(D659,プログラムデータ!A:N,14,0),"")</f>
        <v>タイム決勝</v>
      </c>
      <c r="L659" t="str">
        <f t="shared" si="10"/>
        <v>15～18歳 男子 0 自由形 タイム決勝</v>
      </c>
    </row>
    <row r="660" spans="1:12" x14ac:dyDescent="0.15">
      <c r="A660">
        <f>IFERROR(記録[[#This Row],[競技番号]],"")</f>
        <v>135</v>
      </c>
      <c r="B660">
        <f>IFERROR(記録[[#This Row],[選手番号]],"")</f>
        <v>560</v>
      </c>
      <c r="C660" t="str">
        <f>IFERROR(VLOOKUP(B660,チーム番号!E:F,2,0),"")</f>
        <v/>
      </c>
      <c r="D660">
        <f>IFERROR(VLOOKUP(A660,プログラム!B:C,2,0),"")</f>
        <v>45</v>
      </c>
      <c r="E660">
        <f>IFERROR(記録[[#This Row],[組]],"")</f>
        <v>4</v>
      </c>
      <c r="F660">
        <f>IFERROR(記録[[#This Row],[水路]],"")</f>
        <v>3</v>
      </c>
      <c r="G660" t="str">
        <f>IFERROR(VLOOKUP(D660,プログラムデータ!A:N,12,0),"")</f>
        <v>15～18歳</v>
      </c>
      <c r="H660" t="str">
        <f>IFERROR(VLOOKUP(D660,プログラムデータ!A:N,13,0),"")</f>
        <v>男子</v>
      </c>
      <c r="I660">
        <f>IFERROR(VLOOKUP(D660,プログラムデータ!A:N,11,0),"")</f>
        <v>0</v>
      </c>
      <c r="J660" t="str">
        <f>IFERROR(VLOOKUP(D660,プログラムデータ!A:N,10,0),"")</f>
        <v>自由形</v>
      </c>
      <c r="K660" t="str">
        <f>IFERROR(VLOOKUP(D660,プログラムデータ!A:N,14,0),"")</f>
        <v>タイム決勝</v>
      </c>
      <c r="L660" t="str">
        <f t="shared" si="10"/>
        <v>15～18歳 男子 0 自由形 タイム決勝</v>
      </c>
    </row>
    <row r="661" spans="1:12" x14ac:dyDescent="0.15">
      <c r="A661">
        <f>IFERROR(記録[[#This Row],[競技番号]],"")</f>
        <v>135</v>
      </c>
      <c r="B661">
        <f>IFERROR(記録[[#This Row],[選手番号]],"")</f>
        <v>543</v>
      </c>
      <c r="C661" t="str">
        <f>IFERROR(VLOOKUP(B661,チーム番号!E:F,2,0),"")</f>
        <v/>
      </c>
      <c r="D661">
        <f>IFERROR(VLOOKUP(A661,プログラム!B:C,2,0),"")</f>
        <v>45</v>
      </c>
      <c r="E661">
        <f>IFERROR(記録[[#This Row],[組]],"")</f>
        <v>4</v>
      </c>
      <c r="F661">
        <f>IFERROR(記録[[#This Row],[水路]],"")</f>
        <v>4</v>
      </c>
      <c r="G661" t="str">
        <f>IFERROR(VLOOKUP(D661,プログラムデータ!A:N,12,0),"")</f>
        <v>15～18歳</v>
      </c>
      <c r="H661" t="str">
        <f>IFERROR(VLOOKUP(D661,プログラムデータ!A:N,13,0),"")</f>
        <v>男子</v>
      </c>
      <c r="I661">
        <f>IFERROR(VLOOKUP(D661,プログラムデータ!A:N,11,0),"")</f>
        <v>0</v>
      </c>
      <c r="J661" t="str">
        <f>IFERROR(VLOOKUP(D661,プログラムデータ!A:N,10,0),"")</f>
        <v>自由形</v>
      </c>
      <c r="K661" t="str">
        <f>IFERROR(VLOOKUP(D661,プログラムデータ!A:N,14,0),"")</f>
        <v>タイム決勝</v>
      </c>
      <c r="L661" t="str">
        <f t="shared" si="10"/>
        <v>15～18歳 男子 0 自由形 タイム決勝</v>
      </c>
    </row>
    <row r="662" spans="1:12" x14ac:dyDescent="0.15">
      <c r="A662">
        <f>IFERROR(記録[[#This Row],[競技番号]],"")</f>
        <v>135</v>
      </c>
      <c r="B662">
        <f>IFERROR(記録[[#This Row],[選手番号]],"")</f>
        <v>156</v>
      </c>
      <c r="C662" t="str">
        <f>IFERROR(VLOOKUP(B662,チーム番号!E:F,2,0),"")</f>
        <v/>
      </c>
      <c r="D662">
        <f>IFERROR(VLOOKUP(A662,プログラム!B:C,2,0),"")</f>
        <v>45</v>
      </c>
      <c r="E662">
        <f>IFERROR(記録[[#This Row],[組]],"")</f>
        <v>4</v>
      </c>
      <c r="F662">
        <f>IFERROR(記録[[#This Row],[水路]],"")</f>
        <v>5</v>
      </c>
      <c r="G662" t="str">
        <f>IFERROR(VLOOKUP(D662,プログラムデータ!A:N,12,0),"")</f>
        <v>15～18歳</v>
      </c>
      <c r="H662" t="str">
        <f>IFERROR(VLOOKUP(D662,プログラムデータ!A:N,13,0),"")</f>
        <v>男子</v>
      </c>
      <c r="I662">
        <f>IFERROR(VLOOKUP(D662,プログラムデータ!A:N,11,0),"")</f>
        <v>0</v>
      </c>
      <c r="J662" t="str">
        <f>IFERROR(VLOOKUP(D662,プログラムデータ!A:N,10,0),"")</f>
        <v>自由形</v>
      </c>
      <c r="K662" t="str">
        <f>IFERROR(VLOOKUP(D662,プログラムデータ!A:N,14,0),"")</f>
        <v>タイム決勝</v>
      </c>
      <c r="L662" t="str">
        <f t="shared" si="10"/>
        <v>15～18歳 男子 0 自由形 タイム決勝</v>
      </c>
    </row>
    <row r="663" spans="1:12" x14ac:dyDescent="0.15">
      <c r="A663">
        <f>IFERROR(記録[[#This Row],[競技番号]],"")</f>
        <v>135</v>
      </c>
      <c r="B663">
        <f>IFERROR(記録[[#This Row],[選手番号]],"")</f>
        <v>400</v>
      </c>
      <c r="C663" t="str">
        <f>IFERROR(VLOOKUP(B663,チーム番号!E:F,2,0),"")</f>
        <v/>
      </c>
      <c r="D663">
        <f>IFERROR(VLOOKUP(A663,プログラム!B:C,2,0),"")</f>
        <v>45</v>
      </c>
      <c r="E663">
        <f>IFERROR(記録[[#This Row],[組]],"")</f>
        <v>4</v>
      </c>
      <c r="F663">
        <f>IFERROR(記録[[#This Row],[水路]],"")</f>
        <v>6</v>
      </c>
      <c r="G663" t="str">
        <f>IFERROR(VLOOKUP(D663,プログラムデータ!A:N,12,0),"")</f>
        <v>15～18歳</v>
      </c>
      <c r="H663" t="str">
        <f>IFERROR(VLOOKUP(D663,プログラムデータ!A:N,13,0),"")</f>
        <v>男子</v>
      </c>
      <c r="I663">
        <f>IFERROR(VLOOKUP(D663,プログラムデータ!A:N,11,0),"")</f>
        <v>0</v>
      </c>
      <c r="J663" t="str">
        <f>IFERROR(VLOOKUP(D663,プログラムデータ!A:N,10,0),"")</f>
        <v>自由形</v>
      </c>
      <c r="K663" t="str">
        <f>IFERROR(VLOOKUP(D663,プログラムデータ!A:N,14,0),"")</f>
        <v>タイム決勝</v>
      </c>
      <c r="L663" t="str">
        <f t="shared" si="10"/>
        <v>15～18歳 男子 0 自由形 タイム決勝</v>
      </c>
    </row>
    <row r="664" spans="1:12" x14ac:dyDescent="0.15">
      <c r="A664">
        <f>IFERROR(記録[[#This Row],[競技番号]],"")</f>
        <v>135</v>
      </c>
      <c r="B664">
        <f>IFERROR(記録[[#This Row],[選手番号]],"")</f>
        <v>603</v>
      </c>
      <c r="C664" t="str">
        <f>IFERROR(VLOOKUP(B664,チーム番号!E:F,2,0),"")</f>
        <v/>
      </c>
      <c r="D664">
        <f>IFERROR(VLOOKUP(A664,プログラム!B:C,2,0),"")</f>
        <v>45</v>
      </c>
      <c r="E664">
        <f>IFERROR(記録[[#This Row],[組]],"")</f>
        <v>4</v>
      </c>
      <c r="F664">
        <f>IFERROR(記録[[#This Row],[水路]],"")</f>
        <v>7</v>
      </c>
      <c r="G664" t="str">
        <f>IFERROR(VLOOKUP(D664,プログラムデータ!A:N,12,0),"")</f>
        <v>15～18歳</v>
      </c>
      <c r="H664" t="str">
        <f>IFERROR(VLOOKUP(D664,プログラムデータ!A:N,13,0),"")</f>
        <v>男子</v>
      </c>
      <c r="I664">
        <f>IFERROR(VLOOKUP(D664,プログラムデータ!A:N,11,0),"")</f>
        <v>0</v>
      </c>
      <c r="J664" t="str">
        <f>IFERROR(VLOOKUP(D664,プログラムデータ!A:N,10,0),"")</f>
        <v>自由形</v>
      </c>
      <c r="K664" t="str">
        <f>IFERROR(VLOOKUP(D664,プログラムデータ!A:N,14,0),"")</f>
        <v>タイム決勝</v>
      </c>
      <c r="L664" t="str">
        <f t="shared" si="10"/>
        <v>15～18歳 男子 0 自由形 タイム決勝</v>
      </c>
    </row>
    <row r="665" spans="1:12" x14ac:dyDescent="0.15">
      <c r="A665">
        <f>IFERROR(記録[[#This Row],[競技番号]],"")</f>
        <v>135</v>
      </c>
      <c r="B665">
        <f>IFERROR(記録[[#This Row],[選手番号]],"")</f>
        <v>265</v>
      </c>
      <c r="C665" t="str">
        <f>IFERROR(VLOOKUP(B665,チーム番号!E:F,2,0),"")</f>
        <v/>
      </c>
      <c r="D665">
        <f>IFERROR(VLOOKUP(A665,プログラム!B:C,2,0),"")</f>
        <v>45</v>
      </c>
      <c r="E665">
        <f>IFERROR(記録[[#This Row],[組]],"")</f>
        <v>4</v>
      </c>
      <c r="F665">
        <f>IFERROR(記録[[#This Row],[水路]],"")</f>
        <v>8</v>
      </c>
      <c r="G665" t="str">
        <f>IFERROR(VLOOKUP(D665,プログラムデータ!A:N,12,0),"")</f>
        <v>15～18歳</v>
      </c>
      <c r="H665" t="str">
        <f>IFERROR(VLOOKUP(D665,プログラムデータ!A:N,13,0),"")</f>
        <v>男子</v>
      </c>
      <c r="I665">
        <f>IFERROR(VLOOKUP(D665,プログラムデータ!A:N,11,0),"")</f>
        <v>0</v>
      </c>
      <c r="J665" t="str">
        <f>IFERROR(VLOOKUP(D665,プログラムデータ!A:N,10,0),"")</f>
        <v>自由形</v>
      </c>
      <c r="K665" t="str">
        <f>IFERROR(VLOOKUP(D665,プログラムデータ!A:N,14,0),"")</f>
        <v>タイム決勝</v>
      </c>
      <c r="L665" t="str">
        <f t="shared" si="10"/>
        <v>15～18歳 男子 0 自由形 タイム決勝</v>
      </c>
    </row>
    <row r="666" spans="1:12" x14ac:dyDescent="0.15">
      <c r="A666">
        <f>IFERROR(記録[[#This Row],[競技番号]],"")</f>
        <v>137</v>
      </c>
      <c r="B666">
        <f>IFERROR(記録[[#This Row],[選手番号]],"")</f>
        <v>0</v>
      </c>
      <c r="C666" t="str">
        <f>IFERROR(VLOOKUP(B666,チーム番号!E:F,2,0),"")</f>
        <v/>
      </c>
      <c r="D666">
        <f>IFERROR(VLOOKUP(A666,プログラム!B:C,2,0),"")</f>
        <v>46</v>
      </c>
      <c r="E666">
        <f>IFERROR(記録[[#This Row],[組]],"")</f>
        <v>1</v>
      </c>
      <c r="F666">
        <f>IFERROR(記録[[#This Row],[水路]],"")</f>
        <v>1</v>
      </c>
      <c r="G666" t="str">
        <f>IFERROR(VLOOKUP(D666,プログラムデータ!A:N,12,0),"")</f>
        <v>10歳以下</v>
      </c>
      <c r="H666" t="str">
        <f>IFERROR(VLOOKUP(D666,プログラムデータ!A:N,13,0),"")</f>
        <v>男子</v>
      </c>
      <c r="I666">
        <f>IFERROR(VLOOKUP(D666,プログラムデータ!A:N,11,0),"")</f>
        <v>0</v>
      </c>
      <c r="J666" t="str">
        <f>IFERROR(VLOOKUP(D666,プログラムデータ!A:N,10,0),"")</f>
        <v>平泳ぎ</v>
      </c>
      <c r="K666" t="str">
        <f>IFERROR(VLOOKUP(D666,プログラムデータ!A:N,14,0),"")</f>
        <v>タイム決勝</v>
      </c>
      <c r="L666" t="str">
        <f t="shared" si="10"/>
        <v>10歳以下 男子 0 平泳ぎ タイム決勝</v>
      </c>
    </row>
    <row r="667" spans="1:12" x14ac:dyDescent="0.15">
      <c r="A667">
        <f>IFERROR(記録[[#This Row],[競技番号]],"")</f>
        <v>137</v>
      </c>
      <c r="B667">
        <f>IFERROR(記録[[#This Row],[選手番号]],"")</f>
        <v>18</v>
      </c>
      <c r="C667" t="str">
        <f>IFERROR(VLOOKUP(B667,チーム番号!E:F,2,0),"")</f>
        <v/>
      </c>
      <c r="D667">
        <f>IFERROR(VLOOKUP(A667,プログラム!B:C,2,0),"")</f>
        <v>46</v>
      </c>
      <c r="E667">
        <f>IFERROR(記録[[#This Row],[組]],"")</f>
        <v>1</v>
      </c>
      <c r="F667">
        <f>IFERROR(記録[[#This Row],[水路]],"")</f>
        <v>2</v>
      </c>
      <c r="G667" t="str">
        <f>IFERROR(VLOOKUP(D667,プログラムデータ!A:N,12,0),"")</f>
        <v>10歳以下</v>
      </c>
      <c r="H667" t="str">
        <f>IFERROR(VLOOKUP(D667,プログラムデータ!A:N,13,0),"")</f>
        <v>男子</v>
      </c>
      <c r="I667">
        <f>IFERROR(VLOOKUP(D667,プログラムデータ!A:N,11,0),"")</f>
        <v>0</v>
      </c>
      <c r="J667" t="str">
        <f>IFERROR(VLOOKUP(D667,プログラムデータ!A:N,10,0),"")</f>
        <v>平泳ぎ</v>
      </c>
      <c r="K667" t="str">
        <f>IFERROR(VLOOKUP(D667,プログラムデータ!A:N,14,0),"")</f>
        <v>タイム決勝</v>
      </c>
      <c r="L667" t="str">
        <f t="shared" si="10"/>
        <v>10歳以下 男子 0 平泳ぎ タイム決勝</v>
      </c>
    </row>
    <row r="668" spans="1:12" x14ac:dyDescent="0.15">
      <c r="A668">
        <f>IFERROR(記録[[#This Row],[競技番号]],"")</f>
        <v>137</v>
      </c>
      <c r="B668">
        <f>IFERROR(記録[[#This Row],[選手番号]],"")</f>
        <v>481</v>
      </c>
      <c r="C668" t="str">
        <f>IFERROR(VLOOKUP(B668,チーム番号!E:F,2,0),"")</f>
        <v/>
      </c>
      <c r="D668">
        <f>IFERROR(VLOOKUP(A668,プログラム!B:C,2,0),"")</f>
        <v>46</v>
      </c>
      <c r="E668">
        <f>IFERROR(記録[[#This Row],[組]],"")</f>
        <v>1</v>
      </c>
      <c r="F668">
        <f>IFERROR(記録[[#This Row],[水路]],"")</f>
        <v>3</v>
      </c>
      <c r="G668" t="str">
        <f>IFERROR(VLOOKUP(D668,プログラムデータ!A:N,12,0),"")</f>
        <v>10歳以下</v>
      </c>
      <c r="H668" t="str">
        <f>IFERROR(VLOOKUP(D668,プログラムデータ!A:N,13,0),"")</f>
        <v>男子</v>
      </c>
      <c r="I668">
        <f>IFERROR(VLOOKUP(D668,プログラムデータ!A:N,11,0),"")</f>
        <v>0</v>
      </c>
      <c r="J668" t="str">
        <f>IFERROR(VLOOKUP(D668,プログラムデータ!A:N,10,0),"")</f>
        <v>平泳ぎ</v>
      </c>
      <c r="K668" t="str">
        <f>IFERROR(VLOOKUP(D668,プログラムデータ!A:N,14,0),"")</f>
        <v>タイム決勝</v>
      </c>
      <c r="L668" t="str">
        <f t="shared" si="10"/>
        <v>10歳以下 男子 0 平泳ぎ タイム決勝</v>
      </c>
    </row>
    <row r="669" spans="1:12" x14ac:dyDescent="0.15">
      <c r="A669">
        <f>IFERROR(記録[[#This Row],[競技番号]],"")</f>
        <v>137</v>
      </c>
      <c r="B669">
        <f>IFERROR(記録[[#This Row],[選手番号]],"")</f>
        <v>333</v>
      </c>
      <c r="C669" t="str">
        <f>IFERROR(VLOOKUP(B669,チーム番号!E:F,2,0),"")</f>
        <v/>
      </c>
      <c r="D669">
        <f>IFERROR(VLOOKUP(A669,プログラム!B:C,2,0),"")</f>
        <v>46</v>
      </c>
      <c r="E669">
        <f>IFERROR(記録[[#This Row],[組]],"")</f>
        <v>1</v>
      </c>
      <c r="F669">
        <f>IFERROR(記録[[#This Row],[水路]],"")</f>
        <v>4</v>
      </c>
      <c r="G669" t="str">
        <f>IFERROR(VLOOKUP(D669,プログラムデータ!A:N,12,0),"")</f>
        <v>10歳以下</v>
      </c>
      <c r="H669" t="str">
        <f>IFERROR(VLOOKUP(D669,プログラムデータ!A:N,13,0),"")</f>
        <v>男子</v>
      </c>
      <c r="I669">
        <f>IFERROR(VLOOKUP(D669,プログラムデータ!A:N,11,0),"")</f>
        <v>0</v>
      </c>
      <c r="J669" t="str">
        <f>IFERROR(VLOOKUP(D669,プログラムデータ!A:N,10,0),"")</f>
        <v>平泳ぎ</v>
      </c>
      <c r="K669" t="str">
        <f>IFERROR(VLOOKUP(D669,プログラムデータ!A:N,14,0),"")</f>
        <v>タイム決勝</v>
      </c>
      <c r="L669" t="str">
        <f t="shared" si="10"/>
        <v>10歳以下 男子 0 平泳ぎ タイム決勝</v>
      </c>
    </row>
    <row r="670" spans="1:12" x14ac:dyDescent="0.15">
      <c r="A670">
        <f>IFERROR(記録[[#This Row],[競技番号]],"")</f>
        <v>137</v>
      </c>
      <c r="B670">
        <f>IFERROR(記録[[#This Row],[選手番号]],"")</f>
        <v>375</v>
      </c>
      <c r="C670" t="str">
        <f>IFERROR(VLOOKUP(B670,チーム番号!E:F,2,0),"")</f>
        <v/>
      </c>
      <c r="D670">
        <f>IFERROR(VLOOKUP(A670,プログラム!B:C,2,0),"")</f>
        <v>46</v>
      </c>
      <c r="E670">
        <f>IFERROR(記録[[#This Row],[組]],"")</f>
        <v>1</v>
      </c>
      <c r="F670">
        <f>IFERROR(記録[[#This Row],[水路]],"")</f>
        <v>5</v>
      </c>
      <c r="G670" t="str">
        <f>IFERROR(VLOOKUP(D670,プログラムデータ!A:N,12,0),"")</f>
        <v>10歳以下</v>
      </c>
      <c r="H670" t="str">
        <f>IFERROR(VLOOKUP(D670,プログラムデータ!A:N,13,0),"")</f>
        <v>男子</v>
      </c>
      <c r="I670">
        <f>IFERROR(VLOOKUP(D670,プログラムデータ!A:N,11,0),"")</f>
        <v>0</v>
      </c>
      <c r="J670" t="str">
        <f>IFERROR(VLOOKUP(D670,プログラムデータ!A:N,10,0),"")</f>
        <v>平泳ぎ</v>
      </c>
      <c r="K670" t="str">
        <f>IFERROR(VLOOKUP(D670,プログラムデータ!A:N,14,0),"")</f>
        <v>タイム決勝</v>
      </c>
      <c r="L670" t="str">
        <f t="shared" si="10"/>
        <v>10歳以下 男子 0 平泳ぎ タイム決勝</v>
      </c>
    </row>
    <row r="671" spans="1:12" x14ac:dyDescent="0.15">
      <c r="A671">
        <f>IFERROR(記録[[#This Row],[競技番号]],"")</f>
        <v>137</v>
      </c>
      <c r="B671">
        <f>IFERROR(記録[[#This Row],[選手番号]],"")</f>
        <v>293</v>
      </c>
      <c r="C671" t="str">
        <f>IFERROR(VLOOKUP(B671,チーム番号!E:F,2,0),"")</f>
        <v/>
      </c>
      <c r="D671">
        <f>IFERROR(VLOOKUP(A671,プログラム!B:C,2,0),"")</f>
        <v>46</v>
      </c>
      <c r="E671">
        <f>IFERROR(記録[[#This Row],[組]],"")</f>
        <v>1</v>
      </c>
      <c r="F671">
        <f>IFERROR(記録[[#This Row],[水路]],"")</f>
        <v>6</v>
      </c>
      <c r="G671" t="str">
        <f>IFERROR(VLOOKUP(D671,プログラムデータ!A:N,12,0),"")</f>
        <v>10歳以下</v>
      </c>
      <c r="H671" t="str">
        <f>IFERROR(VLOOKUP(D671,プログラムデータ!A:N,13,0),"")</f>
        <v>男子</v>
      </c>
      <c r="I671">
        <f>IFERROR(VLOOKUP(D671,プログラムデータ!A:N,11,0),"")</f>
        <v>0</v>
      </c>
      <c r="J671" t="str">
        <f>IFERROR(VLOOKUP(D671,プログラムデータ!A:N,10,0),"")</f>
        <v>平泳ぎ</v>
      </c>
      <c r="K671" t="str">
        <f>IFERROR(VLOOKUP(D671,プログラムデータ!A:N,14,0),"")</f>
        <v>タイム決勝</v>
      </c>
      <c r="L671" t="str">
        <f t="shared" si="10"/>
        <v>10歳以下 男子 0 平泳ぎ タイム決勝</v>
      </c>
    </row>
    <row r="672" spans="1:12" x14ac:dyDescent="0.15">
      <c r="A672">
        <f>IFERROR(記録[[#This Row],[競技番号]],"")</f>
        <v>137</v>
      </c>
      <c r="B672">
        <f>IFERROR(記録[[#This Row],[選手番号]],"")</f>
        <v>239</v>
      </c>
      <c r="C672" t="str">
        <f>IFERROR(VLOOKUP(B672,チーム番号!E:F,2,0),"")</f>
        <v/>
      </c>
      <c r="D672">
        <f>IFERROR(VLOOKUP(A672,プログラム!B:C,2,0),"")</f>
        <v>46</v>
      </c>
      <c r="E672">
        <f>IFERROR(記録[[#This Row],[組]],"")</f>
        <v>1</v>
      </c>
      <c r="F672">
        <f>IFERROR(記録[[#This Row],[水路]],"")</f>
        <v>7</v>
      </c>
      <c r="G672" t="str">
        <f>IFERROR(VLOOKUP(D672,プログラムデータ!A:N,12,0),"")</f>
        <v>10歳以下</v>
      </c>
      <c r="H672" t="str">
        <f>IFERROR(VLOOKUP(D672,プログラムデータ!A:N,13,0),"")</f>
        <v>男子</v>
      </c>
      <c r="I672">
        <f>IFERROR(VLOOKUP(D672,プログラムデータ!A:N,11,0),"")</f>
        <v>0</v>
      </c>
      <c r="J672" t="str">
        <f>IFERROR(VLOOKUP(D672,プログラムデータ!A:N,10,0),"")</f>
        <v>平泳ぎ</v>
      </c>
      <c r="K672" t="str">
        <f>IFERROR(VLOOKUP(D672,プログラムデータ!A:N,14,0),"")</f>
        <v>タイム決勝</v>
      </c>
      <c r="L672" t="str">
        <f t="shared" si="10"/>
        <v>10歳以下 男子 0 平泳ぎ タイム決勝</v>
      </c>
    </row>
    <row r="673" spans="1:12" x14ac:dyDescent="0.15">
      <c r="A673">
        <f>IFERROR(記録[[#This Row],[競技番号]],"")</f>
        <v>137</v>
      </c>
      <c r="B673">
        <f>IFERROR(記録[[#This Row],[選手番号]],"")</f>
        <v>0</v>
      </c>
      <c r="C673" t="str">
        <f>IFERROR(VLOOKUP(B673,チーム番号!E:F,2,0),"")</f>
        <v/>
      </c>
      <c r="D673">
        <f>IFERROR(VLOOKUP(A673,プログラム!B:C,2,0),"")</f>
        <v>46</v>
      </c>
      <c r="E673">
        <f>IFERROR(記録[[#This Row],[組]],"")</f>
        <v>1</v>
      </c>
      <c r="F673">
        <f>IFERROR(記録[[#This Row],[水路]],"")</f>
        <v>8</v>
      </c>
      <c r="G673" t="str">
        <f>IFERROR(VLOOKUP(D673,プログラムデータ!A:N,12,0),"")</f>
        <v>10歳以下</v>
      </c>
      <c r="H673" t="str">
        <f>IFERROR(VLOOKUP(D673,プログラムデータ!A:N,13,0),"")</f>
        <v>男子</v>
      </c>
      <c r="I673">
        <f>IFERROR(VLOOKUP(D673,プログラムデータ!A:N,11,0),"")</f>
        <v>0</v>
      </c>
      <c r="J673" t="str">
        <f>IFERROR(VLOOKUP(D673,プログラムデータ!A:N,10,0),"")</f>
        <v>平泳ぎ</v>
      </c>
      <c r="K673" t="str">
        <f>IFERROR(VLOOKUP(D673,プログラムデータ!A:N,14,0),"")</f>
        <v>タイム決勝</v>
      </c>
      <c r="L673" t="str">
        <f t="shared" si="10"/>
        <v>10歳以下 男子 0 平泳ぎ タイム決勝</v>
      </c>
    </row>
    <row r="674" spans="1:12" x14ac:dyDescent="0.15">
      <c r="A674">
        <f>IFERROR(記録[[#This Row],[競技番号]],"")</f>
        <v>139</v>
      </c>
      <c r="B674">
        <f>IFERROR(記録[[#This Row],[選手番号]],"")</f>
        <v>0</v>
      </c>
      <c r="C674" t="str">
        <f>IFERROR(VLOOKUP(B674,チーム番号!E:F,2,0),"")</f>
        <v/>
      </c>
      <c r="D674">
        <f>IFERROR(VLOOKUP(A674,プログラム!B:C,2,0),"")</f>
        <v>47</v>
      </c>
      <c r="E674">
        <f>IFERROR(記録[[#This Row],[組]],"")</f>
        <v>1</v>
      </c>
      <c r="F674">
        <f>IFERROR(記録[[#This Row],[水路]],"")</f>
        <v>1</v>
      </c>
      <c r="G674" t="str">
        <f>IFERROR(VLOOKUP(D674,プログラムデータ!A:N,12,0),"")</f>
        <v>11～12歳</v>
      </c>
      <c r="H674" t="str">
        <f>IFERROR(VLOOKUP(D674,プログラムデータ!A:N,13,0),"")</f>
        <v>男子</v>
      </c>
      <c r="I674">
        <f>IFERROR(VLOOKUP(D674,プログラムデータ!A:N,11,0),"")</f>
        <v>0</v>
      </c>
      <c r="J674" t="str">
        <f>IFERROR(VLOOKUP(D674,プログラムデータ!A:N,10,0),"")</f>
        <v>平泳ぎ</v>
      </c>
      <c r="K674" t="str">
        <f>IFERROR(VLOOKUP(D674,プログラムデータ!A:N,14,0),"")</f>
        <v>タイム決勝</v>
      </c>
      <c r="L674" t="str">
        <f t="shared" si="10"/>
        <v>11～12歳 男子 0 平泳ぎ タイム決勝</v>
      </c>
    </row>
    <row r="675" spans="1:12" x14ac:dyDescent="0.15">
      <c r="A675">
        <f>IFERROR(記録[[#This Row],[競技番号]],"")</f>
        <v>139</v>
      </c>
      <c r="B675">
        <f>IFERROR(記録[[#This Row],[選手番号]],"")</f>
        <v>0</v>
      </c>
      <c r="C675" t="str">
        <f>IFERROR(VLOOKUP(B675,チーム番号!E:F,2,0),"")</f>
        <v/>
      </c>
      <c r="D675">
        <f>IFERROR(VLOOKUP(A675,プログラム!B:C,2,0),"")</f>
        <v>47</v>
      </c>
      <c r="E675">
        <f>IFERROR(記録[[#This Row],[組]],"")</f>
        <v>1</v>
      </c>
      <c r="F675">
        <f>IFERROR(記録[[#This Row],[水路]],"")</f>
        <v>2</v>
      </c>
      <c r="G675" t="str">
        <f>IFERROR(VLOOKUP(D675,プログラムデータ!A:N,12,0),"")</f>
        <v>11～12歳</v>
      </c>
      <c r="H675" t="str">
        <f>IFERROR(VLOOKUP(D675,プログラムデータ!A:N,13,0),"")</f>
        <v>男子</v>
      </c>
      <c r="I675">
        <f>IFERROR(VLOOKUP(D675,プログラムデータ!A:N,11,0),"")</f>
        <v>0</v>
      </c>
      <c r="J675" t="str">
        <f>IFERROR(VLOOKUP(D675,プログラムデータ!A:N,10,0),"")</f>
        <v>平泳ぎ</v>
      </c>
      <c r="K675" t="str">
        <f>IFERROR(VLOOKUP(D675,プログラムデータ!A:N,14,0),"")</f>
        <v>タイム決勝</v>
      </c>
      <c r="L675" t="str">
        <f t="shared" si="10"/>
        <v>11～12歳 男子 0 平泳ぎ タイム決勝</v>
      </c>
    </row>
    <row r="676" spans="1:12" x14ac:dyDescent="0.15">
      <c r="A676">
        <f>IFERROR(記録[[#This Row],[競技番号]],"")</f>
        <v>139</v>
      </c>
      <c r="B676">
        <f>IFERROR(記録[[#This Row],[選手番号]],"")</f>
        <v>274</v>
      </c>
      <c r="C676" t="str">
        <f>IFERROR(VLOOKUP(B676,チーム番号!E:F,2,0),"")</f>
        <v/>
      </c>
      <c r="D676">
        <f>IFERROR(VLOOKUP(A676,プログラム!B:C,2,0),"")</f>
        <v>47</v>
      </c>
      <c r="E676">
        <f>IFERROR(記録[[#This Row],[組]],"")</f>
        <v>1</v>
      </c>
      <c r="F676">
        <f>IFERROR(記録[[#This Row],[水路]],"")</f>
        <v>3</v>
      </c>
      <c r="G676" t="str">
        <f>IFERROR(VLOOKUP(D676,プログラムデータ!A:N,12,0),"")</f>
        <v>11～12歳</v>
      </c>
      <c r="H676" t="str">
        <f>IFERROR(VLOOKUP(D676,プログラムデータ!A:N,13,0),"")</f>
        <v>男子</v>
      </c>
      <c r="I676">
        <f>IFERROR(VLOOKUP(D676,プログラムデータ!A:N,11,0),"")</f>
        <v>0</v>
      </c>
      <c r="J676" t="str">
        <f>IFERROR(VLOOKUP(D676,プログラムデータ!A:N,10,0),"")</f>
        <v>平泳ぎ</v>
      </c>
      <c r="K676" t="str">
        <f>IFERROR(VLOOKUP(D676,プログラムデータ!A:N,14,0),"")</f>
        <v>タイム決勝</v>
      </c>
      <c r="L676" t="str">
        <f t="shared" si="10"/>
        <v>11～12歳 男子 0 平泳ぎ タイム決勝</v>
      </c>
    </row>
    <row r="677" spans="1:12" x14ac:dyDescent="0.15">
      <c r="A677">
        <f>IFERROR(記録[[#This Row],[競技番号]],"")</f>
        <v>139</v>
      </c>
      <c r="B677">
        <f>IFERROR(記録[[#This Row],[選手番号]],"")</f>
        <v>629</v>
      </c>
      <c r="C677" t="str">
        <f>IFERROR(VLOOKUP(B677,チーム番号!E:F,2,0),"")</f>
        <v/>
      </c>
      <c r="D677">
        <f>IFERROR(VLOOKUP(A677,プログラム!B:C,2,0),"")</f>
        <v>47</v>
      </c>
      <c r="E677">
        <f>IFERROR(記録[[#This Row],[組]],"")</f>
        <v>1</v>
      </c>
      <c r="F677">
        <f>IFERROR(記録[[#This Row],[水路]],"")</f>
        <v>4</v>
      </c>
      <c r="G677" t="str">
        <f>IFERROR(VLOOKUP(D677,プログラムデータ!A:N,12,0),"")</f>
        <v>11～12歳</v>
      </c>
      <c r="H677" t="str">
        <f>IFERROR(VLOOKUP(D677,プログラムデータ!A:N,13,0),"")</f>
        <v>男子</v>
      </c>
      <c r="I677">
        <f>IFERROR(VLOOKUP(D677,プログラムデータ!A:N,11,0),"")</f>
        <v>0</v>
      </c>
      <c r="J677" t="str">
        <f>IFERROR(VLOOKUP(D677,プログラムデータ!A:N,10,0),"")</f>
        <v>平泳ぎ</v>
      </c>
      <c r="K677" t="str">
        <f>IFERROR(VLOOKUP(D677,プログラムデータ!A:N,14,0),"")</f>
        <v>タイム決勝</v>
      </c>
      <c r="L677" t="str">
        <f t="shared" si="10"/>
        <v>11～12歳 男子 0 平泳ぎ タイム決勝</v>
      </c>
    </row>
    <row r="678" spans="1:12" x14ac:dyDescent="0.15">
      <c r="A678">
        <f>IFERROR(記録[[#This Row],[競技番号]],"")</f>
        <v>139</v>
      </c>
      <c r="B678">
        <f>IFERROR(記録[[#This Row],[選手番号]],"")</f>
        <v>476</v>
      </c>
      <c r="C678" t="str">
        <f>IFERROR(VLOOKUP(B678,チーム番号!E:F,2,0),"")</f>
        <v/>
      </c>
      <c r="D678">
        <f>IFERROR(VLOOKUP(A678,プログラム!B:C,2,0),"")</f>
        <v>47</v>
      </c>
      <c r="E678">
        <f>IFERROR(記録[[#This Row],[組]],"")</f>
        <v>1</v>
      </c>
      <c r="F678">
        <f>IFERROR(記録[[#This Row],[水路]],"")</f>
        <v>5</v>
      </c>
      <c r="G678" t="str">
        <f>IFERROR(VLOOKUP(D678,プログラムデータ!A:N,12,0),"")</f>
        <v>11～12歳</v>
      </c>
      <c r="H678" t="str">
        <f>IFERROR(VLOOKUP(D678,プログラムデータ!A:N,13,0),"")</f>
        <v>男子</v>
      </c>
      <c r="I678">
        <f>IFERROR(VLOOKUP(D678,プログラムデータ!A:N,11,0),"")</f>
        <v>0</v>
      </c>
      <c r="J678" t="str">
        <f>IFERROR(VLOOKUP(D678,プログラムデータ!A:N,10,0),"")</f>
        <v>平泳ぎ</v>
      </c>
      <c r="K678" t="str">
        <f>IFERROR(VLOOKUP(D678,プログラムデータ!A:N,14,0),"")</f>
        <v>タイム決勝</v>
      </c>
      <c r="L678" t="str">
        <f t="shared" si="10"/>
        <v>11～12歳 男子 0 平泳ぎ タイム決勝</v>
      </c>
    </row>
    <row r="679" spans="1:12" x14ac:dyDescent="0.15">
      <c r="A679">
        <f>IFERROR(記録[[#This Row],[競技番号]],"")</f>
        <v>139</v>
      </c>
      <c r="B679">
        <f>IFERROR(記録[[#This Row],[選手番号]],"")</f>
        <v>0</v>
      </c>
      <c r="C679" t="str">
        <f>IFERROR(VLOOKUP(B679,チーム番号!E:F,2,0),"")</f>
        <v/>
      </c>
      <c r="D679">
        <f>IFERROR(VLOOKUP(A679,プログラム!B:C,2,0),"")</f>
        <v>47</v>
      </c>
      <c r="E679">
        <f>IFERROR(記録[[#This Row],[組]],"")</f>
        <v>1</v>
      </c>
      <c r="F679">
        <f>IFERROR(記録[[#This Row],[水路]],"")</f>
        <v>6</v>
      </c>
      <c r="G679" t="str">
        <f>IFERROR(VLOOKUP(D679,プログラムデータ!A:N,12,0),"")</f>
        <v>11～12歳</v>
      </c>
      <c r="H679" t="str">
        <f>IFERROR(VLOOKUP(D679,プログラムデータ!A:N,13,0),"")</f>
        <v>男子</v>
      </c>
      <c r="I679">
        <f>IFERROR(VLOOKUP(D679,プログラムデータ!A:N,11,0),"")</f>
        <v>0</v>
      </c>
      <c r="J679" t="str">
        <f>IFERROR(VLOOKUP(D679,プログラムデータ!A:N,10,0),"")</f>
        <v>平泳ぎ</v>
      </c>
      <c r="K679" t="str">
        <f>IFERROR(VLOOKUP(D679,プログラムデータ!A:N,14,0),"")</f>
        <v>タイム決勝</v>
      </c>
      <c r="L679" t="str">
        <f t="shared" si="10"/>
        <v>11～12歳 男子 0 平泳ぎ タイム決勝</v>
      </c>
    </row>
    <row r="680" spans="1:12" x14ac:dyDescent="0.15">
      <c r="A680">
        <f>IFERROR(記録[[#This Row],[競技番号]],"")</f>
        <v>139</v>
      </c>
      <c r="B680">
        <f>IFERROR(記録[[#This Row],[選手番号]],"")</f>
        <v>0</v>
      </c>
      <c r="C680" t="str">
        <f>IFERROR(VLOOKUP(B680,チーム番号!E:F,2,0),"")</f>
        <v/>
      </c>
      <c r="D680">
        <f>IFERROR(VLOOKUP(A680,プログラム!B:C,2,0),"")</f>
        <v>47</v>
      </c>
      <c r="E680">
        <f>IFERROR(記録[[#This Row],[組]],"")</f>
        <v>1</v>
      </c>
      <c r="F680">
        <f>IFERROR(記録[[#This Row],[水路]],"")</f>
        <v>7</v>
      </c>
      <c r="G680" t="str">
        <f>IFERROR(VLOOKUP(D680,プログラムデータ!A:N,12,0),"")</f>
        <v>11～12歳</v>
      </c>
      <c r="H680" t="str">
        <f>IFERROR(VLOOKUP(D680,プログラムデータ!A:N,13,0),"")</f>
        <v>男子</v>
      </c>
      <c r="I680">
        <f>IFERROR(VLOOKUP(D680,プログラムデータ!A:N,11,0),"")</f>
        <v>0</v>
      </c>
      <c r="J680" t="str">
        <f>IFERROR(VLOOKUP(D680,プログラムデータ!A:N,10,0),"")</f>
        <v>平泳ぎ</v>
      </c>
      <c r="K680" t="str">
        <f>IFERROR(VLOOKUP(D680,プログラムデータ!A:N,14,0),"")</f>
        <v>タイム決勝</v>
      </c>
      <c r="L680" t="str">
        <f t="shared" si="10"/>
        <v>11～12歳 男子 0 平泳ぎ タイム決勝</v>
      </c>
    </row>
    <row r="681" spans="1:12" x14ac:dyDescent="0.15">
      <c r="A681">
        <f>IFERROR(記録[[#This Row],[競技番号]],"")</f>
        <v>139</v>
      </c>
      <c r="B681">
        <f>IFERROR(記録[[#This Row],[選手番号]],"")</f>
        <v>0</v>
      </c>
      <c r="C681" t="str">
        <f>IFERROR(VLOOKUP(B681,チーム番号!E:F,2,0),"")</f>
        <v/>
      </c>
      <c r="D681">
        <f>IFERROR(VLOOKUP(A681,プログラム!B:C,2,0),"")</f>
        <v>47</v>
      </c>
      <c r="E681">
        <f>IFERROR(記録[[#This Row],[組]],"")</f>
        <v>1</v>
      </c>
      <c r="F681">
        <f>IFERROR(記録[[#This Row],[水路]],"")</f>
        <v>8</v>
      </c>
      <c r="G681" t="str">
        <f>IFERROR(VLOOKUP(D681,プログラムデータ!A:N,12,0),"")</f>
        <v>11～12歳</v>
      </c>
      <c r="H681" t="str">
        <f>IFERROR(VLOOKUP(D681,プログラムデータ!A:N,13,0),"")</f>
        <v>男子</v>
      </c>
      <c r="I681">
        <f>IFERROR(VLOOKUP(D681,プログラムデータ!A:N,11,0),"")</f>
        <v>0</v>
      </c>
      <c r="J681" t="str">
        <f>IFERROR(VLOOKUP(D681,プログラムデータ!A:N,10,0),"")</f>
        <v>平泳ぎ</v>
      </c>
      <c r="K681" t="str">
        <f>IFERROR(VLOOKUP(D681,プログラムデータ!A:N,14,0),"")</f>
        <v>タイム決勝</v>
      </c>
      <c r="L681" t="str">
        <f t="shared" si="10"/>
        <v>11～12歳 男子 0 平泳ぎ タイム決勝</v>
      </c>
    </row>
    <row r="682" spans="1:12" x14ac:dyDescent="0.15">
      <c r="A682">
        <f>IFERROR(記録[[#This Row],[競技番号]],"")</f>
        <v>139</v>
      </c>
      <c r="B682">
        <f>IFERROR(記録[[#This Row],[選手番号]],"")</f>
        <v>372</v>
      </c>
      <c r="C682" t="str">
        <f>IFERROR(VLOOKUP(B682,チーム番号!E:F,2,0),"")</f>
        <v/>
      </c>
      <c r="D682">
        <f>IFERROR(VLOOKUP(A682,プログラム!B:C,2,0),"")</f>
        <v>47</v>
      </c>
      <c r="E682">
        <f>IFERROR(記録[[#This Row],[組]],"")</f>
        <v>2</v>
      </c>
      <c r="F682">
        <f>IFERROR(記録[[#This Row],[水路]],"")</f>
        <v>1</v>
      </c>
      <c r="G682" t="str">
        <f>IFERROR(VLOOKUP(D682,プログラムデータ!A:N,12,0),"")</f>
        <v>11～12歳</v>
      </c>
      <c r="H682" t="str">
        <f>IFERROR(VLOOKUP(D682,プログラムデータ!A:N,13,0),"")</f>
        <v>男子</v>
      </c>
      <c r="I682">
        <f>IFERROR(VLOOKUP(D682,プログラムデータ!A:N,11,0),"")</f>
        <v>0</v>
      </c>
      <c r="J682" t="str">
        <f>IFERROR(VLOOKUP(D682,プログラムデータ!A:N,10,0),"")</f>
        <v>平泳ぎ</v>
      </c>
      <c r="K682" t="str">
        <f>IFERROR(VLOOKUP(D682,プログラムデータ!A:N,14,0),"")</f>
        <v>タイム決勝</v>
      </c>
      <c r="L682" t="str">
        <f t="shared" si="10"/>
        <v>11～12歳 男子 0 平泳ぎ タイム決勝</v>
      </c>
    </row>
    <row r="683" spans="1:12" x14ac:dyDescent="0.15">
      <c r="A683">
        <f>IFERROR(記録[[#This Row],[競技番号]],"")</f>
        <v>139</v>
      </c>
      <c r="B683">
        <f>IFERROR(記録[[#This Row],[選手番号]],"")</f>
        <v>357</v>
      </c>
      <c r="C683" t="str">
        <f>IFERROR(VLOOKUP(B683,チーム番号!E:F,2,0),"")</f>
        <v/>
      </c>
      <c r="D683">
        <f>IFERROR(VLOOKUP(A683,プログラム!B:C,2,0),"")</f>
        <v>47</v>
      </c>
      <c r="E683">
        <f>IFERROR(記録[[#This Row],[組]],"")</f>
        <v>2</v>
      </c>
      <c r="F683">
        <f>IFERROR(記録[[#This Row],[水路]],"")</f>
        <v>2</v>
      </c>
      <c r="G683" t="str">
        <f>IFERROR(VLOOKUP(D683,プログラムデータ!A:N,12,0),"")</f>
        <v>11～12歳</v>
      </c>
      <c r="H683" t="str">
        <f>IFERROR(VLOOKUP(D683,プログラムデータ!A:N,13,0),"")</f>
        <v>男子</v>
      </c>
      <c r="I683">
        <f>IFERROR(VLOOKUP(D683,プログラムデータ!A:N,11,0),"")</f>
        <v>0</v>
      </c>
      <c r="J683" t="str">
        <f>IFERROR(VLOOKUP(D683,プログラムデータ!A:N,10,0),"")</f>
        <v>平泳ぎ</v>
      </c>
      <c r="K683" t="str">
        <f>IFERROR(VLOOKUP(D683,プログラムデータ!A:N,14,0),"")</f>
        <v>タイム決勝</v>
      </c>
      <c r="L683" t="str">
        <f t="shared" si="10"/>
        <v>11～12歳 男子 0 平泳ぎ タイム決勝</v>
      </c>
    </row>
    <row r="684" spans="1:12" x14ac:dyDescent="0.15">
      <c r="A684">
        <f>IFERROR(記録[[#This Row],[競技番号]],"")</f>
        <v>139</v>
      </c>
      <c r="B684">
        <f>IFERROR(記録[[#This Row],[選手番号]],"")</f>
        <v>52</v>
      </c>
      <c r="C684" t="str">
        <f>IFERROR(VLOOKUP(B684,チーム番号!E:F,2,0),"")</f>
        <v/>
      </c>
      <c r="D684">
        <f>IFERROR(VLOOKUP(A684,プログラム!B:C,2,0),"")</f>
        <v>47</v>
      </c>
      <c r="E684">
        <f>IFERROR(記録[[#This Row],[組]],"")</f>
        <v>2</v>
      </c>
      <c r="F684">
        <f>IFERROR(記録[[#This Row],[水路]],"")</f>
        <v>3</v>
      </c>
      <c r="G684" t="str">
        <f>IFERROR(VLOOKUP(D684,プログラムデータ!A:N,12,0),"")</f>
        <v>11～12歳</v>
      </c>
      <c r="H684" t="str">
        <f>IFERROR(VLOOKUP(D684,プログラムデータ!A:N,13,0),"")</f>
        <v>男子</v>
      </c>
      <c r="I684">
        <f>IFERROR(VLOOKUP(D684,プログラムデータ!A:N,11,0),"")</f>
        <v>0</v>
      </c>
      <c r="J684" t="str">
        <f>IFERROR(VLOOKUP(D684,プログラムデータ!A:N,10,0),"")</f>
        <v>平泳ぎ</v>
      </c>
      <c r="K684" t="str">
        <f>IFERROR(VLOOKUP(D684,プログラムデータ!A:N,14,0),"")</f>
        <v>タイム決勝</v>
      </c>
      <c r="L684" t="str">
        <f t="shared" si="10"/>
        <v>11～12歳 男子 0 平泳ぎ タイム決勝</v>
      </c>
    </row>
    <row r="685" spans="1:12" x14ac:dyDescent="0.15">
      <c r="A685">
        <f>IFERROR(記録[[#This Row],[競技番号]],"")</f>
        <v>139</v>
      </c>
      <c r="B685">
        <f>IFERROR(記録[[#This Row],[選手番号]],"")</f>
        <v>567</v>
      </c>
      <c r="C685" t="str">
        <f>IFERROR(VLOOKUP(B685,チーム番号!E:F,2,0),"")</f>
        <v/>
      </c>
      <c r="D685">
        <f>IFERROR(VLOOKUP(A685,プログラム!B:C,2,0),"")</f>
        <v>47</v>
      </c>
      <c r="E685">
        <f>IFERROR(記録[[#This Row],[組]],"")</f>
        <v>2</v>
      </c>
      <c r="F685">
        <f>IFERROR(記録[[#This Row],[水路]],"")</f>
        <v>4</v>
      </c>
      <c r="G685" t="str">
        <f>IFERROR(VLOOKUP(D685,プログラムデータ!A:N,12,0),"")</f>
        <v>11～12歳</v>
      </c>
      <c r="H685" t="str">
        <f>IFERROR(VLOOKUP(D685,プログラムデータ!A:N,13,0),"")</f>
        <v>男子</v>
      </c>
      <c r="I685">
        <f>IFERROR(VLOOKUP(D685,プログラムデータ!A:N,11,0),"")</f>
        <v>0</v>
      </c>
      <c r="J685" t="str">
        <f>IFERROR(VLOOKUP(D685,プログラムデータ!A:N,10,0),"")</f>
        <v>平泳ぎ</v>
      </c>
      <c r="K685" t="str">
        <f>IFERROR(VLOOKUP(D685,プログラムデータ!A:N,14,0),"")</f>
        <v>タイム決勝</v>
      </c>
      <c r="L685" t="str">
        <f t="shared" si="10"/>
        <v>11～12歳 男子 0 平泳ぎ タイム決勝</v>
      </c>
    </row>
    <row r="686" spans="1:12" x14ac:dyDescent="0.15">
      <c r="A686">
        <f>IFERROR(記録[[#This Row],[競技番号]],"")</f>
        <v>139</v>
      </c>
      <c r="B686">
        <f>IFERROR(記録[[#This Row],[選手番号]],"")</f>
        <v>408</v>
      </c>
      <c r="C686" t="str">
        <f>IFERROR(VLOOKUP(B686,チーム番号!E:F,2,0),"")</f>
        <v/>
      </c>
      <c r="D686">
        <f>IFERROR(VLOOKUP(A686,プログラム!B:C,2,0),"")</f>
        <v>47</v>
      </c>
      <c r="E686">
        <f>IFERROR(記録[[#This Row],[組]],"")</f>
        <v>2</v>
      </c>
      <c r="F686">
        <f>IFERROR(記録[[#This Row],[水路]],"")</f>
        <v>5</v>
      </c>
      <c r="G686" t="str">
        <f>IFERROR(VLOOKUP(D686,プログラムデータ!A:N,12,0),"")</f>
        <v>11～12歳</v>
      </c>
      <c r="H686" t="str">
        <f>IFERROR(VLOOKUP(D686,プログラムデータ!A:N,13,0),"")</f>
        <v>男子</v>
      </c>
      <c r="I686">
        <f>IFERROR(VLOOKUP(D686,プログラムデータ!A:N,11,0),"")</f>
        <v>0</v>
      </c>
      <c r="J686" t="str">
        <f>IFERROR(VLOOKUP(D686,プログラムデータ!A:N,10,0),"")</f>
        <v>平泳ぎ</v>
      </c>
      <c r="K686" t="str">
        <f>IFERROR(VLOOKUP(D686,プログラムデータ!A:N,14,0),"")</f>
        <v>タイム決勝</v>
      </c>
      <c r="L686" t="str">
        <f t="shared" ref="L686:L749" si="11">CONCATENATE(G686," ",H686," ",I686," ",J686," ",K686)</f>
        <v>11～12歳 男子 0 平泳ぎ タイム決勝</v>
      </c>
    </row>
    <row r="687" spans="1:12" x14ac:dyDescent="0.15">
      <c r="A687">
        <f>IFERROR(記録[[#This Row],[競技番号]],"")</f>
        <v>139</v>
      </c>
      <c r="B687">
        <f>IFERROR(記録[[#This Row],[選手番号]],"")</f>
        <v>51</v>
      </c>
      <c r="C687" t="str">
        <f>IFERROR(VLOOKUP(B687,チーム番号!E:F,2,0),"")</f>
        <v/>
      </c>
      <c r="D687">
        <f>IFERROR(VLOOKUP(A687,プログラム!B:C,2,0),"")</f>
        <v>47</v>
      </c>
      <c r="E687">
        <f>IFERROR(記録[[#This Row],[組]],"")</f>
        <v>2</v>
      </c>
      <c r="F687">
        <f>IFERROR(記録[[#This Row],[水路]],"")</f>
        <v>6</v>
      </c>
      <c r="G687" t="str">
        <f>IFERROR(VLOOKUP(D687,プログラムデータ!A:N,12,0),"")</f>
        <v>11～12歳</v>
      </c>
      <c r="H687" t="str">
        <f>IFERROR(VLOOKUP(D687,プログラムデータ!A:N,13,0),"")</f>
        <v>男子</v>
      </c>
      <c r="I687">
        <f>IFERROR(VLOOKUP(D687,プログラムデータ!A:N,11,0),"")</f>
        <v>0</v>
      </c>
      <c r="J687" t="str">
        <f>IFERROR(VLOOKUP(D687,プログラムデータ!A:N,10,0),"")</f>
        <v>平泳ぎ</v>
      </c>
      <c r="K687" t="str">
        <f>IFERROR(VLOOKUP(D687,プログラムデータ!A:N,14,0),"")</f>
        <v>タイム決勝</v>
      </c>
      <c r="L687" t="str">
        <f t="shared" si="11"/>
        <v>11～12歳 男子 0 平泳ぎ タイム決勝</v>
      </c>
    </row>
    <row r="688" spans="1:12" x14ac:dyDescent="0.15">
      <c r="A688">
        <f>IFERROR(記録[[#This Row],[競技番号]],"")</f>
        <v>139</v>
      </c>
      <c r="B688">
        <f>IFERROR(記録[[#This Row],[選手番号]],"")</f>
        <v>291</v>
      </c>
      <c r="C688" t="str">
        <f>IFERROR(VLOOKUP(B688,チーム番号!E:F,2,0),"")</f>
        <v/>
      </c>
      <c r="D688">
        <f>IFERROR(VLOOKUP(A688,プログラム!B:C,2,0),"")</f>
        <v>47</v>
      </c>
      <c r="E688">
        <f>IFERROR(記録[[#This Row],[組]],"")</f>
        <v>2</v>
      </c>
      <c r="F688">
        <f>IFERROR(記録[[#This Row],[水路]],"")</f>
        <v>7</v>
      </c>
      <c r="G688" t="str">
        <f>IFERROR(VLOOKUP(D688,プログラムデータ!A:N,12,0),"")</f>
        <v>11～12歳</v>
      </c>
      <c r="H688" t="str">
        <f>IFERROR(VLOOKUP(D688,プログラムデータ!A:N,13,0),"")</f>
        <v>男子</v>
      </c>
      <c r="I688">
        <f>IFERROR(VLOOKUP(D688,プログラムデータ!A:N,11,0),"")</f>
        <v>0</v>
      </c>
      <c r="J688" t="str">
        <f>IFERROR(VLOOKUP(D688,プログラムデータ!A:N,10,0),"")</f>
        <v>平泳ぎ</v>
      </c>
      <c r="K688" t="str">
        <f>IFERROR(VLOOKUP(D688,プログラムデータ!A:N,14,0),"")</f>
        <v>タイム決勝</v>
      </c>
      <c r="L688" t="str">
        <f t="shared" si="11"/>
        <v>11～12歳 男子 0 平泳ぎ タイム決勝</v>
      </c>
    </row>
    <row r="689" spans="1:12" x14ac:dyDescent="0.15">
      <c r="A689">
        <f>IFERROR(記録[[#This Row],[競技番号]],"")</f>
        <v>139</v>
      </c>
      <c r="B689">
        <f>IFERROR(記録[[#This Row],[選手番号]],"")</f>
        <v>0</v>
      </c>
      <c r="C689" t="str">
        <f>IFERROR(VLOOKUP(B689,チーム番号!E:F,2,0),"")</f>
        <v/>
      </c>
      <c r="D689">
        <f>IFERROR(VLOOKUP(A689,プログラム!B:C,2,0),"")</f>
        <v>47</v>
      </c>
      <c r="E689">
        <f>IFERROR(記録[[#This Row],[組]],"")</f>
        <v>2</v>
      </c>
      <c r="F689">
        <f>IFERROR(記録[[#This Row],[水路]],"")</f>
        <v>8</v>
      </c>
      <c r="G689" t="str">
        <f>IFERROR(VLOOKUP(D689,プログラムデータ!A:N,12,0),"")</f>
        <v>11～12歳</v>
      </c>
      <c r="H689" t="str">
        <f>IFERROR(VLOOKUP(D689,プログラムデータ!A:N,13,0),"")</f>
        <v>男子</v>
      </c>
      <c r="I689">
        <f>IFERROR(VLOOKUP(D689,プログラムデータ!A:N,11,0),"")</f>
        <v>0</v>
      </c>
      <c r="J689" t="str">
        <f>IFERROR(VLOOKUP(D689,プログラムデータ!A:N,10,0),"")</f>
        <v>平泳ぎ</v>
      </c>
      <c r="K689" t="str">
        <f>IFERROR(VLOOKUP(D689,プログラムデータ!A:N,14,0),"")</f>
        <v>タイム決勝</v>
      </c>
      <c r="L689" t="str">
        <f t="shared" si="11"/>
        <v>11～12歳 男子 0 平泳ぎ タイム決勝</v>
      </c>
    </row>
    <row r="690" spans="1:12" x14ac:dyDescent="0.15">
      <c r="A690">
        <f>IFERROR(記録[[#This Row],[競技番号]],"")</f>
        <v>141</v>
      </c>
      <c r="B690">
        <f>IFERROR(記録[[#This Row],[選手番号]],"")</f>
        <v>0</v>
      </c>
      <c r="C690" t="str">
        <f>IFERROR(VLOOKUP(B690,チーム番号!E:F,2,0),"")</f>
        <v/>
      </c>
      <c r="D690">
        <f>IFERROR(VLOOKUP(A690,プログラム!B:C,2,0),"")</f>
        <v>48</v>
      </c>
      <c r="E690">
        <f>IFERROR(記録[[#This Row],[組]],"")</f>
        <v>1</v>
      </c>
      <c r="F690">
        <f>IFERROR(記録[[#This Row],[水路]],"")</f>
        <v>1</v>
      </c>
      <c r="G690" t="str">
        <f>IFERROR(VLOOKUP(D690,プログラムデータ!A:N,12,0),"")</f>
        <v>13～14歳</v>
      </c>
      <c r="H690" t="str">
        <f>IFERROR(VLOOKUP(D690,プログラムデータ!A:N,13,0),"")</f>
        <v>男子</v>
      </c>
      <c r="I690">
        <f>IFERROR(VLOOKUP(D690,プログラムデータ!A:N,11,0),"")</f>
        <v>0</v>
      </c>
      <c r="J690" t="str">
        <f>IFERROR(VLOOKUP(D690,プログラムデータ!A:N,10,0),"")</f>
        <v>平泳ぎ</v>
      </c>
      <c r="K690" t="str">
        <f>IFERROR(VLOOKUP(D690,プログラムデータ!A:N,14,0),"")</f>
        <v>タイム決勝</v>
      </c>
      <c r="L690" t="str">
        <f t="shared" si="11"/>
        <v>13～14歳 男子 0 平泳ぎ タイム決勝</v>
      </c>
    </row>
    <row r="691" spans="1:12" x14ac:dyDescent="0.15">
      <c r="A691">
        <f>IFERROR(記録[[#This Row],[競技番号]],"")</f>
        <v>141</v>
      </c>
      <c r="B691">
        <f>IFERROR(記録[[#This Row],[選手番号]],"")</f>
        <v>113</v>
      </c>
      <c r="C691" t="str">
        <f>IFERROR(VLOOKUP(B691,チーム番号!E:F,2,0),"")</f>
        <v/>
      </c>
      <c r="D691">
        <f>IFERROR(VLOOKUP(A691,プログラム!B:C,2,0),"")</f>
        <v>48</v>
      </c>
      <c r="E691">
        <f>IFERROR(記録[[#This Row],[組]],"")</f>
        <v>1</v>
      </c>
      <c r="F691">
        <f>IFERROR(記録[[#This Row],[水路]],"")</f>
        <v>2</v>
      </c>
      <c r="G691" t="str">
        <f>IFERROR(VLOOKUP(D691,プログラムデータ!A:N,12,0),"")</f>
        <v>13～14歳</v>
      </c>
      <c r="H691" t="str">
        <f>IFERROR(VLOOKUP(D691,プログラムデータ!A:N,13,0),"")</f>
        <v>男子</v>
      </c>
      <c r="I691">
        <f>IFERROR(VLOOKUP(D691,プログラムデータ!A:N,11,0),"")</f>
        <v>0</v>
      </c>
      <c r="J691" t="str">
        <f>IFERROR(VLOOKUP(D691,プログラムデータ!A:N,10,0),"")</f>
        <v>平泳ぎ</v>
      </c>
      <c r="K691" t="str">
        <f>IFERROR(VLOOKUP(D691,プログラムデータ!A:N,14,0),"")</f>
        <v>タイム決勝</v>
      </c>
      <c r="L691" t="str">
        <f t="shared" si="11"/>
        <v>13～14歳 男子 0 平泳ぎ タイム決勝</v>
      </c>
    </row>
    <row r="692" spans="1:12" x14ac:dyDescent="0.15">
      <c r="A692">
        <f>IFERROR(記録[[#This Row],[競技番号]],"")</f>
        <v>141</v>
      </c>
      <c r="B692">
        <f>IFERROR(記録[[#This Row],[選手番号]],"")</f>
        <v>138</v>
      </c>
      <c r="C692" t="str">
        <f>IFERROR(VLOOKUP(B692,チーム番号!E:F,2,0),"")</f>
        <v/>
      </c>
      <c r="D692">
        <f>IFERROR(VLOOKUP(A692,プログラム!B:C,2,0),"")</f>
        <v>48</v>
      </c>
      <c r="E692">
        <f>IFERROR(記録[[#This Row],[組]],"")</f>
        <v>1</v>
      </c>
      <c r="F692">
        <f>IFERROR(記録[[#This Row],[水路]],"")</f>
        <v>3</v>
      </c>
      <c r="G692" t="str">
        <f>IFERROR(VLOOKUP(D692,プログラムデータ!A:N,12,0),"")</f>
        <v>13～14歳</v>
      </c>
      <c r="H692" t="str">
        <f>IFERROR(VLOOKUP(D692,プログラムデータ!A:N,13,0),"")</f>
        <v>男子</v>
      </c>
      <c r="I692">
        <f>IFERROR(VLOOKUP(D692,プログラムデータ!A:N,11,0),"")</f>
        <v>0</v>
      </c>
      <c r="J692" t="str">
        <f>IFERROR(VLOOKUP(D692,プログラムデータ!A:N,10,0),"")</f>
        <v>平泳ぎ</v>
      </c>
      <c r="K692" t="str">
        <f>IFERROR(VLOOKUP(D692,プログラムデータ!A:N,14,0),"")</f>
        <v>タイム決勝</v>
      </c>
      <c r="L692" t="str">
        <f t="shared" si="11"/>
        <v>13～14歳 男子 0 平泳ぎ タイム決勝</v>
      </c>
    </row>
    <row r="693" spans="1:12" x14ac:dyDescent="0.15">
      <c r="A693">
        <f>IFERROR(記録[[#This Row],[競技番号]],"")</f>
        <v>141</v>
      </c>
      <c r="B693">
        <f>IFERROR(記録[[#This Row],[選手番号]],"")</f>
        <v>200</v>
      </c>
      <c r="C693" t="str">
        <f>IFERROR(VLOOKUP(B693,チーム番号!E:F,2,0),"")</f>
        <v/>
      </c>
      <c r="D693">
        <f>IFERROR(VLOOKUP(A693,プログラム!B:C,2,0),"")</f>
        <v>48</v>
      </c>
      <c r="E693">
        <f>IFERROR(記録[[#This Row],[組]],"")</f>
        <v>1</v>
      </c>
      <c r="F693">
        <f>IFERROR(記録[[#This Row],[水路]],"")</f>
        <v>4</v>
      </c>
      <c r="G693" t="str">
        <f>IFERROR(VLOOKUP(D693,プログラムデータ!A:N,12,0),"")</f>
        <v>13～14歳</v>
      </c>
      <c r="H693" t="str">
        <f>IFERROR(VLOOKUP(D693,プログラムデータ!A:N,13,0),"")</f>
        <v>男子</v>
      </c>
      <c r="I693">
        <f>IFERROR(VLOOKUP(D693,プログラムデータ!A:N,11,0),"")</f>
        <v>0</v>
      </c>
      <c r="J693" t="str">
        <f>IFERROR(VLOOKUP(D693,プログラムデータ!A:N,10,0),"")</f>
        <v>平泳ぎ</v>
      </c>
      <c r="K693" t="str">
        <f>IFERROR(VLOOKUP(D693,プログラムデータ!A:N,14,0),"")</f>
        <v>タイム決勝</v>
      </c>
      <c r="L693" t="str">
        <f t="shared" si="11"/>
        <v>13～14歳 男子 0 平泳ぎ タイム決勝</v>
      </c>
    </row>
    <row r="694" spans="1:12" x14ac:dyDescent="0.15">
      <c r="A694">
        <f>IFERROR(記録[[#This Row],[競技番号]],"")</f>
        <v>141</v>
      </c>
      <c r="B694">
        <f>IFERROR(記録[[#This Row],[選手番号]],"")</f>
        <v>328</v>
      </c>
      <c r="C694" t="str">
        <f>IFERROR(VLOOKUP(B694,チーム番号!E:F,2,0),"")</f>
        <v/>
      </c>
      <c r="D694">
        <f>IFERROR(VLOOKUP(A694,プログラム!B:C,2,0),"")</f>
        <v>48</v>
      </c>
      <c r="E694">
        <f>IFERROR(記録[[#This Row],[組]],"")</f>
        <v>1</v>
      </c>
      <c r="F694">
        <f>IFERROR(記録[[#This Row],[水路]],"")</f>
        <v>5</v>
      </c>
      <c r="G694" t="str">
        <f>IFERROR(VLOOKUP(D694,プログラムデータ!A:N,12,0),"")</f>
        <v>13～14歳</v>
      </c>
      <c r="H694" t="str">
        <f>IFERROR(VLOOKUP(D694,プログラムデータ!A:N,13,0),"")</f>
        <v>男子</v>
      </c>
      <c r="I694">
        <f>IFERROR(VLOOKUP(D694,プログラムデータ!A:N,11,0),"")</f>
        <v>0</v>
      </c>
      <c r="J694" t="str">
        <f>IFERROR(VLOOKUP(D694,プログラムデータ!A:N,10,0),"")</f>
        <v>平泳ぎ</v>
      </c>
      <c r="K694" t="str">
        <f>IFERROR(VLOOKUP(D694,プログラムデータ!A:N,14,0),"")</f>
        <v>タイム決勝</v>
      </c>
      <c r="L694" t="str">
        <f t="shared" si="11"/>
        <v>13～14歳 男子 0 平泳ぎ タイム決勝</v>
      </c>
    </row>
    <row r="695" spans="1:12" x14ac:dyDescent="0.15">
      <c r="A695">
        <f>IFERROR(記録[[#This Row],[競技番号]],"")</f>
        <v>141</v>
      </c>
      <c r="B695">
        <f>IFERROR(記録[[#This Row],[選手番号]],"")</f>
        <v>271</v>
      </c>
      <c r="C695" t="str">
        <f>IFERROR(VLOOKUP(B695,チーム番号!E:F,2,0),"")</f>
        <v/>
      </c>
      <c r="D695">
        <f>IFERROR(VLOOKUP(A695,プログラム!B:C,2,0),"")</f>
        <v>48</v>
      </c>
      <c r="E695">
        <f>IFERROR(記録[[#This Row],[組]],"")</f>
        <v>1</v>
      </c>
      <c r="F695">
        <f>IFERROR(記録[[#This Row],[水路]],"")</f>
        <v>6</v>
      </c>
      <c r="G695" t="str">
        <f>IFERROR(VLOOKUP(D695,プログラムデータ!A:N,12,0),"")</f>
        <v>13～14歳</v>
      </c>
      <c r="H695" t="str">
        <f>IFERROR(VLOOKUP(D695,プログラムデータ!A:N,13,0),"")</f>
        <v>男子</v>
      </c>
      <c r="I695">
        <f>IFERROR(VLOOKUP(D695,プログラムデータ!A:N,11,0),"")</f>
        <v>0</v>
      </c>
      <c r="J695" t="str">
        <f>IFERROR(VLOOKUP(D695,プログラムデータ!A:N,10,0),"")</f>
        <v>平泳ぎ</v>
      </c>
      <c r="K695" t="str">
        <f>IFERROR(VLOOKUP(D695,プログラムデータ!A:N,14,0),"")</f>
        <v>タイム決勝</v>
      </c>
      <c r="L695" t="str">
        <f t="shared" si="11"/>
        <v>13～14歳 男子 0 平泳ぎ タイム決勝</v>
      </c>
    </row>
    <row r="696" spans="1:12" x14ac:dyDescent="0.15">
      <c r="A696">
        <f>IFERROR(記録[[#This Row],[競技番号]],"")</f>
        <v>141</v>
      </c>
      <c r="B696">
        <f>IFERROR(記録[[#This Row],[選手番号]],"")</f>
        <v>0</v>
      </c>
      <c r="C696" t="str">
        <f>IFERROR(VLOOKUP(B696,チーム番号!E:F,2,0),"")</f>
        <v/>
      </c>
      <c r="D696">
        <f>IFERROR(VLOOKUP(A696,プログラム!B:C,2,0),"")</f>
        <v>48</v>
      </c>
      <c r="E696">
        <f>IFERROR(記録[[#This Row],[組]],"")</f>
        <v>1</v>
      </c>
      <c r="F696">
        <f>IFERROR(記録[[#This Row],[水路]],"")</f>
        <v>7</v>
      </c>
      <c r="G696" t="str">
        <f>IFERROR(VLOOKUP(D696,プログラムデータ!A:N,12,0),"")</f>
        <v>13～14歳</v>
      </c>
      <c r="H696" t="str">
        <f>IFERROR(VLOOKUP(D696,プログラムデータ!A:N,13,0),"")</f>
        <v>男子</v>
      </c>
      <c r="I696">
        <f>IFERROR(VLOOKUP(D696,プログラムデータ!A:N,11,0),"")</f>
        <v>0</v>
      </c>
      <c r="J696" t="str">
        <f>IFERROR(VLOOKUP(D696,プログラムデータ!A:N,10,0),"")</f>
        <v>平泳ぎ</v>
      </c>
      <c r="K696" t="str">
        <f>IFERROR(VLOOKUP(D696,プログラムデータ!A:N,14,0),"")</f>
        <v>タイム決勝</v>
      </c>
      <c r="L696" t="str">
        <f t="shared" si="11"/>
        <v>13～14歳 男子 0 平泳ぎ タイム決勝</v>
      </c>
    </row>
    <row r="697" spans="1:12" x14ac:dyDescent="0.15">
      <c r="A697">
        <f>IFERROR(記録[[#This Row],[競技番号]],"")</f>
        <v>141</v>
      </c>
      <c r="B697">
        <f>IFERROR(記録[[#This Row],[選手番号]],"")</f>
        <v>0</v>
      </c>
      <c r="C697" t="str">
        <f>IFERROR(VLOOKUP(B697,チーム番号!E:F,2,0),"")</f>
        <v/>
      </c>
      <c r="D697">
        <f>IFERROR(VLOOKUP(A697,プログラム!B:C,2,0),"")</f>
        <v>48</v>
      </c>
      <c r="E697">
        <f>IFERROR(記録[[#This Row],[組]],"")</f>
        <v>1</v>
      </c>
      <c r="F697">
        <f>IFERROR(記録[[#This Row],[水路]],"")</f>
        <v>8</v>
      </c>
      <c r="G697" t="str">
        <f>IFERROR(VLOOKUP(D697,プログラムデータ!A:N,12,0),"")</f>
        <v>13～14歳</v>
      </c>
      <c r="H697" t="str">
        <f>IFERROR(VLOOKUP(D697,プログラムデータ!A:N,13,0),"")</f>
        <v>男子</v>
      </c>
      <c r="I697">
        <f>IFERROR(VLOOKUP(D697,プログラムデータ!A:N,11,0),"")</f>
        <v>0</v>
      </c>
      <c r="J697" t="str">
        <f>IFERROR(VLOOKUP(D697,プログラムデータ!A:N,10,0),"")</f>
        <v>平泳ぎ</v>
      </c>
      <c r="K697" t="str">
        <f>IFERROR(VLOOKUP(D697,プログラムデータ!A:N,14,0),"")</f>
        <v>タイム決勝</v>
      </c>
      <c r="L697" t="str">
        <f t="shared" si="11"/>
        <v>13～14歳 男子 0 平泳ぎ タイム決勝</v>
      </c>
    </row>
    <row r="698" spans="1:12" x14ac:dyDescent="0.15">
      <c r="A698">
        <f>IFERROR(記録[[#This Row],[競技番号]],"")</f>
        <v>143</v>
      </c>
      <c r="B698">
        <f>IFERROR(記録[[#This Row],[選手番号]],"")</f>
        <v>160</v>
      </c>
      <c r="C698" t="str">
        <f>IFERROR(VLOOKUP(B698,チーム番号!E:F,2,0),"")</f>
        <v/>
      </c>
      <c r="D698">
        <f>IFERROR(VLOOKUP(A698,プログラム!B:C,2,0),"")</f>
        <v>49</v>
      </c>
      <c r="E698">
        <f>IFERROR(記録[[#This Row],[組]],"")</f>
        <v>1</v>
      </c>
      <c r="F698">
        <f>IFERROR(記録[[#This Row],[水路]],"")</f>
        <v>1</v>
      </c>
      <c r="G698" t="str">
        <f>IFERROR(VLOOKUP(D698,プログラムデータ!A:N,12,0),"")</f>
        <v>15～18歳</v>
      </c>
      <c r="H698" t="str">
        <f>IFERROR(VLOOKUP(D698,プログラムデータ!A:N,13,0),"")</f>
        <v>男子</v>
      </c>
      <c r="I698">
        <f>IFERROR(VLOOKUP(D698,プログラムデータ!A:N,11,0),"")</f>
        <v>0</v>
      </c>
      <c r="J698" t="str">
        <f>IFERROR(VLOOKUP(D698,プログラムデータ!A:N,10,0),"")</f>
        <v>平泳ぎ</v>
      </c>
      <c r="K698" t="str">
        <f>IFERROR(VLOOKUP(D698,プログラムデータ!A:N,14,0),"")</f>
        <v>タイム決勝</v>
      </c>
      <c r="L698" t="str">
        <f t="shared" si="11"/>
        <v>15～18歳 男子 0 平泳ぎ タイム決勝</v>
      </c>
    </row>
    <row r="699" spans="1:12" x14ac:dyDescent="0.15">
      <c r="A699">
        <f>IFERROR(記録[[#This Row],[競技番号]],"")</f>
        <v>143</v>
      </c>
      <c r="B699">
        <f>IFERROR(記録[[#This Row],[選手番号]],"")</f>
        <v>590</v>
      </c>
      <c r="C699" t="str">
        <f>IFERROR(VLOOKUP(B699,チーム番号!E:F,2,0),"")</f>
        <v/>
      </c>
      <c r="D699">
        <f>IFERROR(VLOOKUP(A699,プログラム!B:C,2,0),"")</f>
        <v>49</v>
      </c>
      <c r="E699">
        <f>IFERROR(記録[[#This Row],[組]],"")</f>
        <v>1</v>
      </c>
      <c r="F699">
        <f>IFERROR(記録[[#This Row],[水路]],"")</f>
        <v>2</v>
      </c>
      <c r="G699" t="str">
        <f>IFERROR(VLOOKUP(D699,プログラムデータ!A:N,12,0),"")</f>
        <v>15～18歳</v>
      </c>
      <c r="H699" t="str">
        <f>IFERROR(VLOOKUP(D699,プログラムデータ!A:N,13,0),"")</f>
        <v>男子</v>
      </c>
      <c r="I699">
        <f>IFERROR(VLOOKUP(D699,プログラムデータ!A:N,11,0),"")</f>
        <v>0</v>
      </c>
      <c r="J699" t="str">
        <f>IFERROR(VLOOKUP(D699,プログラムデータ!A:N,10,0),"")</f>
        <v>平泳ぎ</v>
      </c>
      <c r="K699" t="str">
        <f>IFERROR(VLOOKUP(D699,プログラムデータ!A:N,14,0),"")</f>
        <v>タイム決勝</v>
      </c>
      <c r="L699" t="str">
        <f t="shared" si="11"/>
        <v>15～18歳 男子 0 平泳ぎ タイム決勝</v>
      </c>
    </row>
    <row r="700" spans="1:12" x14ac:dyDescent="0.15">
      <c r="A700">
        <f>IFERROR(記録[[#This Row],[競技番号]],"")</f>
        <v>143</v>
      </c>
      <c r="B700">
        <f>IFERROR(記録[[#This Row],[選手番号]],"")</f>
        <v>435</v>
      </c>
      <c r="C700" t="str">
        <f>IFERROR(VLOOKUP(B700,チーム番号!E:F,2,0),"")</f>
        <v/>
      </c>
      <c r="D700">
        <f>IFERROR(VLOOKUP(A700,プログラム!B:C,2,0),"")</f>
        <v>49</v>
      </c>
      <c r="E700">
        <f>IFERROR(記録[[#This Row],[組]],"")</f>
        <v>1</v>
      </c>
      <c r="F700">
        <f>IFERROR(記録[[#This Row],[水路]],"")</f>
        <v>3</v>
      </c>
      <c r="G700" t="str">
        <f>IFERROR(VLOOKUP(D700,プログラムデータ!A:N,12,0),"")</f>
        <v>15～18歳</v>
      </c>
      <c r="H700" t="str">
        <f>IFERROR(VLOOKUP(D700,プログラムデータ!A:N,13,0),"")</f>
        <v>男子</v>
      </c>
      <c r="I700">
        <f>IFERROR(VLOOKUP(D700,プログラムデータ!A:N,11,0),"")</f>
        <v>0</v>
      </c>
      <c r="J700" t="str">
        <f>IFERROR(VLOOKUP(D700,プログラムデータ!A:N,10,0),"")</f>
        <v>平泳ぎ</v>
      </c>
      <c r="K700" t="str">
        <f>IFERROR(VLOOKUP(D700,プログラムデータ!A:N,14,0),"")</f>
        <v>タイム決勝</v>
      </c>
      <c r="L700" t="str">
        <f t="shared" si="11"/>
        <v>15～18歳 男子 0 平泳ぎ タイム決勝</v>
      </c>
    </row>
    <row r="701" spans="1:12" x14ac:dyDescent="0.15">
      <c r="A701">
        <f>IFERROR(記録[[#This Row],[競技番号]],"")</f>
        <v>143</v>
      </c>
      <c r="B701">
        <f>IFERROR(記録[[#This Row],[選手番号]],"")</f>
        <v>619</v>
      </c>
      <c r="C701" t="str">
        <f>IFERROR(VLOOKUP(B701,チーム番号!E:F,2,0),"")</f>
        <v/>
      </c>
      <c r="D701">
        <f>IFERROR(VLOOKUP(A701,プログラム!B:C,2,0),"")</f>
        <v>49</v>
      </c>
      <c r="E701">
        <f>IFERROR(記録[[#This Row],[組]],"")</f>
        <v>1</v>
      </c>
      <c r="F701">
        <f>IFERROR(記録[[#This Row],[水路]],"")</f>
        <v>4</v>
      </c>
      <c r="G701" t="str">
        <f>IFERROR(VLOOKUP(D701,プログラムデータ!A:N,12,0),"")</f>
        <v>15～18歳</v>
      </c>
      <c r="H701" t="str">
        <f>IFERROR(VLOOKUP(D701,プログラムデータ!A:N,13,0),"")</f>
        <v>男子</v>
      </c>
      <c r="I701">
        <f>IFERROR(VLOOKUP(D701,プログラムデータ!A:N,11,0),"")</f>
        <v>0</v>
      </c>
      <c r="J701" t="str">
        <f>IFERROR(VLOOKUP(D701,プログラムデータ!A:N,10,0),"")</f>
        <v>平泳ぎ</v>
      </c>
      <c r="K701" t="str">
        <f>IFERROR(VLOOKUP(D701,プログラムデータ!A:N,14,0),"")</f>
        <v>タイム決勝</v>
      </c>
      <c r="L701" t="str">
        <f t="shared" si="11"/>
        <v>15～18歳 男子 0 平泳ぎ タイム決勝</v>
      </c>
    </row>
    <row r="702" spans="1:12" x14ac:dyDescent="0.15">
      <c r="A702">
        <f>IFERROR(記録[[#This Row],[競技番号]],"")</f>
        <v>143</v>
      </c>
      <c r="B702">
        <f>IFERROR(記録[[#This Row],[選手番号]],"")</f>
        <v>700</v>
      </c>
      <c r="C702" t="str">
        <f>IFERROR(VLOOKUP(B702,チーム番号!E:F,2,0),"")</f>
        <v/>
      </c>
      <c r="D702">
        <f>IFERROR(VLOOKUP(A702,プログラム!B:C,2,0),"")</f>
        <v>49</v>
      </c>
      <c r="E702">
        <f>IFERROR(記録[[#This Row],[組]],"")</f>
        <v>1</v>
      </c>
      <c r="F702">
        <f>IFERROR(記録[[#This Row],[水路]],"")</f>
        <v>5</v>
      </c>
      <c r="G702" t="str">
        <f>IFERROR(VLOOKUP(D702,プログラムデータ!A:N,12,0),"")</f>
        <v>15～18歳</v>
      </c>
      <c r="H702" t="str">
        <f>IFERROR(VLOOKUP(D702,プログラムデータ!A:N,13,0),"")</f>
        <v>男子</v>
      </c>
      <c r="I702">
        <f>IFERROR(VLOOKUP(D702,プログラムデータ!A:N,11,0),"")</f>
        <v>0</v>
      </c>
      <c r="J702" t="str">
        <f>IFERROR(VLOOKUP(D702,プログラムデータ!A:N,10,0),"")</f>
        <v>平泳ぎ</v>
      </c>
      <c r="K702" t="str">
        <f>IFERROR(VLOOKUP(D702,プログラムデータ!A:N,14,0),"")</f>
        <v>タイム決勝</v>
      </c>
      <c r="L702" t="str">
        <f t="shared" si="11"/>
        <v>15～18歳 男子 0 平泳ぎ タイム決勝</v>
      </c>
    </row>
    <row r="703" spans="1:12" x14ac:dyDescent="0.15">
      <c r="A703">
        <f>IFERROR(記録[[#This Row],[競技番号]],"")</f>
        <v>143</v>
      </c>
      <c r="B703">
        <f>IFERROR(記録[[#This Row],[選手番号]],"")</f>
        <v>325</v>
      </c>
      <c r="C703" t="str">
        <f>IFERROR(VLOOKUP(B703,チーム番号!E:F,2,0),"")</f>
        <v/>
      </c>
      <c r="D703">
        <f>IFERROR(VLOOKUP(A703,プログラム!B:C,2,0),"")</f>
        <v>49</v>
      </c>
      <c r="E703">
        <f>IFERROR(記録[[#This Row],[組]],"")</f>
        <v>1</v>
      </c>
      <c r="F703">
        <f>IFERROR(記録[[#This Row],[水路]],"")</f>
        <v>6</v>
      </c>
      <c r="G703" t="str">
        <f>IFERROR(VLOOKUP(D703,プログラムデータ!A:N,12,0),"")</f>
        <v>15～18歳</v>
      </c>
      <c r="H703" t="str">
        <f>IFERROR(VLOOKUP(D703,プログラムデータ!A:N,13,0),"")</f>
        <v>男子</v>
      </c>
      <c r="I703">
        <f>IFERROR(VLOOKUP(D703,プログラムデータ!A:N,11,0),"")</f>
        <v>0</v>
      </c>
      <c r="J703" t="str">
        <f>IFERROR(VLOOKUP(D703,プログラムデータ!A:N,10,0),"")</f>
        <v>平泳ぎ</v>
      </c>
      <c r="K703" t="str">
        <f>IFERROR(VLOOKUP(D703,プログラムデータ!A:N,14,0),"")</f>
        <v>タイム決勝</v>
      </c>
      <c r="L703" t="str">
        <f t="shared" si="11"/>
        <v>15～18歳 男子 0 平泳ぎ タイム決勝</v>
      </c>
    </row>
    <row r="704" spans="1:12" x14ac:dyDescent="0.15">
      <c r="A704">
        <f>IFERROR(記録[[#This Row],[競技番号]],"")</f>
        <v>143</v>
      </c>
      <c r="B704">
        <f>IFERROR(記録[[#This Row],[選手番号]],"")</f>
        <v>618</v>
      </c>
      <c r="C704" t="str">
        <f>IFERROR(VLOOKUP(B704,チーム番号!E:F,2,0),"")</f>
        <v/>
      </c>
      <c r="D704">
        <f>IFERROR(VLOOKUP(A704,プログラム!B:C,2,0),"")</f>
        <v>49</v>
      </c>
      <c r="E704">
        <f>IFERROR(記録[[#This Row],[組]],"")</f>
        <v>1</v>
      </c>
      <c r="F704">
        <f>IFERROR(記録[[#This Row],[水路]],"")</f>
        <v>7</v>
      </c>
      <c r="G704" t="str">
        <f>IFERROR(VLOOKUP(D704,プログラムデータ!A:N,12,0),"")</f>
        <v>15～18歳</v>
      </c>
      <c r="H704" t="str">
        <f>IFERROR(VLOOKUP(D704,プログラムデータ!A:N,13,0),"")</f>
        <v>男子</v>
      </c>
      <c r="I704">
        <f>IFERROR(VLOOKUP(D704,プログラムデータ!A:N,11,0),"")</f>
        <v>0</v>
      </c>
      <c r="J704" t="str">
        <f>IFERROR(VLOOKUP(D704,プログラムデータ!A:N,10,0),"")</f>
        <v>平泳ぎ</v>
      </c>
      <c r="K704" t="str">
        <f>IFERROR(VLOOKUP(D704,プログラムデータ!A:N,14,0),"")</f>
        <v>タイム決勝</v>
      </c>
      <c r="L704" t="str">
        <f t="shared" si="11"/>
        <v>15～18歳 男子 0 平泳ぎ タイム決勝</v>
      </c>
    </row>
    <row r="705" spans="1:12" x14ac:dyDescent="0.15">
      <c r="A705">
        <f>IFERROR(記録[[#This Row],[競技番号]],"")</f>
        <v>143</v>
      </c>
      <c r="B705">
        <f>IFERROR(記録[[#This Row],[選手番号]],"")</f>
        <v>302</v>
      </c>
      <c r="C705" t="str">
        <f>IFERROR(VLOOKUP(B705,チーム番号!E:F,2,0),"")</f>
        <v/>
      </c>
      <c r="D705">
        <f>IFERROR(VLOOKUP(A705,プログラム!B:C,2,0),"")</f>
        <v>49</v>
      </c>
      <c r="E705">
        <f>IFERROR(記録[[#This Row],[組]],"")</f>
        <v>1</v>
      </c>
      <c r="F705">
        <f>IFERROR(記録[[#This Row],[水路]],"")</f>
        <v>8</v>
      </c>
      <c r="G705" t="str">
        <f>IFERROR(VLOOKUP(D705,プログラムデータ!A:N,12,0),"")</f>
        <v>15～18歳</v>
      </c>
      <c r="H705" t="str">
        <f>IFERROR(VLOOKUP(D705,プログラムデータ!A:N,13,0),"")</f>
        <v>男子</v>
      </c>
      <c r="I705">
        <f>IFERROR(VLOOKUP(D705,プログラムデータ!A:N,11,0),"")</f>
        <v>0</v>
      </c>
      <c r="J705" t="str">
        <f>IFERROR(VLOOKUP(D705,プログラムデータ!A:N,10,0),"")</f>
        <v>平泳ぎ</v>
      </c>
      <c r="K705" t="str">
        <f>IFERROR(VLOOKUP(D705,プログラムデータ!A:N,14,0),"")</f>
        <v>タイム決勝</v>
      </c>
      <c r="L705" t="str">
        <f t="shared" si="11"/>
        <v>15～18歳 男子 0 平泳ぎ タイム決勝</v>
      </c>
    </row>
    <row r="706" spans="1:12" x14ac:dyDescent="0.15">
      <c r="A706">
        <f>IFERROR(記録[[#This Row],[競技番号]],"")</f>
        <v>143</v>
      </c>
      <c r="B706">
        <f>IFERROR(記録[[#This Row],[選手番号]],"")</f>
        <v>224</v>
      </c>
      <c r="C706" t="str">
        <f>IFERROR(VLOOKUP(B706,チーム番号!E:F,2,0),"")</f>
        <v/>
      </c>
      <c r="D706">
        <f>IFERROR(VLOOKUP(A706,プログラム!B:C,2,0),"")</f>
        <v>49</v>
      </c>
      <c r="E706">
        <f>IFERROR(記録[[#This Row],[組]],"")</f>
        <v>2</v>
      </c>
      <c r="F706">
        <f>IFERROR(記録[[#This Row],[水路]],"")</f>
        <v>1</v>
      </c>
      <c r="G706" t="str">
        <f>IFERROR(VLOOKUP(D706,プログラムデータ!A:N,12,0),"")</f>
        <v>15～18歳</v>
      </c>
      <c r="H706" t="str">
        <f>IFERROR(VLOOKUP(D706,プログラムデータ!A:N,13,0),"")</f>
        <v>男子</v>
      </c>
      <c r="I706">
        <f>IFERROR(VLOOKUP(D706,プログラムデータ!A:N,11,0),"")</f>
        <v>0</v>
      </c>
      <c r="J706" t="str">
        <f>IFERROR(VLOOKUP(D706,プログラムデータ!A:N,10,0),"")</f>
        <v>平泳ぎ</v>
      </c>
      <c r="K706" t="str">
        <f>IFERROR(VLOOKUP(D706,プログラムデータ!A:N,14,0),"")</f>
        <v>タイム決勝</v>
      </c>
      <c r="L706" t="str">
        <f t="shared" si="11"/>
        <v>15～18歳 男子 0 平泳ぎ タイム決勝</v>
      </c>
    </row>
    <row r="707" spans="1:12" x14ac:dyDescent="0.15">
      <c r="A707">
        <f>IFERROR(記録[[#This Row],[競技番号]],"")</f>
        <v>143</v>
      </c>
      <c r="B707">
        <f>IFERROR(記録[[#This Row],[選手番号]],"")</f>
        <v>617</v>
      </c>
      <c r="C707" t="str">
        <f>IFERROR(VLOOKUP(B707,チーム番号!E:F,2,0),"")</f>
        <v/>
      </c>
      <c r="D707">
        <f>IFERROR(VLOOKUP(A707,プログラム!B:C,2,0),"")</f>
        <v>49</v>
      </c>
      <c r="E707">
        <f>IFERROR(記録[[#This Row],[組]],"")</f>
        <v>2</v>
      </c>
      <c r="F707">
        <f>IFERROR(記録[[#This Row],[水路]],"")</f>
        <v>2</v>
      </c>
      <c r="G707" t="str">
        <f>IFERROR(VLOOKUP(D707,プログラムデータ!A:N,12,0),"")</f>
        <v>15～18歳</v>
      </c>
      <c r="H707" t="str">
        <f>IFERROR(VLOOKUP(D707,プログラムデータ!A:N,13,0),"")</f>
        <v>男子</v>
      </c>
      <c r="I707">
        <f>IFERROR(VLOOKUP(D707,プログラムデータ!A:N,11,0),"")</f>
        <v>0</v>
      </c>
      <c r="J707" t="str">
        <f>IFERROR(VLOOKUP(D707,プログラムデータ!A:N,10,0),"")</f>
        <v>平泳ぎ</v>
      </c>
      <c r="K707" t="str">
        <f>IFERROR(VLOOKUP(D707,プログラムデータ!A:N,14,0),"")</f>
        <v>タイム決勝</v>
      </c>
      <c r="L707" t="str">
        <f t="shared" si="11"/>
        <v>15～18歳 男子 0 平泳ぎ タイム決勝</v>
      </c>
    </row>
    <row r="708" spans="1:12" x14ac:dyDescent="0.15">
      <c r="A708">
        <f>IFERROR(記録[[#This Row],[競技番号]],"")</f>
        <v>143</v>
      </c>
      <c r="B708">
        <f>IFERROR(記録[[#This Row],[選手番号]],"")</f>
        <v>462</v>
      </c>
      <c r="C708" t="str">
        <f>IFERROR(VLOOKUP(B708,チーム番号!E:F,2,0),"")</f>
        <v/>
      </c>
      <c r="D708">
        <f>IFERROR(VLOOKUP(A708,プログラム!B:C,2,0),"")</f>
        <v>49</v>
      </c>
      <c r="E708">
        <f>IFERROR(記録[[#This Row],[組]],"")</f>
        <v>2</v>
      </c>
      <c r="F708">
        <f>IFERROR(記録[[#This Row],[水路]],"")</f>
        <v>3</v>
      </c>
      <c r="G708" t="str">
        <f>IFERROR(VLOOKUP(D708,プログラムデータ!A:N,12,0),"")</f>
        <v>15～18歳</v>
      </c>
      <c r="H708" t="str">
        <f>IFERROR(VLOOKUP(D708,プログラムデータ!A:N,13,0),"")</f>
        <v>男子</v>
      </c>
      <c r="I708">
        <f>IFERROR(VLOOKUP(D708,プログラムデータ!A:N,11,0),"")</f>
        <v>0</v>
      </c>
      <c r="J708" t="str">
        <f>IFERROR(VLOOKUP(D708,プログラムデータ!A:N,10,0),"")</f>
        <v>平泳ぎ</v>
      </c>
      <c r="K708" t="str">
        <f>IFERROR(VLOOKUP(D708,プログラムデータ!A:N,14,0),"")</f>
        <v>タイム決勝</v>
      </c>
      <c r="L708" t="str">
        <f t="shared" si="11"/>
        <v>15～18歳 男子 0 平泳ぎ タイム決勝</v>
      </c>
    </row>
    <row r="709" spans="1:12" x14ac:dyDescent="0.15">
      <c r="A709">
        <f>IFERROR(記録[[#This Row],[競技番号]],"")</f>
        <v>143</v>
      </c>
      <c r="B709">
        <f>IFERROR(記録[[#This Row],[選手番号]],"")</f>
        <v>305</v>
      </c>
      <c r="C709" t="str">
        <f>IFERROR(VLOOKUP(B709,チーム番号!E:F,2,0),"")</f>
        <v/>
      </c>
      <c r="D709">
        <f>IFERROR(VLOOKUP(A709,プログラム!B:C,2,0),"")</f>
        <v>49</v>
      </c>
      <c r="E709">
        <f>IFERROR(記録[[#This Row],[組]],"")</f>
        <v>2</v>
      </c>
      <c r="F709">
        <f>IFERROR(記録[[#This Row],[水路]],"")</f>
        <v>4</v>
      </c>
      <c r="G709" t="str">
        <f>IFERROR(VLOOKUP(D709,プログラムデータ!A:N,12,0),"")</f>
        <v>15～18歳</v>
      </c>
      <c r="H709" t="str">
        <f>IFERROR(VLOOKUP(D709,プログラムデータ!A:N,13,0),"")</f>
        <v>男子</v>
      </c>
      <c r="I709">
        <f>IFERROR(VLOOKUP(D709,プログラムデータ!A:N,11,0),"")</f>
        <v>0</v>
      </c>
      <c r="J709" t="str">
        <f>IFERROR(VLOOKUP(D709,プログラムデータ!A:N,10,0),"")</f>
        <v>平泳ぎ</v>
      </c>
      <c r="K709" t="str">
        <f>IFERROR(VLOOKUP(D709,プログラムデータ!A:N,14,0),"")</f>
        <v>タイム決勝</v>
      </c>
      <c r="L709" t="str">
        <f t="shared" si="11"/>
        <v>15～18歳 男子 0 平泳ぎ タイム決勝</v>
      </c>
    </row>
    <row r="710" spans="1:12" x14ac:dyDescent="0.15">
      <c r="A710">
        <f>IFERROR(記録[[#This Row],[競技番号]],"")</f>
        <v>143</v>
      </c>
      <c r="B710">
        <f>IFERROR(記録[[#This Row],[選手番号]],"")</f>
        <v>184</v>
      </c>
      <c r="C710" t="str">
        <f>IFERROR(VLOOKUP(B710,チーム番号!E:F,2,0),"")</f>
        <v/>
      </c>
      <c r="D710">
        <f>IFERROR(VLOOKUP(A710,プログラム!B:C,2,0),"")</f>
        <v>49</v>
      </c>
      <c r="E710">
        <f>IFERROR(記録[[#This Row],[組]],"")</f>
        <v>2</v>
      </c>
      <c r="F710">
        <f>IFERROR(記録[[#This Row],[水路]],"")</f>
        <v>5</v>
      </c>
      <c r="G710" t="str">
        <f>IFERROR(VLOOKUP(D710,プログラムデータ!A:N,12,0),"")</f>
        <v>15～18歳</v>
      </c>
      <c r="H710" t="str">
        <f>IFERROR(VLOOKUP(D710,プログラムデータ!A:N,13,0),"")</f>
        <v>男子</v>
      </c>
      <c r="I710">
        <f>IFERROR(VLOOKUP(D710,プログラムデータ!A:N,11,0),"")</f>
        <v>0</v>
      </c>
      <c r="J710" t="str">
        <f>IFERROR(VLOOKUP(D710,プログラムデータ!A:N,10,0),"")</f>
        <v>平泳ぎ</v>
      </c>
      <c r="K710" t="str">
        <f>IFERROR(VLOOKUP(D710,プログラムデータ!A:N,14,0),"")</f>
        <v>タイム決勝</v>
      </c>
      <c r="L710" t="str">
        <f t="shared" si="11"/>
        <v>15～18歳 男子 0 平泳ぎ タイム決勝</v>
      </c>
    </row>
    <row r="711" spans="1:12" x14ac:dyDescent="0.15">
      <c r="A711">
        <f>IFERROR(記録[[#This Row],[競技番号]],"")</f>
        <v>143</v>
      </c>
      <c r="B711">
        <f>IFERROR(記録[[#This Row],[選手番号]],"")</f>
        <v>136</v>
      </c>
      <c r="C711" t="str">
        <f>IFERROR(VLOOKUP(B711,チーム番号!E:F,2,0),"")</f>
        <v/>
      </c>
      <c r="D711">
        <f>IFERROR(VLOOKUP(A711,プログラム!B:C,2,0),"")</f>
        <v>49</v>
      </c>
      <c r="E711">
        <f>IFERROR(記録[[#This Row],[組]],"")</f>
        <v>2</v>
      </c>
      <c r="F711">
        <f>IFERROR(記録[[#This Row],[水路]],"")</f>
        <v>6</v>
      </c>
      <c r="G711" t="str">
        <f>IFERROR(VLOOKUP(D711,プログラムデータ!A:N,12,0),"")</f>
        <v>15～18歳</v>
      </c>
      <c r="H711" t="str">
        <f>IFERROR(VLOOKUP(D711,プログラムデータ!A:N,13,0),"")</f>
        <v>男子</v>
      </c>
      <c r="I711">
        <f>IFERROR(VLOOKUP(D711,プログラムデータ!A:N,11,0),"")</f>
        <v>0</v>
      </c>
      <c r="J711" t="str">
        <f>IFERROR(VLOOKUP(D711,プログラムデータ!A:N,10,0),"")</f>
        <v>平泳ぎ</v>
      </c>
      <c r="K711" t="str">
        <f>IFERROR(VLOOKUP(D711,プログラムデータ!A:N,14,0),"")</f>
        <v>タイム決勝</v>
      </c>
      <c r="L711" t="str">
        <f t="shared" si="11"/>
        <v>15～18歳 男子 0 平泳ぎ タイム決勝</v>
      </c>
    </row>
    <row r="712" spans="1:12" x14ac:dyDescent="0.15">
      <c r="A712">
        <f>IFERROR(記録[[#This Row],[競技番号]],"")</f>
        <v>143</v>
      </c>
      <c r="B712">
        <f>IFERROR(記録[[#This Row],[選手番号]],"")</f>
        <v>186</v>
      </c>
      <c r="C712" t="str">
        <f>IFERROR(VLOOKUP(B712,チーム番号!E:F,2,0),"")</f>
        <v/>
      </c>
      <c r="D712">
        <f>IFERROR(VLOOKUP(A712,プログラム!B:C,2,0),"")</f>
        <v>49</v>
      </c>
      <c r="E712">
        <f>IFERROR(記録[[#This Row],[組]],"")</f>
        <v>2</v>
      </c>
      <c r="F712">
        <f>IFERROR(記録[[#This Row],[水路]],"")</f>
        <v>7</v>
      </c>
      <c r="G712" t="str">
        <f>IFERROR(VLOOKUP(D712,プログラムデータ!A:N,12,0),"")</f>
        <v>15～18歳</v>
      </c>
      <c r="H712" t="str">
        <f>IFERROR(VLOOKUP(D712,プログラムデータ!A:N,13,0),"")</f>
        <v>男子</v>
      </c>
      <c r="I712">
        <f>IFERROR(VLOOKUP(D712,プログラムデータ!A:N,11,0),"")</f>
        <v>0</v>
      </c>
      <c r="J712" t="str">
        <f>IFERROR(VLOOKUP(D712,プログラムデータ!A:N,10,0),"")</f>
        <v>平泳ぎ</v>
      </c>
      <c r="K712" t="str">
        <f>IFERROR(VLOOKUP(D712,プログラムデータ!A:N,14,0),"")</f>
        <v>タイム決勝</v>
      </c>
      <c r="L712" t="str">
        <f t="shared" si="11"/>
        <v>15～18歳 男子 0 平泳ぎ タイム決勝</v>
      </c>
    </row>
    <row r="713" spans="1:12" x14ac:dyDescent="0.15">
      <c r="A713">
        <f>IFERROR(記録[[#This Row],[競技番号]],"")</f>
        <v>143</v>
      </c>
      <c r="B713">
        <f>IFERROR(記録[[#This Row],[選手番号]],"")</f>
        <v>513</v>
      </c>
      <c r="C713" t="str">
        <f>IFERROR(VLOOKUP(B713,チーム番号!E:F,2,0),"")</f>
        <v/>
      </c>
      <c r="D713">
        <f>IFERROR(VLOOKUP(A713,プログラム!B:C,2,0),"")</f>
        <v>49</v>
      </c>
      <c r="E713">
        <f>IFERROR(記録[[#This Row],[組]],"")</f>
        <v>2</v>
      </c>
      <c r="F713">
        <f>IFERROR(記録[[#This Row],[水路]],"")</f>
        <v>8</v>
      </c>
      <c r="G713" t="str">
        <f>IFERROR(VLOOKUP(D713,プログラムデータ!A:N,12,0),"")</f>
        <v>15～18歳</v>
      </c>
      <c r="H713" t="str">
        <f>IFERROR(VLOOKUP(D713,プログラムデータ!A:N,13,0),"")</f>
        <v>男子</v>
      </c>
      <c r="I713">
        <f>IFERROR(VLOOKUP(D713,プログラムデータ!A:N,11,0),"")</f>
        <v>0</v>
      </c>
      <c r="J713" t="str">
        <f>IFERROR(VLOOKUP(D713,プログラムデータ!A:N,10,0),"")</f>
        <v>平泳ぎ</v>
      </c>
      <c r="K713" t="str">
        <f>IFERROR(VLOOKUP(D713,プログラムデータ!A:N,14,0),"")</f>
        <v>タイム決勝</v>
      </c>
      <c r="L713" t="str">
        <f t="shared" si="11"/>
        <v>15～18歳 男子 0 平泳ぎ タイム決勝</v>
      </c>
    </row>
    <row r="714" spans="1:12" x14ac:dyDescent="0.15">
      <c r="A714">
        <f>IFERROR(記録[[#This Row],[競技番号]],"")</f>
        <v>145</v>
      </c>
      <c r="B714">
        <f>IFERROR(記録[[#This Row],[選手番号]],"")</f>
        <v>0</v>
      </c>
      <c r="C714" t="str">
        <f>IFERROR(VLOOKUP(B714,チーム番号!E:F,2,0),"")</f>
        <v/>
      </c>
      <c r="D714">
        <f>IFERROR(VLOOKUP(A714,プログラム!B:C,2,0),"")</f>
        <v>50</v>
      </c>
      <c r="E714">
        <f>IFERROR(記録[[#This Row],[組]],"")</f>
        <v>1</v>
      </c>
      <c r="F714">
        <f>IFERROR(記録[[#This Row],[水路]],"")</f>
        <v>1</v>
      </c>
      <c r="G714" t="str">
        <f>IFERROR(VLOOKUP(D714,プログラムデータ!A:N,12,0),"")</f>
        <v>13～14歳</v>
      </c>
      <c r="H714" t="str">
        <f>IFERROR(VLOOKUP(D714,プログラムデータ!A:N,13,0),"")</f>
        <v>男子</v>
      </c>
      <c r="I714" t="str">
        <f>IFERROR(VLOOKUP(D714,プログラムデータ!A:N,11,0),"")</f>
        <v>4×50m</v>
      </c>
      <c r="J714" t="str">
        <f>IFERROR(VLOOKUP(D714,プログラムデータ!A:N,10,0),"")</f>
        <v>平泳ぎ</v>
      </c>
      <c r="K714" t="str">
        <f>IFERROR(VLOOKUP(D714,プログラムデータ!A:N,14,0),"")</f>
        <v>タイム決勝</v>
      </c>
      <c r="L714" t="str">
        <f t="shared" si="11"/>
        <v>13～14歳 男子 4×50m 平泳ぎ タイム決勝</v>
      </c>
    </row>
    <row r="715" spans="1:12" x14ac:dyDescent="0.15">
      <c r="A715">
        <f>IFERROR(記録[[#This Row],[競技番号]],"")</f>
        <v>145</v>
      </c>
      <c r="B715">
        <f>IFERROR(記録[[#This Row],[選手番号]],"")</f>
        <v>0</v>
      </c>
      <c r="C715" t="str">
        <f>IFERROR(VLOOKUP(B715,チーム番号!E:F,2,0),"")</f>
        <v/>
      </c>
      <c r="D715">
        <f>IFERROR(VLOOKUP(A715,プログラム!B:C,2,0),"")</f>
        <v>50</v>
      </c>
      <c r="E715">
        <f>IFERROR(記録[[#This Row],[組]],"")</f>
        <v>1</v>
      </c>
      <c r="F715">
        <f>IFERROR(記録[[#This Row],[水路]],"")</f>
        <v>2</v>
      </c>
      <c r="G715" t="str">
        <f>IFERROR(VLOOKUP(D715,プログラムデータ!A:N,12,0),"")</f>
        <v>13～14歳</v>
      </c>
      <c r="H715" t="str">
        <f>IFERROR(VLOOKUP(D715,プログラムデータ!A:N,13,0),"")</f>
        <v>男子</v>
      </c>
      <c r="I715" t="str">
        <f>IFERROR(VLOOKUP(D715,プログラムデータ!A:N,11,0),"")</f>
        <v>4×50m</v>
      </c>
      <c r="J715" t="str">
        <f>IFERROR(VLOOKUP(D715,プログラムデータ!A:N,10,0),"")</f>
        <v>平泳ぎ</v>
      </c>
      <c r="K715" t="str">
        <f>IFERROR(VLOOKUP(D715,プログラムデータ!A:N,14,0),"")</f>
        <v>タイム決勝</v>
      </c>
      <c r="L715" t="str">
        <f t="shared" si="11"/>
        <v>13～14歳 男子 4×50m 平泳ぎ タイム決勝</v>
      </c>
    </row>
    <row r="716" spans="1:12" x14ac:dyDescent="0.15">
      <c r="A716">
        <f>IFERROR(記録[[#This Row],[競技番号]],"")</f>
        <v>145</v>
      </c>
      <c r="B716">
        <f>IFERROR(記録[[#This Row],[選手番号]],"")</f>
        <v>204</v>
      </c>
      <c r="C716" t="str">
        <f>IFERROR(VLOOKUP(B716,チーム番号!E:F,2,0),"")</f>
        <v/>
      </c>
      <c r="D716">
        <f>IFERROR(VLOOKUP(A716,プログラム!B:C,2,0),"")</f>
        <v>50</v>
      </c>
      <c r="E716">
        <f>IFERROR(記録[[#This Row],[組]],"")</f>
        <v>1</v>
      </c>
      <c r="F716">
        <f>IFERROR(記録[[#This Row],[水路]],"")</f>
        <v>3</v>
      </c>
      <c r="G716" t="str">
        <f>IFERROR(VLOOKUP(D716,プログラムデータ!A:N,12,0),"")</f>
        <v>13～14歳</v>
      </c>
      <c r="H716" t="str">
        <f>IFERROR(VLOOKUP(D716,プログラムデータ!A:N,13,0),"")</f>
        <v>男子</v>
      </c>
      <c r="I716" t="str">
        <f>IFERROR(VLOOKUP(D716,プログラムデータ!A:N,11,0),"")</f>
        <v>4×50m</v>
      </c>
      <c r="J716" t="str">
        <f>IFERROR(VLOOKUP(D716,プログラムデータ!A:N,10,0),"")</f>
        <v>平泳ぎ</v>
      </c>
      <c r="K716" t="str">
        <f>IFERROR(VLOOKUP(D716,プログラムデータ!A:N,14,0),"")</f>
        <v>タイム決勝</v>
      </c>
      <c r="L716" t="str">
        <f t="shared" si="11"/>
        <v>13～14歳 男子 4×50m 平泳ぎ タイム決勝</v>
      </c>
    </row>
    <row r="717" spans="1:12" x14ac:dyDescent="0.15">
      <c r="A717">
        <f>IFERROR(記録[[#This Row],[競技番号]],"")</f>
        <v>145</v>
      </c>
      <c r="B717">
        <f>IFERROR(記録[[#This Row],[選手番号]],"")</f>
        <v>518</v>
      </c>
      <c r="C717" t="str">
        <f>IFERROR(VLOOKUP(B717,チーム番号!E:F,2,0),"")</f>
        <v/>
      </c>
      <c r="D717">
        <f>IFERROR(VLOOKUP(A717,プログラム!B:C,2,0),"")</f>
        <v>50</v>
      </c>
      <c r="E717">
        <f>IFERROR(記録[[#This Row],[組]],"")</f>
        <v>1</v>
      </c>
      <c r="F717">
        <f>IFERROR(記録[[#This Row],[水路]],"")</f>
        <v>4</v>
      </c>
      <c r="G717" t="str">
        <f>IFERROR(VLOOKUP(D717,プログラムデータ!A:N,12,0),"")</f>
        <v>13～14歳</v>
      </c>
      <c r="H717" t="str">
        <f>IFERROR(VLOOKUP(D717,プログラムデータ!A:N,13,0),"")</f>
        <v>男子</v>
      </c>
      <c r="I717" t="str">
        <f>IFERROR(VLOOKUP(D717,プログラムデータ!A:N,11,0),"")</f>
        <v>4×50m</v>
      </c>
      <c r="J717" t="str">
        <f>IFERROR(VLOOKUP(D717,プログラムデータ!A:N,10,0),"")</f>
        <v>平泳ぎ</v>
      </c>
      <c r="K717" t="str">
        <f>IFERROR(VLOOKUP(D717,プログラムデータ!A:N,14,0),"")</f>
        <v>タイム決勝</v>
      </c>
      <c r="L717" t="str">
        <f t="shared" si="11"/>
        <v>13～14歳 男子 4×50m 平泳ぎ タイム決勝</v>
      </c>
    </row>
    <row r="718" spans="1:12" x14ac:dyDescent="0.15">
      <c r="A718">
        <f>IFERROR(記録[[#This Row],[競技番号]],"")</f>
        <v>145</v>
      </c>
      <c r="B718">
        <f>IFERROR(記録[[#This Row],[選手番号]],"")</f>
        <v>164</v>
      </c>
      <c r="C718" t="str">
        <f>IFERROR(VLOOKUP(B718,チーム番号!E:F,2,0),"")</f>
        <v/>
      </c>
      <c r="D718">
        <f>IFERROR(VLOOKUP(A718,プログラム!B:C,2,0),"")</f>
        <v>50</v>
      </c>
      <c r="E718">
        <f>IFERROR(記録[[#This Row],[組]],"")</f>
        <v>1</v>
      </c>
      <c r="F718">
        <f>IFERROR(記録[[#This Row],[水路]],"")</f>
        <v>5</v>
      </c>
      <c r="G718" t="str">
        <f>IFERROR(VLOOKUP(D718,プログラムデータ!A:N,12,0),"")</f>
        <v>13～14歳</v>
      </c>
      <c r="H718" t="str">
        <f>IFERROR(VLOOKUP(D718,プログラムデータ!A:N,13,0),"")</f>
        <v>男子</v>
      </c>
      <c r="I718" t="str">
        <f>IFERROR(VLOOKUP(D718,プログラムデータ!A:N,11,0),"")</f>
        <v>4×50m</v>
      </c>
      <c r="J718" t="str">
        <f>IFERROR(VLOOKUP(D718,プログラムデータ!A:N,10,0),"")</f>
        <v>平泳ぎ</v>
      </c>
      <c r="K718" t="str">
        <f>IFERROR(VLOOKUP(D718,プログラムデータ!A:N,14,0),"")</f>
        <v>タイム決勝</v>
      </c>
      <c r="L718" t="str">
        <f t="shared" si="11"/>
        <v>13～14歳 男子 4×50m 平泳ぎ タイム決勝</v>
      </c>
    </row>
    <row r="719" spans="1:12" x14ac:dyDescent="0.15">
      <c r="A719">
        <f>IFERROR(記録[[#This Row],[競技番号]],"")</f>
        <v>145</v>
      </c>
      <c r="B719">
        <f>IFERROR(記録[[#This Row],[選手番号]],"")</f>
        <v>0</v>
      </c>
      <c r="C719" t="str">
        <f>IFERROR(VLOOKUP(B719,チーム番号!E:F,2,0),"")</f>
        <v/>
      </c>
      <c r="D719">
        <f>IFERROR(VLOOKUP(A719,プログラム!B:C,2,0),"")</f>
        <v>50</v>
      </c>
      <c r="E719">
        <f>IFERROR(記録[[#This Row],[組]],"")</f>
        <v>1</v>
      </c>
      <c r="F719">
        <f>IFERROR(記録[[#This Row],[水路]],"")</f>
        <v>6</v>
      </c>
      <c r="G719" t="str">
        <f>IFERROR(VLOOKUP(D719,プログラムデータ!A:N,12,0),"")</f>
        <v>13～14歳</v>
      </c>
      <c r="H719" t="str">
        <f>IFERROR(VLOOKUP(D719,プログラムデータ!A:N,13,0),"")</f>
        <v>男子</v>
      </c>
      <c r="I719" t="str">
        <f>IFERROR(VLOOKUP(D719,プログラムデータ!A:N,11,0),"")</f>
        <v>4×50m</v>
      </c>
      <c r="J719" t="str">
        <f>IFERROR(VLOOKUP(D719,プログラムデータ!A:N,10,0),"")</f>
        <v>平泳ぎ</v>
      </c>
      <c r="K719" t="str">
        <f>IFERROR(VLOOKUP(D719,プログラムデータ!A:N,14,0),"")</f>
        <v>タイム決勝</v>
      </c>
      <c r="L719" t="str">
        <f t="shared" si="11"/>
        <v>13～14歳 男子 4×50m 平泳ぎ タイム決勝</v>
      </c>
    </row>
    <row r="720" spans="1:12" x14ac:dyDescent="0.15">
      <c r="A720">
        <f>IFERROR(記録[[#This Row],[競技番号]],"")</f>
        <v>145</v>
      </c>
      <c r="B720">
        <f>IFERROR(記録[[#This Row],[選手番号]],"")</f>
        <v>0</v>
      </c>
      <c r="C720" t="str">
        <f>IFERROR(VLOOKUP(B720,チーム番号!E:F,2,0),"")</f>
        <v/>
      </c>
      <c r="D720">
        <f>IFERROR(VLOOKUP(A720,プログラム!B:C,2,0),"")</f>
        <v>50</v>
      </c>
      <c r="E720">
        <f>IFERROR(記録[[#This Row],[組]],"")</f>
        <v>1</v>
      </c>
      <c r="F720">
        <f>IFERROR(記録[[#This Row],[水路]],"")</f>
        <v>7</v>
      </c>
      <c r="G720" t="str">
        <f>IFERROR(VLOOKUP(D720,プログラムデータ!A:N,12,0),"")</f>
        <v>13～14歳</v>
      </c>
      <c r="H720" t="str">
        <f>IFERROR(VLOOKUP(D720,プログラムデータ!A:N,13,0),"")</f>
        <v>男子</v>
      </c>
      <c r="I720" t="str">
        <f>IFERROR(VLOOKUP(D720,プログラムデータ!A:N,11,0),"")</f>
        <v>4×50m</v>
      </c>
      <c r="J720" t="str">
        <f>IFERROR(VLOOKUP(D720,プログラムデータ!A:N,10,0),"")</f>
        <v>平泳ぎ</v>
      </c>
      <c r="K720" t="str">
        <f>IFERROR(VLOOKUP(D720,プログラムデータ!A:N,14,0),"")</f>
        <v>タイム決勝</v>
      </c>
      <c r="L720" t="str">
        <f t="shared" si="11"/>
        <v>13～14歳 男子 4×50m 平泳ぎ タイム決勝</v>
      </c>
    </row>
    <row r="721" spans="1:12" x14ac:dyDescent="0.15">
      <c r="A721">
        <f>IFERROR(記録[[#This Row],[競技番号]],"")</f>
        <v>145</v>
      </c>
      <c r="B721">
        <f>IFERROR(記録[[#This Row],[選手番号]],"")</f>
        <v>0</v>
      </c>
      <c r="C721" t="str">
        <f>IFERROR(VLOOKUP(B721,チーム番号!E:F,2,0),"")</f>
        <v/>
      </c>
      <c r="D721">
        <f>IFERROR(VLOOKUP(A721,プログラム!B:C,2,0),"")</f>
        <v>50</v>
      </c>
      <c r="E721">
        <f>IFERROR(記録[[#This Row],[組]],"")</f>
        <v>1</v>
      </c>
      <c r="F721">
        <f>IFERROR(記録[[#This Row],[水路]],"")</f>
        <v>8</v>
      </c>
      <c r="G721" t="str">
        <f>IFERROR(VLOOKUP(D721,プログラムデータ!A:N,12,0),"")</f>
        <v>13～14歳</v>
      </c>
      <c r="H721" t="str">
        <f>IFERROR(VLOOKUP(D721,プログラムデータ!A:N,13,0),"")</f>
        <v>男子</v>
      </c>
      <c r="I721" t="str">
        <f>IFERROR(VLOOKUP(D721,プログラムデータ!A:N,11,0),"")</f>
        <v>4×50m</v>
      </c>
      <c r="J721" t="str">
        <f>IFERROR(VLOOKUP(D721,プログラムデータ!A:N,10,0),"")</f>
        <v>平泳ぎ</v>
      </c>
      <c r="K721" t="str">
        <f>IFERROR(VLOOKUP(D721,プログラムデータ!A:N,14,0),"")</f>
        <v>タイム決勝</v>
      </c>
      <c r="L721" t="str">
        <f t="shared" si="11"/>
        <v>13～14歳 男子 4×50m 平泳ぎ タイム決勝</v>
      </c>
    </row>
    <row r="722" spans="1:12" x14ac:dyDescent="0.15">
      <c r="A722">
        <f>IFERROR(記録[[#This Row],[競技番号]],"")</f>
        <v>145</v>
      </c>
      <c r="B722">
        <f>IFERROR(記録[[#This Row],[選手番号]],"")</f>
        <v>0</v>
      </c>
      <c r="C722" t="str">
        <f>IFERROR(VLOOKUP(B722,チーム番号!E:F,2,0),"")</f>
        <v/>
      </c>
      <c r="D722">
        <f>IFERROR(VLOOKUP(A722,プログラム!B:C,2,0),"")</f>
        <v>50</v>
      </c>
      <c r="E722">
        <f>IFERROR(記録[[#This Row],[組]],"")</f>
        <v>2</v>
      </c>
      <c r="F722">
        <f>IFERROR(記録[[#This Row],[水路]],"")</f>
        <v>1</v>
      </c>
      <c r="G722" t="str">
        <f>IFERROR(VLOOKUP(D722,プログラムデータ!A:N,12,0),"")</f>
        <v>13～14歳</v>
      </c>
      <c r="H722" t="str">
        <f>IFERROR(VLOOKUP(D722,プログラムデータ!A:N,13,0),"")</f>
        <v>男子</v>
      </c>
      <c r="I722" t="str">
        <f>IFERROR(VLOOKUP(D722,プログラムデータ!A:N,11,0),"")</f>
        <v>4×50m</v>
      </c>
      <c r="J722" t="str">
        <f>IFERROR(VLOOKUP(D722,プログラムデータ!A:N,10,0),"")</f>
        <v>平泳ぎ</v>
      </c>
      <c r="K722" t="str">
        <f>IFERROR(VLOOKUP(D722,プログラムデータ!A:N,14,0),"")</f>
        <v>タイム決勝</v>
      </c>
      <c r="L722" t="str">
        <f t="shared" si="11"/>
        <v>13～14歳 男子 4×50m 平泳ぎ タイム決勝</v>
      </c>
    </row>
    <row r="723" spans="1:12" x14ac:dyDescent="0.15">
      <c r="A723">
        <f>IFERROR(記録[[#This Row],[競技番号]],"")</f>
        <v>145</v>
      </c>
      <c r="B723">
        <f>IFERROR(記録[[#This Row],[選手番号]],"")</f>
        <v>141</v>
      </c>
      <c r="C723" t="str">
        <f>IFERROR(VLOOKUP(B723,チーム番号!E:F,2,0),"")</f>
        <v/>
      </c>
      <c r="D723">
        <f>IFERROR(VLOOKUP(A723,プログラム!B:C,2,0),"")</f>
        <v>50</v>
      </c>
      <c r="E723">
        <f>IFERROR(記録[[#This Row],[組]],"")</f>
        <v>2</v>
      </c>
      <c r="F723">
        <f>IFERROR(記録[[#This Row],[水路]],"")</f>
        <v>2</v>
      </c>
      <c r="G723" t="str">
        <f>IFERROR(VLOOKUP(D723,プログラムデータ!A:N,12,0),"")</f>
        <v>13～14歳</v>
      </c>
      <c r="H723" t="str">
        <f>IFERROR(VLOOKUP(D723,プログラムデータ!A:N,13,0),"")</f>
        <v>男子</v>
      </c>
      <c r="I723" t="str">
        <f>IFERROR(VLOOKUP(D723,プログラムデータ!A:N,11,0),"")</f>
        <v>4×50m</v>
      </c>
      <c r="J723" t="str">
        <f>IFERROR(VLOOKUP(D723,プログラムデータ!A:N,10,0),"")</f>
        <v>平泳ぎ</v>
      </c>
      <c r="K723" t="str">
        <f>IFERROR(VLOOKUP(D723,プログラムデータ!A:N,14,0),"")</f>
        <v>タイム決勝</v>
      </c>
      <c r="L723" t="str">
        <f t="shared" si="11"/>
        <v>13～14歳 男子 4×50m 平泳ぎ タイム決勝</v>
      </c>
    </row>
    <row r="724" spans="1:12" x14ac:dyDescent="0.15">
      <c r="A724">
        <f>IFERROR(記録[[#This Row],[競技番号]],"")</f>
        <v>145</v>
      </c>
      <c r="B724">
        <f>IFERROR(記録[[#This Row],[選手番号]],"")</f>
        <v>564</v>
      </c>
      <c r="C724" t="str">
        <f>IFERROR(VLOOKUP(B724,チーム番号!E:F,2,0),"")</f>
        <v/>
      </c>
      <c r="D724">
        <f>IFERROR(VLOOKUP(A724,プログラム!B:C,2,0),"")</f>
        <v>50</v>
      </c>
      <c r="E724">
        <f>IFERROR(記録[[#This Row],[組]],"")</f>
        <v>2</v>
      </c>
      <c r="F724">
        <f>IFERROR(記録[[#This Row],[水路]],"")</f>
        <v>3</v>
      </c>
      <c r="G724" t="str">
        <f>IFERROR(VLOOKUP(D724,プログラムデータ!A:N,12,0),"")</f>
        <v>13～14歳</v>
      </c>
      <c r="H724" t="str">
        <f>IFERROR(VLOOKUP(D724,プログラムデータ!A:N,13,0),"")</f>
        <v>男子</v>
      </c>
      <c r="I724" t="str">
        <f>IFERROR(VLOOKUP(D724,プログラムデータ!A:N,11,0),"")</f>
        <v>4×50m</v>
      </c>
      <c r="J724" t="str">
        <f>IFERROR(VLOOKUP(D724,プログラムデータ!A:N,10,0),"")</f>
        <v>平泳ぎ</v>
      </c>
      <c r="K724" t="str">
        <f>IFERROR(VLOOKUP(D724,プログラムデータ!A:N,14,0),"")</f>
        <v>タイム決勝</v>
      </c>
      <c r="L724" t="str">
        <f t="shared" si="11"/>
        <v>13～14歳 男子 4×50m 平泳ぎ タイム決勝</v>
      </c>
    </row>
    <row r="725" spans="1:12" x14ac:dyDescent="0.15">
      <c r="A725">
        <f>IFERROR(記録[[#This Row],[競技番号]],"")</f>
        <v>145</v>
      </c>
      <c r="B725">
        <f>IFERROR(記録[[#This Row],[選手番号]],"")</f>
        <v>45</v>
      </c>
      <c r="C725" t="str">
        <f>IFERROR(VLOOKUP(B725,チーム番号!E:F,2,0),"")</f>
        <v/>
      </c>
      <c r="D725">
        <f>IFERROR(VLOOKUP(A725,プログラム!B:C,2,0),"")</f>
        <v>50</v>
      </c>
      <c r="E725">
        <f>IFERROR(記録[[#This Row],[組]],"")</f>
        <v>2</v>
      </c>
      <c r="F725">
        <f>IFERROR(記録[[#This Row],[水路]],"")</f>
        <v>4</v>
      </c>
      <c r="G725" t="str">
        <f>IFERROR(VLOOKUP(D725,プログラムデータ!A:N,12,0),"")</f>
        <v>13～14歳</v>
      </c>
      <c r="H725" t="str">
        <f>IFERROR(VLOOKUP(D725,プログラムデータ!A:N,13,0),"")</f>
        <v>男子</v>
      </c>
      <c r="I725" t="str">
        <f>IFERROR(VLOOKUP(D725,プログラムデータ!A:N,11,0),"")</f>
        <v>4×50m</v>
      </c>
      <c r="J725" t="str">
        <f>IFERROR(VLOOKUP(D725,プログラムデータ!A:N,10,0),"")</f>
        <v>平泳ぎ</v>
      </c>
      <c r="K725" t="str">
        <f>IFERROR(VLOOKUP(D725,プログラムデータ!A:N,14,0),"")</f>
        <v>タイム決勝</v>
      </c>
      <c r="L725" t="str">
        <f t="shared" si="11"/>
        <v>13～14歳 男子 4×50m 平泳ぎ タイム決勝</v>
      </c>
    </row>
    <row r="726" spans="1:12" x14ac:dyDescent="0.15">
      <c r="A726">
        <f>IFERROR(記録[[#This Row],[競技番号]],"")</f>
        <v>145</v>
      </c>
      <c r="B726">
        <f>IFERROR(記録[[#This Row],[選手番号]],"")</f>
        <v>497</v>
      </c>
      <c r="C726" t="str">
        <f>IFERROR(VLOOKUP(B726,チーム番号!E:F,2,0),"")</f>
        <v/>
      </c>
      <c r="D726">
        <f>IFERROR(VLOOKUP(A726,プログラム!B:C,2,0),"")</f>
        <v>50</v>
      </c>
      <c r="E726">
        <f>IFERROR(記録[[#This Row],[組]],"")</f>
        <v>2</v>
      </c>
      <c r="F726">
        <f>IFERROR(記録[[#This Row],[水路]],"")</f>
        <v>5</v>
      </c>
      <c r="G726" t="str">
        <f>IFERROR(VLOOKUP(D726,プログラムデータ!A:N,12,0),"")</f>
        <v>13～14歳</v>
      </c>
      <c r="H726" t="str">
        <f>IFERROR(VLOOKUP(D726,プログラムデータ!A:N,13,0),"")</f>
        <v>男子</v>
      </c>
      <c r="I726" t="str">
        <f>IFERROR(VLOOKUP(D726,プログラムデータ!A:N,11,0),"")</f>
        <v>4×50m</v>
      </c>
      <c r="J726" t="str">
        <f>IFERROR(VLOOKUP(D726,プログラムデータ!A:N,10,0),"")</f>
        <v>平泳ぎ</v>
      </c>
      <c r="K726" t="str">
        <f>IFERROR(VLOOKUP(D726,プログラムデータ!A:N,14,0),"")</f>
        <v>タイム決勝</v>
      </c>
      <c r="L726" t="str">
        <f t="shared" si="11"/>
        <v>13～14歳 男子 4×50m 平泳ぎ タイム決勝</v>
      </c>
    </row>
    <row r="727" spans="1:12" x14ac:dyDescent="0.15">
      <c r="A727">
        <f>IFERROR(記録[[#This Row],[競技番号]],"")</f>
        <v>145</v>
      </c>
      <c r="B727">
        <f>IFERROR(記録[[#This Row],[選手番号]],"")</f>
        <v>44</v>
      </c>
      <c r="C727" t="str">
        <f>IFERROR(VLOOKUP(B727,チーム番号!E:F,2,0),"")</f>
        <v/>
      </c>
      <c r="D727">
        <f>IFERROR(VLOOKUP(A727,プログラム!B:C,2,0),"")</f>
        <v>50</v>
      </c>
      <c r="E727">
        <f>IFERROR(記録[[#This Row],[組]],"")</f>
        <v>2</v>
      </c>
      <c r="F727">
        <f>IFERROR(記録[[#This Row],[水路]],"")</f>
        <v>6</v>
      </c>
      <c r="G727" t="str">
        <f>IFERROR(VLOOKUP(D727,プログラムデータ!A:N,12,0),"")</f>
        <v>13～14歳</v>
      </c>
      <c r="H727" t="str">
        <f>IFERROR(VLOOKUP(D727,プログラムデータ!A:N,13,0),"")</f>
        <v>男子</v>
      </c>
      <c r="I727" t="str">
        <f>IFERROR(VLOOKUP(D727,プログラムデータ!A:N,11,0),"")</f>
        <v>4×50m</v>
      </c>
      <c r="J727" t="str">
        <f>IFERROR(VLOOKUP(D727,プログラムデータ!A:N,10,0),"")</f>
        <v>平泳ぎ</v>
      </c>
      <c r="K727" t="str">
        <f>IFERROR(VLOOKUP(D727,プログラムデータ!A:N,14,0),"")</f>
        <v>タイム決勝</v>
      </c>
      <c r="L727" t="str">
        <f t="shared" si="11"/>
        <v>13～14歳 男子 4×50m 平泳ぎ タイム決勝</v>
      </c>
    </row>
    <row r="728" spans="1:12" x14ac:dyDescent="0.15">
      <c r="A728">
        <f>IFERROR(記録[[#This Row],[競技番号]],"")</f>
        <v>145</v>
      </c>
      <c r="B728">
        <f>IFERROR(記録[[#This Row],[選手番号]],"")</f>
        <v>473</v>
      </c>
      <c r="C728" t="str">
        <f>IFERROR(VLOOKUP(B728,チーム番号!E:F,2,0),"")</f>
        <v/>
      </c>
      <c r="D728">
        <f>IFERROR(VLOOKUP(A728,プログラム!B:C,2,0),"")</f>
        <v>50</v>
      </c>
      <c r="E728">
        <f>IFERROR(記録[[#This Row],[組]],"")</f>
        <v>2</v>
      </c>
      <c r="F728">
        <f>IFERROR(記録[[#This Row],[水路]],"")</f>
        <v>7</v>
      </c>
      <c r="G728" t="str">
        <f>IFERROR(VLOOKUP(D728,プログラムデータ!A:N,12,0),"")</f>
        <v>13～14歳</v>
      </c>
      <c r="H728" t="str">
        <f>IFERROR(VLOOKUP(D728,プログラムデータ!A:N,13,0),"")</f>
        <v>男子</v>
      </c>
      <c r="I728" t="str">
        <f>IFERROR(VLOOKUP(D728,プログラムデータ!A:N,11,0),"")</f>
        <v>4×50m</v>
      </c>
      <c r="J728" t="str">
        <f>IFERROR(VLOOKUP(D728,プログラムデータ!A:N,10,0),"")</f>
        <v>平泳ぎ</v>
      </c>
      <c r="K728" t="str">
        <f>IFERROR(VLOOKUP(D728,プログラムデータ!A:N,14,0),"")</f>
        <v>タイム決勝</v>
      </c>
      <c r="L728" t="str">
        <f t="shared" si="11"/>
        <v>13～14歳 男子 4×50m 平泳ぎ タイム決勝</v>
      </c>
    </row>
    <row r="729" spans="1:12" x14ac:dyDescent="0.15">
      <c r="A729">
        <f>IFERROR(記録[[#This Row],[競技番号]],"")</f>
        <v>145</v>
      </c>
      <c r="B729">
        <f>IFERROR(記録[[#This Row],[選手番号]],"")</f>
        <v>0</v>
      </c>
      <c r="C729" t="str">
        <f>IFERROR(VLOOKUP(B729,チーム番号!E:F,2,0),"")</f>
        <v/>
      </c>
      <c r="D729">
        <f>IFERROR(VLOOKUP(A729,プログラム!B:C,2,0),"")</f>
        <v>50</v>
      </c>
      <c r="E729">
        <f>IFERROR(記録[[#This Row],[組]],"")</f>
        <v>2</v>
      </c>
      <c r="F729">
        <f>IFERROR(記録[[#This Row],[水路]],"")</f>
        <v>8</v>
      </c>
      <c r="G729" t="str">
        <f>IFERROR(VLOOKUP(D729,プログラムデータ!A:N,12,0),"")</f>
        <v>13～14歳</v>
      </c>
      <c r="H729" t="str">
        <f>IFERROR(VLOOKUP(D729,プログラムデータ!A:N,13,0),"")</f>
        <v>男子</v>
      </c>
      <c r="I729" t="str">
        <f>IFERROR(VLOOKUP(D729,プログラムデータ!A:N,11,0),"")</f>
        <v>4×50m</v>
      </c>
      <c r="J729" t="str">
        <f>IFERROR(VLOOKUP(D729,プログラムデータ!A:N,10,0),"")</f>
        <v>平泳ぎ</v>
      </c>
      <c r="K729" t="str">
        <f>IFERROR(VLOOKUP(D729,プログラムデータ!A:N,14,0),"")</f>
        <v>タイム決勝</v>
      </c>
      <c r="L729" t="str">
        <f t="shared" si="11"/>
        <v>13～14歳 男子 4×50m 平泳ぎ タイム決勝</v>
      </c>
    </row>
    <row r="730" spans="1:12" x14ac:dyDescent="0.15">
      <c r="A730">
        <f>IFERROR(記録[[#This Row],[競技番号]],"")</f>
        <v>147</v>
      </c>
      <c r="B730">
        <f>IFERROR(記録[[#This Row],[選手番号]],"")</f>
        <v>661</v>
      </c>
      <c r="C730" t="str">
        <f>IFERROR(VLOOKUP(B730,チーム番号!E:F,2,0),"")</f>
        <v/>
      </c>
      <c r="D730">
        <f>IFERROR(VLOOKUP(A730,プログラム!B:C,2,0),"")</f>
        <v>51</v>
      </c>
      <c r="E730">
        <f>IFERROR(記録[[#This Row],[組]],"")</f>
        <v>1</v>
      </c>
      <c r="F730">
        <f>IFERROR(記録[[#This Row],[水路]],"")</f>
        <v>1</v>
      </c>
      <c r="G730" t="str">
        <f>IFERROR(VLOOKUP(D730,プログラムデータ!A:N,12,0),"")</f>
        <v>15～18歳</v>
      </c>
      <c r="H730" t="str">
        <f>IFERROR(VLOOKUP(D730,プログラムデータ!A:N,13,0),"")</f>
        <v>男子</v>
      </c>
      <c r="I730" t="str">
        <f>IFERROR(VLOOKUP(D730,プログラムデータ!A:N,11,0),"")</f>
        <v>4×50m</v>
      </c>
      <c r="J730" t="str">
        <f>IFERROR(VLOOKUP(D730,プログラムデータ!A:N,10,0),"")</f>
        <v>平泳ぎ</v>
      </c>
      <c r="K730" t="str">
        <f>IFERROR(VLOOKUP(D730,プログラムデータ!A:N,14,0),"")</f>
        <v>タイム決勝</v>
      </c>
      <c r="L730" t="str">
        <f t="shared" si="11"/>
        <v>15～18歳 男子 4×50m 平泳ぎ タイム決勝</v>
      </c>
    </row>
    <row r="731" spans="1:12" x14ac:dyDescent="0.15">
      <c r="A731">
        <f>IFERROR(記録[[#This Row],[競技番号]],"")</f>
        <v>147</v>
      </c>
      <c r="B731">
        <f>IFERROR(記録[[#This Row],[選手番号]],"")</f>
        <v>388</v>
      </c>
      <c r="C731" t="str">
        <f>IFERROR(VLOOKUP(B731,チーム番号!E:F,2,0),"")</f>
        <v/>
      </c>
      <c r="D731">
        <f>IFERROR(VLOOKUP(A731,プログラム!B:C,2,0),"")</f>
        <v>51</v>
      </c>
      <c r="E731">
        <f>IFERROR(記録[[#This Row],[組]],"")</f>
        <v>1</v>
      </c>
      <c r="F731">
        <f>IFERROR(記録[[#This Row],[水路]],"")</f>
        <v>2</v>
      </c>
      <c r="G731" t="str">
        <f>IFERROR(VLOOKUP(D731,プログラムデータ!A:N,12,0),"")</f>
        <v>15～18歳</v>
      </c>
      <c r="H731" t="str">
        <f>IFERROR(VLOOKUP(D731,プログラムデータ!A:N,13,0),"")</f>
        <v>男子</v>
      </c>
      <c r="I731" t="str">
        <f>IFERROR(VLOOKUP(D731,プログラムデータ!A:N,11,0),"")</f>
        <v>4×50m</v>
      </c>
      <c r="J731" t="str">
        <f>IFERROR(VLOOKUP(D731,プログラムデータ!A:N,10,0),"")</f>
        <v>平泳ぎ</v>
      </c>
      <c r="K731" t="str">
        <f>IFERROR(VLOOKUP(D731,プログラムデータ!A:N,14,0),"")</f>
        <v>タイム決勝</v>
      </c>
      <c r="L731" t="str">
        <f t="shared" si="11"/>
        <v>15～18歳 男子 4×50m 平泳ぎ タイム決勝</v>
      </c>
    </row>
    <row r="732" spans="1:12" x14ac:dyDescent="0.15">
      <c r="A732">
        <f>IFERROR(記録[[#This Row],[競技番号]],"")</f>
        <v>147</v>
      </c>
      <c r="B732">
        <f>IFERROR(記録[[#This Row],[選手番号]],"")</f>
        <v>470</v>
      </c>
      <c r="C732" t="str">
        <f>IFERROR(VLOOKUP(B732,チーム番号!E:F,2,0),"")</f>
        <v/>
      </c>
      <c r="D732">
        <f>IFERROR(VLOOKUP(A732,プログラム!B:C,2,0),"")</f>
        <v>51</v>
      </c>
      <c r="E732">
        <f>IFERROR(記録[[#This Row],[組]],"")</f>
        <v>1</v>
      </c>
      <c r="F732">
        <f>IFERROR(記録[[#This Row],[水路]],"")</f>
        <v>3</v>
      </c>
      <c r="G732" t="str">
        <f>IFERROR(VLOOKUP(D732,プログラムデータ!A:N,12,0),"")</f>
        <v>15～18歳</v>
      </c>
      <c r="H732" t="str">
        <f>IFERROR(VLOOKUP(D732,プログラムデータ!A:N,13,0),"")</f>
        <v>男子</v>
      </c>
      <c r="I732" t="str">
        <f>IFERROR(VLOOKUP(D732,プログラムデータ!A:N,11,0),"")</f>
        <v>4×50m</v>
      </c>
      <c r="J732" t="str">
        <f>IFERROR(VLOOKUP(D732,プログラムデータ!A:N,10,0),"")</f>
        <v>平泳ぎ</v>
      </c>
      <c r="K732" t="str">
        <f>IFERROR(VLOOKUP(D732,プログラムデータ!A:N,14,0),"")</f>
        <v>タイム決勝</v>
      </c>
      <c r="L732" t="str">
        <f t="shared" si="11"/>
        <v>15～18歳 男子 4×50m 平泳ぎ タイム決勝</v>
      </c>
    </row>
    <row r="733" spans="1:12" x14ac:dyDescent="0.15">
      <c r="A733">
        <f>IFERROR(記録[[#This Row],[競技番号]],"")</f>
        <v>147</v>
      </c>
      <c r="B733">
        <f>IFERROR(記録[[#This Row],[選手番号]],"")</f>
        <v>675</v>
      </c>
      <c r="C733" t="str">
        <f>IFERROR(VLOOKUP(B733,チーム番号!E:F,2,0),"")</f>
        <v/>
      </c>
      <c r="D733">
        <f>IFERROR(VLOOKUP(A733,プログラム!B:C,2,0),"")</f>
        <v>51</v>
      </c>
      <c r="E733">
        <f>IFERROR(記録[[#This Row],[組]],"")</f>
        <v>1</v>
      </c>
      <c r="F733">
        <f>IFERROR(記録[[#This Row],[水路]],"")</f>
        <v>4</v>
      </c>
      <c r="G733" t="str">
        <f>IFERROR(VLOOKUP(D733,プログラムデータ!A:N,12,0),"")</f>
        <v>15～18歳</v>
      </c>
      <c r="H733" t="str">
        <f>IFERROR(VLOOKUP(D733,プログラムデータ!A:N,13,0),"")</f>
        <v>男子</v>
      </c>
      <c r="I733" t="str">
        <f>IFERROR(VLOOKUP(D733,プログラムデータ!A:N,11,0),"")</f>
        <v>4×50m</v>
      </c>
      <c r="J733" t="str">
        <f>IFERROR(VLOOKUP(D733,プログラムデータ!A:N,10,0),"")</f>
        <v>平泳ぎ</v>
      </c>
      <c r="K733" t="str">
        <f>IFERROR(VLOOKUP(D733,プログラムデータ!A:N,14,0),"")</f>
        <v>タイム決勝</v>
      </c>
      <c r="L733" t="str">
        <f t="shared" si="11"/>
        <v>15～18歳 男子 4×50m 平泳ぎ タイム決勝</v>
      </c>
    </row>
    <row r="734" spans="1:12" x14ac:dyDescent="0.15">
      <c r="A734">
        <f>IFERROR(記録[[#This Row],[競技番号]],"")</f>
        <v>147</v>
      </c>
      <c r="B734">
        <f>IFERROR(記録[[#This Row],[選手番号]],"")</f>
        <v>40</v>
      </c>
      <c r="C734" t="str">
        <f>IFERROR(VLOOKUP(B734,チーム番号!E:F,2,0),"")</f>
        <v/>
      </c>
      <c r="D734">
        <f>IFERROR(VLOOKUP(A734,プログラム!B:C,2,0),"")</f>
        <v>51</v>
      </c>
      <c r="E734">
        <f>IFERROR(記録[[#This Row],[組]],"")</f>
        <v>1</v>
      </c>
      <c r="F734">
        <f>IFERROR(記録[[#This Row],[水路]],"")</f>
        <v>5</v>
      </c>
      <c r="G734" t="str">
        <f>IFERROR(VLOOKUP(D734,プログラムデータ!A:N,12,0),"")</f>
        <v>15～18歳</v>
      </c>
      <c r="H734" t="str">
        <f>IFERROR(VLOOKUP(D734,プログラムデータ!A:N,13,0),"")</f>
        <v>男子</v>
      </c>
      <c r="I734" t="str">
        <f>IFERROR(VLOOKUP(D734,プログラムデータ!A:N,11,0),"")</f>
        <v>4×50m</v>
      </c>
      <c r="J734" t="str">
        <f>IFERROR(VLOOKUP(D734,プログラムデータ!A:N,10,0),"")</f>
        <v>平泳ぎ</v>
      </c>
      <c r="K734" t="str">
        <f>IFERROR(VLOOKUP(D734,プログラムデータ!A:N,14,0),"")</f>
        <v>タイム決勝</v>
      </c>
      <c r="L734" t="str">
        <f t="shared" si="11"/>
        <v>15～18歳 男子 4×50m 平泳ぎ タイム決勝</v>
      </c>
    </row>
    <row r="735" spans="1:12" x14ac:dyDescent="0.15">
      <c r="A735">
        <f>IFERROR(記録[[#This Row],[競技番号]],"")</f>
        <v>147</v>
      </c>
      <c r="B735">
        <f>IFERROR(記録[[#This Row],[選手番号]],"")</f>
        <v>369</v>
      </c>
      <c r="C735" t="str">
        <f>IFERROR(VLOOKUP(B735,チーム番号!E:F,2,0),"")</f>
        <v/>
      </c>
      <c r="D735">
        <f>IFERROR(VLOOKUP(A735,プログラム!B:C,2,0),"")</f>
        <v>51</v>
      </c>
      <c r="E735">
        <f>IFERROR(記録[[#This Row],[組]],"")</f>
        <v>1</v>
      </c>
      <c r="F735">
        <f>IFERROR(記録[[#This Row],[水路]],"")</f>
        <v>6</v>
      </c>
      <c r="G735" t="str">
        <f>IFERROR(VLOOKUP(D735,プログラムデータ!A:N,12,0),"")</f>
        <v>15～18歳</v>
      </c>
      <c r="H735" t="str">
        <f>IFERROR(VLOOKUP(D735,プログラムデータ!A:N,13,0),"")</f>
        <v>男子</v>
      </c>
      <c r="I735" t="str">
        <f>IFERROR(VLOOKUP(D735,プログラムデータ!A:N,11,0),"")</f>
        <v>4×50m</v>
      </c>
      <c r="J735" t="str">
        <f>IFERROR(VLOOKUP(D735,プログラムデータ!A:N,10,0),"")</f>
        <v>平泳ぎ</v>
      </c>
      <c r="K735" t="str">
        <f>IFERROR(VLOOKUP(D735,プログラムデータ!A:N,14,0),"")</f>
        <v>タイム決勝</v>
      </c>
      <c r="L735" t="str">
        <f t="shared" si="11"/>
        <v>15～18歳 男子 4×50m 平泳ぎ タイム決勝</v>
      </c>
    </row>
    <row r="736" spans="1:12" x14ac:dyDescent="0.15">
      <c r="A736">
        <f>IFERROR(記録[[#This Row],[競技番号]],"")</f>
        <v>147</v>
      </c>
      <c r="B736">
        <f>IFERROR(記録[[#This Row],[選手番号]],"")</f>
        <v>244</v>
      </c>
      <c r="C736" t="str">
        <f>IFERROR(VLOOKUP(B736,チーム番号!E:F,2,0),"")</f>
        <v/>
      </c>
      <c r="D736">
        <f>IFERROR(VLOOKUP(A736,プログラム!B:C,2,0),"")</f>
        <v>51</v>
      </c>
      <c r="E736">
        <f>IFERROR(記録[[#This Row],[組]],"")</f>
        <v>1</v>
      </c>
      <c r="F736">
        <f>IFERROR(記録[[#This Row],[水路]],"")</f>
        <v>7</v>
      </c>
      <c r="G736" t="str">
        <f>IFERROR(VLOOKUP(D736,プログラムデータ!A:N,12,0),"")</f>
        <v>15～18歳</v>
      </c>
      <c r="H736" t="str">
        <f>IFERROR(VLOOKUP(D736,プログラムデータ!A:N,13,0),"")</f>
        <v>男子</v>
      </c>
      <c r="I736" t="str">
        <f>IFERROR(VLOOKUP(D736,プログラムデータ!A:N,11,0),"")</f>
        <v>4×50m</v>
      </c>
      <c r="J736" t="str">
        <f>IFERROR(VLOOKUP(D736,プログラムデータ!A:N,10,0),"")</f>
        <v>平泳ぎ</v>
      </c>
      <c r="K736" t="str">
        <f>IFERROR(VLOOKUP(D736,プログラムデータ!A:N,14,0),"")</f>
        <v>タイム決勝</v>
      </c>
      <c r="L736" t="str">
        <f t="shared" si="11"/>
        <v>15～18歳 男子 4×50m 平泳ぎ タイム決勝</v>
      </c>
    </row>
    <row r="737" spans="1:12" x14ac:dyDescent="0.15">
      <c r="A737">
        <f>IFERROR(記録[[#This Row],[競技番号]],"")</f>
        <v>147</v>
      </c>
      <c r="B737">
        <f>IFERROR(記録[[#This Row],[選手番号]],"")</f>
        <v>0</v>
      </c>
      <c r="C737" t="str">
        <f>IFERROR(VLOOKUP(B737,チーム番号!E:F,2,0),"")</f>
        <v/>
      </c>
      <c r="D737">
        <f>IFERROR(VLOOKUP(A737,プログラム!B:C,2,0),"")</f>
        <v>51</v>
      </c>
      <c r="E737">
        <f>IFERROR(記録[[#This Row],[組]],"")</f>
        <v>1</v>
      </c>
      <c r="F737">
        <f>IFERROR(記録[[#This Row],[水路]],"")</f>
        <v>8</v>
      </c>
      <c r="G737" t="str">
        <f>IFERROR(VLOOKUP(D737,プログラムデータ!A:N,12,0),"")</f>
        <v>15～18歳</v>
      </c>
      <c r="H737" t="str">
        <f>IFERROR(VLOOKUP(D737,プログラムデータ!A:N,13,0),"")</f>
        <v>男子</v>
      </c>
      <c r="I737" t="str">
        <f>IFERROR(VLOOKUP(D737,プログラムデータ!A:N,11,0),"")</f>
        <v>4×50m</v>
      </c>
      <c r="J737" t="str">
        <f>IFERROR(VLOOKUP(D737,プログラムデータ!A:N,10,0),"")</f>
        <v>平泳ぎ</v>
      </c>
      <c r="K737" t="str">
        <f>IFERROR(VLOOKUP(D737,プログラムデータ!A:N,14,0),"")</f>
        <v>タイム決勝</v>
      </c>
      <c r="L737" t="str">
        <f t="shared" si="11"/>
        <v>15～18歳 男子 4×50m 平泳ぎ タイム決勝</v>
      </c>
    </row>
    <row r="738" spans="1:12" x14ac:dyDescent="0.15">
      <c r="A738">
        <f>IFERROR(記録[[#This Row],[競技番号]],"")</f>
        <v>147</v>
      </c>
      <c r="B738">
        <f>IFERROR(記録[[#This Row],[選手番号]],"")</f>
        <v>161</v>
      </c>
      <c r="C738" t="str">
        <f>IFERROR(VLOOKUP(B738,チーム番号!E:F,2,0),"")</f>
        <v/>
      </c>
      <c r="D738">
        <f>IFERROR(VLOOKUP(A738,プログラム!B:C,2,0),"")</f>
        <v>51</v>
      </c>
      <c r="E738">
        <f>IFERROR(記録[[#This Row],[組]],"")</f>
        <v>2</v>
      </c>
      <c r="F738">
        <f>IFERROR(記録[[#This Row],[水路]],"")</f>
        <v>1</v>
      </c>
      <c r="G738" t="str">
        <f>IFERROR(VLOOKUP(D738,プログラムデータ!A:N,12,0),"")</f>
        <v>15～18歳</v>
      </c>
      <c r="H738" t="str">
        <f>IFERROR(VLOOKUP(D738,プログラムデータ!A:N,13,0),"")</f>
        <v>男子</v>
      </c>
      <c r="I738" t="str">
        <f>IFERROR(VLOOKUP(D738,プログラムデータ!A:N,11,0),"")</f>
        <v>4×50m</v>
      </c>
      <c r="J738" t="str">
        <f>IFERROR(VLOOKUP(D738,プログラムデータ!A:N,10,0),"")</f>
        <v>平泳ぎ</v>
      </c>
      <c r="K738" t="str">
        <f>IFERROR(VLOOKUP(D738,プログラムデータ!A:N,14,0),"")</f>
        <v>タイム決勝</v>
      </c>
      <c r="L738" t="str">
        <f t="shared" si="11"/>
        <v>15～18歳 男子 4×50m 平泳ぎ タイム決勝</v>
      </c>
    </row>
    <row r="739" spans="1:12" x14ac:dyDescent="0.15">
      <c r="A739">
        <f>IFERROR(記録[[#This Row],[競技番号]],"")</f>
        <v>147</v>
      </c>
      <c r="B739">
        <f>IFERROR(記録[[#This Row],[選手番号]],"")</f>
        <v>593</v>
      </c>
      <c r="C739" t="str">
        <f>IFERROR(VLOOKUP(B739,チーム番号!E:F,2,0),"")</f>
        <v/>
      </c>
      <c r="D739">
        <f>IFERROR(VLOOKUP(A739,プログラム!B:C,2,0),"")</f>
        <v>51</v>
      </c>
      <c r="E739">
        <f>IFERROR(記録[[#This Row],[組]],"")</f>
        <v>2</v>
      </c>
      <c r="F739">
        <f>IFERROR(記録[[#This Row],[水路]],"")</f>
        <v>2</v>
      </c>
      <c r="G739" t="str">
        <f>IFERROR(VLOOKUP(D739,プログラムデータ!A:N,12,0),"")</f>
        <v>15～18歳</v>
      </c>
      <c r="H739" t="str">
        <f>IFERROR(VLOOKUP(D739,プログラムデータ!A:N,13,0),"")</f>
        <v>男子</v>
      </c>
      <c r="I739" t="str">
        <f>IFERROR(VLOOKUP(D739,プログラムデータ!A:N,11,0),"")</f>
        <v>4×50m</v>
      </c>
      <c r="J739" t="str">
        <f>IFERROR(VLOOKUP(D739,プログラムデータ!A:N,10,0),"")</f>
        <v>平泳ぎ</v>
      </c>
      <c r="K739" t="str">
        <f>IFERROR(VLOOKUP(D739,プログラムデータ!A:N,14,0),"")</f>
        <v>タイム決勝</v>
      </c>
      <c r="L739" t="str">
        <f t="shared" si="11"/>
        <v>15～18歳 男子 4×50m 平泳ぎ タイム決勝</v>
      </c>
    </row>
    <row r="740" spans="1:12" x14ac:dyDescent="0.15">
      <c r="A740">
        <f>IFERROR(記録[[#This Row],[競技番号]],"")</f>
        <v>147</v>
      </c>
      <c r="B740">
        <f>IFERROR(記録[[#This Row],[選手番号]],"")</f>
        <v>195</v>
      </c>
      <c r="C740" t="str">
        <f>IFERROR(VLOOKUP(B740,チーム番号!E:F,2,0),"")</f>
        <v/>
      </c>
      <c r="D740">
        <f>IFERROR(VLOOKUP(A740,プログラム!B:C,2,0),"")</f>
        <v>51</v>
      </c>
      <c r="E740">
        <f>IFERROR(記録[[#This Row],[組]],"")</f>
        <v>2</v>
      </c>
      <c r="F740">
        <f>IFERROR(記録[[#This Row],[水路]],"")</f>
        <v>3</v>
      </c>
      <c r="G740" t="str">
        <f>IFERROR(VLOOKUP(D740,プログラムデータ!A:N,12,0),"")</f>
        <v>15～18歳</v>
      </c>
      <c r="H740" t="str">
        <f>IFERROR(VLOOKUP(D740,プログラムデータ!A:N,13,0),"")</f>
        <v>男子</v>
      </c>
      <c r="I740" t="str">
        <f>IFERROR(VLOOKUP(D740,プログラムデータ!A:N,11,0),"")</f>
        <v>4×50m</v>
      </c>
      <c r="J740" t="str">
        <f>IFERROR(VLOOKUP(D740,プログラムデータ!A:N,10,0),"")</f>
        <v>平泳ぎ</v>
      </c>
      <c r="K740" t="str">
        <f>IFERROR(VLOOKUP(D740,プログラムデータ!A:N,14,0),"")</f>
        <v>タイム決勝</v>
      </c>
      <c r="L740" t="str">
        <f t="shared" si="11"/>
        <v>15～18歳 男子 4×50m 平泳ぎ タイム決勝</v>
      </c>
    </row>
    <row r="741" spans="1:12" x14ac:dyDescent="0.15">
      <c r="A741">
        <f>IFERROR(記録[[#This Row],[競技番号]],"")</f>
        <v>147</v>
      </c>
      <c r="B741">
        <f>IFERROR(記録[[#This Row],[選手番号]],"")</f>
        <v>322</v>
      </c>
      <c r="C741" t="str">
        <f>IFERROR(VLOOKUP(B741,チーム番号!E:F,2,0),"")</f>
        <v/>
      </c>
      <c r="D741">
        <f>IFERROR(VLOOKUP(A741,プログラム!B:C,2,0),"")</f>
        <v>51</v>
      </c>
      <c r="E741">
        <f>IFERROR(記録[[#This Row],[組]],"")</f>
        <v>2</v>
      </c>
      <c r="F741">
        <f>IFERROR(記録[[#This Row],[水路]],"")</f>
        <v>4</v>
      </c>
      <c r="G741" t="str">
        <f>IFERROR(VLOOKUP(D741,プログラムデータ!A:N,12,0),"")</f>
        <v>15～18歳</v>
      </c>
      <c r="H741" t="str">
        <f>IFERROR(VLOOKUP(D741,プログラムデータ!A:N,13,0),"")</f>
        <v>男子</v>
      </c>
      <c r="I741" t="str">
        <f>IFERROR(VLOOKUP(D741,プログラムデータ!A:N,11,0),"")</f>
        <v>4×50m</v>
      </c>
      <c r="J741" t="str">
        <f>IFERROR(VLOOKUP(D741,プログラムデータ!A:N,10,0),"")</f>
        <v>平泳ぎ</v>
      </c>
      <c r="K741" t="str">
        <f>IFERROR(VLOOKUP(D741,プログラムデータ!A:N,14,0),"")</f>
        <v>タイム決勝</v>
      </c>
      <c r="L741" t="str">
        <f t="shared" si="11"/>
        <v>15～18歳 男子 4×50m 平泳ぎ タイム決勝</v>
      </c>
    </row>
    <row r="742" spans="1:12" x14ac:dyDescent="0.15">
      <c r="A742">
        <f>IFERROR(記録[[#This Row],[競技番号]],"")</f>
        <v>147</v>
      </c>
      <c r="B742">
        <f>IFERROR(記録[[#This Row],[選手番号]],"")</f>
        <v>134</v>
      </c>
      <c r="C742" t="str">
        <f>IFERROR(VLOOKUP(B742,チーム番号!E:F,2,0),"")</f>
        <v/>
      </c>
      <c r="D742">
        <f>IFERROR(VLOOKUP(A742,プログラム!B:C,2,0),"")</f>
        <v>51</v>
      </c>
      <c r="E742">
        <f>IFERROR(記録[[#This Row],[組]],"")</f>
        <v>2</v>
      </c>
      <c r="F742">
        <f>IFERROR(記録[[#This Row],[水路]],"")</f>
        <v>5</v>
      </c>
      <c r="G742" t="str">
        <f>IFERROR(VLOOKUP(D742,プログラムデータ!A:N,12,0),"")</f>
        <v>15～18歳</v>
      </c>
      <c r="H742" t="str">
        <f>IFERROR(VLOOKUP(D742,プログラムデータ!A:N,13,0),"")</f>
        <v>男子</v>
      </c>
      <c r="I742" t="str">
        <f>IFERROR(VLOOKUP(D742,プログラムデータ!A:N,11,0),"")</f>
        <v>4×50m</v>
      </c>
      <c r="J742" t="str">
        <f>IFERROR(VLOOKUP(D742,プログラムデータ!A:N,10,0),"")</f>
        <v>平泳ぎ</v>
      </c>
      <c r="K742" t="str">
        <f>IFERROR(VLOOKUP(D742,プログラムデータ!A:N,14,0),"")</f>
        <v>タイム決勝</v>
      </c>
      <c r="L742" t="str">
        <f t="shared" si="11"/>
        <v>15～18歳 男子 4×50m 平泳ぎ タイム決勝</v>
      </c>
    </row>
    <row r="743" spans="1:12" x14ac:dyDescent="0.15">
      <c r="A743">
        <f>IFERROR(記録[[#This Row],[競技番号]],"")</f>
        <v>147</v>
      </c>
      <c r="B743">
        <f>IFERROR(記録[[#This Row],[選手番号]],"")</f>
        <v>676</v>
      </c>
      <c r="C743" t="str">
        <f>IFERROR(VLOOKUP(B743,チーム番号!E:F,2,0),"")</f>
        <v/>
      </c>
      <c r="D743">
        <f>IFERROR(VLOOKUP(A743,プログラム!B:C,2,0),"")</f>
        <v>51</v>
      </c>
      <c r="E743">
        <f>IFERROR(記録[[#This Row],[組]],"")</f>
        <v>2</v>
      </c>
      <c r="F743">
        <f>IFERROR(記録[[#This Row],[水路]],"")</f>
        <v>6</v>
      </c>
      <c r="G743" t="str">
        <f>IFERROR(VLOOKUP(D743,プログラムデータ!A:N,12,0),"")</f>
        <v>15～18歳</v>
      </c>
      <c r="H743" t="str">
        <f>IFERROR(VLOOKUP(D743,プログラムデータ!A:N,13,0),"")</f>
        <v>男子</v>
      </c>
      <c r="I743" t="str">
        <f>IFERROR(VLOOKUP(D743,プログラムデータ!A:N,11,0),"")</f>
        <v>4×50m</v>
      </c>
      <c r="J743" t="str">
        <f>IFERROR(VLOOKUP(D743,プログラムデータ!A:N,10,0),"")</f>
        <v>平泳ぎ</v>
      </c>
      <c r="K743" t="str">
        <f>IFERROR(VLOOKUP(D743,プログラムデータ!A:N,14,0),"")</f>
        <v>タイム決勝</v>
      </c>
      <c r="L743" t="str">
        <f t="shared" si="11"/>
        <v>15～18歳 男子 4×50m 平泳ぎ タイム決勝</v>
      </c>
    </row>
    <row r="744" spans="1:12" x14ac:dyDescent="0.15">
      <c r="A744">
        <f>IFERROR(記録[[#This Row],[競技番号]],"")</f>
        <v>147</v>
      </c>
      <c r="B744">
        <f>IFERROR(記録[[#This Row],[選手番号]],"")</f>
        <v>469</v>
      </c>
      <c r="C744" t="str">
        <f>IFERROR(VLOOKUP(B744,チーム番号!E:F,2,0),"")</f>
        <v/>
      </c>
      <c r="D744">
        <f>IFERROR(VLOOKUP(A744,プログラム!B:C,2,0),"")</f>
        <v>51</v>
      </c>
      <c r="E744">
        <f>IFERROR(記録[[#This Row],[組]],"")</f>
        <v>2</v>
      </c>
      <c r="F744">
        <f>IFERROR(記録[[#This Row],[水路]],"")</f>
        <v>7</v>
      </c>
      <c r="G744" t="str">
        <f>IFERROR(VLOOKUP(D744,プログラムデータ!A:N,12,0),"")</f>
        <v>15～18歳</v>
      </c>
      <c r="H744" t="str">
        <f>IFERROR(VLOOKUP(D744,プログラムデータ!A:N,13,0),"")</f>
        <v>男子</v>
      </c>
      <c r="I744" t="str">
        <f>IFERROR(VLOOKUP(D744,プログラムデータ!A:N,11,0),"")</f>
        <v>4×50m</v>
      </c>
      <c r="J744" t="str">
        <f>IFERROR(VLOOKUP(D744,プログラムデータ!A:N,10,0),"")</f>
        <v>平泳ぎ</v>
      </c>
      <c r="K744" t="str">
        <f>IFERROR(VLOOKUP(D744,プログラムデータ!A:N,14,0),"")</f>
        <v>タイム決勝</v>
      </c>
      <c r="L744" t="str">
        <f t="shared" si="11"/>
        <v>15～18歳 男子 4×50m 平泳ぎ タイム決勝</v>
      </c>
    </row>
    <row r="745" spans="1:12" x14ac:dyDescent="0.15">
      <c r="A745">
        <f>IFERROR(記録[[#This Row],[競技番号]],"")</f>
        <v>147</v>
      </c>
      <c r="B745">
        <f>IFERROR(記録[[#This Row],[選手番号]],"")</f>
        <v>267</v>
      </c>
      <c r="C745" t="str">
        <f>IFERROR(VLOOKUP(B745,チーム番号!E:F,2,0),"")</f>
        <v/>
      </c>
      <c r="D745">
        <f>IFERROR(VLOOKUP(A745,プログラム!B:C,2,0),"")</f>
        <v>51</v>
      </c>
      <c r="E745">
        <f>IFERROR(記録[[#This Row],[組]],"")</f>
        <v>2</v>
      </c>
      <c r="F745">
        <f>IFERROR(記録[[#This Row],[水路]],"")</f>
        <v>8</v>
      </c>
      <c r="G745" t="str">
        <f>IFERROR(VLOOKUP(D745,プログラムデータ!A:N,12,0),"")</f>
        <v>15～18歳</v>
      </c>
      <c r="H745" t="str">
        <f>IFERROR(VLOOKUP(D745,プログラムデータ!A:N,13,0),"")</f>
        <v>男子</v>
      </c>
      <c r="I745" t="str">
        <f>IFERROR(VLOOKUP(D745,プログラムデータ!A:N,11,0),"")</f>
        <v>4×50m</v>
      </c>
      <c r="J745" t="str">
        <f>IFERROR(VLOOKUP(D745,プログラムデータ!A:N,10,0),"")</f>
        <v>平泳ぎ</v>
      </c>
      <c r="K745" t="str">
        <f>IFERROR(VLOOKUP(D745,プログラムデータ!A:N,14,0),"")</f>
        <v>タイム決勝</v>
      </c>
      <c r="L745" t="str">
        <f t="shared" si="11"/>
        <v>15～18歳 男子 4×50m 平泳ぎ タイム決勝</v>
      </c>
    </row>
    <row r="746" spans="1:12" x14ac:dyDescent="0.15">
      <c r="A746">
        <f>IFERROR(記録[[#This Row],[競技番号]],"")</f>
        <v>201</v>
      </c>
      <c r="B746">
        <f>IFERROR(記録[[#This Row],[選手番号]],"")</f>
        <v>1043</v>
      </c>
      <c r="C746" t="str">
        <f>IFERROR(VLOOKUP(B746,チーム番号!E:F,2,0),"")</f>
        <v>伊藤ＳＳ</v>
      </c>
      <c r="D746">
        <f>IFERROR(VLOOKUP(A746,プログラム!B:C,2,0),"")</f>
        <v>56</v>
      </c>
      <c r="E746">
        <f>IFERROR(記録[[#This Row],[組]],"")</f>
        <v>1</v>
      </c>
      <c r="F746">
        <f>IFERROR(記録[[#This Row],[水路]],"")</f>
        <v>1</v>
      </c>
      <c r="G746" t="str">
        <f>IFERROR(VLOOKUP(D746,プログラムデータ!A:N,12,0),"")</f>
        <v>10歳以下</v>
      </c>
      <c r="H746" t="str">
        <f>IFERROR(VLOOKUP(D746,プログラムデータ!A:N,13,0),"")</f>
        <v>男子</v>
      </c>
      <c r="I746" t="str">
        <f>IFERROR(VLOOKUP(D746,プログラムデータ!A:N,11,0),"")</f>
        <v>4×50m</v>
      </c>
      <c r="J746" t="str">
        <f>IFERROR(VLOOKUP(D746,プログラムデータ!A:N,10,0),"")</f>
        <v>フリーリレー</v>
      </c>
      <c r="K746" t="str">
        <f>IFERROR(VLOOKUP(D746,プログラムデータ!A:N,14,0),"")</f>
        <v>タイム決勝</v>
      </c>
      <c r="L746" t="str">
        <f t="shared" si="11"/>
        <v>10歳以下 男子 4×50m フリーリレー タイム決勝</v>
      </c>
    </row>
    <row r="747" spans="1:12" x14ac:dyDescent="0.15">
      <c r="A747">
        <f>IFERROR(記録[[#This Row],[競技番号]],"")</f>
        <v>201</v>
      </c>
      <c r="B747">
        <f>IFERROR(記録[[#This Row],[選手番号]],"")</f>
        <v>1154</v>
      </c>
      <c r="C747" t="str">
        <f>IFERROR(VLOOKUP(B747,チーム番号!E:F,2,0),"")</f>
        <v>ﾌｨｯﾀｴﾐﾌﾙ松前</v>
      </c>
      <c r="D747">
        <f>IFERROR(VLOOKUP(A747,プログラム!B:C,2,0),"")</f>
        <v>56</v>
      </c>
      <c r="E747">
        <f>IFERROR(記録[[#This Row],[組]],"")</f>
        <v>1</v>
      </c>
      <c r="F747">
        <f>IFERROR(記録[[#This Row],[水路]],"")</f>
        <v>2</v>
      </c>
      <c r="G747" t="str">
        <f>IFERROR(VLOOKUP(D747,プログラムデータ!A:N,12,0),"")</f>
        <v>10歳以下</v>
      </c>
      <c r="H747" t="str">
        <f>IFERROR(VLOOKUP(D747,プログラムデータ!A:N,13,0),"")</f>
        <v>男子</v>
      </c>
      <c r="I747" t="str">
        <f>IFERROR(VLOOKUP(D747,プログラムデータ!A:N,11,0),"")</f>
        <v>4×50m</v>
      </c>
      <c r="J747" t="str">
        <f>IFERROR(VLOOKUP(D747,プログラムデータ!A:N,10,0),"")</f>
        <v>フリーリレー</v>
      </c>
      <c r="K747" t="str">
        <f>IFERROR(VLOOKUP(D747,プログラムデータ!A:N,14,0),"")</f>
        <v>タイム決勝</v>
      </c>
      <c r="L747" t="str">
        <f t="shared" si="11"/>
        <v>10歳以下 男子 4×50m フリーリレー タイム決勝</v>
      </c>
    </row>
    <row r="748" spans="1:12" x14ac:dyDescent="0.15">
      <c r="A748">
        <f>IFERROR(記録[[#This Row],[競技番号]],"")</f>
        <v>201</v>
      </c>
      <c r="B748">
        <f>IFERROR(記録[[#This Row],[選手番号]],"")</f>
        <v>1082</v>
      </c>
      <c r="C748" t="str">
        <f>IFERROR(VLOOKUP(B748,チーム番号!E:F,2,0),"")</f>
        <v>ハッピーＳＳ</v>
      </c>
      <c r="D748">
        <f>IFERROR(VLOOKUP(A748,プログラム!B:C,2,0),"")</f>
        <v>56</v>
      </c>
      <c r="E748">
        <f>IFERROR(記録[[#This Row],[組]],"")</f>
        <v>1</v>
      </c>
      <c r="F748">
        <f>IFERROR(記録[[#This Row],[水路]],"")</f>
        <v>3</v>
      </c>
      <c r="G748" t="str">
        <f>IFERROR(VLOOKUP(D748,プログラムデータ!A:N,12,0),"")</f>
        <v>10歳以下</v>
      </c>
      <c r="H748" t="str">
        <f>IFERROR(VLOOKUP(D748,プログラムデータ!A:N,13,0),"")</f>
        <v>男子</v>
      </c>
      <c r="I748" t="str">
        <f>IFERROR(VLOOKUP(D748,プログラムデータ!A:N,11,0),"")</f>
        <v>4×50m</v>
      </c>
      <c r="J748" t="str">
        <f>IFERROR(VLOOKUP(D748,プログラムデータ!A:N,10,0),"")</f>
        <v>フリーリレー</v>
      </c>
      <c r="K748" t="str">
        <f>IFERROR(VLOOKUP(D748,プログラムデータ!A:N,14,0),"")</f>
        <v>タイム決勝</v>
      </c>
      <c r="L748" t="str">
        <f t="shared" si="11"/>
        <v>10歳以下 男子 4×50m フリーリレー タイム決勝</v>
      </c>
    </row>
    <row r="749" spans="1:12" x14ac:dyDescent="0.15">
      <c r="A749">
        <f>IFERROR(記録[[#This Row],[競技番号]],"")</f>
        <v>201</v>
      </c>
      <c r="B749">
        <f>IFERROR(記録[[#This Row],[選手番号]],"")</f>
        <v>1128</v>
      </c>
      <c r="C749" t="str">
        <f>IFERROR(VLOOKUP(B749,チーム番号!E:F,2,0),"")</f>
        <v>フィッタ松山</v>
      </c>
      <c r="D749">
        <f>IFERROR(VLOOKUP(A749,プログラム!B:C,2,0),"")</f>
        <v>56</v>
      </c>
      <c r="E749">
        <f>IFERROR(記録[[#This Row],[組]],"")</f>
        <v>1</v>
      </c>
      <c r="F749">
        <f>IFERROR(記録[[#This Row],[水路]],"")</f>
        <v>4</v>
      </c>
      <c r="G749" t="str">
        <f>IFERROR(VLOOKUP(D749,プログラムデータ!A:N,12,0),"")</f>
        <v>10歳以下</v>
      </c>
      <c r="H749" t="str">
        <f>IFERROR(VLOOKUP(D749,プログラムデータ!A:N,13,0),"")</f>
        <v>男子</v>
      </c>
      <c r="I749" t="str">
        <f>IFERROR(VLOOKUP(D749,プログラムデータ!A:N,11,0),"")</f>
        <v>4×50m</v>
      </c>
      <c r="J749" t="str">
        <f>IFERROR(VLOOKUP(D749,プログラムデータ!A:N,10,0),"")</f>
        <v>フリーリレー</v>
      </c>
      <c r="K749" t="str">
        <f>IFERROR(VLOOKUP(D749,プログラムデータ!A:N,14,0),"")</f>
        <v>タイム決勝</v>
      </c>
      <c r="L749" t="str">
        <f t="shared" si="11"/>
        <v>10歳以下 男子 4×50m フリーリレー タイム決勝</v>
      </c>
    </row>
    <row r="750" spans="1:12" x14ac:dyDescent="0.15">
      <c r="A750">
        <f>IFERROR(記録[[#This Row],[競技番号]],"")</f>
        <v>201</v>
      </c>
      <c r="B750">
        <f>IFERROR(記録[[#This Row],[選手番号]],"")</f>
        <v>1180</v>
      </c>
      <c r="C750" t="str">
        <f>IFERROR(VLOOKUP(B750,チーム番号!E:F,2,0),"")</f>
        <v>NSP高知</v>
      </c>
      <c r="D750">
        <f>IFERROR(VLOOKUP(A750,プログラム!B:C,2,0),"")</f>
        <v>56</v>
      </c>
      <c r="E750">
        <f>IFERROR(記録[[#This Row],[組]],"")</f>
        <v>1</v>
      </c>
      <c r="F750">
        <f>IFERROR(記録[[#This Row],[水路]],"")</f>
        <v>5</v>
      </c>
      <c r="G750" t="str">
        <f>IFERROR(VLOOKUP(D750,プログラムデータ!A:N,12,0),"")</f>
        <v>10歳以下</v>
      </c>
      <c r="H750" t="str">
        <f>IFERROR(VLOOKUP(D750,プログラムデータ!A:N,13,0),"")</f>
        <v>男子</v>
      </c>
      <c r="I750" t="str">
        <f>IFERROR(VLOOKUP(D750,プログラムデータ!A:N,11,0),"")</f>
        <v>4×50m</v>
      </c>
      <c r="J750" t="str">
        <f>IFERROR(VLOOKUP(D750,プログラムデータ!A:N,10,0),"")</f>
        <v>フリーリレー</v>
      </c>
      <c r="K750" t="str">
        <f>IFERROR(VLOOKUP(D750,プログラムデータ!A:N,14,0),"")</f>
        <v>タイム決勝</v>
      </c>
      <c r="L750" t="str">
        <f t="shared" ref="L750:L813" si="12">CONCATENATE(G750," ",H750," ",I750," ",J750," ",K750)</f>
        <v>10歳以下 男子 4×50m フリーリレー タイム決勝</v>
      </c>
    </row>
    <row r="751" spans="1:12" x14ac:dyDescent="0.15">
      <c r="A751">
        <f>IFERROR(記録[[#This Row],[競技番号]],"")</f>
        <v>201</v>
      </c>
      <c r="B751">
        <f>IFERROR(記録[[#This Row],[選手番号]],"")</f>
        <v>1006</v>
      </c>
      <c r="C751" t="str">
        <f>IFERROR(VLOOKUP(B751,チーム番号!E:F,2,0),"")</f>
        <v>ジャパン高松</v>
      </c>
      <c r="D751">
        <f>IFERROR(VLOOKUP(A751,プログラム!B:C,2,0),"")</f>
        <v>56</v>
      </c>
      <c r="E751">
        <f>IFERROR(記録[[#This Row],[組]],"")</f>
        <v>1</v>
      </c>
      <c r="F751">
        <f>IFERROR(記録[[#This Row],[水路]],"")</f>
        <v>6</v>
      </c>
      <c r="G751" t="str">
        <f>IFERROR(VLOOKUP(D751,プログラムデータ!A:N,12,0),"")</f>
        <v>10歳以下</v>
      </c>
      <c r="H751" t="str">
        <f>IFERROR(VLOOKUP(D751,プログラムデータ!A:N,13,0),"")</f>
        <v>男子</v>
      </c>
      <c r="I751" t="str">
        <f>IFERROR(VLOOKUP(D751,プログラムデータ!A:N,11,0),"")</f>
        <v>4×50m</v>
      </c>
      <c r="J751" t="str">
        <f>IFERROR(VLOOKUP(D751,プログラムデータ!A:N,10,0),"")</f>
        <v>フリーリレー</v>
      </c>
      <c r="K751" t="str">
        <f>IFERROR(VLOOKUP(D751,プログラムデータ!A:N,14,0),"")</f>
        <v>タイム決勝</v>
      </c>
      <c r="L751" t="str">
        <f t="shared" si="12"/>
        <v>10歳以下 男子 4×50m フリーリレー タイム決勝</v>
      </c>
    </row>
    <row r="752" spans="1:12" x14ac:dyDescent="0.15">
      <c r="A752">
        <f>IFERROR(記録[[#This Row],[競技番号]],"")</f>
        <v>201</v>
      </c>
      <c r="B752">
        <f>IFERROR(記録[[#This Row],[選手番号]],"")</f>
        <v>1077</v>
      </c>
      <c r="C752" t="str">
        <f>IFERROR(VLOOKUP(B752,チーム番号!E:F,2,0),"")</f>
        <v>ジャパン三木</v>
      </c>
      <c r="D752">
        <f>IFERROR(VLOOKUP(A752,プログラム!B:C,2,0),"")</f>
        <v>56</v>
      </c>
      <c r="E752">
        <f>IFERROR(記録[[#This Row],[組]],"")</f>
        <v>1</v>
      </c>
      <c r="F752">
        <f>IFERROR(記録[[#This Row],[水路]],"")</f>
        <v>7</v>
      </c>
      <c r="G752" t="str">
        <f>IFERROR(VLOOKUP(D752,プログラムデータ!A:N,12,0),"")</f>
        <v>10歳以下</v>
      </c>
      <c r="H752" t="str">
        <f>IFERROR(VLOOKUP(D752,プログラムデータ!A:N,13,0),"")</f>
        <v>男子</v>
      </c>
      <c r="I752" t="str">
        <f>IFERROR(VLOOKUP(D752,プログラムデータ!A:N,11,0),"")</f>
        <v>4×50m</v>
      </c>
      <c r="J752" t="str">
        <f>IFERROR(VLOOKUP(D752,プログラムデータ!A:N,10,0),"")</f>
        <v>フリーリレー</v>
      </c>
      <c r="K752" t="str">
        <f>IFERROR(VLOOKUP(D752,プログラムデータ!A:N,14,0),"")</f>
        <v>タイム決勝</v>
      </c>
      <c r="L752" t="str">
        <f t="shared" si="12"/>
        <v>10歳以下 男子 4×50m フリーリレー タイム決勝</v>
      </c>
    </row>
    <row r="753" spans="1:12" x14ac:dyDescent="0.15">
      <c r="A753">
        <f>IFERROR(記録[[#This Row],[競技番号]],"")</f>
        <v>201</v>
      </c>
      <c r="B753">
        <f>IFERROR(記録[[#This Row],[選手番号]],"")</f>
        <v>0</v>
      </c>
      <c r="C753" t="str">
        <f>IFERROR(VLOOKUP(B753,チーム番号!E:F,2,0),"")</f>
        <v/>
      </c>
      <c r="D753">
        <f>IFERROR(VLOOKUP(A753,プログラム!B:C,2,0),"")</f>
        <v>56</v>
      </c>
      <c r="E753">
        <f>IFERROR(記録[[#This Row],[組]],"")</f>
        <v>1</v>
      </c>
      <c r="F753">
        <f>IFERROR(記録[[#This Row],[水路]],"")</f>
        <v>8</v>
      </c>
      <c r="G753" t="str">
        <f>IFERROR(VLOOKUP(D753,プログラムデータ!A:N,12,0),"")</f>
        <v>10歳以下</v>
      </c>
      <c r="H753" t="str">
        <f>IFERROR(VLOOKUP(D753,プログラムデータ!A:N,13,0),"")</f>
        <v>男子</v>
      </c>
      <c r="I753" t="str">
        <f>IFERROR(VLOOKUP(D753,プログラムデータ!A:N,11,0),"")</f>
        <v>4×50m</v>
      </c>
      <c r="J753" t="str">
        <f>IFERROR(VLOOKUP(D753,プログラムデータ!A:N,10,0),"")</f>
        <v>フリーリレー</v>
      </c>
      <c r="K753" t="str">
        <f>IFERROR(VLOOKUP(D753,プログラムデータ!A:N,14,0),"")</f>
        <v>タイム決勝</v>
      </c>
      <c r="L753" t="str">
        <f t="shared" si="12"/>
        <v>10歳以下 男子 4×50m フリーリレー タイム決勝</v>
      </c>
    </row>
    <row r="754" spans="1:12" x14ac:dyDescent="0.15">
      <c r="A754">
        <f>IFERROR(記録[[#This Row],[競技番号]],"")</f>
        <v>203</v>
      </c>
      <c r="B754">
        <f>IFERROR(記録[[#This Row],[選手番号]],"")</f>
        <v>0</v>
      </c>
      <c r="C754" t="str">
        <f>IFERROR(VLOOKUP(B754,チーム番号!E:F,2,0),"")</f>
        <v/>
      </c>
      <c r="D754">
        <f>IFERROR(VLOOKUP(A754,プログラム!B:C,2,0),"")</f>
        <v>57</v>
      </c>
      <c r="E754">
        <f>IFERROR(記録[[#This Row],[組]],"")</f>
        <v>1</v>
      </c>
      <c r="F754">
        <f>IFERROR(記録[[#This Row],[水路]],"")</f>
        <v>1</v>
      </c>
      <c r="G754" t="str">
        <f>IFERROR(VLOOKUP(D754,プログラムデータ!A:N,12,0),"")</f>
        <v>11～12歳</v>
      </c>
      <c r="H754" t="str">
        <f>IFERROR(VLOOKUP(D754,プログラムデータ!A:N,13,0),"")</f>
        <v>男子</v>
      </c>
      <c r="I754" t="str">
        <f>IFERROR(VLOOKUP(D754,プログラムデータ!A:N,11,0),"")</f>
        <v>4×50m</v>
      </c>
      <c r="J754" t="str">
        <f>IFERROR(VLOOKUP(D754,プログラムデータ!A:N,10,0),"")</f>
        <v>フリーリレー</v>
      </c>
      <c r="K754" t="str">
        <f>IFERROR(VLOOKUP(D754,プログラムデータ!A:N,14,0),"")</f>
        <v>タイム決勝</v>
      </c>
      <c r="L754" t="str">
        <f t="shared" si="12"/>
        <v>11～12歳 男子 4×50m フリーリレー タイム決勝</v>
      </c>
    </row>
    <row r="755" spans="1:12" x14ac:dyDescent="0.15">
      <c r="A755">
        <f>IFERROR(記録[[#This Row],[競技番号]],"")</f>
        <v>203</v>
      </c>
      <c r="B755">
        <f>IFERROR(記録[[#This Row],[選手番号]],"")</f>
        <v>0</v>
      </c>
      <c r="C755" t="str">
        <f>IFERROR(VLOOKUP(B755,チーム番号!E:F,2,0),"")</f>
        <v/>
      </c>
      <c r="D755">
        <f>IFERROR(VLOOKUP(A755,プログラム!B:C,2,0),"")</f>
        <v>57</v>
      </c>
      <c r="E755">
        <f>IFERROR(記録[[#This Row],[組]],"")</f>
        <v>1</v>
      </c>
      <c r="F755">
        <f>IFERROR(記録[[#This Row],[水路]],"")</f>
        <v>2</v>
      </c>
      <c r="G755" t="str">
        <f>IFERROR(VLOOKUP(D755,プログラムデータ!A:N,12,0),"")</f>
        <v>11～12歳</v>
      </c>
      <c r="H755" t="str">
        <f>IFERROR(VLOOKUP(D755,プログラムデータ!A:N,13,0),"")</f>
        <v>男子</v>
      </c>
      <c r="I755" t="str">
        <f>IFERROR(VLOOKUP(D755,プログラムデータ!A:N,11,0),"")</f>
        <v>4×50m</v>
      </c>
      <c r="J755" t="str">
        <f>IFERROR(VLOOKUP(D755,プログラムデータ!A:N,10,0),"")</f>
        <v>フリーリレー</v>
      </c>
      <c r="K755" t="str">
        <f>IFERROR(VLOOKUP(D755,プログラムデータ!A:N,14,0),"")</f>
        <v>タイム決勝</v>
      </c>
      <c r="L755" t="str">
        <f t="shared" si="12"/>
        <v>11～12歳 男子 4×50m フリーリレー タイム決勝</v>
      </c>
    </row>
    <row r="756" spans="1:12" x14ac:dyDescent="0.15">
      <c r="A756">
        <f>IFERROR(記録[[#This Row],[競技番号]],"")</f>
        <v>203</v>
      </c>
      <c r="B756">
        <f>IFERROR(記録[[#This Row],[選手番号]],"")</f>
        <v>1095</v>
      </c>
      <c r="C756" t="str">
        <f>IFERROR(VLOOKUP(B756,チーム番号!E:F,2,0),"")</f>
        <v>ＯＫ脇町</v>
      </c>
      <c r="D756">
        <f>IFERROR(VLOOKUP(A756,プログラム!B:C,2,0),"")</f>
        <v>57</v>
      </c>
      <c r="E756">
        <f>IFERROR(記録[[#This Row],[組]],"")</f>
        <v>1</v>
      </c>
      <c r="F756">
        <f>IFERROR(記録[[#This Row],[水路]],"")</f>
        <v>3</v>
      </c>
      <c r="G756" t="str">
        <f>IFERROR(VLOOKUP(D756,プログラムデータ!A:N,12,0),"")</f>
        <v>11～12歳</v>
      </c>
      <c r="H756" t="str">
        <f>IFERROR(VLOOKUP(D756,プログラムデータ!A:N,13,0),"")</f>
        <v>男子</v>
      </c>
      <c r="I756" t="str">
        <f>IFERROR(VLOOKUP(D756,プログラムデータ!A:N,11,0),"")</f>
        <v>4×50m</v>
      </c>
      <c r="J756" t="str">
        <f>IFERROR(VLOOKUP(D756,プログラムデータ!A:N,10,0),"")</f>
        <v>フリーリレー</v>
      </c>
      <c r="K756" t="str">
        <f>IFERROR(VLOOKUP(D756,プログラムデータ!A:N,14,0),"")</f>
        <v>タイム決勝</v>
      </c>
      <c r="L756" t="str">
        <f t="shared" si="12"/>
        <v>11～12歳 男子 4×50m フリーリレー タイム決勝</v>
      </c>
    </row>
    <row r="757" spans="1:12" x14ac:dyDescent="0.15">
      <c r="A757">
        <f>IFERROR(記録[[#This Row],[競技番号]],"")</f>
        <v>203</v>
      </c>
      <c r="B757">
        <f>IFERROR(記録[[#This Row],[選手番号]],"")</f>
        <v>1145</v>
      </c>
      <c r="C757" t="str">
        <f>IFERROR(VLOOKUP(B757,チーム番号!E:F,2,0),"")</f>
        <v>ﾌｨｯﾀｴﾐﾌﾙ松前</v>
      </c>
      <c r="D757">
        <f>IFERROR(VLOOKUP(A757,プログラム!B:C,2,0),"")</f>
        <v>57</v>
      </c>
      <c r="E757">
        <f>IFERROR(記録[[#This Row],[組]],"")</f>
        <v>1</v>
      </c>
      <c r="F757">
        <f>IFERROR(記録[[#This Row],[水路]],"")</f>
        <v>4</v>
      </c>
      <c r="G757" t="str">
        <f>IFERROR(VLOOKUP(D757,プログラムデータ!A:N,12,0),"")</f>
        <v>11～12歳</v>
      </c>
      <c r="H757" t="str">
        <f>IFERROR(VLOOKUP(D757,プログラムデータ!A:N,13,0),"")</f>
        <v>男子</v>
      </c>
      <c r="I757" t="str">
        <f>IFERROR(VLOOKUP(D757,プログラムデータ!A:N,11,0),"")</f>
        <v>4×50m</v>
      </c>
      <c r="J757" t="str">
        <f>IFERROR(VLOOKUP(D757,プログラムデータ!A:N,10,0),"")</f>
        <v>フリーリレー</v>
      </c>
      <c r="K757" t="str">
        <f>IFERROR(VLOOKUP(D757,プログラムデータ!A:N,14,0),"")</f>
        <v>タイム決勝</v>
      </c>
      <c r="L757" t="str">
        <f t="shared" si="12"/>
        <v>11～12歳 男子 4×50m フリーリレー タイム決勝</v>
      </c>
    </row>
    <row r="758" spans="1:12" x14ac:dyDescent="0.15">
      <c r="A758">
        <f>IFERROR(記録[[#This Row],[競技番号]],"")</f>
        <v>203</v>
      </c>
      <c r="B758">
        <f>IFERROR(記録[[#This Row],[選手番号]],"")</f>
        <v>1163</v>
      </c>
      <c r="C758" t="str">
        <f>IFERROR(VLOOKUP(B758,チーム番号!E:F,2,0),"")</f>
        <v>みかづきＳＳ</v>
      </c>
      <c r="D758">
        <f>IFERROR(VLOOKUP(A758,プログラム!B:C,2,0),"")</f>
        <v>57</v>
      </c>
      <c r="E758">
        <f>IFERROR(記録[[#This Row],[組]],"")</f>
        <v>1</v>
      </c>
      <c r="F758">
        <f>IFERROR(記録[[#This Row],[水路]],"")</f>
        <v>5</v>
      </c>
      <c r="G758" t="str">
        <f>IFERROR(VLOOKUP(D758,プログラムデータ!A:N,12,0),"")</f>
        <v>11～12歳</v>
      </c>
      <c r="H758" t="str">
        <f>IFERROR(VLOOKUP(D758,プログラムデータ!A:N,13,0),"")</f>
        <v>男子</v>
      </c>
      <c r="I758" t="str">
        <f>IFERROR(VLOOKUP(D758,プログラムデータ!A:N,11,0),"")</f>
        <v>4×50m</v>
      </c>
      <c r="J758" t="str">
        <f>IFERROR(VLOOKUP(D758,プログラムデータ!A:N,10,0),"")</f>
        <v>フリーリレー</v>
      </c>
      <c r="K758" t="str">
        <f>IFERROR(VLOOKUP(D758,プログラムデータ!A:N,14,0),"")</f>
        <v>タイム決勝</v>
      </c>
      <c r="L758" t="str">
        <f t="shared" si="12"/>
        <v>11～12歳 男子 4×50m フリーリレー タイム決勝</v>
      </c>
    </row>
    <row r="759" spans="1:12" x14ac:dyDescent="0.15">
      <c r="A759">
        <f>IFERROR(記録[[#This Row],[競技番号]],"")</f>
        <v>203</v>
      </c>
      <c r="B759">
        <f>IFERROR(記録[[#This Row],[選手番号]],"")</f>
        <v>0</v>
      </c>
      <c r="C759" t="str">
        <f>IFERROR(VLOOKUP(B759,チーム番号!E:F,2,0),"")</f>
        <v/>
      </c>
      <c r="D759">
        <f>IFERROR(VLOOKUP(A759,プログラム!B:C,2,0),"")</f>
        <v>57</v>
      </c>
      <c r="E759">
        <f>IFERROR(記録[[#This Row],[組]],"")</f>
        <v>1</v>
      </c>
      <c r="F759">
        <f>IFERROR(記録[[#This Row],[水路]],"")</f>
        <v>6</v>
      </c>
      <c r="G759" t="str">
        <f>IFERROR(VLOOKUP(D759,プログラムデータ!A:N,12,0),"")</f>
        <v>11～12歳</v>
      </c>
      <c r="H759" t="str">
        <f>IFERROR(VLOOKUP(D759,プログラムデータ!A:N,13,0),"")</f>
        <v>男子</v>
      </c>
      <c r="I759" t="str">
        <f>IFERROR(VLOOKUP(D759,プログラムデータ!A:N,11,0),"")</f>
        <v>4×50m</v>
      </c>
      <c r="J759" t="str">
        <f>IFERROR(VLOOKUP(D759,プログラムデータ!A:N,10,0),"")</f>
        <v>フリーリレー</v>
      </c>
      <c r="K759" t="str">
        <f>IFERROR(VLOOKUP(D759,プログラムデータ!A:N,14,0),"")</f>
        <v>タイム決勝</v>
      </c>
      <c r="L759" t="str">
        <f t="shared" si="12"/>
        <v>11～12歳 男子 4×50m フリーリレー タイム決勝</v>
      </c>
    </row>
    <row r="760" spans="1:12" x14ac:dyDescent="0.15">
      <c r="A760">
        <f>IFERROR(記録[[#This Row],[競技番号]],"")</f>
        <v>203</v>
      </c>
      <c r="B760">
        <f>IFERROR(記録[[#This Row],[選手番号]],"")</f>
        <v>0</v>
      </c>
      <c r="C760" t="str">
        <f>IFERROR(VLOOKUP(B760,チーム番号!E:F,2,0),"")</f>
        <v/>
      </c>
      <c r="D760">
        <f>IFERROR(VLOOKUP(A760,プログラム!B:C,2,0),"")</f>
        <v>57</v>
      </c>
      <c r="E760">
        <f>IFERROR(記録[[#This Row],[組]],"")</f>
        <v>1</v>
      </c>
      <c r="F760">
        <f>IFERROR(記録[[#This Row],[水路]],"")</f>
        <v>7</v>
      </c>
      <c r="G760" t="str">
        <f>IFERROR(VLOOKUP(D760,プログラムデータ!A:N,12,0),"")</f>
        <v>11～12歳</v>
      </c>
      <c r="H760" t="str">
        <f>IFERROR(VLOOKUP(D760,プログラムデータ!A:N,13,0),"")</f>
        <v>男子</v>
      </c>
      <c r="I760" t="str">
        <f>IFERROR(VLOOKUP(D760,プログラムデータ!A:N,11,0),"")</f>
        <v>4×50m</v>
      </c>
      <c r="J760" t="str">
        <f>IFERROR(VLOOKUP(D760,プログラムデータ!A:N,10,0),"")</f>
        <v>フリーリレー</v>
      </c>
      <c r="K760" t="str">
        <f>IFERROR(VLOOKUP(D760,プログラムデータ!A:N,14,0),"")</f>
        <v>タイム決勝</v>
      </c>
      <c r="L760" t="str">
        <f t="shared" si="12"/>
        <v>11～12歳 男子 4×50m フリーリレー タイム決勝</v>
      </c>
    </row>
    <row r="761" spans="1:12" x14ac:dyDescent="0.15">
      <c r="A761">
        <f>IFERROR(記録[[#This Row],[競技番号]],"")</f>
        <v>203</v>
      </c>
      <c r="B761">
        <f>IFERROR(記録[[#This Row],[選手番号]],"")</f>
        <v>0</v>
      </c>
      <c r="C761" t="str">
        <f>IFERROR(VLOOKUP(B761,チーム番号!E:F,2,0),"")</f>
        <v/>
      </c>
      <c r="D761">
        <f>IFERROR(VLOOKUP(A761,プログラム!B:C,2,0),"")</f>
        <v>57</v>
      </c>
      <c r="E761">
        <f>IFERROR(記録[[#This Row],[組]],"")</f>
        <v>1</v>
      </c>
      <c r="F761">
        <f>IFERROR(記録[[#This Row],[水路]],"")</f>
        <v>8</v>
      </c>
      <c r="G761" t="str">
        <f>IFERROR(VLOOKUP(D761,プログラムデータ!A:N,12,0),"")</f>
        <v>11～12歳</v>
      </c>
      <c r="H761" t="str">
        <f>IFERROR(VLOOKUP(D761,プログラムデータ!A:N,13,0),"")</f>
        <v>男子</v>
      </c>
      <c r="I761" t="str">
        <f>IFERROR(VLOOKUP(D761,プログラムデータ!A:N,11,0),"")</f>
        <v>4×50m</v>
      </c>
      <c r="J761" t="str">
        <f>IFERROR(VLOOKUP(D761,プログラムデータ!A:N,10,0),"")</f>
        <v>フリーリレー</v>
      </c>
      <c r="K761" t="str">
        <f>IFERROR(VLOOKUP(D761,プログラムデータ!A:N,14,0),"")</f>
        <v>タイム決勝</v>
      </c>
      <c r="L761" t="str">
        <f t="shared" si="12"/>
        <v>11～12歳 男子 4×50m フリーリレー タイム決勝</v>
      </c>
    </row>
    <row r="762" spans="1:12" x14ac:dyDescent="0.15">
      <c r="A762">
        <f>IFERROR(記録[[#This Row],[競技番号]],"")</f>
        <v>203</v>
      </c>
      <c r="B762">
        <f>IFERROR(記録[[#This Row],[選手番号]],"")</f>
        <v>0</v>
      </c>
      <c r="C762" t="str">
        <f>IFERROR(VLOOKUP(B762,チーム番号!E:F,2,0),"")</f>
        <v/>
      </c>
      <c r="D762">
        <f>IFERROR(VLOOKUP(A762,プログラム!B:C,2,0),"")</f>
        <v>57</v>
      </c>
      <c r="E762">
        <f>IFERROR(記録[[#This Row],[組]],"")</f>
        <v>2</v>
      </c>
      <c r="F762">
        <f>IFERROR(記録[[#This Row],[水路]],"")</f>
        <v>1</v>
      </c>
      <c r="G762" t="str">
        <f>IFERROR(VLOOKUP(D762,プログラムデータ!A:N,12,0),"")</f>
        <v>11～12歳</v>
      </c>
      <c r="H762" t="str">
        <f>IFERROR(VLOOKUP(D762,プログラムデータ!A:N,13,0),"")</f>
        <v>男子</v>
      </c>
      <c r="I762" t="str">
        <f>IFERROR(VLOOKUP(D762,プログラムデータ!A:N,11,0),"")</f>
        <v>4×50m</v>
      </c>
      <c r="J762" t="str">
        <f>IFERROR(VLOOKUP(D762,プログラムデータ!A:N,10,0),"")</f>
        <v>フリーリレー</v>
      </c>
      <c r="K762" t="str">
        <f>IFERROR(VLOOKUP(D762,プログラムデータ!A:N,14,0),"")</f>
        <v>タイム決勝</v>
      </c>
      <c r="L762" t="str">
        <f t="shared" si="12"/>
        <v>11～12歳 男子 4×50m フリーリレー タイム決勝</v>
      </c>
    </row>
    <row r="763" spans="1:12" x14ac:dyDescent="0.15">
      <c r="A763">
        <f>IFERROR(記録[[#This Row],[競技番号]],"")</f>
        <v>203</v>
      </c>
      <c r="B763">
        <f>IFERROR(記録[[#This Row],[選手番号]],"")</f>
        <v>1037</v>
      </c>
      <c r="C763" t="str">
        <f>IFERROR(VLOOKUP(B763,チーム番号!E:F,2,0),"")</f>
        <v>ジャパン観</v>
      </c>
      <c r="D763">
        <f>IFERROR(VLOOKUP(A763,プログラム!B:C,2,0),"")</f>
        <v>57</v>
      </c>
      <c r="E763">
        <f>IFERROR(記録[[#This Row],[組]],"")</f>
        <v>2</v>
      </c>
      <c r="F763">
        <f>IFERROR(記録[[#This Row],[水路]],"")</f>
        <v>2</v>
      </c>
      <c r="G763" t="str">
        <f>IFERROR(VLOOKUP(D763,プログラムデータ!A:N,12,0),"")</f>
        <v>11～12歳</v>
      </c>
      <c r="H763" t="str">
        <f>IFERROR(VLOOKUP(D763,プログラムデータ!A:N,13,0),"")</f>
        <v>男子</v>
      </c>
      <c r="I763" t="str">
        <f>IFERROR(VLOOKUP(D763,プログラムデータ!A:N,11,0),"")</f>
        <v>4×50m</v>
      </c>
      <c r="J763" t="str">
        <f>IFERROR(VLOOKUP(D763,プログラムデータ!A:N,10,0),"")</f>
        <v>フリーリレー</v>
      </c>
      <c r="K763" t="str">
        <f>IFERROR(VLOOKUP(D763,プログラムデータ!A:N,14,0),"")</f>
        <v>タイム決勝</v>
      </c>
      <c r="L763" t="str">
        <f t="shared" si="12"/>
        <v>11～12歳 男子 4×50m フリーリレー タイム決勝</v>
      </c>
    </row>
    <row r="764" spans="1:12" x14ac:dyDescent="0.15">
      <c r="A764">
        <f>IFERROR(記録[[#This Row],[競技番号]],"")</f>
        <v>203</v>
      </c>
      <c r="B764">
        <f>IFERROR(記録[[#This Row],[選手番号]],"")</f>
        <v>1129</v>
      </c>
      <c r="C764" t="str">
        <f>IFERROR(VLOOKUP(B764,チーム番号!E:F,2,0),"")</f>
        <v>フィッタ松山</v>
      </c>
      <c r="D764">
        <f>IFERROR(VLOOKUP(A764,プログラム!B:C,2,0),"")</f>
        <v>57</v>
      </c>
      <c r="E764">
        <f>IFERROR(記録[[#This Row],[組]],"")</f>
        <v>2</v>
      </c>
      <c r="F764">
        <f>IFERROR(記録[[#This Row],[水路]],"")</f>
        <v>3</v>
      </c>
      <c r="G764" t="str">
        <f>IFERROR(VLOOKUP(D764,プログラムデータ!A:N,12,0),"")</f>
        <v>11～12歳</v>
      </c>
      <c r="H764" t="str">
        <f>IFERROR(VLOOKUP(D764,プログラムデータ!A:N,13,0),"")</f>
        <v>男子</v>
      </c>
      <c r="I764" t="str">
        <f>IFERROR(VLOOKUP(D764,プログラムデータ!A:N,11,0),"")</f>
        <v>4×50m</v>
      </c>
      <c r="J764" t="str">
        <f>IFERROR(VLOOKUP(D764,プログラムデータ!A:N,10,0),"")</f>
        <v>フリーリレー</v>
      </c>
      <c r="K764" t="str">
        <f>IFERROR(VLOOKUP(D764,プログラムデータ!A:N,14,0),"")</f>
        <v>タイム決勝</v>
      </c>
      <c r="L764" t="str">
        <f t="shared" si="12"/>
        <v>11～12歳 男子 4×50m フリーリレー タイム決勝</v>
      </c>
    </row>
    <row r="765" spans="1:12" x14ac:dyDescent="0.15">
      <c r="A765">
        <f>IFERROR(記録[[#This Row],[競技番号]],"")</f>
        <v>203</v>
      </c>
      <c r="B765">
        <f>IFERROR(記録[[#This Row],[選手番号]],"")</f>
        <v>1016</v>
      </c>
      <c r="C765" t="str">
        <f>IFERROR(VLOOKUP(B765,チーム番号!E:F,2,0),"")</f>
        <v>ジャパン丸亀</v>
      </c>
      <c r="D765">
        <f>IFERROR(VLOOKUP(A765,プログラム!B:C,2,0),"")</f>
        <v>57</v>
      </c>
      <c r="E765">
        <f>IFERROR(記録[[#This Row],[組]],"")</f>
        <v>2</v>
      </c>
      <c r="F765">
        <f>IFERROR(記録[[#This Row],[水路]],"")</f>
        <v>4</v>
      </c>
      <c r="G765" t="str">
        <f>IFERROR(VLOOKUP(D765,プログラムデータ!A:N,12,0),"")</f>
        <v>11～12歳</v>
      </c>
      <c r="H765" t="str">
        <f>IFERROR(VLOOKUP(D765,プログラムデータ!A:N,13,0),"")</f>
        <v>男子</v>
      </c>
      <c r="I765" t="str">
        <f>IFERROR(VLOOKUP(D765,プログラムデータ!A:N,11,0),"")</f>
        <v>4×50m</v>
      </c>
      <c r="J765" t="str">
        <f>IFERROR(VLOOKUP(D765,プログラムデータ!A:N,10,0),"")</f>
        <v>フリーリレー</v>
      </c>
      <c r="K765" t="str">
        <f>IFERROR(VLOOKUP(D765,プログラムデータ!A:N,14,0),"")</f>
        <v>タイム決勝</v>
      </c>
      <c r="L765" t="str">
        <f t="shared" si="12"/>
        <v>11～12歳 男子 4×50m フリーリレー タイム決勝</v>
      </c>
    </row>
    <row r="766" spans="1:12" x14ac:dyDescent="0.15">
      <c r="A766">
        <f>IFERROR(記録[[#This Row],[競技番号]],"")</f>
        <v>203</v>
      </c>
      <c r="B766">
        <f>IFERROR(記録[[#This Row],[選手番号]],"")</f>
        <v>1005</v>
      </c>
      <c r="C766" t="str">
        <f>IFERROR(VLOOKUP(B766,チーム番号!E:F,2,0),"")</f>
        <v>ジャパン高松</v>
      </c>
      <c r="D766">
        <f>IFERROR(VLOOKUP(A766,プログラム!B:C,2,0),"")</f>
        <v>57</v>
      </c>
      <c r="E766">
        <f>IFERROR(記録[[#This Row],[組]],"")</f>
        <v>2</v>
      </c>
      <c r="F766">
        <f>IFERROR(記録[[#This Row],[水路]],"")</f>
        <v>5</v>
      </c>
      <c r="G766" t="str">
        <f>IFERROR(VLOOKUP(D766,プログラムデータ!A:N,12,0),"")</f>
        <v>11～12歳</v>
      </c>
      <c r="H766" t="str">
        <f>IFERROR(VLOOKUP(D766,プログラムデータ!A:N,13,0),"")</f>
        <v>男子</v>
      </c>
      <c r="I766" t="str">
        <f>IFERROR(VLOOKUP(D766,プログラムデータ!A:N,11,0),"")</f>
        <v>4×50m</v>
      </c>
      <c r="J766" t="str">
        <f>IFERROR(VLOOKUP(D766,プログラムデータ!A:N,10,0),"")</f>
        <v>フリーリレー</v>
      </c>
      <c r="K766" t="str">
        <f>IFERROR(VLOOKUP(D766,プログラムデータ!A:N,14,0),"")</f>
        <v>タイム決勝</v>
      </c>
      <c r="L766" t="str">
        <f t="shared" si="12"/>
        <v>11～12歳 男子 4×50m フリーリレー タイム決勝</v>
      </c>
    </row>
    <row r="767" spans="1:12" x14ac:dyDescent="0.15">
      <c r="A767">
        <f>IFERROR(記録[[#This Row],[競技番号]],"")</f>
        <v>203</v>
      </c>
      <c r="B767">
        <f>IFERROR(記録[[#This Row],[選手番号]],"")</f>
        <v>1066</v>
      </c>
      <c r="C767" t="str">
        <f>IFERROR(VLOOKUP(B767,チーム番号!E:F,2,0),"")</f>
        <v>サンダーＳＳ</v>
      </c>
      <c r="D767">
        <f>IFERROR(VLOOKUP(A767,プログラム!B:C,2,0),"")</f>
        <v>57</v>
      </c>
      <c r="E767">
        <f>IFERROR(記録[[#This Row],[組]],"")</f>
        <v>2</v>
      </c>
      <c r="F767">
        <f>IFERROR(記録[[#This Row],[水路]],"")</f>
        <v>6</v>
      </c>
      <c r="G767" t="str">
        <f>IFERROR(VLOOKUP(D767,プログラムデータ!A:N,12,0),"")</f>
        <v>11～12歳</v>
      </c>
      <c r="H767" t="str">
        <f>IFERROR(VLOOKUP(D767,プログラムデータ!A:N,13,0),"")</f>
        <v>男子</v>
      </c>
      <c r="I767" t="str">
        <f>IFERROR(VLOOKUP(D767,プログラムデータ!A:N,11,0),"")</f>
        <v>4×50m</v>
      </c>
      <c r="J767" t="str">
        <f>IFERROR(VLOOKUP(D767,プログラムデータ!A:N,10,0),"")</f>
        <v>フリーリレー</v>
      </c>
      <c r="K767" t="str">
        <f>IFERROR(VLOOKUP(D767,プログラムデータ!A:N,14,0),"")</f>
        <v>タイム決勝</v>
      </c>
      <c r="L767" t="str">
        <f t="shared" si="12"/>
        <v>11～12歳 男子 4×50m フリーリレー タイム決勝</v>
      </c>
    </row>
    <row r="768" spans="1:12" x14ac:dyDescent="0.15">
      <c r="A768">
        <f>IFERROR(記録[[#This Row],[競技番号]],"")</f>
        <v>203</v>
      </c>
      <c r="B768">
        <f>IFERROR(記録[[#This Row],[選手番号]],"")</f>
        <v>1115</v>
      </c>
      <c r="C768" t="str">
        <f>IFERROR(VLOOKUP(B768,チーム番号!E:F,2,0),"")</f>
        <v>ファイブテン</v>
      </c>
      <c r="D768">
        <f>IFERROR(VLOOKUP(A768,プログラム!B:C,2,0),"")</f>
        <v>57</v>
      </c>
      <c r="E768">
        <f>IFERROR(記録[[#This Row],[組]],"")</f>
        <v>2</v>
      </c>
      <c r="F768">
        <f>IFERROR(記録[[#This Row],[水路]],"")</f>
        <v>7</v>
      </c>
      <c r="G768" t="str">
        <f>IFERROR(VLOOKUP(D768,プログラムデータ!A:N,12,0),"")</f>
        <v>11～12歳</v>
      </c>
      <c r="H768" t="str">
        <f>IFERROR(VLOOKUP(D768,プログラムデータ!A:N,13,0),"")</f>
        <v>男子</v>
      </c>
      <c r="I768" t="str">
        <f>IFERROR(VLOOKUP(D768,プログラムデータ!A:N,11,0),"")</f>
        <v>4×50m</v>
      </c>
      <c r="J768" t="str">
        <f>IFERROR(VLOOKUP(D768,プログラムデータ!A:N,10,0),"")</f>
        <v>フリーリレー</v>
      </c>
      <c r="K768" t="str">
        <f>IFERROR(VLOOKUP(D768,プログラムデータ!A:N,14,0),"")</f>
        <v>タイム決勝</v>
      </c>
      <c r="L768" t="str">
        <f t="shared" si="12"/>
        <v>11～12歳 男子 4×50m フリーリレー タイム決勝</v>
      </c>
    </row>
    <row r="769" spans="1:12" x14ac:dyDescent="0.15">
      <c r="A769">
        <f>IFERROR(記録[[#This Row],[競技番号]],"")</f>
        <v>203</v>
      </c>
      <c r="B769">
        <f>IFERROR(記録[[#This Row],[選手番号]],"")</f>
        <v>0</v>
      </c>
      <c r="C769" t="str">
        <f>IFERROR(VLOOKUP(B769,チーム番号!E:F,2,0),"")</f>
        <v/>
      </c>
      <c r="D769">
        <f>IFERROR(VLOOKUP(A769,プログラム!B:C,2,0),"")</f>
        <v>57</v>
      </c>
      <c r="E769">
        <f>IFERROR(記録[[#This Row],[組]],"")</f>
        <v>2</v>
      </c>
      <c r="F769">
        <f>IFERROR(記録[[#This Row],[水路]],"")</f>
        <v>8</v>
      </c>
      <c r="G769" t="str">
        <f>IFERROR(VLOOKUP(D769,プログラムデータ!A:N,12,0),"")</f>
        <v>11～12歳</v>
      </c>
      <c r="H769" t="str">
        <f>IFERROR(VLOOKUP(D769,プログラムデータ!A:N,13,0),"")</f>
        <v>男子</v>
      </c>
      <c r="I769" t="str">
        <f>IFERROR(VLOOKUP(D769,プログラムデータ!A:N,11,0),"")</f>
        <v>4×50m</v>
      </c>
      <c r="J769" t="str">
        <f>IFERROR(VLOOKUP(D769,プログラムデータ!A:N,10,0),"")</f>
        <v>フリーリレー</v>
      </c>
      <c r="K769" t="str">
        <f>IFERROR(VLOOKUP(D769,プログラムデータ!A:N,14,0),"")</f>
        <v>タイム決勝</v>
      </c>
      <c r="L769" t="str">
        <f t="shared" si="12"/>
        <v>11～12歳 男子 4×50m フリーリレー タイム決勝</v>
      </c>
    </row>
    <row r="770" spans="1:12" x14ac:dyDescent="0.15">
      <c r="A770">
        <f>IFERROR(記録[[#This Row],[競技番号]],"")</f>
        <v>205</v>
      </c>
      <c r="B770">
        <f>IFERROR(記録[[#This Row],[選手番号]],"")</f>
        <v>0</v>
      </c>
      <c r="C770" t="str">
        <f>IFERROR(VLOOKUP(B770,チーム番号!E:F,2,0),"")</f>
        <v/>
      </c>
      <c r="D770">
        <f>IFERROR(VLOOKUP(A770,プログラム!B:C,2,0),"")</f>
        <v>58</v>
      </c>
      <c r="E770">
        <f>IFERROR(記録[[#This Row],[組]],"")</f>
        <v>1</v>
      </c>
      <c r="F770">
        <f>IFERROR(記録[[#This Row],[水路]],"")</f>
        <v>1</v>
      </c>
      <c r="G770" t="str">
        <f>IFERROR(VLOOKUP(D770,プログラムデータ!A:N,12,0),"")</f>
        <v>13～14歳</v>
      </c>
      <c r="H770" t="str">
        <f>IFERROR(VLOOKUP(D770,プログラムデータ!A:N,13,0),"")</f>
        <v>男子</v>
      </c>
      <c r="I770" t="str">
        <f>IFERROR(VLOOKUP(D770,プログラムデータ!A:N,11,0),"")</f>
        <v>4×100m</v>
      </c>
      <c r="J770" t="str">
        <f>IFERROR(VLOOKUP(D770,プログラムデータ!A:N,10,0),"")</f>
        <v>フリーリレー</v>
      </c>
      <c r="K770" t="str">
        <f>IFERROR(VLOOKUP(D770,プログラムデータ!A:N,14,0),"")</f>
        <v>タイム決勝</v>
      </c>
      <c r="L770" t="str">
        <f t="shared" si="12"/>
        <v>13～14歳 男子 4×100m フリーリレー タイム決勝</v>
      </c>
    </row>
    <row r="771" spans="1:12" x14ac:dyDescent="0.15">
      <c r="A771">
        <f>IFERROR(記録[[#This Row],[競技番号]],"")</f>
        <v>205</v>
      </c>
      <c r="B771">
        <f>IFERROR(記録[[#This Row],[選手番号]],"")</f>
        <v>1084</v>
      </c>
      <c r="C771" t="str">
        <f>IFERROR(VLOOKUP(B771,チーム番号!E:F,2,0),"")</f>
        <v>ハッピー鴨島</v>
      </c>
      <c r="D771">
        <f>IFERROR(VLOOKUP(A771,プログラム!B:C,2,0),"")</f>
        <v>58</v>
      </c>
      <c r="E771">
        <f>IFERROR(記録[[#This Row],[組]],"")</f>
        <v>1</v>
      </c>
      <c r="F771">
        <f>IFERROR(記録[[#This Row],[水路]],"")</f>
        <v>2</v>
      </c>
      <c r="G771" t="str">
        <f>IFERROR(VLOOKUP(D771,プログラムデータ!A:N,12,0),"")</f>
        <v>13～14歳</v>
      </c>
      <c r="H771" t="str">
        <f>IFERROR(VLOOKUP(D771,プログラムデータ!A:N,13,0),"")</f>
        <v>男子</v>
      </c>
      <c r="I771" t="str">
        <f>IFERROR(VLOOKUP(D771,プログラムデータ!A:N,11,0),"")</f>
        <v>4×100m</v>
      </c>
      <c r="J771" t="str">
        <f>IFERROR(VLOOKUP(D771,プログラムデータ!A:N,10,0),"")</f>
        <v>フリーリレー</v>
      </c>
      <c r="K771" t="str">
        <f>IFERROR(VLOOKUP(D771,プログラムデータ!A:N,14,0),"")</f>
        <v>タイム決勝</v>
      </c>
      <c r="L771" t="str">
        <f t="shared" si="12"/>
        <v>13～14歳 男子 4×100m フリーリレー タイム決勝</v>
      </c>
    </row>
    <row r="772" spans="1:12" x14ac:dyDescent="0.15">
      <c r="A772">
        <f>IFERROR(記録[[#This Row],[競技番号]],"")</f>
        <v>205</v>
      </c>
      <c r="B772">
        <f>IFERROR(記録[[#This Row],[選手番号]],"")</f>
        <v>1075</v>
      </c>
      <c r="C772" t="str">
        <f>IFERROR(VLOOKUP(B772,チーム番号!E:F,2,0),"")</f>
        <v>ジャパン三木</v>
      </c>
      <c r="D772">
        <f>IFERROR(VLOOKUP(A772,プログラム!B:C,2,0),"")</f>
        <v>58</v>
      </c>
      <c r="E772">
        <f>IFERROR(記録[[#This Row],[組]],"")</f>
        <v>1</v>
      </c>
      <c r="F772">
        <f>IFERROR(記録[[#This Row],[水路]],"")</f>
        <v>3</v>
      </c>
      <c r="G772" t="str">
        <f>IFERROR(VLOOKUP(D772,プログラムデータ!A:N,12,0),"")</f>
        <v>13～14歳</v>
      </c>
      <c r="H772" t="str">
        <f>IFERROR(VLOOKUP(D772,プログラムデータ!A:N,13,0),"")</f>
        <v>男子</v>
      </c>
      <c r="I772" t="str">
        <f>IFERROR(VLOOKUP(D772,プログラムデータ!A:N,11,0),"")</f>
        <v>4×100m</v>
      </c>
      <c r="J772" t="str">
        <f>IFERROR(VLOOKUP(D772,プログラムデータ!A:N,10,0),"")</f>
        <v>フリーリレー</v>
      </c>
      <c r="K772" t="str">
        <f>IFERROR(VLOOKUP(D772,プログラムデータ!A:N,14,0),"")</f>
        <v>タイム決勝</v>
      </c>
      <c r="L772" t="str">
        <f t="shared" si="12"/>
        <v>13～14歳 男子 4×100m フリーリレー タイム決勝</v>
      </c>
    </row>
    <row r="773" spans="1:12" x14ac:dyDescent="0.15">
      <c r="A773">
        <f>IFERROR(記録[[#This Row],[競技番号]],"")</f>
        <v>205</v>
      </c>
      <c r="B773">
        <f>IFERROR(記録[[#This Row],[選手番号]],"")</f>
        <v>1138</v>
      </c>
      <c r="C773" t="str">
        <f>IFERROR(VLOOKUP(B773,チーム番号!E:F,2,0),"")</f>
        <v>リー保内</v>
      </c>
      <c r="D773">
        <f>IFERROR(VLOOKUP(A773,プログラム!B:C,2,0),"")</f>
        <v>58</v>
      </c>
      <c r="E773">
        <f>IFERROR(記録[[#This Row],[組]],"")</f>
        <v>1</v>
      </c>
      <c r="F773">
        <f>IFERROR(記録[[#This Row],[水路]],"")</f>
        <v>4</v>
      </c>
      <c r="G773" t="str">
        <f>IFERROR(VLOOKUP(D773,プログラムデータ!A:N,12,0),"")</f>
        <v>13～14歳</v>
      </c>
      <c r="H773" t="str">
        <f>IFERROR(VLOOKUP(D773,プログラムデータ!A:N,13,0),"")</f>
        <v>男子</v>
      </c>
      <c r="I773" t="str">
        <f>IFERROR(VLOOKUP(D773,プログラムデータ!A:N,11,0),"")</f>
        <v>4×100m</v>
      </c>
      <c r="J773" t="str">
        <f>IFERROR(VLOOKUP(D773,プログラムデータ!A:N,10,0),"")</f>
        <v>フリーリレー</v>
      </c>
      <c r="K773" t="str">
        <f>IFERROR(VLOOKUP(D773,プログラムデータ!A:N,14,0),"")</f>
        <v>タイム決勝</v>
      </c>
      <c r="L773" t="str">
        <f t="shared" si="12"/>
        <v>13～14歳 男子 4×100m フリーリレー タイム決勝</v>
      </c>
    </row>
    <row r="774" spans="1:12" x14ac:dyDescent="0.15">
      <c r="A774">
        <f>IFERROR(記録[[#This Row],[競技番号]],"")</f>
        <v>205</v>
      </c>
      <c r="B774">
        <f>IFERROR(記録[[#This Row],[選手番号]],"")</f>
        <v>1093</v>
      </c>
      <c r="C774" t="str">
        <f>IFERROR(VLOOKUP(B774,チーム番号!E:F,2,0),"")</f>
        <v>ＯＫＳＳ</v>
      </c>
      <c r="D774">
        <f>IFERROR(VLOOKUP(A774,プログラム!B:C,2,0),"")</f>
        <v>58</v>
      </c>
      <c r="E774">
        <f>IFERROR(記録[[#This Row],[組]],"")</f>
        <v>1</v>
      </c>
      <c r="F774">
        <f>IFERROR(記録[[#This Row],[水路]],"")</f>
        <v>5</v>
      </c>
      <c r="G774" t="str">
        <f>IFERROR(VLOOKUP(D774,プログラムデータ!A:N,12,0),"")</f>
        <v>13～14歳</v>
      </c>
      <c r="H774" t="str">
        <f>IFERROR(VLOOKUP(D774,プログラムデータ!A:N,13,0),"")</f>
        <v>男子</v>
      </c>
      <c r="I774" t="str">
        <f>IFERROR(VLOOKUP(D774,プログラムデータ!A:N,11,0),"")</f>
        <v>4×100m</v>
      </c>
      <c r="J774" t="str">
        <f>IFERROR(VLOOKUP(D774,プログラムデータ!A:N,10,0),"")</f>
        <v>フリーリレー</v>
      </c>
      <c r="K774" t="str">
        <f>IFERROR(VLOOKUP(D774,プログラムデータ!A:N,14,0),"")</f>
        <v>タイム決勝</v>
      </c>
      <c r="L774" t="str">
        <f t="shared" si="12"/>
        <v>13～14歳 男子 4×100m フリーリレー タイム決勝</v>
      </c>
    </row>
    <row r="775" spans="1:12" x14ac:dyDescent="0.15">
      <c r="A775">
        <f>IFERROR(記録[[#This Row],[競技番号]],"")</f>
        <v>205</v>
      </c>
      <c r="B775">
        <f>IFERROR(記録[[#This Row],[選手番号]],"")</f>
        <v>1125</v>
      </c>
      <c r="C775" t="str">
        <f>IFERROR(VLOOKUP(B775,チーム番号!E:F,2,0),"")</f>
        <v>ファイブテン</v>
      </c>
      <c r="D775">
        <f>IFERROR(VLOOKUP(A775,プログラム!B:C,2,0),"")</f>
        <v>58</v>
      </c>
      <c r="E775">
        <f>IFERROR(記録[[#This Row],[組]],"")</f>
        <v>1</v>
      </c>
      <c r="F775">
        <f>IFERROR(記録[[#This Row],[水路]],"")</f>
        <v>6</v>
      </c>
      <c r="G775" t="str">
        <f>IFERROR(VLOOKUP(D775,プログラムデータ!A:N,12,0),"")</f>
        <v>13～14歳</v>
      </c>
      <c r="H775" t="str">
        <f>IFERROR(VLOOKUP(D775,プログラムデータ!A:N,13,0),"")</f>
        <v>男子</v>
      </c>
      <c r="I775" t="str">
        <f>IFERROR(VLOOKUP(D775,プログラムデータ!A:N,11,0),"")</f>
        <v>4×100m</v>
      </c>
      <c r="J775" t="str">
        <f>IFERROR(VLOOKUP(D775,プログラムデータ!A:N,10,0),"")</f>
        <v>フリーリレー</v>
      </c>
      <c r="K775" t="str">
        <f>IFERROR(VLOOKUP(D775,プログラムデータ!A:N,14,0),"")</f>
        <v>タイム決勝</v>
      </c>
      <c r="L775" t="str">
        <f t="shared" si="12"/>
        <v>13～14歳 男子 4×100m フリーリレー タイム決勝</v>
      </c>
    </row>
    <row r="776" spans="1:12" x14ac:dyDescent="0.15">
      <c r="A776">
        <f>IFERROR(記録[[#This Row],[競技番号]],"")</f>
        <v>205</v>
      </c>
      <c r="B776">
        <f>IFERROR(記録[[#This Row],[選手番号]],"")</f>
        <v>1099</v>
      </c>
      <c r="C776" t="str">
        <f>IFERROR(VLOOKUP(B776,チーム番号!E:F,2,0),"")</f>
        <v>トビウオ川内</v>
      </c>
      <c r="D776">
        <f>IFERROR(VLOOKUP(A776,プログラム!B:C,2,0),"")</f>
        <v>58</v>
      </c>
      <c r="E776">
        <f>IFERROR(記録[[#This Row],[組]],"")</f>
        <v>1</v>
      </c>
      <c r="F776">
        <f>IFERROR(記録[[#This Row],[水路]],"")</f>
        <v>7</v>
      </c>
      <c r="G776" t="str">
        <f>IFERROR(VLOOKUP(D776,プログラムデータ!A:N,12,0),"")</f>
        <v>13～14歳</v>
      </c>
      <c r="H776" t="str">
        <f>IFERROR(VLOOKUP(D776,プログラムデータ!A:N,13,0),"")</f>
        <v>男子</v>
      </c>
      <c r="I776" t="str">
        <f>IFERROR(VLOOKUP(D776,プログラムデータ!A:N,11,0),"")</f>
        <v>4×100m</v>
      </c>
      <c r="J776" t="str">
        <f>IFERROR(VLOOKUP(D776,プログラムデータ!A:N,10,0),"")</f>
        <v>フリーリレー</v>
      </c>
      <c r="K776" t="str">
        <f>IFERROR(VLOOKUP(D776,プログラムデータ!A:N,14,0),"")</f>
        <v>タイム決勝</v>
      </c>
      <c r="L776" t="str">
        <f t="shared" si="12"/>
        <v>13～14歳 男子 4×100m フリーリレー タイム決勝</v>
      </c>
    </row>
    <row r="777" spans="1:12" x14ac:dyDescent="0.15">
      <c r="A777">
        <f>IFERROR(記録[[#This Row],[競技番号]],"")</f>
        <v>205</v>
      </c>
      <c r="B777">
        <f>IFERROR(記録[[#This Row],[選手番号]],"")</f>
        <v>0</v>
      </c>
      <c r="C777" t="str">
        <f>IFERROR(VLOOKUP(B777,チーム番号!E:F,2,0),"")</f>
        <v/>
      </c>
      <c r="D777">
        <f>IFERROR(VLOOKUP(A777,プログラム!B:C,2,0),"")</f>
        <v>58</v>
      </c>
      <c r="E777">
        <f>IFERROR(記録[[#This Row],[組]],"")</f>
        <v>1</v>
      </c>
      <c r="F777">
        <f>IFERROR(記録[[#This Row],[水路]],"")</f>
        <v>8</v>
      </c>
      <c r="G777" t="str">
        <f>IFERROR(VLOOKUP(D777,プログラムデータ!A:N,12,0),"")</f>
        <v>13～14歳</v>
      </c>
      <c r="H777" t="str">
        <f>IFERROR(VLOOKUP(D777,プログラムデータ!A:N,13,0),"")</f>
        <v>男子</v>
      </c>
      <c r="I777" t="str">
        <f>IFERROR(VLOOKUP(D777,プログラムデータ!A:N,11,0),"")</f>
        <v>4×100m</v>
      </c>
      <c r="J777" t="str">
        <f>IFERROR(VLOOKUP(D777,プログラムデータ!A:N,10,0),"")</f>
        <v>フリーリレー</v>
      </c>
      <c r="K777" t="str">
        <f>IFERROR(VLOOKUP(D777,プログラムデータ!A:N,14,0),"")</f>
        <v>タイム決勝</v>
      </c>
      <c r="L777" t="str">
        <f t="shared" si="12"/>
        <v>13～14歳 男子 4×100m フリーリレー タイム決勝</v>
      </c>
    </row>
    <row r="778" spans="1:12" x14ac:dyDescent="0.15">
      <c r="A778">
        <f>IFERROR(記録[[#This Row],[競技番号]],"")</f>
        <v>205</v>
      </c>
      <c r="B778">
        <f>IFERROR(記録[[#This Row],[選手番号]],"")</f>
        <v>1045</v>
      </c>
      <c r="C778" t="str">
        <f>IFERROR(VLOOKUP(B778,チーム番号!E:F,2,0),"")</f>
        <v>伊藤ＳＳ</v>
      </c>
      <c r="D778">
        <f>IFERROR(VLOOKUP(A778,プログラム!B:C,2,0),"")</f>
        <v>58</v>
      </c>
      <c r="E778">
        <f>IFERROR(記録[[#This Row],[組]],"")</f>
        <v>2</v>
      </c>
      <c r="F778">
        <f>IFERROR(記録[[#This Row],[水路]],"")</f>
        <v>1</v>
      </c>
      <c r="G778" t="str">
        <f>IFERROR(VLOOKUP(D778,プログラムデータ!A:N,12,0),"")</f>
        <v>13～14歳</v>
      </c>
      <c r="H778" t="str">
        <f>IFERROR(VLOOKUP(D778,プログラムデータ!A:N,13,0),"")</f>
        <v>男子</v>
      </c>
      <c r="I778" t="str">
        <f>IFERROR(VLOOKUP(D778,プログラムデータ!A:N,11,0),"")</f>
        <v>4×100m</v>
      </c>
      <c r="J778" t="str">
        <f>IFERROR(VLOOKUP(D778,プログラムデータ!A:N,10,0),"")</f>
        <v>フリーリレー</v>
      </c>
      <c r="K778" t="str">
        <f>IFERROR(VLOOKUP(D778,プログラムデータ!A:N,14,0),"")</f>
        <v>タイム決勝</v>
      </c>
      <c r="L778" t="str">
        <f t="shared" si="12"/>
        <v>13～14歳 男子 4×100m フリーリレー タイム決勝</v>
      </c>
    </row>
    <row r="779" spans="1:12" x14ac:dyDescent="0.15">
      <c r="A779">
        <f>IFERROR(記録[[#This Row],[競技番号]],"")</f>
        <v>205</v>
      </c>
      <c r="B779">
        <f>IFERROR(記録[[#This Row],[選手番号]],"")</f>
        <v>1153</v>
      </c>
      <c r="C779" t="str">
        <f>IFERROR(VLOOKUP(B779,チーム番号!E:F,2,0),"")</f>
        <v>ﾌｨｯﾀｴﾐﾌﾙ松前</v>
      </c>
      <c r="D779">
        <f>IFERROR(VLOOKUP(A779,プログラム!B:C,2,0),"")</f>
        <v>58</v>
      </c>
      <c r="E779">
        <f>IFERROR(記録[[#This Row],[組]],"")</f>
        <v>2</v>
      </c>
      <c r="F779">
        <f>IFERROR(記録[[#This Row],[水路]],"")</f>
        <v>2</v>
      </c>
      <c r="G779" t="str">
        <f>IFERROR(VLOOKUP(D779,プログラムデータ!A:N,12,0),"")</f>
        <v>13～14歳</v>
      </c>
      <c r="H779" t="str">
        <f>IFERROR(VLOOKUP(D779,プログラムデータ!A:N,13,0),"")</f>
        <v>男子</v>
      </c>
      <c r="I779" t="str">
        <f>IFERROR(VLOOKUP(D779,プログラムデータ!A:N,11,0),"")</f>
        <v>4×100m</v>
      </c>
      <c r="J779" t="str">
        <f>IFERROR(VLOOKUP(D779,プログラムデータ!A:N,10,0),"")</f>
        <v>フリーリレー</v>
      </c>
      <c r="K779" t="str">
        <f>IFERROR(VLOOKUP(D779,プログラムデータ!A:N,14,0),"")</f>
        <v>タイム決勝</v>
      </c>
      <c r="L779" t="str">
        <f t="shared" si="12"/>
        <v>13～14歳 男子 4×100m フリーリレー タイム決勝</v>
      </c>
    </row>
    <row r="780" spans="1:12" x14ac:dyDescent="0.15">
      <c r="A780">
        <f>IFERROR(記録[[#This Row],[競技番号]],"")</f>
        <v>205</v>
      </c>
      <c r="B780">
        <f>IFERROR(記録[[#This Row],[選手番号]],"")</f>
        <v>1017</v>
      </c>
      <c r="C780" t="str">
        <f>IFERROR(VLOOKUP(B780,チーム番号!E:F,2,0),"")</f>
        <v>ジャパン丸亀</v>
      </c>
      <c r="D780">
        <f>IFERROR(VLOOKUP(A780,プログラム!B:C,2,0),"")</f>
        <v>58</v>
      </c>
      <c r="E780">
        <f>IFERROR(記録[[#This Row],[組]],"")</f>
        <v>2</v>
      </c>
      <c r="F780">
        <f>IFERROR(記録[[#This Row],[水路]],"")</f>
        <v>3</v>
      </c>
      <c r="G780" t="str">
        <f>IFERROR(VLOOKUP(D780,プログラムデータ!A:N,12,0),"")</f>
        <v>13～14歳</v>
      </c>
      <c r="H780" t="str">
        <f>IFERROR(VLOOKUP(D780,プログラムデータ!A:N,13,0),"")</f>
        <v>男子</v>
      </c>
      <c r="I780" t="str">
        <f>IFERROR(VLOOKUP(D780,プログラムデータ!A:N,11,0),"")</f>
        <v>4×100m</v>
      </c>
      <c r="J780" t="str">
        <f>IFERROR(VLOOKUP(D780,プログラムデータ!A:N,10,0),"")</f>
        <v>フリーリレー</v>
      </c>
      <c r="K780" t="str">
        <f>IFERROR(VLOOKUP(D780,プログラムデータ!A:N,14,0),"")</f>
        <v>タイム決勝</v>
      </c>
      <c r="L780" t="str">
        <f t="shared" si="12"/>
        <v>13～14歳 男子 4×100m フリーリレー タイム決勝</v>
      </c>
    </row>
    <row r="781" spans="1:12" x14ac:dyDescent="0.15">
      <c r="A781">
        <f>IFERROR(記録[[#This Row],[競技番号]],"")</f>
        <v>205</v>
      </c>
      <c r="B781">
        <f>IFERROR(記録[[#This Row],[選手番号]],"")</f>
        <v>1162</v>
      </c>
      <c r="C781" t="str">
        <f>IFERROR(VLOOKUP(B781,チーム番号!E:F,2,0),"")</f>
        <v>みかづきＳＳ</v>
      </c>
      <c r="D781">
        <f>IFERROR(VLOOKUP(A781,プログラム!B:C,2,0),"")</f>
        <v>58</v>
      </c>
      <c r="E781">
        <f>IFERROR(記録[[#This Row],[組]],"")</f>
        <v>2</v>
      </c>
      <c r="F781">
        <f>IFERROR(記録[[#This Row],[水路]],"")</f>
        <v>4</v>
      </c>
      <c r="G781" t="str">
        <f>IFERROR(VLOOKUP(D781,プログラムデータ!A:N,12,0),"")</f>
        <v>13～14歳</v>
      </c>
      <c r="H781" t="str">
        <f>IFERROR(VLOOKUP(D781,プログラムデータ!A:N,13,0),"")</f>
        <v>男子</v>
      </c>
      <c r="I781" t="str">
        <f>IFERROR(VLOOKUP(D781,プログラムデータ!A:N,11,0),"")</f>
        <v>4×100m</v>
      </c>
      <c r="J781" t="str">
        <f>IFERROR(VLOOKUP(D781,プログラムデータ!A:N,10,0),"")</f>
        <v>フリーリレー</v>
      </c>
      <c r="K781" t="str">
        <f>IFERROR(VLOOKUP(D781,プログラムデータ!A:N,14,0),"")</f>
        <v>タイム決勝</v>
      </c>
      <c r="L781" t="str">
        <f t="shared" si="12"/>
        <v>13～14歳 男子 4×100m フリーリレー タイム決勝</v>
      </c>
    </row>
    <row r="782" spans="1:12" x14ac:dyDescent="0.15">
      <c r="A782">
        <f>IFERROR(記録[[#This Row],[競技番号]],"")</f>
        <v>205</v>
      </c>
      <c r="B782">
        <f>IFERROR(記録[[#This Row],[選手番号]],"")</f>
        <v>1009</v>
      </c>
      <c r="C782" t="str">
        <f>IFERROR(VLOOKUP(B782,チーム番号!E:F,2,0),"")</f>
        <v>ジャパン高松</v>
      </c>
      <c r="D782">
        <f>IFERROR(VLOOKUP(A782,プログラム!B:C,2,0),"")</f>
        <v>58</v>
      </c>
      <c r="E782">
        <f>IFERROR(記録[[#This Row],[組]],"")</f>
        <v>2</v>
      </c>
      <c r="F782">
        <f>IFERROR(記録[[#This Row],[水路]],"")</f>
        <v>5</v>
      </c>
      <c r="G782" t="str">
        <f>IFERROR(VLOOKUP(D782,プログラムデータ!A:N,12,0),"")</f>
        <v>13～14歳</v>
      </c>
      <c r="H782" t="str">
        <f>IFERROR(VLOOKUP(D782,プログラムデータ!A:N,13,0),"")</f>
        <v>男子</v>
      </c>
      <c r="I782" t="str">
        <f>IFERROR(VLOOKUP(D782,プログラムデータ!A:N,11,0),"")</f>
        <v>4×100m</v>
      </c>
      <c r="J782" t="str">
        <f>IFERROR(VLOOKUP(D782,プログラムデータ!A:N,10,0),"")</f>
        <v>フリーリレー</v>
      </c>
      <c r="K782" t="str">
        <f>IFERROR(VLOOKUP(D782,プログラムデータ!A:N,14,0),"")</f>
        <v>タイム決勝</v>
      </c>
      <c r="L782" t="str">
        <f t="shared" si="12"/>
        <v>13～14歳 男子 4×100m フリーリレー タイム決勝</v>
      </c>
    </row>
    <row r="783" spans="1:12" x14ac:dyDescent="0.15">
      <c r="A783">
        <f>IFERROR(記録[[#This Row],[競技番号]],"")</f>
        <v>205</v>
      </c>
      <c r="B783">
        <f>IFERROR(記録[[#This Row],[選手番号]],"")</f>
        <v>1039</v>
      </c>
      <c r="C783" t="str">
        <f>IFERROR(VLOOKUP(B783,チーム番号!E:F,2,0),"")</f>
        <v>ジャパン観</v>
      </c>
      <c r="D783">
        <f>IFERROR(VLOOKUP(A783,プログラム!B:C,2,0),"")</f>
        <v>58</v>
      </c>
      <c r="E783">
        <f>IFERROR(記録[[#This Row],[組]],"")</f>
        <v>2</v>
      </c>
      <c r="F783">
        <f>IFERROR(記録[[#This Row],[水路]],"")</f>
        <v>6</v>
      </c>
      <c r="G783" t="str">
        <f>IFERROR(VLOOKUP(D783,プログラムデータ!A:N,12,0),"")</f>
        <v>13～14歳</v>
      </c>
      <c r="H783" t="str">
        <f>IFERROR(VLOOKUP(D783,プログラムデータ!A:N,13,0),"")</f>
        <v>男子</v>
      </c>
      <c r="I783" t="str">
        <f>IFERROR(VLOOKUP(D783,プログラムデータ!A:N,11,0),"")</f>
        <v>4×100m</v>
      </c>
      <c r="J783" t="str">
        <f>IFERROR(VLOOKUP(D783,プログラムデータ!A:N,10,0),"")</f>
        <v>フリーリレー</v>
      </c>
      <c r="K783" t="str">
        <f>IFERROR(VLOOKUP(D783,プログラムデータ!A:N,14,0),"")</f>
        <v>タイム決勝</v>
      </c>
      <c r="L783" t="str">
        <f t="shared" si="12"/>
        <v>13～14歳 男子 4×100m フリーリレー タイム決勝</v>
      </c>
    </row>
    <row r="784" spans="1:12" x14ac:dyDescent="0.15">
      <c r="A784">
        <f>IFERROR(記録[[#This Row],[競技番号]],"")</f>
        <v>205</v>
      </c>
      <c r="B784">
        <f>IFERROR(記録[[#This Row],[選手番号]],"")</f>
        <v>1051</v>
      </c>
      <c r="C784" t="str">
        <f>IFERROR(VLOOKUP(B784,チーム番号!E:F,2,0),"")</f>
        <v>坂出伊藤ＳＳ</v>
      </c>
      <c r="D784">
        <f>IFERROR(VLOOKUP(A784,プログラム!B:C,2,0),"")</f>
        <v>58</v>
      </c>
      <c r="E784">
        <f>IFERROR(記録[[#This Row],[組]],"")</f>
        <v>2</v>
      </c>
      <c r="F784">
        <f>IFERROR(記録[[#This Row],[水路]],"")</f>
        <v>7</v>
      </c>
      <c r="G784" t="str">
        <f>IFERROR(VLOOKUP(D784,プログラムデータ!A:N,12,0),"")</f>
        <v>13～14歳</v>
      </c>
      <c r="H784" t="str">
        <f>IFERROR(VLOOKUP(D784,プログラムデータ!A:N,13,0),"")</f>
        <v>男子</v>
      </c>
      <c r="I784" t="str">
        <f>IFERROR(VLOOKUP(D784,プログラムデータ!A:N,11,0),"")</f>
        <v>4×100m</v>
      </c>
      <c r="J784" t="str">
        <f>IFERROR(VLOOKUP(D784,プログラムデータ!A:N,10,0),"")</f>
        <v>フリーリレー</v>
      </c>
      <c r="K784" t="str">
        <f>IFERROR(VLOOKUP(D784,プログラムデータ!A:N,14,0),"")</f>
        <v>タイム決勝</v>
      </c>
      <c r="L784" t="str">
        <f t="shared" si="12"/>
        <v>13～14歳 男子 4×100m フリーリレー タイム決勝</v>
      </c>
    </row>
    <row r="785" spans="1:12" x14ac:dyDescent="0.15">
      <c r="A785">
        <f>IFERROR(記録[[#This Row],[競技番号]],"")</f>
        <v>205</v>
      </c>
      <c r="B785">
        <f>IFERROR(記録[[#This Row],[選手番号]],"")</f>
        <v>1062</v>
      </c>
      <c r="C785" t="str">
        <f>IFERROR(VLOOKUP(B785,チーム番号!E:F,2,0),"")</f>
        <v>サンダーＳＳ</v>
      </c>
      <c r="D785">
        <f>IFERROR(VLOOKUP(A785,プログラム!B:C,2,0),"")</f>
        <v>58</v>
      </c>
      <c r="E785">
        <f>IFERROR(記録[[#This Row],[組]],"")</f>
        <v>2</v>
      </c>
      <c r="F785">
        <f>IFERROR(記録[[#This Row],[水路]],"")</f>
        <v>8</v>
      </c>
      <c r="G785" t="str">
        <f>IFERROR(VLOOKUP(D785,プログラムデータ!A:N,12,0),"")</f>
        <v>13～14歳</v>
      </c>
      <c r="H785" t="str">
        <f>IFERROR(VLOOKUP(D785,プログラムデータ!A:N,13,0),"")</f>
        <v>男子</v>
      </c>
      <c r="I785" t="str">
        <f>IFERROR(VLOOKUP(D785,プログラムデータ!A:N,11,0),"")</f>
        <v>4×100m</v>
      </c>
      <c r="J785" t="str">
        <f>IFERROR(VLOOKUP(D785,プログラムデータ!A:N,10,0),"")</f>
        <v>フリーリレー</v>
      </c>
      <c r="K785" t="str">
        <f>IFERROR(VLOOKUP(D785,プログラムデータ!A:N,14,0),"")</f>
        <v>タイム決勝</v>
      </c>
      <c r="L785" t="str">
        <f t="shared" si="12"/>
        <v>13～14歳 男子 4×100m フリーリレー タイム決勝</v>
      </c>
    </row>
    <row r="786" spans="1:12" x14ac:dyDescent="0.15">
      <c r="A786">
        <f>IFERROR(記録[[#This Row],[競技番号]],"")</f>
        <v>207</v>
      </c>
      <c r="B786">
        <f>IFERROR(記録[[#This Row],[選手番号]],"")</f>
        <v>1177</v>
      </c>
      <c r="C786" t="str">
        <f>IFERROR(VLOOKUP(B786,チーム番号!E:F,2,0),"")</f>
        <v>NSP高知</v>
      </c>
      <c r="D786">
        <f>IFERROR(VLOOKUP(A786,プログラム!B:C,2,0),"")</f>
        <v>59</v>
      </c>
      <c r="E786">
        <f>IFERROR(記録[[#This Row],[組]],"")</f>
        <v>1</v>
      </c>
      <c r="F786">
        <f>IFERROR(記録[[#This Row],[水路]],"")</f>
        <v>1</v>
      </c>
      <c r="G786" t="str">
        <f>IFERROR(VLOOKUP(D786,プログラムデータ!A:N,12,0),"")</f>
        <v>15～18歳</v>
      </c>
      <c r="H786" t="str">
        <f>IFERROR(VLOOKUP(D786,プログラムデータ!A:N,13,0),"")</f>
        <v>男子</v>
      </c>
      <c r="I786" t="str">
        <f>IFERROR(VLOOKUP(D786,プログラムデータ!A:N,11,0),"")</f>
        <v>4×100m</v>
      </c>
      <c r="J786" t="str">
        <f>IFERROR(VLOOKUP(D786,プログラムデータ!A:N,10,0),"")</f>
        <v>フリーリレー</v>
      </c>
      <c r="K786" t="str">
        <f>IFERROR(VLOOKUP(D786,プログラムデータ!A:N,14,0),"")</f>
        <v>タイム決勝</v>
      </c>
      <c r="L786" t="str">
        <f t="shared" si="12"/>
        <v>15～18歳 男子 4×100m フリーリレー タイム決勝</v>
      </c>
    </row>
    <row r="787" spans="1:12" x14ac:dyDescent="0.15">
      <c r="A787">
        <f>IFERROR(記録[[#This Row],[競技番号]],"")</f>
        <v>207</v>
      </c>
      <c r="B787">
        <f>IFERROR(記録[[#This Row],[選手番号]],"")</f>
        <v>1141</v>
      </c>
      <c r="C787" t="str">
        <f>IFERROR(VLOOKUP(B787,チーム番号!E:F,2,0),"")</f>
        <v>フィッタ吉田</v>
      </c>
      <c r="D787">
        <f>IFERROR(VLOOKUP(A787,プログラム!B:C,2,0),"")</f>
        <v>59</v>
      </c>
      <c r="E787">
        <f>IFERROR(記録[[#This Row],[組]],"")</f>
        <v>1</v>
      </c>
      <c r="F787">
        <f>IFERROR(記録[[#This Row],[水路]],"")</f>
        <v>2</v>
      </c>
      <c r="G787" t="str">
        <f>IFERROR(VLOOKUP(D787,プログラムデータ!A:N,12,0),"")</f>
        <v>15～18歳</v>
      </c>
      <c r="H787" t="str">
        <f>IFERROR(VLOOKUP(D787,プログラムデータ!A:N,13,0),"")</f>
        <v>男子</v>
      </c>
      <c r="I787" t="str">
        <f>IFERROR(VLOOKUP(D787,プログラムデータ!A:N,11,0),"")</f>
        <v>4×100m</v>
      </c>
      <c r="J787" t="str">
        <f>IFERROR(VLOOKUP(D787,プログラムデータ!A:N,10,0),"")</f>
        <v>フリーリレー</v>
      </c>
      <c r="K787" t="str">
        <f>IFERROR(VLOOKUP(D787,プログラムデータ!A:N,14,0),"")</f>
        <v>タイム決勝</v>
      </c>
      <c r="L787" t="str">
        <f t="shared" si="12"/>
        <v>15～18歳 男子 4×100m フリーリレー タイム決勝</v>
      </c>
    </row>
    <row r="788" spans="1:12" x14ac:dyDescent="0.15">
      <c r="A788">
        <f>IFERROR(記録[[#This Row],[競技番号]],"")</f>
        <v>207</v>
      </c>
      <c r="B788">
        <f>IFERROR(記録[[#This Row],[選手番号]],"")</f>
        <v>1079</v>
      </c>
      <c r="C788" t="str">
        <f>IFERROR(VLOOKUP(B788,チーム番号!E:F,2,0),"")</f>
        <v>ＷＡＭＳＳ</v>
      </c>
      <c r="D788">
        <f>IFERROR(VLOOKUP(A788,プログラム!B:C,2,0),"")</f>
        <v>59</v>
      </c>
      <c r="E788">
        <f>IFERROR(記録[[#This Row],[組]],"")</f>
        <v>1</v>
      </c>
      <c r="F788">
        <f>IFERROR(記録[[#This Row],[水路]],"")</f>
        <v>3</v>
      </c>
      <c r="G788" t="str">
        <f>IFERROR(VLOOKUP(D788,プログラムデータ!A:N,12,0),"")</f>
        <v>15～18歳</v>
      </c>
      <c r="H788" t="str">
        <f>IFERROR(VLOOKUP(D788,プログラムデータ!A:N,13,0),"")</f>
        <v>男子</v>
      </c>
      <c r="I788" t="str">
        <f>IFERROR(VLOOKUP(D788,プログラムデータ!A:N,11,0),"")</f>
        <v>4×100m</v>
      </c>
      <c r="J788" t="str">
        <f>IFERROR(VLOOKUP(D788,プログラムデータ!A:N,10,0),"")</f>
        <v>フリーリレー</v>
      </c>
      <c r="K788" t="str">
        <f>IFERROR(VLOOKUP(D788,プログラムデータ!A:N,14,0),"")</f>
        <v>タイム決勝</v>
      </c>
      <c r="L788" t="str">
        <f t="shared" si="12"/>
        <v>15～18歳 男子 4×100m フリーリレー タイム決勝</v>
      </c>
    </row>
    <row r="789" spans="1:12" x14ac:dyDescent="0.15">
      <c r="A789">
        <f>IFERROR(記録[[#This Row],[競技番号]],"")</f>
        <v>207</v>
      </c>
      <c r="B789">
        <f>IFERROR(記録[[#This Row],[選手番号]],"")</f>
        <v>1132</v>
      </c>
      <c r="C789" t="str">
        <f>IFERROR(VLOOKUP(B789,チーム番号!E:F,2,0),"")</f>
        <v>フィッタ重信</v>
      </c>
      <c r="D789">
        <f>IFERROR(VLOOKUP(A789,プログラム!B:C,2,0),"")</f>
        <v>59</v>
      </c>
      <c r="E789">
        <f>IFERROR(記録[[#This Row],[組]],"")</f>
        <v>1</v>
      </c>
      <c r="F789">
        <f>IFERROR(記録[[#This Row],[水路]],"")</f>
        <v>4</v>
      </c>
      <c r="G789" t="str">
        <f>IFERROR(VLOOKUP(D789,プログラムデータ!A:N,12,0),"")</f>
        <v>15～18歳</v>
      </c>
      <c r="H789" t="str">
        <f>IFERROR(VLOOKUP(D789,プログラムデータ!A:N,13,0),"")</f>
        <v>男子</v>
      </c>
      <c r="I789" t="str">
        <f>IFERROR(VLOOKUP(D789,プログラムデータ!A:N,11,0),"")</f>
        <v>4×100m</v>
      </c>
      <c r="J789" t="str">
        <f>IFERROR(VLOOKUP(D789,プログラムデータ!A:N,10,0),"")</f>
        <v>フリーリレー</v>
      </c>
      <c r="K789" t="str">
        <f>IFERROR(VLOOKUP(D789,プログラムデータ!A:N,14,0),"")</f>
        <v>タイム決勝</v>
      </c>
      <c r="L789" t="str">
        <f t="shared" si="12"/>
        <v>15～18歳 男子 4×100m フリーリレー タイム決勝</v>
      </c>
    </row>
    <row r="790" spans="1:12" x14ac:dyDescent="0.15">
      <c r="A790">
        <f>IFERROR(記録[[#This Row],[競技番号]],"")</f>
        <v>207</v>
      </c>
      <c r="B790">
        <f>IFERROR(記録[[#This Row],[選手番号]],"")</f>
        <v>1171</v>
      </c>
      <c r="C790" t="str">
        <f>IFERROR(VLOOKUP(B790,チーム番号!E:F,2,0),"")</f>
        <v>ＪＳＳ高知</v>
      </c>
      <c r="D790">
        <f>IFERROR(VLOOKUP(A790,プログラム!B:C,2,0),"")</f>
        <v>59</v>
      </c>
      <c r="E790">
        <f>IFERROR(記録[[#This Row],[組]],"")</f>
        <v>1</v>
      </c>
      <c r="F790">
        <f>IFERROR(記録[[#This Row],[水路]],"")</f>
        <v>5</v>
      </c>
      <c r="G790" t="str">
        <f>IFERROR(VLOOKUP(D790,プログラムデータ!A:N,12,0),"")</f>
        <v>15～18歳</v>
      </c>
      <c r="H790" t="str">
        <f>IFERROR(VLOOKUP(D790,プログラムデータ!A:N,13,0),"")</f>
        <v>男子</v>
      </c>
      <c r="I790" t="str">
        <f>IFERROR(VLOOKUP(D790,プログラムデータ!A:N,11,0),"")</f>
        <v>4×100m</v>
      </c>
      <c r="J790" t="str">
        <f>IFERROR(VLOOKUP(D790,プログラムデータ!A:N,10,0),"")</f>
        <v>フリーリレー</v>
      </c>
      <c r="K790" t="str">
        <f>IFERROR(VLOOKUP(D790,プログラムデータ!A:N,14,0),"")</f>
        <v>タイム決勝</v>
      </c>
      <c r="L790" t="str">
        <f t="shared" si="12"/>
        <v>15～18歳 男子 4×100m フリーリレー タイム決勝</v>
      </c>
    </row>
    <row r="791" spans="1:12" x14ac:dyDescent="0.15">
      <c r="A791">
        <f>IFERROR(記録[[#This Row],[競技番号]],"")</f>
        <v>207</v>
      </c>
      <c r="B791">
        <f>IFERROR(記録[[#This Row],[選手番号]],"")</f>
        <v>1127</v>
      </c>
      <c r="C791" t="str">
        <f>IFERROR(VLOOKUP(B791,チーム番号!E:F,2,0),"")</f>
        <v>アズサ松山</v>
      </c>
      <c r="D791">
        <f>IFERROR(VLOOKUP(A791,プログラム!B:C,2,0),"")</f>
        <v>59</v>
      </c>
      <c r="E791">
        <f>IFERROR(記録[[#This Row],[組]],"")</f>
        <v>1</v>
      </c>
      <c r="F791">
        <f>IFERROR(記録[[#This Row],[水路]],"")</f>
        <v>6</v>
      </c>
      <c r="G791" t="str">
        <f>IFERROR(VLOOKUP(D791,プログラムデータ!A:N,12,0),"")</f>
        <v>15～18歳</v>
      </c>
      <c r="H791" t="str">
        <f>IFERROR(VLOOKUP(D791,プログラムデータ!A:N,13,0),"")</f>
        <v>男子</v>
      </c>
      <c r="I791" t="str">
        <f>IFERROR(VLOOKUP(D791,プログラムデータ!A:N,11,0),"")</f>
        <v>4×100m</v>
      </c>
      <c r="J791" t="str">
        <f>IFERROR(VLOOKUP(D791,プログラムデータ!A:N,10,0),"")</f>
        <v>フリーリレー</v>
      </c>
      <c r="K791" t="str">
        <f>IFERROR(VLOOKUP(D791,プログラムデータ!A:N,14,0),"")</f>
        <v>タイム決勝</v>
      </c>
      <c r="L791" t="str">
        <f t="shared" si="12"/>
        <v>15～18歳 男子 4×100m フリーリレー タイム決勝</v>
      </c>
    </row>
    <row r="792" spans="1:12" x14ac:dyDescent="0.15">
      <c r="A792">
        <f>IFERROR(記録[[#This Row],[競技番号]],"")</f>
        <v>207</v>
      </c>
      <c r="B792">
        <f>IFERROR(記録[[#This Row],[選手番号]],"")</f>
        <v>1042</v>
      </c>
      <c r="C792" t="str">
        <f>IFERROR(VLOOKUP(B792,チーム番号!E:F,2,0),"")</f>
        <v>伊藤ＳＳ</v>
      </c>
      <c r="D792">
        <f>IFERROR(VLOOKUP(A792,プログラム!B:C,2,0),"")</f>
        <v>59</v>
      </c>
      <c r="E792">
        <f>IFERROR(記録[[#This Row],[組]],"")</f>
        <v>1</v>
      </c>
      <c r="F792">
        <f>IFERROR(記録[[#This Row],[水路]],"")</f>
        <v>7</v>
      </c>
      <c r="G792" t="str">
        <f>IFERROR(VLOOKUP(D792,プログラムデータ!A:N,12,0),"")</f>
        <v>15～18歳</v>
      </c>
      <c r="H792" t="str">
        <f>IFERROR(VLOOKUP(D792,プログラムデータ!A:N,13,0),"")</f>
        <v>男子</v>
      </c>
      <c r="I792" t="str">
        <f>IFERROR(VLOOKUP(D792,プログラムデータ!A:N,11,0),"")</f>
        <v>4×100m</v>
      </c>
      <c r="J792" t="str">
        <f>IFERROR(VLOOKUP(D792,プログラムデータ!A:N,10,0),"")</f>
        <v>フリーリレー</v>
      </c>
      <c r="K792" t="str">
        <f>IFERROR(VLOOKUP(D792,プログラムデータ!A:N,14,0),"")</f>
        <v>タイム決勝</v>
      </c>
      <c r="L792" t="str">
        <f t="shared" si="12"/>
        <v>15～18歳 男子 4×100m フリーリレー タイム決勝</v>
      </c>
    </row>
    <row r="793" spans="1:12" x14ac:dyDescent="0.15">
      <c r="A793">
        <f>IFERROR(記録[[#This Row],[競技番号]],"")</f>
        <v>207</v>
      </c>
      <c r="B793">
        <f>IFERROR(記録[[#This Row],[選手番号]],"")</f>
        <v>1110</v>
      </c>
      <c r="C793" t="str">
        <f>IFERROR(VLOOKUP(B793,チーム番号!E:F,2,0),"")</f>
        <v>南海ＤＣ</v>
      </c>
      <c r="D793">
        <f>IFERROR(VLOOKUP(A793,プログラム!B:C,2,0),"")</f>
        <v>59</v>
      </c>
      <c r="E793">
        <f>IFERROR(記録[[#This Row],[組]],"")</f>
        <v>1</v>
      </c>
      <c r="F793">
        <f>IFERROR(記録[[#This Row],[水路]],"")</f>
        <v>8</v>
      </c>
      <c r="G793" t="str">
        <f>IFERROR(VLOOKUP(D793,プログラムデータ!A:N,12,0),"")</f>
        <v>15～18歳</v>
      </c>
      <c r="H793" t="str">
        <f>IFERROR(VLOOKUP(D793,プログラムデータ!A:N,13,0),"")</f>
        <v>男子</v>
      </c>
      <c r="I793" t="str">
        <f>IFERROR(VLOOKUP(D793,プログラムデータ!A:N,11,0),"")</f>
        <v>4×100m</v>
      </c>
      <c r="J793" t="str">
        <f>IFERROR(VLOOKUP(D793,プログラムデータ!A:N,10,0),"")</f>
        <v>フリーリレー</v>
      </c>
      <c r="K793" t="str">
        <f>IFERROR(VLOOKUP(D793,プログラムデータ!A:N,14,0),"")</f>
        <v>タイム決勝</v>
      </c>
      <c r="L793" t="str">
        <f t="shared" si="12"/>
        <v>15～18歳 男子 4×100m フリーリレー タイム決勝</v>
      </c>
    </row>
    <row r="794" spans="1:12" x14ac:dyDescent="0.15">
      <c r="A794">
        <f>IFERROR(記録[[#This Row],[競技番号]],"")</f>
        <v>207</v>
      </c>
      <c r="B794">
        <f>IFERROR(記録[[#This Row],[選手番号]],"")</f>
        <v>1161</v>
      </c>
      <c r="C794" t="str">
        <f>IFERROR(VLOOKUP(B794,チーム番号!E:F,2,0),"")</f>
        <v>みかづきＳＳ</v>
      </c>
      <c r="D794">
        <f>IFERROR(VLOOKUP(A794,プログラム!B:C,2,0),"")</f>
        <v>59</v>
      </c>
      <c r="E794">
        <f>IFERROR(記録[[#This Row],[組]],"")</f>
        <v>2</v>
      </c>
      <c r="F794">
        <f>IFERROR(記録[[#This Row],[水路]],"")</f>
        <v>1</v>
      </c>
      <c r="G794" t="str">
        <f>IFERROR(VLOOKUP(D794,プログラムデータ!A:N,12,0),"")</f>
        <v>15～18歳</v>
      </c>
      <c r="H794" t="str">
        <f>IFERROR(VLOOKUP(D794,プログラムデータ!A:N,13,0),"")</f>
        <v>男子</v>
      </c>
      <c r="I794" t="str">
        <f>IFERROR(VLOOKUP(D794,プログラムデータ!A:N,11,0),"")</f>
        <v>4×100m</v>
      </c>
      <c r="J794" t="str">
        <f>IFERROR(VLOOKUP(D794,プログラムデータ!A:N,10,0),"")</f>
        <v>フリーリレー</v>
      </c>
      <c r="K794" t="str">
        <f>IFERROR(VLOOKUP(D794,プログラムデータ!A:N,14,0),"")</f>
        <v>タイム決勝</v>
      </c>
      <c r="L794" t="str">
        <f t="shared" si="12"/>
        <v>15～18歳 男子 4×100m フリーリレー タイム決勝</v>
      </c>
    </row>
    <row r="795" spans="1:12" x14ac:dyDescent="0.15">
      <c r="A795">
        <f>IFERROR(記録[[#This Row],[競技番号]],"")</f>
        <v>207</v>
      </c>
      <c r="B795">
        <f>IFERROR(記録[[#This Row],[選手番号]],"")</f>
        <v>1097</v>
      </c>
      <c r="C795" t="str">
        <f>IFERROR(VLOOKUP(B795,チーム番号!E:F,2,0),"")</f>
        <v>ＯＫ藍住</v>
      </c>
      <c r="D795">
        <f>IFERROR(VLOOKUP(A795,プログラム!B:C,2,0),"")</f>
        <v>59</v>
      </c>
      <c r="E795">
        <f>IFERROR(記録[[#This Row],[組]],"")</f>
        <v>2</v>
      </c>
      <c r="F795">
        <f>IFERROR(記録[[#This Row],[水路]],"")</f>
        <v>2</v>
      </c>
      <c r="G795" t="str">
        <f>IFERROR(VLOOKUP(D795,プログラムデータ!A:N,12,0),"")</f>
        <v>15～18歳</v>
      </c>
      <c r="H795" t="str">
        <f>IFERROR(VLOOKUP(D795,プログラムデータ!A:N,13,0),"")</f>
        <v>男子</v>
      </c>
      <c r="I795" t="str">
        <f>IFERROR(VLOOKUP(D795,プログラムデータ!A:N,11,0),"")</f>
        <v>4×100m</v>
      </c>
      <c r="J795" t="str">
        <f>IFERROR(VLOOKUP(D795,プログラムデータ!A:N,10,0),"")</f>
        <v>フリーリレー</v>
      </c>
      <c r="K795" t="str">
        <f>IFERROR(VLOOKUP(D795,プログラムデータ!A:N,14,0),"")</f>
        <v>タイム決勝</v>
      </c>
      <c r="L795" t="str">
        <f t="shared" si="12"/>
        <v>15～18歳 男子 4×100m フリーリレー タイム決勝</v>
      </c>
    </row>
    <row r="796" spans="1:12" x14ac:dyDescent="0.15">
      <c r="A796">
        <f>IFERROR(記録[[#This Row],[競技番号]],"")</f>
        <v>207</v>
      </c>
      <c r="B796">
        <f>IFERROR(記録[[#This Row],[選手番号]],"")</f>
        <v>1124</v>
      </c>
      <c r="C796" t="str">
        <f>IFERROR(VLOOKUP(B796,チーム番号!E:F,2,0),"")</f>
        <v>ファイブテン</v>
      </c>
      <c r="D796">
        <f>IFERROR(VLOOKUP(A796,プログラム!B:C,2,0),"")</f>
        <v>59</v>
      </c>
      <c r="E796">
        <f>IFERROR(記録[[#This Row],[組]],"")</f>
        <v>2</v>
      </c>
      <c r="F796">
        <f>IFERROR(記録[[#This Row],[水路]],"")</f>
        <v>3</v>
      </c>
      <c r="G796" t="str">
        <f>IFERROR(VLOOKUP(D796,プログラムデータ!A:N,12,0),"")</f>
        <v>15～18歳</v>
      </c>
      <c r="H796" t="str">
        <f>IFERROR(VLOOKUP(D796,プログラムデータ!A:N,13,0),"")</f>
        <v>男子</v>
      </c>
      <c r="I796" t="str">
        <f>IFERROR(VLOOKUP(D796,プログラムデータ!A:N,11,0),"")</f>
        <v>4×100m</v>
      </c>
      <c r="J796" t="str">
        <f>IFERROR(VLOOKUP(D796,プログラムデータ!A:N,10,0),"")</f>
        <v>フリーリレー</v>
      </c>
      <c r="K796" t="str">
        <f>IFERROR(VLOOKUP(D796,プログラムデータ!A:N,14,0),"")</f>
        <v>タイム決勝</v>
      </c>
      <c r="L796" t="str">
        <f t="shared" si="12"/>
        <v>15～18歳 男子 4×100m フリーリレー タイム決勝</v>
      </c>
    </row>
    <row r="797" spans="1:12" x14ac:dyDescent="0.15">
      <c r="A797">
        <f>IFERROR(記録[[#This Row],[競技番号]],"")</f>
        <v>207</v>
      </c>
      <c r="B797">
        <f>IFERROR(記録[[#This Row],[選手番号]],"")</f>
        <v>1076</v>
      </c>
      <c r="C797" t="str">
        <f>IFERROR(VLOOKUP(B797,チーム番号!E:F,2,0),"")</f>
        <v>ジャパン三木</v>
      </c>
      <c r="D797">
        <f>IFERROR(VLOOKUP(A797,プログラム!B:C,2,0),"")</f>
        <v>59</v>
      </c>
      <c r="E797">
        <f>IFERROR(記録[[#This Row],[組]],"")</f>
        <v>2</v>
      </c>
      <c r="F797">
        <f>IFERROR(記録[[#This Row],[水路]],"")</f>
        <v>4</v>
      </c>
      <c r="G797" t="str">
        <f>IFERROR(VLOOKUP(D797,プログラムデータ!A:N,12,0),"")</f>
        <v>15～18歳</v>
      </c>
      <c r="H797" t="str">
        <f>IFERROR(VLOOKUP(D797,プログラムデータ!A:N,13,0),"")</f>
        <v>男子</v>
      </c>
      <c r="I797" t="str">
        <f>IFERROR(VLOOKUP(D797,プログラムデータ!A:N,11,0),"")</f>
        <v>4×100m</v>
      </c>
      <c r="J797" t="str">
        <f>IFERROR(VLOOKUP(D797,プログラムデータ!A:N,10,0),"")</f>
        <v>フリーリレー</v>
      </c>
      <c r="K797" t="str">
        <f>IFERROR(VLOOKUP(D797,プログラムデータ!A:N,14,0),"")</f>
        <v>タイム決勝</v>
      </c>
      <c r="L797" t="str">
        <f t="shared" si="12"/>
        <v>15～18歳 男子 4×100m フリーリレー タイム決勝</v>
      </c>
    </row>
    <row r="798" spans="1:12" x14ac:dyDescent="0.15">
      <c r="A798">
        <f>IFERROR(記録[[#This Row],[競技番号]],"")</f>
        <v>207</v>
      </c>
      <c r="B798">
        <f>IFERROR(記録[[#This Row],[選手番号]],"")</f>
        <v>1002</v>
      </c>
      <c r="C798" t="str">
        <f>IFERROR(VLOOKUP(B798,チーム番号!E:F,2,0),"")</f>
        <v>ジャパン高松</v>
      </c>
      <c r="D798">
        <f>IFERROR(VLOOKUP(A798,プログラム!B:C,2,0),"")</f>
        <v>59</v>
      </c>
      <c r="E798">
        <f>IFERROR(記録[[#This Row],[組]],"")</f>
        <v>2</v>
      </c>
      <c r="F798">
        <f>IFERROR(記録[[#This Row],[水路]],"")</f>
        <v>5</v>
      </c>
      <c r="G798" t="str">
        <f>IFERROR(VLOOKUP(D798,プログラムデータ!A:N,12,0),"")</f>
        <v>15～18歳</v>
      </c>
      <c r="H798" t="str">
        <f>IFERROR(VLOOKUP(D798,プログラムデータ!A:N,13,0),"")</f>
        <v>男子</v>
      </c>
      <c r="I798" t="str">
        <f>IFERROR(VLOOKUP(D798,プログラムデータ!A:N,11,0),"")</f>
        <v>4×100m</v>
      </c>
      <c r="J798" t="str">
        <f>IFERROR(VLOOKUP(D798,プログラムデータ!A:N,10,0),"")</f>
        <v>フリーリレー</v>
      </c>
      <c r="K798" t="str">
        <f>IFERROR(VLOOKUP(D798,プログラムデータ!A:N,14,0),"")</f>
        <v>タイム決勝</v>
      </c>
      <c r="L798" t="str">
        <f t="shared" si="12"/>
        <v>15～18歳 男子 4×100m フリーリレー タイム決勝</v>
      </c>
    </row>
    <row r="799" spans="1:12" x14ac:dyDescent="0.15">
      <c r="A799">
        <f>IFERROR(記録[[#This Row],[競技番号]],"")</f>
        <v>207</v>
      </c>
      <c r="B799">
        <f>IFERROR(記録[[#This Row],[選手番号]],"")</f>
        <v>1038</v>
      </c>
      <c r="C799" t="str">
        <f>IFERROR(VLOOKUP(B799,チーム番号!E:F,2,0),"")</f>
        <v>ジャパン観</v>
      </c>
      <c r="D799">
        <f>IFERROR(VLOOKUP(A799,プログラム!B:C,2,0),"")</f>
        <v>59</v>
      </c>
      <c r="E799">
        <f>IFERROR(記録[[#This Row],[組]],"")</f>
        <v>2</v>
      </c>
      <c r="F799">
        <f>IFERROR(記録[[#This Row],[水路]],"")</f>
        <v>6</v>
      </c>
      <c r="G799" t="str">
        <f>IFERROR(VLOOKUP(D799,プログラムデータ!A:N,12,0),"")</f>
        <v>15～18歳</v>
      </c>
      <c r="H799" t="str">
        <f>IFERROR(VLOOKUP(D799,プログラムデータ!A:N,13,0),"")</f>
        <v>男子</v>
      </c>
      <c r="I799" t="str">
        <f>IFERROR(VLOOKUP(D799,プログラムデータ!A:N,11,0),"")</f>
        <v>4×100m</v>
      </c>
      <c r="J799" t="str">
        <f>IFERROR(VLOOKUP(D799,プログラムデータ!A:N,10,0),"")</f>
        <v>フリーリレー</v>
      </c>
      <c r="K799" t="str">
        <f>IFERROR(VLOOKUP(D799,プログラムデータ!A:N,14,0),"")</f>
        <v>タイム決勝</v>
      </c>
      <c r="L799" t="str">
        <f t="shared" si="12"/>
        <v>15～18歳 男子 4×100m フリーリレー タイム決勝</v>
      </c>
    </row>
    <row r="800" spans="1:12" x14ac:dyDescent="0.15">
      <c r="A800">
        <f>IFERROR(記録[[#This Row],[競技番号]],"")</f>
        <v>207</v>
      </c>
      <c r="B800">
        <f>IFERROR(記録[[#This Row],[選手番号]],"")</f>
        <v>1176</v>
      </c>
      <c r="C800" t="str">
        <f>IFERROR(VLOOKUP(B800,チーム番号!E:F,2,0),"")</f>
        <v>ZEYO-ST</v>
      </c>
      <c r="D800">
        <f>IFERROR(VLOOKUP(A800,プログラム!B:C,2,0),"")</f>
        <v>59</v>
      </c>
      <c r="E800">
        <f>IFERROR(記録[[#This Row],[組]],"")</f>
        <v>2</v>
      </c>
      <c r="F800">
        <f>IFERROR(記録[[#This Row],[水路]],"")</f>
        <v>7</v>
      </c>
      <c r="G800" t="str">
        <f>IFERROR(VLOOKUP(D800,プログラムデータ!A:N,12,0),"")</f>
        <v>15～18歳</v>
      </c>
      <c r="H800" t="str">
        <f>IFERROR(VLOOKUP(D800,プログラムデータ!A:N,13,0),"")</f>
        <v>男子</v>
      </c>
      <c r="I800" t="str">
        <f>IFERROR(VLOOKUP(D800,プログラムデータ!A:N,11,0),"")</f>
        <v>4×100m</v>
      </c>
      <c r="J800" t="str">
        <f>IFERROR(VLOOKUP(D800,プログラムデータ!A:N,10,0),"")</f>
        <v>フリーリレー</v>
      </c>
      <c r="K800" t="str">
        <f>IFERROR(VLOOKUP(D800,プログラムデータ!A:N,14,0),"")</f>
        <v>タイム決勝</v>
      </c>
      <c r="L800" t="str">
        <f t="shared" si="12"/>
        <v>15～18歳 男子 4×100m フリーリレー タイム決勝</v>
      </c>
    </row>
    <row r="801" spans="1:12" x14ac:dyDescent="0.15">
      <c r="A801">
        <f>IFERROR(記録[[#This Row],[競技番号]],"")</f>
        <v>207</v>
      </c>
      <c r="B801">
        <f>IFERROR(記録[[#This Row],[選手番号]],"")</f>
        <v>1101</v>
      </c>
      <c r="C801" t="str">
        <f>IFERROR(VLOOKUP(B801,チーム番号!E:F,2,0),"")</f>
        <v>五百木ＳＣ</v>
      </c>
      <c r="D801">
        <f>IFERROR(VLOOKUP(A801,プログラム!B:C,2,0),"")</f>
        <v>59</v>
      </c>
      <c r="E801">
        <f>IFERROR(記録[[#This Row],[組]],"")</f>
        <v>2</v>
      </c>
      <c r="F801">
        <f>IFERROR(記録[[#This Row],[水路]],"")</f>
        <v>8</v>
      </c>
      <c r="G801" t="str">
        <f>IFERROR(VLOOKUP(D801,プログラムデータ!A:N,12,0),"")</f>
        <v>15～18歳</v>
      </c>
      <c r="H801" t="str">
        <f>IFERROR(VLOOKUP(D801,プログラムデータ!A:N,13,0),"")</f>
        <v>男子</v>
      </c>
      <c r="I801" t="str">
        <f>IFERROR(VLOOKUP(D801,プログラムデータ!A:N,11,0),"")</f>
        <v>4×100m</v>
      </c>
      <c r="J801" t="str">
        <f>IFERROR(VLOOKUP(D801,プログラムデータ!A:N,10,0),"")</f>
        <v>フリーリレー</v>
      </c>
      <c r="K801" t="str">
        <f>IFERROR(VLOOKUP(D801,プログラムデータ!A:N,14,0),"")</f>
        <v>タイム決勝</v>
      </c>
      <c r="L801" t="str">
        <f t="shared" si="12"/>
        <v>15～18歳 男子 4×100m フリーリレー タイム決勝</v>
      </c>
    </row>
    <row r="802" spans="1:12" x14ac:dyDescent="0.15">
      <c r="A802">
        <f>IFERROR(記録[[#This Row],[競技番号]],"")</f>
        <v>209</v>
      </c>
      <c r="B802">
        <f>IFERROR(記録[[#This Row],[選手番号]],"")</f>
        <v>0</v>
      </c>
      <c r="C802" t="str">
        <f>IFERROR(VLOOKUP(B802,チーム番号!E:F,2,0),"")</f>
        <v/>
      </c>
      <c r="D802">
        <f>IFERROR(VLOOKUP(A802,プログラム!B:C,2,0),"")</f>
        <v>24</v>
      </c>
      <c r="E802">
        <f>IFERROR(記録[[#This Row],[組]],"")</f>
        <v>1</v>
      </c>
      <c r="F802">
        <f>IFERROR(記録[[#This Row],[水路]],"")</f>
        <v>1</v>
      </c>
      <c r="G802" t="str">
        <f>IFERROR(VLOOKUP(D802,プログラムデータ!A:N,12,0),"")</f>
        <v>13～14歳</v>
      </c>
      <c r="H802" t="str">
        <f>IFERROR(VLOOKUP(D802,プログラムデータ!A:N,13,0),"")</f>
        <v>男子</v>
      </c>
      <c r="I802">
        <f>IFERROR(VLOOKUP(D802,プログラムデータ!A:N,11,0),"")</f>
        <v>0</v>
      </c>
      <c r="J802" t="str">
        <f>IFERROR(VLOOKUP(D802,プログラムデータ!A:N,10,0),"")</f>
        <v>自由形</v>
      </c>
      <c r="K802" t="str">
        <f>IFERROR(VLOOKUP(D802,プログラムデータ!A:N,14,0),"")</f>
        <v>タイム決勝</v>
      </c>
      <c r="L802" t="str">
        <f t="shared" si="12"/>
        <v>13～14歳 男子 0 自由形 タイム決勝</v>
      </c>
    </row>
    <row r="803" spans="1:12" x14ac:dyDescent="0.15">
      <c r="A803">
        <f>IFERROR(記録[[#This Row],[競技番号]],"")</f>
        <v>209</v>
      </c>
      <c r="B803">
        <f>IFERROR(記録[[#This Row],[選手番号]],"")</f>
        <v>0</v>
      </c>
      <c r="C803" t="str">
        <f>IFERROR(VLOOKUP(B803,チーム番号!E:F,2,0),"")</f>
        <v/>
      </c>
      <c r="D803">
        <f>IFERROR(VLOOKUP(A803,プログラム!B:C,2,0),"")</f>
        <v>24</v>
      </c>
      <c r="E803">
        <f>IFERROR(記録[[#This Row],[組]],"")</f>
        <v>1</v>
      </c>
      <c r="F803">
        <f>IFERROR(記録[[#This Row],[水路]],"")</f>
        <v>2</v>
      </c>
      <c r="G803" t="str">
        <f>IFERROR(VLOOKUP(D803,プログラムデータ!A:N,12,0),"")</f>
        <v>13～14歳</v>
      </c>
      <c r="H803" t="str">
        <f>IFERROR(VLOOKUP(D803,プログラムデータ!A:N,13,0),"")</f>
        <v>男子</v>
      </c>
      <c r="I803">
        <f>IFERROR(VLOOKUP(D803,プログラムデータ!A:N,11,0),"")</f>
        <v>0</v>
      </c>
      <c r="J803" t="str">
        <f>IFERROR(VLOOKUP(D803,プログラムデータ!A:N,10,0),"")</f>
        <v>自由形</v>
      </c>
      <c r="K803" t="str">
        <f>IFERROR(VLOOKUP(D803,プログラムデータ!A:N,14,0),"")</f>
        <v>タイム決勝</v>
      </c>
      <c r="L803" t="str">
        <f t="shared" si="12"/>
        <v>13～14歳 男子 0 自由形 タイム決勝</v>
      </c>
    </row>
    <row r="804" spans="1:12" x14ac:dyDescent="0.15">
      <c r="A804">
        <f>IFERROR(記録[[#This Row],[競技番号]],"")</f>
        <v>209</v>
      </c>
      <c r="B804">
        <f>IFERROR(記録[[#This Row],[選手番号]],"")</f>
        <v>393</v>
      </c>
      <c r="C804" t="str">
        <f>IFERROR(VLOOKUP(B804,チーム番号!E:F,2,0),"")</f>
        <v/>
      </c>
      <c r="D804">
        <f>IFERROR(VLOOKUP(A804,プログラム!B:C,2,0),"")</f>
        <v>24</v>
      </c>
      <c r="E804">
        <f>IFERROR(記録[[#This Row],[組]],"")</f>
        <v>1</v>
      </c>
      <c r="F804">
        <f>IFERROR(記録[[#This Row],[水路]],"")</f>
        <v>3</v>
      </c>
      <c r="G804" t="str">
        <f>IFERROR(VLOOKUP(D804,プログラムデータ!A:N,12,0),"")</f>
        <v>13～14歳</v>
      </c>
      <c r="H804" t="str">
        <f>IFERROR(VLOOKUP(D804,プログラムデータ!A:N,13,0),"")</f>
        <v>男子</v>
      </c>
      <c r="I804">
        <f>IFERROR(VLOOKUP(D804,プログラムデータ!A:N,11,0),"")</f>
        <v>0</v>
      </c>
      <c r="J804" t="str">
        <f>IFERROR(VLOOKUP(D804,プログラムデータ!A:N,10,0),"")</f>
        <v>自由形</v>
      </c>
      <c r="K804" t="str">
        <f>IFERROR(VLOOKUP(D804,プログラムデータ!A:N,14,0),"")</f>
        <v>タイム決勝</v>
      </c>
      <c r="L804" t="str">
        <f t="shared" si="12"/>
        <v>13～14歳 男子 0 自由形 タイム決勝</v>
      </c>
    </row>
    <row r="805" spans="1:12" x14ac:dyDescent="0.15">
      <c r="A805">
        <f>IFERROR(記録[[#This Row],[競技番号]],"")</f>
        <v>209</v>
      </c>
      <c r="B805">
        <f>IFERROR(記録[[#This Row],[選手番号]],"")</f>
        <v>382</v>
      </c>
      <c r="C805" t="str">
        <f>IFERROR(VLOOKUP(B805,チーム番号!E:F,2,0),"")</f>
        <v/>
      </c>
      <c r="D805">
        <f>IFERROR(VLOOKUP(A805,プログラム!B:C,2,0),"")</f>
        <v>24</v>
      </c>
      <c r="E805">
        <f>IFERROR(記録[[#This Row],[組]],"")</f>
        <v>1</v>
      </c>
      <c r="F805">
        <f>IFERROR(記録[[#This Row],[水路]],"")</f>
        <v>4</v>
      </c>
      <c r="G805" t="str">
        <f>IFERROR(VLOOKUP(D805,プログラムデータ!A:N,12,0),"")</f>
        <v>13～14歳</v>
      </c>
      <c r="H805" t="str">
        <f>IFERROR(VLOOKUP(D805,プログラムデータ!A:N,13,0),"")</f>
        <v>男子</v>
      </c>
      <c r="I805">
        <f>IFERROR(VLOOKUP(D805,プログラムデータ!A:N,11,0),"")</f>
        <v>0</v>
      </c>
      <c r="J805" t="str">
        <f>IFERROR(VLOOKUP(D805,プログラムデータ!A:N,10,0),"")</f>
        <v>自由形</v>
      </c>
      <c r="K805" t="str">
        <f>IFERROR(VLOOKUP(D805,プログラムデータ!A:N,14,0),"")</f>
        <v>タイム決勝</v>
      </c>
      <c r="L805" t="str">
        <f t="shared" si="12"/>
        <v>13～14歳 男子 0 自由形 タイム決勝</v>
      </c>
    </row>
    <row r="806" spans="1:12" x14ac:dyDescent="0.15">
      <c r="A806">
        <f>IFERROR(記録[[#This Row],[競技番号]],"")</f>
        <v>209</v>
      </c>
      <c r="B806">
        <f>IFERROR(記録[[#This Row],[選手番号]],"")</f>
        <v>252</v>
      </c>
      <c r="C806" t="str">
        <f>IFERROR(VLOOKUP(B806,チーム番号!E:F,2,0),"")</f>
        <v/>
      </c>
      <c r="D806">
        <f>IFERROR(VLOOKUP(A806,プログラム!B:C,2,0),"")</f>
        <v>24</v>
      </c>
      <c r="E806">
        <f>IFERROR(記録[[#This Row],[組]],"")</f>
        <v>1</v>
      </c>
      <c r="F806">
        <f>IFERROR(記録[[#This Row],[水路]],"")</f>
        <v>5</v>
      </c>
      <c r="G806" t="str">
        <f>IFERROR(VLOOKUP(D806,プログラムデータ!A:N,12,0),"")</f>
        <v>13～14歳</v>
      </c>
      <c r="H806" t="str">
        <f>IFERROR(VLOOKUP(D806,プログラムデータ!A:N,13,0),"")</f>
        <v>男子</v>
      </c>
      <c r="I806">
        <f>IFERROR(VLOOKUP(D806,プログラムデータ!A:N,11,0),"")</f>
        <v>0</v>
      </c>
      <c r="J806" t="str">
        <f>IFERROR(VLOOKUP(D806,プログラムデータ!A:N,10,0),"")</f>
        <v>自由形</v>
      </c>
      <c r="K806" t="str">
        <f>IFERROR(VLOOKUP(D806,プログラムデータ!A:N,14,0),"")</f>
        <v>タイム決勝</v>
      </c>
      <c r="L806" t="str">
        <f t="shared" si="12"/>
        <v>13～14歳 男子 0 自由形 タイム決勝</v>
      </c>
    </row>
    <row r="807" spans="1:12" x14ac:dyDescent="0.15">
      <c r="A807">
        <f>IFERROR(記録[[#This Row],[競技番号]],"")</f>
        <v>209</v>
      </c>
      <c r="B807">
        <f>IFERROR(記録[[#This Row],[選手番号]],"")</f>
        <v>0</v>
      </c>
      <c r="C807" t="str">
        <f>IFERROR(VLOOKUP(B807,チーム番号!E:F,2,0),"")</f>
        <v/>
      </c>
      <c r="D807">
        <f>IFERROR(VLOOKUP(A807,プログラム!B:C,2,0),"")</f>
        <v>24</v>
      </c>
      <c r="E807">
        <f>IFERROR(記録[[#This Row],[組]],"")</f>
        <v>1</v>
      </c>
      <c r="F807">
        <f>IFERROR(記録[[#This Row],[水路]],"")</f>
        <v>6</v>
      </c>
      <c r="G807" t="str">
        <f>IFERROR(VLOOKUP(D807,プログラムデータ!A:N,12,0),"")</f>
        <v>13～14歳</v>
      </c>
      <c r="H807" t="str">
        <f>IFERROR(VLOOKUP(D807,プログラムデータ!A:N,13,0),"")</f>
        <v>男子</v>
      </c>
      <c r="I807">
        <f>IFERROR(VLOOKUP(D807,プログラムデータ!A:N,11,0),"")</f>
        <v>0</v>
      </c>
      <c r="J807" t="str">
        <f>IFERROR(VLOOKUP(D807,プログラムデータ!A:N,10,0),"")</f>
        <v>自由形</v>
      </c>
      <c r="K807" t="str">
        <f>IFERROR(VLOOKUP(D807,プログラムデータ!A:N,14,0),"")</f>
        <v>タイム決勝</v>
      </c>
      <c r="L807" t="str">
        <f t="shared" si="12"/>
        <v>13～14歳 男子 0 自由形 タイム決勝</v>
      </c>
    </row>
    <row r="808" spans="1:12" x14ac:dyDescent="0.15">
      <c r="A808">
        <f>IFERROR(記録[[#This Row],[競技番号]],"")</f>
        <v>209</v>
      </c>
      <c r="B808">
        <f>IFERROR(記録[[#This Row],[選手番号]],"")</f>
        <v>0</v>
      </c>
      <c r="C808" t="str">
        <f>IFERROR(VLOOKUP(B808,チーム番号!E:F,2,0),"")</f>
        <v/>
      </c>
      <c r="D808">
        <f>IFERROR(VLOOKUP(A808,プログラム!B:C,2,0),"")</f>
        <v>24</v>
      </c>
      <c r="E808">
        <f>IFERROR(記録[[#This Row],[組]],"")</f>
        <v>1</v>
      </c>
      <c r="F808">
        <f>IFERROR(記録[[#This Row],[水路]],"")</f>
        <v>7</v>
      </c>
      <c r="G808" t="str">
        <f>IFERROR(VLOOKUP(D808,プログラムデータ!A:N,12,0),"")</f>
        <v>13～14歳</v>
      </c>
      <c r="H808" t="str">
        <f>IFERROR(VLOOKUP(D808,プログラムデータ!A:N,13,0),"")</f>
        <v>男子</v>
      </c>
      <c r="I808">
        <f>IFERROR(VLOOKUP(D808,プログラムデータ!A:N,11,0),"")</f>
        <v>0</v>
      </c>
      <c r="J808" t="str">
        <f>IFERROR(VLOOKUP(D808,プログラムデータ!A:N,10,0),"")</f>
        <v>自由形</v>
      </c>
      <c r="K808" t="str">
        <f>IFERROR(VLOOKUP(D808,プログラムデータ!A:N,14,0),"")</f>
        <v>タイム決勝</v>
      </c>
      <c r="L808" t="str">
        <f t="shared" si="12"/>
        <v>13～14歳 男子 0 自由形 タイム決勝</v>
      </c>
    </row>
    <row r="809" spans="1:12" x14ac:dyDescent="0.15">
      <c r="A809">
        <f>IFERROR(記録[[#This Row],[競技番号]],"")</f>
        <v>209</v>
      </c>
      <c r="B809">
        <f>IFERROR(記録[[#This Row],[選手番号]],"")</f>
        <v>0</v>
      </c>
      <c r="C809" t="str">
        <f>IFERROR(VLOOKUP(B809,チーム番号!E:F,2,0),"")</f>
        <v/>
      </c>
      <c r="D809">
        <f>IFERROR(VLOOKUP(A809,プログラム!B:C,2,0),"")</f>
        <v>24</v>
      </c>
      <c r="E809">
        <f>IFERROR(記録[[#This Row],[組]],"")</f>
        <v>1</v>
      </c>
      <c r="F809">
        <f>IFERROR(記録[[#This Row],[水路]],"")</f>
        <v>8</v>
      </c>
      <c r="G809" t="str">
        <f>IFERROR(VLOOKUP(D809,プログラムデータ!A:N,12,0),"")</f>
        <v>13～14歳</v>
      </c>
      <c r="H809" t="str">
        <f>IFERROR(VLOOKUP(D809,プログラムデータ!A:N,13,0),"")</f>
        <v>男子</v>
      </c>
      <c r="I809">
        <f>IFERROR(VLOOKUP(D809,プログラムデータ!A:N,11,0),"")</f>
        <v>0</v>
      </c>
      <c r="J809" t="str">
        <f>IFERROR(VLOOKUP(D809,プログラムデータ!A:N,10,0),"")</f>
        <v>自由形</v>
      </c>
      <c r="K809" t="str">
        <f>IFERROR(VLOOKUP(D809,プログラムデータ!A:N,14,0),"")</f>
        <v>タイム決勝</v>
      </c>
      <c r="L809" t="str">
        <f t="shared" si="12"/>
        <v>13～14歳 男子 0 自由形 タイム決勝</v>
      </c>
    </row>
    <row r="810" spans="1:12" x14ac:dyDescent="0.15">
      <c r="A810">
        <f>IFERROR(記録[[#This Row],[競技番号]],"")</f>
        <v>210</v>
      </c>
      <c r="B810">
        <f>IFERROR(記録[[#This Row],[選手番号]],"")</f>
        <v>4</v>
      </c>
      <c r="C810" t="str">
        <f>IFERROR(VLOOKUP(B810,チーム番号!E:F,2,0),"")</f>
        <v/>
      </c>
      <c r="D810">
        <f>IFERROR(VLOOKUP(A810,プログラム!B:C,2,0),"")</f>
        <v>25</v>
      </c>
      <c r="E810">
        <f>IFERROR(記録[[#This Row],[組]],"")</f>
        <v>1</v>
      </c>
      <c r="F810">
        <f>IFERROR(記録[[#This Row],[水路]],"")</f>
        <v>1</v>
      </c>
      <c r="G810" t="str">
        <f>IFERROR(VLOOKUP(D810,プログラムデータ!A:N,12,0),"")</f>
        <v>15～18歳</v>
      </c>
      <c r="H810" t="str">
        <f>IFERROR(VLOOKUP(D810,プログラムデータ!A:N,13,0),"")</f>
        <v>男子</v>
      </c>
      <c r="I810">
        <f>IFERROR(VLOOKUP(D810,プログラムデータ!A:N,11,0),"")</f>
        <v>0</v>
      </c>
      <c r="J810" t="str">
        <f>IFERROR(VLOOKUP(D810,プログラムデータ!A:N,10,0),"")</f>
        <v>自由形</v>
      </c>
      <c r="K810" t="str">
        <f>IFERROR(VLOOKUP(D810,プログラムデータ!A:N,14,0),"")</f>
        <v>タイム決勝</v>
      </c>
      <c r="L810" t="str">
        <f t="shared" si="12"/>
        <v>15～18歳 男子 0 自由形 タイム決勝</v>
      </c>
    </row>
    <row r="811" spans="1:12" x14ac:dyDescent="0.15">
      <c r="A811">
        <f>IFERROR(記録[[#This Row],[競技番号]],"")</f>
        <v>210</v>
      </c>
      <c r="B811">
        <f>IFERROR(記録[[#This Row],[選手番号]],"")</f>
        <v>75</v>
      </c>
      <c r="C811" t="str">
        <f>IFERROR(VLOOKUP(B811,チーム番号!E:F,2,0),"")</f>
        <v/>
      </c>
      <c r="D811">
        <f>IFERROR(VLOOKUP(A811,プログラム!B:C,2,0),"")</f>
        <v>25</v>
      </c>
      <c r="E811">
        <f>IFERROR(記録[[#This Row],[組]],"")</f>
        <v>1</v>
      </c>
      <c r="F811">
        <f>IFERROR(記録[[#This Row],[水路]],"")</f>
        <v>2</v>
      </c>
      <c r="G811" t="str">
        <f>IFERROR(VLOOKUP(D811,プログラムデータ!A:N,12,0),"")</f>
        <v>15～18歳</v>
      </c>
      <c r="H811" t="str">
        <f>IFERROR(VLOOKUP(D811,プログラムデータ!A:N,13,0),"")</f>
        <v>男子</v>
      </c>
      <c r="I811">
        <f>IFERROR(VLOOKUP(D811,プログラムデータ!A:N,11,0),"")</f>
        <v>0</v>
      </c>
      <c r="J811" t="str">
        <f>IFERROR(VLOOKUP(D811,プログラムデータ!A:N,10,0),"")</f>
        <v>自由形</v>
      </c>
      <c r="K811" t="str">
        <f>IFERROR(VLOOKUP(D811,プログラムデータ!A:N,14,0),"")</f>
        <v>タイム決勝</v>
      </c>
      <c r="L811" t="str">
        <f t="shared" si="12"/>
        <v>15～18歳 男子 0 自由形 タイム決勝</v>
      </c>
    </row>
    <row r="812" spans="1:12" x14ac:dyDescent="0.15">
      <c r="A812">
        <f>IFERROR(記録[[#This Row],[競技番号]],"")</f>
        <v>210</v>
      </c>
      <c r="B812">
        <f>IFERROR(記録[[#This Row],[選手番号]],"")</f>
        <v>555</v>
      </c>
      <c r="C812" t="str">
        <f>IFERROR(VLOOKUP(B812,チーム番号!E:F,2,0),"")</f>
        <v/>
      </c>
      <c r="D812">
        <f>IFERROR(VLOOKUP(A812,プログラム!B:C,2,0),"")</f>
        <v>25</v>
      </c>
      <c r="E812">
        <f>IFERROR(記録[[#This Row],[組]],"")</f>
        <v>1</v>
      </c>
      <c r="F812">
        <f>IFERROR(記録[[#This Row],[水路]],"")</f>
        <v>3</v>
      </c>
      <c r="G812" t="str">
        <f>IFERROR(VLOOKUP(D812,プログラムデータ!A:N,12,0),"")</f>
        <v>15～18歳</v>
      </c>
      <c r="H812" t="str">
        <f>IFERROR(VLOOKUP(D812,プログラムデータ!A:N,13,0),"")</f>
        <v>男子</v>
      </c>
      <c r="I812">
        <f>IFERROR(VLOOKUP(D812,プログラムデータ!A:N,11,0),"")</f>
        <v>0</v>
      </c>
      <c r="J812" t="str">
        <f>IFERROR(VLOOKUP(D812,プログラムデータ!A:N,10,0),"")</f>
        <v>自由形</v>
      </c>
      <c r="K812" t="str">
        <f>IFERROR(VLOOKUP(D812,プログラムデータ!A:N,14,0),"")</f>
        <v>タイム決勝</v>
      </c>
      <c r="L812" t="str">
        <f t="shared" si="12"/>
        <v>15～18歳 男子 0 自由形 タイム決勝</v>
      </c>
    </row>
    <row r="813" spans="1:12" x14ac:dyDescent="0.15">
      <c r="A813">
        <f>IFERROR(記録[[#This Row],[競技番号]],"")</f>
        <v>210</v>
      </c>
      <c r="B813">
        <f>IFERROR(記録[[#This Row],[選手番号]],"")</f>
        <v>323</v>
      </c>
      <c r="C813" t="str">
        <f>IFERROR(VLOOKUP(B813,チーム番号!E:F,2,0),"")</f>
        <v/>
      </c>
      <c r="D813">
        <f>IFERROR(VLOOKUP(A813,プログラム!B:C,2,0),"")</f>
        <v>25</v>
      </c>
      <c r="E813">
        <f>IFERROR(記録[[#This Row],[組]],"")</f>
        <v>1</v>
      </c>
      <c r="F813">
        <f>IFERROR(記録[[#This Row],[水路]],"")</f>
        <v>4</v>
      </c>
      <c r="G813" t="str">
        <f>IFERROR(VLOOKUP(D813,プログラムデータ!A:N,12,0),"")</f>
        <v>15～18歳</v>
      </c>
      <c r="H813" t="str">
        <f>IFERROR(VLOOKUP(D813,プログラムデータ!A:N,13,0),"")</f>
        <v>男子</v>
      </c>
      <c r="I813">
        <f>IFERROR(VLOOKUP(D813,プログラムデータ!A:N,11,0),"")</f>
        <v>0</v>
      </c>
      <c r="J813" t="str">
        <f>IFERROR(VLOOKUP(D813,プログラムデータ!A:N,10,0),"")</f>
        <v>自由形</v>
      </c>
      <c r="K813" t="str">
        <f>IFERROR(VLOOKUP(D813,プログラムデータ!A:N,14,0),"")</f>
        <v>タイム決勝</v>
      </c>
      <c r="L813" t="str">
        <f t="shared" si="12"/>
        <v>15～18歳 男子 0 自由形 タイム決勝</v>
      </c>
    </row>
    <row r="814" spans="1:12" x14ac:dyDescent="0.15">
      <c r="A814">
        <f>IFERROR(記録[[#This Row],[競技番号]],"")</f>
        <v>210</v>
      </c>
      <c r="B814">
        <f>IFERROR(記録[[#This Row],[選手番号]],"")</f>
        <v>78</v>
      </c>
      <c r="C814" t="str">
        <f>IFERROR(VLOOKUP(B814,チーム番号!E:F,2,0),"")</f>
        <v/>
      </c>
      <c r="D814">
        <f>IFERROR(VLOOKUP(A814,プログラム!B:C,2,0),"")</f>
        <v>25</v>
      </c>
      <c r="E814">
        <f>IFERROR(記録[[#This Row],[組]],"")</f>
        <v>1</v>
      </c>
      <c r="F814">
        <f>IFERROR(記録[[#This Row],[水路]],"")</f>
        <v>5</v>
      </c>
      <c r="G814" t="str">
        <f>IFERROR(VLOOKUP(D814,プログラムデータ!A:N,12,0),"")</f>
        <v>15～18歳</v>
      </c>
      <c r="H814" t="str">
        <f>IFERROR(VLOOKUP(D814,プログラムデータ!A:N,13,0),"")</f>
        <v>男子</v>
      </c>
      <c r="I814">
        <f>IFERROR(VLOOKUP(D814,プログラムデータ!A:N,11,0),"")</f>
        <v>0</v>
      </c>
      <c r="J814" t="str">
        <f>IFERROR(VLOOKUP(D814,プログラムデータ!A:N,10,0),"")</f>
        <v>自由形</v>
      </c>
      <c r="K814" t="str">
        <f>IFERROR(VLOOKUP(D814,プログラムデータ!A:N,14,0),"")</f>
        <v>タイム決勝</v>
      </c>
      <c r="L814" t="str">
        <f t="shared" ref="L814:L877" si="13">CONCATENATE(G814," ",H814," ",I814," ",J814," ",K814)</f>
        <v>15～18歳 男子 0 自由形 タイム決勝</v>
      </c>
    </row>
    <row r="815" spans="1:12" x14ac:dyDescent="0.15">
      <c r="A815">
        <f>IFERROR(記録[[#This Row],[競技番号]],"")</f>
        <v>210</v>
      </c>
      <c r="B815">
        <f>IFERROR(記録[[#This Row],[選手番号]],"")</f>
        <v>245</v>
      </c>
      <c r="C815" t="str">
        <f>IFERROR(VLOOKUP(B815,チーム番号!E:F,2,0),"")</f>
        <v/>
      </c>
      <c r="D815">
        <f>IFERROR(VLOOKUP(A815,プログラム!B:C,2,0),"")</f>
        <v>25</v>
      </c>
      <c r="E815">
        <f>IFERROR(記録[[#This Row],[組]],"")</f>
        <v>1</v>
      </c>
      <c r="F815">
        <f>IFERROR(記録[[#This Row],[水路]],"")</f>
        <v>6</v>
      </c>
      <c r="G815" t="str">
        <f>IFERROR(VLOOKUP(D815,プログラムデータ!A:N,12,0),"")</f>
        <v>15～18歳</v>
      </c>
      <c r="H815" t="str">
        <f>IFERROR(VLOOKUP(D815,プログラムデータ!A:N,13,0),"")</f>
        <v>男子</v>
      </c>
      <c r="I815">
        <f>IFERROR(VLOOKUP(D815,プログラムデータ!A:N,11,0),"")</f>
        <v>0</v>
      </c>
      <c r="J815" t="str">
        <f>IFERROR(VLOOKUP(D815,プログラムデータ!A:N,10,0),"")</f>
        <v>自由形</v>
      </c>
      <c r="K815" t="str">
        <f>IFERROR(VLOOKUP(D815,プログラムデータ!A:N,14,0),"")</f>
        <v>タイム決勝</v>
      </c>
      <c r="L815" t="str">
        <f t="shared" si="13"/>
        <v>15～18歳 男子 0 自由形 タイム決勝</v>
      </c>
    </row>
    <row r="816" spans="1:12" x14ac:dyDescent="0.15">
      <c r="A816">
        <f>IFERROR(記録[[#This Row],[競技番号]],"")</f>
        <v>210</v>
      </c>
      <c r="B816">
        <f>IFERROR(記録[[#This Row],[選手番号]],"")</f>
        <v>6</v>
      </c>
      <c r="C816" t="str">
        <f>IFERROR(VLOOKUP(B816,チーム番号!E:F,2,0),"")</f>
        <v/>
      </c>
      <c r="D816">
        <f>IFERROR(VLOOKUP(A816,プログラム!B:C,2,0),"")</f>
        <v>25</v>
      </c>
      <c r="E816">
        <f>IFERROR(記録[[#This Row],[組]],"")</f>
        <v>1</v>
      </c>
      <c r="F816">
        <f>IFERROR(記録[[#This Row],[水路]],"")</f>
        <v>7</v>
      </c>
      <c r="G816" t="str">
        <f>IFERROR(VLOOKUP(D816,プログラムデータ!A:N,12,0),"")</f>
        <v>15～18歳</v>
      </c>
      <c r="H816" t="str">
        <f>IFERROR(VLOOKUP(D816,プログラムデータ!A:N,13,0),"")</f>
        <v>男子</v>
      </c>
      <c r="I816">
        <f>IFERROR(VLOOKUP(D816,プログラムデータ!A:N,11,0),"")</f>
        <v>0</v>
      </c>
      <c r="J816" t="str">
        <f>IFERROR(VLOOKUP(D816,プログラムデータ!A:N,10,0),"")</f>
        <v>自由形</v>
      </c>
      <c r="K816" t="str">
        <f>IFERROR(VLOOKUP(D816,プログラムデータ!A:N,14,0),"")</f>
        <v>タイム決勝</v>
      </c>
      <c r="L816" t="str">
        <f t="shared" si="13"/>
        <v>15～18歳 男子 0 自由形 タイム決勝</v>
      </c>
    </row>
    <row r="817" spans="1:12" x14ac:dyDescent="0.15">
      <c r="A817">
        <f>IFERROR(記録[[#This Row],[競技番号]],"")</f>
        <v>210</v>
      </c>
      <c r="B817">
        <f>IFERROR(記録[[#This Row],[選手番号]],"")</f>
        <v>0</v>
      </c>
      <c r="C817" t="str">
        <f>IFERROR(VLOOKUP(B817,チーム番号!E:F,2,0),"")</f>
        <v/>
      </c>
      <c r="D817">
        <f>IFERROR(VLOOKUP(A817,プログラム!B:C,2,0),"")</f>
        <v>25</v>
      </c>
      <c r="E817">
        <f>IFERROR(記録[[#This Row],[組]],"")</f>
        <v>1</v>
      </c>
      <c r="F817">
        <f>IFERROR(記録[[#This Row],[水路]],"")</f>
        <v>8</v>
      </c>
      <c r="G817" t="str">
        <f>IFERROR(VLOOKUP(D817,プログラムデータ!A:N,12,0),"")</f>
        <v>15～18歳</v>
      </c>
      <c r="H817" t="str">
        <f>IFERROR(VLOOKUP(D817,プログラムデータ!A:N,13,0),"")</f>
        <v>男子</v>
      </c>
      <c r="I817">
        <f>IFERROR(VLOOKUP(D817,プログラムデータ!A:N,11,0),"")</f>
        <v>0</v>
      </c>
      <c r="J817" t="str">
        <f>IFERROR(VLOOKUP(D817,プログラムデータ!A:N,10,0),"")</f>
        <v>自由形</v>
      </c>
      <c r="K817" t="str">
        <f>IFERROR(VLOOKUP(D817,プログラムデータ!A:N,14,0),"")</f>
        <v>タイム決勝</v>
      </c>
      <c r="L817" t="str">
        <f t="shared" si="13"/>
        <v>15～18歳 男子 0 自由形 タイム決勝</v>
      </c>
    </row>
    <row r="818" spans="1:12" x14ac:dyDescent="0.15">
      <c r="A818">
        <f>IFERROR(記録[[#This Row],[競技番号]],"")</f>
        <v>211</v>
      </c>
      <c r="B818">
        <f>IFERROR(記録[[#This Row],[選手番号]],"")</f>
        <v>0</v>
      </c>
      <c r="C818" t="str">
        <f>IFERROR(VLOOKUP(B818,チーム番号!E:F,2,0),"")</f>
        <v/>
      </c>
      <c r="D818">
        <f>IFERROR(VLOOKUP(A818,プログラム!B:C,2,0),"")</f>
        <v>60</v>
      </c>
      <c r="E818">
        <f>IFERROR(記録[[#This Row],[組]],"")</f>
        <v>1</v>
      </c>
      <c r="F818">
        <f>IFERROR(記録[[#This Row],[水路]],"")</f>
        <v>1</v>
      </c>
      <c r="G818" t="str">
        <f>IFERROR(VLOOKUP(D818,プログラムデータ!A:N,12,0),"")</f>
        <v>10歳以下</v>
      </c>
      <c r="H818" t="str">
        <f>IFERROR(VLOOKUP(D818,プログラムデータ!A:N,13,0),"")</f>
        <v>女子</v>
      </c>
      <c r="I818" t="str">
        <f>IFERROR(VLOOKUP(D818,プログラムデータ!A:N,11,0),"")</f>
        <v>4×50m</v>
      </c>
      <c r="J818" t="str">
        <f>IFERROR(VLOOKUP(D818,プログラムデータ!A:N,10,0),"")</f>
        <v>個人メドレー</v>
      </c>
      <c r="K818" t="str">
        <f>IFERROR(VLOOKUP(D818,プログラムデータ!A:N,14,0),"")</f>
        <v>タイム決勝</v>
      </c>
      <c r="L818" t="str">
        <f t="shared" si="13"/>
        <v>10歳以下 女子 4×50m 個人メドレー タイム決勝</v>
      </c>
    </row>
    <row r="819" spans="1:12" x14ac:dyDescent="0.15">
      <c r="A819">
        <f>IFERROR(記録[[#This Row],[競技番号]],"")</f>
        <v>211</v>
      </c>
      <c r="B819">
        <f>IFERROR(記録[[#This Row],[選手番号]],"")</f>
        <v>0</v>
      </c>
      <c r="C819" t="str">
        <f>IFERROR(VLOOKUP(B819,チーム番号!E:F,2,0),"")</f>
        <v/>
      </c>
      <c r="D819">
        <f>IFERROR(VLOOKUP(A819,プログラム!B:C,2,0),"")</f>
        <v>60</v>
      </c>
      <c r="E819">
        <f>IFERROR(記録[[#This Row],[組]],"")</f>
        <v>1</v>
      </c>
      <c r="F819">
        <f>IFERROR(記録[[#This Row],[水路]],"")</f>
        <v>2</v>
      </c>
      <c r="G819" t="str">
        <f>IFERROR(VLOOKUP(D819,プログラムデータ!A:N,12,0),"")</f>
        <v>10歳以下</v>
      </c>
      <c r="H819" t="str">
        <f>IFERROR(VLOOKUP(D819,プログラムデータ!A:N,13,0),"")</f>
        <v>女子</v>
      </c>
      <c r="I819" t="str">
        <f>IFERROR(VLOOKUP(D819,プログラムデータ!A:N,11,0),"")</f>
        <v>4×50m</v>
      </c>
      <c r="J819" t="str">
        <f>IFERROR(VLOOKUP(D819,プログラムデータ!A:N,10,0),"")</f>
        <v>個人メドレー</v>
      </c>
      <c r="K819" t="str">
        <f>IFERROR(VLOOKUP(D819,プログラムデータ!A:N,14,0),"")</f>
        <v>タイム決勝</v>
      </c>
      <c r="L819" t="str">
        <f t="shared" si="13"/>
        <v>10歳以下 女子 4×50m 個人メドレー タイム決勝</v>
      </c>
    </row>
    <row r="820" spans="1:12" x14ac:dyDescent="0.15">
      <c r="A820">
        <f>IFERROR(記録[[#This Row],[競技番号]],"")</f>
        <v>211</v>
      </c>
      <c r="B820">
        <f>IFERROR(記録[[#This Row],[選手番号]],"")</f>
        <v>674</v>
      </c>
      <c r="C820" t="str">
        <f>IFERROR(VLOOKUP(B820,チーム番号!E:F,2,0),"")</f>
        <v/>
      </c>
      <c r="D820">
        <f>IFERROR(VLOOKUP(A820,プログラム!B:C,2,0),"")</f>
        <v>60</v>
      </c>
      <c r="E820">
        <f>IFERROR(記録[[#This Row],[組]],"")</f>
        <v>1</v>
      </c>
      <c r="F820">
        <f>IFERROR(記録[[#This Row],[水路]],"")</f>
        <v>3</v>
      </c>
      <c r="G820" t="str">
        <f>IFERROR(VLOOKUP(D820,プログラムデータ!A:N,12,0),"")</f>
        <v>10歳以下</v>
      </c>
      <c r="H820" t="str">
        <f>IFERROR(VLOOKUP(D820,プログラムデータ!A:N,13,0),"")</f>
        <v>女子</v>
      </c>
      <c r="I820" t="str">
        <f>IFERROR(VLOOKUP(D820,プログラムデータ!A:N,11,0),"")</f>
        <v>4×50m</v>
      </c>
      <c r="J820" t="str">
        <f>IFERROR(VLOOKUP(D820,プログラムデータ!A:N,10,0),"")</f>
        <v>個人メドレー</v>
      </c>
      <c r="K820" t="str">
        <f>IFERROR(VLOOKUP(D820,プログラムデータ!A:N,14,0),"")</f>
        <v>タイム決勝</v>
      </c>
      <c r="L820" t="str">
        <f t="shared" si="13"/>
        <v>10歳以下 女子 4×50m 個人メドレー タイム決勝</v>
      </c>
    </row>
    <row r="821" spans="1:12" x14ac:dyDescent="0.15">
      <c r="A821">
        <f>IFERROR(記録[[#This Row],[競技番号]],"")</f>
        <v>211</v>
      </c>
      <c r="B821">
        <f>IFERROR(記録[[#This Row],[選手番号]],"")</f>
        <v>71</v>
      </c>
      <c r="C821" t="str">
        <f>IFERROR(VLOOKUP(B821,チーム番号!E:F,2,0),"")</f>
        <v/>
      </c>
      <c r="D821">
        <f>IFERROR(VLOOKUP(A821,プログラム!B:C,2,0),"")</f>
        <v>60</v>
      </c>
      <c r="E821">
        <f>IFERROR(記録[[#This Row],[組]],"")</f>
        <v>1</v>
      </c>
      <c r="F821">
        <f>IFERROR(記録[[#This Row],[水路]],"")</f>
        <v>4</v>
      </c>
      <c r="G821" t="str">
        <f>IFERROR(VLOOKUP(D821,プログラムデータ!A:N,12,0),"")</f>
        <v>10歳以下</v>
      </c>
      <c r="H821" t="str">
        <f>IFERROR(VLOOKUP(D821,プログラムデータ!A:N,13,0),"")</f>
        <v>女子</v>
      </c>
      <c r="I821" t="str">
        <f>IFERROR(VLOOKUP(D821,プログラムデータ!A:N,11,0),"")</f>
        <v>4×50m</v>
      </c>
      <c r="J821" t="str">
        <f>IFERROR(VLOOKUP(D821,プログラムデータ!A:N,10,0),"")</f>
        <v>個人メドレー</v>
      </c>
      <c r="K821" t="str">
        <f>IFERROR(VLOOKUP(D821,プログラムデータ!A:N,14,0),"")</f>
        <v>タイム決勝</v>
      </c>
      <c r="L821" t="str">
        <f t="shared" si="13"/>
        <v>10歳以下 女子 4×50m 個人メドレー タイム決勝</v>
      </c>
    </row>
    <row r="822" spans="1:12" x14ac:dyDescent="0.15">
      <c r="A822">
        <f>IFERROR(記録[[#This Row],[競技番号]],"")</f>
        <v>211</v>
      </c>
      <c r="B822">
        <f>IFERROR(記録[[#This Row],[選手番号]],"")</f>
        <v>465</v>
      </c>
      <c r="C822" t="str">
        <f>IFERROR(VLOOKUP(B822,チーム番号!E:F,2,0),"")</f>
        <v/>
      </c>
      <c r="D822">
        <f>IFERROR(VLOOKUP(A822,プログラム!B:C,2,0),"")</f>
        <v>60</v>
      </c>
      <c r="E822">
        <f>IFERROR(記録[[#This Row],[組]],"")</f>
        <v>1</v>
      </c>
      <c r="F822">
        <f>IFERROR(記録[[#This Row],[水路]],"")</f>
        <v>5</v>
      </c>
      <c r="G822" t="str">
        <f>IFERROR(VLOOKUP(D822,プログラムデータ!A:N,12,0),"")</f>
        <v>10歳以下</v>
      </c>
      <c r="H822" t="str">
        <f>IFERROR(VLOOKUP(D822,プログラムデータ!A:N,13,0),"")</f>
        <v>女子</v>
      </c>
      <c r="I822" t="str">
        <f>IFERROR(VLOOKUP(D822,プログラムデータ!A:N,11,0),"")</f>
        <v>4×50m</v>
      </c>
      <c r="J822" t="str">
        <f>IFERROR(VLOOKUP(D822,プログラムデータ!A:N,10,0),"")</f>
        <v>個人メドレー</v>
      </c>
      <c r="K822" t="str">
        <f>IFERROR(VLOOKUP(D822,プログラムデータ!A:N,14,0),"")</f>
        <v>タイム決勝</v>
      </c>
      <c r="L822" t="str">
        <f t="shared" si="13"/>
        <v>10歳以下 女子 4×50m 個人メドレー タイム決勝</v>
      </c>
    </row>
    <row r="823" spans="1:12" x14ac:dyDescent="0.15">
      <c r="A823">
        <f>IFERROR(記録[[#This Row],[競技番号]],"")</f>
        <v>211</v>
      </c>
      <c r="B823">
        <f>IFERROR(記録[[#This Row],[選手番号]],"")</f>
        <v>0</v>
      </c>
      <c r="C823" t="str">
        <f>IFERROR(VLOOKUP(B823,チーム番号!E:F,2,0),"")</f>
        <v/>
      </c>
      <c r="D823">
        <f>IFERROR(VLOOKUP(A823,プログラム!B:C,2,0),"")</f>
        <v>60</v>
      </c>
      <c r="E823">
        <f>IFERROR(記録[[#This Row],[組]],"")</f>
        <v>1</v>
      </c>
      <c r="F823">
        <f>IFERROR(記録[[#This Row],[水路]],"")</f>
        <v>6</v>
      </c>
      <c r="G823" t="str">
        <f>IFERROR(VLOOKUP(D823,プログラムデータ!A:N,12,0),"")</f>
        <v>10歳以下</v>
      </c>
      <c r="H823" t="str">
        <f>IFERROR(VLOOKUP(D823,プログラムデータ!A:N,13,0),"")</f>
        <v>女子</v>
      </c>
      <c r="I823" t="str">
        <f>IFERROR(VLOOKUP(D823,プログラムデータ!A:N,11,0),"")</f>
        <v>4×50m</v>
      </c>
      <c r="J823" t="str">
        <f>IFERROR(VLOOKUP(D823,プログラムデータ!A:N,10,0),"")</f>
        <v>個人メドレー</v>
      </c>
      <c r="K823" t="str">
        <f>IFERROR(VLOOKUP(D823,プログラムデータ!A:N,14,0),"")</f>
        <v>タイム決勝</v>
      </c>
      <c r="L823" t="str">
        <f t="shared" si="13"/>
        <v>10歳以下 女子 4×50m 個人メドレー タイム決勝</v>
      </c>
    </row>
    <row r="824" spans="1:12" x14ac:dyDescent="0.15">
      <c r="A824">
        <f>IFERROR(記録[[#This Row],[競技番号]],"")</f>
        <v>211</v>
      </c>
      <c r="B824">
        <f>IFERROR(記録[[#This Row],[選手番号]],"")</f>
        <v>0</v>
      </c>
      <c r="C824" t="str">
        <f>IFERROR(VLOOKUP(B824,チーム番号!E:F,2,0),"")</f>
        <v/>
      </c>
      <c r="D824">
        <f>IFERROR(VLOOKUP(A824,プログラム!B:C,2,0),"")</f>
        <v>60</v>
      </c>
      <c r="E824">
        <f>IFERROR(記録[[#This Row],[組]],"")</f>
        <v>1</v>
      </c>
      <c r="F824">
        <f>IFERROR(記録[[#This Row],[水路]],"")</f>
        <v>7</v>
      </c>
      <c r="G824" t="str">
        <f>IFERROR(VLOOKUP(D824,プログラムデータ!A:N,12,0),"")</f>
        <v>10歳以下</v>
      </c>
      <c r="H824" t="str">
        <f>IFERROR(VLOOKUP(D824,プログラムデータ!A:N,13,0),"")</f>
        <v>女子</v>
      </c>
      <c r="I824" t="str">
        <f>IFERROR(VLOOKUP(D824,プログラムデータ!A:N,11,0),"")</f>
        <v>4×50m</v>
      </c>
      <c r="J824" t="str">
        <f>IFERROR(VLOOKUP(D824,プログラムデータ!A:N,10,0),"")</f>
        <v>個人メドレー</v>
      </c>
      <c r="K824" t="str">
        <f>IFERROR(VLOOKUP(D824,プログラムデータ!A:N,14,0),"")</f>
        <v>タイム決勝</v>
      </c>
      <c r="L824" t="str">
        <f t="shared" si="13"/>
        <v>10歳以下 女子 4×50m 個人メドレー タイム決勝</v>
      </c>
    </row>
    <row r="825" spans="1:12" x14ac:dyDescent="0.15">
      <c r="A825">
        <f>IFERROR(記録[[#This Row],[競技番号]],"")</f>
        <v>211</v>
      </c>
      <c r="B825">
        <f>IFERROR(記録[[#This Row],[選手番号]],"")</f>
        <v>0</v>
      </c>
      <c r="C825" t="str">
        <f>IFERROR(VLOOKUP(B825,チーム番号!E:F,2,0),"")</f>
        <v/>
      </c>
      <c r="D825">
        <f>IFERROR(VLOOKUP(A825,プログラム!B:C,2,0),"")</f>
        <v>60</v>
      </c>
      <c r="E825">
        <f>IFERROR(記録[[#This Row],[組]],"")</f>
        <v>1</v>
      </c>
      <c r="F825">
        <f>IFERROR(記録[[#This Row],[水路]],"")</f>
        <v>8</v>
      </c>
      <c r="G825" t="str">
        <f>IFERROR(VLOOKUP(D825,プログラムデータ!A:N,12,0),"")</f>
        <v>10歳以下</v>
      </c>
      <c r="H825" t="str">
        <f>IFERROR(VLOOKUP(D825,プログラムデータ!A:N,13,0),"")</f>
        <v>女子</v>
      </c>
      <c r="I825" t="str">
        <f>IFERROR(VLOOKUP(D825,プログラムデータ!A:N,11,0),"")</f>
        <v>4×50m</v>
      </c>
      <c r="J825" t="str">
        <f>IFERROR(VLOOKUP(D825,プログラムデータ!A:N,10,0),"")</f>
        <v>個人メドレー</v>
      </c>
      <c r="K825" t="str">
        <f>IFERROR(VLOOKUP(D825,プログラムデータ!A:N,14,0),"")</f>
        <v>タイム決勝</v>
      </c>
      <c r="L825" t="str">
        <f t="shared" si="13"/>
        <v>10歳以下 女子 4×50m 個人メドレー タイム決勝</v>
      </c>
    </row>
    <row r="826" spans="1:12" x14ac:dyDescent="0.15">
      <c r="A826">
        <f>IFERROR(記録[[#This Row],[競技番号]],"")</f>
        <v>211</v>
      </c>
      <c r="B826">
        <f>IFERROR(記録[[#This Row],[選手番号]],"")</f>
        <v>0</v>
      </c>
      <c r="C826" t="str">
        <f>IFERROR(VLOOKUP(B826,チーム番号!E:F,2,0),"")</f>
        <v/>
      </c>
      <c r="D826">
        <f>IFERROR(VLOOKUP(A826,プログラム!B:C,2,0),"")</f>
        <v>60</v>
      </c>
      <c r="E826">
        <f>IFERROR(記録[[#This Row],[組]],"")</f>
        <v>2</v>
      </c>
      <c r="F826">
        <f>IFERROR(記録[[#This Row],[水路]],"")</f>
        <v>1</v>
      </c>
      <c r="G826" t="str">
        <f>IFERROR(VLOOKUP(D826,プログラムデータ!A:N,12,0),"")</f>
        <v>10歳以下</v>
      </c>
      <c r="H826" t="str">
        <f>IFERROR(VLOOKUP(D826,プログラムデータ!A:N,13,0),"")</f>
        <v>女子</v>
      </c>
      <c r="I826" t="str">
        <f>IFERROR(VLOOKUP(D826,プログラムデータ!A:N,11,0),"")</f>
        <v>4×50m</v>
      </c>
      <c r="J826" t="str">
        <f>IFERROR(VLOOKUP(D826,プログラムデータ!A:N,10,0),"")</f>
        <v>個人メドレー</v>
      </c>
      <c r="K826" t="str">
        <f>IFERROR(VLOOKUP(D826,プログラムデータ!A:N,14,0),"")</f>
        <v>タイム決勝</v>
      </c>
      <c r="L826" t="str">
        <f t="shared" si="13"/>
        <v>10歳以下 女子 4×50m 個人メドレー タイム決勝</v>
      </c>
    </row>
    <row r="827" spans="1:12" x14ac:dyDescent="0.15">
      <c r="A827">
        <f>IFERROR(記録[[#This Row],[競技番号]],"")</f>
        <v>211</v>
      </c>
      <c r="B827">
        <f>IFERROR(記録[[#This Row],[選手番号]],"")</f>
        <v>458</v>
      </c>
      <c r="C827" t="str">
        <f>IFERROR(VLOOKUP(B827,チーム番号!E:F,2,0),"")</f>
        <v/>
      </c>
      <c r="D827">
        <f>IFERROR(VLOOKUP(A827,プログラム!B:C,2,0),"")</f>
        <v>60</v>
      </c>
      <c r="E827">
        <f>IFERROR(記録[[#This Row],[組]],"")</f>
        <v>2</v>
      </c>
      <c r="F827">
        <f>IFERROR(記録[[#This Row],[水路]],"")</f>
        <v>2</v>
      </c>
      <c r="G827" t="str">
        <f>IFERROR(VLOOKUP(D827,プログラムデータ!A:N,12,0),"")</f>
        <v>10歳以下</v>
      </c>
      <c r="H827" t="str">
        <f>IFERROR(VLOOKUP(D827,プログラムデータ!A:N,13,0),"")</f>
        <v>女子</v>
      </c>
      <c r="I827" t="str">
        <f>IFERROR(VLOOKUP(D827,プログラムデータ!A:N,11,0),"")</f>
        <v>4×50m</v>
      </c>
      <c r="J827" t="str">
        <f>IFERROR(VLOOKUP(D827,プログラムデータ!A:N,10,0),"")</f>
        <v>個人メドレー</v>
      </c>
      <c r="K827" t="str">
        <f>IFERROR(VLOOKUP(D827,プログラムデータ!A:N,14,0),"")</f>
        <v>タイム決勝</v>
      </c>
      <c r="L827" t="str">
        <f t="shared" si="13"/>
        <v>10歳以下 女子 4×50m 個人メドレー タイム決勝</v>
      </c>
    </row>
    <row r="828" spans="1:12" x14ac:dyDescent="0.15">
      <c r="A828">
        <f>IFERROR(記録[[#This Row],[競技番号]],"")</f>
        <v>211</v>
      </c>
      <c r="B828">
        <f>IFERROR(記録[[#This Row],[選手番号]],"")</f>
        <v>38</v>
      </c>
      <c r="C828" t="str">
        <f>IFERROR(VLOOKUP(B828,チーム番号!E:F,2,0),"")</f>
        <v/>
      </c>
      <c r="D828">
        <f>IFERROR(VLOOKUP(A828,プログラム!B:C,2,0),"")</f>
        <v>60</v>
      </c>
      <c r="E828">
        <f>IFERROR(記録[[#This Row],[組]],"")</f>
        <v>2</v>
      </c>
      <c r="F828">
        <f>IFERROR(記録[[#This Row],[水路]],"")</f>
        <v>3</v>
      </c>
      <c r="G828" t="str">
        <f>IFERROR(VLOOKUP(D828,プログラムデータ!A:N,12,0),"")</f>
        <v>10歳以下</v>
      </c>
      <c r="H828" t="str">
        <f>IFERROR(VLOOKUP(D828,プログラムデータ!A:N,13,0),"")</f>
        <v>女子</v>
      </c>
      <c r="I828" t="str">
        <f>IFERROR(VLOOKUP(D828,プログラムデータ!A:N,11,0),"")</f>
        <v>4×50m</v>
      </c>
      <c r="J828" t="str">
        <f>IFERROR(VLOOKUP(D828,プログラムデータ!A:N,10,0),"")</f>
        <v>個人メドレー</v>
      </c>
      <c r="K828" t="str">
        <f>IFERROR(VLOOKUP(D828,プログラムデータ!A:N,14,0),"")</f>
        <v>タイム決勝</v>
      </c>
      <c r="L828" t="str">
        <f t="shared" si="13"/>
        <v>10歳以下 女子 4×50m 個人メドレー タイム決勝</v>
      </c>
    </row>
    <row r="829" spans="1:12" x14ac:dyDescent="0.15">
      <c r="A829">
        <f>IFERROR(記録[[#This Row],[競技番号]],"")</f>
        <v>211</v>
      </c>
      <c r="B829">
        <f>IFERROR(記録[[#This Row],[選手番号]],"")</f>
        <v>584</v>
      </c>
      <c r="C829" t="str">
        <f>IFERROR(VLOOKUP(B829,チーム番号!E:F,2,0),"")</f>
        <v/>
      </c>
      <c r="D829">
        <f>IFERROR(VLOOKUP(A829,プログラム!B:C,2,0),"")</f>
        <v>60</v>
      </c>
      <c r="E829">
        <f>IFERROR(記録[[#This Row],[組]],"")</f>
        <v>2</v>
      </c>
      <c r="F829">
        <f>IFERROR(記録[[#This Row],[水路]],"")</f>
        <v>4</v>
      </c>
      <c r="G829" t="str">
        <f>IFERROR(VLOOKUP(D829,プログラムデータ!A:N,12,0),"")</f>
        <v>10歳以下</v>
      </c>
      <c r="H829" t="str">
        <f>IFERROR(VLOOKUP(D829,プログラムデータ!A:N,13,0),"")</f>
        <v>女子</v>
      </c>
      <c r="I829" t="str">
        <f>IFERROR(VLOOKUP(D829,プログラムデータ!A:N,11,0),"")</f>
        <v>4×50m</v>
      </c>
      <c r="J829" t="str">
        <f>IFERROR(VLOOKUP(D829,プログラムデータ!A:N,10,0),"")</f>
        <v>個人メドレー</v>
      </c>
      <c r="K829" t="str">
        <f>IFERROR(VLOOKUP(D829,プログラムデータ!A:N,14,0),"")</f>
        <v>タイム決勝</v>
      </c>
      <c r="L829" t="str">
        <f t="shared" si="13"/>
        <v>10歳以下 女子 4×50m 個人メドレー タイム決勝</v>
      </c>
    </row>
    <row r="830" spans="1:12" x14ac:dyDescent="0.15">
      <c r="A830">
        <f>IFERROR(記録[[#This Row],[競技番号]],"")</f>
        <v>211</v>
      </c>
      <c r="B830">
        <f>IFERROR(記録[[#This Row],[選手番号]],"")</f>
        <v>427</v>
      </c>
      <c r="C830" t="str">
        <f>IFERROR(VLOOKUP(B830,チーム番号!E:F,2,0),"")</f>
        <v/>
      </c>
      <c r="D830">
        <f>IFERROR(VLOOKUP(A830,プログラム!B:C,2,0),"")</f>
        <v>60</v>
      </c>
      <c r="E830">
        <f>IFERROR(記録[[#This Row],[組]],"")</f>
        <v>2</v>
      </c>
      <c r="F830">
        <f>IFERROR(記録[[#This Row],[水路]],"")</f>
        <v>5</v>
      </c>
      <c r="G830" t="str">
        <f>IFERROR(VLOOKUP(D830,プログラムデータ!A:N,12,0),"")</f>
        <v>10歳以下</v>
      </c>
      <c r="H830" t="str">
        <f>IFERROR(VLOOKUP(D830,プログラムデータ!A:N,13,0),"")</f>
        <v>女子</v>
      </c>
      <c r="I830" t="str">
        <f>IFERROR(VLOOKUP(D830,プログラムデータ!A:N,11,0),"")</f>
        <v>4×50m</v>
      </c>
      <c r="J830" t="str">
        <f>IFERROR(VLOOKUP(D830,プログラムデータ!A:N,10,0),"")</f>
        <v>個人メドレー</v>
      </c>
      <c r="K830" t="str">
        <f>IFERROR(VLOOKUP(D830,プログラムデータ!A:N,14,0),"")</f>
        <v>タイム決勝</v>
      </c>
      <c r="L830" t="str">
        <f t="shared" si="13"/>
        <v>10歳以下 女子 4×50m 個人メドレー タイム決勝</v>
      </c>
    </row>
    <row r="831" spans="1:12" x14ac:dyDescent="0.15">
      <c r="A831">
        <f>IFERROR(記録[[#This Row],[競技番号]],"")</f>
        <v>211</v>
      </c>
      <c r="B831">
        <f>IFERROR(記録[[#This Row],[選手番号]],"")</f>
        <v>512</v>
      </c>
      <c r="C831" t="str">
        <f>IFERROR(VLOOKUP(B831,チーム番号!E:F,2,0),"")</f>
        <v/>
      </c>
      <c r="D831">
        <f>IFERROR(VLOOKUP(A831,プログラム!B:C,2,0),"")</f>
        <v>60</v>
      </c>
      <c r="E831">
        <f>IFERROR(記録[[#This Row],[組]],"")</f>
        <v>2</v>
      </c>
      <c r="F831">
        <f>IFERROR(記録[[#This Row],[水路]],"")</f>
        <v>6</v>
      </c>
      <c r="G831" t="str">
        <f>IFERROR(VLOOKUP(D831,プログラムデータ!A:N,12,0),"")</f>
        <v>10歳以下</v>
      </c>
      <c r="H831" t="str">
        <f>IFERROR(VLOOKUP(D831,プログラムデータ!A:N,13,0),"")</f>
        <v>女子</v>
      </c>
      <c r="I831" t="str">
        <f>IFERROR(VLOOKUP(D831,プログラムデータ!A:N,11,0),"")</f>
        <v>4×50m</v>
      </c>
      <c r="J831" t="str">
        <f>IFERROR(VLOOKUP(D831,プログラムデータ!A:N,10,0),"")</f>
        <v>個人メドレー</v>
      </c>
      <c r="K831" t="str">
        <f>IFERROR(VLOOKUP(D831,プログラムデータ!A:N,14,0),"")</f>
        <v>タイム決勝</v>
      </c>
      <c r="L831" t="str">
        <f t="shared" si="13"/>
        <v>10歳以下 女子 4×50m 個人メドレー タイム決勝</v>
      </c>
    </row>
    <row r="832" spans="1:12" x14ac:dyDescent="0.15">
      <c r="A832">
        <f>IFERROR(記録[[#This Row],[競技番号]],"")</f>
        <v>211</v>
      </c>
      <c r="B832">
        <f>IFERROR(記録[[#This Row],[選手番号]],"")</f>
        <v>398</v>
      </c>
      <c r="C832" t="str">
        <f>IFERROR(VLOOKUP(B832,チーム番号!E:F,2,0),"")</f>
        <v/>
      </c>
      <c r="D832">
        <f>IFERROR(VLOOKUP(A832,プログラム!B:C,2,0),"")</f>
        <v>60</v>
      </c>
      <c r="E832">
        <f>IFERROR(記録[[#This Row],[組]],"")</f>
        <v>2</v>
      </c>
      <c r="F832">
        <f>IFERROR(記録[[#This Row],[水路]],"")</f>
        <v>7</v>
      </c>
      <c r="G832" t="str">
        <f>IFERROR(VLOOKUP(D832,プログラムデータ!A:N,12,0),"")</f>
        <v>10歳以下</v>
      </c>
      <c r="H832" t="str">
        <f>IFERROR(VLOOKUP(D832,プログラムデータ!A:N,13,0),"")</f>
        <v>女子</v>
      </c>
      <c r="I832" t="str">
        <f>IFERROR(VLOOKUP(D832,プログラムデータ!A:N,11,0),"")</f>
        <v>4×50m</v>
      </c>
      <c r="J832" t="str">
        <f>IFERROR(VLOOKUP(D832,プログラムデータ!A:N,10,0),"")</f>
        <v>個人メドレー</v>
      </c>
      <c r="K832" t="str">
        <f>IFERROR(VLOOKUP(D832,プログラムデータ!A:N,14,0),"")</f>
        <v>タイム決勝</v>
      </c>
      <c r="L832" t="str">
        <f t="shared" si="13"/>
        <v>10歳以下 女子 4×50m 個人メドレー タイム決勝</v>
      </c>
    </row>
    <row r="833" spans="1:12" x14ac:dyDescent="0.15">
      <c r="A833">
        <f>IFERROR(記録[[#This Row],[競技番号]],"")</f>
        <v>211</v>
      </c>
      <c r="B833">
        <f>IFERROR(記録[[#This Row],[選手番号]],"")</f>
        <v>0</v>
      </c>
      <c r="C833" t="str">
        <f>IFERROR(VLOOKUP(B833,チーム番号!E:F,2,0),"")</f>
        <v/>
      </c>
      <c r="D833">
        <f>IFERROR(VLOOKUP(A833,プログラム!B:C,2,0),"")</f>
        <v>60</v>
      </c>
      <c r="E833">
        <f>IFERROR(記録[[#This Row],[組]],"")</f>
        <v>2</v>
      </c>
      <c r="F833">
        <f>IFERROR(記録[[#This Row],[水路]],"")</f>
        <v>8</v>
      </c>
      <c r="G833" t="str">
        <f>IFERROR(VLOOKUP(D833,プログラムデータ!A:N,12,0),"")</f>
        <v>10歳以下</v>
      </c>
      <c r="H833" t="str">
        <f>IFERROR(VLOOKUP(D833,プログラムデータ!A:N,13,0),"")</f>
        <v>女子</v>
      </c>
      <c r="I833" t="str">
        <f>IFERROR(VLOOKUP(D833,プログラムデータ!A:N,11,0),"")</f>
        <v>4×50m</v>
      </c>
      <c r="J833" t="str">
        <f>IFERROR(VLOOKUP(D833,プログラムデータ!A:N,10,0),"")</f>
        <v>個人メドレー</v>
      </c>
      <c r="K833" t="str">
        <f>IFERROR(VLOOKUP(D833,プログラムデータ!A:N,14,0),"")</f>
        <v>タイム決勝</v>
      </c>
      <c r="L833" t="str">
        <f t="shared" si="13"/>
        <v>10歳以下 女子 4×50m 個人メドレー タイム決勝</v>
      </c>
    </row>
    <row r="834" spans="1:12" x14ac:dyDescent="0.15">
      <c r="A834">
        <f>IFERROR(記録[[#This Row],[競技番号]],"")</f>
        <v>212</v>
      </c>
      <c r="B834">
        <f>IFERROR(記録[[#This Row],[選手番号]],"")</f>
        <v>0</v>
      </c>
      <c r="C834" t="str">
        <f>IFERROR(VLOOKUP(B834,チーム番号!E:F,2,0),"")</f>
        <v/>
      </c>
      <c r="D834">
        <f>IFERROR(VLOOKUP(A834,プログラム!B:C,2,0),"")</f>
        <v>61</v>
      </c>
      <c r="E834">
        <f>IFERROR(記録[[#This Row],[組]],"")</f>
        <v>1</v>
      </c>
      <c r="F834">
        <f>IFERROR(記録[[#This Row],[水路]],"")</f>
        <v>1</v>
      </c>
      <c r="G834" t="str">
        <f>IFERROR(VLOOKUP(D834,プログラムデータ!A:N,12,0),"")</f>
        <v>11～12歳</v>
      </c>
      <c r="H834" t="str">
        <f>IFERROR(VLOOKUP(D834,プログラムデータ!A:N,13,0),"")</f>
        <v>女子</v>
      </c>
      <c r="I834" t="str">
        <f>IFERROR(VLOOKUP(D834,プログラムデータ!A:N,11,0),"")</f>
        <v>4×50m</v>
      </c>
      <c r="J834" t="str">
        <f>IFERROR(VLOOKUP(D834,プログラムデータ!A:N,10,0),"")</f>
        <v>個人メドレー</v>
      </c>
      <c r="K834" t="str">
        <f>IFERROR(VLOOKUP(D834,プログラムデータ!A:N,14,0),"")</f>
        <v>タイム決勝</v>
      </c>
      <c r="L834" t="str">
        <f t="shared" si="13"/>
        <v>11～12歳 女子 4×50m 個人メドレー タイム決勝</v>
      </c>
    </row>
    <row r="835" spans="1:12" x14ac:dyDescent="0.15">
      <c r="A835">
        <f>IFERROR(記録[[#This Row],[競技番号]],"")</f>
        <v>212</v>
      </c>
      <c r="B835">
        <f>IFERROR(記録[[#This Row],[選手番号]],"")</f>
        <v>0</v>
      </c>
      <c r="C835" t="str">
        <f>IFERROR(VLOOKUP(B835,チーム番号!E:F,2,0),"")</f>
        <v/>
      </c>
      <c r="D835">
        <f>IFERROR(VLOOKUP(A835,プログラム!B:C,2,0),"")</f>
        <v>61</v>
      </c>
      <c r="E835">
        <f>IFERROR(記録[[#This Row],[組]],"")</f>
        <v>1</v>
      </c>
      <c r="F835">
        <f>IFERROR(記録[[#This Row],[水路]],"")</f>
        <v>2</v>
      </c>
      <c r="G835" t="str">
        <f>IFERROR(VLOOKUP(D835,プログラムデータ!A:N,12,0),"")</f>
        <v>11～12歳</v>
      </c>
      <c r="H835" t="str">
        <f>IFERROR(VLOOKUP(D835,プログラムデータ!A:N,13,0),"")</f>
        <v>女子</v>
      </c>
      <c r="I835" t="str">
        <f>IFERROR(VLOOKUP(D835,プログラムデータ!A:N,11,0),"")</f>
        <v>4×50m</v>
      </c>
      <c r="J835" t="str">
        <f>IFERROR(VLOOKUP(D835,プログラムデータ!A:N,10,0),"")</f>
        <v>個人メドレー</v>
      </c>
      <c r="K835" t="str">
        <f>IFERROR(VLOOKUP(D835,プログラムデータ!A:N,14,0),"")</f>
        <v>タイム決勝</v>
      </c>
      <c r="L835" t="str">
        <f t="shared" si="13"/>
        <v>11～12歳 女子 4×50m 個人メドレー タイム決勝</v>
      </c>
    </row>
    <row r="836" spans="1:12" x14ac:dyDescent="0.15">
      <c r="A836">
        <f>IFERROR(記録[[#This Row],[競技番号]],"")</f>
        <v>212</v>
      </c>
      <c r="B836">
        <f>IFERROR(記録[[#This Row],[選手番号]],"")</f>
        <v>671</v>
      </c>
      <c r="C836" t="str">
        <f>IFERROR(VLOOKUP(B836,チーム番号!E:F,2,0),"")</f>
        <v/>
      </c>
      <c r="D836">
        <f>IFERROR(VLOOKUP(A836,プログラム!B:C,2,0),"")</f>
        <v>61</v>
      </c>
      <c r="E836">
        <f>IFERROR(記録[[#This Row],[組]],"")</f>
        <v>1</v>
      </c>
      <c r="F836">
        <f>IFERROR(記録[[#This Row],[水路]],"")</f>
        <v>3</v>
      </c>
      <c r="G836" t="str">
        <f>IFERROR(VLOOKUP(D836,プログラムデータ!A:N,12,0),"")</f>
        <v>11～12歳</v>
      </c>
      <c r="H836" t="str">
        <f>IFERROR(VLOOKUP(D836,プログラムデータ!A:N,13,0),"")</f>
        <v>女子</v>
      </c>
      <c r="I836" t="str">
        <f>IFERROR(VLOOKUP(D836,プログラムデータ!A:N,11,0),"")</f>
        <v>4×50m</v>
      </c>
      <c r="J836" t="str">
        <f>IFERROR(VLOOKUP(D836,プログラムデータ!A:N,10,0),"")</f>
        <v>個人メドレー</v>
      </c>
      <c r="K836" t="str">
        <f>IFERROR(VLOOKUP(D836,プログラムデータ!A:N,14,0),"")</f>
        <v>タイム決勝</v>
      </c>
      <c r="L836" t="str">
        <f t="shared" si="13"/>
        <v>11～12歳 女子 4×50m 個人メドレー タイム決勝</v>
      </c>
    </row>
    <row r="837" spans="1:12" x14ac:dyDescent="0.15">
      <c r="A837">
        <f>IFERROR(記録[[#This Row],[競技番号]],"")</f>
        <v>212</v>
      </c>
      <c r="B837">
        <f>IFERROR(記録[[#This Row],[選手番号]],"")</f>
        <v>67</v>
      </c>
      <c r="C837" t="str">
        <f>IFERROR(VLOOKUP(B837,チーム番号!E:F,2,0),"")</f>
        <v/>
      </c>
      <c r="D837">
        <f>IFERROR(VLOOKUP(A837,プログラム!B:C,2,0),"")</f>
        <v>61</v>
      </c>
      <c r="E837">
        <f>IFERROR(記録[[#This Row],[組]],"")</f>
        <v>1</v>
      </c>
      <c r="F837">
        <f>IFERROR(記録[[#This Row],[水路]],"")</f>
        <v>4</v>
      </c>
      <c r="G837" t="str">
        <f>IFERROR(VLOOKUP(D837,プログラムデータ!A:N,12,0),"")</f>
        <v>11～12歳</v>
      </c>
      <c r="H837" t="str">
        <f>IFERROR(VLOOKUP(D837,プログラムデータ!A:N,13,0),"")</f>
        <v>女子</v>
      </c>
      <c r="I837" t="str">
        <f>IFERROR(VLOOKUP(D837,プログラムデータ!A:N,11,0),"")</f>
        <v>4×50m</v>
      </c>
      <c r="J837" t="str">
        <f>IFERROR(VLOOKUP(D837,プログラムデータ!A:N,10,0),"")</f>
        <v>個人メドレー</v>
      </c>
      <c r="K837" t="str">
        <f>IFERROR(VLOOKUP(D837,プログラムデータ!A:N,14,0),"")</f>
        <v>タイム決勝</v>
      </c>
      <c r="L837" t="str">
        <f t="shared" si="13"/>
        <v>11～12歳 女子 4×50m 個人メドレー タイム決勝</v>
      </c>
    </row>
    <row r="838" spans="1:12" x14ac:dyDescent="0.15">
      <c r="A838">
        <f>IFERROR(記録[[#This Row],[競技番号]],"")</f>
        <v>212</v>
      </c>
      <c r="B838">
        <f>IFERROR(記録[[#This Row],[選手番号]],"")</f>
        <v>651</v>
      </c>
      <c r="C838" t="str">
        <f>IFERROR(VLOOKUP(B838,チーム番号!E:F,2,0),"")</f>
        <v/>
      </c>
      <c r="D838">
        <f>IFERROR(VLOOKUP(A838,プログラム!B:C,2,0),"")</f>
        <v>61</v>
      </c>
      <c r="E838">
        <f>IFERROR(記録[[#This Row],[組]],"")</f>
        <v>1</v>
      </c>
      <c r="F838">
        <f>IFERROR(記録[[#This Row],[水路]],"")</f>
        <v>5</v>
      </c>
      <c r="G838" t="str">
        <f>IFERROR(VLOOKUP(D838,プログラムデータ!A:N,12,0),"")</f>
        <v>11～12歳</v>
      </c>
      <c r="H838" t="str">
        <f>IFERROR(VLOOKUP(D838,プログラムデータ!A:N,13,0),"")</f>
        <v>女子</v>
      </c>
      <c r="I838" t="str">
        <f>IFERROR(VLOOKUP(D838,プログラムデータ!A:N,11,0),"")</f>
        <v>4×50m</v>
      </c>
      <c r="J838" t="str">
        <f>IFERROR(VLOOKUP(D838,プログラムデータ!A:N,10,0),"")</f>
        <v>個人メドレー</v>
      </c>
      <c r="K838" t="str">
        <f>IFERROR(VLOOKUP(D838,プログラムデータ!A:N,14,0),"")</f>
        <v>タイム決勝</v>
      </c>
      <c r="L838" t="str">
        <f t="shared" si="13"/>
        <v>11～12歳 女子 4×50m 個人メドレー タイム決勝</v>
      </c>
    </row>
    <row r="839" spans="1:12" x14ac:dyDescent="0.15">
      <c r="A839">
        <f>IFERROR(記録[[#This Row],[競技番号]],"")</f>
        <v>212</v>
      </c>
      <c r="B839">
        <f>IFERROR(記録[[#This Row],[選手番号]],"")</f>
        <v>0</v>
      </c>
      <c r="C839" t="str">
        <f>IFERROR(VLOOKUP(B839,チーム番号!E:F,2,0),"")</f>
        <v/>
      </c>
      <c r="D839">
        <f>IFERROR(VLOOKUP(A839,プログラム!B:C,2,0),"")</f>
        <v>61</v>
      </c>
      <c r="E839">
        <f>IFERROR(記録[[#This Row],[組]],"")</f>
        <v>1</v>
      </c>
      <c r="F839">
        <f>IFERROR(記録[[#This Row],[水路]],"")</f>
        <v>6</v>
      </c>
      <c r="G839" t="str">
        <f>IFERROR(VLOOKUP(D839,プログラムデータ!A:N,12,0),"")</f>
        <v>11～12歳</v>
      </c>
      <c r="H839" t="str">
        <f>IFERROR(VLOOKUP(D839,プログラムデータ!A:N,13,0),"")</f>
        <v>女子</v>
      </c>
      <c r="I839" t="str">
        <f>IFERROR(VLOOKUP(D839,プログラムデータ!A:N,11,0),"")</f>
        <v>4×50m</v>
      </c>
      <c r="J839" t="str">
        <f>IFERROR(VLOOKUP(D839,プログラムデータ!A:N,10,0),"")</f>
        <v>個人メドレー</v>
      </c>
      <c r="K839" t="str">
        <f>IFERROR(VLOOKUP(D839,プログラムデータ!A:N,14,0),"")</f>
        <v>タイム決勝</v>
      </c>
      <c r="L839" t="str">
        <f t="shared" si="13"/>
        <v>11～12歳 女子 4×50m 個人メドレー タイム決勝</v>
      </c>
    </row>
    <row r="840" spans="1:12" x14ac:dyDescent="0.15">
      <c r="A840">
        <f>IFERROR(記録[[#This Row],[競技番号]],"")</f>
        <v>212</v>
      </c>
      <c r="B840">
        <f>IFERROR(記録[[#This Row],[選手番号]],"")</f>
        <v>0</v>
      </c>
      <c r="C840" t="str">
        <f>IFERROR(VLOOKUP(B840,チーム番号!E:F,2,0),"")</f>
        <v/>
      </c>
      <c r="D840">
        <f>IFERROR(VLOOKUP(A840,プログラム!B:C,2,0),"")</f>
        <v>61</v>
      </c>
      <c r="E840">
        <f>IFERROR(記録[[#This Row],[組]],"")</f>
        <v>1</v>
      </c>
      <c r="F840">
        <f>IFERROR(記録[[#This Row],[水路]],"")</f>
        <v>7</v>
      </c>
      <c r="G840" t="str">
        <f>IFERROR(VLOOKUP(D840,プログラムデータ!A:N,12,0),"")</f>
        <v>11～12歳</v>
      </c>
      <c r="H840" t="str">
        <f>IFERROR(VLOOKUP(D840,プログラムデータ!A:N,13,0),"")</f>
        <v>女子</v>
      </c>
      <c r="I840" t="str">
        <f>IFERROR(VLOOKUP(D840,プログラムデータ!A:N,11,0),"")</f>
        <v>4×50m</v>
      </c>
      <c r="J840" t="str">
        <f>IFERROR(VLOOKUP(D840,プログラムデータ!A:N,10,0),"")</f>
        <v>個人メドレー</v>
      </c>
      <c r="K840" t="str">
        <f>IFERROR(VLOOKUP(D840,プログラムデータ!A:N,14,0),"")</f>
        <v>タイム決勝</v>
      </c>
      <c r="L840" t="str">
        <f t="shared" si="13"/>
        <v>11～12歳 女子 4×50m 個人メドレー タイム決勝</v>
      </c>
    </row>
    <row r="841" spans="1:12" x14ac:dyDescent="0.15">
      <c r="A841">
        <f>IFERROR(記録[[#This Row],[競技番号]],"")</f>
        <v>212</v>
      </c>
      <c r="B841">
        <f>IFERROR(記録[[#This Row],[選手番号]],"")</f>
        <v>0</v>
      </c>
      <c r="C841" t="str">
        <f>IFERROR(VLOOKUP(B841,チーム番号!E:F,2,0),"")</f>
        <v/>
      </c>
      <c r="D841">
        <f>IFERROR(VLOOKUP(A841,プログラム!B:C,2,0),"")</f>
        <v>61</v>
      </c>
      <c r="E841">
        <f>IFERROR(記録[[#This Row],[組]],"")</f>
        <v>1</v>
      </c>
      <c r="F841">
        <f>IFERROR(記録[[#This Row],[水路]],"")</f>
        <v>8</v>
      </c>
      <c r="G841" t="str">
        <f>IFERROR(VLOOKUP(D841,プログラムデータ!A:N,12,0),"")</f>
        <v>11～12歳</v>
      </c>
      <c r="H841" t="str">
        <f>IFERROR(VLOOKUP(D841,プログラムデータ!A:N,13,0),"")</f>
        <v>女子</v>
      </c>
      <c r="I841" t="str">
        <f>IFERROR(VLOOKUP(D841,プログラムデータ!A:N,11,0),"")</f>
        <v>4×50m</v>
      </c>
      <c r="J841" t="str">
        <f>IFERROR(VLOOKUP(D841,プログラムデータ!A:N,10,0),"")</f>
        <v>個人メドレー</v>
      </c>
      <c r="K841" t="str">
        <f>IFERROR(VLOOKUP(D841,プログラムデータ!A:N,14,0),"")</f>
        <v>タイム決勝</v>
      </c>
      <c r="L841" t="str">
        <f t="shared" si="13"/>
        <v>11～12歳 女子 4×50m 個人メドレー タイム決勝</v>
      </c>
    </row>
    <row r="842" spans="1:12" x14ac:dyDescent="0.15">
      <c r="A842">
        <f>IFERROR(記録[[#This Row],[競技番号]],"")</f>
        <v>212</v>
      </c>
      <c r="B842">
        <f>IFERROR(記録[[#This Row],[選手番号]],"")</f>
        <v>0</v>
      </c>
      <c r="C842" t="str">
        <f>IFERROR(VLOOKUP(B842,チーム番号!E:F,2,0),"")</f>
        <v/>
      </c>
      <c r="D842">
        <f>IFERROR(VLOOKUP(A842,プログラム!B:C,2,0),"")</f>
        <v>61</v>
      </c>
      <c r="E842">
        <f>IFERROR(記録[[#This Row],[組]],"")</f>
        <v>2</v>
      </c>
      <c r="F842">
        <f>IFERROR(記録[[#This Row],[水路]],"")</f>
        <v>1</v>
      </c>
      <c r="G842" t="str">
        <f>IFERROR(VLOOKUP(D842,プログラムデータ!A:N,12,0),"")</f>
        <v>11～12歳</v>
      </c>
      <c r="H842" t="str">
        <f>IFERROR(VLOOKUP(D842,プログラムデータ!A:N,13,0),"")</f>
        <v>女子</v>
      </c>
      <c r="I842" t="str">
        <f>IFERROR(VLOOKUP(D842,プログラムデータ!A:N,11,0),"")</f>
        <v>4×50m</v>
      </c>
      <c r="J842" t="str">
        <f>IFERROR(VLOOKUP(D842,プログラムデータ!A:N,10,0),"")</f>
        <v>個人メドレー</v>
      </c>
      <c r="K842" t="str">
        <f>IFERROR(VLOOKUP(D842,プログラムデータ!A:N,14,0),"")</f>
        <v>タイム決勝</v>
      </c>
      <c r="L842" t="str">
        <f t="shared" si="13"/>
        <v>11～12歳 女子 4×50m 個人メドレー タイム決勝</v>
      </c>
    </row>
    <row r="843" spans="1:12" x14ac:dyDescent="0.15">
      <c r="A843">
        <f>IFERROR(記録[[#This Row],[競技番号]],"")</f>
        <v>212</v>
      </c>
      <c r="B843">
        <f>IFERROR(記録[[#This Row],[選手番号]],"")</f>
        <v>285</v>
      </c>
      <c r="C843" t="str">
        <f>IFERROR(VLOOKUP(B843,チーム番号!E:F,2,0),"")</f>
        <v/>
      </c>
      <c r="D843">
        <f>IFERROR(VLOOKUP(A843,プログラム!B:C,2,0),"")</f>
        <v>61</v>
      </c>
      <c r="E843">
        <f>IFERROR(記録[[#This Row],[組]],"")</f>
        <v>2</v>
      </c>
      <c r="F843">
        <f>IFERROR(記録[[#This Row],[水路]],"")</f>
        <v>2</v>
      </c>
      <c r="G843" t="str">
        <f>IFERROR(VLOOKUP(D843,プログラムデータ!A:N,12,0),"")</f>
        <v>11～12歳</v>
      </c>
      <c r="H843" t="str">
        <f>IFERROR(VLOOKUP(D843,プログラムデータ!A:N,13,0),"")</f>
        <v>女子</v>
      </c>
      <c r="I843" t="str">
        <f>IFERROR(VLOOKUP(D843,プログラムデータ!A:N,11,0),"")</f>
        <v>4×50m</v>
      </c>
      <c r="J843" t="str">
        <f>IFERROR(VLOOKUP(D843,プログラムデータ!A:N,10,0),"")</f>
        <v>個人メドレー</v>
      </c>
      <c r="K843" t="str">
        <f>IFERROR(VLOOKUP(D843,プログラムデータ!A:N,14,0),"")</f>
        <v>タイム決勝</v>
      </c>
      <c r="L843" t="str">
        <f t="shared" si="13"/>
        <v>11～12歳 女子 4×50m 個人メドレー タイム決勝</v>
      </c>
    </row>
    <row r="844" spans="1:12" x14ac:dyDescent="0.15">
      <c r="A844">
        <f>IFERROR(記録[[#This Row],[競技番号]],"")</f>
        <v>212</v>
      </c>
      <c r="B844">
        <f>IFERROR(記録[[#This Row],[選手番号]],"")</f>
        <v>714</v>
      </c>
      <c r="C844" t="str">
        <f>IFERROR(VLOOKUP(B844,チーム番号!E:F,2,0),"")</f>
        <v/>
      </c>
      <c r="D844">
        <f>IFERROR(VLOOKUP(A844,プログラム!B:C,2,0),"")</f>
        <v>61</v>
      </c>
      <c r="E844">
        <f>IFERROR(記録[[#This Row],[組]],"")</f>
        <v>2</v>
      </c>
      <c r="F844">
        <f>IFERROR(記録[[#This Row],[水路]],"")</f>
        <v>3</v>
      </c>
      <c r="G844" t="str">
        <f>IFERROR(VLOOKUP(D844,プログラムデータ!A:N,12,0),"")</f>
        <v>11～12歳</v>
      </c>
      <c r="H844" t="str">
        <f>IFERROR(VLOOKUP(D844,プログラムデータ!A:N,13,0),"")</f>
        <v>女子</v>
      </c>
      <c r="I844" t="str">
        <f>IFERROR(VLOOKUP(D844,プログラムデータ!A:N,11,0),"")</f>
        <v>4×50m</v>
      </c>
      <c r="J844" t="str">
        <f>IFERROR(VLOOKUP(D844,プログラムデータ!A:N,10,0),"")</f>
        <v>個人メドレー</v>
      </c>
      <c r="K844" t="str">
        <f>IFERROR(VLOOKUP(D844,プログラムデータ!A:N,14,0),"")</f>
        <v>タイム決勝</v>
      </c>
      <c r="L844" t="str">
        <f t="shared" si="13"/>
        <v>11～12歳 女子 4×50m 個人メドレー タイム決勝</v>
      </c>
    </row>
    <row r="845" spans="1:12" x14ac:dyDescent="0.15">
      <c r="A845">
        <f>IFERROR(記録[[#This Row],[競技番号]],"")</f>
        <v>212</v>
      </c>
      <c r="B845">
        <f>IFERROR(記録[[#This Row],[選手番号]],"")</f>
        <v>670</v>
      </c>
      <c r="C845" t="str">
        <f>IFERROR(VLOOKUP(B845,チーム番号!E:F,2,0),"")</f>
        <v/>
      </c>
      <c r="D845">
        <f>IFERROR(VLOOKUP(A845,プログラム!B:C,2,0),"")</f>
        <v>61</v>
      </c>
      <c r="E845">
        <f>IFERROR(記録[[#This Row],[組]],"")</f>
        <v>2</v>
      </c>
      <c r="F845">
        <f>IFERROR(記録[[#This Row],[水路]],"")</f>
        <v>4</v>
      </c>
      <c r="G845" t="str">
        <f>IFERROR(VLOOKUP(D845,プログラムデータ!A:N,12,0),"")</f>
        <v>11～12歳</v>
      </c>
      <c r="H845" t="str">
        <f>IFERROR(VLOOKUP(D845,プログラムデータ!A:N,13,0),"")</f>
        <v>女子</v>
      </c>
      <c r="I845" t="str">
        <f>IFERROR(VLOOKUP(D845,プログラムデータ!A:N,11,0),"")</f>
        <v>4×50m</v>
      </c>
      <c r="J845" t="str">
        <f>IFERROR(VLOOKUP(D845,プログラムデータ!A:N,10,0),"")</f>
        <v>個人メドレー</v>
      </c>
      <c r="K845" t="str">
        <f>IFERROR(VLOOKUP(D845,プログラムデータ!A:N,14,0),"")</f>
        <v>タイム決勝</v>
      </c>
      <c r="L845" t="str">
        <f t="shared" si="13"/>
        <v>11～12歳 女子 4×50m 個人メドレー タイム決勝</v>
      </c>
    </row>
    <row r="846" spans="1:12" x14ac:dyDescent="0.15">
      <c r="A846">
        <f>IFERROR(記録[[#This Row],[競技番号]],"")</f>
        <v>212</v>
      </c>
      <c r="B846">
        <f>IFERROR(記録[[#This Row],[選手番号]],"")</f>
        <v>558</v>
      </c>
      <c r="C846" t="str">
        <f>IFERROR(VLOOKUP(B846,チーム番号!E:F,2,0),"")</f>
        <v/>
      </c>
      <c r="D846">
        <f>IFERROR(VLOOKUP(A846,プログラム!B:C,2,0),"")</f>
        <v>61</v>
      </c>
      <c r="E846">
        <f>IFERROR(記録[[#This Row],[組]],"")</f>
        <v>2</v>
      </c>
      <c r="F846">
        <f>IFERROR(記録[[#This Row],[水路]],"")</f>
        <v>5</v>
      </c>
      <c r="G846" t="str">
        <f>IFERROR(VLOOKUP(D846,プログラムデータ!A:N,12,0),"")</f>
        <v>11～12歳</v>
      </c>
      <c r="H846" t="str">
        <f>IFERROR(VLOOKUP(D846,プログラムデータ!A:N,13,0),"")</f>
        <v>女子</v>
      </c>
      <c r="I846" t="str">
        <f>IFERROR(VLOOKUP(D846,プログラムデータ!A:N,11,0),"")</f>
        <v>4×50m</v>
      </c>
      <c r="J846" t="str">
        <f>IFERROR(VLOOKUP(D846,プログラムデータ!A:N,10,0),"")</f>
        <v>個人メドレー</v>
      </c>
      <c r="K846" t="str">
        <f>IFERROR(VLOOKUP(D846,プログラムデータ!A:N,14,0),"")</f>
        <v>タイム決勝</v>
      </c>
      <c r="L846" t="str">
        <f t="shared" si="13"/>
        <v>11～12歳 女子 4×50m 個人メドレー タイム決勝</v>
      </c>
    </row>
    <row r="847" spans="1:12" x14ac:dyDescent="0.15">
      <c r="A847">
        <f>IFERROR(記録[[#This Row],[競技番号]],"")</f>
        <v>212</v>
      </c>
      <c r="B847">
        <f>IFERROR(記録[[#This Row],[選手番号]],"")</f>
        <v>70</v>
      </c>
      <c r="C847" t="str">
        <f>IFERROR(VLOOKUP(B847,チーム番号!E:F,2,0),"")</f>
        <v/>
      </c>
      <c r="D847">
        <f>IFERROR(VLOOKUP(A847,プログラム!B:C,2,0),"")</f>
        <v>61</v>
      </c>
      <c r="E847">
        <f>IFERROR(記録[[#This Row],[組]],"")</f>
        <v>2</v>
      </c>
      <c r="F847">
        <f>IFERROR(記録[[#This Row],[水路]],"")</f>
        <v>6</v>
      </c>
      <c r="G847" t="str">
        <f>IFERROR(VLOOKUP(D847,プログラムデータ!A:N,12,0),"")</f>
        <v>11～12歳</v>
      </c>
      <c r="H847" t="str">
        <f>IFERROR(VLOOKUP(D847,プログラムデータ!A:N,13,0),"")</f>
        <v>女子</v>
      </c>
      <c r="I847" t="str">
        <f>IFERROR(VLOOKUP(D847,プログラムデータ!A:N,11,0),"")</f>
        <v>4×50m</v>
      </c>
      <c r="J847" t="str">
        <f>IFERROR(VLOOKUP(D847,プログラムデータ!A:N,10,0),"")</f>
        <v>個人メドレー</v>
      </c>
      <c r="K847" t="str">
        <f>IFERROR(VLOOKUP(D847,プログラムデータ!A:N,14,0),"")</f>
        <v>タイム決勝</v>
      </c>
      <c r="L847" t="str">
        <f t="shared" si="13"/>
        <v>11～12歳 女子 4×50m 個人メドレー タイム決勝</v>
      </c>
    </row>
    <row r="848" spans="1:12" x14ac:dyDescent="0.15">
      <c r="A848">
        <f>IFERROR(記録[[#This Row],[競技番号]],"")</f>
        <v>212</v>
      </c>
      <c r="B848">
        <f>IFERROR(記録[[#This Row],[選手番号]],"")</f>
        <v>423</v>
      </c>
      <c r="C848" t="str">
        <f>IFERROR(VLOOKUP(B848,チーム番号!E:F,2,0),"")</f>
        <v/>
      </c>
      <c r="D848">
        <f>IFERROR(VLOOKUP(A848,プログラム!B:C,2,0),"")</f>
        <v>61</v>
      </c>
      <c r="E848">
        <f>IFERROR(記録[[#This Row],[組]],"")</f>
        <v>2</v>
      </c>
      <c r="F848">
        <f>IFERROR(記録[[#This Row],[水路]],"")</f>
        <v>7</v>
      </c>
      <c r="G848" t="str">
        <f>IFERROR(VLOOKUP(D848,プログラムデータ!A:N,12,0),"")</f>
        <v>11～12歳</v>
      </c>
      <c r="H848" t="str">
        <f>IFERROR(VLOOKUP(D848,プログラムデータ!A:N,13,0),"")</f>
        <v>女子</v>
      </c>
      <c r="I848" t="str">
        <f>IFERROR(VLOOKUP(D848,プログラムデータ!A:N,11,0),"")</f>
        <v>4×50m</v>
      </c>
      <c r="J848" t="str">
        <f>IFERROR(VLOOKUP(D848,プログラムデータ!A:N,10,0),"")</f>
        <v>個人メドレー</v>
      </c>
      <c r="K848" t="str">
        <f>IFERROR(VLOOKUP(D848,プログラムデータ!A:N,14,0),"")</f>
        <v>タイム決勝</v>
      </c>
      <c r="L848" t="str">
        <f t="shared" si="13"/>
        <v>11～12歳 女子 4×50m 個人メドレー タイム決勝</v>
      </c>
    </row>
    <row r="849" spans="1:12" x14ac:dyDescent="0.15">
      <c r="A849">
        <f>IFERROR(記録[[#This Row],[競技番号]],"")</f>
        <v>212</v>
      </c>
      <c r="B849">
        <f>IFERROR(記録[[#This Row],[選手番号]],"")</f>
        <v>0</v>
      </c>
      <c r="C849" t="str">
        <f>IFERROR(VLOOKUP(B849,チーム番号!E:F,2,0),"")</f>
        <v/>
      </c>
      <c r="D849">
        <f>IFERROR(VLOOKUP(A849,プログラム!B:C,2,0),"")</f>
        <v>61</v>
      </c>
      <c r="E849">
        <f>IFERROR(記録[[#This Row],[組]],"")</f>
        <v>2</v>
      </c>
      <c r="F849">
        <f>IFERROR(記録[[#This Row],[水路]],"")</f>
        <v>8</v>
      </c>
      <c r="G849" t="str">
        <f>IFERROR(VLOOKUP(D849,プログラムデータ!A:N,12,0),"")</f>
        <v>11～12歳</v>
      </c>
      <c r="H849" t="str">
        <f>IFERROR(VLOOKUP(D849,プログラムデータ!A:N,13,0),"")</f>
        <v>女子</v>
      </c>
      <c r="I849" t="str">
        <f>IFERROR(VLOOKUP(D849,プログラムデータ!A:N,11,0),"")</f>
        <v>4×50m</v>
      </c>
      <c r="J849" t="str">
        <f>IFERROR(VLOOKUP(D849,プログラムデータ!A:N,10,0),"")</f>
        <v>個人メドレー</v>
      </c>
      <c r="K849" t="str">
        <f>IFERROR(VLOOKUP(D849,プログラムデータ!A:N,14,0),"")</f>
        <v>タイム決勝</v>
      </c>
      <c r="L849" t="str">
        <f t="shared" si="13"/>
        <v>11～12歳 女子 4×50m 個人メドレー タイム決勝</v>
      </c>
    </row>
    <row r="850" spans="1:12" x14ac:dyDescent="0.15">
      <c r="A850">
        <f>IFERROR(記録[[#This Row],[競技番号]],"")</f>
        <v>213</v>
      </c>
      <c r="B850">
        <f>IFERROR(記録[[#This Row],[選手番号]],"")</f>
        <v>0</v>
      </c>
      <c r="C850" t="str">
        <f>IFERROR(VLOOKUP(B850,チーム番号!E:F,2,0),"")</f>
        <v/>
      </c>
      <c r="D850">
        <f>IFERROR(VLOOKUP(A850,プログラム!B:C,2,0),"")</f>
        <v>62</v>
      </c>
      <c r="E850">
        <f>IFERROR(記録[[#This Row],[組]],"")</f>
        <v>1</v>
      </c>
      <c r="F850">
        <f>IFERROR(記録[[#This Row],[水路]],"")</f>
        <v>1</v>
      </c>
      <c r="G850" t="str">
        <f>IFERROR(VLOOKUP(D850,プログラムデータ!A:N,12,0),"")</f>
        <v>13～14歳</v>
      </c>
      <c r="H850" t="str">
        <f>IFERROR(VLOOKUP(D850,プログラムデータ!A:N,13,0),"")</f>
        <v>女子</v>
      </c>
      <c r="I850" t="str">
        <f>IFERROR(VLOOKUP(D850,プログラムデータ!A:N,11,0),"")</f>
        <v>4×50m</v>
      </c>
      <c r="J850" t="str">
        <f>IFERROR(VLOOKUP(D850,プログラムデータ!A:N,10,0),"")</f>
        <v>個人メドレー</v>
      </c>
      <c r="K850" t="str">
        <f>IFERROR(VLOOKUP(D850,プログラムデータ!A:N,14,0),"")</f>
        <v>タイム決勝</v>
      </c>
      <c r="L850" t="str">
        <f t="shared" si="13"/>
        <v>13～14歳 女子 4×50m 個人メドレー タイム決勝</v>
      </c>
    </row>
    <row r="851" spans="1:12" x14ac:dyDescent="0.15">
      <c r="A851">
        <f>IFERROR(記録[[#This Row],[競技番号]],"")</f>
        <v>213</v>
      </c>
      <c r="B851">
        <f>IFERROR(記録[[#This Row],[選手番号]],"")</f>
        <v>0</v>
      </c>
      <c r="C851" t="str">
        <f>IFERROR(VLOOKUP(B851,チーム番号!E:F,2,0),"")</f>
        <v/>
      </c>
      <c r="D851">
        <f>IFERROR(VLOOKUP(A851,プログラム!B:C,2,0),"")</f>
        <v>62</v>
      </c>
      <c r="E851">
        <f>IFERROR(記録[[#This Row],[組]],"")</f>
        <v>1</v>
      </c>
      <c r="F851">
        <f>IFERROR(記録[[#This Row],[水路]],"")</f>
        <v>2</v>
      </c>
      <c r="G851" t="str">
        <f>IFERROR(VLOOKUP(D851,プログラムデータ!A:N,12,0),"")</f>
        <v>13～14歳</v>
      </c>
      <c r="H851" t="str">
        <f>IFERROR(VLOOKUP(D851,プログラムデータ!A:N,13,0),"")</f>
        <v>女子</v>
      </c>
      <c r="I851" t="str">
        <f>IFERROR(VLOOKUP(D851,プログラムデータ!A:N,11,0),"")</f>
        <v>4×50m</v>
      </c>
      <c r="J851" t="str">
        <f>IFERROR(VLOOKUP(D851,プログラムデータ!A:N,10,0),"")</f>
        <v>個人メドレー</v>
      </c>
      <c r="K851" t="str">
        <f>IFERROR(VLOOKUP(D851,プログラムデータ!A:N,14,0),"")</f>
        <v>タイム決勝</v>
      </c>
      <c r="L851" t="str">
        <f t="shared" si="13"/>
        <v>13～14歳 女子 4×50m 個人メドレー タイム決勝</v>
      </c>
    </row>
    <row r="852" spans="1:12" x14ac:dyDescent="0.15">
      <c r="A852">
        <f>IFERROR(記録[[#This Row],[競技番号]],"")</f>
        <v>213</v>
      </c>
      <c r="B852">
        <f>IFERROR(記録[[#This Row],[選手番号]],"")</f>
        <v>64</v>
      </c>
      <c r="C852" t="str">
        <f>IFERROR(VLOOKUP(B852,チーム番号!E:F,2,0),"")</f>
        <v/>
      </c>
      <c r="D852">
        <f>IFERROR(VLOOKUP(A852,プログラム!B:C,2,0),"")</f>
        <v>62</v>
      </c>
      <c r="E852">
        <f>IFERROR(記録[[#This Row],[組]],"")</f>
        <v>1</v>
      </c>
      <c r="F852">
        <f>IFERROR(記録[[#This Row],[水路]],"")</f>
        <v>3</v>
      </c>
      <c r="G852" t="str">
        <f>IFERROR(VLOOKUP(D852,プログラムデータ!A:N,12,0),"")</f>
        <v>13～14歳</v>
      </c>
      <c r="H852" t="str">
        <f>IFERROR(VLOOKUP(D852,プログラムデータ!A:N,13,0),"")</f>
        <v>女子</v>
      </c>
      <c r="I852" t="str">
        <f>IFERROR(VLOOKUP(D852,プログラムデータ!A:N,11,0),"")</f>
        <v>4×50m</v>
      </c>
      <c r="J852" t="str">
        <f>IFERROR(VLOOKUP(D852,プログラムデータ!A:N,10,0),"")</f>
        <v>個人メドレー</v>
      </c>
      <c r="K852" t="str">
        <f>IFERROR(VLOOKUP(D852,プログラムデータ!A:N,14,0),"")</f>
        <v>タイム決勝</v>
      </c>
      <c r="L852" t="str">
        <f t="shared" si="13"/>
        <v>13～14歳 女子 4×50m 個人メドレー タイム決勝</v>
      </c>
    </row>
    <row r="853" spans="1:12" x14ac:dyDescent="0.15">
      <c r="A853">
        <f>IFERROR(記録[[#This Row],[競技番号]],"")</f>
        <v>213</v>
      </c>
      <c r="B853">
        <f>IFERROR(記録[[#This Row],[選手番号]],"")</f>
        <v>419</v>
      </c>
      <c r="C853" t="str">
        <f>IFERROR(VLOOKUP(B853,チーム番号!E:F,2,0),"")</f>
        <v/>
      </c>
      <c r="D853">
        <f>IFERROR(VLOOKUP(A853,プログラム!B:C,2,0),"")</f>
        <v>62</v>
      </c>
      <c r="E853">
        <f>IFERROR(記録[[#This Row],[組]],"")</f>
        <v>1</v>
      </c>
      <c r="F853">
        <f>IFERROR(記録[[#This Row],[水路]],"")</f>
        <v>4</v>
      </c>
      <c r="G853" t="str">
        <f>IFERROR(VLOOKUP(D853,プログラムデータ!A:N,12,0),"")</f>
        <v>13～14歳</v>
      </c>
      <c r="H853" t="str">
        <f>IFERROR(VLOOKUP(D853,プログラムデータ!A:N,13,0),"")</f>
        <v>女子</v>
      </c>
      <c r="I853" t="str">
        <f>IFERROR(VLOOKUP(D853,プログラムデータ!A:N,11,0),"")</f>
        <v>4×50m</v>
      </c>
      <c r="J853" t="str">
        <f>IFERROR(VLOOKUP(D853,プログラムデータ!A:N,10,0),"")</f>
        <v>個人メドレー</v>
      </c>
      <c r="K853" t="str">
        <f>IFERROR(VLOOKUP(D853,プログラムデータ!A:N,14,0),"")</f>
        <v>タイム決勝</v>
      </c>
      <c r="L853" t="str">
        <f t="shared" si="13"/>
        <v>13～14歳 女子 4×50m 個人メドレー タイム決勝</v>
      </c>
    </row>
    <row r="854" spans="1:12" x14ac:dyDescent="0.15">
      <c r="A854">
        <f>IFERROR(記録[[#This Row],[競技番号]],"")</f>
        <v>213</v>
      </c>
      <c r="B854">
        <f>IFERROR(記録[[#This Row],[選手番号]],"")</f>
        <v>667</v>
      </c>
      <c r="C854" t="str">
        <f>IFERROR(VLOOKUP(B854,チーム番号!E:F,2,0),"")</f>
        <v/>
      </c>
      <c r="D854">
        <f>IFERROR(VLOOKUP(A854,プログラム!B:C,2,0),"")</f>
        <v>62</v>
      </c>
      <c r="E854">
        <f>IFERROR(記録[[#This Row],[組]],"")</f>
        <v>1</v>
      </c>
      <c r="F854">
        <f>IFERROR(記録[[#This Row],[水路]],"")</f>
        <v>5</v>
      </c>
      <c r="G854" t="str">
        <f>IFERROR(VLOOKUP(D854,プログラムデータ!A:N,12,0),"")</f>
        <v>13～14歳</v>
      </c>
      <c r="H854" t="str">
        <f>IFERROR(VLOOKUP(D854,プログラムデータ!A:N,13,0),"")</f>
        <v>女子</v>
      </c>
      <c r="I854" t="str">
        <f>IFERROR(VLOOKUP(D854,プログラムデータ!A:N,11,0),"")</f>
        <v>4×50m</v>
      </c>
      <c r="J854" t="str">
        <f>IFERROR(VLOOKUP(D854,プログラムデータ!A:N,10,0),"")</f>
        <v>個人メドレー</v>
      </c>
      <c r="K854" t="str">
        <f>IFERROR(VLOOKUP(D854,プログラムデータ!A:N,14,0),"")</f>
        <v>タイム決勝</v>
      </c>
      <c r="L854" t="str">
        <f t="shared" si="13"/>
        <v>13～14歳 女子 4×50m 個人メドレー タイム決勝</v>
      </c>
    </row>
    <row r="855" spans="1:12" x14ac:dyDescent="0.15">
      <c r="A855">
        <f>IFERROR(記録[[#This Row],[競技番号]],"")</f>
        <v>213</v>
      </c>
      <c r="B855">
        <f>IFERROR(記録[[#This Row],[選手番号]],"")</f>
        <v>340</v>
      </c>
      <c r="C855" t="str">
        <f>IFERROR(VLOOKUP(B855,チーム番号!E:F,2,0),"")</f>
        <v/>
      </c>
      <c r="D855">
        <f>IFERROR(VLOOKUP(A855,プログラム!B:C,2,0),"")</f>
        <v>62</v>
      </c>
      <c r="E855">
        <f>IFERROR(記録[[#This Row],[組]],"")</f>
        <v>1</v>
      </c>
      <c r="F855">
        <f>IFERROR(記録[[#This Row],[水路]],"")</f>
        <v>6</v>
      </c>
      <c r="G855" t="str">
        <f>IFERROR(VLOOKUP(D855,プログラムデータ!A:N,12,0),"")</f>
        <v>13～14歳</v>
      </c>
      <c r="H855" t="str">
        <f>IFERROR(VLOOKUP(D855,プログラムデータ!A:N,13,0),"")</f>
        <v>女子</v>
      </c>
      <c r="I855" t="str">
        <f>IFERROR(VLOOKUP(D855,プログラムデータ!A:N,11,0),"")</f>
        <v>4×50m</v>
      </c>
      <c r="J855" t="str">
        <f>IFERROR(VLOOKUP(D855,プログラムデータ!A:N,10,0),"")</f>
        <v>個人メドレー</v>
      </c>
      <c r="K855" t="str">
        <f>IFERROR(VLOOKUP(D855,プログラムデータ!A:N,14,0),"")</f>
        <v>タイム決勝</v>
      </c>
      <c r="L855" t="str">
        <f t="shared" si="13"/>
        <v>13～14歳 女子 4×50m 個人メドレー タイム決勝</v>
      </c>
    </row>
    <row r="856" spans="1:12" x14ac:dyDescent="0.15">
      <c r="A856">
        <f>IFERROR(記録[[#This Row],[競技番号]],"")</f>
        <v>213</v>
      </c>
      <c r="B856">
        <f>IFERROR(記録[[#This Row],[選手番号]],"")</f>
        <v>0</v>
      </c>
      <c r="C856" t="str">
        <f>IFERROR(VLOOKUP(B856,チーム番号!E:F,2,0),"")</f>
        <v/>
      </c>
      <c r="D856">
        <f>IFERROR(VLOOKUP(A856,プログラム!B:C,2,0),"")</f>
        <v>62</v>
      </c>
      <c r="E856">
        <f>IFERROR(記録[[#This Row],[組]],"")</f>
        <v>1</v>
      </c>
      <c r="F856">
        <f>IFERROR(記録[[#This Row],[水路]],"")</f>
        <v>7</v>
      </c>
      <c r="G856" t="str">
        <f>IFERROR(VLOOKUP(D856,プログラムデータ!A:N,12,0),"")</f>
        <v>13～14歳</v>
      </c>
      <c r="H856" t="str">
        <f>IFERROR(VLOOKUP(D856,プログラムデータ!A:N,13,0),"")</f>
        <v>女子</v>
      </c>
      <c r="I856" t="str">
        <f>IFERROR(VLOOKUP(D856,プログラムデータ!A:N,11,0),"")</f>
        <v>4×50m</v>
      </c>
      <c r="J856" t="str">
        <f>IFERROR(VLOOKUP(D856,プログラムデータ!A:N,10,0),"")</f>
        <v>個人メドレー</v>
      </c>
      <c r="K856" t="str">
        <f>IFERROR(VLOOKUP(D856,プログラムデータ!A:N,14,0),"")</f>
        <v>タイム決勝</v>
      </c>
      <c r="L856" t="str">
        <f t="shared" si="13"/>
        <v>13～14歳 女子 4×50m 個人メドレー タイム決勝</v>
      </c>
    </row>
    <row r="857" spans="1:12" x14ac:dyDescent="0.15">
      <c r="A857">
        <f>IFERROR(記録[[#This Row],[競技番号]],"")</f>
        <v>213</v>
      </c>
      <c r="B857">
        <f>IFERROR(記録[[#This Row],[選手番号]],"")</f>
        <v>0</v>
      </c>
      <c r="C857" t="str">
        <f>IFERROR(VLOOKUP(B857,チーム番号!E:F,2,0),"")</f>
        <v/>
      </c>
      <c r="D857">
        <f>IFERROR(VLOOKUP(A857,プログラム!B:C,2,0),"")</f>
        <v>62</v>
      </c>
      <c r="E857">
        <f>IFERROR(記録[[#This Row],[組]],"")</f>
        <v>1</v>
      </c>
      <c r="F857">
        <f>IFERROR(記録[[#This Row],[水路]],"")</f>
        <v>8</v>
      </c>
      <c r="G857" t="str">
        <f>IFERROR(VLOOKUP(D857,プログラムデータ!A:N,12,0),"")</f>
        <v>13～14歳</v>
      </c>
      <c r="H857" t="str">
        <f>IFERROR(VLOOKUP(D857,プログラムデータ!A:N,13,0),"")</f>
        <v>女子</v>
      </c>
      <c r="I857" t="str">
        <f>IFERROR(VLOOKUP(D857,プログラムデータ!A:N,11,0),"")</f>
        <v>4×50m</v>
      </c>
      <c r="J857" t="str">
        <f>IFERROR(VLOOKUP(D857,プログラムデータ!A:N,10,0),"")</f>
        <v>個人メドレー</v>
      </c>
      <c r="K857" t="str">
        <f>IFERROR(VLOOKUP(D857,プログラムデータ!A:N,14,0),"")</f>
        <v>タイム決勝</v>
      </c>
      <c r="L857" t="str">
        <f t="shared" si="13"/>
        <v>13～14歳 女子 4×50m 個人メドレー タイム決勝</v>
      </c>
    </row>
    <row r="858" spans="1:12" x14ac:dyDescent="0.15">
      <c r="A858">
        <f>IFERROR(記録[[#This Row],[競技番号]],"")</f>
        <v>213</v>
      </c>
      <c r="B858">
        <f>IFERROR(記録[[#This Row],[選手番号]],"")</f>
        <v>230</v>
      </c>
      <c r="C858" t="str">
        <f>IFERROR(VLOOKUP(B858,チーム番号!E:F,2,0),"")</f>
        <v/>
      </c>
      <c r="D858">
        <f>IFERROR(VLOOKUP(A858,プログラム!B:C,2,0),"")</f>
        <v>62</v>
      </c>
      <c r="E858">
        <f>IFERROR(記録[[#This Row],[組]],"")</f>
        <v>2</v>
      </c>
      <c r="F858">
        <f>IFERROR(記録[[#This Row],[水路]],"")</f>
        <v>1</v>
      </c>
      <c r="G858" t="str">
        <f>IFERROR(VLOOKUP(D858,プログラムデータ!A:N,12,0),"")</f>
        <v>13～14歳</v>
      </c>
      <c r="H858" t="str">
        <f>IFERROR(VLOOKUP(D858,プログラムデータ!A:N,13,0),"")</f>
        <v>女子</v>
      </c>
      <c r="I858" t="str">
        <f>IFERROR(VLOOKUP(D858,プログラムデータ!A:N,11,0),"")</f>
        <v>4×50m</v>
      </c>
      <c r="J858" t="str">
        <f>IFERROR(VLOOKUP(D858,プログラムデータ!A:N,10,0),"")</f>
        <v>個人メドレー</v>
      </c>
      <c r="K858" t="str">
        <f>IFERROR(VLOOKUP(D858,プログラムデータ!A:N,14,0),"")</f>
        <v>タイム決勝</v>
      </c>
      <c r="L858" t="str">
        <f t="shared" si="13"/>
        <v>13～14歳 女子 4×50m 個人メドレー タイム決勝</v>
      </c>
    </row>
    <row r="859" spans="1:12" x14ac:dyDescent="0.15">
      <c r="A859">
        <f>IFERROR(記録[[#This Row],[競技番号]],"")</f>
        <v>213</v>
      </c>
      <c r="B859">
        <f>IFERROR(記録[[#This Row],[選手番号]],"")</f>
        <v>417</v>
      </c>
      <c r="C859" t="str">
        <f>IFERROR(VLOOKUP(B859,チーム番号!E:F,2,0),"")</f>
        <v/>
      </c>
      <c r="D859">
        <f>IFERROR(VLOOKUP(A859,プログラム!B:C,2,0),"")</f>
        <v>62</v>
      </c>
      <c r="E859">
        <f>IFERROR(記録[[#This Row],[組]],"")</f>
        <v>2</v>
      </c>
      <c r="F859">
        <f>IFERROR(記録[[#This Row],[水路]],"")</f>
        <v>2</v>
      </c>
      <c r="G859" t="str">
        <f>IFERROR(VLOOKUP(D859,プログラムデータ!A:N,12,0),"")</f>
        <v>13～14歳</v>
      </c>
      <c r="H859" t="str">
        <f>IFERROR(VLOOKUP(D859,プログラムデータ!A:N,13,0),"")</f>
        <v>女子</v>
      </c>
      <c r="I859" t="str">
        <f>IFERROR(VLOOKUP(D859,プログラムデータ!A:N,11,0),"")</f>
        <v>4×50m</v>
      </c>
      <c r="J859" t="str">
        <f>IFERROR(VLOOKUP(D859,プログラムデータ!A:N,10,0),"")</f>
        <v>個人メドレー</v>
      </c>
      <c r="K859" t="str">
        <f>IFERROR(VLOOKUP(D859,プログラムデータ!A:N,14,0),"")</f>
        <v>タイム決勝</v>
      </c>
      <c r="L859" t="str">
        <f t="shared" si="13"/>
        <v>13～14歳 女子 4×50m 個人メドレー タイム決勝</v>
      </c>
    </row>
    <row r="860" spans="1:12" x14ac:dyDescent="0.15">
      <c r="A860">
        <f>IFERROR(記録[[#This Row],[競技番号]],"")</f>
        <v>213</v>
      </c>
      <c r="B860">
        <f>IFERROR(記録[[#This Row],[選手番号]],"")</f>
        <v>366</v>
      </c>
      <c r="C860" t="str">
        <f>IFERROR(VLOOKUP(B860,チーム番号!E:F,2,0),"")</f>
        <v/>
      </c>
      <c r="D860">
        <f>IFERROR(VLOOKUP(A860,プログラム!B:C,2,0),"")</f>
        <v>62</v>
      </c>
      <c r="E860">
        <f>IFERROR(記録[[#This Row],[組]],"")</f>
        <v>2</v>
      </c>
      <c r="F860">
        <f>IFERROR(記録[[#This Row],[水路]],"")</f>
        <v>3</v>
      </c>
      <c r="G860" t="str">
        <f>IFERROR(VLOOKUP(D860,プログラムデータ!A:N,12,0),"")</f>
        <v>13～14歳</v>
      </c>
      <c r="H860" t="str">
        <f>IFERROR(VLOOKUP(D860,プログラムデータ!A:N,13,0),"")</f>
        <v>女子</v>
      </c>
      <c r="I860" t="str">
        <f>IFERROR(VLOOKUP(D860,プログラムデータ!A:N,11,0),"")</f>
        <v>4×50m</v>
      </c>
      <c r="J860" t="str">
        <f>IFERROR(VLOOKUP(D860,プログラムデータ!A:N,10,0),"")</f>
        <v>個人メドレー</v>
      </c>
      <c r="K860" t="str">
        <f>IFERROR(VLOOKUP(D860,プログラムデータ!A:N,14,0),"")</f>
        <v>タイム決勝</v>
      </c>
      <c r="L860" t="str">
        <f t="shared" si="13"/>
        <v>13～14歳 女子 4×50m 個人メドレー タイム決勝</v>
      </c>
    </row>
    <row r="861" spans="1:12" x14ac:dyDescent="0.15">
      <c r="A861">
        <f>IFERROR(記録[[#This Row],[競技番号]],"")</f>
        <v>213</v>
      </c>
      <c r="B861">
        <f>IFERROR(記録[[#This Row],[選手番号]],"")</f>
        <v>415</v>
      </c>
      <c r="C861" t="str">
        <f>IFERROR(VLOOKUP(B861,チーム番号!E:F,2,0),"")</f>
        <v/>
      </c>
      <c r="D861">
        <f>IFERROR(VLOOKUP(A861,プログラム!B:C,2,0),"")</f>
        <v>62</v>
      </c>
      <c r="E861">
        <f>IFERROR(記録[[#This Row],[組]],"")</f>
        <v>2</v>
      </c>
      <c r="F861">
        <f>IFERROR(記録[[#This Row],[水路]],"")</f>
        <v>4</v>
      </c>
      <c r="G861" t="str">
        <f>IFERROR(VLOOKUP(D861,プログラムデータ!A:N,12,0),"")</f>
        <v>13～14歳</v>
      </c>
      <c r="H861" t="str">
        <f>IFERROR(VLOOKUP(D861,プログラムデータ!A:N,13,0),"")</f>
        <v>女子</v>
      </c>
      <c r="I861" t="str">
        <f>IFERROR(VLOOKUP(D861,プログラムデータ!A:N,11,0),"")</f>
        <v>4×50m</v>
      </c>
      <c r="J861" t="str">
        <f>IFERROR(VLOOKUP(D861,プログラムデータ!A:N,10,0),"")</f>
        <v>個人メドレー</v>
      </c>
      <c r="K861" t="str">
        <f>IFERROR(VLOOKUP(D861,プログラムデータ!A:N,14,0),"")</f>
        <v>タイム決勝</v>
      </c>
      <c r="L861" t="str">
        <f t="shared" si="13"/>
        <v>13～14歳 女子 4×50m 個人メドレー タイム決勝</v>
      </c>
    </row>
    <row r="862" spans="1:12" x14ac:dyDescent="0.15">
      <c r="A862">
        <f>IFERROR(記録[[#This Row],[競技番号]],"")</f>
        <v>213</v>
      </c>
      <c r="B862">
        <f>IFERROR(記録[[#This Row],[選手番号]],"")</f>
        <v>233</v>
      </c>
      <c r="C862" t="str">
        <f>IFERROR(VLOOKUP(B862,チーム番号!E:F,2,0),"")</f>
        <v/>
      </c>
      <c r="D862">
        <f>IFERROR(VLOOKUP(A862,プログラム!B:C,2,0),"")</f>
        <v>62</v>
      </c>
      <c r="E862">
        <f>IFERROR(記録[[#This Row],[組]],"")</f>
        <v>2</v>
      </c>
      <c r="F862">
        <f>IFERROR(記録[[#This Row],[水路]],"")</f>
        <v>5</v>
      </c>
      <c r="G862" t="str">
        <f>IFERROR(VLOOKUP(D862,プログラムデータ!A:N,12,0),"")</f>
        <v>13～14歳</v>
      </c>
      <c r="H862" t="str">
        <f>IFERROR(VLOOKUP(D862,プログラムデータ!A:N,13,0),"")</f>
        <v>女子</v>
      </c>
      <c r="I862" t="str">
        <f>IFERROR(VLOOKUP(D862,プログラムデータ!A:N,11,0),"")</f>
        <v>4×50m</v>
      </c>
      <c r="J862" t="str">
        <f>IFERROR(VLOOKUP(D862,プログラムデータ!A:N,10,0),"")</f>
        <v>個人メドレー</v>
      </c>
      <c r="K862" t="str">
        <f>IFERROR(VLOOKUP(D862,プログラムデータ!A:N,14,0),"")</f>
        <v>タイム決勝</v>
      </c>
      <c r="L862" t="str">
        <f t="shared" si="13"/>
        <v>13～14歳 女子 4×50m 個人メドレー タイム決勝</v>
      </c>
    </row>
    <row r="863" spans="1:12" x14ac:dyDescent="0.15">
      <c r="A863">
        <f>IFERROR(記録[[#This Row],[競技番号]],"")</f>
        <v>213</v>
      </c>
      <c r="B863">
        <f>IFERROR(記録[[#This Row],[選手番号]],"")</f>
        <v>27</v>
      </c>
      <c r="C863" t="str">
        <f>IFERROR(VLOOKUP(B863,チーム番号!E:F,2,0),"")</f>
        <v/>
      </c>
      <c r="D863">
        <f>IFERROR(VLOOKUP(A863,プログラム!B:C,2,0),"")</f>
        <v>62</v>
      </c>
      <c r="E863">
        <f>IFERROR(記録[[#This Row],[組]],"")</f>
        <v>2</v>
      </c>
      <c r="F863">
        <f>IFERROR(記録[[#This Row],[水路]],"")</f>
        <v>6</v>
      </c>
      <c r="G863" t="str">
        <f>IFERROR(VLOOKUP(D863,プログラムデータ!A:N,12,0),"")</f>
        <v>13～14歳</v>
      </c>
      <c r="H863" t="str">
        <f>IFERROR(VLOOKUP(D863,プログラムデータ!A:N,13,0),"")</f>
        <v>女子</v>
      </c>
      <c r="I863" t="str">
        <f>IFERROR(VLOOKUP(D863,プログラムデータ!A:N,11,0),"")</f>
        <v>4×50m</v>
      </c>
      <c r="J863" t="str">
        <f>IFERROR(VLOOKUP(D863,プログラムデータ!A:N,10,0),"")</f>
        <v>個人メドレー</v>
      </c>
      <c r="K863" t="str">
        <f>IFERROR(VLOOKUP(D863,プログラムデータ!A:N,14,0),"")</f>
        <v>タイム決勝</v>
      </c>
      <c r="L863" t="str">
        <f t="shared" si="13"/>
        <v>13～14歳 女子 4×50m 個人メドレー タイム決勝</v>
      </c>
    </row>
    <row r="864" spans="1:12" x14ac:dyDescent="0.15">
      <c r="A864">
        <f>IFERROR(記録[[#This Row],[競技番号]],"")</f>
        <v>213</v>
      </c>
      <c r="B864">
        <f>IFERROR(記録[[#This Row],[選手番号]],"")</f>
        <v>504</v>
      </c>
      <c r="C864" t="str">
        <f>IFERROR(VLOOKUP(B864,チーム番号!E:F,2,0),"")</f>
        <v/>
      </c>
      <c r="D864">
        <f>IFERROR(VLOOKUP(A864,プログラム!B:C,2,0),"")</f>
        <v>62</v>
      </c>
      <c r="E864">
        <f>IFERROR(記録[[#This Row],[組]],"")</f>
        <v>2</v>
      </c>
      <c r="F864">
        <f>IFERROR(記録[[#This Row],[水路]],"")</f>
        <v>7</v>
      </c>
      <c r="G864" t="str">
        <f>IFERROR(VLOOKUP(D864,プログラムデータ!A:N,12,0),"")</f>
        <v>13～14歳</v>
      </c>
      <c r="H864" t="str">
        <f>IFERROR(VLOOKUP(D864,プログラムデータ!A:N,13,0),"")</f>
        <v>女子</v>
      </c>
      <c r="I864" t="str">
        <f>IFERROR(VLOOKUP(D864,プログラムデータ!A:N,11,0),"")</f>
        <v>4×50m</v>
      </c>
      <c r="J864" t="str">
        <f>IFERROR(VLOOKUP(D864,プログラムデータ!A:N,10,0),"")</f>
        <v>個人メドレー</v>
      </c>
      <c r="K864" t="str">
        <f>IFERROR(VLOOKUP(D864,プログラムデータ!A:N,14,0),"")</f>
        <v>タイム決勝</v>
      </c>
      <c r="L864" t="str">
        <f t="shared" si="13"/>
        <v>13～14歳 女子 4×50m 個人メドレー タイム決勝</v>
      </c>
    </row>
    <row r="865" spans="1:12" x14ac:dyDescent="0.15">
      <c r="A865">
        <f>IFERROR(記録[[#This Row],[競技番号]],"")</f>
        <v>213</v>
      </c>
      <c r="B865">
        <f>IFERROR(記録[[#This Row],[選手番号]],"")</f>
        <v>712</v>
      </c>
      <c r="C865" t="str">
        <f>IFERROR(VLOOKUP(B865,チーム番号!E:F,2,0),"")</f>
        <v/>
      </c>
      <c r="D865">
        <f>IFERROR(VLOOKUP(A865,プログラム!B:C,2,0),"")</f>
        <v>62</v>
      </c>
      <c r="E865">
        <f>IFERROR(記録[[#This Row],[組]],"")</f>
        <v>2</v>
      </c>
      <c r="F865">
        <f>IFERROR(記録[[#This Row],[水路]],"")</f>
        <v>8</v>
      </c>
      <c r="G865" t="str">
        <f>IFERROR(VLOOKUP(D865,プログラムデータ!A:N,12,0),"")</f>
        <v>13～14歳</v>
      </c>
      <c r="H865" t="str">
        <f>IFERROR(VLOOKUP(D865,プログラムデータ!A:N,13,0),"")</f>
        <v>女子</v>
      </c>
      <c r="I865" t="str">
        <f>IFERROR(VLOOKUP(D865,プログラムデータ!A:N,11,0),"")</f>
        <v>4×50m</v>
      </c>
      <c r="J865" t="str">
        <f>IFERROR(VLOOKUP(D865,プログラムデータ!A:N,10,0),"")</f>
        <v>個人メドレー</v>
      </c>
      <c r="K865" t="str">
        <f>IFERROR(VLOOKUP(D865,プログラムデータ!A:N,14,0),"")</f>
        <v>タイム決勝</v>
      </c>
      <c r="L865" t="str">
        <f t="shared" si="13"/>
        <v>13～14歳 女子 4×50m 個人メドレー タイム決勝</v>
      </c>
    </row>
    <row r="866" spans="1:12" x14ac:dyDescent="0.15">
      <c r="A866">
        <f>IFERROR(記録[[#This Row],[競技番号]],"")</f>
        <v>214</v>
      </c>
      <c r="B866">
        <f>IFERROR(記録[[#This Row],[選手番号]],"")</f>
        <v>0</v>
      </c>
      <c r="C866" t="str">
        <f>IFERROR(VLOOKUP(B866,チーム番号!E:F,2,0),"")</f>
        <v/>
      </c>
      <c r="D866">
        <f>IFERROR(VLOOKUP(A866,プログラム!B:C,2,0),"")</f>
        <v>63</v>
      </c>
      <c r="E866">
        <f>IFERROR(記録[[#This Row],[組]],"")</f>
        <v>1</v>
      </c>
      <c r="F866">
        <f>IFERROR(記録[[#This Row],[水路]],"")</f>
        <v>1</v>
      </c>
      <c r="G866" t="str">
        <f>IFERROR(VLOOKUP(D866,プログラムデータ!A:N,12,0),"")</f>
        <v>15～18歳</v>
      </c>
      <c r="H866" t="str">
        <f>IFERROR(VLOOKUP(D866,プログラムデータ!A:N,13,0),"")</f>
        <v>女子</v>
      </c>
      <c r="I866" t="str">
        <f>IFERROR(VLOOKUP(D866,プログラムデータ!A:N,11,0),"")</f>
        <v>4×50m</v>
      </c>
      <c r="J866" t="str">
        <f>IFERROR(VLOOKUP(D866,プログラムデータ!A:N,10,0),"")</f>
        <v>個人メドレー</v>
      </c>
      <c r="K866" t="str">
        <f>IFERROR(VLOOKUP(D866,プログラムデータ!A:N,14,0),"")</f>
        <v>タイム決勝</v>
      </c>
      <c r="L866" t="str">
        <f t="shared" si="13"/>
        <v>15～18歳 女子 4×50m 個人メドレー タイム決勝</v>
      </c>
    </row>
    <row r="867" spans="1:12" x14ac:dyDescent="0.15">
      <c r="A867">
        <f>IFERROR(記録[[#This Row],[競技番号]],"")</f>
        <v>214</v>
      </c>
      <c r="B867">
        <f>IFERROR(記録[[#This Row],[選手番号]],"")</f>
        <v>0</v>
      </c>
      <c r="C867" t="str">
        <f>IFERROR(VLOOKUP(B867,チーム番号!E:F,2,0),"")</f>
        <v/>
      </c>
      <c r="D867">
        <f>IFERROR(VLOOKUP(A867,プログラム!B:C,2,0),"")</f>
        <v>63</v>
      </c>
      <c r="E867">
        <f>IFERROR(記録[[#This Row],[組]],"")</f>
        <v>1</v>
      </c>
      <c r="F867">
        <f>IFERROR(記録[[#This Row],[水路]],"")</f>
        <v>2</v>
      </c>
      <c r="G867" t="str">
        <f>IFERROR(VLOOKUP(D867,プログラムデータ!A:N,12,0),"")</f>
        <v>15～18歳</v>
      </c>
      <c r="H867" t="str">
        <f>IFERROR(VLOOKUP(D867,プログラムデータ!A:N,13,0),"")</f>
        <v>女子</v>
      </c>
      <c r="I867" t="str">
        <f>IFERROR(VLOOKUP(D867,プログラムデータ!A:N,11,0),"")</f>
        <v>4×50m</v>
      </c>
      <c r="J867" t="str">
        <f>IFERROR(VLOOKUP(D867,プログラムデータ!A:N,10,0),"")</f>
        <v>個人メドレー</v>
      </c>
      <c r="K867" t="str">
        <f>IFERROR(VLOOKUP(D867,プログラムデータ!A:N,14,0),"")</f>
        <v>タイム決勝</v>
      </c>
      <c r="L867" t="str">
        <f t="shared" si="13"/>
        <v>15～18歳 女子 4×50m 個人メドレー タイム決勝</v>
      </c>
    </row>
    <row r="868" spans="1:12" x14ac:dyDescent="0.15">
      <c r="A868">
        <f>IFERROR(記録[[#This Row],[競技番号]],"")</f>
        <v>214</v>
      </c>
      <c r="B868">
        <f>IFERROR(記録[[#This Row],[選手番号]],"")</f>
        <v>501</v>
      </c>
      <c r="C868" t="str">
        <f>IFERROR(VLOOKUP(B868,チーム番号!E:F,2,0),"")</f>
        <v/>
      </c>
      <c r="D868">
        <f>IFERROR(VLOOKUP(A868,プログラム!B:C,2,0),"")</f>
        <v>63</v>
      </c>
      <c r="E868">
        <f>IFERROR(記録[[#This Row],[組]],"")</f>
        <v>1</v>
      </c>
      <c r="F868">
        <f>IFERROR(記録[[#This Row],[水路]],"")</f>
        <v>3</v>
      </c>
      <c r="G868" t="str">
        <f>IFERROR(VLOOKUP(D868,プログラムデータ!A:N,12,0),"")</f>
        <v>15～18歳</v>
      </c>
      <c r="H868" t="str">
        <f>IFERROR(VLOOKUP(D868,プログラムデータ!A:N,13,0),"")</f>
        <v>女子</v>
      </c>
      <c r="I868" t="str">
        <f>IFERROR(VLOOKUP(D868,プログラムデータ!A:N,11,0),"")</f>
        <v>4×50m</v>
      </c>
      <c r="J868" t="str">
        <f>IFERROR(VLOOKUP(D868,プログラムデータ!A:N,10,0),"")</f>
        <v>個人メドレー</v>
      </c>
      <c r="K868" t="str">
        <f>IFERROR(VLOOKUP(D868,プログラムデータ!A:N,14,0),"")</f>
        <v>タイム決勝</v>
      </c>
      <c r="L868" t="str">
        <f t="shared" si="13"/>
        <v>15～18歳 女子 4×50m 個人メドレー タイム決勝</v>
      </c>
    </row>
    <row r="869" spans="1:12" x14ac:dyDescent="0.15">
      <c r="A869">
        <f>IFERROR(記録[[#This Row],[競技番号]],"")</f>
        <v>214</v>
      </c>
      <c r="B869">
        <f>IFERROR(記録[[#This Row],[選手番号]],"")</f>
        <v>638</v>
      </c>
      <c r="C869" t="str">
        <f>IFERROR(VLOOKUP(B869,チーム番号!E:F,2,0),"")</f>
        <v/>
      </c>
      <c r="D869">
        <f>IFERROR(VLOOKUP(A869,プログラム!B:C,2,0),"")</f>
        <v>63</v>
      </c>
      <c r="E869">
        <f>IFERROR(記録[[#This Row],[組]],"")</f>
        <v>1</v>
      </c>
      <c r="F869">
        <f>IFERROR(記録[[#This Row],[水路]],"")</f>
        <v>4</v>
      </c>
      <c r="G869" t="str">
        <f>IFERROR(VLOOKUP(D869,プログラムデータ!A:N,12,0),"")</f>
        <v>15～18歳</v>
      </c>
      <c r="H869" t="str">
        <f>IFERROR(VLOOKUP(D869,プログラムデータ!A:N,13,0),"")</f>
        <v>女子</v>
      </c>
      <c r="I869" t="str">
        <f>IFERROR(VLOOKUP(D869,プログラムデータ!A:N,11,0),"")</f>
        <v>4×50m</v>
      </c>
      <c r="J869" t="str">
        <f>IFERROR(VLOOKUP(D869,プログラムデータ!A:N,10,0),"")</f>
        <v>個人メドレー</v>
      </c>
      <c r="K869" t="str">
        <f>IFERROR(VLOOKUP(D869,プログラムデータ!A:N,14,0),"")</f>
        <v>タイム決勝</v>
      </c>
      <c r="L869" t="str">
        <f t="shared" si="13"/>
        <v>15～18歳 女子 4×50m 個人メドレー タイム決勝</v>
      </c>
    </row>
    <row r="870" spans="1:12" x14ac:dyDescent="0.15">
      <c r="A870">
        <f>IFERROR(記録[[#This Row],[競技番号]],"")</f>
        <v>214</v>
      </c>
      <c r="B870">
        <f>IFERROR(記録[[#This Row],[選手番号]],"")</f>
        <v>59</v>
      </c>
      <c r="C870" t="str">
        <f>IFERROR(VLOOKUP(B870,チーム番号!E:F,2,0),"")</f>
        <v/>
      </c>
      <c r="D870">
        <f>IFERROR(VLOOKUP(A870,プログラム!B:C,2,0),"")</f>
        <v>63</v>
      </c>
      <c r="E870">
        <f>IFERROR(記録[[#This Row],[組]],"")</f>
        <v>1</v>
      </c>
      <c r="F870">
        <f>IFERROR(記録[[#This Row],[水路]],"")</f>
        <v>5</v>
      </c>
      <c r="G870" t="str">
        <f>IFERROR(VLOOKUP(D870,プログラムデータ!A:N,12,0),"")</f>
        <v>15～18歳</v>
      </c>
      <c r="H870" t="str">
        <f>IFERROR(VLOOKUP(D870,プログラムデータ!A:N,13,0),"")</f>
        <v>女子</v>
      </c>
      <c r="I870" t="str">
        <f>IFERROR(VLOOKUP(D870,プログラムデータ!A:N,11,0),"")</f>
        <v>4×50m</v>
      </c>
      <c r="J870" t="str">
        <f>IFERROR(VLOOKUP(D870,プログラムデータ!A:N,10,0),"")</f>
        <v>個人メドレー</v>
      </c>
      <c r="K870" t="str">
        <f>IFERROR(VLOOKUP(D870,プログラムデータ!A:N,14,0),"")</f>
        <v>タイム決勝</v>
      </c>
      <c r="L870" t="str">
        <f t="shared" si="13"/>
        <v>15～18歳 女子 4×50m 個人メドレー タイム決勝</v>
      </c>
    </row>
    <row r="871" spans="1:12" x14ac:dyDescent="0.15">
      <c r="A871">
        <f>IFERROR(記録[[#This Row],[競技番号]],"")</f>
        <v>214</v>
      </c>
      <c r="B871">
        <f>IFERROR(記録[[#This Row],[選手番号]],"")</f>
        <v>537</v>
      </c>
      <c r="C871" t="str">
        <f>IFERROR(VLOOKUP(B871,チーム番号!E:F,2,0),"")</f>
        <v/>
      </c>
      <c r="D871">
        <f>IFERROR(VLOOKUP(A871,プログラム!B:C,2,0),"")</f>
        <v>63</v>
      </c>
      <c r="E871">
        <f>IFERROR(記録[[#This Row],[組]],"")</f>
        <v>1</v>
      </c>
      <c r="F871">
        <f>IFERROR(記録[[#This Row],[水路]],"")</f>
        <v>6</v>
      </c>
      <c r="G871" t="str">
        <f>IFERROR(VLOOKUP(D871,プログラムデータ!A:N,12,0),"")</f>
        <v>15～18歳</v>
      </c>
      <c r="H871" t="str">
        <f>IFERROR(VLOOKUP(D871,プログラムデータ!A:N,13,0),"")</f>
        <v>女子</v>
      </c>
      <c r="I871" t="str">
        <f>IFERROR(VLOOKUP(D871,プログラムデータ!A:N,11,0),"")</f>
        <v>4×50m</v>
      </c>
      <c r="J871" t="str">
        <f>IFERROR(VLOOKUP(D871,プログラムデータ!A:N,10,0),"")</f>
        <v>個人メドレー</v>
      </c>
      <c r="K871" t="str">
        <f>IFERROR(VLOOKUP(D871,プログラムデータ!A:N,14,0),"")</f>
        <v>タイム決勝</v>
      </c>
      <c r="L871" t="str">
        <f t="shared" si="13"/>
        <v>15～18歳 女子 4×50m 個人メドレー タイム決勝</v>
      </c>
    </row>
    <row r="872" spans="1:12" x14ac:dyDescent="0.15">
      <c r="A872">
        <f>IFERROR(記録[[#This Row],[競技番号]],"")</f>
        <v>214</v>
      </c>
      <c r="B872">
        <f>IFERROR(記録[[#This Row],[選手番号]],"")</f>
        <v>0</v>
      </c>
      <c r="C872" t="str">
        <f>IFERROR(VLOOKUP(B872,チーム番号!E:F,2,0),"")</f>
        <v/>
      </c>
      <c r="D872">
        <f>IFERROR(VLOOKUP(A872,プログラム!B:C,2,0),"")</f>
        <v>63</v>
      </c>
      <c r="E872">
        <f>IFERROR(記録[[#This Row],[組]],"")</f>
        <v>1</v>
      </c>
      <c r="F872">
        <f>IFERROR(記録[[#This Row],[水路]],"")</f>
        <v>7</v>
      </c>
      <c r="G872" t="str">
        <f>IFERROR(VLOOKUP(D872,プログラムデータ!A:N,12,0),"")</f>
        <v>15～18歳</v>
      </c>
      <c r="H872" t="str">
        <f>IFERROR(VLOOKUP(D872,プログラムデータ!A:N,13,0),"")</f>
        <v>女子</v>
      </c>
      <c r="I872" t="str">
        <f>IFERROR(VLOOKUP(D872,プログラムデータ!A:N,11,0),"")</f>
        <v>4×50m</v>
      </c>
      <c r="J872" t="str">
        <f>IFERROR(VLOOKUP(D872,プログラムデータ!A:N,10,0),"")</f>
        <v>個人メドレー</v>
      </c>
      <c r="K872" t="str">
        <f>IFERROR(VLOOKUP(D872,プログラムデータ!A:N,14,0),"")</f>
        <v>タイム決勝</v>
      </c>
      <c r="L872" t="str">
        <f t="shared" si="13"/>
        <v>15～18歳 女子 4×50m 個人メドレー タイム決勝</v>
      </c>
    </row>
    <row r="873" spans="1:12" x14ac:dyDescent="0.15">
      <c r="A873">
        <f>IFERROR(記録[[#This Row],[競技番号]],"")</f>
        <v>214</v>
      </c>
      <c r="B873">
        <f>IFERROR(記録[[#This Row],[選手番号]],"")</f>
        <v>0</v>
      </c>
      <c r="C873" t="str">
        <f>IFERROR(VLOOKUP(B873,チーム番号!E:F,2,0),"")</f>
        <v/>
      </c>
      <c r="D873">
        <f>IFERROR(VLOOKUP(A873,プログラム!B:C,2,0),"")</f>
        <v>63</v>
      </c>
      <c r="E873">
        <f>IFERROR(記録[[#This Row],[組]],"")</f>
        <v>1</v>
      </c>
      <c r="F873">
        <f>IFERROR(記録[[#This Row],[水路]],"")</f>
        <v>8</v>
      </c>
      <c r="G873" t="str">
        <f>IFERROR(VLOOKUP(D873,プログラムデータ!A:N,12,0),"")</f>
        <v>15～18歳</v>
      </c>
      <c r="H873" t="str">
        <f>IFERROR(VLOOKUP(D873,プログラムデータ!A:N,13,0),"")</f>
        <v>女子</v>
      </c>
      <c r="I873" t="str">
        <f>IFERROR(VLOOKUP(D873,プログラムデータ!A:N,11,0),"")</f>
        <v>4×50m</v>
      </c>
      <c r="J873" t="str">
        <f>IFERROR(VLOOKUP(D873,プログラムデータ!A:N,10,0),"")</f>
        <v>個人メドレー</v>
      </c>
      <c r="K873" t="str">
        <f>IFERROR(VLOOKUP(D873,プログラムデータ!A:N,14,0),"")</f>
        <v>タイム決勝</v>
      </c>
      <c r="L873" t="str">
        <f t="shared" si="13"/>
        <v>15～18歳 女子 4×50m 個人メドレー タイム決勝</v>
      </c>
    </row>
    <row r="874" spans="1:12" x14ac:dyDescent="0.15">
      <c r="A874">
        <f>IFERROR(記録[[#This Row],[競技番号]],"")</f>
        <v>214</v>
      </c>
      <c r="B874">
        <f>IFERROR(記録[[#This Row],[選手番号]],"")</f>
        <v>126</v>
      </c>
      <c r="C874" t="str">
        <f>IFERROR(VLOOKUP(B874,チーム番号!E:F,2,0),"")</f>
        <v/>
      </c>
      <c r="D874">
        <f>IFERROR(VLOOKUP(A874,プログラム!B:C,2,0),"")</f>
        <v>63</v>
      </c>
      <c r="E874">
        <f>IFERROR(記録[[#This Row],[組]],"")</f>
        <v>2</v>
      </c>
      <c r="F874">
        <f>IFERROR(記録[[#This Row],[水路]],"")</f>
        <v>1</v>
      </c>
      <c r="G874" t="str">
        <f>IFERROR(VLOOKUP(D874,プログラムデータ!A:N,12,0),"")</f>
        <v>15～18歳</v>
      </c>
      <c r="H874" t="str">
        <f>IFERROR(VLOOKUP(D874,プログラムデータ!A:N,13,0),"")</f>
        <v>女子</v>
      </c>
      <c r="I874" t="str">
        <f>IFERROR(VLOOKUP(D874,プログラムデータ!A:N,11,0),"")</f>
        <v>4×50m</v>
      </c>
      <c r="J874" t="str">
        <f>IFERROR(VLOOKUP(D874,プログラムデータ!A:N,10,0),"")</f>
        <v>個人メドレー</v>
      </c>
      <c r="K874" t="str">
        <f>IFERROR(VLOOKUP(D874,プログラムデータ!A:N,14,0),"")</f>
        <v>タイム決勝</v>
      </c>
      <c r="L874" t="str">
        <f t="shared" si="13"/>
        <v>15～18歳 女子 4×50m 個人メドレー タイム決勝</v>
      </c>
    </row>
    <row r="875" spans="1:12" x14ac:dyDescent="0.15">
      <c r="A875">
        <f>IFERROR(記録[[#This Row],[競技番号]],"")</f>
        <v>214</v>
      </c>
      <c r="B875">
        <f>IFERROR(記録[[#This Row],[選手番号]],"")</f>
        <v>453</v>
      </c>
      <c r="C875" t="str">
        <f>IFERROR(VLOOKUP(B875,チーム番号!E:F,2,0),"")</f>
        <v/>
      </c>
      <c r="D875">
        <f>IFERROR(VLOOKUP(A875,プログラム!B:C,2,0),"")</f>
        <v>63</v>
      </c>
      <c r="E875">
        <f>IFERROR(記録[[#This Row],[組]],"")</f>
        <v>2</v>
      </c>
      <c r="F875">
        <f>IFERROR(記録[[#This Row],[水路]],"")</f>
        <v>2</v>
      </c>
      <c r="G875" t="str">
        <f>IFERROR(VLOOKUP(D875,プログラムデータ!A:N,12,0),"")</f>
        <v>15～18歳</v>
      </c>
      <c r="H875" t="str">
        <f>IFERROR(VLOOKUP(D875,プログラムデータ!A:N,13,0),"")</f>
        <v>女子</v>
      </c>
      <c r="I875" t="str">
        <f>IFERROR(VLOOKUP(D875,プログラムデータ!A:N,11,0),"")</f>
        <v>4×50m</v>
      </c>
      <c r="J875" t="str">
        <f>IFERROR(VLOOKUP(D875,プログラムデータ!A:N,10,0),"")</f>
        <v>個人メドレー</v>
      </c>
      <c r="K875" t="str">
        <f>IFERROR(VLOOKUP(D875,プログラムデータ!A:N,14,0),"")</f>
        <v>タイム決勝</v>
      </c>
      <c r="L875" t="str">
        <f t="shared" si="13"/>
        <v>15～18歳 女子 4×50m 個人メドレー タイム決勝</v>
      </c>
    </row>
    <row r="876" spans="1:12" x14ac:dyDescent="0.15">
      <c r="A876">
        <f>IFERROR(記録[[#This Row],[競技番号]],"")</f>
        <v>214</v>
      </c>
      <c r="B876">
        <f>IFERROR(記録[[#This Row],[選手番号]],"")</f>
        <v>316</v>
      </c>
      <c r="C876" t="str">
        <f>IFERROR(VLOOKUP(B876,チーム番号!E:F,2,0),"")</f>
        <v/>
      </c>
      <c r="D876">
        <f>IFERROR(VLOOKUP(A876,プログラム!B:C,2,0),"")</f>
        <v>63</v>
      </c>
      <c r="E876">
        <f>IFERROR(記録[[#This Row],[組]],"")</f>
        <v>2</v>
      </c>
      <c r="F876">
        <f>IFERROR(記録[[#This Row],[水路]],"")</f>
        <v>3</v>
      </c>
      <c r="G876" t="str">
        <f>IFERROR(VLOOKUP(D876,プログラムデータ!A:N,12,0),"")</f>
        <v>15～18歳</v>
      </c>
      <c r="H876" t="str">
        <f>IFERROR(VLOOKUP(D876,プログラムデータ!A:N,13,0),"")</f>
        <v>女子</v>
      </c>
      <c r="I876" t="str">
        <f>IFERROR(VLOOKUP(D876,プログラムデータ!A:N,11,0),"")</f>
        <v>4×50m</v>
      </c>
      <c r="J876" t="str">
        <f>IFERROR(VLOOKUP(D876,プログラムデータ!A:N,10,0),"")</f>
        <v>個人メドレー</v>
      </c>
      <c r="K876" t="str">
        <f>IFERROR(VLOOKUP(D876,プログラムデータ!A:N,14,0),"")</f>
        <v>タイム決勝</v>
      </c>
      <c r="L876" t="str">
        <f t="shared" si="13"/>
        <v>15～18歳 女子 4×50m 個人メドレー タイム決勝</v>
      </c>
    </row>
    <row r="877" spans="1:12" x14ac:dyDescent="0.15">
      <c r="A877">
        <f>IFERROR(記録[[#This Row],[競技番号]],"")</f>
        <v>214</v>
      </c>
      <c r="B877">
        <f>IFERROR(記録[[#This Row],[選手番号]],"")</f>
        <v>633</v>
      </c>
      <c r="C877" t="str">
        <f>IFERROR(VLOOKUP(B877,チーム番号!E:F,2,0),"")</f>
        <v/>
      </c>
      <c r="D877">
        <f>IFERROR(VLOOKUP(A877,プログラム!B:C,2,0),"")</f>
        <v>63</v>
      </c>
      <c r="E877">
        <f>IFERROR(記録[[#This Row],[組]],"")</f>
        <v>2</v>
      </c>
      <c r="F877">
        <f>IFERROR(記録[[#This Row],[水路]],"")</f>
        <v>4</v>
      </c>
      <c r="G877" t="str">
        <f>IFERROR(VLOOKUP(D877,プログラムデータ!A:N,12,0),"")</f>
        <v>15～18歳</v>
      </c>
      <c r="H877" t="str">
        <f>IFERROR(VLOOKUP(D877,プログラムデータ!A:N,13,0),"")</f>
        <v>女子</v>
      </c>
      <c r="I877" t="str">
        <f>IFERROR(VLOOKUP(D877,プログラムデータ!A:N,11,0),"")</f>
        <v>4×50m</v>
      </c>
      <c r="J877" t="str">
        <f>IFERROR(VLOOKUP(D877,プログラムデータ!A:N,10,0),"")</f>
        <v>個人メドレー</v>
      </c>
      <c r="K877" t="str">
        <f>IFERROR(VLOOKUP(D877,プログラムデータ!A:N,14,0),"")</f>
        <v>タイム決勝</v>
      </c>
      <c r="L877" t="str">
        <f t="shared" si="13"/>
        <v>15～18歳 女子 4×50m 個人メドレー タイム決勝</v>
      </c>
    </row>
    <row r="878" spans="1:12" x14ac:dyDescent="0.15">
      <c r="A878">
        <f>IFERROR(記録[[#This Row],[競技番号]],"")</f>
        <v>214</v>
      </c>
      <c r="B878">
        <f>IFERROR(記録[[#This Row],[選手番号]],"")</f>
        <v>247</v>
      </c>
      <c r="C878" t="str">
        <f>IFERROR(VLOOKUP(B878,チーム番号!E:F,2,0),"")</f>
        <v/>
      </c>
      <c r="D878">
        <f>IFERROR(VLOOKUP(A878,プログラム!B:C,2,0),"")</f>
        <v>63</v>
      </c>
      <c r="E878">
        <f>IFERROR(記録[[#This Row],[組]],"")</f>
        <v>2</v>
      </c>
      <c r="F878">
        <f>IFERROR(記録[[#This Row],[水路]],"")</f>
        <v>5</v>
      </c>
      <c r="G878" t="str">
        <f>IFERROR(VLOOKUP(D878,プログラムデータ!A:N,12,0),"")</f>
        <v>15～18歳</v>
      </c>
      <c r="H878" t="str">
        <f>IFERROR(VLOOKUP(D878,プログラムデータ!A:N,13,0),"")</f>
        <v>女子</v>
      </c>
      <c r="I878" t="str">
        <f>IFERROR(VLOOKUP(D878,プログラムデータ!A:N,11,0),"")</f>
        <v>4×50m</v>
      </c>
      <c r="J878" t="str">
        <f>IFERROR(VLOOKUP(D878,プログラムデータ!A:N,10,0),"")</f>
        <v>個人メドレー</v>
      </c>
      <c r="K878" t="str">
        <f>IFERROR(VLOOKUP(D878,プログラムデータ!A:N,14,0),"")</f>
        <v>タイム決勝</v>
      </c>
      <c r="L878" t="str">
        <f t="shared" ref="L878:L941" si="14">CONCATENATE(G878," ",H878," ",I878," ",J878," ",K878)</f>
        <v>15～18歳 女子 4×50m 個人メドレー タイム決勝</v>
      </c>
    </row>
    <row r="879" spans="1:12" x14ac:dyDescent="0.15">
      <c r="A879">
        <f>IFERROR(記録[[#This Row],[競技番号]],"")</f>
        <v>214</v>
      </c>
      <c r="B879">
        <f>IFERROR(記録[[#This Row],[選手番号]],"")</f>
        <v>144</v>
      </c>
      <c r="C879" t="str">
        <f>IFERROR(VLOOKUP(B879,チーム番号!E:F,2,0),"")</f>
        <v/>
      </c>
      <c r="D879">
        <f>IFERROR(VLOOKUP(A879,プログラム!B:C,2,0),"")</f>
        <v>63</v>
      </c>
      <c r="E879">
        <f>IFERROR(記録[[#This Row],[組]],"")</f>
        <v>2</v>
      </c>
      <c r="F879">
        <f>IFERROR(記録[[#This Row],[水路]],"")</f>
        <v>6</v>
      </c>
      <c r="G879" t="str">
        <f>IFERROR(VLOOKUP(D879,プログラムデータ!A:N,12,0),"")</f>
        <v>15～18歳</v>
      </c>
      <c r="H879" t="str">
        <f>IFERROR(VLOOKUP(D879,プログラムデータ!A:N,13,0),"")</f>
        <v>女子</v>
      </c>
      <c r="I879" t="str">
        <f>IFERROR(VLOOKUP(D879,プログラムデータ!A:N,11,0),"")</f>
        <v>4×50m</v>
      </c>
      <c r="J879" t="str">
        <f>IFERROR(VLOOKUP(D879,プログラムデータ!A:N,10,0),"")</f>
        <v>個人メドレー</v>
      </c>
      <c r="K879" t="str">
        <f>IFERROR(VLOOKUP(D879,プログラムデータ!A:N,14,0),"")</f>
        <v>タイム決勝</v>
      </c>
      <c r="L879" t="str">
        <f t="shared" si="14"/>
        <v>15～18歳 女子 4×50m 個人メドレー タイム決勝</v>
      </c>
    </row>
    <row r="880" spans="1:12" x14ac:dyDescent="0.15">
      <c r="A880">
        <f>IFERROR(記録[[#This Row],[競技番号]],"")</f>
        <v>214</v>
      </c>
      <c r="B880">
        <f>IFERROR(記録[[#This Row],[選手番号]],"")</f>
        <v>172</v>
      </c>
      <c r="C880" t="str">
        <f>IFERROR(VLOOKUP(B880,チーム番号!E:F,2,0),"")</f>
        <v/>
      </c>
      <c r="D880">
        <f>IFERROR(VLOOKUP(A880,プログラム!B:C,2,0),"")</f>
        <v>63</v>
      </c>
      <c r="E880">
        <f>IFERROR(記録[[#This Row],[組]],"")</f>
        <v>2</v>
      </c>
      <c r="F880">
        <f>IFERROR(記録[[#This Row],[水路]],"")</f>
        <v>7</v>
      </c>
      <c r="G880" t="str">
        <f>IFERROR(VLOOKUP(D880,プログラムデータ!A:N,12,0),"")</f>
        <v>15～18歳</v>
      </c>
      <c r="H880" t="str">
        <f>IFERROR(VLOOKUP(D880,プログラムデータ!A:N,13,0),"")</f>
        <v>女子</v>
      </c>
      <c r="I880" t="str">
        <f>IFERROR(VLOOKUP(D880,プログラムデータ!A:N,11,0),"")</f>
        <v>4×50m</v>
      </c>
      <c r="J880" t="str">
        <f>IFERROR(VLOOKUP(D880,プログラムデータ!A:N,10,0),"")</f>
        <v>個人メドレー</v>
      </c>
      <c r="K880" t="str">
        <f>IFERROR(VLOOKUP(D880,プログラムデータ!A:N,14,0),"")</f>
        <v>タイム決勝</v>
      </c>
      <c r="L880" t="str">
        <f t="shared" si="14"/>
        <v>15～18歳 女子 4×50m 個人メドレー タイム決勝</v>
      </c>
    </row>
    <row r="881" spans="1:12" x14ac:dyDescent="0.15">
      <c r="A881">
        <f>IFERROR(記録[[#This Row],[競技番号]],"")</f>
        <v>214</v>
      </c>
      <c r="B881">
        <f>IFERROR(記録[[#This Row],[選手番号]],"")</f>
        <v>596</v>
      </c>
      <c r="C881" t="str">
        <f>IFERROR(VLOOKUP(B881,チーム番号!E:F,2,0),"")</f>
        <v/>
      </c>
      <c r="D881">
        <f>IFERROR(VLOOKUP(A881,プログラム!B:C,2,0),"")</f>
        <v>63</v>
      </c>
      <c r="E881">
        <f>IFERROR(記録[[#This Row],[組]],"")</f>
        <v>2</v>
      </c>
      <c r="F881">
        <f>IFERROR(記録[[#This Row],[水路]],"")</f>
        <v>8</v>
      </c>
      <c r="G881" t="str">
        <f>IFERROR(VLOOKUP(D881,プログラムデータ!A:N,12,0),"")</f>
        <v>15～18歳</v>
      </c>
      <c r="H881" t="str">
        <f>IFERROR(VLOOKUP(D881,プログラムデータ!A:N,13,0),"")</f>
        <v>女子</v>
      </c>
      <c r="I881" t="str">
        <f>IFERROR(VLOOKUP(D881,プログラムデータ!A:N,11,0),"")</f>
        <v>4×50m</v>
      </c>
      <c r="J881" t="str">
        <f>IFERROR(VLOOKUP(D881,プログラムデータ!A:N,10,0),"")</f>
        <v>個人メドレー</v>
      </c>
      <c r="K881" t="str">
        <f>IFERROR(VLOOKUP(D881,プログラムデータ!A:N,14,0),"")</f>
        <v>タイム決勝</v>
      </c>
      <c r="L881" t="str">
        <f t="shared" si="14"/>
        <v>15～18歳 女子 4×50m 個人メドレー タイム決勝</v>
      </c>
    </row>
    <row r="882" spans="1:12" x14ac:dyDescent="0.15">
      <c r="A882">
        <f>IFERROR(記録[[#This Row],[競技番号]],"")</f>
        <v>215</v>
      </c>
      <c r="B882">
        <f>IFERROR(記録[[#This Row],[選手番号]],"")</f>
        <v>488</v>
      </c>
      <c r="C882" t="str">
        <f>IFERROR(VLOOKUP(B882,チーム番号!E:F,2,0),"")</f>
        <v/>
      </c>
      <c r="D882">
        <f>IFERROR(VLOOKUP(A882,プログラム!B:C,2,0),"")</f>
        <v>64</v>
      </c>
      <c r="E882">
        <f>IFERROR(記録[[#This Row],[組]],"")</f>
        <v>1</v>
      </c>
      <c r="F882">
        <f>IFERROR(記録[[#This Row],[水路]],"")</f>
        <v>1</v>
      </c>
      <c r="G882" t="str">
        <f>IFERROR(VLOOKUP(D882,プログラムデータ!A:N,12,0),"")</f>
        <v>11～12歳</v>
      </c>
      <c r="H882" t="str">
        <f>IFERROR(VLOOKUP(D882,プログラムデータ!A:N,13,0),"")</f>
        <v>女子</v>
      </c>
      <c r="I882" t="str">
        <f>IFERROR(VLOOKUP(D882,プログラムデータ!A:N,11,0),"")</f>
        <v>4×50m</v>
      </c>
      <c r="J882" t="str">
        <f>IFERROR(VLOOKUP(D882,プログラムデータ!A:N,10,0),"")</f>
        <v>自由形</v>
      </c>
      <c r="K882" t="str">
        <f>IFERROR(VLOOKUP(D882,プログラムデータ!A:N,14,0),"")</f>
        <v>タイム決勝</v>
      </c>
      <c r="L882" t="str">
        <f t="shared" si="14"/>
        <v>11～12歳 女子 4×50m 自由形 タイム決勝</v>
      </c>
    </row>
    <row r="883" spans="1:12" x14ac:dyDescent="0.15">
      <c r="A883">
        <f>IFERROR(記録[[#This Row],[競技番号]],"")</f>
        <v>215</v>
      </c>
      <c r="B883">
        <f>IFERROR(記録[[#This Row],[選手番号]],"")</f>
        <v>386</v>
      </c>
      <c r="C883" t="str">
        <f>IFERROR(VLOOKUP(B883,チーム番号!E:F,2,0),"")</f>
        <v/>
      </c>
      <c r="D883">
        <f>IFERROR(VLOOKUP(A883,プログラム!B:C,2,0),"")</f>
        <v>64</v>
      </c>
      <c r="E883">
        <f>IFERROR(記録[[#This Row],[組]],"")</f>
        <v>1</v>
      </c>
      <c r="F883">
        <f>IFERROR(記録[[#This Row],[水路]],"")</f>
        <v>2</v>
      </c>
      <c r="G883" t="str">
        <f>IFERROR(VLOOKUP(D883,プログラムデータ!A:N,12,0),"")</f>
        <v>11～12歳</v>
      </c>
      <c r="H883" t="str">
        <f>IFERROR(VLOOKUP(D883,プログラムデータ!A:N,13,0),"")</f>
        <v>女子</v>
      </c>
      <c r="I883" t="str">
        <f>IFERROR(VLOOKUP(D883,プログラムデータ!A:N,11,0),"")</f>
        <v>4×50m</v>
      </c>
      <c r="J883" t="str">
        <f>IFERROR(VLOOKUP(D883,プログラムデータ!A:N,10,0),"")</f>
        <v>自由形</v>
      </c>
      <c r="K883" t="str">
        <f>IFERROR(VLOOKUP(D883,プログラムデータ!A:N,14,0),"")</f>
        <v>タイム決勝</v>
      </c>
      <c r="L883" t="str">
        <f t="shared" si="14"/>
        <v>11～12歳 女子 4×50m 自由形 タイム決勝</v>
      </c>
    </row>
    <row r="884" spans="1:12" x14ac:dyDescent="0.15">
      <c r="A884">
        <f>IFERROR(記録[[#This Row],[競技番号]],"")</f>
        <v>215</v>
      </c>
      <c r="B884">
        <f>IFERROR(記録[[#This Row],[選手番号]],"")</f>
        <v>523</v>
      </c>
      <c r="C884" t="str">
        <f>IFERROR(VLOOKUP(B884,チーム番号!E:F,2,0),"")</f>
        <v/>
      </c>
      <c r="D884">
        <f>IFERROR(VLOOKUP(A884,プログラム!B:C,2,0),"")</f>
        <v>64</v>
      </c>
      <c r="E884">
        <f>IFERROR(記録[[#This Row],[組]],"")</f>
        <v>1</v>
      </c>
      <c r="F884">
        <f>IFERROR(記録[[#This Row],[水路]],"")</f>
        <v>3</v>
      </c>
      <c r="G884" t="str">
        <f>IFERROR(VLOOKUP(D884,プログラムデータ!A:N,12,0),"")</f>
        <v>11～12歳</v>
      </c>
      <c r="H884" t="str">
        <f>IFERROR(VLOOKUP(D884,プログラムデータ!A:N,13,0),"")</f>
        <v>女子</v>
      </c>
      <c r="I884" t="str">
        <f>IFERROR(VLOOKUP(D884,プログラムデータ!A:N,11,0),"")</f>
        <v>4×50m</v>
      </c>
      <c r="J884" t="str">
        <f>IFERROR(VLOOKUP(D884,プログラムデータ!A:N,10,0),"")</f>
        <v>自由形</v>
      </c>
      <c r="K884" t="str">
        <f>IFERROR(VLOOKUP(D884,プログラムデータ!A:N,14,0),"")</f>
        <v>タイム決勝</v>
      </c>
      <c r="L884" t="str">
        <f t="shared" si="14"/>
        <v>11～12歳 女子 4×50m 自由形 タイム決勝</v>
      </c>
    </row>
    <row r="885" spans="1:12" x14ac:dyDescent="0.15">
      <c r="A885">
        <f>IFERROR(記録[[#This Row],[競技番号]],"")</f>
        <v>215</v>
      </c>
      <c r="B885">
        <f>IFERROR(記録[[#This Row],[選手番号]],"")</f>
        <v>433</v>
      </c>
      <c r="C885" t="str">
        <f>IFERROR(VLOOKUP(B885,チーム番号!E:F,2,0),"")</f>
        <v/>
      </c>
      <c r="D885">
        <f>IFERROR(VLOOKUP(A885,プログラム!B:C,2,0),"")</f>
        <v>64</v>
      </c>
      <c r="E885">
        <f>IFERROR(記録[[#This Row],[組]],"")</f>
        <v>1</v>
      </c>
      <c r="F885">
        <f>IFERROR(記録[[#This Row],[水路]],"")</f>
        <v>4</v>
      </c>
      <c r="G885" t="str">
        <f>IFERROR(VLOOKUP(D885,プログラムデータ!A:N,12,0),"")</f>
        <v>11～12歳</v>
      </c>
      <c r="H885" t="str">
        <f>IFERROR(VLOOKUP(D885,プログラムデータ!A:N,13,0),"")</f>
        <v>女子</v>
      </c>
      <c r="I885" t="str">
        <f>IFERROR(VLOOKUP(D885,プログラムデータ!A:N,11,0),"")</f>
        <v>4×50m</v>
      </c>
      <c r="J885" t="str">
        <f>IFERROR(VLOOKUP(D885,プログラムデータ!A:N,10,0),"")</f>
        <v>自由形</v>
      </c>
      <c r="K885" t="str">
        <f>IFERROR(VLOOKUP(D885,プログラムデータ!A:N,14,0),"")</f>
        <v>タイム決勝</v>
      </c>
      <c r="L885" t="str">
        <f t="shared" si="14"/>
        <v>11～12歳 女子 4×50m 自由形 タイム決勝</v>
      </c>
    </row>
    <row r="886" spans="1:12" x14ac:dyDescent="0.15">
      <c r="A886">
        <f>IFERROR(記録[[#This Row],[競技番号]],"")</f>
        <v>215</v>
      </c>
      <c r="B886">
        <f>IFERROR(記録[[#This Row],[選手番号]],"")</f>
        <v>434</v>
      </c>
      <c r="C886" t="str">
        <f>IFERROR(VLOOKUP(B886,チーム番号!E:F,2,0),"")</f>
        <v/>
      </c>
      <c r="D886">
        <f>IFERROR(VLOOKUP(A886,プログラム!B:C,2,0),"")</f>
        <v>64</v>
      </c>
      <c r="E886">
        <f>IFERROR(記録[[#This Row],[組]],"")</f>
        <v>1</v>
      </c>
      <c r="F886">
        <f>IFERROR(記録[[#This Row],[水路]],"")</f>
        <v>5</v>
      </c>
      <c r="G886" t="str">
        <f>IFERROR(VLOOKUP(D886,プログラムデータ!A:N,12,0),"")</f>
        <v>11～12歳</v>
      </c>
      <c r="H886" t="str">
        <f>IFERROR(VLOOKUP(D886,プログラムデータ!A:N,13,0),"")</f>
        <v>女子</v>
      </c>
      <c r="I886" t="str">
        <f>IFERROR(VLOOKUP(D886,プログラムデータ!A:N,11,0),"")</f>
        <v>4×50m</v>
      </c>
      <c r="J886" t="str">
        <f>IFERROR(VLOOKUP(D886,プログラムデータ!A:N,10,0),"")</f>
        <v>自由形</v>
      </c>
      <c r="K886" t="str">
        <f>IFERROR(VLOOKUP(D886,プログラムデータ!A:N,14,0),"")</f>
        <v>タイム決勝</v>
      </c>
      <c r="L886" t="str">
        <f t="shared" si="14"/>
        <v>11～12歳 女子 4×50m 自由形 タイム決勝</v>
      </c>
    </row>
    <row r="887" spans="1:12" x14ac:dyDescent="0.15">
      <c r="A887">
        <f>IFERROR(記録[[#This Row],[競技番号]],"")</f>
        <v>215</v>
      </c>
      <c r="B887">
        <f>IFERROR(記録[[#This Row],[選手番号]],"")</f>
        <v>182</v>
      </c>
      <c r="C887" t="str">
        <f>IFERROR(VLOOKUP(B887,チーム番号!E:F,2,0),"")</f>
        <v/>
      </c>
      <c r="D887">
        <f>IFERROR(VLOOKUP(A887,プログラム!B:C,2,0),"")</f>
        <v>64</v>
      </c>
      <c r="E887">
        <f>IFERROR(記録[[#This Row],[組]],"")</f>
        <v>1</v>
      </c>
      <c r="F887">
        <f>IFERROR(記録[[#This Row],[水路]],"")</f>
        <v>6</v>
      </c>
      <c r="G887" t="str">
        <f>IFERROR(VLOOKUP(D887,プログラムデータ!A:N,12,0),"")</f>
        <v>11～12歳</v>
      </c>
      <c r="H887" t="str">
        <f>IFERROR(VLOOKUP(D887,プログラムデータ!A:N,13,0),"")</f>
        <v>女子</v>
      </c>
      <c r="I887" t="str">
        <f>IFERROR(VLOOKUP(D887,プログラムデータ!A:N,11,0),"")</f>
        <v>4×50m</v>
      </c>
      <c r="J887" t="str">
        <f>IFERROR(VLOOKUP(D887,プログラムデータ!A:N,10,0),"")</f>
        <v>自由形</v>
      </c>
      <c r="K887" t="str">
        <f>IFERROR(VLOOKUP(D887,プログラムデータ!A:N,14,0),"")</f>
        <v>タイム決勝</v>
      </c>
      <c r="L887" t="str">
        <f t="shared" si="14"/>
        <v>11～12歳 女子 4×50m 自由形 タイム決勝</v>
      </c>
    </row>
    <row r="888" spans="1:12" x14ac:dyDescent="0.15">
      <c r="A888">
        <f>IFERROR(記録[[#This Row],[競技番号]],"")</f>
        <v>215</v>
      </c>
      <c r="B888">
        <f>IFERROR(記録[[#This Row],[選手番号]],"")</f>
        <v>650</v>
      </c>
      <c r="C888" t="str">
        <f>IFERROR(VLOOKUP(B888,チーム番号!E:F,2,0),"")</f>
        <v/>
      </c>
      <c r="D888">
        <f>IFERROR(VLOOKUP(A888,プログラム!B:C,2,0),"")</f>
        <v>64</v>
      </c>
      <c r="E888">
        <f>IFERROR(記録[[#This Row],[組]],"")</f>
        <v>1</v>
      </c>
      <c r="F888">
        <f>IFERROR(記録[[#This Row],[水路]],"")</f>
        <v>7</v>
      </c>
      <c r="G888" t="str">
        <f>IFERROR(VLOOKUP(D888,プログラムデータ!A:N,12,0),"")</f>
        <v>11～12歳</v>
      </c>
      <c r="H888" t="str">
        <f>IFERROR(VLOOKUP(D888,プログラムデータ!A:N,13,0),"")</f>
        <v>女子</v>
      </c>
      <c r="I888" t="str">
        <f>IFERROR(VLOOKUP(D888,プログラムデータ!A:N,11,0),"")</f>
        <v>4×50m</v>
      </c>
      <c r="J888" t="str">
        <f>IFERROR(VLOOKUP(D888,プログラムデータ!A:N,10,0),"")</f>
        <v>自由形</v>
      </c>
      <c r="K888" t="str">
        <f>IFERROR(VLOOKUP(D888,プログラムデータ!A:N,14,0),"")</f>
        <v>タイム決勝</v>
      </c>
      <c r="L888" t="str">
        <f t="shared" si="14"/>
        <v>11～12歳 女子 4×50m 自由形 タイム決勝</v>
      </c>
    </row>
    <row r="889" spans="1:12" x14ac:dyDescent="0.15">
      <c r="A889">
        <f>IFERROR(記録[[#This Row],[競技番号]],"")</f>
        <v>215</v>
      </c>
      <c r="B889">
        <f>IFERROR(記録[[#This Row],[選手番号]],"")</f>
        <v>0</v>
      </c>
      <c r="C889" t="str">
        <f>IFERROR(VLOOKUP(B889,チーム番号!E:F,2,0),"")</f>
        <v/>
      </c>
      <c r="D889">
        <f>IFERROR(VLOOKUP(A889,プログラム!B:C,2,0),"")</f>
        <v>64</v>
      </c>
      <c r="E889">
        <f>IFERROR(記録[[#This Row],[組]],"")</f>
        <v>1</v>
      </c>
      <c r="F889">
        <f>IFERROR(記録[[#This Row],[水路]],"")</f>
        <v>8</v>
      </c>
      <c r="G889" t="str">
        <f>IFERROR(VLOOKUP(D889,プログラムデータ!A:N,12,0),"")</f>
        <v>11～12歳</v>
      </c>
      <c r="H889" t="str">
        <f>IFERROR(VLOOKUP(D889,プログラムデータ!A:N,13,0),"")</f>
        <v>女子</v>
      </c>
      <c r="I889" t="str">
        <f>IFERROR(VLOOKUP(D889,プログラムデータ!A:N,11,0),"")</f>
        <v>4×50m</v>
      </c>
      <c r="J889" t="str">
        <f>IFERROR(VLOOKUP(D889,プログラムデータ!A:N,10,0),"")</f>
        <v>自由形</v>
      </c>
      <c r="K889" t="str">
        <f>IFERROR(VLOOKUP(D889,プログラムデータ!A:N,14,0),"")</f>
        <v>タイム決勝</v>
      </c>
      <c r="L889" t="str">
        <f t="shared" si="14"/>
        <v>11～12歳 女子 4×50m 自由形 タイム決勝</v>
      </c>
    </row>
    <row r="890" spans="1:12" x14ac:dyDescent="0.15">
      <c r="A890">
        <f>IFERROR(記録[[#This Row],[競技番号]],"")</f>
        <v>215</v>
      </c>
      <c r="B890">
        <f>IFERROR(記録[[#This Row],[選手番号]],"")</f>
        <v>420</v>
      </c>
      <c r="C890" t="str">
        <f>IFERROR(VLOOKUP(B890,チーム番号!E:F,2,0),"")</f>
        <v/>
      </c>
      <c r="D890">
        <f>IFERROR(VLOOKUP(A890,プログラム!B:C,2,0),"")</f>
        <v>64</v>
      </c>
      <c r="E890">
        <f>IFERROR(記録[[#This Row],[組]],"")</f>
        <v>2</v>
      </c>
      <c r="F890">
        <f>IFERROR(記録[[#This Row],[水路]],"")</f>
        <v>1</v>
      </c>
      <c r="G890" t="str">
        <f>IFERROR(VLOOKUP(D890,プログラムデータ!A:N,12,0),"")</f>
        <v>11～12歳</v>
      </c>
      <c r="H890" t="str">
        <f>IFERROR(VLOOKUP(D890,プログラムデータ!A:N,13,0),"")</f>
        <v>女子</v>
      </c>
      <c r="I890" t="str">
        <f>IFERROR(VLOOKUP(D890,プログラムデータ!A:N,11,0),"")</f>
        <v>4×50m</v>
      </c>
      <c r="J890" t="str">
        <f>IFERROR(VLOOKUP(D890,プログラムデータ!A:N,10,0),"")</f>
        <v>自由形</v>
      </c>
      <c r="K890" t="str">
        <f>IFERROR(VLOOKUP(D890,プログラムデータ!A:N,14,0),"")</f>
        <v>タイム決勝</v>
      </c>
      <c r="L890" t="str">
        <f t="shared" si="14"/>
        <v>11～12歳 女子 4×50m 自由形 タイム決勝</v>
      </c>
    </row>
    <row r="891" spans="1:12" x14ac:dyDescent="0.15">
      <c r="A891">
        <f>IFERROR(記録[[#This Row],[競技番号]],"")</f>
        <v>215</v>
      </c>
      <c r="B891">
        <f>IFERROR(記録[[#This Row],[選手番号]],"")</f>
        <v>180</v>
      </c>
      <c r="C891" t="str">
        <f>IFERROR(VLOOKUP(B891,チーム番号!E:F,2,0),"")</f>
        <v/>
      </c>
      <c r="D891">
        <f>IFERROR(VLOOKUP(A891,プログラム!B:C,2,0),"")</f>
        <v>64</v>
      </c>
      <c r="E891">
        <f>IFERROR(記録[[#This Row],[組]],"")</f>
        <v>2</v>
      </c>
      <c r="F891">
        <f>IFERROR(記録[[#This Row],[水路]],"")</f>
        <v>2</v>
      </c>
      <c r="G891" t="str">
        <f>IFERROR(VLOOKUP(D891,プログラムデータ!A:N,12,0),"")</f>
        <v>11～12歳</v>
      </c>
      <c r="H891" t="str">
        <f>IFERROR(VLOOKUP(D891,プログラムデータ!A:N,13,0),"")</f>
        <v>女子</v>
      </c>
      <c r="I891" t="str">
        <f>IFERROR(VLOOKUP(D891,プログラムデータ!A:N,11,0),"")</f>
        <v>4×50m</v>
      </c>
      <c r="J891" t="str">
        <f>IFERROR(VLOOKUP(D891,プログラムデータ!A:N,10,0),"")</f>
        <v>自由形</v>
      </c>
      <c r="K891" t="str">
        <f>IFERROR(VLOOKUP(D891,プログラムデータ!A:N,14,0),"")</f>
        <v>タイム決勝</v>
      </c>
      <c r="L891" t="str">
        <f t="shared" si="14"/>
        <v>11～12歳 女子 4×50m 自由形 タイム決勝</v>
      </c>
    </row>
    <row r="892" spans="1:12" x14ac:dyDescent="0.15">
      <c r="A892">
        <f>IFERROR(記録[[#This Row],[競技番号]],"")</f>
        <v>215</v>
      </c>
      <c r="B892">
        <f>IFERROR(記録[[#This Row],[選手番号]],"")</f>
        <v>34</v>
      </c>
      <c r="C892" t="str">
        <f>IFERROR(VLOOKUP(B892,チーム番号!E:F,2,0),"")</f>
        <v/>
      </c>
      <c r="D892">
        <f>IFERROR(VLOOKUP(A892,プログラム!B:C,2,0),"")</f>
        <v>64</v>
      </c>
      <c r="E892">
        <f>IFERROR(記録[[#This Row],[組]],"")</f>
        <v>2</v>
      </c>
      <c r="F892">
        <f>IFERROR(記録[[#This Row],[水路]],"")</f>
        <v>3</v>
      </c>
      <c r="G892" t="str">
        <f>IFERROR(VLOOKUP(D892,プログラムデータ!A:N,12,0),"")</f>
        <v>11～12歳</v>
      </c>
      <c r="H892" t="str">
        <f>IFERROR(VLOOKUP(D892,プログラムデータ!A:N,13,0),"")</f>
        <v>女子</v>
      </c>
      <c r="I892" t="str">
        <f>IFERROR(VLOOKUP(D892,プログラムデータ!A:N,11,0),"")</f>
        <v>4×50m</v>
      </c>
      <c r="J892" t="str">
        <f>IFERROR(VLOOKUP(D892,プログラムデータ!A:N,10,0),"")</f>
        <v>自由形</v>
      </c>
      <c r="K892" t="str">
        <f>IFERROR(VLOOKUP(D892,プログラムデータ!A:N,14,0),"")</f>
        <v>タイム決勝</v>
      </c>
      <c r="L892" t="str">
        <f t="shared" si="14"/>
        <v>11～12歳 女子 4×50m 自由形 タイム決勝</v>
      </c>
    </row>
    <row r="893" spans="1:12" x14ac:dyDescent="0.15">
      <c r="A893">
        <f>IFERROR(記録[[#This Row],[競技番号]],"")</f>
        <v>215</v>
      </c>
      <c r="B893">
        <f>IFERROR(記録[[#This Row],[選手番号]],"")</f>
        <v>179</v>
      </c>
      <c r="C893" t="str">
        <f>IFERROR(VLOOKUP(B893,チーム番号!E:F,2,0),"")</f>
        <v/>
      </c>
      <c r="D893">
        <f>IFERROR(VLOOKUP(A893,プログラム!B:C,2,0),"")</f>
        <v>64</v>
      </c>
      <c r="E893">
        <f>IFERROR(記録[[#This Row],[組]],"")</f>
        <v>2</v>
      </c>
      <c r="F893">
        <f>IFERROR(記録[[#This Row],[水路]],"")</f>
        <v>4</v>
      </c>
      <c r="G893" t="str">
        <f>IFERROR(VLOOKUP(D893,プログラムデータ!A:N,12,0),"")</f>
        <v>11～12歳</v>
      </c>
      <c r="H893" t="str">
        <f>IFERROR(VLOOKUP(D893,プログラムデータ!A:N,13,0),"")</f>
        <v>女子</v>
      </c>
      <c r="I893" t="str">
        <f>IFERROR(VLOOKUP(D893,プログラムデータ!A:N,11,0),"")</f>
        <v>4×50m</v>
      </c>
      <c r="J893" t="str">
        <f>IFERROR(VLOOKUP(D893,プログラムデータ!A:N,10,0),"")</f>
        <v>自由形</v>
      </c>
      <c r="K893" t="str">
        <f>IFERROR(VLOOKUP(D893,プログラムデータ!A:N,14,0),"")</f>
        <v>タイム決勝</v>
      </c>
      <c r="L893" t="str">
        <f t="shared" si="14"/>
        <v>11～12歳 女子 4×50m 自由形 タイム決勝</v>
      </c>
    </row>
    <row r="894" spans="1:12" x14ac:dyDescent="0.15">
      <c r="A894">
        <f>IFERROR(記録[[#This Row],[競技番号]],"")</f>
        <v>215</v>
      </c>
      <c r="B894">
        <f>IFERROR(記録[[#This Row],[選手番号]],"")</f>
        <v>30</v>
      </c>
      <c r="C894" t="str">
        <f>IFERROR(VLOOKUP(B894,チーム番号!E:F,2,0),"")</f>
        <v/>
      </c>
      <c r="D894">
        <f>IFERROR(VLOOKUP(A894,プログラム!B:C,2,0),"")</f>
        <v>64</v>
      </c>
      <c r="E894">
        <f>IFERROR(記録[[#This Row],[組]],"")</f>
        <v>2</v>
      </c>
      <c r="F894">
        <f>IFERROR(記録[[#This Row],[水路]],"")</f>
        <v>5</v>
      </c>
      <c r="G894" t="str">
        <f>IFERROR(VLOOKUP(D894,プログラムデータ!A:N,12,0),"")</f>
        <v>11～12歳</v>
      </c>
      <c r="H894" t="str">
        <f>IFERROR(VLOOKUP(D894,プログラムデータ!A:N,13,0),"")</f>
        <v>女子</v>
      </c>
      <c r="I894" t="str">
        <f>IFERROR(VLOOKUP(D894,プログラムデータ!A:N,11,0),"")</f>
        <v>4×50m</v>
      </c>
      <c r="J894" t="str">
        <f>IFERROR(VLOOKUP(D894,プログラムデータ!A:N,10,0),"")</f>
        <v>自由形</v>
      </c>
      <c r="K894" t="str">
        <f>IFERROR(VLOOKUP(D894,プログラムデータ!A:N,14,0),"")</f>
        <v>タイム決勝</v>
      </c>
      <c r="L894" t="str">
        <f t="shared" si="14"/>
        <v>11～12歳 女子 4×50m 自由形 タイム決勝</v>
      </c>
    </row>
    <row r="895" spans="1:12" x14ac:dyDescent="0.15">
      <c r="A895">
        <f>IFERROR(記録[[#This Row],[競技番号]],"")</f>
        <v>215</v>
      </c>
      <c r="B895">
        <f>IFERROR(記録[[#This Row],[選手番号]],"")</f>
        <v>262</v>
      </c>
      <c r="C895" t="str">
        <f>IFERROR(VLOOKUP(B895,チーム番号!E:F,2,0),"")</f>
        <v/>
      </c>
      <c r="D895">
        <f>IFERROR(VLOOKUP(A895,プログラム!B:C,2,0),"")</f>
        <v>64</v>
      </c>
      <c r="E895">
        <f>IFERROR(記録[[#This Row],[組]],"")</f>
        <v>2</v>
      </c>
      <c r="F895">
        <f>IFERROR(記録[[#This Row],[水路]],"")</f>
        <v>6</v>
      </c>
      <c r="G895" t="str">
        <f>IFERROR(VLOOKUP(D895,プログラムデータ!A:N,12,0),"")</f>
        <v>11～12歳</v>
      </c>
      <c r="H895" t="str">
        <f>IFERROR(VLOOKUP(D895,プログラムデータ!A:N,13,0),"")</f>
        <v>女子</v>
      </c>
      <c r="I895" t="str">
        <f>IFERROR(VLOOKUP(D895,プログラムデータ!A:N,11,0),"")</f>
        <v>4×50m</v>
      </c>
      <c r="J895" t="str">
        <f>IFERROR(VLOOKUP(D895,プログラムデータ!A:N,10,0),"")</f>
        <v>自由形</v>
      </c>
      <c r="K895" t="str">
        <f>IFERROR(VLOOKUP(D895,プログラムデータ!A:N,14,0),"")</f>
        <v>タイム決勝</v>
      </c>
      <c r="L895" t="str">
        <f t="shared" si="14"/>
        <v>11～12歳 女子 4×50m 自由形 タイム決勝</v>
      </c>
    </row>
    <row r="896" spans="1:12" x14ac:dyDescent="0.15">
      <c r="A896">
        <f>IFERROR(記録[[#This Row],[競技番号]],"")</f>
        <v>215</v>
      </c>
      <c r="B896">
        <f>IFERROR(記録[[#This Row],[選手番号]],"")</f>
        <v>602</v>
      </c>
      <c r="C896" t="str">
        <f>IFERROR(VLOOKUP(B896,チーム番号!E:F,2,0),"")</f>
        <v/>
      </c>
      <c r="D896">
        <f>IFERROR(VLOOKUP(A896,プログラム!B:C,2,0),"")</f>
        <v>64</v>
      </c>
      <c r="E896">
        <f>IFERROR(記録[[#This Row],[組]],"")</f>
        <v>2</v>
      </c>
      <c r="F896">
        <f>IFERROR(記録[[#This Row],[水路]],"")</f>
        <v>7</v>
      </c>
      <c r="G896" t="str">
        <f>IFERROR(VLOOKUP(D896,プログラムデータ!A:N,12,0),"")</f>
        <v>11～12歳</v>
      </c>
      <c r="H896" t="str">
        <f>IFERROR(VLOOKUP(D896,プログラムデータ!A:N,13,0),"")</f>
        <v>女子</v>
      </c>
      <c r="I896" t="str">
        <f>IFERROR(VLOOKUP(D896,プログラムデータ!A:N,11,0),"")</f>
        <v>4×50m</v>
      </c>
      <c r="J896" t="str">
        <f>IFERROR(VLOOKUP(D896,プログラムデータ!A:N,10,0),"")</f>
        <v>自由形</v>
      </c>
      <c r="K896" t="str">
        <f>IFERROR(VLOOKUP(D896,プログラムデータ!A:N,14,0),"")</f>
        <v>タイム決勝</v>
      </c>
      <c r="L896" t="str">
        <f t="shared" si="14"/>
        <v>11～12歳 女子 4×50m 自由形 タイム決勝</v>
      </c>
    </row>
    <row r="897" spans="1:12" x14ac:dyDescent="0.15">
      <c r="A897">
        <f>IFERROR(記録[[#This Row],[競技番号]],"")</f>
        <v>215</v>
      </c>
      <c r="B897">
        <f>IFERROR(記録[[#This Row],[選手番号]],"")</f>
        <v>713</v>
      </c>
      <c r="C897" t="str">
        <f>IFERROR(VLOOKUP(B897,チーム番号!E:F,2,0),"")</f>
        <v/>
      </c>
      <c r="D897">
        <f>IFERROR(VLOOKUP(A897,プログラム!B:C,2,0),"")</f>
        <v>64</v>
      </c>
      <c r="E897">
        <f>IFERROR(記録[[#This Row],[組]],"")</f>
        <v>2</v>
      </c>
      <c r="F897">
        <f>IFERROR(記録[[#This Row],[水路]],"")</f>
        <v>8</v>
      </c>
      <c r="G897" t="str">
        <f>IFERROR(VLOOKUP(D897,プログラムデータ!A:N,12,0),"")</f>
        <v>11～12歳</v>
      </c>
      <c r="H897" t="str">
        <f>IFERROR(VLOOKUP(D897,プログラムデータ!A:N,13,0),"")</f>
        <v>女子</v>
      </c>
      <c r="I897" t="str">
        <f>IFERROR(VLOOKUP(D897,プログラムデータ!A:N,11,0),"")</f>
        <v>4×50m</v>
      </c>
      <c r="J897" t="str">
        <f>IFERROR(VLOOKUP(D897,プログラムデータ!A:N,10,0),"")</f>
        <v>自由形</v>
      </c>
      <c r="K897" t="str">
        <f>IFERROR(VLOOKUP(D897,プログラムデータ!A:N,14,0),"")</f>
        <v>タイム決勝</v>
      </c>
      <c r="L897" t="str">
        <f t="shared" si="14"/>
        <v>11～12歳 女子 4×50m 自由形 タイム決勝</v>
      </c>
    </row>
    <row r="898" spans="1:12" x14ac:dyDescent="0.15">
      <c r="A898">
        <f>IFERROR(記録[[#This Row],[競技番号]],"")</f>
        <v>216</v>
      </c>
      <c r="B898">
        <f>IFERROR(記録[[#This Row],[選手番号]],"")</f>
        <v>0</v>
      </c>
      <c r="C898" t="str">
        <f>IFERROR(VLOOKUP(B898,チーム番号!E:F,2,0),"")</f>
        <v/>
      </c>
      <c r="D898">
        <f>IFERROR(VLOOKUP(A898,プログラム!B:C,2,0),"")</f>
        <v>65</v>
      </c>
      <c r="E898">
        <f>IFERROR(記録[[#This Row],[組]],"")</f>
        <v>1</v>
      </c>
      <c r="F898">
        <f>IFERROR(記録[[#This Row],[水路]],"")</f>
        <v>1</v>
      </c>
      <c r="G898" t="str">
        <f>IFERROR(VLOOKUP(D898,プログラムデータ!A:N,12,0),"")</f>
        <v>13～14歳</v>
      </c>
      <c r="H898" t="str">
        <f>IFERROR(VLOOKUP(D898,プログラムデータ!A:N,13,0),"")</f>
        <v>女子</v>
      </c>
      <c r="I898" t="str">
        <f>IFERROR(VLOOKUP(D898,プログラムデータ!A:N,11,0),"")</f>
        <v>4×50m</v>
      </c>
      <c r="J898" t="str">
        <f>IFERROR(VLOOKUP(D898,プログラムデータ!A:N,10,0),"")</f>
        <v>自由形</v>
      </c>
      <c r="K898" t="str">
        <f>IFERROR(VLOOKUP(D898,プログラムデータ!A:N,14,0),"")</f>
        <v>タイム決勝</v>
      </c>
      <c r="L898" t="str">
        <f t="shared" si="14"/>
        <v>13～14歳 女子 4×50m 自由形 タイム決勝</v>
      </c>
    </row>
    <row r="899" spans="1:12" x14ac:dyDescent="0.15">
      <c r="A899">
        <f>IFERROR(記録[[#This Row],[競技番号]],"")</f>
        <v>216</v>
      </c>
      <c r="B899">
        <f>IFERROR(記録[[#This Row],[選手番号]],"")</f>
        <v>0</v>
      </c>
      <c r="C899" t="str">
        <f>IFERROR(VLOOKUP(B899,チーム番号!E:F,2,0),"")</f>
        <v/>
      </c>
      <c r="D899">
        <f>IFERROR(VLOOKUP(A899,プログラム!B:C,2,0),"")</f>
        <v>65</v>
      </c>
      <c r="E899">
        <f>IFERROR(記録[[#This Row],[組]],"")</f>
        <v>1</v>
      </c>
      <c r="F899">
        <f>IFERROR(記録[[#This Row],[水路]],"")</f>
        <v>2</v>
      </c>
      <c r="G899" t="str">
        <f>IFERROR(VLOOKUP(D899,プログラムデータ!A:N,12,0),"")</f>
        <v>13～14歳</v>
      </c>
      <c r="H899" t="str">
        <f>IFERROR(VLOOKUP(D899,プログラムデータ!A:N,13,0),"")</f>
        <v>女子</v>
      </c>
      <c r="I899" t="str">
        <f>IFERROR(VLOOKUP(D899,プログラムデータ!A:N,11,0),"")</f>
        <v>4×50m</v>
      </c>
      <c r="J899" t="str">
        <f>IFERROR(VLOOKUP(D899,プログラムデータ!A:N,10,0),"")</f>
        <v>自由形</v>
      </c>
      <c r="K899" t="str">
        <f>IFERROR(VLOOKUP(D899,プログラムデータ!A:N,14,0),"")</f>
        <v>タイム決勝</v>
      </c>
      <c r="L899" t="str">
        <f t="shared" si="14"/>
        <v>13～14歳 女子 4×50m 自由形 タイム決勝</v>
      </c>
    </row>
    <row r="900" spans="1:12" x14ac:dyDescent="0.15">
      <c r="A900">
        <f>IFERROR(記録[[#This Row],[競技番号]],"")</f>
        <v>216</v>
      </c>
      <c r="B900">
        <f>IFERROR(記録[[#This Row],[選手番号]],"")</f>
        <v>486</v>
      </c>
      <c r="C900" t="str">
        <f>IFERROR(VLOOKUP(B900,チーム番号!E:F,2,0),"")</f>
        <v/>
      </c>
      <c r="D900">
        <f>IFERROR(VLOOKUP(A900,プログラム!B:C,2,0),"")</f>
        <v>65</v>
      </c>
      <c r="E900">
        <f>IFERROR(記録[[#This Row],[組]],"")</f>
        <v>1</v>
      </c>
      <c r="F900">
        <f>IFERROR(記録[[#This Row],[水路]],"")</f>
        <v>3</v>
      </c>
      <c r="G900" t="str">
        <f>IFERROR(VLOOKUP(D900,プログラムデータ!A:N,12,0),"")</f>
        <v>13～14歳</v>
      </c>
      <c r="H900" t="str">
        <f>IFERROR(VLOOKUP(D900,プログラムデータ!A:N,13,0),"")</f>
        <v>女子</v>
      </c>
      <c r="I900" t="str">
        <f>IFERROR(VLOOKUP(D900,プログラムデータ!A:N,11,0),"")</f>
        <v>4×50m</v>
      </c>
      <c r="J900" t="str">
        <f>IFERROR(VLOOKUP(D900,プログラムデータ!A:N,10,0),"")</f>
        <v>自由形</v>
      </c>
      <c r="K900" t="str">
        <f>IFERROR(VLOOKUP(D900,プログラムデータ!A:N,14,0),"")</f>
        <v>タイム決勝</v>
      </c>
      <c r="L900" t="str">
        <f t="shared" si="14"/>
        <v>13～14歳 女子 4×50m 自由形 タイム決勝</v>
      </c>
    </row>
    <row r="901" spans="1:12" x14ac:dyDescent="0.15">
      <c r="A901">
        <f>IFERROR(記録[[#This Row],[競技番号]],"")</f>
        <v>216</v>
      </c>
      <c r="B901">
        <f>IFERROR(記録[[#This Row],[選手番号]],"")</f>
        <v>65</v>
      </c>
      <c r="C901" t="str">
        <f>IFERROR(VLOOKUP(B901,チーム番号!E:F,2,0),"")</f>
        <v/>
      </c>
      <c r="D901">
        <f>IFERROR(VLOOKUP(A901,プログラム!B:C,2,0),"")</f>
        <v>65</v>
      </c>
      <c r="E901">
        <f>IFERROR(記録[[#This Row],[組]],"")</f>
        <v>1</v>
      </c>
      <c r="F901">
        <f>IFERROR(記録[[#This Row],[水路]],"")</f>
        <v>4</v>
      </c>
      <c r="G901" t="str">
        <f>IFERROR(VLOOKUP(D901,プログラムデータ!A:N,12,0),"")</f>
        <v>13～14歳</v>
      </c>
      <c r="H901" t="str">
        <f>IFERROR(VLOOKUP(D901,プログラムデータ!A:N,13,0),"")</f>
        <v>女子</v>
      </c>
      <c r="I901" t="str">
        <f>IFERROR(VLOOKUP(D901,プログラムデータ!A:N,11,0),"")</f>
        <v>4×50m</v>
      </c>
      <c r="J901" t="str">
        <f>IFERROR(VLOOKUP(D901,プログラムデータ!A:N,10,0),"")</f>
        <v>自由形</v>
      </c>
      <c r="K901" t="str">
        <f>IFERROR(VLOOKUP(D901,プログラムデータ!A:N,14,0),"")</f>
        <v>タイム決勝</v>
      </c>
      <c r="L901" t="str">
        <f t="shared" si="14"/>
        <v>13～14歳 女子 4×50m 自由形 タイム決勝</v>
      </c>
    </row>
    <row r="902" spans="1:12" x14ac:dyDescent="0.15">
      <c r="A902">
        <f>IFERROR(記録[[#This Row],[競技番号]],"")</f>
        <v>216</v>
      </c>
      <c r="B902">
        <f>IFERROR(記録[[#This Row],[選手番号]],"")</f>
        <v>669</v>
      </c>
      <c r="C902" t="str">
        <f>IFERROR(VLOOKUP(B902,チーム番号!E:F,2,0),"")</f>
        <v/>
      </c>
      <c r="D902">
        <f>IFERROR(VLOOKUP(A902,プログラム!B:C,2,0),"")</f>
        <v>65</v>
      </c>
      <c r="E902">
        <f>IFERROR(記録[[#This Row],[組]],"")</f>
        <v>1</v>
      </c>
      <c r="F902">
        <f>IFERROR(記録[[#This Row],[水路]],"")</f>
        <v>5</v>
      </c>
      <c r="G902" t="str">
        <f>IFERROR(VLOOKUP(D902,プログラムデータ!A:N,12,0),"")</f>
        <v>13～14歳</v>
      </c>
      <c r="H902" t="str">
        <f>IFERROR(VLOOKUP(D902,プログラムデータ!A:N,13,0),"")</f>
        <v>女子</v>
      </c>
      <c r="I902" t="str">
        <f>IFERROR(VLOOKUP(D902,プログラムデータ!A:N,11,0),"")</f>
        <v>4×50m</v>
      </c>
      <c r="J902" t="str">
        <f>IFERROR(VLOOKUP(D902,プログラムデータ!A:N,10,0),"")</f>
        <v>自由形</v>
      </c>
      <c r="K902" t="str">
        <f>IFERROR(VLOOKUP(D902,プログラムデータ!A:N,14,0),"")</f>
        <v>タイム決勝</v>
      </c>
      <c r="L902" t="str">
        <f t="shared" si="14"/>
        <v>13～14歳 女子 4×50m 自由形 タイム決勝</v>
      </c>
    </row>
    <row r="903" spans="1:12" x14ac:dyDescent="0.15">
      <c r="A903">
        <f>IFERROR(記録[[#This Row],[競技番号]],"")</f>
        <v>216</v>
      </c>
      <c r="B903">
        <f>IFERROR(記録[[#This Row],[選手番号]],"")</f>
        <v>485</v>
      </c>
      <c r="C903" t="str">
        <f>IFERROR(VLOOKUP(B903,チーム番号!E:F,2,0),"")</f>
        <v/>
      </c>
      <c r="D903">
        <f>IFERROR(VLOOKUP(A903,プログラム!B:C,2,0),"")</f>
        <v>65</v>
      </c>
      <c r="E903">
        <f>IFERROR(記録[[#This Row],[組]],"")</f>
        <v>1</v>
      </c>
      <c r="F903">
        <f>IFERROR(記録[[#This Row],[水路]],"")</f>
        <v>6</v>
      </c>
      <c r="G903" t="str">
        <f>IFERROR(VLOOKUP(D903,プログラムデータ!A:N,12,0),"")</f>
        <v>13～14歳</v>
      </c>
      <c r="H903" t="str">
        <f>IFERROR(VLOOKUP(D903,プログラムデータ!A:N,13,0),"")</f>
        <v>女子</v>
      </c>
      <c r="I903" t="str">
        <f>IFERROR(VLOOKUP(D903,プログラムデータ!A:N,11,0),"")</f>
        <v>4×50m</v>
      </c>
      <c r="J903" t="str">
        <f>IFERROR(VLOOKUP(D903,プログラムデータ!A:N,10,0),"")</f>
        <v>自由形</v>
      </c>
      <c r="K903" t="str">
        <f>IFERROR(VLOOKUP(D903,プログラムデータ!A:N,14,0),"")</f>
        <v>タイム決勝</v>
      </c>
      <c r="L903" t="str">
        <f t="shared" si="14"/>
        <v>13～14歳 女子 4×50m 自由形 タイム決勝</v>
      </c>
    </row>
    <row r="904" spans="1:12" x14ac:dyDescent="0.15">
      <c r="A904">
        <f>IFERROR(記録[[#This Row],[競技番号]],"")</f>
        <v>216</v>
      </c>
      <c r="B904">
        <f>IFERROR(記録[[#This Row],[選手番号]],"")</f>
        <v>0</v>
      </c>
      <c r="C904" t="str">
        <f>IFERROR(VLOOKUP(B904,チーム番号!E:F,2,0),"")</f>
        <v/>
      </c>
      <c r="D904">
        <f>IFERROR(VLOOKUP(A904,プログラム!B:C,2,0),"")</f>
        <v>65</v>
      </c>
      <c r="E904">
        <f>IFERROR(記録[[#This Row],[組]],"")</f>
        <v>1</v>
      </c>
      <c r="F904">
        <f>IFERROR(記録[[#This Row],[水路]],"")</f>
        <v>7</v>
      </c>
      <c r="G904" t="str">
        <f>IFERROR(VLOOKUP(D904,プログラムデータ!A:N,12,0),"")</f>
        <v>13～14歳</v>
      </c>
      <c r="H904" t="str">
        <f>IFERROR(VLOOKUP(D904,プログラムデータ!A:N,13,0),"")</f>
        <v>女子</v>
      </c>
      <c r="I904" t="str">
        <f>IFERROR(VLOOKUP(D904,プログラムデータ!A:N,11,0),"")</f>
        <v>4×50m</v>
      </c>
      <c r="J904" t="str">
        <f>IFERROR(VLOOKUP(D904,プログラムデータ!A:N,10,0),"")</f>
        <v>自由形</v>
      </c>
      <c r="K904" t="str">
        <f>IFERROR(VLOOKUP(D904,プログラムデータ!A:N,14,0),"")</f>
        <v>タイム決勝</v>
      </c>
      <c r="L904" t="str">
        <f t="shared" si="14"/>
        <v>13～14歳 女子 4×50m 自由形 タイム決勝</v>
      </c>
    </row>
    <row r="905" spans="1:12" x14ac:dyDescent="0.15">
      <c r="A905">
        <f>IFERROR(記録[[#This Row],[競技番号]],"")</f>
        <v>216</v>
      </c>
      <c r="B905">
        <f>IFERROR(記録[[#This Row],[選手番号]],"")</f>
        <v>0</v>
      </c>
      <c r="C905" t="str">
        <f>IFERROR(VLOOKUP(B905,チーム番号!E:F,2,0),"")</f>
        <v/>
      </c>
      <c r="D905">
        <f>IFERROR(VLOOKUP(A905,プログラム!B:C,2,0),"")</f>
        <v>65</v>
      </c>
      <c r="E905">
        <f>IFERROR(記録[[#This Row],[組]],"")</f>
        <v>1</v>
      </c>
      <c r="F905">
        <f>IFERROR(記録[[#This Row],[水路]],"")</f>
        <v>8</v>
      </c>
      <c r="G905" t="str">
        <f>IFERROR(VLOOKUP(D905,プログラムデータ!A:N,12,0),"")</f>
        <v>13～14歳</v>
      </c>
      <c r="H905" t="str">
        <f>IFERROR(VLOOKUP(D905,プログラムデータ!A:N,13,0),"")</f>
        <v>女子</v>
      </c>
      <c r="I905" t="str">
        <f>IFERROR(VLOOKUP(D905,プログラムデータ!A:N,11,0),"")</f>
        <v>4×50m</v>
      </c>
      <c r="J905" t="str">
        <f>IFERROR(VLOOKUP(D905,プログラムデータ!A:N,10,0),"")</f>
        <v>自由形</v>
      </c>
      <c r="K905" t="str">
        <f>IFERROR(VLOOKUP(D905,プログラムデータ!A:N,14,0),"")</f>
        <v>タイム決勝</v>
      </c>
      <c r="L905" t="str">
        <f t="shared" si="14"/>
        <v>13～14歳 女子 4×50m 自由形 タイム決勝</v>
      </c>
    </row>
    <row r="906" spans="1:12" x14ac:dyDescent="0.15">
      <c r="A906">
        <f>IFERROR(記録[[#This Row],[競技番号]],"")</f>
        <v>216</v>
      </c>
      <c r="B906">
        <f>IFERROR(記録[[#This Row],[選手番号]],"")</f>
        <v>576</v>
      </c>
      <c r="C906" t="str">
        <f>IFERROR(VLOOKUP(B906,チーム番号!E:F,2,0),"")</f>
        <v/>
      </c>
      <c r="D906">
        <f>IFERROR(VLOOKUP(A906,プログラム!B:C,2,0),"")</f>
        <v>65</v>
      </c>
      <c r="E906">
        <f>IFERROR(記録[[#This Row],[組]],"")</f>
        <v>2</v>
      </c>
      <c r="F906">
        <f>IFERROR(記録[[#This Row],[水路]],"")</f>
        <v>1</v>
      </c>
      <c r="G906" t="str">
        <f>IFERROR(VLOOKUP(D906,プログラムデータ!A:N,12,0),"")</f>
        <v>13～14歳</v>
      </c>
      <c r="H906" t="str">
        <f>IFERROR(VLOOKUP(D906,プログラムデータ!A:N,13,0),"")</f>
        <v>女子</v>
      </c>
      <c r="I906" t="str">
        <f>IFERROR(VLOOKUP(D906,プログラムデータ!A:N,11,0),"")</f>
        <v>4×50m</v>
      </c>
      <c r="J906" t="str">
        <f>IFERROR(VLOOKUP(D906,プログラムデータ!A:N,10,0),"")</f>
        <v>自由形</v>
      </c>
      <c r="K906" t="str">
        <f>IFERROR(VLOOKUP(D906,プログラムデータ!A:N,14,0),"")</f>
        <v>タイム決勝</v>
      </c>
      <c r="L906" t="str">
        <f t="shared" si="14"/>
        <v>13～14歳 女子 4×50m 自由形 タイム決勝</v>
      </c>
    </row>
    <row r="907" spans="1:12" x14ac:dyDescent="0.15">
      <c r="A907">
        <f>IFERROR(記録[[#This Row],[競技番号]],"")</f>
        <v>216</v>
      </c>
      <c r="B907">
        <f>IFERROR(記録[[#This Row],[選手番号]],"")</f>
        <v>278</v>
      </c>
      <c r="C907" t="str">
        <f>IFERROR(VLOOKUP(B907,チーム番号!E:F,2,0),"")</f>
        <v/>
      </c>
      <c r="D907">
        <f>IFERROR(VLOOKUP(A907,プログラム!B:C,2,0),"")</f>
        <v>65</v>
      </c>
      <c r="E907">
        <f>IFERROR(記録[[#This Row],[組]],"")</f>
        <v>2</v>
      </c>
      <c r="F907">
        <f>IFERROR(記録[[#This Row],[水路]],"")</f>
        <v>2</v>
      </c>
      <c r="G907" t="str">
        <f>IFERROR(VLOOKUP(D907,プログラムデータ!A:N,12,0),"")</f>
        <v>13～14歳</v>
      </c>
      <c r="H907" t="str">
        <f>IFERROR(VLOOKUP(D907,プログラムデータ!A:N,13,0),"")</f>
        <v>女子</v>
      </c>
      <c r="I907" t="str">
        <f>IFERROR(VLOOKUP(D907,プログラムデータ!A:N,11,0),"")</f>
        <v>4×50m</v>
      </c>
      <c r="J907" t="str">
        <f>IFERROR(VLOOKUP(D907,プログラムデータ!A:N,10,0),"")</f>
        <v>自由形</v>
      </c>
      <c r="K907" t="str">
        <f>IFERROR(VLOOKUP(D907,プログラムデータ!A:N,14,0),"")</f>
        <v>タイム決勝</v>
      </c>
      <c r="L907" t="str">
        <f t="shared" si="14"/>
        <v>13～14歳 女子 4×50m 自由形 タイム決勝</v>
      </c>
    </row>
    <row r="908" spans="1:12" x14ac:dyDescent="0.15">
      <c r="A908">
        <f>IFERROR(記録[[#This Row],[競技番号]],"")</f>
        <v>216</v>
      </c>
      <c r="B908">
        <f>IFERROR(記録[[#This Row],[選手番号]],"")</f>
        <v>277</v>
      </c>
      <c r="C908" t="str">
        <f>IFERROR(VLOOKUP(B908,チーム番号!E:F,2,0),"")</f>
        <v/>
      </c>
      <c r="D908">
        <f>IFERROR(VLOOKUP(A908,プログラム!B:C,2,0),"")</f>
        <v>65</v>
      </c>
      <c r="E908">
        <f>IFERROR(記録[[#This Row],[組]],"")</f>
        <v>2</v>
      </c>
      <c r="F908">
        <f>IFERROR(記録[[#This Row],[水路]],"")</f>
        <v>3</v>
      </c>
      <c r="G908" t="str">
        <f>IFERROR(VLOOKUP(D908,プログラムデータ!A:N,12,0),"")</f>
        <v>13～14歳</v>
      </c>
      <c r="H908" t="str">
        <f>IFERROR(VLOOKUP(D908,プログラムデータ!A:N,13,0),"")</f>
        <v>女子</v>
      </c>
      <c r="I908" t="str">
        <f>IFERROR(VLOOKUP(D908,プログラムデータ!A:N,11,0),"")</f>
        <v>4×50m</v>
      </c>
      <c r="J908" t="str">
        <f>IFERROR(VLOOKUP(D908,プログラムデータ!A:N,10,0),"")</f>
        <v>自由形</v>
      </c>
      <c r="K908" t="str">
        <f>IFERROR(VLOOKUP(D908,プログラムデータ!A:N,14,0),"")</f>
        <v>タイム決勝</v>
      </c>
      <c r="L908" t="str">
        <f t="shared" si="14"/>
        <v>13～14歳 女子 4×50m 自由形 タイム決勝</v>
      </c>
    </row>
    <row r="909" spans="1:12" x14ac:dyDescent="0.15">
      <c r="A909">
        <f>IFERROR(記録[[#This Row],[競技番号]],"")</f>
        <v>216</v>
      </c>
      <c r="B909">
        <f>IFERROR(記録[[#This Row],[選手番号]],"")</f>
        <v>257</v>
      </c>
      <c r="C909" t="str">
        <f>IFERROR(VLOOKUP(B909,チーム番号!E:F,2,0),"")</f>
        <v/>
      </c>
      <c r="D909">
        <f>IFERROR(VLOOKUP(A909,プログラム!B:C,2,0),"")</f>
        <v>65</v>
      </c>
      <c r="E909">
        <f>IFERROR(記録[[#This Row],[組]],"")</f>
        <v>2</v>
      </c>
      <c r="F909">
        <f>IFERROR(記録[[#This Row],[水路]],"")</f>
        <v>4</v>
      </c>
      <c r="G909" t="str">
        <f>IFERROR(VLOOKUP(D909,プログラムデータ!A:N,12,0),"")</f>
        <v>13～14歳</v>
      </c>
      <c r="H909" t="str">
        <f>IFERROR(VLOOKUP(D909,プログラムデータ!A:N,13,0),"")</f>
        <v>女子</v>
      </c>
      <c r="I909" t="str">
        <f>IFERROR(VLOOKUP(D909,プログラムデータ!A:N,11,0),"")</f>
        <v>4×50m</v>
      </c>
      <c r="J909" t="str">
        <f>IFERROR(VLOOKUP(D909,プログラムデータ!A:N,10,0),"")</f>
        <v>自由形</v>
      </c>
      <c r="K909" t="str">
        <f>IFERROR(VLOOKUP(D909,プログラムデータ!A:N,14,0),"")</f>
        <v>タイム決勝</v>
      </c>
      <c r="L909" t="str">
        <f t="shared" si="14"/>
        <v>13～14歳 女子 4×50m 自由形 タイム決勝</v>
      </c>
    </row>
    <row r="910" spans="1:12" x14ac:dyDescent="0.15">
      <c r="A910">
        <f>IFERROR(記録[[#This Row],[競技番号]],"")</f>
        <v>216</v>
      </c>
      <c r="B910">
        <f>IFERROR(記録[[#This Row],[選手番号]],"")</f>
        <v>577</v>
      </c>
      <c r="C910" t="str">
        <f>IFERROR(VLOOKUP(B910,チーム番号!E:F,2,0),"")</f>
        <v/>
      </c>
      <c r="D910">
        <f>IFERROR(VLOOKUP(A910,プログラム!B:C,2,0),"")</f>
        <v>65</v>
      </c>
      <c r="E910">
        <f>IFERROR(記録[[#This Row],[組]],"")</f>
        <v>2</v>
      </c>
      <c r="F910">
        <f>IFERROR(記録[[#This Row],[水路]],"")</f>
        <v>5</v>
      </c>
      <c r="G910" t="str">
        <f>IFERROR(VLOOKUP(D910,プログラムデータ!A:N,12,0),"")</f>
        <v>13～14歳</v>
      </c>
      <c r="H910" t="str">
        <f>IFERROR(VLOOKUP(D910,プログラムデータ!A:N,13,0),"")</f>
        <v>女子</v>
      </c>
      <c r="I910" t="str">
        <f>IFERROR(VLOOKUP(D910,プログラムデータ!A:N,11,0),"")</f>
        <v>4×50m</v>
      </c>
      <c r="J910" t="str">
        <f>IFERROR(VLOOKUP(D910,プログラムデータ!A:N,10,0),"")</f>
        <v>自由形</v>
      </c>
      <c r="K910" t="str">
        <f>IFERROR(VLOOKUP(D910,プログラムデータ!A:N,14,0),"")</f>
        <v>タイム決勝</v>
      </c>
      <c r="L910" t="str">
        <f t="shared" si="14"/>
        <v>13～14歳 女子 4×50m 自由形 タイム決勝</v>
      </c>
    </row>
    <row r="911" spans="1:12" x14ac:dyDescent="0.15">
      <c r="A911">
        <f>IFERROR(記録[[#This Row],[競技番号]],"")</f>
        <v>216</v>
      </c>
      <c r="B911">
        <f>IFERROR(記録[[#This Row],[選手番号]],"")</f>
        <v>538</v>
      </c>
      <c r="C911" t="str">
        <f>IFERROR(VLOOKUP(B911,チーム番号!E:F,2,0),"")</f>
        <v/>
      </c>
      <c r="D911">
        <f>IFERROR(VLOOKUP(A911,プログラム!B:C,2,0),"")</f>
        <v>65</v>
      </c>
      <c r="E911">
        <f>IFERROR(記録[[#This Row],[組]],"")</f>
        <v>2</v>
      </c>
      <c r="F911">
        <f>IFERROR(記録[[#This Row],[水路]],"")</f>
        <v>6</v>
      </c>
      <c r="G911" t="str">
        <f>IFERROR(VLOOKUP(D911,プログラムデータ!A:N,12,0),"")</f>
        <v>13～14歳</v>
      </c>
      <c r="H911" t="str">
        <f>IFERROR(VLOOKUP(D911,プログラムデータ!A:N,13,0),"")</f>
        <v>女子</v>
      </c>
      <c r="I911" t="str">
        <f>IFERROR(VLOOKUP(D911,プログラムデータ!A:N,11,0),"")</f>
        <v>4×50m</v>
      </c>
      <c r="J911" t="str">
        <f>IFERROR(VLOOKUP(D911,プログラムデータ!A:N,10,0),"")</f>
        <v>自由形</v>
      </c>
      <c r="K911" t="str">
        <f>IFERROR(VLOOKUP(D911,プログラムデータ!A:N,14,0),"")</f>
        <v>タイム決勝</v>
      </c>
      <c r="L911" t="str">
        <f t="shared" si="14"/>
        <v>13～14歳 女子 4×50m 自由形 タイム決勝</v>
      </c>
    </row>
    <row r="912" spans="1:12" x14ac:dyDescent="0.15">
      <c r="A912">
        <f>IFERROR(記録[[#This Row],[競技番号]],"")</f>
        <v>216</v>
      </c>
      <c r="B912">
        <f>IFERROR(記録[[#This Row],[選手番号]],"")</f>
        <v>505</v>
      </c>
      <c r="C912" t="str">
        <f>IFERROR(VLOOKUP(B912,チーム番号!E:F,2,0),"")</f>
        <v/>
      </c>
      <c r="D912">
        <f>IFERROR(VLOOKUP(A912,プログラム!B:C,2,0),"")</f>
        <v>65</v>
      </c>
      <c r="E912">
        <f>IFERROR(記録[[#This Row],[組]],"")</f>
        <v>2</v>
      </c>
      <c r="F912">
        <f>IFERROR(記録[[#This Row],[水路]],"")</f>
        <v>7</v>
      </c>
      <c r="G912" t="str">
        <f>IFERROR(VLOOKUP(D912,プログラムデータ!A:N,12,0),"")</f>
        <v>13～14歳</v>
      </c>
      <c r="H912" t="str">
        <f>IFERROR(VLOOKUP(D912,プログラムデータ!A:N,13,0),"")</f>
        <v>女子</v>
      </c>
      <c r="I912" t="str">
        <f>IFERROR(VLOOKUP(D912,プログラムデータ!A:N,11,0),"")</f>
        <v>4×50m</v>
      </c>
      <c r="J912" t="str">
        <f>IFERROR(VLOOKUP(D912,プログラムデータ!A:N,10,0),"")</f>
        <v>自由形</v>
      </c>
      <c r="K912" t="str">
        <f>IFERROR(VLOOKUP(D912,プログラムデータ!A:N,14,0),"")</f>
        <v>タイム決勝</v>
      </c>
      <c r="L912" t="str">
        <f t="shared" si="14"/>
        <v>13～14歳 女子 4×50m 自由形 タイム決勝</v>
      </c>
    </row>
    <row r="913" spans="1:12" x14ac:dyDescent="0.15">
      <c r="A913">
        <f>IFERROR(記録[[#This Row],[競技番号]],"")</f>
        <v>216</v>
      </c>
      <c r="B913">
        <f>IFERROR(記録[[#This Row],[選手番号]],"")</f>
        <v>642</v>
      </c>
      <c r="C913" t="str">
        <f>IFERROR(VLOOKUP(B913,チーム番号!E:F,2,0),"")</f>
        <v/>
      </c>
      <c r="D913">
        <f>IFERROR(VLOOKUP(A913,プログラム!B:C,2,0),"")</f>
        <v>65</v>
      </c>
      <c r="E913">
        <f>IFERROR(記録[[#This Row],[組]],"")</f>
        <v>2</v>
      </c>
      <c r="F913">
        <f>IFERROR(記録[[#This Row],[水路]],"")</f>
        <v>8</v>
      </c>
      <c r="G913" t="str">
        <f>IFERROR(VLOOKUP(D913,プログラムデータ!A:N,12,0),"")</f>
        <v>13～14歳</v>
      </c>
      <c r="H913" t="str">
        <f>IFERROR(VLOOKUP(D913,プログラムデータ!A:N,13,0),"")</f>
        <v>女子</v>
      </c>
      <c r="I913" t="str">
        <f>IFERROR(VLOOKUP(D913,プログラムデータ!A:N,11,0),"")</f>
        <v>4×50m</v>
      </c>
      <c r="J913" t="str">
        <f>IFERROR(VLOOKUP(D913,プログラムデータ!A:N,10,0),"")</f>
        <v>自由形</v>
      </c>
      <c r="K913" t="str">
        <f>IFERROR(VLOOKUP(D913,プログラムデータ!A:N,14,0),"")</f>
        <v>タイム決勝</v>
      </c>
      <c r="L913" t="str">
        <f t="shared" si="14"/>
        <v>13～14歳 女子 4×50m 自由形 タイム決勝</v>
      </c>
    </row>
    <row r="914" spans="1:12" x14ac:dyDescent="0.15">
      <c r="A914">
        <f>IFERROR(記録[[#This Row],[競技番号]],"")</f>
        <v>216</v>
      </c>
      <c r="B914">
        <f>IFERROR(記録[[#This Row],[選手番号]],"")</f>
        <v>455</v>
      </c>
      <c r="C914" t="str">
        <f>IFERROR(VLOOKUP(B914,チーム番号!E:F,2,0),"")</f>
        <v/>
      </c>
      <c r="D914">
        <f>IFERROR(VLOOKUP(A914,プログラム!B:C,2,0),"")</f>
        <v>65</v>
      </c>
      <c r="E914">
        <f>IFERROR(記録[[#This Row],[組]],"")</f>
        <v>3</v>
      </c>
      <c r="F914">
        <f>IFERROR(記録[[#This Row],[水路]],"")</f>
        <v>1</v>
      </c>
      <c r="G914" t="str">
        <f>IFERROR(VLOOKUP(D914,プログラムデータ!A:N,12,0),"")</f>
        <v>13～14歳</v>
      </c>
      <c r="H914" t="str">
        <f>IFERROR(VLOOKUP(D914,プログラムデータ!A:N,13,0),"")</f>
        <v>女子</v>
      </c>
      <c r="I914" t="str">
        <f>IFERROR(VLOOKUP(D914,プログラムデータ!A:N,11,0),"")</f>
        <v>4×50m</v>
      </c>
      <c r="J914" t="str">
        <f>IFERROR(VLOOKUP(D914,プログラムデータ!A:N,10,0),"")</f>
        <v>自由形</v>
      </c>
      <c r="K914" t="str">
        <f>IFERROR(VLOOKUP(D914,プログラムデータ!A:N,14,0),"")</f>
        <v>タイム決勝</v>
      </c>
      <c r="L914" t="str">
        <f t="shared" si="14"/>
        <v>13～14歳 女子 4×50m 自由形 タイム決勝</v>
      </c>
    </row>
    <row r="915" spans="1:12" x14ac:dyDescent="0.15">
      <c r="A915">
        <f>IFERROR(記録[[#This Row],[競技番号]],"")</f>
        <v>216</v>
      </c>
      <c r="B915">
        <f>IFERROR(記録[[#This Row],[選手番号]],"")</f>
        <v>363</v>
      </c>
      <c r="C915" t="str">
        <f>IFERROR(VLOOKUP(B915,チーム番号!E:F,2,0),"")</f>
        <v/>
      </c>
      <c r="D915">
        <f>IFERROR(VLOOKUP(A915,プログラム!B:C,2,0),"")</f>
        <v>65</v>
      </c>
      <c r="E915">
        <f>IFERROR(記録[[#This Row],[組]],"")</f>
        <v>3</v>
      </c>
      <c r="F915">
        <f>IFERROR(記録[[#This Row],[水路]],"")</f>
        <v>2</v>
      </c>
      <c r="G915" t="str">
        <f>IFERROR(VLOOKUP(D915,プログラムデータ!A:N,12,0),"")</f>
        <v>13～14歳</v>
      </c>
      <c r="H915" t="str">
        <f>IFERROR(VLOOKUP(D915,プログラムデータ!A:N,13,0),"")</f>
        <v>女子</v>
      </c>
      <c r="I915" t="str">
        <f>IFERROR(VLOOKUP(D915,プログラムデータ!A:N,11,0),"")</f>
        <v>4×50m</v>
      </c>
      <c r="J915" t="str">
        <f>IFERROR(VLOOKUP(D915,プログラムデータ!A:N,10,0),"")</f>
        <v>自由形</v>
      </c>
      <c r="K915" t="str">
        <f>IFERROR(VLOOKUP(D915,プログラムデータ!A:N,14,0),"")</f>
        <v>タイム決勝</v>
      </c>
      <c r="L915" t="str">
        <f t="shared" si="14"/>
        <v>13～14歳 女子 4×50m 自由形 タイム決勝</v>
      </c>
    </row>
    <row r="916" spans="1:12" x14ac:dyDescent="0.15">
      <c r="A916">
        <f>IFERROR(記録[[#This Row],[競技番号]],"")</f>
        <v>216</v>
      </c>
      <c r="B916">
        <f>IFERROR(記録[[#This Row],[選手番号]],"")</f>
        <v>62</v>
      </c>
      <c r="C916" t="str">
        <f>IFERROR(VLOOKUP(B916,チーム番号!E:F,2,0),"")</f>
        <v/>
      </c>
      <c r="D916">
        <f>IFERROR(VLOOKUP(A916,プログラム!B:C,2,0),"")</f>
        <v>65</v>
      </c>
      <c r="E916">
        <f>IFERROR(記録[[#This Row],[組]],"")</f>
        <v>3</v>
      </c>
      <c r="F916">
        <f>IFERROR(記録[[#This Row],[水路]],"")</f>
        <v>3</v>
      </c>
      <c r="G916" t="str">
        <f>IFERROR(VLOOKUP(D916,プログラムデータ!A:N,12,0),"")</f>
        <v>13～14歳</v>
      </c>
      <c r="H916" t="str">
        <f>IFERROR(VLOOKUP(D916,プログラムデータ!A:N,13,0),"")</f>
        <v>女子</v>
      </c>
      <c r="I916" t="str">
        <f>IFERROR(VLOOKUP(D916,プログラムデータ!A:N,11,0),"")</f>
        <v>4×50m</v>
      </c>
      <c r="J916" t="str">
        <f>IFERROR(VLOOKUP(D916,プログラムデータ!A:N,10,0),"")</f>
        <v>自由形</v>
      </c>
      <c r="K916" t="str">
        <f>IFERROR(VLOOKUP(D916,プログラムデータ!A:N,14,0),"")</f>
        <v>タイム決勝</v>
      </c>
      <c r="L916" t="str">
        <f t="shared" si="14"/>
        <v>13～14歳 女子 4×50m 自由形 タイム決勝</v>
      </c>
    </row>
    <row r="917" spans="1:12" x14ac:dyDescent="0.15">
      <c r="A917">
        <f>IFERROR(記録[[#This Row],[競技番号]],"")</f>
        <v>216</v>
      </c>
      <c r="B917">
        <f>IFERROR(記録[[#This Row],[選手番号]],"")</f>
        <v>549</v>
      </c>
      <c r="C917" t="str">
        <f>IFERROR(VLOOKUP(B917,チーム番号!E:F,2,0),"")</f>
        <v/>
      </c>
      <c r="D917">
        <f>IFERROR(VLOOKUP(A917,プログラム!B:C,2,0),"")</f>
        <v>65</v>
      </c>
      <c r="E917">
        <f>IFERROR(記録[[#This Row],[組]],"")</f>
        <v>3</v>
      </c>
      <c r="F917">
        <f>IFERROR(記録[[#This Row],[水路]],"")</f>
        <v>4</v>
      </c>
      <c r="G917" t="str">
        <f>IFERROR(VLOOKUP(D917,プログラムデータ!A:N,12,0),"")</f>
        <v>13～14歳</v>
      </c>
      <c r="H917" t="str">
        <f>IFERROR(VLOOKUP(D917,プログラムデータ!A:N,13,0),"")</f>
        <v>女子</v>
      </c>
      <c r="I917" t="str">
        <f>IFERROR(VLOOKUP(D917,プログラムデータ!A:N,11,0),"")</f>
        <v>4×50m</v>
      </c>
      <c r="J917" t="str">
        <f>IFERROR(VLOOKUP(D917,プログラムデータ!A:N,10,0),"")</f>
        <v>自由形</v>
      </c>
      <c r="K917" t="str">
        <f>IFERROR(VLOOKUP(D917,プログラムデータ!A:N,14,0),"")</f>
        <v>タイム決勝</v>
      </c>
      <c r="L917" t="str">
        <f t="shared" si="14"/>
        <v>13～14歳 女子 4×50m 自由形 タイム決勝</v>
      </c>
    </row>
    <row r="918" spans="1:12" x14ac:dyDescent="0.15">
      <c r="A918">
        <f>IFERROR(記録[[#This Row],[競技番号]],"")</f>
        <v>216</v>
      </c>
      <c r="B918">
        <f>IFERROR(記録[[#This Row],[選手番号]],"")</f>
        <v>641</v>
      </c>
      <c r="C918" t="str">
        <f>IFERROR(VLOOKUP(B918,チーム番号!E:F,2,0),"")</f>
        <v/>
      </c>
      <c r="D918">
        <f>IFERROR(VLOOKUP(A918,プログラム!B:C,2,0),"")</f>
        <v>65</v>
      </c>
      <c r="E918">
        <f>IFERROR(記録[[#This Row],[組]],"")</f>
        <v>3</v>
      </c>
      <c r="F918">
        <f>IFERROR(記録[[#This Row],[水路]],"")</f>
        <v>5</v>
      </c>
      <c r="G918" t="str">
        <f>IFERROR(VLOOKUP(D918,プログラムデータ!A:N,12,0),"")</f>
        <v>13～14歳</v>
      </c>
      <c r="H918" t="str">
        <f>IFERROR(VLOOKUP(D918,プログラムデータ!A:N,13,0),"")</f>
        <v>女子</v>
      </c>
      <c r="I918" t="str">
        <f>IFERROR(VLOOKUP(D918,プログラムデータ!A:N,11,0),"")</f>
        <v>4×50m</v>
      </c>
      <c r="J918" t="str">
        <f>IFERROR(VLOOKUP(D918,プログラムデータ!A:N,10,0),"")</f>
        <v>自由形</v>
      </c>
      <c r="K918" t="str">
        <f>IFERROR(VLOOKUP(D918,プログラムデータ!A:N,14,0),"")</f>
        <v>タイム決勝</v>
      </c>
      <c r="L918" t="str">
        <f t="shared" si="14"/>
        <v>13～14歳 女子 4×50m 自由形 タイム決勝</v>
      </c>
    </row>
    <row r="919" spans="1:12" x14ac:dyDescent="0.15">
      <c r="A919">
        <f>IFERROR(記録[[#This Row],[競技番号]],"")</f>
        <v>216</v>
      </c>
      <c r="B919">
        <f>IFERROR(記録[[#This Row],[選手番号]],"")</f>
        <v>432</v>
      </c>
      <c r="C919" t="str">
        <f>IFERROR(VLOOKUP(B919,チーム番号!E:F,2,0),"")</f>
        <v/>
      </c>
      <c r="D919">
        <f>IFERROR(VLOOKUP(A919,プログラム!B:C,2,0),"")</f>
        <v>65</v>
      </c>
      <c r="E919">
        <f>IFERROR(記録[[#This Row],[組]],"")</f>
        <v>3</v>
      </c>
      <c r="F919">
        <f>IFERROR(記録[[#This Row],[水路]],"")</f>
        <v>6</v>
      </c>
      <c r="G919" t="str">
        <f>IFERROR(VLOOKUP(D919,プログラムデータ!A:N,12,0),"")</f>
        <v>13～14歳</v>
      </c>
      <c r="H919" t="str">
        <f>IFERROR(VLOOKUP(D919,プログラムデータ!A:N,13,0),"")</f>
        <v>女子</v>
      </c>
      <c r="I919" t="str">
        <f>IFERROR(VLOOKUP(D919,プログラムデータ!A:N,11,0),"")</f>
        <v>4×50m</v>
      </c>
      <c r="J919" t="str">
        <f>IFERROR(VLOOKUP(D919,プログラムデータ!A:N,10,0),"")</f>
        <v>自由形</v>
      </c>
      <c r="K919" t="str">
        <f>IFERROR(VLOOKUP(D919,プログラムデータ!A:N,14,0),"")</f>
        <v>タイム決勝</v>
      </c>
      <c r="L919" t="str">
        <f t="shared" si="14"/>
        <v>13～14歳 女子 4×50m 自由形 タイム決勝</v>
      </c>
    </row>
    <row r="920" spans="1:12" x14ac:dyDescent="0.15">
      <c r="A920">
        <f>IFERROR(記録[[#This Row],[競技番号]],"")</f>
        <v>216</v>
      </c>
      <c r="B920">
        <f>IFERROR(記録[[#This Row],[選手番号]],"")</f>
        <v>639</v>
      </c>
      <c r="C920" t="str">
        <f>IFERROR(VLOOKUP(B920,チーム番号!E:F,2,0),"")</f>
        <v/>
      </c>
      <c r="D920">
        <f>IFERROR(VLOOKUP(A920,プログラム!B:C,2,0),"")</f>
        <v>65</v>
      </c>
      <c r="E920">
        <f>IFERROR(記録[[#This Row],[組]],"")</f>
        <v>3</v>
      </c>
      <c r="F920">
        <f>IFERROR(記録[[#This Row],[水路]],"")</f>
        <v>7</v>
      </c>
      <c r="G920" t="str">
        <f>IFERROR(VLOOKUP(D920,プログラムデータ!A:N,12,0),"")</f>
        <v>13～14歳</v>
      </c>
      <c r="H920" t="str">
        <f>IFERROR(VLOOKUP(D920,プログラムデータ!A:N,13,0),"")</f>
        <v>女子</v>
      </c>
      <c r="I920" t="str">
        <f>IFERROR(VLOOKUP(D920,プログラムデータ!A:N,11,0),"")</f>
        <v>4×50m</v>
      </c>
      <c r="J920" t="str">
        <f>IFERROR(VLOOKUP(D920,プログラムデータ!A:N,10,0),"")</f>
        <v>自由形</v>
      </c>
      <c r="K920" t="str">
        <f>IFERROR(VLOOKUP(D920,プログラムデータ!A:N,14,0),"")</f>
        <v>タイム決勝</v>
      </c>
      <c r="L920" t="str">
        <f t="shared" si="14"/>
        <v>13～14歳 女子 4×50m 自由形 タイム決勝</v>
      </c>
    </row>
    <row r="921" spans="1:12" x14ac:dyDescent="0.15">
      <c r="A921">
        <f>IFERROR(記録[[#This Row],[競技番号]],"")</f>
        <v>216</v>
      </c>
      <c r="B921">
        <f>IFERROR(記録[[#This Row],[選手番号]],"")</f>
        <v>63</v>
      </c>
      <c r="C921" t="str">
        <f>IFERROR(VLOOKUP(B921,チーム番号!E:F,2,0),"")</f>
        <v/>
      </c>
      <c r="D921">
        <f>IFERROR(VLOOKUP(A921,プログラム!B:C,2,0),"")</f>
        <v>65</v>
      </c>
      <c r="E921">
        <f>IFERROR(記録[[#This Row],[組]],"")</f>
        <v>3</v>
      </c>
      <c r="F921">
        <f>IFERROR(記録[[#This Row],[水路]],"")</f>
        <v>8</v>
      </c>
      <c r="G921" t="str">
        <f>IFERROR(VLOOKUP(D921,プログラムデータ!A:N,12,0),"")</f>
        <v>13～14歳</v>
      </c>
      <c r="H921" t="str">
        <f>IFERROR(VLOOKUP(D921,プログラムデータ!A:N,13,0),"")</f>
        <v>女子</v>
      </c>
      <c r="I921" t="str">
        <f>IFERROR(VLOOKUP(D921,プログラムデータ!A:N,11,0),"")</f>
        <v>4×50m</v>
      </c>
      <c r="J921" t="str">
        <f>IFERROR(VLOOKUP(D921,プログラムデータ!A:N,10,0),"")</f>
        <v>自由形</v>
      </c>
      <c r="K921" t="str">
        <f>IFERROR(VLOOKUP(D921,プログラムデータ!A:N,14,0),"")</f>
        <v>タイム決勝</v>
      </c>
      <c r="L921" t="str">
        <f t="shared" si="14"/>
        <v>13～14歳 女子 4×50m 自由形 タイム決勝</v>
      </c>
    </row>
    <row r="922" spans="1:12" x14ac:dyDescent="0.15">
      <c r="A922">
        <f>IFERROR(記録[[#This Row],[競技番号]],"")</f>
        <v>217</v>
      </c>
      <c r="B922">
        <f>IFERROR(記録[[#This Row],[選手番号]],"")</f>
        <v>125</v>
      </c>
      <c r="C922" t="str">
        <f>IFERROR(VLOOKUP(B922,チーム番号!E:F,2,0),"")</f>
        <v/>
      </c>
      <c r="D922">
        <f>IFERROR(VLOOKUP(A922,プログラム!B:C,2,0),"")</f>
        <v>66</v>
      </c>
      <c r="E922">
        <f>IFERROR(記録[[#This Row],[組]],"")</f>
        <v>1</v>
      </c>
      <c r="F922">
        <f>IFERROR(記録[[#This Row],[水路]],"")</f>
        <v>1</v>
      </c>
      <c r="G922" t="str">
        <f>IFERROR(VLOOKUP(D922,プログラムデータ!A:N,12,0),"")</f>
        <v>15～18歳</v>
      </c>
      <c r="H922" t="str">
        <f>IFERROR(VLOOKUP(D922,プログラムデータ!A:N,13,0),"")</f>
        <v>女子</v>
      </c>
      <c r="I922" t="str">
        <f>IFERROR(VLOOKUP(D922,プログラムデータ!A:N,11,0),"")</f>
        <v>4×50m</v>
      </c>
      <c r="J922" t="str">
        <f>IFERROR(VLOOKUP(D922,プログラムデータ!A:N,10,0),"")</f>
        <v>自由形</v>
      </c>
      <c r="K922" t="str">
        <f>IFERROR(VLOOKUP(D922,プログラムデータ!A:N,14,0),"")</f>
        <v>タイム決勝</v>
      </c>
      <c r="L922" t="str">
        <f t="shared" si="14"/>
        <v>15～18歳 女子 4×50m 自由形 タイム決勝</v>
      </c>
    </row>
    <row r="923" spans="1:12" x14ac:dyDescent="0.15">
      <c r="A923">
        <f>IFERROR(記録[[#This Row],[競技番号]],"")</f>
        <v>217</v>
      </c>
      <c r="B923">
        <f>IFERROR(記録[[#This Row],[選手番号]],"")</f>
        <v>520</v>
      </c>
      <c r="C923" t="str">
        <f>IFERROR(VLOOKUP(B923,チーム番号!E:F,2,0),"")</f>
        <v/>
      </c>
      <c r="D923">
        <f>IFERROR(VLOOKUP(A923,プログラム!B:C,2,0),"")</f>
        <v>66</v>
      </c>
      <c r="E923">
        <f>IFERROR(記録[[#This Row],[組]],"")</f>
        <v>1</v>
      </c>
      <c r="F923">
        <f>IFERROR(記録[[#This Row],[水路]],"")</f>
        <v>2</v>
      </c>
      <c r="G923" t="str">
        <f>IFERROR(VLOOKUP(D923,プログラムデータ!A:N,12,0),"")</f>
        <v>15～18歳</v>
      </c>
      <c r="H923" t="str">
        <f>IFERROR(VLOOKUP(D923,プログラムデータ!A:N,13,0),"")</f>
        <v>女子</v>
      </c>
      <c r="I923" t="str">
        <f>IFERROR(VLOOKUP(D923,プログラムデータ!A:N,11,0),"")</f>
        <v>4×50m</v>
      </c>
      <c r="J923" t="str">
        <f>IFERROR(VLOOKUP(D923,プログラムデータ!A:N,10,0),"")</f>
        <v>自由形</v>
      </c>
      <c r="K923" t="str">
        <f>IFERROR(VLOOKUP(D923,プログラムデータ!A:N,14,0),"")</f>
        <v>タイム決勝</v>
      </c>
      <c r="L923" t="str">
        <f t="shared" si="14"/>
        <v>15～18歳 女子 4×50m 自由形 タイム決勝</v>
      </c>
    </row>
    <row r="924" spans="1:12" x14ac:dyDescent="0.15">
      <c r="A924">
        <f>IFERROR(記録[[#This Row],[競技番号]],"")</f>
        <v>217</v>
      </c>
      <c r="B924">
        <f>IFERROR(記録[[#This Row],[選手番号]],"")</f>
        <v>413</v>
      </c>
      <c r="C924" t="str">
        <f>IFERROR(VLOOKUP(B924,チーム番号!E:F,2,0),"")</f>
        <v/>
      </c>
      <c r="D924">
        <f>IFERROR(VLOOKUP(A924,プログラム!B:C,2,0),"")</f>
        <v>66</v>
      </c>
      <c r="E924">
        <f>IFERROR(記録[[#This Row],[組]],"")</f>
        <v>1</v>
      </c>
      <c r="F924">
        <f>IFERROR(記録[[#This Row],[水路]],"")</f>
        <v>3</v>
      </c>
      <c r="G924" t="str">
        <f>IFERROR(VLOOKUP(D924,プログラムデータ!A:N,12,0),"")</f>
        <v>15～18歳</v>
      </c>
      <c r="H924" t="str">
        <f>IFERROR(VLOOKUP(D924,プログラムデータ!A:N,13,0),"")</f>
        <v>女子</v>
      </c>
      <c r="I924" t="str">
        <f>IFERROR(VLOOKUP(D924,プログラムデータ!A:N,11,0),"")</f>
        <v>4×50m</v>
      </c>
      <c r="J924" t="str">
        <f>IFERROR(VLOOKUP(D924,プログラムデータ!A:N,10,0),"")</f>
        <v>自由形</v>
      </c>
      <c r="K924" t="str">
        <f>IFERROR(VLOOKUP(D924,プログラムデータ!A:N,14,0),"")</f>
        <v>タイム決勝</v>
      </c>
      <c r="L924" t="str">
        <f t="shared" si="14"/>
        <v>15～18歳 女子 4×50m 自由形 タイム決勝</v>
      </c>
    </row>
    <row r="925" spans="1:12" x14ac:dyDescent="0.15">
      <c r="A925">
        <f>IFERROR(記録[[#This Row],[競技番号]],"")</f>
        <v>217</v>
      </c>
      <c r="B925">
        <f>IFERROR(記録[[#This Row],[選手番号]],"")</f>
        <v>256</v>
      </c>
      <c r="C925" t="str">
        <f>IFERROR(VLOOKUP(B925,チーム番号!E:F,2,0),"")</f>
        <v/>
      </c>
      <c r="D925">
        <f>IFERROR(VLOOKUP(A925,プログラム!B:C,2,0),"")</f>
        <v>66</v>
      </c>
      <c r="E925">
        <f>IFERROR(記録[[#This Row],[組]],"")</f>
        <v>1</v>
      </c>
      <c r="F925">
        <f>IFERROR(記録[[#This Row],[水路]],"")</f>
        <v>4</v>
      </c>
      <c r="G925" t="str">
        <f>IFERROR(VLOOKUP(D925,プログラムデータ!A:N,12,0),"")</f>
        <v>15～18歳</v>
      </c>
      <c r="H925" t="str">
        <f>IFERROR(VLOOKUP(D925,プログラムデータ!A:N,13,0),"")</f>
        <v>女子</v>
      </c>
      <c r="I925" t="str">
        <f>IFERROR(VLOOKUP(D925,プログラムデータ!A:N,11,0),"")</f>
        <v>4×50m</v>
      </c>
      <c r="J925" t="str">
        <f>IFERROR(VLOOKUP(D925,プログラムデータ!A:N,10,0),"")</f>
        <v>自由形</v>
      </c>
      <c r="K925" t="str">
        <f>IFERROR(VLOOKUP(D925,プログラムデータ!A:N,14,0),"")</f>
        <v>タイム決勝</v>
      </c>
      <c r="L925" t="str">
        <f t="shared" si="14"/>
        <v>15～18歳 女子 4×50m 自由形 タイム決勝</v>
      </c>
    </row>
    <row r="926" spans="1:12" x14ac:dyDescent="0.15">
      <c r="A926">
        <f>IFERROR(記録[[#This Row],[競技番号]],"")</f>
        <v>217</v>
      </c>
      <c r="B926">
        <f>IFERROR(記録[[#This Row],[選手番号]],"")</f>
        <v>710</v>
      </c>
      <c r="C926" t="str">
        <f>IFERROR(VLOOKUP(B926,チーム番号!E:F,2,0),"")</f>
        <v/>
      </c>
      <c r="D926">
        <f>IFERROR(VLOOKUP(A926,プログラム!B:C,2,0),"")</f>
        <v>66</v>
      </c>
      <c r="E926">
        <f>IFERROR(記録[[#This Row],[組]],"")</f>
        <v>1</v>
      </c>
      <c r="F926">
        <f>IFERROR(記録[[#This Row],[水路]],"")</f>
        <v>5</v>
      </c>
      <c r="G926" t="str">
        <f>IFERROR(VLOOKUP(D926,プログラムデータ!A:N,12,0),"")</f>
        <v>15～18歳</v>
      </c>
      <c r="H926" t="str">
        <f>IFERROR(VLOOKUP(D926,プログラムデータ!A:N,13,0),"")</f>
        <v>女子</v>
      </c>
      <c r="I926" t="str">
        <f>IFERROR(VLOOKUP(D926,プログラムデータ!A:N,11,0),"")</f>
        <v>4×50m</v>
      </c>
      <c r="J926" t="str">
        <f>IFERROR(VLOOKUP(D926,プログラムデータ!A:N,10,0),"")</f>
        <v>自由形</v>
      </c>
      <c r="K926" t="str">
        <f>IFERROR(VLOOKUP(D926,プログラムデータ!A:N,14,0),"")</f>
        <v>タイム決勝</v>
      </c>
      <c r="L926" t="str">
        <f t="shared" si="14"/>
        <v>15～18歳 女子 4×50m 自由形 タイム決勝</v>
      </c>
    </row>
    <row r="927" spans="1:12" x14ac:dyDescent="0.15">
      <c r="A927">
        <f>IFERROR(記録[[#This Row],[競技番号]],"")</f>
        <v>217</v>
      </c>
      <c r="B927">
        <f>IFERROR(記録[[#This Row],[選手番号]],"")</f>
        <v>56</v>
      </c>
      <c r="C927" t="str">
        <f>IFERROR(VLOOKUP(B927,チーム番号!E:F,2,0),"")</f>
        <v/>
      </c>
      <c r="D927">
        <f>IFERROR(VLOOKUP(A927,プログラム!B:C,2,0),"")</f>
        <v>66</v>
      </c>
      <c r="E927">
        <f>IFERROR(記録[[#This Row],[組]],"")</f>
        <v>1</v>
      </c>
      <c r="F927">
        <f>IFERROR(記録[[#This Row],[水路]],"")</f>
        <v>6</v>
      </c>
      <c r="G927" t="str">
        <f>IFERROR(VLOOKUP(D927,プログラムデータ!A:N,12,0),"")</f>
        <v>15～18歳</v>
      </c>
      <c r="H927" t="str">
        <f>IFERROR(VLOOKUP(D927,プログラムデータ!A:N,13,0),"")</f>
        <v>女子</v>
      </c>
      <c r="I927" t="str">
        <f>IFERROR(VLOOKUP(D927,プログラムデータ!A:N,11,0),"")</f>
        <v>4×50m</v>
      </c>
      <c r="J927" t="str">
        <f>IFERROR(VLOOKUP(D927,プログラムデータ!A:N,10,0),"")</f>
        <v>自由形</v>
      </c>
      <c r="K927" t="str">
        <f>IFERROR(VLOOKUP(D927,プログラムデータ!A:N,14,0),"")</f>
        <v>タイム決勝</v>
      </c>
      <c r="L927" t="str">
        <f t="shared" si="14"/>
        <v>15～18歳 女子 4×50m 自由形 タイム決勝</v>
      </c>
    </row>
    <row r="928" spans="1:12" x14ac:dyDescent="0.15">
      <c r="A928">
        <f>IFERROR(記録[[#This Row],[競技番号]],"")</f>
        <v>217</v>
      </c>
      <c r="B928">
        <f>IFERROR(記録[[#This Row],[選手番号]],"")</f>
        <v>174</v>
      </c>
      <c r="C928" t="str">
        <f>IFERROR(VLOOKUP(B928,チーム番号!E:F,2,0),"")</f>
        <v/>
      </c>
      <c r="D928">
        <f>IFERROR(VLOOKUP(A928,プログラム!B:C,2,0),"")</f>
        <v>66</v>
      </c>
      <c r="E928">
        <f>IFERROR(記録[[#This Row],[組]],"")</f>
        <v>1</v>
      </c>
      <c r="F928">
        <f>IFERROR(記録[[#This Row],[水路]],"")</f>
        <v>7</v>
      </c>
      <c r="G928" t="str">
        <f>IFERROR(VLOOKUP(D928,プログラムデータ!A:N,12,0),"")</f>
        <v>15～18歳</v>
      </c>
      <c r="H928" t="str">
        <f>IFERROR(VLOOKUP(D928,プログラムデータ!A:N,13,0),"")</f>
        <v>女子</v>
      </c>
      <c r="I928" t="str">
        <f>IFERROR(VLOOKUP(D928,プログラムデータ!A:N,11,0),"")</f>
        <v>4×50m</v>
      </c>
      <c r="J928" t="str">
        <f>IFERROR(VLOOKUP(D928,プログラムデータ!A:N,10,0),"")</f>
        <v>自由形</v>
      </c>
      <c r="K928" t="str">
        <f>IFERROR(VLOOKUP(D928,プログラムデータ!A:N,14,0),"")</f>
        <v>タイム決勝</v>
      </c>
      <c r="L928" t="str">
        <f t="shared" si="14"/>
        <v>15～18歳 女子 4×50m 自由形 タイム決勝</v>
      </c>
    </row>
    <row r="929" spans="1:12" x14ac:dyDescent="0.15">
      <c r="A929">
        <f>IFERROR(記録[[#This Row],[競技番号]],"")</f>
        <v>217</v>
      </c>
      <c r="B929">
        <f>IFERROR(記録[[#This Row],[選手番号]],"")</f>
        <v>0</v>
      </c>
      <c r="C929" t="str">
        <f>IFERROR(VLOOKUP(B929,チーム番号!E:F,2,0),"")</f>
        <v/>
      </c>
      <c r="D929">
        <f>IFERROR(VLOOKUP(A929,プログラム!B:C,2,0),"")</f>
        <v>66</v>
      </c>
      <c r="E929">
        <f>IFERROR(記録[[#This Row],[組]],"")</f>
        <v>1</v>
      </c>
      <c r="F929">
        <f>IFERROR(記録[[#This Row],[水路]],"")</f>
        <v>8</v>
      </c>
      <c r="G929" t="str">
        <f>IFERROR(VLOOKUP(D929,プログラムデータ!A:N,12,0),"")</f>
        <v>15～18歳</v>
      </c>
      <c r="H929" t="str">
        <f>IFERROR(VLOOKUP(D929,プログラムデータ!A:N,13,0),"")</f>
        <v>女子</v>
      </c>
      <c r="I929" t="str">
        <f>IFERROR(VLOOKUP(D929,プログラムデータ!A:N,11,0),"")</f>
        <v>4×50m</v>
      </c>
      <c r="J929" t="str">
        <f>IFERROR(VLOOKUP(D929,プログラムデータ!A:N,10,0),"")</f>
        <v>自由形</v>
      </c>
      <c r="K929" t="str">
        <f>IFERROR(VLOOKUP(D929,プログラムデータ!A:N,14,0),"")</f>
        <v>タイム決勝</v>
      </c>
      <c r="L929" t="str">
        <f t="shared" si="14"/>
        <v>15～18歳 女子 4×50m 自由形 タイム決勝</v>
      </c>
    </row>
    <row r="930" spans="1:12" x14ac:dyDescent="0.15">
      <c r="A930">
        <f>IFERROR(記録[[#This Row],[競技番号]],"")</f>
        <v>217</v>
      </c>
      <c r="B930">
        <f>IFERROR(記録[[#This Row],[選手番号]],"")</f>
        <v>519</v>
      </c>
      <c r="C930" t="str">
        <f>IFERROR(VLOOKUP(B930,チーム番号!E:F,2,0),"")</f>
        <v/>
      </c>
      <c r="D930">
        <f>IFERROR(VLOOKUP(A930,プログラム!B:C,2,0),"")</f>
        <v>66</v>
      </c>
      <c r="E930">
        <f>IFERROR(記録[[#This Row],[組]],"")</f>
        <v>2</v>
      </c>
      <c r="F930">
        <f>IFERROR(記録[[#This Row],[水路]],"")</f>
        <v>1</v>
      </c>
      <c r="G930" t="str">
        <f>IFERROR(VLOOKUP(D930,プログラムデータ!A:N,12,0),"")</f>
        <v>15～18歳</v>
      </c>
      <c r="H930" t="str">
        <f>IFERROR(VLOOKUP(D930,プログラムデータ!A:N,13,0),"")</f>
        <v>女子</v>
      </c>
      <c r="I930" t="str">
        <f>IFERROR(VLOOKUP(D930,プログラムデータ!A:N,11,0),"")</f>
        <v>4×50m</v>
      </c>
      <c r="J930" t="str">
        <f>IFERROR(VLOOKUP(D930,プログラムデータ!A:N,10,0),"")</f>
        <v>自由形</v>
      </c>
      <c r="K930" t="str">
        <f>IFERROR(VLOOKUP(D930,プログラムデータ!A:N,14,0),"")</f>
        <v>タイム決勝</v>
      </c>
      <c r="L930" t="str">
        <f t="shared" si="14"/>
        <v>15～18歳 女子 4×50m 自由形 タイム決勝</v>
      </c>
    </row>
    <row r="931" spans="1:12" x14ac:dyDescent="0.15">
      <c r="A931">
        <f>IFERROR(記録[[#This Row],[競技番号]],"")</f>
        <v>217</v>
      </c>
      <c r="B931">
        <f>IFERROR(記録[[#This Row],[選手番号]],"")</f>
        <v>91</v>
      </c>
      <c r="C931" t="str">
        <f>IFERROR(VLOOKUP(B931,チーム番号!E:F,2,0),"")</f>
        <v/>
      </c>
      <c r="D931">
        <f>IFERROR(VLOOKUP(A931,プログラム!B:C,2,0),"")</f>
        <v>66</v>
      </c>
      <c r="E931">
        <f>IFERROR(記録[[#This Row],[組]],"")</f>
        <v>2</v>
      </c>
      <c r="F931">
        <f>IFERROR(記録[[#This Row],[水路]],"")</f>
        <v>2</v>
      </c>
      <c r="G931" t="str">
        <f>IFERROR(VLOOKUP(D931,プログラムデータ!A:N,12,0),"")</f>
        <v>15～18歳</v>
      </c>
      <c r="H931" t="str">
        <f>IFERROR(VLOOKUP(D931,プログラムデータ!A:N,13,0),"")</f>
        <v>女子</v>
      </c>
      <c r="I931" t="str">
        <f>IFERROR(VLOOKUP(D931,プログラムデータ!A:N,11,0),"")</f>
        <v>4×50m</v>
      </c>
      <c r="J931" t="str">
        <f>IFERROR(VLOOKUP(D931,プログラムデータ!A:N,10,0),"")</f>
        <v>自由形</v>
      </c>
      <c r="K931" t="str">
        <f>IFERROR(VLOOKUP(D931,プログラムデータ!A:N,14,0),"")</f>
        <v>タイム決勝</v>
      </c>
      <c r="L931" t="str">
        <f t="shared" si="14"/>
        <v>15～18歳 女子 4×50m 自由形 タイム決勝</v>
      </c>
    </row>
    <row r="932" spans="1:12" x14ac:dyDescent="0.15">
      <c r="A932">
        <f>IFERROR(記録[[#This Row],[競技番号]],"")</f>
        <v>217</v>
      </c>
      <c r="B932">
        <f>IFERROR(記録[[#This Row],[選手番号]],"")</f>
        <v>632</v>
      </c>
      <c r="C932" t="str">
        <f>IFERROR(VLOOKUP(B932,チーム番号!E:F,2,0),"")</f>
        <v/>
      </c>
      <c r="D932">
        <f>IFERROR(VLOOKUP(A932,プログラム!B:C,2,0),"")</f>
        <v>66</v>
      </c>
      <c r="E932">
        <f>IFERROR(記録[[#This Row],[組]],"")</f>
        <v>2</v>
      </c>
      <c r="F932">
        <f>IFERROR(記録[[#This Row],[水路]],"")</f>
        <v>3</v>
      </c>
      <c r="G932" t="str">
        <f>IFERROR(VLOOKUP(D932,プログラムデータ!A:N,12,0),"")</f>
        <v>15～18歳</v>
      </c>
      <c r="H932" t="str">
        <f>IFERROR(VLOOKUP(D932,プログラムデータ!A:N,13,0),"")</f>
        <v>女子</v>
      </c>
      <c r="I932" t="str">
        <f>IFERROR(VLOOKUP(D932,プログラムデータ!A:N,11,0),"")</f>
        <v>4×50m</v>
      </c>
      <c r="J932" t="str">
        <f>IFERROR(VLOOKUP(D932,プログラムデータ!A:N,10,0),"")</f>
        <v>自由形</v>
      </c>
      <c r="K932" t="str">
        <f>IFERROR(VLOOKUP(D932,プログラムデータ!A:N,14,0),"")</f>
        <v>タイム決勝</v>
      </c>
      <c r="L932" t="str">
        <f t="shared" si="14"/>
        <v>15～18歳 女子 4×50m 自由形 タイム決勝</v>
      </c>
    </row>
    <row r="933" spans="1:12" x14ac:dyDescent="0.15">
      <c r="A933">
        <f>IFERROR(記録[[#This Row],[競技番号]],"")</f>
        <v>217</v>
      </c>
      <c r="B933">
        <f>IFERROR(記録[[#This Row],[選手番号]],"")</f>
        <v>361</v>
      </c>
      <c r="C933" t="str">
        <f>IFERROR(VLOOKUP(B933,チーム番号!E:F,2,0),"")</f>
        <v/>
      </c>
      <c r="D933">
        <f>IFERROR(VLOOKUP(A933,プログラム!B:C,2,0),"")</f>
        <v>66</v>
      </c>
      <c r="E933">
        <f>IFERROR(記録[[#This Row],[組]],"")</f>
        <v>2</v>
      </c>
      <c r="F933">
        <f>IFERROR(記録[[#This Row],[水路]],"")</f>
        <v>4</v>
      </c>
      <c r="G933" t="str">
        <f>IFERROR(VLOOKUP(D933,プログラムデータ!A:N,12,0),"")</f>
        <v>15～18歳</v>
      </c>
      <c r="H933" t="str">
        <f>IFERROR(VLOOKUP(D933,プログラムデータ!A:N,13,0),"")</f>
        <v>女子</v>
      </c>
      <c r="I933" t="str">
        <f>IFERROR(VLOOKUP(D933,プログラムデータ!A:N,11,0),"")</f>
        <v>4×50m</v>
      </c>
      <c r="J933" t="str">
        <f>IFERROR(VLOOKUP(D933,プログラムデータ!A:N,10,0),"")</f>
        <v>自由形</v>
      </c>
      <c r="K933" t="str">
        <f>IFERROR(VLOOKUP(D933,プログラムデータ!A:N,14,0),"")</f>
        <v>タイム決勝</v>
      </c>
      <c r="L933" t="str">
        <f t="shared" si="14"/>
        <v>15～18歳 女子 4×50m 自由形 タイム決勝</v>
      </c>
    </row>
    <row r="934" spans="1:12" x14ac:dyDescent="0.15">
      <c r="A934">
        <f>IFERROR(記録[[#This Row],[競技番号]],"")</f>
        <v>217</v>
      </c>
      <c r="B934">
        <f>IFERROR(記録[[#This Row],[選手番号]],"")</f>
        <v>681</v>
      </c>
      <c r="C934" t="str">
        <f>IFERROR(VLOOKUP(B934,チーム番号!E:F,2,0),"")</f>
        <v/>
      </c>
      <c r="D934">
        <f>IFERROR(VLOOKUP(A934,プログラム!B:C,2,0),"")</f>
        <v>66</v>
      </c>
      <c r="E934">
        <f>IFERROR(記録[[#This Row],[組]],"")</f>
        <v>2</v>
      </c>
      <c r="F934">
        <f>IFERROR(記録[[#This Row],[水路]],"")</f>
        <v>5</v>
      </c>
      <c r="G934" t="str">
        <f>IFERROR(VLOOKUP(D934,プログラムデータ!A:N,12,0),"")</f>
        <v>15～18歳</v>
      </c>
      <c r="H934" t="str">
        <f>IFERROR(VLOOKUP(D934,プログラムデータ!A:N,13,0),"")</f>
        <v>女子</v>
      </c>
      <c r="I934" t="str">
        <f>IFERROR(VLOOKUP(D934,プログラムデータ!A:N,11,0),"")</f>
        <v>4×50m</v>
      </c>
      <c r="J934" t="str">
        <f>IFERROR(VLOOKUP(D934,プログラムデータ!A:N,10,0),"")</f>
        <v>自由形</v>
      </c>
      <c r="K934" t="str">
        <f>IFERROR(VLOOKUP(D934,プログラムデータ!A:N,14,0),"")</f>
        <v>タイム決勝</v>
      </c>
      <c r="L934" t="str">
        <f t="shared" si="14"/>
        <v>15～18歳 女子 4×50m 自由形 タイム決勝</v>
      </c>
    </row>
    <row r="935" spans="1:12" x14ac:dyDescent="0.15">
      <c r="A935">
        <f>IFERROR(記録[[#This Row],[競技番号]],"")</f>
        <v>217</v>
      </c>
      <c r="B935">
        <f>IFERROR(記録[[#This Row],[選手番号]],"")</f>
        <v>24</v>
      </c>
      <c r="C935" t="str">
        <f>IFERROR(VLOOKUP(B935,チーム番号!E:F,2,0),"")</f>
        <v/>
      </c>
      <c r="D935">
        <f>IFERROR(VLOOKUP(A935,プログラム!B:C,2,0),"")</f>
        <v>66</v>
      </c>
      <c r="E935">
        <f>IFERROR(記録[[#This Row],[組]],"")</f>
        <v>2</v>
      </c>
      <c r="F935">
        <f>IFERROR(記録[[#This Row],[水路]],"")</f>
        <v>6</v>
      </c>
      <c r="G935" t="str">
        <f>IFERROR(VLOOKUP(D935,プログラムデータ!A:N,12,0),"")</f>
        <v>15～18歳</v>
      </c>
      <c r="H935" t="str">
        <f>IFERROR(VLOOKUP(D935,プログラムデータ!A:N,13,0),"")</f>
        <v>女子</v>
      </c>
      <c r="I935" t="str">
        <f>IFERROR(VLOOKUP(D935,プログラムデータ!A:N,11,0),"")</f>
        <v>4×50m</v>
      </c>
      <c r="J935" t="str">
        <f>IFERROR(VLOOKUP(D935,プログラムデータ!A:N,10,0),"")</f>
        <v>自由形</v>
      </c>
      <c r="K935" t="str">
        <f>IFERROR(VLOOKUP(D935,プログラムデータ!A:N,14,0),"")</f>
        <v>タイム決勝</v>
      </c>
      <c r="L935" t="str">
        <f t="shared" si="14"/>
        <v>15～18歳 女子 4×50m 自由形 タイム決勝</v>
      </c>
    </row>
    <row r="936" spans="1:12" x14ac:dyDescent="0.15">
      <c r="A936">
        <f>IFERROR(記録[[#This Row],[競技番号]],"")</f>
        <v>217</v>
      </c>
      <c r="B936">
        <f>IFERROR(記録[[#This Row],[選手番号]],"")</f>
        <v>502</v>
      </c>
      <c r="C936" t="str">
        <f>IFERROR(VLOOKUP(B936,チーム番号!E:F,2,0),"")</f>
        <v/>
      </c>
      <c r="D936">
        <f>IFERROR(VLOOKUP(A936,プログラム!B:C,2,0),"")</f>
        <v>66</v>
      </c>
      <c r="E936">
        <f>IFERROR(記録[[#This Row],[組]],"")</f>
        <v>2</v>
      </c>
      <c r="F936">
        <f>IFERROR(記録[[#This Row],[水路]],"")</f>
        <v>7</v>
      </c>
      <c r="G936" t="str">
        <f>IFERROR(VLOOKUP(D936,プログラムデータ!A:N,12,0),"")</f>
        <v>15～18歳</v>
      </c>
      <c r="H936" t="str">
        <f>IFERROR(VLOOKUP(D936,プログラムデータ!A:N,13,0),"")</f>
        <v>女子</v>
      </c>
      <c r="I936" t="str">
        <f>IFERROR(VLOOKUP(D936,プログラムデータ!A:N,11,0),"")</f>
        <v>4×50m</v>
      </c>
      <c r="J936" t="str">
        <f>IFERROR(VLOOKUP(D936,プログラムデータ!A:N,10,0),"")</f>
        <v>自由形</v>
      </c>
      <c r="K936" t="str">
        <f>IFERROR(VLOOKUP(D936,プログラムデータ!A:N,14,0),"")</f>
        <v>タイム決勝</v>
      </c>
      <c r="L936" t="str">
        <f t="shared" si="14"/>
        <v>15～18歳 女子 4×50m 自由形 タイム決勝</v>
      </c>
    </row>
    <row r="937" spans="1:12" x14ac:dyDescent="0.15">
      <c r="A937">
        <f>IFERROR(記録[[#This Row],[競技番号]],"")</f>
        <v>217</v>
      </c>
      <c r="B937">
        <f>IFERROR(記録[[#This Row],[選手番号]],"")</f>
        <v>360</v>
      </c>
      <c r="C937" t="str">
        <f>IFERROR(VLOOKUP(B937,チーム番号!E:F,2,0),"")</f>
        <v/>
      </c>
      <c r="D937">
        <f>IFERROR(VLOOKUP(A937,プログラム!B:C,2,0),"")</f>
        <v>66</v>
      </c>
      <c r="E937">
        <f>IFERROR(記録[[#This Row],[組]],"")</f>
        <v>2</v>
      </c>
      <c r="F937">
        <f>IFERROR(記録[[#This Row],[水路]],"")</f>
        <v>8</v>
      </c>
      <c r="G937" t="str">
        <f>IFERROR(VLOOKUP(D937,プログラムデータ!A:N,12,0),"")</f>
        <v>15～18歳</v>
      </c>
      <c r="H937" t="str">
        <f>IFERROR(VLOOKUP(D937,プログラムデータ!A:N,13,0),"")</f>
        <v>女子</v>
      </c>
      <c r="I937" t="str">
        <f>IFERROR(VLOOKUP(D937,プログラムデータ!A:N,11,0),"")</f>
        <v>4×50m</v>
      </c>
      <c r="J937" t="str">
        <f>IFERROR(VLOOKUP(D937,プログラムデータ!A:N,10,0),"")</f>
        <v>自由形</v>
      </c>
      <c r="K937" t="str">
        <f>IFERROR(VLOOKUP(D937,プログラムデータ!A:N,14,0),"")</f>
        <v>タイム決勝</v>
      </c>
      <c r="L937" t="str">
        <f t="shared" si="14"/>
        <v>15～18歳 女子 4×50m 自由形 タイム決勝</v>
      </c>
    </row>
    <row r="938" spans="1:12" x14ac:dyDescent="0.15">
      <c r="A938">
        <f>IFERROR(記録[[#This Row],[競技番号]],"")</f>
        <v>218</v>
      </c>
      <c r="B938">
        <f>IFERROR(記録[[#This Row],[選手番号]],"")</f>
        <v>0</v>
      </c>
      <c r="C938" t="str">
        <f>IFERROR(VLOOKUP(B938,チーム番号!E:F,2,0),"")</f>
        <v/>
      </c>
      <c r="D938">
        <f>IFERROR(VLOOKUP(A938,プログラム!B:C,2,0),"")</f>
        <v>67</v>
      </c>
      <c r="E938">
        <f>IFERROR(記録[[#This Row],[組]],"")</f>
        <v>1</v>
      </c>
      <c r="F938">
        <f>IFERROR(記録[[#This Row],[水路]],"")</f>
        <v>1</v>
      </c>
      <c r="G938" t="str">
        <f>IFERROR(VLOOKUP(D938,プログラムデータ!A:N,12,0),"")</f>
        <v>10歳以下</v>
      </c>
      <c r="H938" t="str">
        <f>IFERROR(VLOOKUP(D938,プログラムデータ!A:N,13,0),"")</f>
        <v>女子</v>
      </c>
      <c r="I938">
        <f>IFERROR(VLOOKUP(D938,プログラムデータ!A:N,11,0),"")</f>
        <v>0</v>
      </c>
      <c r="J938" t="str">
        <f>IFERROR(VLOOKUP(D938,プログラムデータ!A:N,10,0),"")</f>
        <v>バタフライ</v>
      </c>
      <c r="K938" t="str">
        <f>IFERROR(VLOOKUP(D938,プログラムデータ!A:N,14,0),"")</f>
        <v>タイム決勝</v>
      </c>
      <c r="L938" t="str">
        <f t="shared" si="14"/>
        <v>10歳以下 女子 0 バタフライ タイム決勝</v>
      </c>
    </row>
    <row r="939" spans="1:12" x14ac:dyDescent="0.15">
      <c r="A939">
        <f>IFERROR(記録[[#This Row],[競技番号]],"")</f>
        <v>218</v>
      </c>
      <c r="B939">
        <f>IFERROR(記録[[#This Row],[選手番号]],"")</f>
        <v>0</v>
      </c>
      <c r="C939" t="str">
        <f>IFERROR(VLOOKUP(B939,チーム番号!E:F,2,0),"")</f>
        <v/>
      </c>
      <c r="D939">
        <f>IFERROR(VLOOKUP(A939,プログラム!B:C,2,0),"")</f>
        <v>67</v>
      </c>
      <c r="E939">
        <f>IFERROR(記録[[#This Row],[組]],"")</f>
        <v>1</v>
      </c>
      <c r="F939">
        <f>IFERROR(記録[[#This Row],[水路]],"")</f>
        <v>2</v>
      </c>
      <c r="G939" t="str">
        <f>IFERROR(VLOOKUP(D939,プログラムデータ!A:N,12,0),"")</f>
        <v>10歳以下</v>
      </c>
      <c r="H939" t="str">
        <f>IFERROR(VLOOKUP(D939,プログラムデータ!A:N,13,0),"")</f>
        <v>女子</v>
      </c>
      <c r="I939">
        <f>IFERROR(VLOOKUP(D939,プログラムデータ!A:N,11,0),"")</f>
        <v>0</v>
      </c>
      <c r="J939" t="str">
        <f>IFERROR(VLOOKUP(D939,プログラムデータ!A:N,10,0),"")</f>
        <v>バタフライ</v>
      </c>
      <c r="K939" t="str">
        <f>IFERROR(VLOOKUP(D939,プログラムデータ!A:N,14,0),"")</f>
        <v>タイム決勝</v>
      </c>
      <c r="L939" t="str">
        <f t="shared" si="14"/>
        <v>10歳以下 女子 0 バタフライ タイム決勝</v>
      </c>
    </row>
    <row r="940" spans="1:12" x14ac:dyDescent="0.15">
      <c r="A940">
        <f>IFERROR(記録[[#This Row],[競技番号]],"")</f>
        <v>218</v>
      </c>
      <c r="B940">
        <f>IFERROR(記録[[#This Row],[選手番号]],"")</f>
        <v>0</v>
      </c>
      <c r="C940" t="str">
        <f>IFERROR(VLOOKUP(B940,チーム番号!E:F,2,0),"")</f>
        <v/>
      </c>
      <c r="D940">
        <f>IFERROR(VLOOKUP(A940,プログラム!B:C,2,0),"")</f>
        <v>67</v>
      </c>
      <c r="E940">
        <f>IFERROR(記録[[#This Row],[組]],"")</f>
        <v>1</v>
      </c>
      <c r="F940">
        <f>IFERROR(記録[[#This Row],[水路]],"")</f>
        <v>3</v>
      </c>
      <c r="G940" t="str">
        <f>IFERROR(VLOOKUP(D940,プログラムデータ!A:N,12,0),"")</f>
        <v>10歳以下</v>
      </c>
      <c r="H940" t="str">
        <f>IFERROR(VLOOKUP(D940,プログラムデータ!A:N,13,0),"")</f>
        <v>女子</v>
      </c>
      <c r="I940">
        <f>IFERROR(VLOOKUP(D940,プログラムデータ!A:N,11,0),"")</f>
        <v>0</v>
      </c>
      <c r="J940" t="str">
        <f>IFERROR(VLOOKUP(D940,プログラムデータ!A:N,10,0),"")</f>
        <v>バタフライ</v>
      </c>
      <c r="K940" t="str">
        <f>IFERROR(VLOOKUP(D940,プログラムデータ!A:N,14,0),"")</f>
        <v>タイム決勝</v>
      </c>
      <c r="L940" t="str">
        <f t="shared" si="14"/>
        <v>10歳以下 女子 0 バタフライ タイム決勝</v>
      </c>
    </row>
    <row r="941" spans="1:12" x14ac:dyDescent="0.15">
      <c r="A941">
        <f>IFERROR(記録[[#This Row],[競技番号]],"")</f>
        <v>218</v>
      </c>
      <c r="B941">
        <f>IFERROR(記録[[#This Row],[選手番号]],"")</f>
        <v>509</v>
      </c>
      <c r="C941" t="str">
        <f>IFERROR(VLOOKUP(B941,チーム番号!E:F,2,0),"")</f>
        <v/>
      </c>
      <c r="D941">
        <f>IFERROR(VLOOKUP(A941,プログラム!B:C,2,0),"")</f>
        <v>67</v>
      </c>
      <c r="E941">
        <f>IFERROR(記録[[#This Row],[組]],"")</f>
        <v>1</v>
      </c>
      <c r="F941">
        <f>IFERROR(記録[[#This Row],[水路]],"")</f>
        <v>4</v>
      </c>
      <c r="G941" t="str">
        <f>IFERROR(VLOOKUP(D941,プログラムデータ!A:N,12,0),"")</f>
        <v>10歳以下</v>
      </c>
      <c r="H941" t="str">
        <f>IFERROR(VLOOKUP(D941,プログラムデータ!A:N,13,0),"")</f>
        <v>女子</v>
      </c>
      <c r="I941">
        <f>IFERROR(VLOOKUP(D941,プログラムデータ!A:N,11,0),"")</f>
        <v>0</v>
      </c>
      <c r="J941" t="str">
        <f>IFERROR(VLOOKUP(D941,プログラムデータ!A:N,10,0),"")</f>
        <v>バタフライ</v>
      </c>
      <c r="K941" t="str">
        <f>IFERROR(VLOOKUP(D941,プログラムデータ!A:N,14,0),"")</f>
        <v>タイム決勝</v>
      </c>
      <c r="L941" t="str">
        <f t="shared" si="14"/>
        <v>10歳以下 女子 0 バタフライ タイム決勝</v>
      </c>
    </row>
    <row r="942" spans="1:12" x14ac:dyDescent="0.15">
      <c r="A942">
        <f>IFERROR(記録[[#This Row],[競技番号]],"")</f>
        <v>218</v>
      </c>
      <c r="B942">
        <f>IFERROR(記録[[#This Row],[選手番号]],"")</f>
        <v>183</v>
      </c>
      <c r="C942" t="str">
        <f>IFERROR(VLOOKUP(B942,チーム番号!E:F,2,0),"")</f>
        <v/>
      </c>
      <c r="D942">
        <f>IFERROR(VLOOKUP(A942,プログラム!B:C,2,0),"")</f>
        <v>67</v>
      </c>
      <c r="E942">
        <f>IFERROR(記録[[#This Row],[組]],"")</f>
        <v>1</v>
      </c>
      <c r="F942">
        <f>IFERROR(記録[[#This Row],[水路]],"")</f>
        <v>5</v>
      </c>
      <c r="G942" t="str">
        <f>IFERROR(VLOOKUP(D942,プログラムデータ!A:N,12,0),"")</f>
        <v>10歳以下</v>
      </c>
      <c r="H942" t="str">
        <f>IFERROR(VLOOKUP(D942,プログラムデータ!A:N,13,0),"")</f>
        <v>女子</v>
      </c>
      <c r="I942">
        <f>IFERROR(VLOOKUP(D942,プログラムデータ!A:N,11,0),"")</f>
        <v>0</v>
      </c>
      <c r="J942" t="str">
        <f>IFERROR(VLOOKUP(D942,プログラムデータ!A:N,10,0),"")</f>
        <v>バタフライ</v>
      </c>
      <c r="K942" t="str">
        <f>IFERROR(VLOOKUP(D942,プログラムデータ!A:N,14,0),"")</f>
        <v>タイム決勝</v>
      </c>
      <c r="L942" t="str">
        <f t="shared" ref="L942:L1005" si="15">CONCATENATE(G942," ",H942," ",I942," ",J942," ",K942)</f>
        <v>10歳以下 女子 0 バタフライ タイム決勝</v>
      </c>
    </row>
    <row r="943" spans="1:12" x14ac:dyDescent="0.15">
      <c r="A943">
        <f>IFERROR(記録[[#This Row],[競技番号]],"")</f>
        <v>218</v>
      </c>
      <c r="B943">
        <f>IFERROR(記録[[#This Row],[選手番号]],"")</f>
        <v>0</v>
      </c>
      <c r="C943" t="str">
        <f>IFERROR(VLOOKUP(B943,チーム番号!E:F,2,0),"")</f>
        <v/>
      </c>
      <c r="D943">
        <f>IFERROR(VLOOKUP(A943,プログラム!B:C,2,0),"")</f>
        <v>67</v>
      </c>
      <c r="E943">
        <f>IFERROR(記録[[#This Row],[組]],"")</f>
        <v>1</v>
      </c>
      <c r="F943">
        <f>IFERROR(記録[[#This Row],[水路]],"")</f>
        <v>6</v>
      </c>
      <c r="G943" t="str">
        <f>IFERROR(VLOOKUP(D943,プログラムデータ!A:N,12,0),"")</f>
        <v>10歳以下</v>
      </c>
      <c r="H943" t="str">
        <f>IFERROR(VLOOKUP(D943,プログラムデータ!A:N,13,0),"")</f>
        <v>女子</v>
      </c>
      <c r="I943">
        <f>IFERROR(VLOOKUP(D943,プログラムデータ!A:N,11,0),"")</f>
        <v>0</v>
      </c>
      <c r="J943" t="str">
        <f>IFERROR(VLOOKUP(D943,プログラムデータ!A:N,10,0),"")</f>
        <v>バタフライ</v>
      </c>
      <c r="K943" t="str">
        <f>IFERROR(VLOOKUP(D943,プログラムデータ!A:N,14,0),"")</f>
        <v>タイム決勝</v>
      </c>
      <c r="L943" t="str">
        <f t="shared" si="15"/>
        <v>10歳以下 女子 0 バタフライ タイム決勝</v>
      </c>
    </row>
    <row r="944" spans="1:12" x14ac:dyDescent="0.15">
      <c r="A944">
        <f>IFERROR(記録[[#This Row],[競技番号]],"")</f>
        <v>218</v>
      </c>
      <c r="B944">
        <f>IFERROR(記録[[#This Row],[選手番号]],"")</f>
        <v>0</v>
      </c>
      <c r="C944" t="str">
        <f>IFERROR(VLOOKUP(B944,チーム番号!E:F,2,0),"")</f>
        <v/>
      </c>
      <c r="D944">
        <f>IFERROR(VLOOKUP(A944,プログラム!B:C,2,0),"")</f>
        <v>67</v>
      </c>
      <c r="E944">
        <f>IFERROR(記録[[#This Row],[組]],"")</f>
        <v>1</v>
      </c>
      <c r="F944">
        <f>IFERROR(記録[[#This Row],[水路]],"")</f>
        <v>7</v>
      </c>
      <c r="G944" t="str">
        <f>IFERROR(VLOOKUP(D944,プログラムデータ!A:N,12,0),"")</f>
        <v>10歳以下</v>
      </c>
      <c r="H944" t="str">
        <f>IFERROR(VLOOKUP(D944,プログラムデータ!A:N,13,0),"")</f>
        <v>女子</v>
      </c>
      <c r="I944">
        <f>IFERROR(VLOOKUP(D944,プログラムデータ!A:N,11,0),"")</f>
        <v>0</v>
      </c>
      <c r="J944" t="str">
        <f>IFERROR(VLOOKUP(D944,プログラムデータ!A:N,10,0),"")</f>
        <v>バタフライ</v>
      </c>
      <c r="K944" t="str">
        <f>IFERROR(VLOOKUP(D944,プログラムデータ!A:N,14,0),"")</f>
        <v>タイム決勝</v>
      </c>
      <c r="L944" t="str">
        <f t="shared" si="15"/>
        <v>10歳以下 女子 0 バタフライ タイム決勝</v>
      </c>
    </row>
    <row r="945" spans="1:12" x14ac:dyDescent="0.15">
      <c r="A945">
        <f>IFERROR(記録[[#This Row],[競技番号]],"")</f>
        <v>218</v>
      </c>
      <c r="B945">
        <f>IFERROR(記録[[#This Row],[選手番号]],"")</f>
        <v>0</v>
      </c>
      <c r="C945" t="str">
        <f>IFERROR(VLOOKUP(B945,チーム番号!E:F,2,0),"")</f>
        <v/>
      </c>
      <c r="D945">
        <f>IFERROR(VLOOKUP(A945,プログラム!B:C,2,0),"")</f>
        <v>67</v>
      </c>
      <c r="E945">
        <f>IFERROR(記録[[#This Row],[組]],"")</f>
        <v>1</v>
      </c>
      <c r="F945">
        <f>IFERROR(記録[[#This Row],[水路]],"")</f>
        <v>8</v>
      </c>
      <c r="G945" t="str">
        <f>IFERROR(VLOOKUP(D945,プログラムデータ!A:N,12,0),"")</f>
        <v>10歳以下</v>
      </c>
      <c r="H945" t="str">
        <f>IFERROR(VLOOKUP(D945,プログラムデータ!A:N,13,0),"")</f>
        <v>女子</v>
      </c>
      <c r="I945">
        <f>IFERROR(VLOOKUP(D945,プログラムデータ!A:N,11,0),"")</f>
        <v>0</v>
      </c>
      <c r="J945" t="str">
        <f>IFERROR(VLOOKUP(D945,プログラムデータ!A:N,10,0),"")</f>
        <v>バタフライ</v>
      </c>
      <c r="K945" t="str">
        <f>IFERROR(VLOOKUP(D945,プログラムデータ!A:N,14,0),"")</f>
        <v>タイム決勝</v>
      </c>
      <c r="L945" t="str">
        <f t="shared" si="15"/>
        <v>10歳以下 女子 0 バタフライ タイム決勝</v>
      </c>
    </row>
    <row r="946" spans="1:12" x14ac:dyDescent="0.15">
      <c r="A946">
        <f>IFERROR(記録[[#This Row],[競技番号]],"")</f>
        <v>219</v>
      </c>
      <c r="B946">
        <f>IFERROR(記録[[#This Row],[選手番号]],"")</f>
        <v>33</v>
      </c>
      <c r="C946" t="str">
        <f>IFERROR(VLOOKUP(B946,チーム番号!E:F,2,0),"")</f>
        <v/>
      </c>
      <c r="D946">
        <f>IFERROR(VLOOKUP(A946,プログラム!B:C,2,0),"")</f>
        <v>68</v>
      </c>
      <c r="E946">
        <f>IFERROR(記録[[#This Row],[組]],"")</f>
        <v>1</v>
      </c>
      <c r="F946">
        <f>IFERROR(記録[[#This Row],[水路]],"")</f>
        <v>1</v>
      </c>
      <c r="G946" t="str">
        <f>IFERROR(VLOOKUP(D946,プログラムデータ!A:N,12,0),"")</f>
        <v>11～12歳</v>
      </c>
      <c r="H946" t="str">
        <f>IFERROR(VLOOKUP(D946,プログラムデータ!A:N,13,0),"")</f>
        <v>女子</v>
      </c>
      <c r="I946">
        <f>IFERROR(VLOOKUP(D946,プログラムデータ!A:N,11,0),"")</f>
        <v>0</v>
      </c>
      <c r="J946" t="str">
        <f>IFERROR(VLOOKUP(D946,プログラムデータ!A:N,10,0),"")</f>
        <v>バタフライ</v>
      </c>
      <c r="K946" t="str">
        <f>IFERROR(VLOOKUP(D946,プログラムデータ!A:N,14,0),"")</f>
        <v>タイム決勝</v>
      </c>
      <c r="L946" t="str">
        <f t="shared" si="15"/>
        <v>11～12歳 女子 0 バタフライ タイム決勝</v>
      </c>
    </row>
    <row r="947" spans="1:12" x14ac:dyDescent="0.15">
      <c r="A947">
        <f>IFERROR(記録[[#This Row],[競技番号]],"")</f>
        <v>219</v>
      </c>
      <c r="B947">
        <f>IFERROR(記録[[#This Row],[選手番号]],"")</f>
        <v>421</v>
      </c>
      <c r="C947" t="str">
        <f>IFERROR(VLOOKUP(B947,チーム番号!E:F,2,0),"")</f>
        <v/>
      </c>
      <c r="D947">
        <f>IFERROR(VLOOKUP(A947,プログラム!B:C,2,0),"")</f>
        <v>68</v>
      </c>
      <c r="E947">
        <f>IFERROR(記録[[#This Row],[組]],"")</f>
        <v>1</v>
      </c>
      <c r="F947">
        <f>IFERROR(記録[[#This Row],[水路]],"")</f>
        <v>2</v>
      </c>
      <c r="G947" t="str">
        <f>IFERROR(VLOOKUP(D947,プログラムデータ!A:N,12,0),"")</f>
        <v>11～12歳</v>
      </c>
      <c r="H947" t="str">
        <f>IFERROR(VLOOKUP(D947,プログラムデータ!A:N,13,0),"")</f>
        <v>女子</v>
      </c>
      <c r="I947">
        <f>IFERROR(VLOOKUP(D947,プログラムデータ!A:N,11,0),"")</f>
        <v>0</v>
      </c>
      <c r="J947" t="str">
        <f>IFERROR(VLOOKUP(D947,プログラムデータ!A:N,10,0),"")</f>
        <v>バタフライ</v>
      </c>
      <c r="K947" t="str">
        <f>IFERROR(VLOOKUP(D947,プログラムデータ!A:N,14,0),"")</f>
        <v>タイム決勝</v>
      </c>
      <c r="L947" t="str">
        <f t="shared" si="15"/>
        <v>11～12歳 女子 0 バタフライ タイム決勝</v>
      </c>
    </row>
    <row r="948" spans="1:12" x14ac:dyDescent="0.15">
      <c r="A948">
        <f>IFERROR(記録[[#This Row],[競技番号]],"")</f>
        <v>219</v>
      </c>
      <c r="B948">
        <f>IFERROR(記録[[#This Row],[選手番号]],"")</f>
        <v>580</v>
      </c>
      <c r="C948" t="str">
        <f>IFERROR(VLOOKUP(B948,チーム番号!E:F,2,0),"")</f>
        <v/>
      </c>
      <c r="D948">
        <f>IFERROR(VLOOKUP(A948,プログラム!B:C,2,0),"")</f>
        <v>68</v>
      </c>
      <c r="E948">
        <f>IFERROR(記録[[#This Row],[組]],"")</f>
        <v>1</v>
      </c>
      <c r="F948">
        <f>IFERROR(記録[[#This Row],[水路]],"")</f>
        <v>3</v>
      </c>
      <c r="G948" t="str">
        <f>IFERROR(VLOOKUP(D948,プログラムデータ!A:N,12,0),"")</f>
        <v>11～12歳</v>
      </c>
      <c r="H948" t="str">
        <f>IFERROR(VLOOKUP(D948,プログラムデータ!A:N,13,0),"")</f>
        <v>女子</v>
      </c>
      <c r="I948">
        <f>IFERROR(VLOOKUP(D948,プログラムデータ!A:N,11,0),"")</f>
        <v>0</v>
      </c>
      <c r="J948" t="str">
        <f>IFERROR(VLOOKUP(D948,プログラムデータ!A:N,10,0),"")</f>
        <v>バタフライ</v>
      </c>
      <c r="K948" t="str">
        <f>IFERROR(VLOOKUP(D948,プログラムデータ!A:N,14,0),"")</f>
        <v>タイム決勝</v>
      </c>
      <c r="L948" t="str">
        <f t="shared" si="15"/>
        <v>11～12歳 女子 0 バタフライ タイム決勝</v>
      </c>
    </row>
    <row r="949" spans="1:12" x14ac:dyDescent="0.15">
      <c r="A949">
        <f>IFERROR(記録[[#This Row],[競技番号]],"")</f>
        <v>219</v>
      </c>
      <c r="B949">
        <f>IFERROR(記録[[#This Row],[選手番号]],"")</f>
        <v>29</v>
      </c>
      <c r="C949" t="str">
        <f>IFERROR(VLOOKUP(B949,チーム番号!E:F,2,0),"")</f>
        <v/>
      </c>
      <c r="D949">
        <f>IFERROR(VLOOKUP(A949,プログラム!B:C,2,0),"")</f>
        <v>68</v>
      </c>
      <c r="E949">
        <f>IFERROR(記録[[#This Row],[組]],"")</f>
        <v>1</v>
      </c>
      <c r="F949">
        <f>IFERROR(記録[[#This Row],[水路]],"")</f>
        <v>4</v>
      </c>
      <c r="G949" t="str">
        <f>IFERROR(VLOOKUP(D949,プログラムデータ!A:N,12,0),"")</f>
        <v>11～12歳</v>
      </c>
      <c r="H949" t="str">
        <f>IFERROR(VLOOKUP(D949,プログラムデータ!A:N,13,0),"")</f>
        <v>女子</v>
      </c>
      <c r="I949">
        <f>IFERROR(VLOOKUP(D949,プログラムデータ!A:N,11,0),"")</f>
        <v>0</v>
      </c>
      <c r="J949" t="str">
        <f>IFERROR(VLOOKUP(D949,プログラムデータ!A:N,10,0),"")</f>
        <v>バタフライ</v>
      </c>
      <c r="K949" t="str">
        <f>IFERROR(VLOOKUP(D949,プログラムデータ!A:N,14,0),"")</f>
        <v>タイム決勝</v>
      </c>
      <c r="L949" t="str">
        <f t="shared" si="15"/>
        <v>11～12歳 女子 0 バタフライ タイム決勝</v>
      </c>
    </row>
    <row r="950" spans="1:12" x14ac:dyDescent="0.15">
      <c r="A950">
        <f>IFERROR(記録[[#This Row],[競技番号]],"")</f>
        <v>219</v>
      </c>
      <c r="B950">
        <f>IFERROR(記録[[#This Row],[選手番号]],"")</f>
        <v>649</v>
      </c>
      <c r="C950" t="str">
        <f>IFERROR(VLOOKUP(B950,チーム番号!E:F,2,0),"")</f>
        <v/>
      </c>
      <c r="D950">
        <f>IFERROR(VLOOKUP(A950,プログラム!B:C,2,0),"")</f>
        <v>68</v>
      </c>
      <c r="E950">
        <f>IFERROR(記録[[#This Row],[組]],"")</f>
        <v>1</v>
      </c>
      <c r="F950">
        <f>IFERROR(記録[[#This Row],[水路]],"")</f>
        <v>5</v>
      </c>
      <c r="G950" t="str">
        <f>IFERROR(VLOOKUP(D950,プログラムデータ!A:N,12,0),"")</f>
        <v>11～12歳</v>
      </c>
      <c r="H950" t="str">
        <f>IFERROR(VLOOKUP(D950,プログラムデータ!A:N,13,0),"")</f>
        <v>女子</v>
      </c>
      <c r="I950">
        <f>IFERROR(VLOOKUP(D950,プログラムデータ!A:N,11,0),"")</f>
        <v>0</v>
      </c>
      <c r="J950" t="str">
        <f>IFERROR(VLOOKUP(D950,プログラムデータ!A:N,10,0),"")</f>
        <v>バタフライ</v>
      </c>
      <c r="K950" t="str">
        <f>IFERROR(VLOOKUP(D950,プログラムデータ!A:N,14,0),"")</f>
        <v>タイム決勝</v>
      </c>
      <c r="L950" t="str">
        <f t="shared" si="15"/>
        <v>11～12歳 女子 0 バタフライ タイム決勝</v>
      </c>
    </row>
    <row r="951" spans="1:12" x14ac:dyDescent="0.15">
      <c r="A951">
        <f>IFERROR(記録[[#This Row],[競技番号]],"")</f>
        <v>219</v>
      </c>
      <c r="B951">
        <f>IFERROR(記録[[#This Row],[選手番号]],"")</f>
        <v>234</v>
      </c>
      <c r="C951" t="str">
        <f>IFERROR(VLOOKUP(B951,チーム番号!E:F,2,0),"")</f>
        <v/>
      </c>
      <c r="D951">
        <f>IFERROR(VLOOKUP(A951,プログラム!B:C,2,0),"")</f>
        <v>68</v>
      </c>
      <c r="E951">
        <f>IFERROR(記録[[#This Row],[組]],"")</f>
        <v>1</v>
      </c>
      <c r="F951">
        <f>IFERROR(記録[[#This Row],[水路]],"")</f>
        <v>6</v>
      </c>
      <c r="G951" t="str">
        <f>IFERROR(VLOOKUP(D951,プログラムデータ!A:N,12,0),"")</f>
        <v>11～12歳</v>
      </c>
      <c r="H951" t="str">
        <f>IFERROR(VLOOKUP(D951,プログラムデータ!A:N,13,0),"")</f>
        <v>女子</v>
      </c>
      <c r="I951">
        <f>IFERROR(VLOOKUP(D951,プログラムデータ!A:N,11,0),"")</f>
        <v>0</v>
      </c>
      <c r="J951" t="str">
        <f>IFERROR(VLOOKUP(D951,プログラムデータ!A:N,10,0),"")</f>
        <v>バタフライ</v>
      </c>
      <c r="K951" t="str">
        <f>IFERROR(VLOOKUP(D951,プログラムデータ!A:N,14,0),"")</f>
        <v>タイム決勝</v>
      </c>
      <c r="L951" t="str">
        <f t="shared" si="15"/>
        <v>11～12歳 女子 0 バタフライ タイム決勝</v>
      </c>
    </row>
    <row r="952" spans="1:12" x14ac:dyDescent="0.15">
      <c r="A952">
        <f>IFERROR(記録[[#This Row],[競技番号]],"")</f>
        <v>219</v>
      </c>
      <c r="B952">
        <f>IFERROR(記録[[#This Row],[選手番号]],"")</f>
        <v>714</v>
      </c>
      <c r="C952" t="str">
        <f>IFERROR(VLOOKUP(B952,チーム番号!E:F,2,0),"")</f>
        <v/>
      </c>
      <c r="D952">
        <f>IFERROR(VLOOKUP(A952,プログラム!B:C,2,0),"")</f>
        <v>68</v>
      </c>
      <c r="E952">
        <f>IFERROR(記録[[#This Row],[組]],"")</f>
        <v>1</v>
      </c>
      <c r="F952">
        <f>IFERROR(記録[[#This Row],[水路]],"")</f>
        <v>7</v>
      </c>
      <c r="G952" t="str">
        <f>IFERROR(VLOOKUP(D952,プログラムデータ!A:N,12,0),"")</f>
        <v>11～12歳</v>
      </c>
      <c r="H952" t="str">
        <f>IFERROR(VLOOKUP(D952,プログラムデータ!A:N,13,0),"")</f>
        <v>女子</v>
      </c>
      <c r="I952">
        <f>IFERROR(VLOOKUP(D952,プログラムデータ!A:N,11,0),"")</f>
        <v>0</v>
      </c>
      <c r="J952" t="str">
        <f>IFERROR(VLOOKUP(D952,プログラムデータ!A:N,10,0),"")</f>
        <v>バタフライ</v>
      </c>
      <c r="K952" t="str">
        <f>IFERROR(VLOOKUP(D952,プログラムデータ!A:N,14,0),"")</f>
        <v>タイム決勝</v>
      </c>
      <c r="L952" t="str">
        <f t="shared" si="15"/>
        <v>11～12歳 女子 0 バタフライ タイム決勝</v>
      </c>
    </row>
    <row r="953" spans="1:12" x14ac:dyDescent="0.15">
      <c r="A953">
        <f>IFERROR(記録[[#This Row],[競技番号]],"")</f>
        <v>219</v>
      </c>
      <c r="B953">
        <f>IFERROR(記録[[#This Row],[選手番号]],"")</f>
        <v>193</v>
      </c>
      <c r="C953" t="str">
        <f>IFERROR(VLOOKUP(B953,チーム番号!E:F,2,0),"")</f>
        <v/>
      </c>
      <c r="D953">
        <f>IFERROR(VLOOKUP(A953,プログラム!B:C,2,0),"")</f>
        <v>68</v>
      </c>
      <c r="E953">
        <f>IFERROR(記録[[#This Row],[組]],"")</f>
        <v>1</v>
      </c>
      <c r="F953">
        <f>IFERROR(記録[[#This Row],[水路]],"")</f>
        <v>8</v>
      </c>
      <c r="G953" t="str">
        <f>IFERROR(VLOOKUP(D953,プログラムデータ!A:N,12,0),"")</f>
        <v>11～12歳</v>
      </c>
      <c r="H953" t="str">
        <f>IFERROR(VLOOKUP(D953,プログラムデータ!A:N,13,0),"")</f>
        <v>女子</v>
      </c>
      <c r="I953">
        <f>IFERROR(VLOOKUP(D953,プログラムデータ!A:N,11,0),"")</f>
        <v>0</v>
      </c>
      <c r="J953" t="str">
        <f>IFERROR(VLOOKUP(D953,プログラムデータ!A:N,10,0),"")</f>
        <v>バタフライ</v>
      </c>
      <c r="K953" t="str">
        <f>IFERROR(VLOOKUP(D953,プログラムデータ!A:N,14,0),"")</f>
        <v>タイム決勝</v>
      </c>
      <c r="L953" t="str">
        <f t="shared" si="15"/>
        <v>11～12歳 女子 0 バタフライ タイム決勝</v>
      </c>
    </row>
    <row r="954" spans="1:12" x14ac:dyDescent="0.15">
      <c r="A954">
        <f>IFERROR(記録[[#This Row],[競技番号]],"")</f>
        <v>220</v>
      </c>
      <c r="B954">
        <f>IFERROR(記録[[#This Row],[選手番号]],"")</f>
        <v>0</v>
      </c>
      <c r="C954" t="str">
        <f>IFERROR(VLOOKUP(B954,チーム番号!E:F,2,0),"")</f>
        <v/>
      </c>
      <c r="D954">
        <f>IFERROR(VLOOKUP(A954,プログラム!B:C,2,0),"")</f>
        <v>69</v>
      </c>
      <c r="E954">
        <f>IFERROR(記録[[#This Row],[組]],"")</f>
        <v>1</v>
      </c>
      <c r="F954">
        <f>IFERROR(記録[[#This Row],[水路]],"")</f>
        <v>1</v>
      </c>
      <c r="G954" t="str">
        <f>IFERROR(VLOOKUP(D954,プログラムデータ!A:N,12,0),"")</f>
        <v>13～14歳</v>
      </c>
      <c r="H954" t="str">
        <f>IFERROR(VLOOKUP(D954,プログラムデータ!A:N,13,0),"")</f>
        <v>女子</v>
      </c>
      <c r="I954">
        <f>IFERROR(VLOOKUP(D954,プログラムデータ!A:N,11,0),"")</f>
        <v>0</v>
      </c>
      <c r="J954" t="str">
        <f>IFERROR(VLOOKUP(D954,プログラムデータ!A:N,10,0),"")</f>
        <v>バタフライ</v>
      </c>
      <c r="K954" t="str">
        <f>IFERROR(VLOOKUP(D954,プログラムデータ!A:N,14,0),"")</f>
        <v>タイム決勝</v>
      </c>
      <c r="L954" t="str">
        <f t="shared" si="15"/>
        <v>13～14歳 女子 0 バタフライ タイム決勝</v>
      </c>
    </row>
    <row r="955" spans="1:12" x14ac:dyDescent="0.15">
      <c r="A955">
        <f>IFERROR(記録[[#This Row],[競技番号]],"")</f>
        <v>220</v>
      </c>
      <c r="B955">
        <f>IFERROR(記録[[#This Row],[選手番号]],"")</f>
        <v>61</v>
      </c>
      <c r="C955" t="str">
        <f>IFERROR(VLOOKUP(B955,チーム番号!E:F,2,0),"")</f>
        <v/>
      </c>
      <c r="D955">
        <f>IFERROR(VLOOKUP(A955,プログラム!B:C,2,0),"")</f>
        <v>69</v>
      </c>
      <c r="E955">
        <f>IFERROR(記録[[#This Row],[組]],"")</f>
        <v>1</v>
      </c>
      <c r="F955">
        <f>IFERROR(記録[[#This Row],[水路]],"")</f>
        <v>2</v>
      </c>
      <c r="G955" t="str">
        <f>IFERROR(VLOOKUP(D955,プログラムデータ!A:N,12,0),"")</f>
        <v>13～14歳</v>
      </c>
      <c r="H955" t="str">
        <f>IFERROR(VLOOKUP(D955,プログラムデータ!A:N,13,0),"")</f>
        <v>女子</v>
      </c>
      <c r="I955">
        <f>IFERROR(VLOOKUP(D955,プログラムデータ!A:N,11,0),"")</f>
        <v>0</v>
      </c>
      <c r="J955" t="str">
        <f>IFERROR(VLOOKUP(D955,プログラムデータ!A:N,10,0),"")</f>
        <v>バタフライ</v>
      </c>
      <c r="K955" t="str">
        <f>IFERROR(VLOOKUP(D955,プログラムデータ!A:N,14,0),"")</f>
        <v>タイム決勝</v>
      </c>
      <c r="L955" t="str">
        <f t="shared" si="15"/>
        <v>13～14歳 女子 0 バタフライ タイム決勝</v>
      </c>
    </row>
    <row r="956" spans="1:12" x14ac:dyDescent="0.15">
      <c r="A956">
        <f>IFERROR(記録[[#This Row],[競技番号]],"")</f>
        <v>220</v>
      </c>
      <c r="B956">
        <f>IFERROR(記録[[#This Row],[選手番号]],"")</f>
        <v>214</v>
      </c>
      <c r="C956" t="str">
        <f>IFERROR(VLOOKUP(B956,チーム番号!E:F,2,0),"")</f>
        <v/>
      </c>
      <c r="D956">
        <f>IFERROR(VLOOKUP(A956,プログラム!B:C,2,0),"")</f>
        <v>69</v>
      </c>
      <c r="E956">
        <f>IFERROR(記録[[#This Row],[組]],"")</f>
        <v>1</v>
      </c>
      <c r="F956">
        <f>IFERROR(記録[[#This Row],[水路]],"")</f>
        <v>3</v>
      </c>
      <c r="G956" t="str">
        <f>IFERROR(VLOOKUP(D956,プログラムデータ!A:N,12,0),"")</f>
        <v>13～14歳</v>
      </c>
      <c r="H956" t="str">
        <f>IFERROR(VLOOKUP(D956,プログラムデータ!A:N,13,0),"")</f>
        <v>女子</v>
      </c>
      <c r="I956">
        <f>IFERROR(VLOOKUP(D956,プログラムデータ!A:N,11,0),"")</f>
        <v>0</v>
      </c>
      <c r="J956" t="str">
        <f>IFERROR(VLOOKUP(D956,プログラムデータ!A:N,10,0),"")</f>
        <v>バタフライ</v>
      </c>
      <c r="K956" t="str">
        <f>IFERROR(VLOOKUP(D956,プログラムデータ!A:N,14,0),"")</f>
        <v>タイム決勝</v>
      </c>
      <c r="L956" t="str">
        <f t="shared" si="15"/>
        <v>13～14歳 女子 0 バタフライ タイム決勝</v>
      </c>
    </row>
    <row r="957" spans="1:12" x14ac:dyDescent="0.15">
      <c r="A957">
        <f>IFERROR(記録[[#This Row],[競技番号]],"")</f>
        <v>220</v>
      </c>
      <c r="B957">
        <f>IFERROR(記録[[#This Row],[選手番号]],"")</f>
        <v>688</v>
      </c>
      <c r="C957" t="str">
        <f>IFERROR(VLOOKUP(B957,チーム番号!E:F,2,0),"")</f>
        <v/>
      </c>
      <c r="D957">
        <f>IFERROR(VLOOKUP(A957,プログラム!B:C,2,0),"")</f>
        <v>69</v>
      </c>
      <c r="E957">
        <f>IFERROR(記録[[#This Row],[組]],"")</f>
        <v>1</v>
      </c>
      <c r="F957">
        <f>IFERROR(記録[[#This Row],[水路]],"")</f>
        <v>4</v>
      </c>
      <c r="G957" t="str">
        <f>IFERROR(VLOOKUP(D957,プログラムデータ!A:N,12,0),"")</f>
        <v>13～14歳</v>
      </c>
      <c r="H957" t="str">
        <f>IFERROR(VLOOKUP(D957,プログラムデータ!A:N,13,0),"")</f>
        <v>女子</v>
      </c>
      <c r="I957">
        <f>IFERROR(VLOOKUP(D957,プログラムデータ!A:N,11,0),"")</f>
        <v>0</v>
      </c>
      <c r="J957" t="str">
        <f>IFERROR(VLOOKUP(D957,プログラムデータ!A:N,10,0),"")</f>
        <v>バタフライ</v>
      </c>
      <c r="K957" t="str">
        <f>IFERROR(VLOOKUP(D957,プログラムデータ!A:N,14,0),"")</f>
        <v>タイム決勝</v>
      </c>
      <c r="L957" t="str">
        <f t="shared" si="15"/>
        <v>13～14歳 女子 0 バタフライ タイム決勝</v>
      </c>
    </row>
    <row r="958" spans="1:12" x14ac:dyDescent="0.15">
      <c r="A958">
        <f>IFERROR(記録[[#This Row],[競技番号]],"")</f>
        <v>220</v>
      </c>
      <c r="B958">
        <f>IFERROR(記録[[#This Row],[選手番号]],"")</f>
        <v>215</v>
      </c>
      <c r="C958" t="str">
        <f>IFERROR(VLOOKUP(B958,チーム番号!E:F,2,0),"")</f>
        <v/>
      </c>
      <c r="D958">
        <f>IFERROR(VLOOKUP(A958,プログラム!B:C,2,0),"")</f>
        <v>69</v>
      </c>
      <c r="E958">
        <f>IFERROR(記録[[#This Row],[組]],"")</f>
        <v>1</v>
      </c>
      <c r="F958">
        <f>IFERROR(記録[[#This Row],[水路]],"")</f>
        <v>5</v>
      </c>
      <c r="G958" t="str">
        <f>IFERROR(VLOOKUP(D958,プログラムデータ!A:N,12,0),"")</f>
        <v>13～14歳</v>
      </c>
      <c r="H958" t="str">
        <f>IFERROR(VLOOKUP(D958,プログラムデータ!A:N,13,0),"")</f>
        <v>女子</v>
      </c>
      <c r="I958">
        <f>IFERROR(VLOOKUP(D958,プログラムデータ!A:N,11,0),"")</f>
        <v>0</v>
      </c>
      <c r="J958" t="str">
        <f>IFERROR(VLOOKUP(D958,プログラムデータ!A:N,10,0),"")</f>
        <v>バタフライ</v>
      </c>
      <c r="K958" t="str">
        <f>IFERROR(VLOOKUP(D958,プログラムデータ!A:N,14,0),"")</f>
        <v>タイム決勝</v>
      </c>
      <c r="L958" t="str">
        <f t="shared" si="15"/>
        <v>13～14歳 女子 0 バタフライ タイム決勝</v>
      </c>
    </row>
    <row r="959" spans="1:12" x14ac:dyDescent="0.15">
      <c r="A959">
        <f>IFERROR(記録[[#This Row],[競技番号]],"")</f>
        <v>220</v>
      </c>
      <c r="B959">
        <f>IFERROR(記録[[#This Row],[選手番号]],"")</f>
        <v>66</v>
      </c>
      <c r="C959" t="str">
        <f>IFERROR(VLOOKUP(B959,チーム番号!E:F,2,0),"")</f>
        <v/>
      </c>
      <c r="D959">
        <f>IFERROR(VLOOKUP(A959,プログラム!B:C,2,0),"")</f>
        <v>69</v>
      </c>
      <c r="E959">
        <f>IFERROR(記録[[#This Row],[組]],"")</f>
        <v>1</v>
      </c>
      <c r="F959">
        <f>IFERROR(記録[[#This Row],[水路]],"")</f>
        <v>6</v>
      </c>
      <c r="G959" t="str">
        <f>IFERROR(VLOOKUP(D959,プログラムデータ!A:N,12,0),"")</f>
        <v>13～14歳</v>
      </c>
      <c r="H959" t="str">
        <f>IFERROR(VLOOKUP(D959,プログラムデータ!A:N,13,0),"")</f>
        <v>女子</v>
      </c>
      <c r="I959">
        <f>IFERROR(VLOOKUP(D959,プログラムデータ!A:N,11,0),"")</f>
        <v>0</v>
      </c>
      <c r="J959" t="str">
        <f>IFERROR(VLOOKUP(D959,プログラムデータ!A:N,10,0),"")</f>
        <v>バタフライ</v>
      </c>
      <c r="K959" t="str">
        <f>IFERROR(VLOOKUP(D959,プログラムデータ!A:N,14,0),"")</f>
        <v>タイム決勝</v>
      </c>
      <c r="L959" t="str">
        <f t="shared" si="15"/>
        <v>13～14歳 女子 0 バタフライ タイム決勝</v>
      </c>
    </row>
    <row r="960" spans="1:12" x14ac:dyDescent="0.15">
      <c r="A960">
        <f>IFERROR(記録[[#This Row],[競技番号]],"")</f>
        <v>220</v>
      </c>
      <c r="B960">
        <f>IFERROR(記録[[#This Row],[選手番号]],"")</f>
        <v>96</v>
      </c>
      <c r="C960" t="str">
        <f>IFERROR(VLOOKUP(B960,チーム番号!E:F,2,0),"")</f>
        <v/>
      </c>
      <c r="D960">
        <f>IFERROR(VLOOKUP(A960,プログラム!B:C,2,0),"")</f>
        <v>69</v>
      </c>
      <c r="E960">
        <f>IFERROR(記録[[#This Row],[組]],"")</f>
        <v>1</v>
      </c>
      <c r="F960">
        <f>IFERROR(記録[[#This Row],[水路]],"")</f>
        <v>7</v>
      </c>
      <c r="G960" t="str">
        <f>IFERROR(VLOOKUP(D960,プログラムデータ!A:N,12,0),"")</f>
        <v>13～14歳</v>
      </c>
      <c r="H960" t="str">
        <f>IFERROR(VLOOKUP(D960,プログラムデータ!A:N,13,0),"")</f>
        <v>女子</v>
      </c>
      <c r="I960">
        <f>IFERROR(VLOOKUP(D960,プログラムデータ!A:N,11,0),"")</f>
        <v>0</v>
      </c>
      <c r="J960" t="str">
        <f>IFERROR(VLOOKUP(D960,プログラムデータ!A:N,10,0),"")</f>
        <v>バタフライ</v>
      </c>
      <c r="K960" t="str">
        <f>IFERROR(VLOOKUP(D960,プログラムデータ!A:N,14,0),"")</f>
        <v>タイム決勝</v>
      </c>
      <c r="L960" t="str">
        <f t="shared" si="15"/>
        <v>13～14歳 女子 0 バタフライ タイム決勝</v>
      </c>
    </row>
    <row r="961" spans="1:12" x14ac:dyDescent="0.15">
      <c r="A961">
        <f>IFERROR(記録[[#This Row],[競技番号]],"")</f>
        <v>220</v>
      </c>
      <c r="B961">
        <f>IFERROR(記録[[#This Row],[選手番号]],"")</f>
        <v>0</v>
      </c>
      <c r="C961" t="str">
        <f>IFERROR(VLOOKUP(B961,チーム番号!E:F,2,0),"")</f>
        <v/>
      </c>
      <c r="D961">
        <f>IFERROR(VLOOKUP(A961,プログラム!B:C,2,0),"")</f>
        <v>69</v>
      </c>
      <c r="E961">
        <f>IFERROR(記録[[#This Row],[組]],"")</f>
        <v>1</v>
      </c>
      <c r="F961">
        <f>IFERROR(記録[[#This Row],[水路]],"")</f>
        <v>8</v>
      </c>
      <c r="G961" t="str">
        <f>IFERROR(VLOOKUP(D961,プログラムデータ!A:N,12,0),"")</f>
        <v>13～14歳</v>
      </c>
      <c r="H961" t="str">
        <f>IFERROR(VLOOKUP(D961,プログラムデータ!A:N,13,0),"")</f>
        <v>女子</v>
      </c>
      <c r="I961">
        <f>IFERROR(VLOOKUP(D961,プログラムデータ!A:N,11,0),"")</f>
        <v>0</v>
      </c>
      <c r="J961" t="str">
        <f>IFERROR(VLOOKUP(D961,プログラムデータ!A:N,10,0),"")</f>
        <v>バタフライ</v>
      </c>
      <c r="K961" t="str">
        <f>IFERROR(VLOOKUP(D961,プログラムデータ!A:N,14,0),"")</f>
        <v>タイム決勝</v>
      </c>
      <c r="L961" t="str">
        <f t="shared" si="15"/>
        <v>13～14歳 女子 0 バタフライ タイム決勝</v>
      </c>
    </row>
    <row r="962" spans="1:12" x14ac:dyDescent="0.15">
      <c r="A962">
        <f>IFERROR(記録[[#This Row],[競技番号]],"")</f>
        <v>220</v>
      </c>
      <c r="B962">
        <f>IFERROR(記録[[#This Row],[選手番号]],"")</f>
        <v>611</v>
      </c>
      <c r="C962" t="str">
        <f>IFERROR(VLOOKUP(B962,チーム番号!E:F,2,0),"")</f>
        <v/>
      </c>
      <c r="D962">
        <f>IFERROR(VLOOKUP(A962,プログラム!B:C,2,0),"")</f>
        <v>69</v>
      </c>
      <c r="E962">
        <f>IFERROR(記録[[#This Row],[組]],"")</f>
        <v>2</v>
      </c>
      <c r="F962">
        <f>IFERROR(記録[[#This Row],[水路]],"")</f>
        <v>1</v>
      </c>
      <c r="G962" t="str">
        <f>IFERROR(VLOOKUP(D962,プログラムデータ!A:N,12,0),"")</f>
        <v>13～14歳</v>
      </c>
      <c r="H962" t="str">
        <f>IFERROR(VLOOKUP(D962,プログラムデータ!A:N,13,0),"")</f>
        <v>女子</v>
      </c>
      <c r="I962">
        <f>IFERROR(VLOOKUP(D962,プログラムデータ!A:N,11,0),"")</f>
        <v>0</v>
      </c>
      <c r="J962" t="str">
        <f>IFERROR(VLOOKUP(D962,プログラムデータ!A:N,10,0),"")</f>
        <v>バタフライ</v>
      </c>
      <c r="K962" t="str">
        <f>IFERROR(VLOOKUP(D962,プログラムデータ!A:N,14,0),"")</f>
        <v>タイム決勝</v>
      </c>
      <c r="L962" t="str">
        <f t="shared" si="15"/>
        <v>13～14歳 女子 0 バタフライ タイム決勝</v>
      </c>
    </row>
    <row r="963" spans="1:12" x14ac:dyDescent="0.15">
      <c r="A963">
        <f>IFERROR(記録[[#This Row],[競技番号]],"")</f>
        <v>220</v>
      </c>
      <c r="B963">
        <f>IFERROR(記録[[#This Row],[選手番号]],"")</f>
        <v>414</v>
      </c>
      <c r="C963" t="str">
        <f>IFERROR(VLOOKUP(B963,チーム番号!E:F,2,0),"")</f>
        <v/>
      </c>
      <c r="D963">
        <f>IFERROR(VLOOKUP(A963,プログラム!B:C,2,0),"")</f>
        <v>69</v>
      </c>
      <c r="E963">
        <f>IFERROR(記録[[#This Row],[組]],"")</f>
        <v>2</v>
      </c>
      <c r="F963">
        <f>IFERROR(記録[[#This Row],[水路]],"")</f>
        <v>2</v>
      </c>
      <c r="G963" t="str">
        <f>IFERROR(VLOOKUP(D963,プログラムデータ!A:N,12,0),"")</f>
        <v>13～14歳</v>
      </c>
      <c r="H963" t="str">
        <f>IFERROR(VLOOKUP(D963,プログラムデータ!A:N,13,0),"")</f>
        <v>女子</v>
      </c>
      <c r="I963">
        <f>IFERROR(VLOOKUP(D963,プログラムデータ!A:N,11,0),"")</f>
        <v>0</v>
      </c>
      <c r="J963" t="str">
        <f>IFERROR(VLOOKUP(D963,プログラムデータ!A:N,10,0),"")</f>
        <v>バタフライ</v>
      </c>
      <c r="K963" t="str">
        <f>IFERROR(VLOOKUP(D963,プログラムデータ!A:N,14,0),"")</f>
        <v>タイム決勝</v>
      </c>
      <c r="L963" t="str">
        <f t="shared" si="15"/>
        <v>13～14歳 女子 0 バタフライ タイム決勝</v>
      </c>
    </row>
    <row r="964" spans="1:12" x14ac:dyDescent="0.15">
      <c r="A964">
        <f>IFERROR(記録[[#This Row],[競技番号]],"")</f>
        <v>220</v>
      </c>
      <c r="B964">
        <f>IFERROR(記録[[#This Row],[選手番号]],"")</f>
        <v>342</v>
      </c>
      <c r="C964" t="str">
        <f>IFERROR(VLOOKUP(B964,チーム番号!E:F,2,0),"")</f>
        <v/>
      </c>
      <c r="D964">
        <f>IFERROR(VLOOKUP(A964,プログラム!B:C,2,0),"")</f>
        <v>69</v>
      </c>
      <c r="E964">
        <f>IFERROR(記録[[#This Row],[組]],"")</f>
        <v>2</v>
      </c>
      <c r="F964">
        <f>IFERROR(記録[[#This Row],[水路]],"")</f>
        <v>3</v>
      </c>
      <c r="G964" t="str">
        <f>IFERROR(VLOOKUP(D964,プログラムデータ!A:N,12,0),"")</f>
        <v>13～14歳</v>
      </c>
      <c r="H964" t="str">
        <f>IFERROR(VLOOKUP(D964,プログラムデータ!A:N,13,0),"")</f>
        <v>女子</v>
      </c>
      <c r="I964">
        <f>IFERROR(VLOOKUP(D964,プログラムデータ!A:N,11,0),"")</f>
        <v>0</v>
      </c>
      <c r="J964" t="str">
        <f>IFERROR(VLOOKUP(D964,プログラムデータ!A:N,10,0),"")</f>
        <v>バタフライ</v>
      </c>
      <c r="K964" t="str">
        <f>IFERROR(VLOOKUP(D964,プログラムデータ!A:N,14,0),"")</f>
        <v>タイム決勝</v>
      </c>
      <c r="L964" t="str">
        <f t="shared" si="15"/>
        <v>13～14歳 女子 0 バタフライ タイム決勝</v>
      </c>
    </row>
    <row r="965" spans="1:12" x14ac:dyDescent="0.15">
      <c r="A965">
        <f>IFERROR(記録[[#This Row],[競技番号]],"")</f>
        <v>220</v>
      </c>
      <c r="B965">
        <f>IFERROR(記録[[#This Row],[選手番号]],"")</f>
        <v>599</v>
      </c>
      <c r="C965" t="str">
        <f>IFERROR(VLOOKUP(B965,チーム番号!E:F,2,0),"")</f>
        <v/>
      </c>
      <c r="D965">
        <f>IFERROR(VLOOKUP(A965,プログラム!B:C,2,0),"")</f>
        <v>69</v>
      </c>
      <c r="E965">
        <f>IFERROR(記録[[#This Row],[組]],"")</f>
        <v>2</v>
      </c>
      <c r="F965">
        <f>IFERROR(記録[[#This Row],[水路]],"")</f>
        <v>4</v>
      </c>
      <c r="G965" t="str">
        <f>IFERROR(VLOOKUP(D965,プログラムデータ!A:N,12,0),"")</f>
        <v>13～14歳</v>
      </c>
      <c r="H965" t="str">
        <f>IFERROR(VLOOKUP(D965,プログラムデータ!A:N,13,0),"")</f>
        <v>女子</v>
      </c>
      <c r="I965">
        <f>IFERROR(VLOOKUP(D965,プログラムデータ!A:N,11,0),"")</f>
        <v>0</v>
      </c>
      <c r="J965" t="str">
        <f>IFERROR(VLOOKUP(D965,プログラムデータ!A:N,10,0),"")</f>
        <v>バタフライ</v>
      </c>
      <c r="K965" t="str">
        <f>IFERROR(VLOOKUP(D965,プログラムデータ!A:N,14,0),"")</f>
        <v>タイム決勝</v>
      </c>
      <c r="L965" t="str">
        <f t="shared" si="15"/>
        <v>13～14歳 女子 0 バタフライ タイム決勝</v>
      </c>
    </row>
    <row r="966" spans="1:12" x14ac:dyDescent="0.15">
      <c r="A966">
        <f>IFERROR(記録[[#This Row],[競技番号]],"")</f>
        <v>220</v>
      </c>
      <c r="B966">
        <f>IFERROR(記録[[#This Row],[選手番号]],"")</f>
        <v>542</v>
      </c>
      <c r="C966" t="str">
        <f>IFERROR(VLOOKUP(B966,チーム番号!E:F,2,0),"")</f>
        <v/>
      </c>
      <c r="D966">
        <f>IFERROR(VLOOKUP(A966,プログラム!B:C,2,0),"")</f>
        <v>69</v>
      </c>
      <c r="E966">
        <f>IFERROR(記録[[#This Row],[組]],"")</f>
        <v>2</v>
      </c>
      <c r="F966">
        <f>IFERROR(記録[[#This Row],[水路]],"")</f>
        <v>5</v>
      </c>
      <c r="G966" t="str">
        <f>IFERROR(VLOOKUP(D966,プログラムデータ!A:N,12,0),"")</f>
        <v>13～14歳</v>
      </c>
      <c r="H966" t="str">
        <f>IFERROR(VLOOKUP(D966,プログラムデータ!A:N,13,0),"")</f>
        <v>女子</v>
      </c>
      <c r="I966">
        <f>IFERROR(VLOOKUP(D966,プログラムデータ!A:N,11,0),"")</f>
        <v>0</v>
      </c>
      <c r="J966" t="str">
        <f>IFERROR(VLOOKUP(D966,プログラムデータ!A:N,10,0),"")</f>
        <v>バタフライ</v>
      </c>
      <c r="K966" t="str">
        <f>IFERROR(VLOOKUP(D966,プログラムデータ!A:N,14,0),"")</f>
        <v>タイム決勝</v>
      </c>
      <c r="L966" t="str">
        <f t="shared" si="15"/>
        <v>13～14歳 女子 0 バタフライ タイム決勝</v>
      </c>
    </row>
    <row r="967" spans="1:12" x14ac:dyDescent="0.15">
      <c r="A967">
        <f>IFERROR(記録[[#This Row],[競技番号]],"")</f>
        <v>220</v>
      </c>
      <c r="B967">
        <f>IFERROR(記録[[#This Row],[選手番号]],"")</f>
        <v>640</v>
      </c>
      <c r="C967" t="str">
        <f>IFERROR(VLOOKUP(B967,チーム番号!E:F,2,0),"")</f>
        <v/>
      </c>
      <c r="D967">
        <f>IFERROR(VLOOKUP(A967,プログラム!B:C,2,0),"")</f>
        <v>69</v>
      </c>
      <c r="E967">
        <f>IFERROR(記録[[#This Row],[組]],"")</f>
        <v>2</v>
      </c>
      <c r="F967">
        <f>IFERROR(記録[[#This Row],[水路]],"")</f>
        <v>6</v>
      </c>
      <c r="G967" t="str">
        <f>IFERROR(VLOOKUP(D967,プログラムデータ!A:N,12,0),"")</f>
        <v>13～14歳</v>
      </c>
      <c r="H967" t="str">
        <f>IFERROR(VLOOKUP(D967,プログラムデータ!A:N,13,0),"")</f>
        <v>女子</v>
      </c>
      <c r="I967">
        <f>IFERROR(VLOOKUP(D967,プログラムデータ!A:N,11,0),"")</f>
        <v>0</v>
      </c>
      <c r="J967" t="str">
        <f>IFERROR(VLOOKUP(D967,プログラムデータ!A:N,10,0),"")</f>
        <v>バタフライ</v>
      </c>
      <c r="K967" t="str">
        <f>IFERROR(VLOOKUP(D967,プログラムデータ!A:N,14,0),"")</f>
        <v>タイム決勝</v>
      </c>
      <c r="L967" t="str">
        <f t="shared" si="15"/>
        <v>13～14歳 女子 0 バタフライ タイム決勝</v>
      </c>
    </row>
    <row r="968" spans="1:12" x14ac:dyDescent="0.15">
      <c r="A968">
        <f>IFERROR(記録[[#This Row],[競技番号]],"")</f>
        <v>220</v>
      </c>
      <c r="B968">
        <f>IFERROR(記録[[#This Row],[選手番号]],"")</f>
        <v>295</v>
      </c>
      <c r="C968" t="str">
        <f>IFERROR(VLOOKUP(B968,チーム番号!E:F,2,0),"")</f>
        <v/>
      </c>
      <c r="D968">
        <f>IFERROR(VLOOKUP(A968,プログラム!B:C,2,0),"")</f>
        <v>69</v>
      </c>
      <c r="E968">
        <f>IFERROR(記録[[#This Row],[組]],"")</f>
        <v>2</v>
      </c>
      <c r="F968">
        <f>IFERROR(記録[[#This Row],[水路]],"")</f>
        <v>7</v>
      </c>
      <c r="G968" t="str">
        <f>IFERROR(VLOOKUP(D968,プログラムデータ!A:N,12,0),"")</f>
        <v>13～14歳</v>
      </c>
      <c r="H968" t="str">
        <f>IFERROR(VLOOKUP(D968,プログラムデータ!A:N,13,0),"")</f>
        <v>女子</v>
      </c>
      <c r="I968">
        <f>IFERROR(VLOOKUP(D968,プログラムデータ!A:N,11,0),"")</f>
        <v>0</v>
      </c>
      <c r="J968" t="str">
        <f>IFERROR(VLOOKUP(D968,プログラムデータ!A:N,10,0),"")</f>
        <v>バタフライ</v>
      </c>
      <c r="K968" t="str">
        <f>IFERROR(VLOOKUP(D968,プログラムデータ!A:N,14,0),"")</f>
        <v>タイム決勝</v>
      </c>
      <c r="L968" t="str">
        <f t="shared" si="15"/>
        <v>13～14歳 女子 0 バタフライ タイム決勝</v>
      </c>
    </row>
    <row r="969" spans="1:12" x14ac:dyDescent="0.15">
      <c r="A969">
        <f>IFERROR(記録[[#This Row],[競技番号]],"")</f>
        <v>220</v>
      </c>
      <c r="B969">
        <f>IFERROR(記録[[#This Row],[選手番号]],"")</f>
        <v>506</v>
      </c>
      <c r="C969" t="str">
        <f>IFERROR(VLOOKUP(B969,チーム番号!E:F,2,0),"")</f>
        <v/>
      </c>
      <c r="D969">
        <f>IFERROR(VLOOKUP(A969,プログラム!B:C,2,0),"")</f>
        <v>69</v>
      </c>
      <c r="E969">
        <f>IFERROR(記録[[#This Row],[組]],"")</f>
        <v>2</v>
      </c>
      <c r="F969">
        <f>IFERROR(記録[[#This Row],[水路]],"")</f>
        <v>8</v>
      </c>
      <c r="G969" t="str">
        <f>IFERROR(VLOOKUP(D969,プログラムデータ!A:N,12,0),"")</f>
        <v>13～14歳</v>
      </c>
      <c r="H969" t="str">
        <f>IFERROR(VLOOKUP(D969,プログラムデータ!A:N,13,0),"")</f>
        <v>女子</v>
      </c>
      <c r="I969">
        <f>IFERROR(VLOOKUP(D969,プログラムデータ!A:N,11,0),"")</f>
        <v>0</v>
      </c>
      <c r="J969" t="str">
        <f>IFERROR(VLOOKUP(D969,プログラムデータ!A:N,10,0),"")</f>
        <v>バタフライ</v>
      </c>
      <c r="K969" t="str">
        <f>IFERROR(VLOOKUP(D969,プログラムデータ!A:N,14,0),"")</f>
        <v>タイム決勝</v>
      </c>
      <c r="L969" t="str">
        <f t="shared" si="15"/>
        <v>13～14歳 女子 0 バタフライ タイム決勝</v>
      </c>
    </row>
    <row r="970" spans="1:12" x14ac:dyDescent="0.15">
      <c r="A970">
        <f>IFERROR(記録[[#This Row],[競技番号]],"")</f>
        <v>221</v>
      </c>
      <c r="B970">
        <f>IFERROR(記録[[#This Row],[選手番号]],"")</f>
        <v>547</v>
      </c>
      <c r="C970" t="str">
        <f>IFERROR(VLOOKUP(B970,チーム番号!E:F,2,0),"")</f>
        <v/>
      </c>
      <c r="D970">
        <f>IFERROR(VLOOKUP(A970,プログラム!B:C,2,0),"")</f>
        <v>70</v>
      </c>
      <c r="E970">
        <f>IFERROR(記録[[#This Row],[組]],"")</f>
        <v>1</v>
      </c>
      <c r="F970">
        <f>IFERROR(記録[[#This Row],[水路]],"")</f>
        <v>1</v>
      </c>
      <c r="G970" t="str">
        <f>IFERROR(VLOOKUP(D970,プログラムデータ!A:N,12,0),"")</f>
        <v>15～18歳</v>
      </c>
      <c r="H970" t="str">
        <f>IFERROR(VLOOKUP(D970,プログラムデータ!A:N,13,0),"")</f>
        <v>女子</v>
      </c>
      <c r="I970">
        <f>IFERROR(VLOOKUP(D970,プログラムデータ!A:N,11,0),"")</f>
        <v>0</v>
      </c>
      <c r="J970" t="str">
        <f>IFERROR(VLOOKUP(D970,プログラムデータ!A:N,10,0),"")</f>
        <v>バタフライ</v>
      </c>
      <c r="K970" t="str">
        <f>IFERROR(VLOOKUP(D970,プログラムデータ!A:N,14,0),"")</f>
        <v>タイム決勝</v>
      </c>
      <c r="L970" t="str">
        <f t="shared" si="15"/>
        <v>15～18歳 女子 0 バタフライ タイム決勝</v>
      </c>
    </row>
    <row r="971" spans="1:12" x14ac:dyDescent="0.15">
      <c r="A971">
        <f>IFERROR(記録[[#This Row],[競技番号]],"")</f>
        <v>221</v>
      </c>
      <c r="B971">
        <f>IFERROR(記録[[#This Row],[選手番号]],"")</f>
        <v>212</v>
      </c>
      <c r="C971" t="str">
        <f>IFERROR(VLOOKUP(B971,チーム番号!E:F,2,0),"")</f>
        <v/>
      </c>
      <c r="D971">
        <f>IFERROR(VLOOKUP(A971,プログラム!B:C,2,0),"")</f>
        <v>70</v>
      </c>
      <c r="E971">
        <f>IFERROR(記録[[#This Row],[組]],"")</f>
        <v>1</v>
      </c>
      <c r="F971">
        <f>IFERROR(記録[[#This Row],[水路]],"")</f>
        <v>2</v>
      </c>
      <c r="G971" t="str">
        <f>IFERROR(VLOOKUP(D971,プログラムデータ!A:N,12,0),"")</f>
        <v>15～18歳</v>
      </c>
      <c r="H971" t="str">
        <f>IFERROR(VLOOKUP(D971,プログラムデータ!A:N,13,0),"")</f>
        <v>女子</v>
      </c>
      <c r="I971">
        <f>IFERROR(VLOOKUP(D971,プログラムデータ!A:N,11,0),"")</f>
        <v>0</v>
      </c>
      <c r="J971" t="str">
        <f>IFERROR(VLOOKUP(D971,プログラムデータ!A:N,10,0),"")</f>
        <v>バタフライ</v>
      </c>
      <c r="K971" t="str">
        <f>IFERROR(VLOOKUP(D971,プログラムデータ!A:N,14,0),"")</f>
        <v>タイム決勝</v>
      </c>
      <c r="L971" t="str">
        <f t="shared" si="15"/>
        <v>15～18歳 女子 0 バタフライ タイム決勝</v>
      </c>
    </row>
    <row r="972" spans="1:12" x14ac:dyDescent="0.15">
      <c r="A972">
        <f>IFERROR(記録[[#This Row],[競技番号]],"")</f>
        <v>221</v>
      </c>
      <c r="B972">
        <f>IFERROR(記録[[#This Row],[選手番号]],"")</f>
        <v>607</v>
      </c>
      <c r="C972" t="str">
        <f>IFERROR(VLOOKUP(B972,チーム番号!E:F,2,0),"")</f>
        <v/>
      </c>
      <c r="D972">
        <f>IFERROR(VLOOKUP(A972,プログラム!B:C,2,0),"")</f>
        <v>70</v>
      </c>
      <c r="E972">
        <f>IFERROR(記録[[#This Row],[組]],"")</f>
        <v>1</v>
      </c>
      <c r="F972">
        <f>IFERROR(記録[[#This Row],[水路]],"")</f>
        <v>3</v>
      </c>
      <c r="G972" t="str">
        <f>IFERROR(VLOOKUP(D972,プログラムデータ!A:N,12,0),"")</f>
        <v>15～18歳</v>
      </c>
      <c r="H972" t="str">
        <f>IFERROR(VLOOKUP(D972,プログラムデータ!A:N,13,0),"")</f>
        <v>女子</v>
      </c>
      <c r="I972">
        <f>IFERROR(VLOOKUP(D972,プログラムデータ!A:N,11,0),"")</f>
        <v>0</v>
      </c>
      <c r="J972" t="str">
        <f>IFERROR(VLOOKUP(D972,プログラムデータ!A:N,10,0),"")</f>
        <v>バタフライ</v>
      </c>
      <c r="K972" t="str">
        <f>IFERROR(VLOOKUP(D972,プログラムデータ!A:N,14,0),"")</f>
        <v>タイム決勝</v>
      </c>
      <c r="L972" t="str">
        <f t="shared" si="15"/>
        <v>15～18歳 女子 0 バタフライ タイム決勝</v>
      </c>
    </row>
    <row r="973" spans="1:12" x14ac:dyDescent="0.15">
      <c r="A973">
        <f>IFERROR(記録[[#This Row],[競技番号]],"")</f>
        <v>221</v>
      </c>
      <c r="B973">
        <f>IFERROR(記録[[#This Row],[選手番号]],"")</f>
        <v>26</v>
      </c>
      <c r="C973" t="str">
        <f>IFERROR(VLOOKUP(B973,チーム番号!E:F,2,0),"")</f>
        <v/>
      </c>
      <c r="D973">
        <f>IFERROR(VLOOKUP(A973,プログラム!B:C,2,0),"")</f>
        <v>70</v>
      </c>
      <c r="E973">
        <f>IFERROR(記録[[#This Row],[組]],"")</f>
        <v>1</v>
      </c>
      <c r="F973">
        <f>IFERROR(記録[[#This Row],[水路]],"")</f>
        <v>4</v>
      </c>
      <c r="G973" t="str">
        <f>IFERROR(VLOOKUP(D973,プログラムデータ!A:N,12,0),"")</f>
        <v>15～18歳</v>
      </c>
      <c r="H973" t="str">
        <f>IFERROR(VLOOKUP(D973,プログラムデータ!A:N,13,0),"")</f>
        <v>女子</v>
      </c>
      <c r="I973">
        <f>IFERROR(VLOOKUP(D973,プログラムデータ!A:N,11,0),"")</f>
        <v>0</v>
      </c>
      <c r="J973" t="str">
        <f>IFERROR(VLOOKUP(D973,プログラムデータ!A:N,10,0),"")</f>
        <v>バタフライ</v>
      </c>
      <c r="K973" t="str">
        <f>IFERROR(VLOOKUP(D973,プログラムデータ!A:N,14,0),"")</f>
        <v>タイム決勝</v>
      </c>
      <c r="L973" t="str">
        <f t="shared" si="15"/>
        <v>15～18歳 女子 0 バタフライ タイム決勝</v>
      </c>
    </row>
    <row r="974" spans="1:12" x14ac:dyDescent="0.15">
      <c r="A974">
        <f>IFERROR(記録[[#This Row],[競技番号]],"")</f>
        <v>221</v>
      </c>
      <c r="B974">
        <f>IFERROR(記録[[#This Row],[選手番号]],"")</f>
        <v>294</v>
      </c>
      <c r="C974" t="str">
        <f>IFERROR(VLOOKUP(B974,チーム番号!E:F,2,0),"")</f>
        <v/>
      </c>
      <c r="D974">
        <f>IFERROR(VLOOKUP(A974,プログラム!B:C,2,0),"")</f>
        <v>70</v>
      </c>
      <c r="E974">
        <f>IFERROR(記録[[#This Row],[組]],"")</f>
        <v>1</v>
      </c>
      <c r="F974">
        <f>IFERROR(記録[[#This Row],[水路]],"")</f>
        <v>5</v>
      </c>
      <c r="G974" t="str">
        <f>IFERROR(VLOOKUP(D974,プログラムデータ!A:N,12,0),"")</f>
        <v>15～18歳</v>
      </c>
      <c r="H974" t="str">
        <f>IFERROR(VLOOKUP(D974,プログラムデータ!A:N,13,0),"")</f>
        <v>女子</v>
      </c>
      <c r="I974">
        <f>IFERROR(VLOOKUP(D974,プログラムデータ!A:N,11,0),"")</f>
        <v>0</v>
      </c>
      <c r="J974" t="str">
        <f>IFERROR(VLOOKUP(D974,プログラムデータ!A:N,10,0),"")</f>
        <v>バタフライ</v>
      </c>
      <c r="K974" t="str">
        <f>IFERROR(VLOOKUP(D974,プログラムデータ!A:N,14,0),"")</f>
        <v>タイム決勝</v>
      </c>
      <c r="L974" t="str">
        <f t="shared" si="15"/>
        <v>15～18歳 女子 0 バタフライ タイム決勝</v>
      </c>
    </row>
    <row r="975" spans="1:12" x14ac:dyDescent="0.15">
      <c r="A975">
        <f>IFERROR(記録[[#This Row],[競技番号]],"")</f>
        <v>221</v>
      </c>
      <c r="B975">
        <f>IFERROR(記録[[#This Row],[選手番号]],"")</f>
        <v>174</v>
      </c>
      <c r="C975" t="str">
        <f>IFERROR(VLOOKUP(B975,チーム番号!E:F,2,0),"")</f>
        <v/>
      </c>
      <c r="D975">
        <f>IFERROR(VLOOKUP(A975,プログラム!B:C,2,0),"")</f>
        <v>70</v>
      </c>
      <c r="E975">
        <f>IFERROR(記録[[#This Row],[組]],"")</f>
        <v>1</v>
      </c>
      <c r="F975">
        <f>IFERROR(記録[[#This Row],[水路]],"")</f>
        <v>6</v>
      </c>
      <c r="G975" t="str">
        <f>IFERROR(VLOOKUP(D975,プログラムデータ!A:N,12,0),"")</f>
        <v>15～18歳</v>
      </c>
      <c r="H975" t="str">
        <f>IFERROR(VLOOKUP(D975,プログラムデータ!A:N,13,0),"")</f>
        <v>女子</v>
      </c>
      <c r="I975">
        <f>IFERROR(VLOOKUP(D975,プログラムデータ!A:N,11,0),"")</f>
        <v>0</v>
      </c>
      <c r="J975" t="str">
        <f>IFERROR(VLOOKUP(D975,プログラムデータ!A:N,10,0),"")</f>
        <v>バタフライ</v>
      </c>
      <c r="K975" t="str">
        <f>IFERROR(VLOOKUP(D975,プログラムデータ!A:N,14,0),"")</f>
        <v>タイム決勝</v>
      </c>
      <c r="L975" t="str">
        <f t="shared" si="15"/>
        <v>15～18歳 女子 0 バタフライ タイム決勝</v>
      </c>
    </row>
    <row r="976" spans="1:12" x14ac:dyDescent="0.15">
      <c r="A976">
        <f>IFERROR(記録[[#This Row],[競技番号]],"")</f>
        <v>221</v>
      </c>
      <c r="B976">
        <f>IFERROR(記録[[#This Row],[選手番号]],"")</f>
        <v>534</v>
      </c>
      <c r="C976" t="str">
        <f>IFERROR(VLOOKUP(B976,チーム番号!E:F,2,0),"")</f>
        <v/>
      </c>
      <c r="D976">
        <f>IFERROR(VLOOKUP(A976,プログラム!B:C,2,0),"")</f>
        <v>70</v>
      </c>
      <c r="E976">
        <f>IFERROR(記録[[#This Row],[組]],"")</f>
        <v>1</v>
      </c>
      <c r="F976">
        <f>IFERROR(記録[[#This Row],[水路]],"")</f>
        <v>7</v>
      </c>
      <c r="G976" t="str">
        <f>IFERROR(VLOOKUP(D976,プログラムデータ!A:N,12,0),"")</f>
        <v>15～18歳</v>
      </c>
      <c r="H976" t="str">
        <f>IFERROR(VLOOKUP(D976,プログラムデータ!A:N,13,0),"")</f>
        <v>女子</v>
      </c>
      <c r="I976">
        <f>IFERROR(VLOOKUP(D976,プログラムデータ!A:N,11,0),"")</f>
        <v>0</v>
      </c>
      <c r="J976" t="str">
        <f>IFERROR(VLOOKUP(D976,プログラムデータ!A:N,10,0),"")</f>
        <v>バタフライ</v>
      </c>
      <c r="K976" t="str">
        <f>IFERROR(VLOOKUP(D976,プログラムデータ!A:N,14,0),"")</f>
        <v>タイム決勝</v>
      </c>
      <c r="L976" t="str">
        <f t="shared" si="15"/>
        <v>15～18歳 女子 0 バタフライ タイム決勝</v>
      </c>
    </row>
    <row r="977" spans="1:12" x14ac:dyDescent="0.15">
      <c r="A977">
        <f>IFERROR(記録[[#This Row],[競技番号]],"")</f>
        <v>221</v>
      </c>
      <c r="B977">
        <f>IFERROR(記録[[#This Row],[選手番号]],"")</f>
        <v>0</v>
      </c>
      <c r="C977" t="str">
        <f>IFERROR(VLOOKUP(B977,チーム番号!E:F,2,0),"")</f>
        <v/>
      </c>
      <c r="D977">
        <f>IFERROR(VLOOKUP(A977,プログラム!B:C,2,0),"")</f>
        <v>70</v>
      </c>
      <c r="E977">
        <f>IFERROR(記録[[#This Row],[組]],"")</f>
        <v>1</v>
      </c>
      <c r="F977">
        <f>IFERROR(記録[[#This Row],[水路]],"")</f>
        <v>8</v>
      </c>
      <c r="G977" t="str">
        <f>IFERROR(VLOOKUP(D977,プログラムデータ!A:N,12,0),"")</f>
        <v>15～18歳</v>
      </c>
      <c r="H977" t="str">
        <f>IFERROR(VLOOKUP(D977,プログラムデータ!A:N,13,0),"")</f>
        <v>女子</v>
      </c>
      <c r="I977">
        <f>IFERROR(VLOOKUP(D977,プログラムデータ!A:N,11,0),"")</f>
        <v>0</v>
      </c>
      <c r="J977" t="str">
        <f>IFERROR(VLOOKUP(D977,プログラムデータ!A:N,10,0),"")</f>
        <v>バタフライ</v>
      </c>
      <c r="K977" t="str">
        <f>IFERROR(VLOOKUP(D977,プログラムデータ!A:N,14,0),"")</f>
        <v>タイム決勝</v>
      </c>
      <c r="L977" t="str">
        <f t="shared" si="15"/>
        <v>15～18歳 女子 0 バタフライ タイム決勝</v>
      </c>
    </row>
    <row r="978" spans="1:12" x14ac:dyDescent="0.15">
      <c r="A978">
        <f>IFERROR(記録[[#This Row],[競技番号]],"")</f>
        <v>222</v>
      </c>
      <c r="B978">
        <f>IFERROR(記録[[#This Row],[選手番号]],"")</f>
        <v>0</v>
      </c>
      <c r="C978" t="str">
        <f>IFERROR(VLOOKUP(B978,チーム番号!E:F,2,0),"")</f>
        <v/>
      </c>
      <c r="D978">
        <f>IFERROR(VLOOKUP(A978,プログラム!B:C,2,0),"")</f>
        <v>71</v>
      </c>
      <c r="E978">
        <f>IFERROR(記録[[#This Row],[組]],"")</f>
        <v>1</v>
      </c>
      <c r="F978">
        <f>IFERROR(記録[[#This Row],[水路]],"")</f>
        <v>1</v>
      </c>
      <c r="G978" t="str">
        <f>IFERROR(VLOOKUP(D978,プログラムデータ!A:N,12,0),"")</f>
        <v>10歳以下</v>
      </c>
      <c r="H978" t="str">
        <f>IFERROR(VLOOKUP(D978,プログラムデータ!A:N,13,0),"")</f>
        <v>女子</v>
      </c>
      <c r="I978">
        <f>IFERROR(VLOOKUP(D978,プログラムデータ!A:N,11,0),"")</f>
        <v>0</v>
      </c>
      <c r="J978" t="str">
        <f>IFERROR(VLOOKUP(D978,プログラムデータ!A:N,10,0),"")</f>
        <v>背泳ぎ</v>
      </c>
      <c r="K978" t="str">
        <f>IFERROR(VLOOKUP(D978,プログラムデータ!A:N,14,0),"")</f>
        <v>タイム決勝</v>
      </c>
      <c r="L978" t="str">
        <f t="shared" si="15"/>
        <v>10歳以下 女子 0 背泳ぎ タイム決勝</v>
      </c>
    </row>
    <row r="979" spans="1:12" x14ac:dyDescent="0.15">
      <c r="A979">
        <f>IFERROR(記録[[#This Row],[競技番号]],"")</f>
        <v>222</v>
      </c>
      <c r="B979">
        <f>IFERROR(記録[[#This Row],[選手番号]],"")</f>
        <v>0</v>
      </c>
      <c r="C979" t="str">
        <f>IFERROR(VLOOKUP(B979,チーム番号!E:F,2,0),"")</f>
        <v/>
      </c>
      <c r="D979">
        <f>IFERROR(VLOOKUP(A979,プログラム!B:C,2,0),"")</f>
        <v>71</v>
      </c>
      <c r="E979">
        <f>IFERROR(記録[[#This Row],[組]],"")</f>
        <v>1</v>
      </c>
      <c r="F979">
        <f>IFERROR(記録[[#This Row],[水路]],"")</f>
        <v>2</v>
      </c>
      <c r="G979" t="str">
        <f>IFERROR(VLOOKUP(D979,プログラムデータ!A:N,12,0),"")</f>
        <v>10歳以下</v>
      </c>
      <c r="H979" t="str">
        <f>IFERROR(VLOOKUP(D979,プログラムデータ!A:N,13,0),"")</f>
        <v>女子</v>
      </c>
      <c r="I979">
        <f>IFERROR(VLOOKUP(D979,プログラムデータ!A:N,11,0),"")</f>
        <v>0</v>
      </c>
      <c r="J979" t="str">
        <f>IFERROR(VLOOKUP(D979,プログラムデータ!A:N,10,0),"")</f>
        <v>背泳ぎ</v>
      </c>
      <c r="K979" t="str">
        <f>IFERROR(VLOOKUP(D979,プログラムデータ!A:N,14,0),"")</f>
        <v>タイム決勝</v>
      </c>
      <c r="L979" t="str">
        <f t="shared" si="15"/>
        <v>10歳以下 女子 0 背泳ぎ タイム決勝</v>
      </c>
    </row>
    <row r="980" spans="1:12" x14ac:dyDescent="0.15">
      <c r="A980">
        <f>IFERROR(記録[[#This Row],[競技番号]],"")</f>
        <v>222</v>
      </c>
      <c r="B980">
        <f>IFERROR(記録[[#This Row],[選手番号]],"")</f>
        <v>35</v>
      </c>
      <c r="C980" t="str">
        <f>IFERROR(VLOOKUP(B980,チーム番号!E:F,2,0),"")</f>
        <v/>
      </c>
      <c r="D980">
        <f>IFERROR(VLOOKUP(A980,プログラム!B:C,2,0),"")</f>
        <v>71</v>
      </c>
      <c r="E980">
        <f>IFERROR(記録[[#This Row],[組]],"")</f>
        <v>1</v>
      </c>
      <c r="F980">
        <f>IFERROR(記録[[#This Row],[水路]],"")</f>
        <v>3</v>
      </c>
      <c r="G980" t="str">
        <f>IFERROR(VLOOKUP(D980,プログラムデータ!A:N,12,0),"")</f>
        <v>10歳以下</v>
      </c>
      <c r="H980" t="str">
        <f>IFERROR(VLOOKUP(D980,プログラムデータ!A:N,13,0),"")</f>
        <v>女子</v>
      </c>
      <c r="I980">
        <f>IFERROR(VLOOKUP(D980,プログラムデータ!A:N,11,0),"")</f>
        <v>0</v>
      </c>
      <c r="J980" t="str">
        <f>IFERROR(VLOOKUP(D980,プログラムデータ!A:N,10,0),"")</f>
        <v>背泳ぎ</v>
      </c>
      <c r="K980" t="str">
        <f>IFERROR(VLOOKUP(D980,プログラムデータ!A:N,14,0),"")</f>
        <v>タイム決勝</v>
      </c>
      <c r="L980" t="str">
        <f t="shared" si="15"/>
        <v>10歳以下 女子 0 背泳ぎ タイム決勝</v>
      </c>
    </row>
    <row r="981" spans="1:12" x14ac:dyDescent="0.15">
      <c r="A981">
        <f>IFERROR(記録[[#This Row],[競技番号]],"")</f>
        <v>222</v>
      </c>
      <c r="B981">
        <f>IFERROR(記録[[#This Row],[選手番号]],"")</f>
        <v>424</v>
      </c>
      <c r="C981" t="str">
        <f>IFERROR(VLOOKUP(B981,チーム番号!E:F,2,0),"")</f>
        <v/>
      </c>
      <c r="D981">
        <f>IFERROR(VLOOKUP(A981,プログラム!B:C,2,0),"")</f>
        <v>71</v>
      </c>
      <c r="E981">
        <f>IFERROR(記録[[#This Row],[組]],"")</f>
        <v>1</v>
      </c>
      <c r="F981">
        <f>IFERROR(記録[[#This Row],[水路]],"")</f>
        <v>4</v>
      </c>
      <c r="G981" t="str">
        <f>IFERROR(VLOOKUP(D981,プログラムデータ!A:N,12,0),"")</f>
        <v>10歳以下</v>
      </c>
      <c r="H981" t="str">
        <f>IFERROR(VLOOKUP(D981,プログラムデータ!A:N,13,0),"")</f>
        <v>女子</v>
      </c>
      <c r="I981">
        <f>IFERROR(VLOOKUP(D981,プログラムデータ!A:N,11,0),"")</f>
        <v>0</v>
      </c>
      <c r="J981" t="str">
        <f>IFERROR(VLOOKUP(D981,プログラムデータ!A:N,10,0),"")</f>
        <v>背泳ぎ</v>
      </c>
      <c r="K981" t="str">
        <f>IFERROR(VLOOKUP(D981,プログラムデータ!A:N,14,0),"")</f>
        <v>タイム決勝</v>
      </c>
      <c r="L981" t="str">
        <f t="shared" si="15"/>
        <v>10歳以下 女子 0 背泳ぎ タイム決勝</v>
      </c>
    </row>
    <row r="982" spans="1:12" x14ac:dyDescent="0.15">
      <c r="A982">
        <f>IFERROR(記録[[#This Row],[競技番号]],"")</f>
        <v>222</v>
      </c>
      <c r="B982">
        <f>IFERROR(記録[[#This Row],[選手番号]],"")</f>
        <v>349</v>
      </c>
      <c r="C982" t="str">
        <f>IFERROR(VLOOKUP(B982,チーム番号!E:F,2,0),"")</f>
        <v/>
      </c>
      <c r="D982">
        <f>IFERROR(VLOOKUP(A982,プログラム!B:C,2,0),"")</f>
        <v>71</v>
      </c>
      <c r="E982">
        <f>IFERROR(記録[[#This Row],[組]],"")</f>
        <v>1</v>
      </c>
      <c r="F982">
        <f>IFERROR(記録[[#This Row],[水路]],"")</f>
        <v>5</v>
      </c>
      <c r="G982" t="str">
        <f>IFERROR(VLOOKUP(D982,プログラムデータ!A:N,12,0),"")</f>
        <v>10歳以下</v>
      </c>
      <c r="H982" t="str">
        <f>IFERROR(VLOOKUP(D982,プログラムデータ!A:N,13,0),"")</f>
        <v>女子</v>
      </c>
      <c r="I982">
        <f>IFERROR(VLOOKUP(D982,プログラムデータ!A:N,11,0),"")</f>
        <v>0</v>
      </c>
      <c r="J982" t="str">
        <f>IFERROR(VLOOKUP(D982,プログラムデータ!A:N,10,0),"")</f>
        <v>背泳ぎ</v>
      </c>
      <c r="K982" t="str">
        <f>IFERROR(VLOOKUP(D982,プログラムデータ!A:N,14,0),"")</f>
        <v>タイム決勝</v>
      </c>
      <c r="L982" t="str">
        <f t="shared" si="15"/>
        <v>10歳以下 女子 0 背泳ぎ タイム決勝</v>
      </c>
    </row>
    <row r="983" spans="1:12" x14ac:dyDescent="0.15">
      <c r="A983">
        <f>IFERROR(記録[[#This Row],[競技番号]],"")</f>
        <v>222</v>
      </c>
      <c r="B983">
        <f>IFERROR(記録[[#This Row],[選手番号]],"")</f>
        <v>348</v>
      </c>
      <c r="C983" t="str">
        <f>IFERROR(VLOOKUP(B983,チーム番号!E:F,2,0),"")</f>
        <v/>
      </c>
      <c r="D983">
        <f>IFERROR(VLOOKUP(A983,プログラム!B:C,2,0),"")</f>
        <v>71</v>
      </c>
      <c r="E983">
        <f>IFERROR(記録[[#This Row],[組]],"")</f>
        <v>1</v>
      </c>
      <c r="F983">
        <f>IFERROR(記録[[#This Row],[水路]],"")</f>
        <v>6</v>
      </c>
      <c r="G983" t="str">
        <f>IFERROR(VLOOKUP(D983,プログラムデータ!A:N,12,0),"")</f>
        <v>10歳以下</v>
      </c>
      <c r="H983" t="str">
        <f>IFERROR(VLOOKUP(D983,プログラムデータ!A:N,13,0),"")</f>
        <v>女子</v>
      </c>
      <c r="I983">
        <f>IFERROR(VLOOKUP(D983,プログラムデータ!A:N,11,0),"")</f>
        <v>0</v>
      </c>
      <c r="J983" t="str">
        <f>IFERROR(VLOOKUP(D983,プログラムデータ!A:N,10,0),"")</f>
        <v>背泳ぎ</v>
      </c>
      <c r="K983" t="str">
        <f>IFERROR(VLOOKUP(D983,プログラムデータ!A:N,14,0),"")</f>
        <v>タイム決勝</v>
      </c>
      <c r="L983" t="str">
        <f t="shared" si="15"/>
        <v>10歳以下 女子 0 背泳ぎ タイム決勝</v>
      </c>
    </row>
    <row r="984" spans="1:12" x14ac:dyDescent="0.15">
      <c r="A984">
        <f>IFERROR(記録[[#This Row],[競技番号]],"")</f>
        <v>222</v>
      </c>
      <c r="B984">
        <f>IFERROR(記録[[#This Row],[選手番号]],"")</f>
        <v>0</v>
      </c>
      <c r="C984" t="str">
        <f>IFERROR(VLOOKUP(B984,チーム番号!E:F,2,0),"")</f>
        <v/>
      </c>
      <c r="D984">
        <f>IFERROR(VLOOKUP(A984,プログラム!B:C,2,0),"")</f>
        <v>71</v>
      </c>
      <c r="E984">
        <f>IFERROR(記録[[#This Row],[組]],"")</f>
        <v>1</v>
      </c>
      <c r="F984">
        <f>IFERROR(記録[[#This Row],[水路]],"")</f>
        <v>7</v>
      </c>
      <c r="G984" t="str">
        <f>IFERROR(VLOOKUP(D984,プログラムデータ!A:N,12,0),"")</f>
        <v>10歳以下</v>
      </c>
      <c r="H984" t="str">
        <f>IFERROR(VLOOKUP(D984,プログラムデータ!A:N,13,0),"")</f>
        <v>女子</v>
      </c>
      <c r="I984">
        <f>IFERROR(VLOOKUP(D984,プログラムデータ!A:N,11,0),"")</f>
        <v>0</v>
      </c>
      <c r="J984" t="str">
        <f>IFERROR(VLOOKUP(D984,プログラムデータ!A:N,10,0),"")</f>
        <v>背泳ぎ</v>
      </c>
      <c r="K984" t="str">
        <f>IFERROR(VLOOKUP(D984,プログラムデータ!A:N,14,0),"")</f>
        <v>タイム決勝</v>
      </c>
      <c r="L984" t="str">
        <f t="shared" si="15"/>
        <v>10歳以下 女子 0 背泳ぎ タイム決勝</v>
      </c>
    </row>
    <row r="985" spans="1:12" x14ac:dyDescent="0.15">
      <c r="A985">
        <f>IFERROR(記録[[#This Row],[競技番号]],"")</f>
        <v>222</v>
      </c>
      <c r="B985">
        <f>IFERROR(記録[[#This Row],[選手番号]],"")</f>
        <v>0</v>
      </c>
      <c r="C985" t="str">
        <f>IFERROR(VLOOKUP(B985,チーム番号!E:F,2,0),"")</f>
        <v/>
      </c>
      <c r="D985">
        <f>IFERROR(VLOOKUP(A985,プログラム!B:C,2,0),"")</f>
        <v>71</v>
      </c>
      <c r="E985">
        <f>IFERROR(記録[[#This Row],[組]],"")</f>
        <v>1</v>
      </c>
      <c r="F985">
        <f>IFERROR(記録[[#This Row],[水路]],"")</f>
        <v>8</v>
      </c>
      <c r="G985" t="str">
        <f>IFERROR(VLOOKUP(D985,プログラムデータ!A:N,12,0),"")</f>
        <v>10歳以下</v>
      </c>
      <c r="H985" t="str">
        <f>IFERROR(VLOOKUP(D985,プログラムデータ!A:N,13,0),"")</f>
        <v>女子</v>
      </c>
      <c r="I985">
        <f>IFERROR(VLOOKUP(D985,プログラムデータ!A:N,11,0),"")</f>
        <v>0</v>
      </c>
      <c r="J985" t="str">
        <f>IFERROR(VLOOKUP(D985,プログラムデータ!A:N,10,0),"")</f>
        <v>背泳ぎ</v>
      </c>
      <c r="K985" t="str">
        <f>IFERROR(VLOOKUP(D985,プログラムデータ!A:N,14,0),"")</f>
        <v>タイム決勝</v>
      </c>
      <c r="L985" t="str">
        <f t="shared" si="15"/>
        <v>10歳以下 女子 0 背泳ぎ タイム決勝</v>
      </c>
    </row>
    <row r="986" spans="1:12" x14ac:dyDescent="0.15">
      <c r="A986">
        <f>IFERROR(記録[[#This Row],[競技番号]],"")</f>
        <v>223</v>
      </c>
      <c r="B986">
        <f>IFERROR(記録[[#This Row],[選手番号]],"")</f>
        <v>347</v>
      </c>
      <c r="C986" t="str">
        <f>IFERROR(VLOOKUP(B986,チーム番号!E:F,2,0),"")</f>
        <v/>
      </c>
      <c r="D986">
        <f>IFERROR(VLOOKUP(A986,プログラム!B:C,2,0),"")</f>
        <v>72</v>
      </c>
      <c r="E986">
        <f>IFERROR(記録[[#This Row],[組]],"")</f>
        <v>1</v>
      </c>
      <c r="F986">
        <f>IFERROR(記録[[#This Row],[水路]],"")</f>
        <v>1</v>
      </c>
      <c r="G986" t="str">
        <f>IFERROR(VLOOKUP(D986,プログラムデータ!A:N,12,0),"")</f>
        <v>11～12歳</v>
      </c>
      <c r="H986" t="str">
        <f>IFERROR(VLOOKUP(D986,プログラムデータ!A:N,13,0),"")</f>
        <v>女子</v>
      </c>
      <c r="I986">
        <f>IFERROR(VLOOKUP(D986,プログラムデータ!A:N,11,0),"")</f>
        <v>0</v>
      </c>
      <c r="J986" t="str">
        <f>IFERROR(VLOOKUP(D986,プログラムデータ!A:N,10,0),"")</f>
        <v>背泳ぎ</v>
      </c>
      <c r="K986" t="str">
        <f>IFERROR(VLOOKUP(D986,プログラムデータ!A:N,14,0),"")</f>
        <v>タイム決勝</v>
      </c>
      <c r="L986" t="str">
        <f t="shared" si="15"/>
        <v>11～12歳 女子 0 背泳ぎ タイム決勝</v>
      </c>
    </row>
    <row r="987" spans="1:12" x14ac:dyDescent="0.15">
      <c r="A987">
        <f>IFERROR(記録[[#This Row],[競技番号]],"")</f>
        <v>223</v>
      </c>
      <c r="B987">
        <f>IFERROR(記録[[#This Row],[選手番号]],"")</f>
        <v>345</v>
      </c>
      <c r="C987" t="str">
        <f>IFERROR(VLOOKUP(B987,チーム番号!E:F,2,0),"")</f>
        <v/>
      </c>
      <c r="D987">
        <f>IFERROR(VLOOKUP(A987,プログラム!B:C,2,0),"")</f>
        <v>72</v>
      </c>
      <c r="E987">
        <f>IFERROR(記録[[#This Row],[組]],"")</f>
        <v>1</v>
      </c>
      <c r="F987">
        <f>IFERROR(記録[[#This Row],[水路]],"")</f>
        <v>2</v>
      </c>
      <c r="G987" t="str">
        <f>IFERROR(VLOOKUP(D987,プログラムデータ!A:N,12,0),"")</f>
        <v>11～12歳</v>
      </c>
      <c r="H987" t="str">
        <f>IFERROR(VLOOKUP(D987,プログラムデータ!A:N,13,0),"")</f>
        <v>女子</v>
      </c>
      <c r="I987">
        <f>IFERROR(VLOOKUP(D987,プログラムデータ!A:N,11,0),"")</f>
        <v>0</v>
      </c>
      <c r="J987" t="str">
        <f>IFERROR(VLOOKUP(D987,プログラムデータ!A:N,10,0),"")</f>
        <v>背泳ぎ</v>
      </c>
      <c r="K987" t="str">
        <f>IFERROR(VLOOKUP(D987,プログラムデータ!A:N,14,0),"")</f>
        <v>タイム決勝</v>
      </c>
      <c r="L987" t="str">
        <f t="shared" si="15"/>
        <v>11～12歳 女子 0 背泳ぎ タイム決勝</v>
      </c>
    </row>
    <row r="988" spans="1:12" x14ac:dyDescent="0.15">
      <c r="A988">
        <f>IFERROR(記録[[#This Row],[競技番号]],"")</f>
        <v>223</v>
      </c>
      <c r="B988">
        <f>IFERROR(記録[[#This Row],[選手番号]],"")</f>
        <v>259</v>
      </c>
      <c r="C988" t="str">
        <f>IFERROR(VLOOKUP(B988,チーム番号!E:F,2,0),"")</f>
        <v/>
      </c>
      <c r="D988">
        <f>IFERROR(VLOOKUP(A988,プログラム!B:C,2,0),"")</f>
        <v>72</v>
      </c>
      <c r="E988">
        <f>IFERROR(記録[[#This Row],[組]],"")</f>
        <v>1</v>
      </c>
      <c r="F988">
        <f>IFERROR(記録[[#This Row],[水路]],"")</f>
        <v>3</v>
      </c>
      <c r="G988" t="str">
        <f>IFERROR(VLOOKUP(D988,プログラムデータ!A:N,12,0),"")</f>
        <v>11～12歳</v>
      </c>
      <c r="H988" t="str">
        <f>IFERROR(VLOOKUP(D988,プログラムデータ!A:N,13,0),"")</f>
        <v>女子</v>
      </c>
      <c r="I988">
        <f>IFERROR(VLOOKUP(D988,プログラムデータ!A:N,11,0),"")</f>
        <v>0</v>
      </c>
      <c r="J988" t="str">
        <f>IFERROR(VLOOKUP(D988,プログラムデータ!A:N,10,0),"")</f>
        <v>背泳ぎ</v>
      </c>
      <c r="K988" t="str">
        <f>IFERROR(VLOOKUP(D988,プログラムデータ!A:N,14,0),"")</f>
        <v>タイム決勝</v>
      </c>
      <c r="L988" t="str">
        <f t="shared" si="15"/>
        <v>11～12歳 女子 0 背泳ぎ タイム決勝</v>
      </c>
    </row>
    <row r="989" spans="1:12" x14ac:dyDescent="0.15">
      <c r="A989">
        <f>IFERROR(記録[[#This Row],[競技番号]],"")</f>
        <v>223</v>
      </c>
      <c r="B989">
        <f>IFERROR(記録[[#This Row],[選手番号]],"")</f>
        <v>457</v>
      </c>
      <c r="C989" t="str">
        <f>IFERROR(VLOOKUP(B989,チーム番号!E:F,2,0),"")</f>
        <v/>
      </c>
      <c r="D989">
        <f>IFERROR(VLOOKUP(A989,プログラム!B:C,2,0),"")</f>
        <v>72</v>
      </c>
      <c r="E989">
        <f>IFERROR(記録[[#This Row],[組]],"")</f>
        <v>1</v>
      </c>
      <c r="F989">
        <f>IFERROR(記録[[#This Row],[水路]],"")</f>
        <v>4</v>
      </c>
      <c r="G989" t="str">
        <f>IFERROR(VLOOKUP(D989,プログラムデータ!A:N,12,0),"")</f>
        <v>11～12歳</v>
      </c>
      <c r="H989" t="str">
        <f>IFERROR(VLOOKUP(D989,プログラムデータ!A:N,13,0),"")</f>
        <v>女子</v>
      </c>
      <c r="I989">
        <f>IFERROR(VLOOKUP(D989,プログラムデータ!A:N,11,0),"")</f>
        <v>0</v>
      </c>
      <c r="J989" t="str">
        <f>IFERROR(VLOOKUP(D989,プログラムデータ!A:N,10,0),"")</f>
        <v>背泳ぎ</v>
      </c>
      <c r="K989" t="str">
        <f>IFERROR(VLOOKUP(D989,プログラムデータ!A:N,14,0),"")</f>
        <v>タイム決勝</v>
      </c>
      <c r="L989" t="str">
        <f t="shared" si="15"/>
        <v>11～12歳 女子 0 背泳ぎ タイム決勝</v>
      </c>
    </row>
    <row r="990" spans="1:12" x14ac:dyDescent="0.15">
      <c r="A990">
        <f>IFERROR(記録[[#This Row],[競技番号]],"")</f>
        <v>223</v>
      </c>
      <c r="B990">
        <f>IFERROR(記録[[#This Row],[選手番号]],"")</f>
        <v>130</v>
      </c>
      <c r="C990" t="str">
        <f>IFERROR(VLOOKUP(B990,チーム番号!E:F,2,0),"")</f>
        <v/>
      </c>
      <c r="D990">
        <f>IFERROR(VLOOKUP(A990,プログラム!B:C,2,0),"")</f>
        <v>72</v>
      </c>
      <c r="E990">
        <f>IFERROR(記録[[#This Row],[組]],"")</f>
        <v>1</v>
      </c>
      <c r="F990">
        <f>IFERROR(記録[[#This Row],[水路]],"")</f>
        <v>5</v>
      </c>
      <c r="G990" t="str">
        <f>IFERROR(VLOOKUP(D990,プログラムデータ!A:N,12,0),"")</f>
        <v>11～12歳</v>
      </c>
      <c r="H990" t="str">
        <f>IFERROR(VLOOKUP(D990,プログラムデータ!A:N,13,0),"")</f>
        <v>女子</v>
      </c>
      <c r="I990">
        <f>IFERROR(VLOOKUP(D990,プログラムデータ!A:N,11,0),"")</f>
        <v>0</v>
      </c>
      <c r="J990" t="str">
        <f>IFERROR(VLOOKUP(D990,プログラムデータ!A:N,10,0),"")</f>
        <v>背泳ぎ</v>
      </c>
      <c r="K990" t="str">
        <f>IFERROR(VLOOKUP(D990,プログラムデータ!A:N,14,0),"")</f>
        <v>タイム決勝</v>
      </c>
      <c r="L990" t="str">
        <f t="shared" si="15"/>
        <v>11～12歳 女子 0 背泳ぎ タイム決勝</v>
      </c>
    </row>
    <row r="991" spans="1:12" x14ac:dyDescent="0.15">
      <c r="A991">
        <f>IFERROR(記録[[#This Row],[競技番号]],"")</f>
        <v>223</v>
      </c>
      <c r="B991">
        <f>IFERROR(記録[[#This Row],[選手番号]],"")</f>
        <v>153</v>
      </c>
      <c r="C991" t="str">
        <f>IFERROR(VLOOKUP(B991,チーム番号!E:F,2,0),"")</f>
        <v/>
      </c>
      <c r="D991">
        <f>IFERROR(VLOOKUP(A991,プログラム!B:C,2,0),"")</f>
        <v>72</v>
      </c>
      <c r="E991">
        <f>IFERROR(記録[[#This Row],[組]],"")</f>
        <v>1</v>
      </c>
      <c r="F991">
        <f>IFERROR(記録[[#This Row],[水路]],"")</f>
        <v>6</v>
      </c>
      <c r="G991" t="str">
        <f>IFERROR(VLOOKUP(D991,プログラムデータ!A:N,12,0),"")</f>
        <v>11～12歳</v>
      </c>
      <c r="H991" t="str">
        <f>IFERROR(VLOOKUP(D991,プログラムデータ!A:N,13,0),"")</f>
        <v>女子</v>
      </c>
      <c r="I991">
        <f>IFERROR(VLOOKUP(D991,プログラムデータ!A:N,11,0),"")</f>
        <v>0</v>
      </c>
      <c r="J991" t="str">
        <f>IFERROR(VLOOKUP(D991,プログラムデータ!A:N,10,0),"")</f>
        <v>背泳ぎ</v>
      </c>
      <c r="K991" t="str">
        <f>IFERROR(VLOOKUP(D991,プログラムデータ!A:N,14,0),"")</f>
        <v>タイム決勝</v>
      </c>
      <c r="L991" t="str">
        <f t="shared" si="15"/>
        <v>11～12歳 女子 0 背泳ぎ タイム決勝</v>
      </c>
    </row>
    <row r="992" spans="1:12" x14ac:dyDescent="0.15">
      <c r="A992">
        <f>IFERROR(記録[[#This Row],[競技番号]],"")</f>
        <v>223</v>
      </c>
      <c r="B992">
        <f>IFERROR(記録[[#This Row],[選手番号]],"")</f>
        <v>281</v>
      </c>
      <c r="C992" t="str">
        <f>IFERROR(VLOOKUP(B992,チーム番号!E:F,2,0),"")</f>
        <v/>
      </c>
      <c r="D992">
        <f>IFERROR(VLOOKUP(A992,プログラム!B:C,2,0),"")</f>
        <v>72</v>
      </c>
      <c r="E992">
        <f>IFERROR(記録[[#This Row],[組]],"")</f>
        <v>1</v>
      </c>
      <c r="F992">
        <f>IFERROR(記録[[#This Row],[水路]],"")</f>
        <v>7</v>
      </c>
      <c r="G992" t="str">
        <f>IFERROR(VLOOKUP(D992,プログラムデータ!A:N,12,0),"")</f>
        <v>11～12歳</v>
      </c>
      <c r="H992" t="str">
        <f>IFERROR(VLOOKUP(D992,プログラムデータ!A:N,13,0),"")</f>
        <v>女子</v>
      </c>
      <c r="I992">
        <f>IFERROR(VLOOKUP(D992,プログラムデータ!A:N,11,0),"")</f>
        <v>0</v>
      </c>
      <c r="J992" t="str">
        <f>IFERROR(VLOOKUP(D992,プログラムデータ!A:N,10,0),"")</f>
        <v>背泳ぎ</v>
      </c>
      <c r="K992" t="str">
        <f>IFERROR(VLOOKUP(D992,プログラムデータ!A:N,14,0),"")</f>
        <v>タイム決勝</v>
      </c>
      <c r="L992" t="str">
        <f t="shared" si="15"/>
        <v>11～12歳 女子 0 背泳ぎ タイム決勝</v>
      </c>
    </row>
    <row r="993" spans="1:12" x14ac:dyDescent="0.15">
      <c r="A993">
        <f>IFERROR(記録[[#This Row],[競技番号]],"")</f>
        <v>223</v>
      </c>
      <c r="B993">
        <f>IFERROR(記録[[#This Row],[選手番号]],"")</f>
        <v>487</v>
      </c>
      <c r="C993" t="str">
        <f>IFERROR(VLOOKUP(B993,チーム番号!E:F,2,0),"")</f>
        <v/>
      </c>
      <c r="D993">
        <f>IFERROR(VLOOKUP(A993,プログラム!B:C,2,0),"")</f>
        <v>72</v>
      </c>
      <c r="E993">
        <f>IFERROR(記録[[#This Row],[組]],"")</f>
        <v>1</v>
      </c>
      <c r="F993">
        <f>IFERROR(記録[[#This Row],[水路]],"")</f>
        <v>8</v>
      </c>
      <c r="G993" t="str">
        <f>IFERROR(VLOOKUP(D993,プログラムデータ!A:N,12,0),"")</f>
        <v>11～12歳</v>
      </c>
      <c r="H993" t="str">
        <f>IFERROR(VLOOKUP(D993,プログラムデータ!A:N,13,0),"")</f>
        <v>女子</v>
      </c>
      <c r="I993">
        <f>IFERROR(VLOOKUP(D993,プログラムデータ!A:N,11,0),"")</f>
        <v>0</v>
      </c>
      <c r="J993" t="str">
        <f>IFERROR(VLOOKUP(D993,プログラムデータ!A:N,10,0),"")</f>
        <v>背泳ぎ</v>
      </c>
      <c r="K993" t="str">
        <f>IFERROR(VLOOKUP(D993,プログラムデータ!A:N,14,0),"")</f>
        <v>タイム決勝</v>
      </c>
      <c r="L993" t="str">
        <f t="shared" si="15"/>
        <v>11～12歳 女子 0 背泳ぎ タイム決勝</v>
      </c>
    </row>
    <row r="994" spans="1:12" x14ac:dyDescent="0.15">
      <c r="A994">
        <f>IFERROR(記録[[#This Row],[競技番号]],"")</f>
        <v>224</v>
      </c>
      <c r="B994">
        <f>IFERROR(記録[[#This Row],[選手番号]],"")</f>
        <v>0</v>
      </c>
      <c r="C994" t="str">
        <f>IFERROR(VLOOKUP(B994,チーム番号!E:F,2,0),"")</f>
        <v/>
      </c>
      <c r="D994">
        <f>IFERROR(VLOOKUP(A994,プログラム!B:C,2,0),"")</f>
        <v>73</v>
      </c>
      <c r="E994">
        <f>IFERROR(記録[[#This Row],[組]],"")</f>
        <v>1</v>
      </c>
      <c r="F994">
        <f>IFERROR(記録[[#This Row],[水路]],"")</f>
        <v>1</v>
      </c>
      <c r="G994" t="str">
        <f>IFERROR(VLOOKUP(D994,プログラムデータ!A:N,12,0),"")</f>
        <v>13～14歳</v>
      </c>
      <c r="H994" t="str">
        <f>IFERROR(VLOOKUP(D994,プログラムデータ!A:N,13,0),"")</f>
        <v>女子</v>
      </c>
      <c r="I994">
        <f>IFERROR(VLOOKUP(D994,プログラムデータ!A:N,11,0),"")</f>
        <v>0</v>
      </c>
      <c r="J994" t="str">
        <f>IFERROR(VLOOKUP(D994,プログラムデータ!A:N,10,0),"")</f>
        <v>背泳ぎ</v>
      </c>
      <c r="K994" t="str">
        <f>IFERROR(VLOOKUP(D994,プログラムデータ!A:N,14,0),"")</f>
        <v>タイム決勝</v>
      </c>
      <c r="L994" t="str">
        <f t="shared" si="15"/>
        <v>13～14歳 女子 0 背泳ぎ タイム決勝</v>
      </c>
    </row>
    <row r="995" spans="1:12" x14ac:dyDescent="0.15">
      <c r="A995">
        <f>IFERROR(記録[[#This Row],[競技番号]],"")</f>
        <v>224</v>
      </c>
      <c r="B995">
        <f>IFERROR(記録[[#This Row],[選手番号]],"")</f>
        <v>445</v>
      </c>
      <c r="C995" t="str">
        <f>IFERROR(VLOOKUP(B995,チーム番号!E:F,2,0),"")</f>
        <v/>
      </c>
      <c r="D995">
        <f>IFERROR(VLOOKUP(A995,プログラム!B:C,2,0),"")</f>
        <v>73</v>
      </c>
      <c r="E995">
        <f>IFERROR(記録[[#This Row],[組]],"")</f>
        <v>1</v>
      </c>
      <c r="F995">
        <f>IFERROR(記録[[#This Row],[水路]],"")</f>
        <v>2</v>
      </c>
      <c r="G995" t="str">
        <f>IFERROR(VLOOKUP(D995,プログラムデータ!A:N,12,0),"")</f>
        <v>13～14歳</v>
      </c>
      <c r="H995" t="str">
        <f>IFERROR(VLOOKUP(D995,プログラムデータ!A:N,13,0),"")</f>
        <v>女子</v>
      </c>
      <c r="I995">
        <f>IFERROR(VLOOKUP(D995,プログラムデータ!A:N,11,0),"")</f>
        <v>0</v>
      </c>
      <c r="J995" t="str">
        <f>IFERROR(VLOOKUP(D995,プログラムデータ!A:N,10,0),"")</f>
        <v>背泳ぎ</v>
      </c>
      <c r="K995" t="str">
        <f>IFERROR(VLOOKUP(D995,プログラムデータ!A:N,14,0),"")</f>
        <v>タイム決勝</v>
      </c>
      <c r="L995" t="str">
        <f t="shared" si="15"/>
        <v>13～14歳 女子 0 背泳ぎ タイム決勝</v>
      </c>
    </row>
    <row r="996" spans="1:12" x14ac:dyDescent="0.15">
      <c r="A996">
        <f>IFERROR(記録[[#This Row],[競技番号]],"")</f>
        <v>224</v>
      </c>
      <c r="B996">
        <f>IFERROR(記録[[#This Row],[選手番号]],"")</f>
        <v>418</v>
      </c>
      <c r="C996" t="str">
        <f>IFERROR(VLOOKUP(B996,チーム番号!E:F,2,0),"")</f>
        <v/>
      </c>
      <c r="D996">
        <f>IFERROR(VLOOKUP(A996,プログラム!B:C,2,0),"")</f>
        <v>73</v>
      </c>
      <c r="E996">
        <f>IFERROR(記録[[#This Row],[組]],"")</f>
        <v>1</v>
      </c>
      <c r="F996">
        <f>IFERROR(記録[[#This Row],[水路]],"")</f>
        <v>3</v>
      </c>
      <c r="G996" t="str">
        <f>IFERROR(VLOOKUP(D996,プログラムデータ!A:N,12,0),"")</f>
        <v>13～14歳</v>
      </c>
      <c r="H996" t="str">
        <f>IFERROR(VLOOKUP(D996,プログラムデータ!A:N,13,0),"")</f>
        <v>女子</v>
      </c>
      <c r="I996">
        <f>IFERROR(VLOOKUP(D996,プログラムデータ!A:N,11,0),"")</f>
        <v>0</v>
      </c>
      <c r="J996" t="str">
        <f>IFERROR(VLOOKUP(D996,プログラムデータ!A:N,10,0),"")</f>
        <v>背泳ぎ</v>
      </c>
      <c r="K996" t="str">
        <f>IFERROR(VLOOKUP(D996,プログラムデータ!A:N,14,0),"")</f>
        <v>タイム決勝</v>
      </c>
      <c r="L996" t="str">
        <f t="shared" si="15"/>
        <v>13～14歳 女子 0 背泳ぎ タイム決勝</v>
      </c>
    </row>
    <row r="997" spans="1:12" x14ac:dyDescent="0.15">
      <c r="A997">
        <f>IFERROR(記録[[#This Row],[競技番号]],"")</f>
        <v>224</v>
      </c>
      <c r="B997">
        <f>IFERROR(記録[[#This Row],[選手番号]],"")</f>
        <v>397</v>
      </c>
      <c r="C997" t="str">
        <f>IFERROR(VLOOKUP(B997,チーム番号!E:F,2,0),"")</f>
        <v/>
      </c>
      <c r="D997">
        <f>IFERROR(VLOOKUP(A997,プログラム!B:C,2,0),"")</f>
        <v>73</v>
      </c>
      <c r="E997">
        <f>IFERROR(記録[[#This Row],[組]],"")</f>
        <v>1</v>
      </c>
      <c r="F997">
        <f>IFERROR(記録[[#This Row],[水路]],"")</f>
        <v>4</v>
      </c>
      <c r="G997" t="str">
        <f>IFERROR(VLOOKUP(D997,プログラムデータ!A:N,12,0),"")</f>
        <v>13～14歳</v>
      </c>
      <c r="H997" t="str">
        <f>IFERROR(VLOOKUP(D997,プログラムデータ!A:N,13,0),"")</f>
        <v>女子</v>
      </c>
      <c r="I997">
        <f>IFERROR(VLOOKUP(D997,プログラムデータ!A:N,11,0),"")</f>
        <v>0</v>
      </c>
      <c r="J997" t="str">
        <f>IFERROR(VLOOKUP(D997,プログラムデータ!A:N,10,0),"")</f>
        <v>背泳ぎ</v>
      </c>
      <c r="K997" t="str">
        <f>IFERROR(VLOOKUP(D997,プログラムデータ!A:N,14,0),"")</f>
        <v>タイム決勝</v>
      </c>
      <c r="L997" t="str">
        <f t="shared" si="15"/>
        <v>13～14歳 女子 0 背泳ぎ タイム決勝</v>
      </c>
    </row>
    <row r="998" spans="1:12" x14ac:dyDescent="0.15">
      <c r="A998">
        <f>IFERROR(記録[[#This Row],[競技番号]],"")</f>
        <v>224</v>
      </c>
      <c r="B998">
        <f>IFERROR(記録[[#This Row],[選手番号]],"")</f>
        <v>149</v>
      </c>
      <c r="C998" t="str">
        <f>IFERROR(VLOOKUP(B998,チーム番号!E:F,2,0),"")</f>
        <v/>
      </c>
      <c r="D998">
        <f>IFERROR(VLOOKUP(A998,プログラム!B:C,2,0),"")</f>
        <v>73</v>
      </c>
      <c r="E998">
        <f>IFERROR(記録[[#This Row],[組]],"")</f>
        <v>1</v>
      </c>
      <c r="F998">
        <f>IFERROR(記録[[#This Row],[水路]],"")</f>
        <v>5</v>
      </c>
      <c r="G998" t="str">
        <f>IFERROR(VLOOKUP(D998,プログラムデータ!A:N,12,0),"")</f>
        <v>13～14歳</v>
      </c>
      <c r="H998" t="str">
        <f>IFERROR(VLOOKUP(D998,プログラムデータ!A:N,13,0),"")</f>
        <v>女子</v>
      </c>
      <c r="I998">
        <f>IFERROR(VLOOKUP(D998,プログラムデータ!A:N,11,0),"")</f>
        <v>0</v>
      </c>
      <c r="J998" t="str">
        <f>IFERROR(VLOOKUP(D998,プログラムデータ!A:N,10,0),"")</f>
        <v>背泳ぎ</v>
      </c>
      <c r="K998" t="str">
        <f>IFERROR(VLOOKUP(D998,プログラムデータ!A:N,14,0),"")</f>
        <v>タイム決勝</v>
      </c>
      <c r="L998" t="str">
        <f t="shared" si="15"/>
        <v>13～14歳 女子 0 背泳ぎ タイム決勝</v>
      </c>
    </row>
    <row r="999" spans="1:12" x14ac:dyDescent="0.15">
      <c r="A999">
        <f>IFERROR(記録[[#This Row],[競技番号]],"")</f>
        <v>224</v>
      </c>
      <c r="B999">
        <f>IFERROR(記録[[#This Row],[選手番号]],"")</f>
        <v>484</v>
      </c>
      <c r="C999" t="str">
        <f>IFERROR(VLOOKUP(B999,チーム番号!E:F,2,0),"")</f>
        <v/>
      </c>
      <c r="D999">
        <f>IFERROR(VLOOKUP(A999,プログラム!B:C,2,0),"")</f>
        <v>73</v>
      </c>
      <c r="E999">
        <f>IFERROR(記録[[#This Row],[組]],"")</f>
        <v>1</v>
      </c>
      <c r="F999">
        <f>IFERROR(記録[[#This Row],[水路]],"")</f>
        <v>6</v>
      </c>
      <c r="G999" t="str">
        <f>IFERROR(VLOOKUP(D999,プログラムデータ!A:N,12,0),"")</f>
        <v>13～14歳</v>
      </c>
      <c r="H999" t="str">
        <f>IFERROR(VLOOKUP(D999,プログラムデータ!A:N,13,0),"")</f>
        <v>女子</v>
      </c>
      <c r="I999">
        <f>IFERROR(VLOOKUP(D999,プログラムデータ!A:N,11,0),"")</f>
        <v>0</v>
      </c>
      <c r="J999" t="str">
        <f>IFERROR(VLOOKUP(D999,プログラムデータ!A:N,10,0),"")</f>
        <v>背泳ぎ</v>
      </c>
      <c r="K999" t="str">
        <f>IFERROR(VLOOKUP(D999,プログラムデータ!A:N,14,0),"")</f>
        <v>タイム決勝</v>
      </c>
      <c r="L999" t="str">
        <f t="shared" si="15"/>
        <v>13～14歳 女子 0 背泳ぎ タイム決勝</v>
      </c>
    </row>
    <row r="1000" spans="1:12" x14ac:dyDescent="0.15">
      <c r="A1000">
        <f>IFERROR(記録[[#This Row],[競技番号]],"")</f>
        <v>224</v>
      </c>
      <c r="B1000">
        <f>IFERROR(記録[[#This Row],[選手番号]],"")</f>
        <v>147</v>
      </c>
      <c r="C1000" t="str">
        <f>IFERROR(VLOOKUP(B1000,チーム番号!E:F,2,0),"")</f>
        <v/>
      </c>
      <c r="D1000">
        <f>IFERROR(VLOOKUP(A1000,プログラム!B:C,2,0),"")</f>
        <v>73</v>
      </c>
      <c r="E1000">
        <f>IFERROR(記録[[#This Row],[組]],"")</f>
        <v>1</v>
      </c>
      <c r="F1000">
        <f>IFERROR(記録[[#This Row],[水路]],"")</f>
        <v>7</v>
      </c>
      <c r="G1000" t="str">
        <f>IFERROR(VLOOKUP(D1000,プログラムデータ!A:N,12,0),"")</f>
        <v>13～14歳</v>
      </c>
      <c r="H1000" t="str">
        <f>IFERROR(VLOOKUP(D1000,プログラムデータ!A:N,13,0),"")</f>
        <v>女子</v>
      </c>
      <c r="I1000">
        <f>IFERROR(VLOOKUP(D1000,プログラムデータ!A:N,11,0),"")</f>
        <v>0</v>
      </c>
      <c r="J1000" t="str">
        <f>IFERROR(VLOOKUP(D1000,プログラムデータ!A:N,10,0),"")</f>
        <v>背泳ぎ</v>
      </c>
      <c r="K1000" t="str">
        <f>IFERROR(VLOOKUP(D1000,プログラムデータ!A:N,14,0),"")</f>
        <v>タイム決勝</v>
      </c>
      <c r="L1000" t="str">
        <f t="shared" si="15"/>
        <v>13～14歳 女子 0 背泳ぎ タイム決勝</v>
      </c>
    </row>
    <row r="1001" spans="1:12" x14ac:dyDescent="0.15">
      <c r="A1001">
        <f>IFERROR(記録[[#This Row],[競技番号]],"")</f>
        <v>224</v>
      </c>
      <c r="B1001">
        <f>IFERROR(記録[[#This Row],[選手番号]],"")</f>
        <v>0</v>
      </c>
      <c r="C1001" t="str">
        <f>IFERROR(VLOOKUP(B1001,チーム番号!E:F,2,0),"")</f>
        <v/>
      </c>
      <c r="D1001">
        <f>IFERROR(VLOOKUP(A1001,プログラム!B:C,2,0),"")</f>
        <v>73</v>
      </c>
      <c r="E1001">
        <f>IFERROR(記録[[#This Row],[組]],"")</f>
        <v>1</v>
      </c>
      <c r="F1001">
        <f>IFERROR(記録[[#This Row],[水路]],"")</f>
        <v>8</v>
      </c>
      <c r="G1001" t="str">
        <f>IFERROR(VLOOKUP(D1001,プログラムデータ!A:N,12,0),"")</f>
        <v>13～14歳</v>
      </c>
      <c r="H1001" t="str">
        <f>IFERROR(VLOOKUP(D1001,プログラムデータ!A:N,13,0),"")</f>
        <v>女子</v>
      </c>
      <c r="I1001">
        <f>IFERROR(VLOOKUP(D1001,プログラムデータ!A:N,11,0),"")</f>
        <v>0</v>
      </c>
      <c r="J1001" t="str">
        <f>IFERROR(VLOOKUP(D1001,プログラムデータ!A:N,10,0),"")</f>
        <v>背泳ぎ</v>
      </c>
      <c r="K1001" t="str">
        <f>IFERROR(VLOOKUP(D1001,プログラムデータ!A:N,14,0),"")</f>
        <v>タイム決勝</v>
      </c>
      <c r="L1001" t="str">
        <f t="shared" si="15"/>
        <v>13～14歳 女子 0 背泳ぎ タイム決勝</v>
      </c>
    </row>
    <row r="1002" spans="1:12" x14ac:dyDescent="0.15">
      <c r="A1002">
        <f>IFERROR(記録[[#This Row],[競技番号]],"")</f>
        <v>224</v>
      </c>
      <c r="B1002">
        <f>IFERROR(記録[[#This Row],[選手番号]],"")</f>
        <v>343</v>
      </c>
      <c r="C1002" t="str">
        <f>IFERROR(VLOOKUP(B1002,チーム番号!E:F,2,0),"")</f>
        <v/>
      </c>
      <c r="D1002">
        <f>IFERROR(VLOOKUP(A1002,プログラム!B:C,2,0),"")</f>
        <v>73</v>
      </c>
      <c r="E1002">
        <f>IFERROR(記録[[#This Row],[組]],"")</f>
        <v>2</v>
      </c>
      <c r="F1002">
        <f>IFERROR(記録[[#This Row],[水路]],"")</f>
        <v>1</v>
      </c>
      <c r="G1002" t="str">
        <f>IFERROR(VLOOKUP(D1002,プログラムデータ!A:N,12,0),"")</f>
        <v>13～14歳</v>
      </c>
      <c r="H1002" t="str">
        <f>IFERROR(VLOOKUP(D1002,プログラムデータ!A:N,13,0),"")</f>
        <v>女子</v>
      </c>
      <c r="I1002">
        <f>IFERROR(VLOOKUP(D1002,プログラムデータ!A:N,11,0),"")</f>
        <v>0</v>
      </c>
      <c r="J1002" t="str">
        <f>IFERROR(VLOOKUP(D1002,プログラムデータ!A:N,10,0),"")</f>
        <v>背泳ぎ</v>
      </c>
      <c r="K1002" t="str">
        <f>IFERROR(VLOOKUP(D1002,プログラムデータ!A:N,14,0),"")</f>
        <v>タイム決勝</v>
      </c>
      <c r="L1002" t="str">
        <f t="shared" si="15"/>
        <v>13～14歳 女子 0 背泳ぎ タイム決勝</v>
      </c>
    </row>
    <row r="1003" spans="1:12" x14ac:dyDescent="0.15">
      <c r="A1003">
        <f>IFERROR(記録[[#This Row],[競技番号]],"")</f>
        <v>224</v>
      </c>
      <c r="B1003">
        <f>IFERROR(記録[[#This Row],[選手番号]],"")</f>
        <v>280</v>
      </c>
      <c r="C1003" t="str">
        <f>IFERROR(VLOOKUP(B1003,チーム番号!E:F,2,0),"")</f>
        <v/>
      </c>
      <c r="D1003">
        <f>IFERROR(VLOOKUP(A1003,プログラム!B:C,2,0),"")</f>
        <v>73</v>
      </c>
      <c r="E1003">
        <f>IFERROR(記録[[#This Row],[組]],"")</f>
        <v>2</v>
      </c>
      <c r="F1003">
        <f>IFERROR(記録[[#This Row],[水路]],"")</f>
        <v>2</v>
      </c>
      <c r="G1003" t="str">
        <f>IFERROR(VLOOKUP(D1003,プログラムデータ!A:N,12,0),"")</f>
        <v>13～14歳</v>
      </c>
      <c r="H1003" t="str">
        <f>IFERROR(VLOOKUP(D1003,プログラムデータ!A:N,13,0),"")</f>
        <v>女子</v>
      </c>
      <c r="I1003">
        <f>IFERROR(VLOOKUP(D1003,プログラムデータ!A:N,11,0),"")</f>
        <v>0</v>
      </c>
      <c r="J1003" t="str">
        <f>IFERROR(VLOOKUP(D1003,プログラムデータ!A:N,10,0),"")</f>
        <v>背泳ぎ</v>
      </c>
      <c r="K1003" t="str">
        <f>IFERROR(VLOOKUP(D1003,プログラムデータ!A:N,14,0),"")</f>
        <v>タイム決勝</v>
      </c>
      <c r="L1003" t="str">
        <f t="shared" si="15"/>
        <v>13～14歳 女子 0 背泳ぎ タイム決勝</v>
      </c>
    </row>
    <row r="1004" spans="1:12" x14ac:dyDescent="0.15">
      <c r="A1004">
        <f>IFERROR(記録[[#This Row],[競技番号]],"")</f>
        <v>224</v>
      </c>
      <c r="B1004">
        <f>IFERROR(記録[[#This Row],[選手番号]],"")</f>
        <v>217</v>
      </c>
      <c r="C1004" t="str">
        <f>IFERROR(VLOOKUP(B1004,チーム番号!E:F,2,0),"")</f>
        <v/>
      </c>
      <c r="D1004">
        <f>IFERROR(VLOOKUP(A1004,プログラム!B:C,2,0),"")</f>
        <v>73</v>
      </c>
      <c r="E1004">
        <f>IFERROR(記録[[#This Row],[組]],"")</f>
        <v>2</v>
      </c>
      <c r="F1004">
        <f>IFERROR(記録[[#This Row],[水路]],"")</f>
        <v>3</v>
      </c>
      <c r="G1004" t="str">
        <f>IFERROR(VLOOKUP(D1004,プログラムデータ!A:N,12,0),"")</f>
        <v>13～14歳</v>
      </c>
      <c r="H1004" t="str">
        <f>IFERROR(VLOOKUP(D1004,プログラムデータ!A:N,13,0),"")</f>
        <v>女子</v>
      </c>
      <c r="I1004">
        <f>IFERROR(VLOOKUP(D1004,プログラムデータ!A:N,11,0),"")</f>
        <v>0</v>
      </c>
      <c r="J1004" t="str">
        <f>IFERROR(VLOOKUP(D1004,プログラムデータ!A:N,10,0),"")</f>
        <v>背泳ぎ</v>
      </c>
      <c r="K1004" t="str">
        <f>IFERROR(VLOOKUP(D1004,プログラムデータ!A:N,14,0),"")</f>
        <v>タイム決勝</v>
      </c>
      <c r="L1004" t="str">
        <f t="shared" si="15"/>
        <v>13～14歳 女子 0 背泳ぎ タイム決勝</v>
      </c>
    </row>
    <row r="1005" spans="1:12" x14ac:dyDescent="0.15">
      <c r="A1005">
        <f>IFERROR(記録[[#This Row],[競技番号]],"")</f>
        <v>224</v>
      </c>
      <c r="B1005">
        <f>IFERROR(記録[[#This Row],[選手番号]],"")</f>
        <v>338</v>
      </c>
      <c r="C1005" t="str">
        <f>IFERROR(VLOOKUP(B1005,チーム番号!E:F,2,0),"")</f>
        <v/>
      </c>
      <c r="D1005">
        <f>IFERROR(VLOOKUP(A1005,プログラム!B:C,2,0),"")</f>
        <v>73</v>
      </c>
      <c r="E1005">
        <f>IFERROR(記録[[#This Row],[組]],"")</f>
        <v>2</v>
      </c>
      <c r="F1005">
        <f>IFERROR(記録[[#This Row],[水路]],"")</f>
        <v>4</v>
      </c>
      <c r="G1005" t="str">
        <f>IFERROR(VLOOKUP(D1005,プログラムデータ!A:N,12,0),"")</f>
        <v>13～14歳</v>
      </c>
      <c r="H1005" t="str">
        <f>IFERROR(VLOOKUP(D1005,プログラムデータ!A:N,13,0),"")</f>
        <v>女子</v>
      </c>
      <c r="I1005">
        <f>IFERROR(VLOOKUP(D1005,プログラムデータ!A:N,11,0),"")</f>
        <v>0</v>
      </c>
      <c r="J1005" t="str">
        <f>IFERROR(VLOOKUP(D1005,プログラムデータ!A:N,10,0),"")</f>
        <v>背泳ぎ</v>
      </c>
      <c r="K1005" t="str">
        <f>IFERROR(VLOOKUP(D1005,プログラムデータ!A:N,14,0),"")</f>
        <v>タイム決勝</v>
      </c>
      <c r="L1005" t="str">
        <f t="shared" si="15"/>
        <v>13～14歳 女子 0 背泳ぎ タイム決勝</v>
      </c>
    </row>
    <row r="1006" spans="1:12" x14ac:dyDescent="0.15">
      <c r="A1006">
        <f>IFERROR(記録[[#This Row],[競技番号]],"")</f>
        <v>224</v>
      </c>
      <c r="B1006">
        <f>IFERROR(記録[[#This Row],[選手番号]],"")</f>
        <v>552</v>
      </c>
      <c r="C1006" t="str">
        <f>IFERROR(VLOOKUP(B1006,チーム番号!E:F,2,0),"")</f>
        <v/>
      </c>
      <c r="D1006">
        <f>IFERROR(VLOOKUP(A1006,プログラム!B:C,2,0),"")</f>
        <v>73</v>
      </c>
      <c r="E1006">
        <f>IFERROR(記録[[#This Row],[組]],"")</f>
        <v>2</v>
      </c>
      <c r="F1006">
        <f>IFERROR(記録[[#This Row],[水路]],"")</f>
        <v>5</v>
      </c>
      <c r="G1006" t="str">
        <f>IFERROR(VLOOKUP(D1006,プログラムデータ!A:N,12,0),"")</f>
        <v>13～14歳</v>
      </c>
      <c r="H1006" t="str">
        <f>IFERROR(VLOOKUP(D1006,プログラムデータ!A:N,13,0),"")</f>
        <v>女子</v>
      </c>
      <c r="I1006">
        <f>IFERROR(VLOOKUP(D1006,プログラムデータ!A:N,11,0),"")</f>
        <v>0</v>
      </c>
      <c r="J1006" t="str">
        <f>IFERROR(VLOOKUP(D1006,プログラムデータ!A:N,10,0),"")</f>
        <v>背泳ぎ</v>
      </c>
      <c r="K1006" t="str">
        <f>IFERROR(VLOOKUP(D1006,プログラムデータ!A:N,14,0),"")</f>
        <v>タイム決勝</v>
      </c>
      <c r="L1006" t="str">
        <f t="shared" ref="L1006:L1069" si="16">CONCATENATE(G1006," ",H1006," ",I1006," ",J1006," ",K1006)</f>
        <v>13～14歳 女子 0 背泳ぎ タイム決勝</v>
      </c>
    </row>
    <row r="1007" spans="1:12" x14ac:dyDescent="0.15">
      <c r="A1007">
        <f>IFERROR(記録[[#This Row],[競技番号]],"")</f>
        <v>224</v>
      </c>
      <c r="B1007">
        <f>IFERROR(記録[[#This Row],[選手番号]],"")</f>
        <v>339</v>
      </c>
      <c r="C1007" t="str">
        <f>IFERROR(VLOOKUP(B1007,チーム番号!E:F,2,0),"")</f>
        <v/>
      </c>
      <c r="D1007">
        <f>IFERROR(VLOOKUP(A1007,プログラム!B:C,2,0),"")</f>
        <v>73</v>
      </c>
      <c r="E1007">
        <f>IFERROR(記録[[#This Row],[組]],"")</f>
        <v>2</v>
      </c>
      <c r="F1007">
        <f>IFERROR(記録[[#This Row],[水路]],"")</f>
        <v>6</v>
      </c>
      <c r="G1007" t="str">
        <f>IFERROR(VLOOKUP(D1007,プログラムデータ!A:N,12,0),"")</f>
        <v>13～14歳</v>
      </c>
      <c r="H1007" t="str">
        <f>IFERROR(VLOOKUP(D1007,プログラムデータ!A:N,13,0),"")</f>
        <v>女子</v>
      </c>
      <c r="I1007">
        <f>IFERROR(VLOOKUP(D1007,プログラムデータ!A:N,11,0),"")</f>
        <v>0</v>
      </c>
      <c r="J1007" t="str">
        <f>IFERROR(VLOOKUP(D1007,プログラムデータ!A:N,10,0),"")</f>
        <v>背泳ぎ</v>
      </c>
      <c r="K1007" t="str">
        <f>IFERROR(VLOOKUP(D1007,プログラムデータ!A:N,14,0),"")</f>
        <v>タイム決勝</v>
      </c>
      <c r="L1007" t="str">
        <f t="shared" si="16"/>
        <v>13～14歳 女子 0 背泳ぎ タイム決勝</v>
      </c>
    </row>
    <row r="1008" spans="1:12" x14ac:dyDescent="0.15">
      <c r="A1008">
        <f>IFERROR(記録[[#This Row],[競技番号]],"")</f>
        <v>224</v>
      </c>
      <c r="B1008">
        <f>IFERROR(記録[[#This Row],[選手番号]],"")</f>
        <v>192</v>
      </c>
      <c r="C1008" t="str">
        <f>IFERROR(VLOOKUP(B1008,チーム番号!E:F,2,0),"")</f>
        <v/>
      </c>
      <c r="D1008">
        <f>IFERROR(VLOOKUP(A1008,プログラム!B:C,2,0),"")</f>
        <v>73</v>
      </c>
      <c r="E1008">
        <f>IFERROR(記録[[#This Row],[組]],"")</f>
        <v>2</v>
      </c>
      <c r="F1008">
        <f>IFERROR(記録[[#This Row],[水路]],"")</f>
        <v>7</v>
      </c>
      <c r="G1008" t="str">
        <f>IFERROR(VLOOKUP(D1008,プログラムデータ!A:N,12,0),"")</f>
        <v>13～14歳</v>
      </c>
      <c r="H1008" t="str">
        <f>IFERROR(VLOOKUP(D1008,プログラムデータ!A:N,13,0),"")</f>
        <v>女子</v>
      </c>
      <c r="I1008">
        <f>IFERROR(VLOOKUP(D1008,プログラムデータ!A:N,11,0),"")</f>
        <v>0</v>
      </c>
      <c r="J1008" t="str">
        <f>IFERROR(VLOOKUP(D1008,プログラムデータ!A:N,10,0),"")</f>
        <v>背泳ぎ</v>
      </c>
      <c r="K1008" t="str">
        <f>IFERROR(VLOOKUP(D1008,プログラムデータ!A:N,14,0),"")</f>
        <v>タイム決勝</v>
      </c>
      <c r="L1008" t="str">
        <f t="shared" si="16"/>
        <v>13～14歳 女子 0 背泳ぎ タイム決勝</v>
      </c>
    </row>
    <row r="1009" spans="1:12" x14ac:dyDescent="0.15">
      <c r="A1009">
        <f>IFERROR(記録[[#This Row],[競技番号]],"")</f>
        <v>224</v>
      </c>
      <c r="B1009">
        <f>IFERROR(記録[[#This Row],[選手番号]],"")</f>
        <v>216</v>
      </c>
      <c r="C1009" t="str">
        <f>IFERROR(VLOOKUP(B1009,チーム番号!E:F,2,0),"")</f>
        <v/>
      </c>
      <c r="D1009">
        <f>IFERROR(VLOOKUP(A1009,プログラム!B:C,2,0),"")</f>
        <v>73</v>
      </c>
      <c r="E1009">
        <f>IFERROR(記録[[#This Row],[組]],"")</f>
        <v>2</v>
      </c>
      <c r="F1009">
        <f>IFERROR(記録[[#This Row],[水路]],"")</f>
        <v>8</v>
      </c>
      <c r="G1009" t="str">
        <f>IFERROR(VLOOKUP(D1009,プログラムデータ!A:N,12,0),"")</f>
        <v>13～14歳</v>
      </c>
      <c r="H1009" t="str">
        <f>IFERROR(VLOOKUP(D1009,プログラムデータ!A:N,13,0),"")</f>
        <v>女子</v>
      </c>
      <c r="I1009">
        <f>IFERROR(VLOOKUP(D1009,プログラムデータ!A:N,11,0),"")</f>
        <v>0</v>
      </c>
      <c r="J1009" t="str">
        <f>IFERROR(VLOOKUP(D1009,プログラムデータ!A:N,10,0),"")</f>
        <v>背泳ぎ</v>
      </c>
      <c r="K1009" t="str">
        <f>IFERROR(VLOOKUP(D1009,プログラムデータ!A:N,14,0),"")</f>
        <v>タイム決勝</v>
      </c>
      <c r="L1009" t="str">
        <f t="shared" si="16"/>
        <v>13～14歳 女子 0 背泳ぎ タイム決勝</v>
      </c>
    </row>
    <row r="1010" spans="1:12" x14ac:dyDescent="0.15">
      <c r="A1010">
        <f>IFERROR(記録[[#This Row],[競技番号]],"")</f>
        <v>225</v>
      </c>
      <c r="B1010">
        <f>IFERROR(記録[[#This Row],[選手番号]],"")</f>
        <v>0</v>
      </c>
      <c r="C1010" t="str">
        <f>IFERROR(VLOOKUP(B1010,チーム番号!E:F,2,0),"")</f>
        <v/>
      </c>
      <c r="D1010">
        <f>IFERROR(VLOOKUP(A1010,プログラム!B:C,2,0),"")</f>
        <v>74</v>
      </c>
      <c r="E1010">
        <f>IFERROR(記録[[#This Row],[組]],"")</f>
        <v>1</v>
      </c>
      <c r="F1010">
        <f>IFERROR(記録[[#This Row],[水路]],"")</f>
        <v>1</v>
      </c>
      <c r="G1010" t="str">
        <f>IFERROR(VLOOKUP(D1010,プログラムデータ!A:N,12,0),"")</f>
        <v>15～18歳</v>
      </c>
      <c r="H1010" t="str">
        <f>IFERROR(VLOOKUP(D1010,プログラムデータ!A:N,13,0),"")</f>
        <v>女子</v>
      </c>
      <c r="I1010">
        <f>IFERROR(VLOOKUP(D1010,プログラムデータ!A:N,11,0),"")</f>
        <v>0</v>
      </c>
      <c r="J1010" t="str">
        <f>IFERROR(VLOOKUP(D1010,プログラムデータ!A:N,10,0),"")</f>
        <v>背泳ぎ</v>
      </c>
      <c r="K1010" t="str">
        <f>IFERROR(VLOOKUP(D1010,プログラムデータ!A:N,14,0),"")</f>
        <v>タイム決勝</v>
      </c>
      <c r="L1010" t="str">
        <f t="shared" si="16"/>
        <v>15～18歳 女子 0 背泳ぎ タイム決勝</v>
      </c>
    </row>
    <row r="1011" spans="1:12" x14ac:dyDescent="0.15">
      <c r="A1011">
        <f>IFERROR(記録[[#This Row],[競技番号]],"")</f>
        <v>225</v>
      </c>
      <c r="B1011">
        <f>IFERROR(記録[[#This Row],[選手番号]],"")</f>
        <v>0</v>
      </c>
      <c r="C1011" t="str">
        <f>IFERROR(VLOOKUP(B1011,チーム番号!E:F,2,0),"")</f>
        <v/>
      </c>
      <c r="D1011">
        <f>IFERROR(VLOOKUP(A1011,プログラム!B:C,2,0),"")</f>
        <v>74</v>
      </c>
      <c r="E1011">
        <f>IFERROR(記録[[#This Row],[組]],"")</f>
        <v>1</v>
      </c>
      <c r="F1011">
        <f>IFERROR(記録[[#This Row],[水路]],"")</f>
        <v>2</v>
      </c>
      <c r="G1011" t="str">
        <f>IFERROR(VLOOKUP(D1011,プログラムデータ!A:N,12,0),"")</f>
        <v>15～18歳</v>
      </c>
      <c r="H1011" t="str">
        <f>IFERROR(VLOOKUP(D1011,プログラムデータ!A:N,13,0),"")</f>
        <v>女子</v>
      </c>
      <c r="I1011">
        <f>IFERROR(VLOOKUP(D1011,プログラムデータ!A:N,11,0),"")</f>
        <v>0</v>
      </c>
      <c r="J1011" t="str">
        <f>IFERROR(VLOOKUP(D1011,プログラムデータ!A:N,10,0),"")</f>
        <v>背泳ぎ</v>
      </c>
      <c r="K1011" t="str">
        <f>IFERROR(VLOOKUP(D1011,プログラムデータ!A:N,14,0),"")</f>
        <v>タイム決勝</v>
      </c>
      <c r="L1011" t="str">
        <f t="shared" si="16"/>
        <v>15～18歳 女子 0 背泳ぎ タイム決勝</v>
      </c>
    </row>
    <row r="1012" spans="1:12" x14ac:dyDescent="0.15">
      <c r="A1012">
        <f>IFERROR(記録[[#This Row],[競技番号]],"")</f>
        <v>225</v>
      </c>
      <c r="B1012">
        <f>IFERROR(記録[[#This Row],[選手番号]],"")</f>
        <v>597</v>
      </c>
      <c r="C1012" t="str">
        <f>IFERROR(VLOOKUP(B1012,チーム番号!E:F,2,0),"")</f>
        <v/>
      </c>
      <c r="D1012">
        <f>IFERROR(VLOOKUP(A1012,プログラム!B:C,2,0),"")</f>
        <v>74</v>
      </c>
      <c r="E1012">
        <f>IFERROR(記録[[#This Row],[組]],"")</f>
        <v>1</v>
      </c>
      <c r="F1012">
        <f>IFERROR(記録[[#This Row],[水路]],"")</f>
        <v>3</v>
      </c>
      <c r="G1012" t="str">
        <f>IFERROR(VLOOKUP(D1012,プログラムデータ!A:N,12,0),"")</f>
        <v>15～18歳</v>
      </c>
      <c r="H1012" t="str">
        <f>IFERROR(VLOOKUP(D1012,プログラムデータ!A:N,13,0),"")</f>
        <v>女子</v>
      </c>
      <c r="I1012">
        <f>IFERROR(VLOOKUP(D1012,プログラムデータ!A:N,11,0),"")</f>
        <v>0</v>
      </c>
      <c r="J1012" t="str">
        <f>IFERROR(VLOOKUP(D1012,プログラムデータ!A:N,10,0),"")</f>
        <v>背泳ぎ</v>
      </c>
      <c r="K1012" t="str">
        <f>IFERROR(VLOOKUP(D1012,プログラムデータ!A:N,14,0),"")</f>
        <v>タイム決勝</v>
      </c>
      <c r="L1012" t="str">
        <f t="shared" si="16"/>
        <v>15～18歳 女子 0 背泳ぎ タイム決勝</v>
      </c>
    </row>
    <row r="1013" spans="1:12" x14ac:dyDescent="0.15">
      <c r="A1013">
        <f>IFERROR(記録[[#This Row],[競技番号]],"")</f>
        <v>225</v>
      </c>
      <c r="B1013">
        <f>IFERROR(記録[[#This Row],[選手番号]],"")</f>
        <v>213</v>
      </c>
      <c r="C1013" t="str">
        <f>IFERROR(VLOOKUP(B1013,チーム番号!E:F,2,0),"")</f>
        <v/>
      </c>
      <c r="D1013">
        <f>IFERROR(VLOOKUP(A1013,プログラム!B:C,2,0),"")</f>
        <v>74</v>
      </c>
      <c r="E1013">
        <f>IFERROR(記録[[#This Row],[組]],"")</f>
        <v>1</v>
      </c>
      <c r="F1013">
        <f>IFERROR(記録[[#This Row],[水路]],"")</f>
        <v>4</v>
      </c>
      <c r="G1013" t="str">
        <f>IFERROR(VLOOKUP(D1013,プログラムデータ!A:N,12,0),"")</f>
        <v>15～18歳</v>
      </c>
      <c r="H1013" t="str">
        <f>IFERROR(VLOOKUP(D1013,プログラムデータ!A:N,13,0),"")</f>
        <v>女子</v>
      </c>
      <c r="I1013">
        <f>IFERROR(VLOOKUP(D1013,プログラムデータ!A:N,11,0),"")</f>
        <v>0</v>
      </c>
      <c r="J1013" t="str">
        <f>IFERROR(VLOOKUP(D1013,プログラムデータ!A:N,10,0),"")</f>
        <v>背泳ぎ</v>
      </c>
      <c r="K1013" t="str">
        <f>IFERROR(VLOOKUP(D1013,プログラムデータ!A:N,14,0),"")</f>
        <v>タイム決勝</v>
      </c>
      <c r="L1013" t="str">
        <f t="shared" si="16"/>
        <v>15～18歳 女子 0 背泳ぎ タイム決勝</v>
      </c>
    </row>
    <row r="1014" spans="1:12" x14ac:dyDescent="0.15">
      <c r="A1014">
        <f>IFERROR(記録[[#This Row],[競技番号]],"")</f>
        <v>225</v>
      </c>
      <c r="B1014">
        <f>IFERROR(記録[[#This Row],[選手番号]],"")</f>
        <v>337</v>
      </c>
      <c r="C1014" t="str">
        <f>IFERROR(VLOOKUP(B1014,チーム番号!E:F,2,0),"")</f>
        <v/>
      </c>
      <c r="D1014">
        <f>IFERROR(VLOOKUP(A1014,プログラム!B:C,2,0),"")</f>
        <v>74</v>
      </c>
      <c r="E1014">
        <f>IFERROR(記録[[#This Row],[組]],"")</f>
        <v>1</v>
      </c>
      <c r="F1014">
        <f>IFERROR(記録[[#This Row],[水路]],"")</f>
        <v>5</v>
      </c>
      <c r="G1014" t="str">
        <f>IFERROR(VLOOKUP(D1014,プログラムデータ!A:N,12,0),"")</f>
        <v>15～18歳</v>
      </c>
      <c r="H1014" t="str">
        <f>IFERROR(VLOOKUP(D1014,プログラムデータ!A:N,13,0),"")</f>
        <v>女子</v>
      </c>
      <c r="I1014">
        <f>IFERROR(VLOOKUP(D1014,プログラムデータ!A:N,11,0),"")</f>
        <v>0</v>
      </c>
      <c r="J1014" t="str">
        <f>IFERROR(VLOOKUP(D1014,プログラムデータ!A:N,10,0),"")</f>
        <v>背泳ぎ</v>
      </c>
      <c r="K1014" t="str">
        <f>IFERROR(VLOOKUP(D1014,プログラムデータ!A:N,14,0),"")</f>
        <v>タイム決勝</v>
      </c>
      <c r="L1014" t="str">
        <f t="shared" si="16"/>
        <v>15～18歳 女子 0 背泳ぎ タイム決勝</v>
      </c>
    </row>
    <row r="1015" spans="1:12" x14ac:dyDescent="0.15">
      <c r="A1015">
        <f>IFERROR(記録[[#This Row],[競技番号]],"")</f>
        <v>225</v>
      </c>
      <c r="B1015">
        <f>IFERROR(記録[[#This Row],[選手番号]],"")</f>
        <v>608</v>
      </c>
      <c r="C1015" t="str">
        <f>IFERROR(VLOOKUP(B1015,チーム番号!E:F,2,0),"")</f>
        <v/>
      </c>
      <c r="D1015">
        <f>IFERROR(VLOOKUP(A1015,プログラム!B:C,2,0),"")</f>
        <v>74</v>
      </c>
      <c r="E1015">
        <f>IFERROR(記録[[#This Row],[組]],"")</f>
        <v>1</v>
      </c>
      <c r="F1015">
        <f>IFERROR(記録[[#This Row],[水路]],"")</f>
        <v>6</v>
      </c>
      <c r="G1015" t="str">
        <f>IFERROR(VLOOKUP(D1015,プログラムデータ!A:N,12,0),"")</f>
        <v>15～18歳</v>
      </c>
      <c r="H1015" t="str">
        <f>IFERROR(VLOOKUP(D1015,プログラムデータ!A:N,13,0),"")</f>
        <v>女子</v>
      </c>
      <c r="I1015">
        <f>IFERROR(VLOOKUP(D1015,プログラムデータ!A:N,11,0),"")</f>
        <v>0</v>
      </c>
      <c r="J1015" t="str">
        <f>IFERROR(VLOOKUP(D1015,プログラムデータ!A:N,10,0),"")</f>
        <v>背泳ぎ</v>
      </c>
      <c r="K1015" t="str">
        <f>IFERROR(VLOOKUP(D1015,プログラムデータ!A:N,14,0),"")</f>
        <v>タイム決勝</v>
      </c>
      <c r="L1015" t="str">
        <f t="shared" si="16"/>
        <v>15～18歳 女子 0 背泳ぎ タイム決勝</v>
      </c>
    </row>
    <row r="1016" spans="1:12" x14ac:dyDescent="0.15">
      <c r="A1016">
        <f>IFERROR(記録[[#This Row],[競技番号]],"")</f>
        <v>225</v>
      </c>
      <c r="B1016">
        <f>IFERROR(記録[[#This Row],[選手番号]],"")</f>
        <v>0</v>
      </c>
      <c r="C1016" t="str">
        <f>IFERROR(VLOOKUP(B1016,チーム番号!E:F,2,0),"")</f>
        <v/>
      </c>
      <c r="D1016">
        <f>IFERROR(VLOOKUP(A1016,プログラム!B:C,2,0),"")</f>
        <v>74</v>
      </c>
      <c r="E1016">
        <f>IFERROR(記録[[#This Row],[組]],"")</f>
        <v>1</v>
      </c>
      <c r="F1016">
        <f>IFERROR(記録[[#This Row],[水路]],"")</f>
        <v>7</v>
      </c>
      <c r="G1016" t="str">
        <f>IFERROR(VLOOKUP(D1016,プログラムデータ!A:N,12,0),"")</f>
        <v>15～18歳</v>
      </c>
      <c r="H1016" t="str">
        <f>IFERROR(VLOOKUP(D1016,プログラムデータ!A:N,13,0),"")</f>
        <v>女子</v>
      </c>
      <c r="I1016">
        <f>IFERROR(VLOOKUP(D1016,プログラムデータ!A:N,11,0),"")</f>
        <v>0</v>
      </c>
      <c r="J1016" t="str">
        <f>IFERROR(VLOOKUP(D1016,プログラムデータ!A:N,10,0),"")</f>
        <v>背泳ぎ</v>
      </c>
      <c r="K1016" t="str">
        <f>IFERROR(VLOOKUP(D1016,プログラムデータ!A:N,14,0),"")</f>
        <v>タイム決勝</v>
      </c>
      <c r="L1016" t="str">
        <f t="shared" si="16"/>
        <v>15～18歳 女子 0 背泳ぎ タイム決勝</v>
      </c>
    </row>
    <row r="1017" spans="1:12" x14ac:dyDescent="0.15">
      <c r="A1017">
        <f>IFERROR(記録[[#This Row],[競技番号]],"")</f>
        <v>225</v>
      </c>
      <c r="B1017">
        <f>IFERROR(記録[[#This Row],[選手番号]],"")</f>
        <v>0</v>
      </c>
      <c r="C1017" t="str">
        <f>IFERROR(VLOOKUP(B1017,チーム番号!E:F,2,0),"")</f>
        <v/>
      </c>
      <c r="D1017">
        <f>IFERROR(VLOOKUP(A1017,プログラム!B:C,2,0),"")</f>
        <v>74</v>
      </c>
      <c r="E1017">
        <f>IFERROR(記録[[#This Row],[組]],"")</f>
        <v>1</v>
      </c>
      <c r="F1017">
        <f>IFERROR(記録[[#This Row],[水路]],"")</f>
        <v>8</v>
      </c>
      <c r="G1017" t="str">
        <f>IFERROR(VLOOKUP(D1017,プログラムデータ!A:N,12,0),"")</f>
        <v>15～18歳</v>
      </c>
      <c r="H1017" t="str">
        <f>IFERROR(VLOOKUP(D1017,プログラムデータ!A:N,13,0),"")</f>
        <v>女子</v>
      </c>
      <c r="I1017">
        <f>IFERROR(VLOOKUP(D1017,プログラムデータ!A:N,11,0),"")</f>
        <v>0</v>
      </c>
      <c r="J1017" t="str">
        <f>IFERROR(VLOOKUP(D1017,プログラムデータ!A:N,10,0),"")</f>
        <v>背泳ぎ</v>
      </c>
      <c r="K1017" t="str">
        <f>IFERROR(VLOOKUP(D1017,プログラムデータ!A:N,14,0),"")</f>
        <v>タイム決勝</v>
      </c>
      <c r="L1017" t="str">
        <f t="shared" si="16"/>
        <v>15～18歳 女子 0 背泳ぎ タイム決勝</v>
      </c>
    </row>
    <row r="1018" spans="1:12" x14ac:dyDescent="0.15">
      <c r="A1018">
        <f>IFERROR(記録[[#This Row],[競技番号]],"")</f>
        <v>225</v>
      </c>
      <c r="B1018">
        <f>IFERROR(記録[[#This Row],[選手番号]],"")</f>
        <v>588</v>
      </c>
      <c r="C1018" t="str">
        <f>IFERROR(VLOOKUP(B1018,チーム番号!E:F,2,0),"")</f>
        <v/>
      </c>
      <c r="D1018">
        <f>IFERROR(VLOOKUP(A1018,プログラム!B:C,2,0),"")</f>
        <v>74</v>
      </c>
      <c r="E1018">
        <f>IFERROR(記録[[#This Row],[組]],"")</f>
        <v>2</v>
      </c>
      <c r="F1018">
        <f>IFERROR(記録[[#This Row],[水路]],"")</f>
        <v>1</v>
      </c>
      <c r="G1018" t="str">
        <f>IFERROR(VLOOKUP(D1018,プログラムデータ!A:N,12,0),"")</f>
        <v>15～18歳</v>
      </c>
      <c r="H1018" t="str">
        <f>IFERROR(VLOOKUP(D1018,プログラムデータ!A:N,13,0),"")</f>
        <v>女子</v>
      </c>
      <c r="I1018">
        <f>IFERROR(VLOOKUP(D1018,プログラムデータ!A:N,11,0),"")</f>
        <v>0</v>
      </c>
      <c r="J1018" t="str">
        <f>IFERROR(VLOOKUP(D1018,プログラムデータ!A:N,10,0),"")</f>
        <v>背泳ぎ</v>
      </c>
      <c r="K1018" t="str">
        <f>IFERROR(VLOOKUP(D1018,プログラムデータ!A:N,14,0),"")</f>
        <v>タイム決勝</v>
      </c>
      <c r="L1018" t="str">
        <f t="shared" si="16"/>
        <v>15～18歳 女子 0 背泳ぎ タイム決勝</v>
      </c>
    </row>
    <row r="1019" spans="1:12" x14ac:dyDescent="0.15">
      <c r="A1019">
        <f>IFERROR(記録[[#This Row],[競技番号]],"")</f>
        <v>225</v>
      </c>
      <c r="B1019">
        <f>IFERROR(記録[[#This Row],[選手番号]],"")</f>
        <v>189</v>
      </c>
      <c r="C1019" t="str">
        <f>IFERROR(VLOOKUP(B1019,チーム番号!E:F,2,0),"")</f>
        <v/>
      </c>
      <c r="D1019">
        <f>IFERROR(VLOOKUP(A1019,プログラム!B:C,2,0),"")</f>
        <v>74</v>
      </c>
      <c r="E1019">
        <f>IFERROR(記録[[#This Row],[組]],"")</f>
        <v>2</v>
      </c>
      <c r="F1019">
        <f>IFERROR(記録[[#This Row],[水路]],"")</f>
        <v>2</v>
      </c>
      <c r="G1019" t="str">
        <f>IFERROR(VLOOKUP(D1019,プログラムデータ!A:N,12,0),"")</f>
        <v>15～18歳</v>
      </c>
      <c r="H1019" t="str">
        <f>IFERROR(VLOOKUP(D1019,プログラムデータ!A:N,13,0),"")</f>
        <v>女子</v>
      </c>
      <c r="I1019">
        <f>IFERROR(VLOOKUP(D1019,プログラムデータ!A:N,11,0),"")</f>
        <v>0</v>
      </c>
      <c r="J1019" t="str">
        <f>IFERROR(VLOOKUP(D1019,プログラムデータ!A:N,10,0),"")</f>
        <v>背泳ぎ</v>
      </c>
      <c r="K1019" t="str">
        <f>IFERROR(VLOOKUP(D1019,プログラムデータ!A:N,14,0),"")</f>
        <v>タイム決勝</v>
      </c>
      <c r="L1019" t="str">
        <f t="shared" si="16"/>
        <v>15～18歳 女子 0 背泳ぎ タイム決勝</v>
      </c>
    </row>
    <row r="1020" spans="1:12" x14ac:dyDescent="0.15">
      <c r="A1020">
        <f>IFERROR(記録[[#This Row],[競技番号]],"")</f>
        <v>225</v>
      </c>
      <c r="B1020">
        <f>IFERROR(記録[[#This Row],[選手番号]],"")</f>
        <v>88</v>
      </c>
      <c r="C1020" t="str">
        <f>IFERROR(VLOOKUP(B1020,チーム番号!E:F,2,0),"")</f>
        <v/>
      </c>
      <c r="D1020">
        <f>IFERROR(VLOOKUP(A1020,プログラム!B:C,2,0),"")</f>
        <v>74</v>
      </c>
      <c r="E1020">
        <f>IFERROR(記録[[#This Row],[組]],"")</f>
        <v>2</v>
      </c>
      <c r="F1020">
        <f>IFERROR(記録[[#This Row],[水路]],"")</f>
        <v>3</v>
      </c>
      <c r="G1020" t="str">
        <f>IFERROR(VLOOKUP(D1020,プログラムデータ!A:N,12,0),"")</f>
        <v>15～18歳</v>
      </c>
      <c r="H1020" t="str">
        <f>IFERROR(VLOOKUP(D1020,プログラムデータ!A:N,13,0),"")</f>
        <v>女子</v>
      </c>
      <c r="I1020">
        <f>IFERROR(VLOOKUP(D1020,プログラムデータ!A:N,11,0),"")</f>
        <v>0</v>
      </c>
      <c r="J1020" t="str">
        <f>IFERROR(VLOOKUP(D1020,プログラムデータ!A:N,10,0),"")</f>
        <v>背泳ぎ</v>
      </c>
      <c r="K1020" t="str">
        <f>IFERROR(VLOOKUP(D1020,プログラムデータ!A:N,14,0),"")</f>
        <v>タイム決勝</v>
      </c>
      <c r="L1020" t="str">
        <f t="shared" si="16"/>
        <v>15～18歳 女子 0 背泳ぎ タイム決勝</v>
      </c>
    </row>
    <row r="1021" spans="1:12" x14ac:dyDescent="0.15">
      <c r="A1021">
        <f>IFERROR(記録[[#This Row],[競技番号]],"")</f>
        <v>225</v>
      </c>
      <c r="B1021">
        <f>IFERROR(記録[[#This Row],[選手番号]],"")</f>
        <v>335</v>
      </c>
      <c r="C1021" t="str">
        <f>IFERROR(VLOOKUP(B1021,チーム番号!E:F,2,0),"")</f>
        <v/>
      </c>
      <c r="D1021">
        <f>IFERROR(VLOOKUP(A1021,プログラム!B:C,2,0),"")</f>
        <v>74</v>
      </c>
      <c r="E1021">
        <f>IFERROR(記録[[#This Row],[組]],"")</f>
        <v>2</v>
      </c>
      <c r="F1021">
        <f>IFERROR(記録[[#This Row],[水路]],"")</f>
        <v>4</v>
      </c>
      <c r="G1021" t="str">
        <f>IFERROR(VLOOKUP(D1021,プログラムデータ!A:N,12,0),"")</f>
        <v>15～18歳</v>
      </c>
      <c r="H1021" t="str">
        <f>IFERROR(VLOOKUP(D1021,プログラムデータ!A:N,13,0),"")</f>
        <v>女子</v>
      </c>
      <c r="I1021">
        <f>IFERROR(VLOOKUP(D1021,プログラムデータ!A:N,11,0),"")</f>
        <v>0</v>
      </c>
      <c r="J1021" t="str">
        <f>IFERROR(VLOOKUP(D1021,プログラムデータ!A:N,10,0),"")</f>
        <v>背泳ぎ</v>
      </c>
      <c r="K1021" t="str">
        <f>IFERROR(VLOOKUP(D1021,プログラムデータ!A:N,14,0),"")</f>
        <v>タイム決勝</v>
      </c>
      <c r="L1021" t="str">
        <f t="shared" si="16"/>
        <v>15～18歳 女子 0 背泳ぎ タイム決勝</v>
      </c>
    </row>
    <row r="1022" spans="1:12" x14ac:dyDescent="0.15">
      <c r="A1022">
        <f>IFERROR(記録[[#This Row],[競技番号]],"")</f>
        <v>225</v>
      </c>
      <c r="B1022">
        <f>IFERROR(記録[[#This Row],[選手番号]],"")</f>
        <v>334</v>
      </c>
      <c r="C1022" t="str">
        <f>IFERROR(VLOOKUP(B1022,チーム番号!E:F,2,0),"")</f>
        <v/>
      </c>
      <c r="D1022">
        <f>IFERROR(VLOOKUP(A1022,プログラム!B:C,2,0),"")</f>
        <v>74</v>
      </c>
      <c r="E1022">
        <f>IFERROR(記録[[#This Row],[組]],"")</f>
        <v>2</v>
      </c>
      <c r="F1022">
        <f>IFERROR(記録[[#This Row],[水路]],"")</f>
        <v>5</v>
      </c>
      <c r="G1022" t="str">
        <f>IFERROR(VLOOKUP(D1022,プログラムデータ!A:N,12,0),"")</f>
        <v>15～18歳</v>
      </c>
      <c r="H1022" t="str">
        <f>IFERROR(VLOOKUP(D1022,プログラムデータ!A:N,13,0),"")</f>
        <v>女子</v>
      </c>
      <c r="I1022">
        <f>IFERROR(VLOOKUP(D1022,プログラムデータ!A:N,11,0),"")</f>
        <v>0</v>
      </c>
      <c r="J1022" t="str">
        <f>IFERROR(VLOOKUP(D1022,プログラムデータ!A:N,10,0),"")</f>
        <v>背泳ぎ</v>
      </c>
      <c r="K1022" t="str">
        <f>IFERROR(VLOOKUP(D1022,プログラムデータ!A:N,14,0),"")</f>
        <v>タイム決勝</v>
      </c>
      <c r="L1022" t="str">
        <f t="shared" si="16"/>
        <v>15～18歳 女子 0 背泳ぎ タイム決勝</v>
      </c>
    </row>
    <row r="1023" spans="1:12" x14ac:dyDescent="0.15">
      <c r="A1023">
        <f>IFERROR(記録[[#This Row],[競技番号]],"")</f>
        <v>225</v>
      </c>
      <c r="B1023">
        <f>IFERROR(記録[[#This Row],[選手番号]],"")</f>
        <v>682</v>
      </c>
      <c r="C1023" t="str">
        <f>IFERROR(VLOOKUP(B1023,チーム番号!E:F,2,0),"")</f>
        <v/>
      </c>
      <c r="D1023">
        <f>IFERROR(VLOOKUP(A1023,プログラム!B:C,2,0),"")</f>
        <v>74</v>
      </c>
      <c r="E1023">
        <f>IFERROR(記録[[#This Row],[組]],"")</f>
        <v>2</v>
      </c>
      <c r="F1023">
        <f>IFERROR(記録[[#This Row],[水路]],"")</f>
        <v>6</v>
      </c>
      <c r="G1023" t="str">
        <f>IFERROR(VLOOKUP(D1023,プログラムデータ!A:N,12,0),"")</f>
        <v>15～18歳</v>
      </c>
      <c r="H1023" t="str">
        <f>IFERROR(VLOOKUP(D1023,プログラムデータ!A:N,13,0),"")</f>
        <v>女子</v>
      </c>
      <c r="I1023">
        <f>IFERROR(VLOOKUP(D1023,プログラムデータ!A:N,11,0),"")</f>
        <v>0</v>
      </c>
      <c r="J1023" t="str">
        <f>IFERROR(VLOOKUP(D1023,プログラムデータ!A:N,10,0),"")</f>
        <v>背泳ぎ</v>
      </c>
      <c r="K1023" t="str">
        <f>IFERROR(VLOOKUP(D1023,プログラムデータ!A:N,14,0),"")</f>
        <v>タイム決勝</v>
      </c>
      <c r="L1023" t="str">
        <f t="shared" si="16"/>
        <v>15～18歳 女子 0 背泳ぎ タイム決勝</v>
      </c>
    </row>
    <row r="1024" spans="1:12" x14ac:dyDescent="0.15">
      <c r="A1024">
        <f>IFERROR(記録[[#This Row],[競技番号]],"")</f>
        <v>225</v>
      </c>
      <c r="B1024">
        <f>IFERROR(記録[[#This Row],[選手番号]],"")</f>
        <v>145</v>
      </c>
      <c r="C1024" t="str">
        <f>IFERROR(VLOOKUP(B1024,チーム番号!E:F,2,0),"")</f>
        <v/>
      </c>
      <c r="D1024">
        <f>IFERROR(VLOOKUP(A1024,プログラム!B:C,2,0),"")</f>
        <v>74</v>
      </c>
      <c r="E1024">
        <f>IFERROR(記録[[#This Row],[組]],"")</f>
        <v>2</v>
      </c>
      <c r="F1024">
        <f>IFERROR(記録[[#This Row],[水路]],"")</f>
        <v>7</v>
      </c>
      <c r="G1024" t="str">
        <f>IFERROR(VLOOKUP(D1024,プログラムデータ!A:N,12,0),"")</f>
        <v>15～18歳</v>
      </c>
      <c r="H1024" t="str">
        <f>IFERROR(VLOOKUP(D1024,プログラムデータ!A:N,13,0),"")</f>
        <v>女子</v>
      </c>
      <c r="I1024">
        <f>IFERROR(VLOOKUP(D1024,プログラムデータ!A:N,11,0),"")</f>
        <v>0</v>
      </c>
      <c r="J1024" t="str">
        <f>IFERROR(VLOOKUP(D1024,プログラムデータ!A:N,10,0),"")</f>
        <v>背泳ぎ</v>
      </c>
      <c r="K1024" t="str">
        <f>IFERROR(VLOOKUP(D1024,プログラムデータ!A:N,14,0),"")</f>
        <v>タイム決勝</v>
      </c>
      <c r="L1024" t="str">
        <f t="shared" si="16"/>
        <v>15～18歳 女子 0 背泳ぎ タイム決勝</v>
      </c>
    </row>
    <row r="1025" spans="1:12" x14ac:dyDescent="0.15">
      <c r="A1025">
        <f>IFERROR(記録[[#This Row],[競技番号]],"")</f>
        <v>225</v>
      </c>
      <c r="B1025">
        <f>IFERROR(記録[[#This Row],[選手番号]],"")</f>
        <v>124</v>
      </c>
      <c r="C1025" t="str">
        <f>IFERROR(VLOOKUP(B1025,チーム番号!E:F,2,0),"")</f>
        <v/>
      </c>
      <c r="D1025">
        <f>IFERROR(VLOOKUP(A1025,プログラム!B:C,2,0),"")</f>
        <v>74</v>
      </c>
      <c r="E1025">
        <f>IFERROR(記録[[#This Row],[組]],"")</f>
        <v>2</v>
      </c>
      <c r="F1025">
        <f>IFERROR(記録[[#This Row],[水路]],"")</f>
        <v>8</v>
      </c>
      <c r="G1025" t="str">
        <f>IFERROR(VLOOKUP(D1025,プログラムデータ!A:N,12,0),"")</f>
        <v>15～18歳</v>
      </c>
      <c r="H1025" t="str">
        <f>IFERROR(VLOOKUP(D1025,プログラムデータ!A:N,13,0),"")</f>
        <v>女子</v>
      </c>
      <c r="I1025">
        <f>IFERROR(VLOOKUP(D1025,プログラムデータ!A:N,11,0),"")</f>
        <v>0</v>
      </c>
      <c r="J1025" t="str">
        <f>IFERROR(VLOOKUP(D1025,プログラムデータ!A:N,10,0),"")</f>
        <v>背泳ぎ</v>
      </c>
      <c r="K1025" t="str">
        <f>IFERROR(VLOOKUP(D1025,プログラムデータ!A:N,14,0),"")</f>
        <v>タイム決勝</v>
      </c>
      <c r="L1025" t="str">
        <f t="shared" si="16"/>
        <v>15～18歳 女子 0 背泳ぎ タイム決勝</v>
      </c>
    </row>
    <row r="1026" spans="1:12" x14ac:dyDescent="0.15">
      <c r="A1026">
        <f>IFERROR(記録[[#This Row],[競技番号]],"")</f>
        <v>226</v>
      </c>
      <c r="B1026">
        <f>IFERROR(記録[[#This Row],[選手番号]],"")</f>
        <v>351</v>
      </c>
      <c r="C1026" t="str">
        <f>IFERROR(VLOOKUP(B1026,チーム番号!E:F,2,0),"")</f>
        <v/>
      </c>
      <c r="D1026">
        <f>IFERROR(VLOOKUP(A1026,プログラム!B:C,2,0),"")</f>
        <v>75</v>
      </c>
      <c r="E1026">
        <f>IFERROR(記録[[#This Row],[組]],"")</f>
        <v>1</v>
      </c>
      <c r="F1026">
        <f>IFERROR(記録[[#This Row],[水路]],"")</f>
        <v>1</v>
      </c>
      <c r="G1026" t="str">
        <f>IFERROR(VLOOKUP(D1026,プログラムデータ!A:N,12,0),"")</f>
        <v>10歳以下</v>
      </c>
      <c r="H1026" t="str">
        <f>IFERROR(VLOOKUP(D1026,プログラムデータ!A:N,13,0),"")</f>
        <v>女子</v>
      </c>
      <c r="I1026">
        <f>IFERROR(VLOOKUP(D1026,プログラムデータ!A:N,11,0),"")</f>
        <v>0</v>
      </c>
      <c r="J1026" t="str">
        <f>IFERROR(VLOOKUP(D1026,プログラムデータ!A:N,10,0),"")</f>
        <v>平泳ぎ</v>
      </c>
      <c r="K1026" t="str">
        <f>IFERROR(VLOOKUP(D1026,プログラムデータ!A:N,14,0),"")</f>
        <v>タイム決勝</v>
      </c>
      <c r="L1026" t="str">
        <f t="shared" si="16"/>
        <v>10歳以下 女子 0 平泳ぎ タイム決勝</v>
      </c>
    </row>
    <row r="1027" spans="1:12" x14ac:dyDescent="0.15">
      <c r="A1027">
        <f>IFERROR(記録[[#This Row],[競技番号]],"")</f>
        <v>226</v>
      </c>
      <c r="B1027">
        <f>IFERROR(記録[[#This Row],[選手番号]],"")</f>
        <v>459</v>
      </c>
      <c r="C1027" t="str">
        <f>IFERROR(VLOOKUP(B1027,チーム番号!E:F,2,0),"")</f>
        <v/>
      </c>
      <c r="D1027">
        <f>IFERROR(VLOOKUP(A1027,プログラム!B:C,2,0),"")</f>
        <v>75</v>
      </c>
      <c r="E1027">
        <f>IFERROR(記録[[#This Row],[組]],"")</f>
        <v>1</v>
      </c>
      <c r="F1027">
        <f>IFERROR(記録[[#This Row],[水路]],"")</f>
        <v>2</v>
      </c>
      <c r="G1027" t="str">
        <f>IFERROR(VLOOKUP(D1027,プログラムデータ!A:N,12,0),"")</f>
        <v>10歳以下</v>
      </c>
      <c r="H1027" t="str">
        <f>IFERROR(VLOOKUP(D1027,プログラムデータ!A:N,13,0),"")</f>
        <v>女子</v>
      </c>
      <c r="I1027">
        <f>IFERROR(VLOOKUP(D1027,プログラムデータ!A:N,11,0),"")</f>
        <v>0</v>
      </c>
      <c r="J1027" t="str">
        <f>IFERROR(VLOOKUP(D1027,プログラムデータ!A:N,10,0),"")</f>
        <v>平泳ぎ</v>
      </c>
      <c r="K1027" t="str">
        <f>IFERROR(VLOOKUP(D1027,プログラムデータ!A:N,14,0),"")</f>
        <v>タイム決勝</v>
      </c>
      <c r="L1027" t="str">
        <f t="shared" si="16"/>
        <v>10歳以下 女子 0 平泳ぎ タイム決勝</v>
      </c>
    </row>
    <row r="1028" spans="1:12" x14ac:dyDescent="0.15">
      <c r="A1028">
        <f>IFERROR(記録[[#This Row],[競技番号]],"")</f>
        <v>226</v>
      </c>
      <c r="B1028">
        <f>IFERROR(記録[[#This Row],[選手番号]],"")</f>
        <v>155</v>
      </c>
      <c r="C1028" t="str">
        <f>IFERROR(VLOOKUP(B1028,チーム番号!E:F,2,0),"")</f>
        <v/>
      </c>
      <c r="D1028">
        <f>IFERROR(VLOOKUP(A1028,プログラム!B:C,2,0),"")</f>
        <v>75</v>
      </c>
      <c r="E1028">
        <f>IFERROR(記録[[#This Row],[組]],"")</f>
        <v>1</v>
      </c>
      <c r="F1028">
        <f>IFERROR(記録[[#This Row],[水路]],"")</f>
        <v>3</v>
      </c>
      <c r="G1028" t="str">
        <f>IFERROR(VLOOKUP(D1028,プログラムデータ!A:N,12,0),"")</f>
        <v>10歳以下</v>
      </c>
      <c r="H1028" t="str">
        <f>IFERROR(VLOOKUP(D1028,プログラムデータ!A:N,13,0),"")</f>
        <v>女子</v>
      </c>
      <c r="I1028">
        <f>IFERROR(VLOOKUP(D1028,プログラムデータ!A:N,11,0),"")</f>
        <v>0</v>
      </c>
      <c r="J1028" t="str">
        <f>IFERROR(VLOOKUP(D1028,プログラムデータ!A:N,10,0),"")</f>
        <v>平泳ぎ</v>
      </c>
      <c r="K1028" t="str">
        <f>IFERROR(VLOOKUP(D1028,プログラムデータ!A:N,14,0),"")</f>
        <v>タイム決勝</v>
      </c>
      <c r="L1028" t="str">
        <f t="shared" si="16"/>
        <v>10歳以下 女子 0 平泳ぎ タイム決勝</v>
      </c>
    </row>
    <row r="1029" spans="1:12" x14ac:dyDescent="0.15">
      <c r="A1029">
        <f>IFERROR(記録[[#This Row],[競技番号]],"")</f>
        <v>226</v>
      </c>
      <c r="B1029">
        <f>IFERROR(記録[[#This Row],[選手番号]],"")</f>
        <v>399</v>
      </c>
      <c r="C1029" t="str">
        <f>IFERROR(VLOOKUP(B1029,チーム番号!E:F,2,0),"")</f>
        <v/>
      </c>
      <c r="D1029">
        <f>IFERROR(VLOOKUP(A1029,プログラム!B:C,2,0),"")</f>
        <v>75</v>
      </c>
      <c r="E1029">
        <f>IFERROR(記録[[#This Row],[組]],"")</f>
        <v>1</v>
      </c>
      <c r="F1029">
        <f>IFERROR(記録[[#This Row],[水路]],"")</f>
        <v>4</v>
      </c>
      <c r="G1029" t="str">
        <f>IFERROR(VLOOKUP(D1029,プログラムデータ!A:N,12,0),"")</f>
        <v>10歳以下</v>
      </c>
      <c r="H1029" t="str">
        <f>IFERROR(VLOOKUP(D1029,プログラムデータ!A:N,13,0),"")</f>
        <v>女子</v>
      </c>
      <c r="I1029">
        <f>IFERROR(VLOOKUP(D1029,プログラムデータ!A:N,11,0),"")</f>
        <v>0</v>
      </c>
      <c r="J1029" t="str">
        <f>IFERROR(VLOOKUP(D1029,プログラムデータ!A:N,10,0),"")</f>
        <v>平泳ぎ</v>
      </c>
      <c r="K1029" t="str">
        <f>IFERROR(VLOOKUP(D1029,プログラムデータ!A:N,14,0),"")</f>
        <v>タイム決勝</v>
      </c>
      <c r="L1029" t="str">
        <f t="shared" si="16"/>
        <v>10歳以下 女子 0 平泳ぎ タイム決勝</v>
      </c>
    </row>
    <row r="1030" spans="1:12" x14ac:dyDescent="0.15">
      <c r="A1030">
        <f>IFERROR(記録[[#This Row],[競技番号]],"")</f>
        <v>226</v>
      </c>
      <c r="B1030">
        <f>IFERROR(記録[[#This Row],[選手番号]],"")</f>
        <v>511</v>
      </c>
      <c r="C1030" t="str">
        <f>IFERROR(VLOOKUP(B1030,チーム番号!E:F,2,0),"")</f>
        <v/>
      </c>
      <c r="D1030">
        <f>IFERROR(VLOOKUP(A1030,プログラム!B:C,2,0),"")</f>
        <v>75</v>
      </c>
      <c r="E1030">
        <f>IFERROR(記録[[#This Row],[組]],"")</f>
        <v>1</v>
      </c>
      <c r="F1030">
        <f>IFERROR(記録[[#This Row],[水路]],"")</f>
        <v>5</v>
      </c>
      <c r="G1030" t="str">
        <f>IFERROR(VLOOKUP(D1030,プログラムデータ!A:N,12,0),"")</f>
        <v>10歳以下</v>
      </c>
      <c r="H1030" t="str">
        <f>IFERROR(VLOOKUP(D1030,プログラムデータ!A:N,13,0),"")</f>
        <v>女子</v>
      </c>
      <c r="I1030">
        <f>IFERROR(VLOOKUP(D1030,プログラムデータ!A:N,11,0),"")</f>
        <v>0</v>
      </c>
      <c r="J1030" t="str">
        <f>IFERROR(VLOOKUP(D1030,プログラムデータ!A:N,10,0),"")</f>
        <v>平泳ぎ</v>
      </c>
      <c r="K1030" t="str">
        <f>IFERROR(VLOOKUP(D1030,プログラムデータ!A:N,14,0),"")</f>
        <v>タイム決勝</v>
      </c>
      <c r="L1030" t="str">
        <f t="shared" si="16"/>
        <v>10歳以下 女子 0 平泳ぎ タイム決勝</v>
      </c>
    </row>
    <row r="1031" spans="1:12" x14ac:dyDescent="0.15">
      <c r="A1031">
        <f>IFERROR(記録[[#This Row],[競技番号]],"")</f>
        <v>226</v>
      </c>
      <c r="B1031">
        <f>IFERROR(記録[[#This Row],[選手番号]],"")</f>
        <v>286</v>
      </c>
      <c r="C1031" t="str">
        <f>IFERROR(VLOOKUP(B1031,チーム番号!E:F,2,0),"")</f>
        <v/>
      </c>
      <c r="D1031">
        <f>IFERROR(VLOOKUP(A1031,プログラム!B:C,2,0),"")</f>
        <v>75</v>
      </c>
      <c r="E1031">
        <f>IFERROR(記録[[#This Row],[組]],"")</f>
        <v>1</v>
      </c>
      <c r="F1031">
        <f>IFERROR(記録[[#This Row],[水路]],"")</f>
        <v>6</v>
      </c>
      <c r="G1031" t="str">
        <f>IFERROR(VLOOKUP(D1031,プログラムデータ!A:N,12,0),"")</f>
        <v>10歳以下</v>
      </c>
      <c r="H1031" t="str">
        <f>IFERROR(VLOOKUP(D1031,プログラムデータ!A:N,13,0),"")</f>
        <v>女子</v>
      </c>
      <c r="I1031">
        <f>IFERROR(VLOOKUP(D1031,プログラムデータ!A:N,11,0),"")</f>
        <v>0</v>
      </c>
      <c r="J1031" t="str">
        <f>IFERROR(VLOOKUP(D1031,プログラムデータ!A:N,10,0),"")</f>
        <v>平泳ぎ</v>
      </c>
      <c r="K1031" t="str">
        <f>IFERROR(VLOOKUP(D1031,プログラムデータ!A:N,14,0),"")</f>
        <v>タイム決勝</v>
      </c>
      <c r="L1031" t="str">
        <f t="shared" si="16"/>
        <v>10歳以下 女子 0 平泳ぎ タイム決勝</v>
      </c>
    </row>
    <row r="1032" spans="1:12" x14ac:dyDescent="0.15">
      <c r="A1032">
        <f>IFERROR(記録[[#This Row],[競技番号]],"")</f>
        <v>226</v>
      </c>
      <c r="B1032">
        <f>IFERROR(記録[[#This Row],[選手番号]],"")</f>
        <v>221</v>
      </c>
      <c r="C1032" t="str">
        <f>IFERROR(VLOOKUP(B1032,チーム番号!E:F,2,0),"")</f>
        <v/>
      </c>
      <c r="D1032">
        <f>IFERROR(VLOOKUP(A1032,プログラム!B:C,2,0),"")</f>
        <v>75</v>
      </c>
      <c r="E1032">
        <f>IFERROR(記録[[#This Row],[組]],"")</f>
        <v>1</v>
      </c>
      <c r="F1032">
        <f>IFERROR(記録[[#This Row],[水路]],"")</f>
        <v>7</v>
      </c>
      <c r="G1032" t="str">
        <f>IFERROR(VLOOKUP(D1032,プログラムデータ!A:N,12,0),"")</f>
        <v>10歳以下</v>
      </c>
      <c r="H1032" t="str">
        <f>IFERROR(VLOOKUP(D1032,プログラムデータ!A:N,13,0),"")</f>
        <v>女子</v>
      </c>
      <c r="I1032">
        <f>IFERROR(VLOOKUP(D1032,プログラムデータ!A:N,11,0),"")</f>
        <v>0</v>
      </c>
      <c r="J1032" t="str">
        <f>IFERROR(VLOOKUP(D1032,プログラムデータ!A:N,10,0),"")</f>
        <v>平泳ぎ</v>
      </c>
      <c r="K1032" t="str">
        <f>IFERROR(VLOOKUP(D1032,プログラムデータ!A:N,14,0),"")</f>
        <v>タイム決勝</v>
      </c>
      <c r="L1032" t="str">
        <f t="shared" si="16"/>
        <v>10歳以下 女子 0 平泳ぎ タイム決勝</v>
      </c>
    </row>
    <row r="1033" spans="1:12" x14ac:dyDescent="0.15">
      <c r="A1033">
        <f>IFERROR(記録[[#This Row],[競技番号]],"")</f>
        <v>226</v>
      </c>
      <c r="B1033">
        <f>IFERROR(記録[[#This Row],[選手番号]],"")</f>
        <v>0</v>
      </c>
      <c r="C1033" t="str">
        <f>IFERROR(VLOOKUP(B1033,チーム番号!E:F,2,0),"")</f>
        <v/>
      </c>
      <c r="D1033">
        <f>IFERROR(VLOOKUP(A1033,プログラム!B:C,2,0),"")</f>
        <v>75</v>
      </c>
      <c r="E1033">
        <f>IFERROR(記録[[#This Row],[組]],"")</f>
        <v>1</v>
      </c>
      <c r="F1033">
        <f>IFERROR(記録[[#This Row],[水路]],"")</f>
        <v>8</v>
      </c>
      <c r="G1033" t="str">
        <f>IFERROR(VLOOKUP(D1033,プログラムデータ!A:N,12,0),"")</f>
        <v>10歳以下</v>
      </c>
      <c r="H1033" t="str">
        <f>IFERROR(VLOOKUP(D1033,プログラムデータ!A:N,13,0),"")</f>
        <v>女子</v>
      </c>
      <c r="I1033">
        <f>IFERROR(VLOOKUP(D1033,プログラムデータ!A:N,11,0),"")</f>
        <v>0</v>
      </c>
      <c r="J1033" t="str">
        <f>IFERROR(VLOOKUP(D1033,プログラムデータ!A:N,10,0),"")</f>
        <v>平泳ぎ</v>
      </c>
      <c r="K1033" t="str">
        <f>IFERROR(VLOOKUP(D1033,プログラムデータ!A:N,14,0),"")</f>
        <v>タイム決勝</v>
      </c>
      <c r="L1033" t="str">
        <f t="shared" si="16"/>
        <v>10歳以下 女子 0 平泳ぎ タイム決勝</v>
      </c>
    </row>
    <row r="1034" spans="1:12" x14ac:dyDescent="0.15">
      <c r="A1034">
        <f>IFERROR(記録[[#This Row],[競技番号]],"")</f>
        <v>227</v>
      </c>
      <c r="B1034">
        <f>IFERROR(記録[[#This Row],[選手番号]],"")</f>
        <v>0</v>
      </c>
      <c r="C1034" t="str">
        <f>IFERROR(VLOOKUP(B1034,チーム番号!E:F,2,0),"")</f>
        <v/>
      </c>
      <c r="D1034">
        <f>IFERROR(VLOOKUP(A1034,プログラム!B:C,2,0),"")</f>
        <v>76</v>
      </c>
      <c r="E1034">
        <f>IFERROR(記録[[#This Row],[組]],"")</f>
        <v>1</v>
      </c>
      <c r="F1034">
        <f>IFERROR(記録[[#This Row],[水路]],"")</f>
        <v>1</v>
      </c>
      <c r="G1034" t="str">
        <f>IFERROR(VLOOKUP(D1034,プログラムデータ!A:N,12,0),"")</f>
        <v>11～12歳</v>
      </c>
      <c r="H1034" t="str">
        <f>IFERROR(VLOOKUP(D1034,プログラムデータ!A:N,13,0),"")</f>
        <v>女子</v>
      </c>
      <c r="I1034">
        <f>IFERROR(VLOOKUP(D1034,プログラムデータ!A:N,11,0),"")</f>
        <v>0</v>
      </c>
      <c r="J1034" t="str">
        <f>IFERROR(VLOOKUP(D1034,プログラムデータ!A:N,10,0),"")</f>
        <v>平泳ぎ</v>
      </c>
      <c r="K1034" t="str">
        <f>IFERROR(VLOOKUP(D1034,プログラムデータ!A:N,14,0),"")</f>
        <v>タイム決勝</v>
      </c>
      <c r="L1034" t="str">
        <f t="shared" si="16"/>
        <v>11～12歳 女子 0 平泳ぎ タイム決勝</v>
      </c>
    </row>
    <row r="1035" spans="1:12" x14ac:dyDescent="0.15">
      <c r="A1035">
        <f>IFERROR(記録[[#This Row],[競技番号]],"")</f>
        <v>227</v>
      </c>
      <c r="B1035">
        <f>IFERROR(記録[[#This Row],[選手番号]],"")</f>
        <v>0</v>
      </c>
      <c r="C1035" t="str">
        <f>IFERROR(VLOOKUP(B1035,チーム番号!E:F,2,0),"")</f>
        <v/>
      </c>
      <c r="D1035">
        <f>IFERROR(VLOOKUP(A1035,プログラム!B:C,2,0),"")</f>
        <v>76</v>
      </c>
      <c r="E1035">
        <f>IFERROR(記録[[#This Row],[組]],"")</f>
        <v>1</v>
      </c>
      <c r="F1035">
        <f>IFERROR(記録[[#This Row],[水路]],"")</f>
        <v>2</v>
      </c>
      <c r="G1035" t="str">
        <f>IFERROR(VLOOKUP(D1035,プログラムデータ!A:N,12,0),"")</f>
        <v>11～12歳</v>
      </c>
      <c r="H1035" t="str">
        <f>IFERROR(VLOOKUP(D1035,プログラムデータ!A:N,13,0),"")</f>
        <v>女子</v>
      </c>
      <c r="I1035">
        <f>IFERROR(VLOOKUP(D1035,プログラムデータ!A:N,11,0),"")</f>
        <v>0</v>
      </c>
      <c r="J1035" t="str">
        <f>IFERROR(VLOOKUP(D1035,プログラムデータ!A:N,10,0),"")</f>
        <v>平泳ぎ</v>
      </c>
      <c r="K1035" t="str">
        <f>IFERROR(VLOOKUP(D1035,プログラムデータ!A:N,14,0),"")</f>
        <v>タイム決勝</v>
      </c>
      <c r="L1035" t="str">
        <f t="shared" si="16"/>
        <v>11～12歳 女子 0 平泳ぎ タイム決勝</v>
      </c>
    </row>
    <row r="1036" spans="1:12" x14ac:dyDescent="0.15">
      <c r="A1036">
        <f>IFERROR(記録[[#This Row],[競技番号]],"")</f>
        <v>227</v>
      </c>
      <c r="B1036">
        <f>IFERROR(記録[[#This Row],[選手番号]],"")</f>
        <v>220</v>
      </c>
      <c r="C1036" t="str">
        <f>IFERROR(VLOOKUP(B1036,チーム番号!E:F,2,0),"")</f>
        <v/>
      </c>
      <c r="D1036">
        <f>IFERROR(VLOOKUP(A1036,プログラム!B:C,2,0),"")</f>
        <v>76</v>
      </c>
      <c r="E1036">
        <f>IFERROR(記録[[#This Row],[組]],"")</f>
        <v>1</v>
      </c>
      <c r="F1036">
        <f>IFERROR(記録[[#This Row],[水路]],"")</f>
        <v>3</v>
      </c>
      <c r="G1036" t="str">
        <f>IFERROR(VLOOKUP(D1036,プログラムデータ!A:N,12,0),"")</f>
        <v>11～12歳</v>
      </c>
      <c r="H1036" t="str">
        <f>IFERROR(VLOOKUP(D1036,プログラムデータ!A:N,13,0),"")</f>
        <v>女子</v>
      </c>
      <c r="I1036">
        <f>IFERROR(VLOOKUP(D1036,プログラムデータ!A:N,11,0),"")</f>
        <v>0</v>
      </c>
      <c r="J1036" t="str">
        <f>IFERROR(VLOOKUP(D1036,プログラムデータ!A:N,10,0),"")</f>
        <v>平泳ぎ</v>
      </c>
      <c r="K1036" t="str">
        <f>IFERROR(VLOOKUP(D1036,プログラムデータ!A:N,14,0),"")</f>
        <v>タイム決勝</v>
      </c>
      <c r="L1036" t="str">
        <f t="shared" si="16"/>
        <v>11～12歳 女子 0 平泳ぎ タイム決勝</v>
      </c>
    </row>
    <row r="1037" spans="1:12" x14ac:dyDescent="0.15">
      <c r="A1037">
        <f>IFERROR(記録[[#This Row],[競技番号]],"")</f>
        <v>227</v>
      </c>
      <c r="B1037">
        <f>IFERROR(記録[[#This Row],[選手番号]],"")</f>
        <v>558</v>
      </c>
      <c r="C1037" t="str">
        <f>IFERROR(VLOOKUP(B1037,チーム番号!E:F,2,0),"")</f>
        <v/>
      </c>
      <c r="D1037">
        <f>IFERROR(VLOOKUP(A1037,プログラム!B:C,2,0),"")</f>
        <v>76</v>
      </c>
      <c r="E1037">
        <f>IFERROR(記録[[#This Row],[組]],"")</f>
        <v>1</v>
      </c>
      <c r="F1037">
        <f>IFERROR(記録[[#This Row],[水路]],"")</f>
        <v>4</v>
      </c>
      <c r="G1037" t="str">
        <f>IFERROR(VLOOKUP(D1037,プログラムデータ!A:N,12,0),"")</f>
        <v>11～12歳</v>
      </c>
      <c r="H1037" t="str">
        <f>IFERROR(VLOOKUP(D1037,プログラムデータ!A:N,13,0),"")</f>
        <v>女子</v>
      </c>
      <c r="I1037">
        <f>IFERROR(VLOOKUP(D1037,プログラムデータ!A:N,11,0),"")</f>
        <v>0</v>
      </c>
      <c r="J1037" t="str">
        <f>IFERROR(VLOOKUP(D1037,プログラムデータ!A:N,10,0),"")</f>
        <v>平泳ぎ</v>
      </c>
      <c r="K1037" t="str">
        <f>IFERROR(VLOOKUP(D1037,プログラムデータ!A:N,14,0),"")</f>
        <v>タイム決勝</v>
      </c>
      <c r="L1037" t="str">
        <f t="shared" si="16"/>
        <v>11～12歳 女子 0 平泳ぎ タイム決勝</v>
      </c>
    </row>
    <row r="1038" spans="1:12" x14ac:dyDescent="0.15">
      <c r="A1038">
        <f>IFERROR(記録[[#This Row],[競技番号]],"")</f>
        <v>227</v>
      </c>
      <c r="B1038">
        <f>IFERROR(記録[[#This Row],[選手番号]],"")</f>
        <v>284</v>
      </c>
      <c r="C1038" t="str">
        <f>IFERROR(VLOOKUP(B1038,チーム番号!E:F,2,0),"")</f>
        <v/>
      </c>
      <c r="D1038">
        <f>IFERROR(VLOOKUP(A1038,プログラム!B:C,2,0),"")</f>
        <v>76</v>
      </c>
      <c r="E1038">
        <f>IFERROR(記録[[#This Row],[組]],"")</f>
        <v>1</v>
      </c>
      <c r="F1038">
        <f>IFERROR(記録[[#This Row],[水路]],"")</f>
        <v>5</v>
      </c>
      <c r="G1038" t="str">
        <f>IFERROR(VLOOKUP(D1038,プログラムデータ!A:N,12,0),"")</f>
        <v>11～12歳</v>
      </c>
      <c r="H1038" t="str">
        <f>IFERROR(VLOOKUP(D1038,プログラムデータ!A:N,13,0),"")</f>
        <v>女子</v>
      </c>
      <c r="I1038">
        <f>IFERROR(VLOOKUP(D1038,プログラムデータ!A:N,11,0),"")</f>
        <v>0</v>
      </c>
      <c r="J1038" t="str">
        <f>IFERROR(VLOOKUP(D1038,プログラムデータ!A:N,10,0),"")</f>
        <v>平泳ぎ</v>
      </c>
      <c r="K1038" t="str">
        <f>IFERROR(VLOOKUP(D1038,プログラムデータ!A:N,14,0),"")</f>
        <v>タイム決勝</v>
      </c>
      <c r="L1038" t="str">
        <f t="shared" si="16"/>
        <v>11～12歳 女子 0 平泳ぎ タイム決勝</v>
      </c>
    </row>
    <row r="1039" spans="1:12" x14ac:dyDescent="0.15">
      <c r="A1039">
        <f>IFERROR(記録[[#This Row],[競技番号]],"")</f>
        <v>227</v>
      </c>
      <c r="B1039">
        <f>IFERROR(記録[[#This Row],[選手番号]],"")</f>
        <v>684</v>
      </c>
      <c r="C1039" t="str">
        <f>IFERROR(VLOOKUP(B1039,チーム番号!E:F,2,0),"")</f>
        <v/>
      </c>
      <c r="D1039">
        <f>IFERROR(VLOOKUP(A1039,プログラム!B:C,2,0),"")</f>
        <v>76</v>
      </c>
      <c r="E1039">
        <f>IFERROR(記録[[#This Row],[組]],"")</f>
        <v>1</v>
      </c>
      <c r="F1039">
        <f>IFERROR(記録[[#This Row],[水路]],"")</f>
        <v>6</v>
      </c>
      <c r="G1039" t="str">
        <f>IFERROR(VLOOKUP(D1039,プログラムデータ!A:N,12,0),"")</f>
        <v>11～12歳</v>
      </c>
      <c r="H1039" t="str">
        <f>IFERROR(VLOOKUP(D1039,プログラムデータ!A:N,13,0),"")</f>
        <v>女子</v>
      </c>
      <c r="I1039">
        <f>IFERROR(VLOOKUP(D1039,プログラムデータ!A:N,11,0),"")</f>
        <v>0</v>
      </c>
      <c r="J1039" t="str">
        <f>IFERROR(VLOOKUP(D1039,プログラムデータ!A:N,10,0),"")</f>
        <v>平泳ぎ</v>
      </c>
      <c r="K1039" t="str">
        <f>IFERROR(VLOOKUP(D1039,プログラムデータ!A:N,14,0),"")</f>
        <v>タイム決勝</v>
      </c>
      <c r="L1039" t="str">
        <f t="shared" si="16"/>
        <v>11～12歳 女子 0 平泳ぎ タイム決勝</v>
      </c>
    </row>
    <row r="1040" spans="1:12" x14ac:dyDescent="0.15">
      <c r="A1040">
        <f>IFERROR(記録[[#This Row],[競技番号]],"")</f>
        <v>227</v>
      </c>
      <c r="B1040">
        <f>IFERROR(記録[[#This Row],[選手番号]],"")</f>
        <v>0</v>
      </c>
      <c r="C1040" t="str">
        <f>IFERROR(VLOOKUP(B1040,チーム番号!E:F,2,0),"")</f>
        <v/>
      </c>
      <c r="D1040">
        <f>IFERROR(VLOOKUP(A1040,プログラム!B:C,2,0),"")</f>
        <v>76</v>
      </c>
      <c r="E1040">
        <f>IFERROR(記録[[#This Row],[組]],"")</f>
        <v>1</v>
      </c>
      <c r="F1040">
        <f>IFERROR(記録[[#This Row],[水路]],"")</f>
        <v>7</v>
      </c>
      <c r="G1040" t="str">
        <f>IFERROR(VLOOKUP(D1040,プログラムデータ!A:N,12,0),"")</f>
        <v>11～12歳</v>
      </c>
      <c r="H1040" t="str">
        <f>IFERROR(VLOOKUP(D1040,プログラムデータ!A:N,13,0),"")</f>
        <v>女子</v>
      </c>
      <c r="I1040">
        <f>IFERROR(VLOOKUP(D1040,プログラムデータ!A:N,11,0),"")</f>
        <v>0</v>
      </c>
      <c r="J1040" t="str">
        <f>IFERROR(VLOOKUP(D1040,プログラムデータ!A:N,10,0),"")</f>
        <v>平泳ぎ</v>
      </c>
      <c r="K1040" t="str">
        <f>IFERROR(VLOOKUP(D1040,プログラムデータ!A:N,14,0),"")</f>
        <v>タイム決勝</v>
      </c>
      <c r="L1040" t="str">
        <f t="shared" si="16"/>
        <v>11～12歳 女子 0 平泳ぎ タイム決勝</v>
      </c>
    </row>
    <row r="1041" spans="1:12" x14ac:dyDescent="0.15">
      <c r="A1041">
        <f>IFERROR(記録[[#This Row],[競技番号]],"")</f>
        <v>227</v>
      </c>
      <c r="B1041">
        <f>IFERROR(記録[[#This Row],[選手番号]],"")</f>
        <v>0</v>
      </c>
      <c r="C1041" t="str">
        <f>IFERROR(VLOOKUP(B1041,チーム番号!E:F,2,0),"")</f>
        <v/>
      </c>
      <c r="D1041">
        <f>IFERROR(VLOOKUP(A1041,プログラム!B:C,2,0),"")</f>
        <v>76</v>
      </c>
      <c r="E1041">
        <f>IFERROR(記録[[#This Row],[組]],"")</f>
        <v>1</v>
      </c>
      <c r="F1041">
        <f>IFERROR(記録[[#This Row],[水路]],"")</f>
        <v>8</v>
      </c>
      <c r="G1041" t="str">
        <f>IFERROR(VLOOKUP(D1041,プログラムデータ!A:N,12,0),"")</f>
        <v>11～12歳</v>
      </c>
      <c r="H1041" t="str">
        <f>IFERROR(VLOOKUP(D1041,プログラムデータ!A:N,13,0),"")</f>
        <v>女子</v>
      </c>
      <c r="I1041">
        <f>IFERROR(VLOOKUP(D1041,プログラムデータ!A:N,11,0),"")</f>
        <v>0</v>
      </c>
      <c r="J1041" t="str">
        <f>IFERROR(VLOOKUP(D1041,プログラムデータ!A:N,10,0),"")</f>
        <v>平泳ぎ</v>
      </c>
      <c r="K1041" t="str">
        <f>IFERROR(VLOOKUP(D1041,プログラムデータ!A:N,14,0),"")</f>
        <v>タイム決勝</v>
      </c>
      <c r="L1041" t="str">
        <f t="shared" si="16"/>
        <v>11～12歳 女子 0 平泳ぎ タイム決勝</v>
      </c>
    </row>
    <row r="1042" spans="1:12" x14ac:dyDescent="0.15">
      <c r="A1042">
        <f>IFERROR(記録[[#This Row],[競技番号]],"")</f>
        <v>227</v>
      </c>
      <c r="B1042">
        <f>IFERROR(記録[[#This Row],[選手番号]],"")</f>
        <v>420</v>
      </c>
      <c r="C1042" t="str">
        <f>IFERROR(VLOOKUP(B1042,チーム番号!E:F,2,0),"")</f>
        <v/>
      </c>
      <c r="D1042">
        <f>IFERROR(VLOOKUP(A1042,プログラム!B:C,2,0),"")</f>
        <v>76</v>
      </c>
      <c r="E1042">
        <f>IFERROR(記録[[#This Row],[組]],"")</f>
        <v>2</v>
      </c>
      <c r="F1042">
        <f>IFERROR(記録[[#This Row],[水路]],"")</f>
        <v>1</v>
      </c>
      <c r="G1042" t="str">
        <f>IFERROR(VLOOKUP(D1042,プログラムデータ!A:N,12,0),"")</f>
        <v>11～12歳</v>
      </c>
      <c r="H1042" t="str">
        <f>IFERROR(VLOOKUP(D1042,プログラムデータ!A:N,13,0),"")</f>
        <v>女子</v>
      </c>
      <c r="I1042">
        <f>IFERROR(VLOOKUP(D1042,プログラムデータ!A:N,11,0),"")</f>
        <v>0</v>
      </c>
      <c r="J1042" t="str">
        <f>IFERROR(VLOOKUP(D1042,プログラムデータ!A:N,10,0),"")</f>
        <v>平泳ぎ</v>
      </c>
      <c r="K1042" t="str">
        <f>IFERROR(VLOOKUP(D1042,プログラムデータ!A:N,14,0),"")</f>
        <v>タイム決勝</v>
      </c>
      <c r="L1042" t="str">
        <f t="shared" si="16"/>
        <v>11～12歳 女子 0 平泳ぎ タイム決勝</v>
      </c>
    </row>
    <row r="1043" spans="1:12" x14ac:dyDescent="0.15">
      <c r="A1043">
        <f>IFERROR(記録[[#This Row],[競技番号]],"")</f>
        <v>227</v>
      </c>
      <c r="B1043">
        <f>IFERROR(記録[[#This Row],[選手番号]],"")</f>
        <v>152</v>
      </c>
      <c r="C1043" t="str">
        <f>IFERROR(VLOOKUP(B1043,チーム番号!E:F,2,0),"")</f>
        <v/>
      </c>
      <c r="D1043">
        <f>IFERROR(VLOOKUP(A1043,プログラム!B:C,2,0),"")</f>
        <v>76</v>
      </c>
      <c r="E1043">
        <f>IFERROR(記録[[#This Row],[組]],"")</f>
        <v>2</v>
      </c>
      <c r="F1043">
        <f>IFERROR(記録[[#This Row],[水路]],"")</f>
        <v>2</v>
      </c>
      <c r="G1043" t="str">
        <f>IFERROR(VLOOKUP(D1043,プログラムデータ!A:N,12,0),"")</f>
        <v>11～12歳</v>
      </c>
      <c r="H1043" t="str">
        <f>IFERROR(VLOOKUP(D1043,プログラムデータ!A:N,13,0),"")</f>
        <v>女子</v>
      </c>
      <c r="I1043">
        <f>IFERROR(VLOOKUP(D1043,プログラムデータ!A:N,11,0),"")</f>
        <v>0</v>
      </c>
      <c r="J1043" t="str">
        <f>IFERROR(VLOOKUP(D1043,プログラムデータ!A:N,10,0),"")</f>
        <v>平泳ぎ</v>
      </c>
      <c r="K1043" t="str">
        <f>IFERROR(VLOOKUP(D1043,プログラムデータ!A:N,14,0),"")</f>
        <v>タイム決勝</v>
      </c>
      <c r="L1043" t="str">
        <f t="shared" si="16"/>
        <v>11～12歳 女子 0 平泳ぎ タイム決勝</v>
      </c>
    </row>
    <row r="1044" spans="1:12" x14ac:dyDescent="0.15">
      <c r="A1044">
        <f>IFERROR(記録[[#This Row],[競技番号]],"")</f>
        <v>227</v>
      </c>
      <c r="B1044">
        <f>IFERROR(記録[[#This Row],[選手番号]],"")</f>
        <v>507</v>
      </c>
      <c r="C1044" t="str">
        <f>IFERROR(VLOOKUP(B1044,チーム番号!E:F,2,0),"")</f>
        <v/>
      </c>
      <c r="D1044">
        <f>IFERROR(VLOOKUP(A1044,プログラム!B:C,2,0),"")</f>
        <v>76</v>
      </c>
      <c r="E1044">
        <f>IFERROR(記録[[#This Row],[組]],"")</f>
        <v>2</v>
      </c>
      <c r="F1044">
        <f>IFERROR(記録[[#This Row],[水路]],"")</f>
        <v>3</v>
      </c>
      <c r="G1044" t="str">
        <f>IFERROR(VLOOKUP(D1044,プログラムデータ!A:N,12,0),"")</f>
        <v>11～12歳</v>
      </c>
      <c r="H1044" t="str">
        <f>IFERROR(VLOOKUP(D1044,プログラムデータ!A:N,13,0),"")</f>
        <v>女子</v>
      </c>
      <c r="I1044">
        <f>IFERROR(VLOOKUP(D1044,プログラムデータ!A:N,11,0),"")</f>
        <v>0</v>
      </c>
      <c r="J1044" t="str">
        <f>IFERROR(VLOOKUP(D1044,プログラムデータ!A:N,10,0),"")</f>
        <v>平泳ぎ</v>
      </c>
      <c r="K1044" t="str">
        <f>IFERROR(VLOOKUP(D1044,プログラムデータ!A:N,14,0),"")</f>
        <v>タイム決勝</v>
      </c>
      <c r="L1044" t="str">
        <f t="shared" si="16"/>
        <v>11～12歳 女子 0 平泳ぎ タイム決勝</v>
      </c>
    </row>
    <row r="1045" spans="1:12" x14ac:dyDescent="0.15">
      <c r="A1045">
        <f>IFERROR(記録[[#This Row],[競技番号]],"")</f>
        <v>227</v>
      </c>
      <c r="B1045">
        <f>IFERROR(記録[[#This Row],[選手番号]],"")</f>
        <v>379</v>
      </c>
      <c r="C1045" t="str">
        <f>IFERROR(VLOOKUP(B1045,チーム番号!E:F,2,0),"")</f>
        <v/>
      </c>
      <c r="D1045">
        <f>IFERROR(VLOOKUP(A1045,プログラム!B:C,2,0),"")</f>
        <v>76</v>
      </c>
      <c r="E1045">
        <f>IFERROR(記録[[#This Row],[組]],"")</f>
        <v>2</v>
      </c>
      <c r="F1045">
        <f>IFERROR(記録[[#This Row],[水路]],"")</f>
        <v>4</v>
      </c>
      <c r="G1045" t="str">
        <f>IFERROR(VLOOKUP(D1045,プログラムデータ!A:N,12,0),"")</f>
        <v>11～12歳</v>
      </c>
      <c r="H1045" t="str">
        <f>IFERROR(VLOOKUP(D1045,プログラムデータ!A:N,13,0),"")</f>
        <v>女子</v>
      </c>
      <c r="I1045">
        <f>IFERROR(VLOOKUP(D1045,プログラムデータ!A:N,11,0),"")</f>
        <v>0</v>
      </c>
      <c r="J1045" t="str">
        <f>IFERROR(VLOOKUP(D1045,プログラムデータ!A:N,10,0),"")</f>
        <v>平泳ぎ</v>
      </c>
      <c r="K1045" t="str">
        <f>IFERROR(VLOOKUP(D1045,プログラムデータ!A:N,14,0),"")</f>
        <v>タイム決勝</v>
      </c>
      <c r="L1045" t="str">
        <f t="shared" si="16"/>
        <v>11～12歳 女子 0 平泳ぎ タイム決勝</v>
      </c>
    </row>
    <row r="1046" spans="1:12" x14ac:dyDescent="0.15">
      <c r="A1046">
        <f>IFERROR(記録[[#This Row],[競技番号]],"")</f>
        <v>227</v>
      </c>
      <c r="B1046">
        <f>IFERROR(記録[[#This Row],[選手番号]],"")</f>
        <v>718</v>
      </c>
      <c r="C1046" t="str">
        <f>IFERROR(VLOOKUP(B1046,チーム番号!E:F,2,0),"")</f>
        <v/>
      </c>
      <c r="D1046">
        <f>IFERROR(VLOOKUP(A1046,プログラム!B:C,2,0),"")</f>
        <v>76</v>
      </c>
      <c r="E1046">
        <f>IFERROR(記録[[#This Row],[組]],"")</f>
        <v>2</v>
      </c>
      <c r="F1046">
        <f>IFERROR(記録[[#This Row],[水路]],"")</f>
        <v>5</v>
      </c>
      <c r="G1046" t="str">
        <f>IFERROR(VLOOKUP(D1046,プログラムデータ!A:N,12,0),"")</f>
        <v>11～12歳</v>
      </c>
      <c r="H1046" t="str">
        <f>IFERROR(VLOOKUP(D1046,プログラムデータ!A:N,13,0),"")</f>
        <v>女子</v>
      </c>
      <c r="I1046">
        <f>IFERROR(VLOOKUP(D1046,プログラムデータ!A:N,11,0),"")</f>
        <v>0</v>
      </c>
      <c r="J1046" t="str">
        <f>IFERROR(VLOOKUP(D1046,プログラムデータ!A:N,10,0),"")</f>
        <v>平泳ぎ</v>
      </c>
      <c r="K1046" t="str">
        <f>IFERROR(VLOOKUP(D1046,プログラムデータ!A:N,14,0),"")</f>
        <v>タイム決勝</v>
      </c>
      <c r="L1046" t="str">
        <f t="shared" si="16"/>
        <v>11～12歳 女子 0 平泳ぎ タイム決勝</v>
      </c>
    </row>
    <row r="1047" spans="1:12" x14ac:dyDescent="0.15">
      <c r="A1047">
        <f>IFERROR(記録[[#This Row],[競技番号]],"")</f>
        <v>227</v>
      </c>
      <c r="B1047">
        <f>IFERROR(記録[[#This Row],[選手番号]],"")</f>
        <v>97</v>
      </c>
      <c r="C1047" t="str">
        <f>IFERROR(VLOOKUP(B1047,チーム番号!E:F,2,0),"")</f>
        <v/>
      </c>
      <c r="D1047">
        <f>IFERROR(VLOOKUP(A1047,プログラム!B:C,2,0),"")</f>
        <v>76</v>
      </c>
      <c r="E1047">
        <f>IFERROR(記録[[#This Row],[組]],"")</f>
        <v>2</v>
      </c>
      <c r="F1047">
        <f>IFERROR(記録[[#This Row],[水路]],"")</f>
        <v>6</v>
      </c>
      <c r="G1047" t="str">
        <f>IFERROR(VLOOKUP(D1047,プログラムデータ!A:N,12,0),"")</f>
        <v>11～12歳</v>
      </c>
      <c r="H1047" t="str">
        <f>IFERROR(VLOOKUP(D1047,プログラムデータ!A:N,13,0),"")</f>
        <v>女子</v>
      </c>
      <c r="I1047">
        <f>IFERROR(VLOOKUP(D1047,プログラムデータ!A:N,11,0),"")</f>
        <v>0</v>
      </c>
      <c r="J1047" t="str">
        <f>IFERROR(VLOOKUP(D1047,プログラムデータ!A:N,10,0),"")</f>
        <v>平泳ぎ</v>
      </c>
      <c r="K1047" t="str">
        <f>IFERROR(VLOOKUP(D1047,プログラムデータ!A:N,14,0),"")</f>
        <v>タイム決勝</v>
      </c>
      <c r="L1047" t="str">
        <f t="shared" si="16"/>
        <v>11～12歳 女子 0 平泳ぎ タイム決勝</v>
      </c>
    </row>
    <row r="1048" spans="1:12" x14ac:dyDescent="0.15">
      <c r="A1048">
        <f>IFERROR(記録[[#This Row],[競技番号]],"")</f>
        <v>227</v>
      </c>
      <c r="B1048">
        <f>IFERROR(記録[[#This Row],[選手番号]],"")</f>
        <v>283</v>
      </c>
      <c r="C1048" t="str">
        <f>IFERROR(VLOOKUP(B1048,チーム番号!E:F,2,0),"")</f>
        <v/>
      </c>
      <c r="D1048">
        <f>IFERROR(VLOOKUP(A1048,プログラム!B:C,2,0),"")</f>
        <v>76</v>
      </c>
      <c r="E1048">
        <f>IFERROR(記録[[#This Row],[組]],"")</f>
        <v>2</v>
      </c>
      <c r="F1048">
        <f>IFERROR(記録[[#This Row],[水路]],"")</f>
        <v>7</v>
      </c>
      <c r="G1048" t="str">
        <f>IFERROR(VLOOKUP(D1048,プログラムデータ!A:N,12,0),"")</f>
        <v>11～12歳</v>
      </c>
      <c r="H1048" t="str">
        <f>IFERROR(VLOOKUP(D1048,プログラムデータ!A:N,13,0),"")</f>
        <v>女子</v>
      </c>
      <c r="I1048">
        <f>IFERROR(VLOOKUP(D1048,プログラムデータ!A:N,11,0),"")</f>
        <v>0</v>
      </c>
      <c r="J1048" t="str">
        <f>IFERROR(VLOOKUP(D1048,プログラムデータ!A:N,10,0),"")</f>
        <v>平泳ぎ</v>
      </c>
      <c r="K1048" t="str">
        <f>IFERROR(VLOOKUP(D1048,プログラムデータ!A:N,14,0),"")</f>
        <v>タイム決勝</v>
      </c>
      <c r="L1048" t="str">
        <f t="shared" si="16"/>
        <v>11～12歳 女子 0 平泳ぎ タイム決勝</v>
      </c>
    </row>
    <row r="1049" spans="1:12" x14ac:dyDescent="0.15">
      <c r="A1049">
        <f>IFERROR(記録[[#This Row],[競技番号]],"")</f>
        <v>227</v>
      </c>
      <c r="B1049">
        <f>IFERROR(記録[[#This Row],[選手番号]],"")</f>
        <v>578</v>
      </c>
      <c r="C1049" t="str">
        <f>IFERROR(VLOOKUP(B1049,チーム番号!E:F,2,0),"")</f>
        <v/>
      </c>
      <c r="D1049">
        <f>IFERROR(VLOOKUP(A1049,プログラム!B:C,2,0),"")</f>
        <v>76</v>
      </c>
      <c r="E1049">
        <f>IFERROR(記録[[#This Row],[組]],"")</f>
        <v>2</v>
      </c>
      <c r="F1049">
        <f>IFERROR(記録[[#This Row],[水路]],"")</f>
        <v>8</v>
      </c>
      <c r="G1049" t="str">
        <f>IFERROR(VLOOKUP(D1049,プログラムデータ!A:N,12,0),"")</f>
        <v>11～12歳</v>
      </c>
      <c r="H1049" t="str">
        <f>IFERROR(VLOOKUP(D1049,プログラムデータ!A:N,13,0),"")</f>
        <v>女子</v>
      </c>
      <c r="I1049">
        <f>IFERROR(VLOOKUP(D1049,プログラムデータ!A:N,11,0),"")</f>
        <v>0</v>
      </c>
      <c r="J1049" t="str">
        <f>IFERROR(VLOOKUP(D1049,プログラムデータ!A:N,10,0),"")</f>
        <v>平泳ぎ</v>
      </c>
      <c r="K1049" t="str">
        <f>IFERROR(VLOOKUP(D1049,プログラムデータ!A:N,14,0),"")</f>
        <v>タイム決勝</v>
      </c>
      <c r="L1049" t="str">
        <f t="shared" si="16"/>
        <v>11～12歳 女子 0 平泳ぎ タイム決勝</v>
      </c>
    </row>
    <row r="1050" spans="1:12" x14ac:dyDescent="0.15">
      <c r="A1050">
        <f>IFERROR(記録[[#This Row],[競技番号]],"")</f>
        <v>228</v>
      </c>
      <c r="B1050">
        <f>IFERROR(記録[[#This Row],[選手番号]],"")</f>
        <v>0</v>
      </c>
      <c r="C1050" t="str">
        <f>IFERROR(VLOOKUP(B1050,チーム番号!E:F,2,0),"")</f>
        <v/>
      </c>
      <c r="D1050">
        <f>IFERROR(VLOOKUP(A1050,プログラム!B:C,2,0),"")</f>
        <v>77</v>
      </c>
      <c r="E1050">
        <f>IFERROR(記録[[#This Row],[組]],"")</f>
        <v>1</v>
      </c>
      <c r="F1050">
        <f>IFERROR(記録[[#This Row],[水路]],"")</f>
        <v>1</v>
      </c>
      <c r="G1050" t="str">
        <f>IFERROR(VLOOKUP(D1050,プログラムデータ!A:N,12,0),"")</f>
        <v>13～14歳</v>
      </c>
      <c r="H1050" t="str">
        <f>IFERROR(VLOOKUP(D1050,プログラムデータ!A:N,13,0),"")</f>
        <v>女子</v>
      </c>
      <c r="I1050">
        <f>IFERROR(VLOOKUP(D1050,プログラムデータ!A:N,11,0),"")</f>
        <v>0</v>
      </c>
      <c r="J1050" t="str">
        <f>IFERROR(VLOOKUP(D1050,プログラムデータ!A:N,10,0),"")</f>
        <v>平泳ぎ</v>
      </c>
      <c r="K1050" t="str">
        <f>IFERROR(VLOOKUP(D1050,プログラムデータ!A:N,14,0),"")</f>
        <v>タイム決勝</v>
      </c>
      <c r="L1050" t="str">
        <f t="shared" si="16"/>
        <v>13～14歳 女子 0 平泳ぎ タイム決勝</v>
      </c>
    </row>
    <row r="1051" spans="1:12" x14ac:dyDescent="0.15">
      <c r="A1051">
        <f>IFERROR(記録[[#This Row],[競技番号]],"")</f>
        <v>228</v>
      </c>
      <c r="B1051">
        <f>IFERROR(記録[[#This Row],[選手番号]],"")</f>
        <v>0</v>
      </c>
      <c r="C1051" t="str">
        <f>IFERROR(VLOOKUP(B1051,チーム番号!E:F,2,0),"")</f>
        <v/>
      </c>
      <c r="D1051">
        <f>IFERROR(VLOOKUP(A1051,プログラム!B:C,2,0),"")</f>
        <v>77</v>
      </c>
      <c r="E1051">
        <f>IFERROR(記録[[#This Row],[組]],"")</f>
        <v>1</v>
      </c>
      <c r="F1051">
        <f>IFERROR(記録[[#This Row],[水路]],"")</f>
        <v>2</v>
      </c>
      <c r="G1051" t="str">
        <f>IFERROR(VLOOKUP(D1051,プログラムデータ!A:N,12,0),"")</f>
        <v>13～14歳</v>
      </c>
      <c r="H1051" t="str">
        <f>IFERROR(VLOOKUP(D1051,プログラムデータ!A:N,13,0),"")</f>
        <v>女子</v>
      </c>
      <c r="I1051">
        <f>IFERROR(VLOOKUP(D1051,プログラムデータ!A:N,11,0),"")</f>
        <v>0</v>
      </c>
      <c r="J1051" t="str">
        <f>IFERROR(VLOOKUP(D1051,プログラムデータ!A:N,10,0),"")</f>
        <v>平泳ぎ</v>
      </c>
      <c r="K1051" t="str">
        <f>IFERROR(VLOOKUP(D1051,プログラムデータ!A:N,14,0),"")</f>
        <v>タイム決勝</v>
      </c>
      <c r="L1051" t="str">
        <f t="shared" si="16"/>
        <v>13～14歳 女子 0 平泳ぎ タイム決勝</v>
      </c>
    </row>
    <row r="1052" spans="1:12" x14ac:dyDescent="0.15">
      <c r="A1052">
        <f>IFERROR(記録[[#This Row],[競技番号]],"")</f>
        <v>228</v>
      </c>
      <c r="B1052">
        <f>IFERROR(記録[[#This Row],[選手番号]],"")</f>
        <v>150</v>
      </c>
      <c r="C1052" t="str">
        <f>IFERROR(VLOOKUP(B1052,チーム番号!E:F,2,0),"")</f>
        <v/>
      </c>
      <c r="D1052">
        <f>IFERROR(VLOOKUP(A1052,プログラム!B:C,2,0),"")</f>
        <v>77</v>
      </c>
      <c r="E1052">
        <f>IFERROR(記録[[#This Row],[組]],"")</f>
        <v>1</v>
      </c>
      <c r="F1052">
        <f>IFERROR(記録[[#This Row],[水路]],"")</f>
        <v>3</v>
      </c>
      <c r="G1052" t="str">
        <f>IFERROR(VLOOKUP(D1052,プログラムデータ!A:N,12,0),"")</f>
        <v>13～14歳</v>
      </c>
      <c r="H1052" t="str">
        <f>IFERROR(VLOOKUP(D1052,プログラムデータ!A:N,13,0),"")</f>
        <v>女子</v>
      </c>
      <c r="I1052">
        <f>IFERROR(VLOOKUP(D1052,プログラムデータ!A:N,11,0),"")</f>
        <v>0</v>
      </c>
      <c r="J1052" t="str">
        <f>IFERROR(VLOOKUP(D1052,プログラムデータ!A:N,10,0),"")</f>
        <v>平泳ぎ</v>
      </c>
      <c r="K1052" t="str">
        <f>IFERROR(VLOOKUP(D1052,プログラムデータ!A:N,14,0),"")</f>
        <v>タイム決勝</v>
      </c>
      <c r="L1052" t="str">
        <f t="shared" si="16"/>
        <v>13～14歳 女子 0 平泳ぎ タイム決勝</v>
      </c>
    </row>
    <row r="1053" spans="1:12" x14ac:dyDescent="0.15">
      <c r="A1053">
        <f>IFERROR(記録[[#This Row],[競技番号]],"")</f>
        <v>228</v>
      </c>
      <c r="B1053">
        <f>IFERROR(記録[[#This Row],[選手番号]],"")</f>
        <v>416</v>
      </c>
      <c r="C1053" t="str">
        <f>IFERROR(VLOOKUP(B1053,チーム番号!E:F,2,0),"")</f>
        <v/>
      </c>
      <c r="D1053">
        <f>IFERROR(VLOOKUP(A1053,プログラム!B:C,2,0),"")</f>
        <v>77</v>
      </c>
      <c r="E1053">
        <f>IFERROR(記録[[#This Row],[組]],"")</f>
        <v>1</v>
      </c>
      <c r="F1053">
        <f>IFERROR(記録[[#This Row],[水路]],"")</f>
        <v>4</v>
      </c>
      <c r="G1053" t="str">
        <f>IFERROR(VLOOKUP(D1053,プログラムデータ!A:N,12,0),"")</f>
        <v>13～14歳</v>
      </c>
      <c r="H1053" t="str">
        <f>IFERROR(VLOOKUP(D1053,プログラムデータ!A:N,13,0),"")</f>
        <v>女子</v>
      </c>
      <c r="I1053">
        <f>IFERROR(VLOOKUP(D1053,プログラムデータ!A:N,11,0),"")</f>
        <v>0</v>
      </c>
      <c r="J1053" t="str">
        <f>IFERROR(VLOOKUP(D1053,プログラムデータ!A:N,10,0),"")</f>
        <v>平泳ぎ</v>
      </c>
      <c r="K1053" t="str">
        <f>IFERROR(VLOOKUP(D1053,プログラムデータ!A:N,14,0),"")</f>
        <v>タイム決勝</v>
      </c>
      <c r="L1053" t="str">
        <f t="shared" si="16"/>
        <v>13～14歳 女子 0 平泳ぎ タイム決勝</v>
      </c>
    </row>
    <row r="1054" spans="1:12" x14ac:dyDescent="0.15">
      <c r="A1054">
        <f>IFERROR(記録[[#This Row],[競技番号]],"")</f>
        <v>228</v>
      </c>
      <c r="B1054">
        <f>IFERROR(記録[[#This Row],[選手番号]],"")</f>
        <v>377</v>
      </c>
      <c r="C1054" t="str">
        <f>IFERROR(VLOOKUP(B1054,チーム番号!E:F,2,0),"")</f>
        <v/>
      </c>
      <c r="D1054">
        <f>IFERROR(VLOOKUP(A1054,プログラム!B:C,2,0),"")</f>
        <v>77</v>
      </c>
      <c r="E1054">
        <f>IFERROR(記録[[#This Row],[組]],"")</f>
        <v>1</v>
      </c>
      <c r="F1054">
        <f>IFERROR(記録[[#This Row],[水路]],"")</f>
        <v>5</v>
      </c>
      <c r="G1054" t="str">
        <f>IFERROR(VLOOKUP(D1054,プログラムデータ!A:N,12,0),"")</f>
        <v>13～14歳</v>
      </c>
      <c r="H1054" t="str">
        <f>IFERROR(VLOOKUP(D1054,プログラムデータ!A:N,13,0),"")</f>
        <v>女子</v>
      </c>
      <c r="I1054">
        <f>IFERROR(VLOOKUP(D1054,プログラムデータ!A:N,11,0),"")</f>
        <v>0</v>
      </c>
      <c r="J1054" t="str">
        <f>IFERROR(VLOOKUP(D1054,プログラムデータ!A:N,10,0),"")</f>
        <v>平泳ぎ</v>
      </c>
      <c r="K1054" t="str">
        <f>IFERROR(VLOOKUP(D1054,プログラムデータ!A:N,14,0),"")</f>
        <v>タイム決勝</v>
      </c>
      <c r="L1054" t="str">
        <f t="shared" si="16"/>
        <v>13～14歳 女子 0 平泳ぎ タイム決勝</v>
      </c>
    </row>
    <row r="1055" spans="1:12" x14ac:dyDescent="0.15">
      <c r="A1055">
        <f>IFERROR(記録[[#This Row],[競技番号]],"")</f>
        <v>228</v>
      </c>
      <c r="B1055">
        <f>IFERROR(記録[[#This Row],[選手番号]],"")</f>
        <v>0</v>
      </c>
      <c r="C1055" t="str">
        <f>IFERROR(VLOOKUP(B1055,チーム番号!E:F,2,0),"")</f>
        <v/>
      </c>
      <c r="D1055">
        <f>IFERROR(VLOOKUP(A1055,プログラム!B:C,2,0),"")</f>
        <v>77</v>
      </c>
      <c r="E1055">
        <f>IFERROR(記録[[#This Row],[組]],"")</f>
        <v>1</v>
      </c>
      <c r="F1055">
        <f>IFERROR(記録[[#This Row],[水路]],"")</f>
        <v>6</v>
      </c>
      <c r="G1055" t="str">
        <f>IFERROR(VLOOKUP(D1055,プログラムデータ!A:N,12,0),"")</f>
        <v>13～14歳</v>
      </c>
      <c r="H1055" t="str">
        <f>IFERROR(VLOOKUP(D1055,プログラムデータ!A:N,13,0),"")</f>
        <v>女子</v>
      </c>
      <c r="I1055">
        <f>IFERROR(VLOOKUP(D1055,プログラムデータ!A:N,11,0),"")</f>
        <v>0</v>
      </c>
      <c r="J1055" t="str">
        <f>IFERROR(VLOOKUP(D1055,プログラムデータ!A:N,10,0),"")</f>
        <v>平泳ぎ</v>
      </c>
      <c r="K1055" t="str">
        <f>IFERROR(VLOOKUP(D1055,プログラムデータ!A:N,14,0),"")</f>
        <v>タイム決勝</v>
      </c>
      <c r="L1055" t="str">
        <f t="shared" si="16"/>
        <v>13～14歳 女子 0 平泳ぎ タイム決勝</v>
      </c>
    </row>
    <row r="1056" spans="1:12" x14ac:dyDescent="0.15">
      <c r="A1056">
        <f>IFERROR(記録[[#This Row],[競技番号]],"")</f>
        <v>228</v>
      </c>
      <c r="B1056">
        <f>IFERROR(記録[[#This Row],[選手番号]],"")</f>
        <v>0</v>
      </c>
      <c r="C1056" t="str">
        <f>IFERROR(VLOOKUP(B1056,チーム番号!E:F,2,0),"")</f>
        <v/>
      </c>
      <c r="D1056">
        <f>IFERROR(VLOOKUP(A1056,プログラム!B:C,2,0),"")</f>
        <v>77</v>
      </c>
      <c r="E1056">
        <f>IFERROR(記録[[#This Row],[組]],"")</f>
        <v>1</v>
      </c>
      <c r="F1056">
        <f>IFERROR(記録[[#This Row],[水路]],"")</f>
        <v>7</v>
      </c>
      <c r="G1056" t="str">
        <f>IFERROR(VLOOKUP(D1056,プログラムデータ!A:N,12,0),"")</f>
        <v>13～14歳</v>
      </c>
      <c r="H1056" t="str">
        <f>IFERROR(VLOOKUP(D1056,プログラムデータ!A:N,13,0),"")</f>
        <v>女子</v>
      </c>
      <c r="I1056">
        <f>IFERROR(VLOOKUP(D1056,プログラムデータ!A:N,11,0),"")</f>
        <v>0</v>
      </c>
      <c r="J1056" t="str">
        <f>IFERROR(VLOOKUP(D1056,プログラムデータ!A:N,10,0),"")</f>
        <v>平泳ぎ</v>
      </c>
      <c r="K1056" t="str">
        <f>IFERROR(VLOOKUP(D1056,プログラムデータ!A:N,14,0),"")</f>
        <v>タイム決勝</v>
      </c>
      <c r="L1056" t="str">
        <f t="shared" si="16"/>
        <v>13～14歳 女子 0 平泳ぎ タイム決勝</v>
      </c>
    </row>
    <row r="1057" spans="1:12" x14ac:dyDescent="0.15">
      <c r="A1057">
        <f>IFERROR(記録[[#This Row],[競技番号]],"")</f>
        <v>228</v>
      </c>
      <c r="B1057">
        <f>IFERROR(記録[[#This Row],[選手番号]],"")</f>
        <v>0</v>
      </c>
      <c r="C1057" t="str">
        <f>IFERROR(VLOOKUP(B1057,チーム番号!E:F,2,0),"")</f>
        <v/>
      </c>
      <c r="D1057">
        <f>IFERROR(VLOOKUP(A1057,プログラム!B:C,2,0),"")</f>
        <v>77</v>
      </c>
      <c r="E1057">
        <f>IFERROR(記録[[#This Row],[組]],"")</f>
        <v>1</v>
      </c>
      <c r="F1057">
        <f>IFERROR(記録[[#This Row],[水路]],"")</f>
        <v>8</v>
      </c>
      <c r="G1057" t="str">
        <f>IFERROR(VLOOKUP(D1057,プログラムデータ!A:N,12,0),"")</f>
        <v>13～14歳</v>
      </c>
      <c r="H1057" t="str">
        <f>IFERROR(VLOOKUP(D1057,プログラムデータ!A:N,13,0),"")</f>
        <v>女子</v>
      </c>
      <c r="I1057">
        <f>IFERROR(VLOOKUP(D1057,プログラムデータ!A:N,11,0),"")</f>
        <v>0</v>
      </c>
      <c r="J1057" t="str">
        <f>IFERROR(VLOOKUP(D1057,プログラムデータ!A:N,10,0),"")</f>
        <v>平泳ぎ</v>
      </c>
      <c r="K1057" t="str">
        <f>IFERROR(VLOOKUP(D1057,プログラムデータ!A:N,14,0),"")</f>
        <v>タイム決勝</v>
      </c>
      <c r="L1057" t="str">
        <f t="shared" si="16"/>
        <v>13～14歳 女子 0 平泳ぎ タイム決勝</v>
      </c>
    </row>
    <row r="1058" spans="1:12" x14ac:dyDescent="0.15">
      <c r="A1058">
        <f>IFERROR(記録[[#This Row],[競技番号]],"")</f>
        <v>228</v>
      </c>
      <c r="B1058">
        <f>IFERROR(記録[[#This Row],[選手番号]],"")</f>
        <v>0</v>
      </c>
      <c r="C1058" t="str">
        <f>IFERROR(VLOOKUP(B1058,チーム番号!E:F,2,0),"")</f>
        <v/>
      </c>
      <c r="D1058">
        <f>IFERROR(VLOOKUP(A1058,プログラム!B:C,2,0),"")</f>
        <v>77</v>
      </c>
      <c r="E1058">
        <f>IFERROR(記録[[#This Row],[組]],"")</f>
        <v>2</v>
      </c>
      <c r="F1058">
        <f>IFERROR(記録[[#This Row],[水路]],"")</f>
        <v>1</v>
      </c>
      <c r="G1058" t="str">
        <f>IFERROR(VLOOKUP(D1058,プログラムデータ!A:N,12,0),"")</f>
        <v>13～14歳</v>
      </c>
      <c r="H1058" t="str">
        <f>IFERROR(VLOOKUP(D1058,プログラムデータ!A:N,13,0),"")</f>
        <v>女子</v>
      </c>
      <c r="I1058">
        <f>IFERROR(VLOOKUP(D1058,プログラムデータ!A:N,11,0),"")</f>
        <v>0</v>
      </c>
      <c r="J1058" t="str">
        <f>IFERROR(VLOOKUP(D1058,プログラムデータ!A:N,10,0),"")</f>
        <v>平泳ぎ</v>
      </c>
      <c r="K1058" t="str">
        <f>IFERROR(VLOOKUP(D1058,プログラムデータ!A:N,14,0),"")</f>
        <v>タイム決勝</v>
      </c>
      <c r="L1058" t="str">
        <f t="shared" si="16"/>
        <v>13～14歳 女子 0 平泳ぎ タイム決勝</v>
      </c>
    </row>
    <row r="1059" spans="1:12" x14ac:dyDescent="0.15">
      <c r="A1059">
        <f>IFERROR(記録[[#This Row],[競技番号]],"")</f>
        <v>228</v>
      </c>
      <c r="B1059">
        <f>IFERROR(記録[[#This Row],[選手番号]],"")</f>
        <v>376</v>
      </c>
      <c r="C1059" t="str">
        <f>IFERROR(VLOOKUP(B1059,チーム番号!E:F,2,0),"")</f>
        <v/>
      </c>
      <c r="D1059">
        <f>IFERROR(VLOOKUP(A1059,プログラム!B:C,2,0),"")</f>
        <v>77</v>
      </c>
      <c r="E1059">
        <f>IFERROR(記録[[#This Row],[組]],"")</f>
        <v>2</v>
      </c>
      <c r="F1059">
        <f>IFERROR(記録[[#This Row],[水路]],"")</f>
        <v>2</v>
      </c>
      <c r="G1059" t="str">
        <f>IFERROR(VLOOKUP(D1059,プログラムデータ!A:N,12,0),"")</f>
        <v>13～14歳</v>
      </c>
      <c r="H1059" t="str">
        <f>IFERROR(VLOOKUP(D1059,プログラムデータ!A:N,13,0),"")</f>
        <v>女子</v>
      </c>
      <c r="I1059">
        <f>IFERROR(VLOOKUP(D1059,プログラムデータ!A:N,11,0),"")</f>
        <v>0</v>
      </c>
      <c r="J1059" t="str">
        <f>IFERROR(VLOOKUP(D1059,プログラムデータ!A:N,10,0),"")</f>
        <v>平泳ぎ</v>
      </c>
      <c r="K1059" t="str">
        <f>IFERROR(VLOOKUP(D1059,プログラムデータ!A:N,14,0),"")</f>
        <v>タイム決勝</v>
      </c>
      <c r="L1059" t="str">
        <f t="shared" si="16"/>
        <v>13～14歳 女子 0 平泳ぎ タイム決勝</v>
      </c>
    </row>
    <row r="1060" spans="1:12" x14ac:dyDescent="0.15">
      <c r="A1060">
        <f>IFERROR(記録[[#This Row],[競技番号]],"")</f>
        <v>228</v>
      </c>
      <c r="B1060">
        <f>IFERROR(記録[[#This Row],[選手番号]],"")</f>
        <v>296</v>
      </c>
      <c r="C1060" t="str">
        <f>IFERROR(VLOOKUP(B1060,チーム番号!E:F,2,0),"")</f>
        <v/>
      </c>
      <c r="D1060">
        <f>IFERROR(VLOOKUP(A1060,プログラム!B:C,2,0),"")</f>
        <v>77</v>
      </c>
      <c r="E1060">
        <f>IFERROR(記録[[#This Row],[組]],"")</f>
        <v>2</v>
      </c>
      <c r="F1060">
        <f>IFERROR(記録[[#This Row],[水路]],"")</f>
        <v>3</v>
      </c>
      <c r="G1060" t="str">
        <f>IFERROR(VLOOKUP(D1060,プログラムデータ!A:N,12,0),"")</f>
        <v>13～14歳</v>
      </c>
      <c r="H1060" t="str">
        <f>IFERROR(VLOOKUP(D1060,プログラムデータ!A:N,13,0),"")</f>
        <v>女子</v>
      </c>
      <c r="I1060">
        <f>IFERROR(VLOOKUP(D1060,プログラムデータ!A:N,11,0),"")</f>
        <v>0</v>
      </c>
      <c r="J1060" t="str">
        <f>IFERROR(VLOOKUP(D1060,プログラムデータ!A:N,10,0),"")</f>
        <v>平泳ぎ</v>
      </c>
      <c r="K1060" t="str">
        <f>IFERROR(VLOOKUP(D1060,プログラムデータ!A:N,14,0),"")</f>
        <v>タイム決勝</v>
      </c>
      <c r="L1060" t="str">
        <f t="shared" si="16"/>
        <v>13～14歳 女子 0 平泳ぎ タイム決勝</v>
      </c>
    </row>
    <row r="1061" spans="1:12" x14ac:dyDescent="0.15">
      <c r="A1061">
        <f>IFERROR(記録[[#This Row],[競技番号]],"")</f>
        <v>228</v>
      </c>
      <c r="B1061">
        <f>IFERROR(記録[[#This Row],[選手番号]],"")</f>
        <v>175</v>
      </c>
      <c r="C1061" t="str">
        <f>IFERROR(VLOOKUP(B1061,チーム番号!E:F,2,0),"")</f>
        <v/>
      </c>
      <c r="D1061">
        <f>IFERROR(VLOOKUP(A1061,プログラム!B:C,2,0),"")</f>
        <v>77</v>
      </c>
      <c r="E1061">
        <f>IFERROR(記録[[#This Row],[組]],"")</f>
        <v>2</v>
      </c>
      <c r="F1061">
        <f>IFERROR(記録[[#This Row],[水路]],"")</f>
        <v>4</v>
      </c>
      <c r="G1061" t="str">
        <f>IFERROR(VLOOKUP(D1061,プログラムデータ!A:N,12,0),"")</f>
        <v>13～14歳</v>
      </c>
      <c r="H1061" t="str">
        <f>IFERROR(VLOOKUP(D1061,プログラムデータ!A:N,13,0),"")</f>
        <v>女子</v>
      </c>
      <c r="I1061">
        <f>IFERROR(VLOOKUP(D1061,プログラムデータ!A:N,11,0),"")</f>
        <v>0</v>
      </c>
      <c r="J1061" t="str">
        <f>IFERROR(VLOOKUP(D1061,プログラムデータ!A:N,10,0),"")</f>
        <v>平泳ぎ</v>
      </c>
      <c r="K1061" t="str">
        <f>IFERROR(VLOOKUP(D1061,プログラムデータ!A:N,14,0),"")</f>
        <v>タイム決勝</v>
      </c>
      <c r="L1061" t="str">
        <f t="shared" si="16"/>
        <v>13～14歳 女子 0 平泳ぎ タイム決勝</v>
      </c>
    </row>
    <row r="1062" spans="1:12" x14ac:dyDescent="0.15">
      <c r="A1062">
        <f>IFERROR(記録[[#This Row],[競技番号]],"")</f>
        <v>228</v>
      </c>
      <c r="B1062">
        <f>IFERROR(記録[[#This Row],[選手番号]],"")</f>
        <v>148</v>
      </c>
      <c r="C1062" t="str">
        <f>IFERROR(VLOOKUP(B1062,チーム番号!E:F,2,0),"")</f>
        <v/>
      </c>
      <c r="D1062">
        <f>IFERROR(VLOOKUP(A1062,プログラム!B:C,2,0),"")</f>
        <v>77</v>
      </c>
      <c r="E1062">
        <f>IFERROR(記録[[#This Row],[組]],"")</f>
        <v>2</v>
      </c>
      <c r="F1062">
        <f>IFERROR(記録[[#This Row],[水路]],"")</f>
        <v>5</v>
      </c>
      <c r="G1062" t="str">
        <f>IFERROR(VLOOKUP(D1062,プログラムデータ!A:N,12,0),"")</f>
        <v>13～14歳</v>
      </c>
      <c r="H1062" t="str">
        <f>IFERROR(VLOOKUP(D1062,プログラムデータ!A:N,13,0),"")</f>
        <v>女子</v>
      </c>
      <c r="I1062">
        <f>IFERROR(VLOOKUP(D1062,プログラムデータ!A:N,11,0),"")</f>
        <v>0</v>
      </c>
      <c r="J1062" t="str">
        <f>IFERROR(VLOOKUP(D1062,プログラムデータ!A:N,10,0),"")</f>
        <v>平泳ぎ</v>
      </c>
      <c r="K1062" t="str">
        <f>IFERROR(VLOOKUP(D1062,プログラムデータ!A:N,14,0),"")</f>
        <v>タイム決勝</v>
      </c>
      <c r="L1062" t="str">
        <f t="shared" si="16"/>
        <v>13～14歳 女子 0 平泳ぎ タイム決勝</v>
      </c>
    </row>
    <row r="1063" spans="1:12" x14ac:dyDescent="0.15">
      <c r="A1063">
        <f>IFERROR(記録[[#This Row],[競技番号]],"")</f>
        <v>228</v>
      </c>
      <c r="B1063">
        <f>IFERROR(記録[[#This Row],[選手番号]],"")</f>
        <v>464</v>
      </c>
      <c r="C1063" t="str">
        <f>IFERROR(VLOOKUP(B1063,チーム番号!E:F,2,0),"")</f>
        <v/>
      </c>
      <c r="D1063">
        <f>IFERROR(VLOOKUP(A1063,プログラム!B:C,2,0),"")</f>
        <v>77</v>
      </c>
      <c r="E1063">
        <f>IFERROR(記録[[#This Row],[組]],"")</f>
        <v>2</v>
      </c>
      <c r="F1063">
        <f>IFERROR(記録[[#This Row],[水路]],"")</f>
        <v>6</v>
      </c>
      <c r="G1063" t="str">
        <f>IFERROR(VLOOKUP(D1063,プログラムデータ!A:N,12,0),"")</f>
        <v>13～14歳</v>
      </c>
      <c r="H1063" t="str">
        <f>IFERROR(VLOOKUP(D1063,プログラムデータ!A:N,13,0),"")</f>
        <v>女子</v>
      </c>
      <c r="I1063">
        <f>IFERROR(VLOOKUP(D1063,プログラムデータ!A:N,11,0),"")</f>
        <v>0</v>
      </c>
      <c r="J1063" t="str">
        <f>IFERROR(VLOOKUP(D1063,プログラムデータ!A:N,10,0),"")</f>
        <v>平泳ぎ</v>
      </c>
      <c r="K1063" t="str">
        <f>IFERROR(VLOOKUP(D1063,プログラムデータ!A:N,14,0),"")</f>
        <v>タイム決勝</v>
      </c>
      <c r="L1063" t="str">
        <f t="shared" si="16"/>
        <v>13～14歳 女子 0 平泳ぎ タイム決勝</v>
      </c>
    </row>
    <row r="1064" spans="1:12" x14ac:dyDescent="0.15">
      <c r="A1064">
        <f>IFERROR(記録[[#This Row],[競技番号]],"")</f>
        <v>228</v>
      </c>
      <c r="B1064">
        <f>IFERROR(記録[[#This Row],[選手番号]],"")</f>
        <v>598</v>
      </c>
      <c r="C1064" t="str">
        <f>IFERROR(VLOOKUP(B1064,チーム番号!E:F,2,0),"")</f>
        <v/>
      </c>
      <c r="D1064">
        <f>IFERROR(VLOOKUP(A1064,プログラム!B:C,2,0),"")</f>
        <v>77</v>
      </c>
      <c r="E1064">
        <f>IFERROR(記録[[#This Row],[組]],"")</f>
        <v>2</v>
      </c>
      <c r="F1064">
        <f>IFERROR(記録[[#This Row],[水路]],"")</f>
        <v>7</v>
      </c>
      <c r="G1064" t="str">
        <f>IFERROR(VLOOKUP(D1064,プログラムデータ!A:N,12,0),"")</f>
        <v>13～14歳</v>
      </c>
      <c r="H1064" t="str">
        <f>IFERROR(VLOOKUP(D1064,プログラムデータ!A:N,13,0),"")</f>
        <v>女子</v>
      </c>
      <c r="I1064">
        <f>IFERROR(VLOOKUP(D1064,プログラムデータ!A:N,11,0),"")</f>
        <v>0</v>
      </c>
      <c r="J1064" t="str">
        <f>IFERROR(VLOOKUP(D1064,プログラムデータ!A:N,10,0),"")</f>
        <v>平泳ぎ</v>
      </c>
      <c r="K1064" t="str">
        <f>IFERROR(VLOOKUP(D1064,プログラムデータ!A:N,14,0),"")</f>
        <v>タイム決勝</v>
      </c>
      <c r="L1064" t="str">
        <f t="shared" si="16"/>
        <v>13～14歳 女子 0 平泳ぎ タイム決勝</v>
      </c>
    </row>
    <row r="1065" spans="1:12" x14ac:dyDescent="0.15">
      <c r="A1065">
        <f>IFERROR(記録[[#This Row],[競技番号]],"")</f>
        <v>228</v>
      </c>
      <c r="B1065">
        <f>IFERROR(記録[[#This Row],[選手番号]],"")</f>
        <v>0</v>
      </c>
      <c r="C1065" t="str">
        <f>IFERROR(VLOOKUP(B1065,チーム番号!E:F,2,0),"")</f>
        <v/>
      </c>
      <c r="D1065">
        <f>IFERROR(VLOOKUP(A1065,プログラム!B:C,2,0),"")</f>
        <v>77</v>
      </c>
      <c r="E1065">
        <f>IFERROR(記録[[#This Row],[組]],"")</f>
        <v>2</v>
      </c>
      <c r="F1065">
        <f>IFERROR(記録[[#This Row],[水路]],"")</f>
        <v>8</v>
      </c>
      <c r="G1065" t="str">
        <f>IFERROR(VLOOKUP(D1065,プログラムデータ!A:N,12,0),"")</f>
        <v>13～14歳</v>
      </c>
      <c r="H1065" t="str">
        <f>IFERROR(VLOOKUP(D1065,プログラムデータ!A:N,13,0),"")</f>
        <v>女子</v>
      </c>
      <c r="I1065">
        <f>IFERROR(VLOOKUP(D1065,プログラムデータ!A:N,11,0),"")</f>
        <v>0</v>
      </c>
      <c r="J1065" t="str">
        <f>IFERROR(VLOOKUP(D1065,プログラムデータ!A:N,10,0),"")</f>
        <v>平泳ぎ</v>
      </c>
      <c r="K1065" t="str">
        <f>IFERROR(VLOOKUP(D1065,プログラムデータ!A:N,14,0),"")</f>
        <v>タイム決勝</v>
      </c>
      <c r="L1065" t="str">
        <f t="shared" si="16"/>
        <v>13～14歳 女子 0 平泳ぎ タイム決勝</v>
      </c>
    </row>
    <row r="1066" spans="1:12" x14ac:dyDescent="0.15">
      <c r="A1066">
        <f>IFERROR(記録[[#This Row],[競技番号]],"")</f>
        <v>229</v>
      </c>
      <c r="B1066">
        <f>IFERROR(記録[[#This Row],[選手番号]],"")</f>
        <v>89</v>
      </c>
      <c r="C1066" t="str">
        <f>IFERROR(VLOOKUP(B1066,チーム番号!E:F,2,0),"")</f>
        <v/>
      </c>
      <c r="D1066">
        <f>IFERROR(VLOOKUP(A1066,プログラム!B:C,2,0),"")</f>
        <v>78</v>
      </c>
      <c r="E1066">
        <f>IFERROR(記録[[#This Row],[組]],"")</f>
        <v>1</v>
      </c>
      <c r="F1066">
        <f>IFERROR(記録[[#This Row],[水路]],"")</f>
        <v>1</v>
      </c>
      <c r="G1066" t="str">
        <f>IFERROR(VLOOKUP(D1066,プログラムデータ!A:N,12,0),"")</f>
        <v>15～18歳</v>
      </c>
      <c r="H1066" t="str">
        <f>IFERROR(VLOOKUP(D1066,プログラムデータ!A:N,13,0),"")</f>
        <v>女子</v>
      </c>
      <c r="I1066">
        <f>IFERROR(VLOOKUP(D1066,プログラムデータ!A:N,11,0),"")</f>
        <v>0</v>
      </c>
      <c r="J1066" t="str">
        <f>IFERROR(VLOOKUP(D1066,プログラムデータ!A:N,10,0),"")</f>
        <v>平泳ぎ</v>
      </c>
      <c r="K1066" t="str">
        <f>IFERROR(VLOOKUP(D1066,プログラムデータ!A:N,14,0),"")</f>
        <v>タイム決勝</v>
      </c>
      <c r="L1066" t="str">
        <f t="shared" si="16"/>
        <v>15～18歳 女子 0 平泳ぎ タイム決勝</v>
      </c>
    </row>
    <row r="1067" spans="1:12" x14ac:dyDescent="0.15">
      <c r="A1067">
        <f>IFERROR(記録[[#This Row],[競技番号]],"")</f>
        <v>229</v>
      </c>
      <c r="B1067">
        <f>IFERROR(記録[[#This Row],[選手番号]],"")</f>
        <v>362</v>
      </c>
      <c r="C1067" t="str">
        <f>IFERROR(VLOOKUP(B1067,チーム番号!E:F,2,0),"")</f>
        <v/>
      </c>
      <c r="D1067">
        <f>IFERROR(VLOOKUP(A1067,プログラム!B:C,2,0),"")</f>
        <v>78</v>
      </c>
      <c r="E1067">
        <f>IFERROR(記録[[#This Row],[組]],"")</f>
        <v>1</v>
      </c>
      <c r="F1067">
        <f>IFERROR(記録[[#This Row],[水路]],"")</f>
        <v>2</v>
      </c>
      <c r="G1067" t="str">
        <f>IFERROR(VLOOKUP(D1067,プログラムデータ!A:N,12,0),"")</f>
        <v>15～18歳</v>
      </c>
      <c r="H1067" t="str">
        <f>IFERROR(VLOOKUP(D1067,プログラムデータ!A:N,13,0),"")</f>
        <v>女子</v>
      </c>
      <c r="I1067">
        <f>IFERROR(VLOOKUP(D1067,プログラムデータ!A:N,11,0),"")</f>
        <v>0</v>
      </c>
      <c r="J1067" t="str">
        <f>IFERROR(VLOOKUP(D1067,プログラムデータ!A:N,10,0),"")</f>
        <v>平泳ぎ</v>
      </c>
      <c r="K1067" t="str">
        <f>IFERROR(VLOOKUP(D1067,プログラムデータ!A:N,14,0),"")</f>
        <v>タイム決勝</v>
      </c>
      <c r="L1067" t="str">
        <f t="shared" si="16"/>
        <v>15～18歳 女子 0 平泳ぎ タイム決勝</v>
      </c>
    </row>
    <row r="1068" spans="1:12" x14ac:dyDescent="0.15">
      <c r="A1068">
        <f>IFERROR(記録[[#This Row],[競技番号]],"")</f>
        <v>229</v>
      </c>
      <c r="B1068">
        <f>IFERROR(記録[[#This Row],[選手番号]],"")</f>
        <v>146</v>
      </c>
      <c r="C1068" t="str">
        <f>IFERROR(VLOOKUP(B1068,チーム番号!E:F,2,0),"")</f>
        <v/>
      </c>
      <c r="D1068">
        <f>IFERROR(VLOOKUP(A1068,プログラム!B:C,2,0),"")</f>
        <v>78</v>
      </c>
      <c r="E1068">
        <f>IFERROR(記録[[#This Row],[組]],"")</f>
        <v>1</v>
      </c>
      <c r="F1068">
        <f>IFERROR(記録[[#This Row],[水路]],"")</f>
        <v>3</v>
      </c>
      <c r="G1068" t="str">
        <f>IFERROR(VLOOKUP(D1068,プログラムデータ!A:N,12,0),"")</f>
        <v>15～18歳</v>
      </c>
      <c r="H1068" t="str">
        <f>IFERROR(VLOOKUP(D1068,プログラムデータ!A:N,13,0),"")</f>
        <v>女子</v>
      </c>
      <c r="I1068">
        <f>IFERROR(VLOOKUP(D1068,プログラムデータ!A:N,11,0),"")</f>
        <v>0</v>
      </c>
      <c r="J1068" t="str">
        <f>IFERROR(VLOOKUP(D1068,プログラムデータ!A:N,10,0),"")</f>
        <v>平泳ぎ</v>
      </c>
      <c r="K1068" t="str">
        <f>IFERROR(VLOOKUP(D1068,プログラムデータ!A:N,14,0),"")</f>
        <v>タイム決勝</v>
      </c>
      <c r="L1068" t="str">
        <f t="shared" si="16"/>
        <v>15～18歳 女子 0 平泳ぎ タイム決勝</v>
      </c>
    </row>
    <row r="1069" spans="1:12" x14ac:dyDescent="0.15">
      <c r="A1069">
        <f>IFERROR(記録[[#This Row],[競技番号]],"")</f>
        <v>229</v>
      </c>
      <c r="B1069">
        <f>IFERROR(記録[[#This Row],[選手番号]],"")</f>
        <v>246</v>
      </c>
      <c r="C1069" t="str">
        <f>IFERROR(VLOOKUP(B1069,チーム番号!E:F,2,0),"")</f>
        <v/>
      </c>
      <c r="D1069">
        <f>IFERROR(VLOOKUP(A1069,プログラム!B:C,2,0),"")</f>
        <v>78</v>
      </c>
      <c r="E1069">
        <f>IFERROR(記録[[#This Row],[組]],"")</f>
        <v>1</v>
      </c>
      <c r="F1069">
        <f>IFERROR(記録[[#This Row],[水路]],"")</f>
        <v>4</v>
      </c>
      <c r="G1069" t="str">
        <f>IFERROR(VLOOKUP(D1069,プログラムデータ!A:N,12,0),"")</f>
        <v>15～18歳</v>
      </c>
      <c r="H1069" t="str">
        <f>IFERROR(VLOOKUP(D1069,プログラムデータ!A:N,13,0),"")</f>
        <v>女子</v>
      </c>
      <c r="I1069">
        <f>IFERROR(VLOOKUP(D1069,プログラムデータ!A:N,11,0),"")</f>
        <v>0</v>
      </c>
      <c r="J1069" t="str">
        <f>IFERROR(VLOOKUP(D1069,プログラムデータ!A:N,10,0),"")</f>
        <v>平泳ぎ</v>
      </c>
      <c r="K1069" t="str">
        <f>IFERROR(VLOOKUP(D1069,プログラムデータ!A:N,14,0),"")</f>
        <v>タイム決勝</v>
      </c>
      <c r="L1069" t="str">
        <f t="shared" si="16"/>
        <v>15～18歳 女子 0 平泳ぎ タイム決勝</v>
      </c>
    </row>
    <row r="1070" spans="1:12" x14ac:dyDescent="0.15">
      <c r="A1070">
        <f>IFERROR(記録[[#This Row],[競技番号]],"")</f>
        <v>229</v>
      </c>
      <c r="B1070">
        <f>IFERROR(記録[[#This Row],[選手番号]],"")</f>
        <v>190</v>
      </c>
      <c r="C1070" t="str">
        <f>IFERROR(VLOOKUP(B1070,チーム番号!E:F,2,0),"")</f>
        <v/>
      </c>
      <c r="D1070">
        <f>IFERROR(VLOOKUP(A1070,プログラム!B:C,2,0),"")</f>
        <v>78</v>
      </c>
      <c r="E1070">
        <f>IFERROR(記録[[#This Row],[組]],"")</f>
        <v>1</v>
      </c>
      <c r="F1070">
        <f>IFERROR(記録[[#This Row],[水路]],"")</f>
        <v>5</v>
      </c>
      <c r="G1070" t="str">
        <f>IFERROR(VLOOKUP(D1070,プログラムデータ!A:N,12,0),"")</f>
        <v>15～18歳</v>
      </c>
      <c r="H1070" t="str">
        <f>IFERROR(VLOOKUP(D1070,プログラムデータ!A:N,13,0),"")</f>
        <v>女子</v>
      </c>
      <c r="I1070">
        <f>IFERROR(VLOOKUP(D1070,プログラムデータ!A:N,11,0),"")</f>
        <v>0</v>
      </c>
      <c r="J1070" t="str">
        <f>IFERROR(VLOOKUP(D1070,プログラムデータ!A:N,10,0),"")</f>
        <v>平泳ぎ</v>
      </c>
      <c r="K1070" t="str">
        <f>IFERROR(VLOOKUP(D1070,プログラムデータ!A:N,14,0),"")</f>
        <v>タイム決勝</v>
      </c>
      <c r="L1070" t="str">
        <f t="shared" ref="L1070:L1133" si="17">CONCATENATE(G1070," ",H1070," ",I1070," ",J1070," ",K1070)</f>
        <v>15～18歳 女子 0 平泳ぎ タイム決勝</v>
      </c>
    </row>
    <row r="1071" spans="1:12" x14ac:dyDescent="0.15">
      <c r="A1071">
        <f>IFERROR(記録[[#This Row],[競技番号]],"")</f>
        <v>229</v>
      </c>
      <c r="B1071">
        <f>IFERROR(記録[[#This Row],[選手番号]],"")</f>
        <v>532</v>
      </c>
      <c r="C1071" t="str">
        <f>IFERROR(VLOOKUP(B1071,チーム番号!E:F,2,0),"")</f>
        <v/>
      </c>
      <c r="D1071">
        <f>IFERROR(VLOOKUP(A1071,プログラム!B:C,2,0),"")</f>
        <v>78</v>
      </c>
      <c r="E1071">
        <f>IFERROR(記録[[#This Row],[組]],"")</f>
        <v>1</v>
      </c>
      <c r="F1071">
        <f>IFERROR(記録[[#This Row],[水路]],"")</f>
        <v>6</v>
      </c>
      <c r="G1071" t="str">
        <f>IFERROR(VLOOKUP(D1071,プログラムデータ!A:N,12,0),"")</f>
        <v>15～18歳</v>
      </c>
      <c r="H1071" t="str">
        <f>IFERROR(VLOOKUP(D1071,プログラムデータ!A:N,13,0),"")</f>
        <v>女子</v>
      </c>
      <c r="I1071">
        <f>IFERROR(VLOOKUP(D1071,プログラムデータ!A:N,11,0),"")</f>
        <v>0</v>
      </c>
      <c r="J1071" t="str">
        <f>IFERROR(VLOOKUP(D1071,プログラムデータ!A:N,10,0),"")</f>
        <v>平泳ぎ</v>
      </c>
      <c r="K1071" t="str">
        <f>IFERROR(VLOOKUP(D1071,プログラムデータ!A:N,14,0),"")</f>
        <v>タイム決勝</v>
      </c>
      <c r="L1071" t="str">
        <f t="shared" si="17"/>
        <v>15～18歳 女子 0 平泳ぎ タイム決勝</v>
      </c>
    </row>
    <row r="1072" spans="1:12" x14ac:dyDescent="0.15">
      <c r="A1072">
        <f>IFERROR(記録[[#This Row],[競技番号]],"")</f>
        <v>229</v>
      </c>
      <c r="B1072">
        <f>IFERROR(記録[[#This Row],[選手番号]],"")</f>
        <v>630</v>
      </c>
      <c r="C1072" t="str">
        <f>IFERROR(VLOOKUP(B1072,チーム番号!E:F,2,0),"")</f>
        <v/>
      </c>
      <c r="D1072">
        <f>IFERROR(VLOOKUP(A1072,プログラム!B:C,2,0),"")</f>
        <v>78</v>
      </c>
      <c r="E1072">
        <f>IFERROR(記録[[#This Row],[組]],"")</f>
        <v>1</v>
      </c>
      <c r="F1072">
        <f>IFERROR(記録[[#This Row],[水路]],"")</f>
        <v>7</v>
      </c>
      <c r="G1072" t="str">
        <f>IFERROR(VLOOKUP(D1072,プログラムデータ!A:N,12,0),"")</f>
        <v>15～18歳</v>
      </c>
      <c r="H1072" t="str">
        <f>IFERROR(VLOOKUP(D1072,プログラムデータ!A:N,13,0),"")</f>
        <v>女子</v>
      </c>
      <c r="I1072">
        <f>IFERROR(VLOOKUP(D1072,プログラムデータ!A:N,11,0),"")</f>
        <v>0</v>
      </c>
      <c r="J1072" t="str">
        <f>IFERROR(VLOOKUP(D1072,プログラムデータ!A:N,10,0),"")</f>
        <v>平泳ぎ</v>
      </c>
      <c r="K1072" t="str">
        <f>IFERROR(VLOOKUP(D1072,プログラムデータ!A:N,14,0),"")</f>
        <v>タイム決勝</v>
      </c>
      <c r="L1072" t="str">
        <f t="shared" si="17"/>
        <v>15～18歳 女子 0 平泳ぎ タイム決勝</v>
      </c>
    </row>
    <row r="1073" spans="1:12" x14ac:dyDescent="0.15">
      <c r="A1073">
        <f>IFERROR(記録[[#This Row],[競技番号]],"")</f>
        <v>229</v>
      </c>
      <c r="B1073">
        <f>IFERROR(記録[[#This Row],[選手番号]],"")</f>
        <v>25</v>
      </c>
      <c r="C1073" t="str">
        <f>IFERROR(VLOOKUP(B1073,チーム番号!E:F,2,0),"")</f>
        <v/>
      </c>
      <c r="D1073">
        <f>IFERROR(VLOOKUP(A1073,プログラム!B:C,2,0),"")</f>
        <v>78</v>
      </c>
      <c r="E1073">
        <f>IFERROR(記録[[#This Row],[組]],"")</f>
        <v>1</v>
      </c>
      <c r="F1073">
        <f>IFERROR(記録[[#This Row],[水路]],"")</f>
        <v>8</v>
      </c>
      <c r="G1073" t="str">
        <f>IFERROR(VLOOKUP(D1073,プログラムデータ!A:N,12,0),"")</f>
        <v>15～18歳</v>
      </c>
      <c r="H1073" t="str">
        <f>IFERROR(VLOOKUP(D1073,プログラムデータ!A:N,13,0),"")</f>
        <v>女子</v>
      </c>
      <c r="I1073">
        <f>IFERROR(VLOOKUP(D1073,プログラムデータ!A:N,11,0),"")</f>
        <v>0</v>
      </c>
      <c r="J1073" t="str">
        <f>IFERROR(VLOOKUP(D1073,プログラムデータ!A:N,10,0),"")</f>
        <v>平泳ぎ</v>
      </c>
      <c r="K1073" t="str">
        <f>IFERROR(VLOOKUP(D1073,プログラムデータ!A:N,14,0),"")</f>
        <v>タイム決勝</v>
      </c>
      <c r="L1073" t="str">
        <f t="shared" si="17"/>
        <v>15～18歳 女子 0 平泳ぎ タイム決勝</v>
      </c>
    </row>
    <row r="1074" spans="1:12" x14ac:dyDescent="0.15">
      <c r="A1074">
        <f>IFERROR(記録[[#This Row],[競技番号]],"")</f>
        <v>229</v>
      </c>
      <c r="B1074">
        <f>IFERROR(記録[[#This Row],[選手番号]],"")</f>
        <v>695</v>
      </c>
      <c r="C1074" t="str">
        <f>IFERROR(VLOOKUP(B1074,チーム番号!E:F,2,0),"")</f>
        <v/>
      </c>
      <c r="D1074">
        <f>IFERROR(VLOOKUP(A1074,プログラム!B:C,2,0),"")</f>
        <v>78</v>
      </c>
      <c r="E1074">
        <f>IFERROR(記録[[#This Row],[組]],"")</f>
        <v>2</v>
      </c>
      <c r="F1074">
        <f>IFERROR(記録[[#This Row],[水路]],"")</f>
        <v>1</v>
      </c>
      <c r="G1074" t="str">
        <f>IFERROR(VLOOKUP(D1074,プログラムデータ!A:N,12,0),"")</f>
        <v>15～18歳</v>
      </c>
      <c r="H1074" t="str">
        <f>IFERROR(VLOOKUP(D1074,プログラムデータ!A:N,13,0),"")</f>
        <v>女子</v>
      </c>
      <c r="I1074">
        <f>IFERROR(VLOOKUP(D1074,プログラムデータ!A:N,11,0),"")</f>
        <v>0</v>
      </c>
      <c r="J1074" t="str">
        <f>IFERROR(VLOOKUP(D1074,プログラムデータ!A:N,10,0),"")</f>
        <v>平泳ぎ</v>
      </c>
      <c r="K1074" t="str">
        <f>IFERROR(VLOOKUP(D1074,プログラムデータ!A:N,14,0),"")</f>
        <v>タイム決勝</v>
      </c>
      <c r="L1074" t="str">
        <f t="shared" si="17"/>
        <v>15～18歳 女子 0 平泳ぎ タイム決勝</v>
      </c>
    </row>
    <row r="1075" spans="1:12" x14ac:dyDescent="0.15">
      <c r="A1075">
        <f>IFERROR(記録[[#This Row],[競技番号]],"")</f>
        <v>229</v>
      </c>
      <c r="B1075">
        <f>IFERROR(記録[[#This Row],[選手番号]],"")</f>
        <v>315</v>
      </c>
      <c r="C1075" t="str">
        <f>IFERROR(VLOOKUP(B1075,チーム番号!E:F,2,0),"")</f>
        <v/>
      </c>
      <c r="D1075">
        <f>IFERROR(VLOOKUP(A1075,プログラム!B:C,2,0),"")</f>
        <v>78</v>
      </c>
      <c r="E1075">
        <f>IFERROR(記録[[#This Row],[組]],"")</f>
        <v>2</v>
      </c>
      <c r="F1075">
        <f>IFERROR(記録[[#This Row],[水路]],"")</f>
        <v>2</v>
      </c>
      <c r="G1075" t="str">
        <f>IFERROR(VLOOKUP(D1075,プログラムデータ!A:N,12,0),"")</f>
        <v>15～18歳</v>
      </c>
      <c r="H1075" t="str">
        <f>IFERROR(VLOOKUP(D1075,プログラムデータ!A:N,13,0),"")</f>
        <v>女子</v>
      </c>
      <c r="I1075">
        <f>IFERROR(VLOOKUP(D1075,プログラムデータ!A:N,11,0),"")</f>
        <v>0</v>
      </c>
      <c r="J1075" t="str">
        <f>IFERROR(VLOOKUP(D1075,プログラムデータ!A:N,10,0),"")</f>
        <v>平泳ぎ</v>
      </c>
      <c r="K1075" t="str">
        <f>IFERROR(VLOOKUP(D1075,プログラムデータ!A:N,14,0),"")</f>
        <v>タイム決勝</v>
      </c>
      <c r="L1075" t="str">
        <f t="shared" si="17"/>
        <v>15～18歳 女子 0 平泳ぎ タイム決勝</v>
      </c>
    </row>
    <row r="1076" spans="1:12" x14ac:dyDescent="0.15">
      <c r="A1076">
        <f>IFERROR(記録[[#This Row],[競技番号]],"")</f>
        <v>229</v>
      </c>
      <c r="B1076">
        <f>IFERROR(記録[[#This Row],[選手番号]],"")</f>
        <v>21</v>
      </c>
      <c r="C1076" t="str">
        <f>IFERROR(VLOOKUP(B1076,チーム番号!E:F,2,0),"")</f>
        <v/>
      </c>
      <c r="D1076">
        <f>IFERROR(VLOOKUP(A1076,プログラム!B:C,2,0),"")</f>
        <v>78</v>
      </c>
      <c r="E1076">
        <f>IFERROR(記録[[#This Row],[組]],"")</f>
        <v>2</v>
      </c>
      <c r="F1076">
        <f>IFERROR(記録[[#This Row],[水路]],"")</f>
        <v>3</v>
      </c>
      <c r="G1076" t="str">
        <f>IFERROR(VLOOKUP(D1076,プログラムデータ!A:N,12,0),"")</f>
        <v>15～18歳</v>
      </c>
      <c r="H1076" t="str">
        <f>IFERROR(VLOOKUP(D1076,プログラムデータ!A:N,13,0),"")</f>
        <v>女子</v>
      </c>
      <c r="I1076">
        <f>IFERROR(VLOOKUP(D1076,プログラムデータ!A:N,11,0),"")</f>
        <v>0</v>
      </c>
      <c r="J1076" t="str">
        <f>IFERROR(VLOOKUP(D1076,プログラムデータ!A:N,10,0),"")</f>
        <v>平泳ぎ</v>
      </c>
      <c r="K1076" t="str">
        <f>IFERROR(VLOOKUP(D1076,プログラムデータ!A:N,14,0),"")</f>
        <v>タイム決勝</v>
      </c>
      <c r="L1076" t="str">
        <f t="shared" si="17"/>
        <v>15～18歳 女子 0 平泳ぎ タイム決勝</v>
      </c>
    </row>
    <row r="1077" spans="1:12" x14ac:dyDescent="0.15">
      <c r="A1077">
        <f>IFERROR(記録[[#This Row],[競技番号]],"")</f>
        <v>229</v>
      </c>
      <c r="B1077">
        <f>IFERROR(記録[[#This Row],[選手番号]],"")</f>
        <v>170</v>
      </c>
      <c r="C1077" t="str">
        <f>IFERROR(VLOOKUP(B1077,チーム番号!E:F,2,0),"")</f>
        <v/>
      </c>
      <c r="D1077">
        <f>IFERROR(VLOOKUP(A1077,プログラム!B:C,2,0),"")</f>
        <v>78</v>
      </c>
      <c r="E1077">
        <f>IFERROR(記録[[#This Row],[組]],"")</f>
        <v>2</v>
      </c>
      <c r="F1077">
        <f>IFERROR(記録[[#This Row],[水路]],"")</f>
        <v>4</v>
      </c>
      <c r="G1077" t="str">
        <f>IFERROR(VLOOKUP(D1077,プログラムデータ!A:N,12,0),"")</f>
        <v>15～18歳</v>
      </c>
      <c r="H1077" t="str">
        <f>IFERROR(VLOOKUP(D1077,プログラムデータ!A:N,13,0),"")</f>
        <v>女子</v>
      </c>
      <c r="I1077">
        <f>IFERROR(VLOOKUP(D1077,プログラムデータ!A:N,11,0),"")</f>
        <v>0</v>
      </c>
      <c r="J1077" t="str">
        <f>IFERROR(VLOOKUP(D1077,プログラムデータ!A:N,10,0),"")</f>
        <v>平泳ぎ</v>
      </c>
      <c r="K1077" t="str">
        <f>IFERROR(VLOOKUP(D1077,プログラムデータ!A:N,14,0),"")</f>
        <v>タイム決勝</v>
      </c>
      <c r="L1077" t="str">
        <f t="shared" si="17"/>
        <v>15～18歳 女子 0 平泳ぎ タイム決勝</v>
      </c>
    </row>
    <row r="1078" spans="1:12" x14ac:dyDescent="0.15">
      <c r="A1078">
        <f>IFERROR(記録[[#This Row],[競技番号]],"")</f>
        <v>229</v>
      </c>
      <c r="B1078">
        <f>IFERROR(記録[[#This Row],[選手番号]],"")</f>
        <v>635</v>
      </c>
      <c r="C1078" t="str">
        <f>IFERROR(VLOOKUP(B1078,チーム番号!E:F,2,0),"")</f>
        <v/>
      </c>
      <c r="D1078">
        <f>IFERROR(VLOOKUP(A1078,プログラム!B:C,2,0),"")</f>
        <v>78</v>
      </c>
      <c r="E1078">
        <f>IFERROR(記録[[#This Row],[組]],"")</f>
        <v>2</v>
      </c>
      <c r="F1078">
        <f>IFERROR(記録[[#This Row],[水路]],"")</f>
        <v>5</v>
      </c>
      <c r="G1078" t="str">
        <f>IFERROR(VLOOKUP(D1078,プログラムデータ!A:N,12,0),"")</f>
        <v>15～18歳</v>
      </c>
      <c r="H1078" t="str">
        <f>IFERROR(VLOOKUP(D1078,プログラムデータ!A:N,13,0),"")</f>
        <v>女子</v>
      </c>
      <c r="I1078">
        <f>IFERROR(VLOOKUP(D1078,プログラムデータ!A:N,11,0),"")</f>
        <v>0</v>
      </c>
      <c r="J1078" t="str">
        <f>IFERROR(VLOOKUP(D1078,プログラムデータ!A:N,10,0),"")</f>
        <v>平泳ぎ</v>
      </c>
      <c r="K1078" t="str">
        <f>IFERROR(VLOOKUP(D1078,プログラムデータ!A:N,14,0),"")</f>
        <v>タイム決勝</v>
      </c>
      <c r="L1078" t="str">
        <f t="shared" si="17"/>
        <v>15～18歳 女子 0 平泳ぎ タイム決勝</v>
      </c>
    </row>
    <row r="1079" spans="1:12" x14ac:dyDescent="0.15">
      <c r="A1079">
        <f>IFERROR(記録[[#This Row],[競技番号]],"")</f>
        <v>229</v>
      </c>
      <c r="B1079">
        <f>IFERROR(記録[[#This Row],[選手番号]],"")</f>
        <v>143</v>
      </c>
      <c r="C1079" t="str">
        <f>IFERROR(VLOOKUP(B1079,チーム番号!E:F,2,0),"")</f>
        <v/>
      </c>
      <c r="D1079">
        <f>IFERROR(VLOOKUP(A1079,プログラム!B:C,2,0),"")</f>
        <v>78</v>
      </c>
      <c r="E1079">
        <f>IFERROR(記録[[#This Row],[組]],"")</f>
        <v>2</v>
      </c>
      <c r="F1079">
        <f>IFERROR(記録[[#This Row],[水路]],"")</f>
        <v>6</v>
      </c>
      <c r="G1079" t="str">
        <f>IFERROR(VLOOKUP(D1079,プログラムデータ!A:N,12,0),"")</f>
        <v>15～18歳</v>
      </c>
      <c r="H1079" t="str">
        <f>IFERROR(VLOOKUP(D1079,プログラムデータ!A:N,13,0),"")</f>
        <v>女子</v>
      </c>
      <c r="I1079">
        <f>IFERROR(VLOOKUP(D1079,プログラムデータ!A:N,11,0),"")</f>
        <v>0</v>
      </c>
      <c r="J1079" t="str">
        <f>IFERROR(VLOOKUP(D1079,プログラムデータ!A:N,10,0),"")</f>
        <v>平泳ぎ</v>
      </c>
      <c r="K1079" t="str">
        <f>IFERROR(VLOOKUP(D1079,プログラムデータ!A:N,14,0),"")</f>
        <v>タイム決勝</v>
      </c>
      <c r="L1079" t="str">
        <f t="shared" si="17"/>
        <v>15～18歳 女子 0 平泳ぎ タイム決勝</v>
      </c>
    </row>
    <row r="1080" spans="1:12" x14ac:dyDescent="0.15">
      <c r="A1080">
        <f>IFERROR(記録[[#This Row],[競技番号]],"")</f>
        <v>229</v>
      </c>
      <c r="B1080">
        <f>IFERROR(記録[[#This Row],[選手番号]],"")</f>
        <v>575</v>
      </c>
      <c r="C1080" t="str">
        <f>IFERROR(VLOOKUP(B1080,チーム番号!E:F,2,0),"")</f>
        <v/>
      </c>
      <c r="D1080">
        <f>IFERROR(VLOOKUP(A1080,プログラム!B:C,2,0),"")</f>
        <v>78</v>
      </c>
      <c r="E1080">
        <f>IFERROR(記録[[#This Row],[組]],"")</f>
        <v>2</v>
      </c>
      <c r="F1080">
        <f>IFERROR(記録[[#This Row],[水路]],"")</f>
        <v>7</v>
      </c>
      <c r="G1080" t="str">
        <f>IFERROR(VLOOKUP(D1080,プログラムデータ!A:N,12,0),"")</f>
        <v>15～18歳</v>
      </c>
      <c r="H1080" t="str">
        <f>IFERROR(VLOOKUP(D1080,プログラムデータ!A:N,13,0),"")</f>
        <v>女子</v>
      </c>
      <c r="I1080">
        <f>IFERROR(VLOOKUP(D1080,プログラムデータ!A:N,11,0),"")</f>
        <v>0</v>
      </c>
      <c r="J1080" t="str">
        <f>IFERROR(VLOOKUP(D1080,プログラムデータ!A:N,10,0),"")</f>
        <v>平泳ぎ</v>
      </c>
      <c r="K1080" t="str">
        <f>IFERROR(VLOOKUP(D1080,プログラムデータ!A:N,14,0),"")</f>
        <v>タイム決勝</v>
      </c>
      <c r="L1080" t="str">
        <f t="shared" si="17"/>
        <v>15～18歳 女子 0 平泳ぎ タイム決勝</v>
      </c>
    </row>
    <row r="1081" spans="1:12" x14ac:dyDescent="0.15">
      <c r="A1081">
        <f>IFERROR(記録[[#This Row],[競技番号]],"")</f>
        <v>229</v>
      </c>
      <c r="B1081">
        <f>IFERROR(記録[[#This Row],[選手番号]],"")</f>
        <v>211</v>
      </c>
      <c r="C1081" t="str">
        <f>IFERROR(VLOOKUP(B1081,チーム番号!E:F,2,0),"")</f>
        <v/>
      </c>
      <c r="D1081">
        <f>IFERROR(VLOOKUP(A1081,プログラム!B:C,2,0),"")</f>
        <v>78</v>
      </c>
      <c r="E1081">
        <f>IFERROR(記録[[#This Row],[組]],"")</f>
        <v>2</v>
      </c>
      <c r="F1081">
        <f>IFERROR(記録[[#This Row],[水路]],"")</f>
        <v>8</v>
      </c>
      <c r="G1081" t="str">
        <f>IFERROR(VLOOKUP(D1081,プログラムデータ!A:N,12,0),"")</f>
        <v>15～18歳</v>
      </c>
      <c r="H1081" t="str">
        <f>IFERROR(VLOOKUP(D1081,プログラムデータ!A:N,13,0),"")</f>
        <v>女子</v>
      </c>
      <c r="I1081">
        <f>IFERROR(VLOOKUP(D1081,プログラムデータ!A:N,11,0),"")</f>
        <v>0</v>
      </c>
      <c r="J1081" t="str">
        <f>IFERROR(VLOOKUP(D1081,プログラムデータ!A:N,10,0),"")</f>
        <v>平泳ぎ</v>
      </c>
      <c r="K1081" t="str">
        <f>IFERROR(VLOOKUP(D1081,プログラムデータ!A:N,14,0),"")</f>
        <v>タイム決勝</v>
      </c>
      <c r="L1081" t="str">
        <f t="shared" si="17"/>
        <v>15～18歳 女子 0 平泳ぎ タイム決勝</v>
      </c>
    </row>
    <row r="1082" spans="1:12" x14ac:dyDescent="0.15">
      <c r="A1082">
        <f>IFERROR(記録[[#This Row],[競技番号]],"")</f>
        <v>230</v>
      </c>
      <c r="B1082">
        <f>IFERROR(記録[[#This Row],[選手番号]],"")</f>
        <v>0</v>
      </c>
      <c r="C1082" t="str">
        <f>IFERROR(VLOOKUP(B1082,チーム番号!E:F,2,0),"")</f>
        <v/>
      </c>
      <c r="D1082">
        <f>IFERROR(VLOOKUP(A1082,プログラム!B:C,2,0),"")</f>
        <v>79</v>
      </c>
      <c r="E1082">
        <f>IFERROR(記録[[#This Row],[組]],"")</f>
        <v>1</v>
      </c>
      <c r="F1082">
        <f>IFERROR(記録[[#This Row],[水路]],"")</f>
        <v>1</v>
      </c>
      <c r="G1082" t="str">
        <f>IFERROR(VLOOKUP(D1082,プログラムデータ!A:N,12,0),"")</f>
        <v>10歳以下</v>
      </c>
      <c r="H1082" t="str">
        <f>IFERROR(VLOOKUP(D1082,プログラムデータ!A:N,13,0),"")</f>
        <v>女子</v>
      </c>
      <c r="I1082">
        <f>IFERROR(VLOOKUP(D1082,プログラムデータ!A:N,11,0),"")</f>
        <v>0</v>
      </c>
      <c r="J1082" t="str">
        <f>IFERROR(VLOOKUP(D1082,プログラムデータ!A:N,10,0),"")</f>
        <v>自由形</v>
      </c>
      <c r="K1082" t="str">
        <f>IFERROR(VLOOKUP(D1082,プログラムデータ!A:N,14,0),"")</f>
        <v>タイム決勝</v>
      </c>
      <c r="L1082" t="str">
        <f t="shared" si="17"/>
        <v>10歳以下 女子 0 自由形 タイム決勝</v>
      </c>
    </row>
    <row r="1083" spans="1:12" x14ac:dyDescent="0.15">
      <c r="A1083">
        <f>IFERROR(記録[[#This Row],[競技番号]],"")</f>
        <v>230</v>
      </c>
      <c r="B1083">
        <f>IFERROR(記録[[#This Row],[選手番号]],"")</f>
        <v>719</v>
      </c>
      <c r="C1083" t="str">
        <f>IFERROR(VLOOKUP(B1083,チーム番号!E:F,2,0),"")</f>
        <v/>
      </c>
      <c r="D1083">
        <f>IFERROR(VLOOKUP(A1083,プログラム!B:C,2,0),"")</f>
        <v>79</v>
      </c>
      <c r="E1083">
        <f>IFERROR(記録[[#This Row],[組]],"")</f>
        <v>1</v>
      </c>
      <c r="F1083">
        <f>IFERROR(記録[[#This Row],[水路]],"")</f>
        <v>2</v>
      </c>
      <c r="G1083" t="str">
        <f>IFERROR(VLOOKUP(D1083,プログラムデータ!A:N,12,0),"")</f>
        <v>10歳以下</v>
      </c>
      <c r="H1083" t="str">
        <f>IFERROR(VLOOKUP(D1083,プログラムデータ!A:N,13,0),"")</f>
        <v>女子</v>
      </c>
      <c r="I1083">
        <f>IFERROR(VLOOKUP(D1083,プログラムデータ!A:N,11,0),"")</f>
        <v>0</v>
      </c>
      <c r="J1083" t="str">
        <f>IFERROR(VLOOKUP(D1083,プログラムデータ!A:N,10,0),"")</f>
        <v>自由形</v>
      </c>
      <c r="K1083" t="str">
        <f>IFERROR(VLOOKUP(D1083,プログラムデータ!A:N,14,0),"")</f>
        <v>タイム決勝</v>
      </c>
      <c r="L1083" t="str">
        <f t="shared" si="17"/>
        <v>10歳以下 女子 0 自由形 タイム決勝</v>
      </c>
    </row>
    <row r="1084" spans="1:12" x14ac:dyDescent="0.15">
      <c r="A1084">
        <f>IFERROR(記録[[#This Row],[競技番号]],"")</f>
        <v>230</v>
      </c>
      <c r="B1084">
        <f>IFERROR(記録[[#This Row],[選手番号]],"")</f>
        <v>460</v>
      </c>
      <c r="C1084" t="str">
        <f>IFERROR(VLOOKUP(B1084,チーム番号!E:F,2,0),"")</f>
        <v/>
      </c>
      <c r="D1084">
        <f>IFERROR(VLOOKUP(A1084,プログラム!B:C,2,0),"")</f>
        <v>79</v>
      </c>
      <c r="E1084">
        <f>IFERROR(記録[[#This Row],[組]],"")</f>
        <v>1</v>
      </c>
      <c r="F1084">
        <f>IFERROR(記録[[#This Row],[水路]],"")</f>
        <v>3</v>
      </c>
      <c r="G1084" t="str">
        <f>IFERROR(VLOOKUP(D1084,プログラムデータ!A:N,12,0),"")</f>
        <v>10歳以下</v>
      </c>
      <c r="H1084" t="str">
        <f>IFERROR(VLOOKUP(D1084,プログラムデータ!A:N,13,0),"")</f>
        <v>女子</v>
      </c>
      <c r="I1084">
        <f>IFERROR(VLOOKUP(D1084,プログラムデータ!A:N,11,0),"")</f>
        <v>0</v>
      </c>
      <c r="J1084" t="str">
        <f>IFERROR(VLOOKUP(D1084,プログラムデータ!A:N,10,0),"")</f>
        <v>自由形</v>
      </c>
      <c r="K1084" t="str">
        <f>IFERROR(VLOOKUP(D1084,プログラムデータ!A:N,14,0),"")</f>
        <v>タイム決勝</v>
      </c>
      <c r="L1084" t="str">
        <f t="shared" si="17"/>
        <v>10歳以下 女子 0 自由形 タイム決勝</v>
      </c>
    </row>
    <row r="1085" spans="1:12" x14ac:dyDescent="0.15">
      <c r="A1085">
        <f>IFERROR(記録[[#This Row],[競技番号]],"")</f>
        <v>230</v>
      </c>
      <c r="B1085">
        <f>IFERROR(記録[[#This Row],[選手番号]],"")</f>
        <v>37</v>
      </c>
      <c r="C1085" t="str">
        <f>IFERROR(VLOOKUP(B1085,チーム番号!E:F,2,0),"")</f>
        <v/>
      </c>
      <c r="D1085">
        <f>IFERROR(VLOOKUP(A1085,プログラム!B:C,2,0),"")</f>
        <v>79</v>
      </c>
      <c r="E1085">
        <f>IFERROR(記録[[#This Row],[組]],"")</f>
        <v>1</v>
      </c>
      <c r="F1085">
        <f>IFERROR(記録[[#This Row],[水路]],"")</f>
        <v>4</v>
      </c>
      <c r="G1085" t="str">
        <f>IFERROR(VLOOKUP(D1085,プログラムデータ!A:N,12,0),"")</f>
        <v>10歳以下</v>
      </c>
      <c r="H1085" t="str">
        <f>IFERROR(VLOOKUP(D1085,プログラムデータ!A:N,13,0),"")</f>
        <v>女子</v>
      </c>
      <c r="I1085">
        <f>IFERROR(VLOOKUP(D1085,プログラムデータ!A:N,11,0),"")</f>
        <v>0</v>
      </c>
      <c r="J1085" t="str">
        <f>IFERROR(VLOOKUP(D1085,プログラムデータ!A:N,10,0),"")</f>
        <v>自由形</v>
      </c>
      <c r="K1085" t="str">
        <f>IFERROR(VLOOKUP(D1085,プログラムデータ!A:N,14,0),"")</f>
        <v>タイム決勝</v>
      </c>
      <c r="L1085" t="str">
        <f t="shared" si="17"/>
        <v>10歳以下 女子 0 自由形 タイム決勝</v>
      </c>
    </row>
    <row r="1086" spans="1:12" x14ac:dyDescent="0.15">
      <c r="A1086">
        <f>IFERROR(記録[[#This Row],[競技番号]],"")</f>
        <v>230</v>
      </c>
      <c r="B1086">
        <f>IFERROR(記録[[#This Row],[選手番号]],"")</f>
        <v>242</v>
      </c>
      <c r="C1086" t="str">
        <f>IFERROR(VLOOKUP(B1086,チーム番号!E:F,2,0),"")</f>
        <v/>
      </c>
      <c r="D1086">
        <f>IFERROR(VLOOKUP(A1086,プログラム!B:C,2,0),"")</f>
        <v>79</v>
      </c>
      <c r="E1086">
        <f>IFERROR(記録[[#This Row],[組]],"")</f>
        <v>1</v>
      </c>
      <c r="F1086">
        <f>IFERROR(記録[[#This Row],[水路]],"")</f>
        <v>5</v>
      </c>
      <c r="G1086" t="str">
        <f>IFERROR(VLOOKUP(D1086,プログラムデータ!A:N,12,0),"")</f>
        <v>10歳以下</v>
      </c>
      <c r="H1086" t="str">
        <f>IFERROR(VLOOKUP(D1086,プログラムデータ!A:N,13,0),"")</f>
        <v>女子</v>
      </c>
      <c r="I1086">
        <f>IFERROR(VLOOKUP(D1086,プログラムデータ!A:N,11,0),"")</f>
        <v>0</v>
      </c>
      <c r="J1086" t="str">
        <f>IFERROR(VLOOKUP(D1086,プログラムデータ!A:N,10,0),"")</f>
        <v>自由形</v>
      </c>
      <c r="K1086" t="str">
        <f>IFERROR(VLOOKUP(D1086,プログラムデータ!A:N,14,0),"")</f>
        <v>タイム決勝</v>
      </c>
      <c r="L1086" t="str">
        <f t="shared" si="17"/>
        <v>10歳以下 女子 0 自由形 タイム決勝</v>
      </c>
    </row>
    <row r="1087" spans="1:12" x14ac:dyDescent="0.15">
      <c r="A1087">
        <f>IFERROR(記録[[#This Row],[競技番号]],"")</f>
        <v>230</v>
      </c>
      <c r="B1087">
        <f>IFERROR(記録[[#This Row],[選手番号]],"")</f>
        <v>585</v>
      </c>
      <c r="C1087" t="str">
        <f>IFERROR(VLOOKUP(B1087,チーム番号!E:F,2,0),"")</f>
        <v/>
      </c>
      <c r="D1087">
        <f>IFERROR(VLOOKUP(A1087,プログラム!B:C,2,0),"")</f>
        <v>79</v>
      </c>
      <c r="E1087">
        <f>IFERROR(記録[[#This Row],[組]],"")</f>
        <v>1</v>
      </c>
      <c r="F1087">
        <f>IFERROR(記録[[#This Row],[水路]],"")</f>
        <v>6</v>
      </c>
      <c r="G1087" t="str">
        <f>IFERROR(VLOOKUP(D1087,プログラムデータ!A:N,12,0),"")</f>
        <v>10歳以下</v>
      </c>
      <c r="H1087" t="str">
        <f>IFERROR(VLOOKUP(D1087,プログラムデータ!A:N,13,0),"")</f>
        <v>女子</v>
      </c>
      <c r="I1087">
        <f>IFERROR(VLOOKUP(D1087,プログラムデータ!A:N,11,0),"")</f>
        <v>0</v>
      </c>
      <c r="J1087" t="str">
        <f>IFERROR(VLOOKUP(D1087,プログラムデータ!A:N,10,0),"")</f>
        <v>自由形</v>
      </c>
      <c r="K1087" t="str">
        <f>IFERROR(VLOOKUP(D1087,プログラムデータ!A:N,14,0),"")</f>
        <v>タイム決勝</v>
      </c>
      <c r="L1087" t="str">
        <f t="shared" si="17"/>
        <v>10歳以下 女子 0 自由形 タイム決勝</v>
      </c>
    </row>
    <row r="1088" spans="1:12" x14ac:dyDescent="0.15">
      <c r="A1088">
        <f>IFERROR(記録[[#This Row],[競技番号]],"")</f>
        <v>230</v>
      </c>
      <c r="B1088">
        <f>IFERROR(記録[[#This Row],[選手番号]],"")</f>
        <v>0</v>
      </c>
      <c r="C1088" t="str">
        <f>IFERROR(VLOOKUP(B1088,チーム番号!E:F,2,0),"")</f>
        <v/>
      </c>
      <c r="D1088">
        <f>IFERROR(VLOOKUP(A1088,プログラム!B:C,2,0),"")</f>
        <v>79</v>
      </c>
      <c r="E1088">
        <f>IFERROR(記録[[#This Row],[組]],"")</f>
        <v>1</v>
      </c>
      <c r="F1088">
        <f>IFERROR(記録[[#This Row],[水路]],"")</f>
        <v>7</v>
      </c>
      <c r="G1088" t="str">
        <f>IFERROR(VLOOKUP(D1088,プログラムデータ!A:N,12,0),"")</f>
        <v>10歳以下</v>
      </c>
      <c r="H1088" t="str">
        <f>IFERROR(VLOOKUP(D1088,プログラムデータ!A:N,13,0),"")</f>
        <v>女子</v>
      </c>
      <c r="I1088">
        <f>IFERROR(VLOOKUP(D1088,プログラムデータ!A:N,11,0),"")</f>
        <v>0</v>
      </c>
      <c r="J1088" t="str">
        <f>IFERROR(VLOOKUP(D1088,プログラムデータ!A:N,10,0),"")</f>
        <v>自由形</v>
      </c>
      <c r="K1088" t="str">
        <f>IFERROR(VLOOKUP(D1088,プログラムデータ!A:N,14,0),"")</f>
        <v>タイム決勝</v>
      </c>
      <c r="L1088" t="str">
        <f t="shared" si="17"/>
        <v>10歳以下 女子 0 自由形 タイム決勝</v>
      </c>
    </row>
    <row r="1089" spans="1:12" x14ac:dyDescent="0.15">
      <c r="A1089">
        <f>IFERROR(記録[[#This Row],[競技番号]],"")</f>
        <v>230</v>
      </c>
      <c r="B1089">
        <f>IFERROR(記録[[#This Row],[選手番号]],"")</f>
        <v>0</v>
      </c>
      <c r="C1089" t="str">
        <f>IFERROR(VLOOKUP(B1089,チーム番号!E:F,2,0),"")</f>
        <v/>
      </c>
      <c r="D1089">
        <f>IFERROR(VLOOKUP(A1089,プログラム!B:C,2,0),"")</f>
        <v>79</v>
      </c>
      <c r="E1089">
        <f>IFERROR(記録[[#This Row],[組]],"")</f>
        <v>1</v>
      </c>
      <c r="F1089">
        <f>IFERROR(記録[[#This Row],[水路]],"")</f>
        <v>8</v>
      </c>
      <c r="G1089" t="str">
        <f>IFERROR(VLOOKUP(D1089,プログラムデータ!A:N,12,0),"")</f>
        <v>10歳以下</v>
      </c>
      <c r="H1089" t="str">
        <f>IFERROR(VLOOKUP(D1089,プログラムデータ!A:N,13,0),"")</f>
        <v>女子</v>
      </c>
      <c r="I1089">
        <f>IFERROR(VLOOKUP(D1089,プログラムデータ!A:N,11,0),"")</f>
        <v>0</v>
      </c>
      <c r="J1089" t="str">
        <f>IFERROR(VLOOKUP(D1089,プログラムデータ!A:N,10,0),"")</f>
        <v>自由形</v>
      </c>
      <c r="K1089" t="str">
        <f>IFERROR(VLOOKUP(D1089,プログラムデータ!A:N,14,0),"")</f>
        <v>タイム決勝</v>
      </c>
      <c r="L1089" t="str">
        <f t="shared" si="17"/>
        <v>10歳以下 女子 0 自由形 タイム決勝</v>
      </c>
    </row>
    <row r="1090" spans="1:12" x14ac:dyDescent="0.15">
      <c r="A1090">
        <f>IFERROR(記録[[#This Row],[競技番号]],"")</f>
        <v>230</v>
      </c>
      <c r="B1090">
        <f>IFERROR(記録[[#This Row],[選手番号]],"")</f>
        <v>616</v>
      </c>
      <c r="C1090" t="str">
        <f>IFERROR(VLOOKUP(B1090,チーム番号!E:F,2,0),"")</f>
        <v/>
      </c>
      <c r="D1090">
        <f>IFERROR(VLOOKUP(A1090,プログラム!B:C,2,0),"")</f>
        <v>79</v>
      </c>
      <c r="E1090">
        <f>IFERROR(記録[[#This Row],[組]],"")</f>
        <v>2</v>
      </c>
      <c r="F1090">
        <f>IFERROR(記録[[#This Row],[水路]],"")</f>
        <v>1</v>
      </c>
      <c r="G1090" t="str">
        <f>IFERROR(VLOOKUP(D1090,プログラムデータ!A:N,12,0),"")</f>
        <v>10歳以下</v>
      </c>
      <c r="H1090" t="str">
        <f>IFERROR(VLOOKUP(D1090,プログラムデータ!A:N,13,0),"")</f>
        <v>女子</v>
      </c>
      <c r="I1090">
        <f>IFERROR(VLOOKUP(D1090,プログラムデータ!A:N,11,0),"")</f>
        <v>0</v>
      </c>
      <c r="J1090" t="str">
        <f>IFERROR(VLOOKUP(D1090,プログラムデータ!A:N,10,0),"")</f>
        <v>自由形</v>
      </c>
      <c r="K1090" t="str">
        <f>IFERROR(VLOOKUP(D1090,プログラムデータ!A:N,14,0),"")</f>
        <v>タイム決勝</v>
      </c>
      <c r="L1090" t="str">
        <f t="shared" si="17"/>
        <v>10歳以下 女子 0 自由形 タイム決勝</v>
      </c>
    </row>
    <row r="1091" spans="1:12" x14ac:dyDescent="0.15">
      <c r="A1091">
        <f>IFERROR(記録[[#This Row],[競技番号]],"")</f>
        <v>230</v>
      </c>
      <c r="B1091">
        <f>IFERROR(記録[[#This Row],[選手番号]],"")</f>
        <v>554</v>
      </c>
      <c r="C1091" t="str">
        <f>IFERROR(VLOOKUP(B1091,チーム番号!E:F,2,0),"")</f>
        <v/>
      </c>
      <c r="D1091">
        <f>IFERROR(VLOOKUP(A1091,プログラム!B:C,2,0),"")</f>
        <v>79</v>
      </c>
      <c r="E1091">
        <f>IFERROR(記録[[#This Row],[組]],"")</f>
        <v>2</v>
      </c>
      <c r="F1091">
        <f>IFERROR(記録[[#This Row],[水路]],"")</f>
        <v>2</v>
      </c>
      <c r="G1091" t="str">
        <f>IFERROR(VLOOKUP(D1091,プログラムデータ!A:N,12,0),"")</f>
        <v>10歳以下</v>
      </c>
      <c r="H1091" t="str">
        <f>IFERROR(VLOOKUP(D1091,プログラムデータ!A:N,13,0),"")</f>
        <v>女子</v>
      </c>
      <c r="I1091">
        <f>IFERROR(VLOOKUP(D1091,プログラムデータ!A:N,11,0),"")</f>
        <v>0</v>
      </c>
      <c r="J1091" t="str">
        <f>IFERROR(VLOOKUP(D1091,プログラムデータ!A:N,10,0),"")</f>
        <v>自由形</v>
      </c>
      <c r="K1091" t="str">
        <f>IFERROR(VLOOKUP(D1091,プログラムデータ!A:N,14,0),"")</f>
        <v>タイム決勝</v>
      </c>
      <c r="L1091" t="str">
        <f t="shared" si="17"/>
        <v>10歳以下 女子 0 自由形 タイム決勝</v>
      </c>
    </row>
    <row r="1092" spans="1:12" x14ac:dyDescent="0.15">
      <c r="A1092">
        <f>IFERROR(記録[[#This Row],[競技番号]],"")</f>
        <v>230</v>
      </c>
      <c r="B1092">
        <f>IFERROR(記録[[#This Row],[選手番号]],"")</f>
        <v>692</v>
      </c>
      <c r="C1092" t="str">
        <f>IFERROR(VLOOKUP(B1092,チーム番号!E:F,2,0),"")</f>
        <v/>
      </c>
      <c r="D1092">
        <f>IFERROR(VLOOKUP(A1092,プログラム!B:C,2,0),"")</f>
        <v>79</v>
      </c>
      <c r="E1092">
        <f>IFERROR(記録[[#This Row],[組]],"")</f>
        <v>2</v>
      </c>
      <c r="F1092">
        <f>IFERROR(記録[[#This Row],[水路]],"")</f>
        <v>3</v>
      </c>
      <c r="G1092" t="str">
        <f>IFERROR(VLOOKUP(D1092,プログラムデータ!A:N,12,0),"")</f>
        <v>10歳以下</v>
      </c>
      <c r="H1092" t="str">
        <f>IFERROR(VLOOKUP(D1092,プログラムデータ!A:N,13,0),"")</f>
        <v>女子</v>
      </c>
      <c r="I1092">
        <f>IFERROR(VLOOKUP(D1092,プログラムデータ!A:N,11,0),"")</f>
        <v>0</v>
      </c>
      <c r="J1092" t="str">
        <f>IFERROR(VLOOKUP(D1092,プログラムデータ!A:N,10,0),"")</f>
        <v>自由形</v>
      </c>
      <c r="K1092" t="str">
        <f>IFERROR(VLOOKUP(D1092,プログラムデータ!A:N,14,0),"")</f>
        <v>タイム決勝</v>
      </c>
      <c r="L1092" t="str">
        <f t="shared" si="17"/>
        <v>10歳以下 女子 0 自由形 タイム決勝</v>
      </c>
    </row>
    <row r="1093" spans="1:12" x14ac:dyDescent="0.15">
      <c r="A1093">
        <f>IFERROR(記録[[#This Row],[競技番号]],"")</f>
        <v>230</v>
      </c>
      <c r="B1093">
        <f>IFERROR(記録[[#This Row],[選手番号]],"")</f>
        <v>492</v>
      </c>
      <c r="C1093" t="str">
        <f>IFERROR(VLOOKUP(B1093,チーム番号!E:F,2,0),"")</f>
        <v/>
      </c>
      <c r="D1093">
        <f>IFERROR(VLOOKUP(A1093,プログラム!B:C,2,0),"")</f>
        <v>79</v>
      </c>
      <c r="E1093">
        <f>IFERROR(記録[[#This Row],[組]],"")</f>
        <v>2</v>
      </c>
      <c r="F1093">
        <f>IFERROR(記録[[#This Row],[水路]],"")</f>
        <v>4</v>
      </c>
      <c r="G1093" t="str">
        <f>IFERROR(VLOOKUP(D1093,プログラムデータ!A:N,12,0),"")</f>
        <v>10歳以下</v>
      </c>
      <c r="H1093" t="str">
        <f>IFERROR(VLOOKUP(D1093,プログラムデータ!A:N,13,0),"")</f>
        <v>女子</v>
      </c>
      <c r="I1093">
        <f>IFERROR(VLOOKUP(D1093,プログラムデータ!A:N,11,0),"")</f>
        <v>0</v>
      </c>
      <c r="J1093" t="str">
        <f>IFERROR(VLOOKUP(D1093,プログラムデータ!A:N,10,0),"")</f>
        <v>自由形</v>
      </c>
      <c r="K1093" t="str">
        <f>IFERROR(VLOOKUP(D1093,プログラムデータ!A:N,14,0),"")</f>
        <v>タイム決勝</v>
      </c>
      <c r="L1093" t="str">
        <f t="shared" si="17"/>
        <v>10歳以下 女子 0 自由形 タイム決勝</v>
      </c>
    </row>
    <row r="1094" spans="1:12" x14ac:dyDescent="0.15">
      <c r="A1094">
        <f>IFERROR(記録[[#This Row],[競技番号]],"")</f>
        <v>230</v>
      </c>
      <c r="B1094">
        <f>IFERROR(記録[[#This Row],[選手番号]],"")</f>
        <v>288</v>
      </c>
      <c r="C1094" t="str">
        <f>IFERROR(VLOOKUP(B1094,チーム番号!E:F,2,0),"")</f>
        <v/>
      </c>
      <c r="D1094">
        <f>IFERROR(VLOOKUP(A1094,プログラム!B:C,2,0),"")</f>
        <v>79</v>
      </c>
      <c r="E1094">
        <f>IFERROR(記録[[#This Row],[組]],"")</f>
        <v>2</v>
      </c>
      <c r="F1094">
        <f>IFERROR(記録[[#This Row],[水路]],"")</f>
        <v>5</v>
      </c>
      <c r="G1094" t="str">
        <f>IFERROR(VLOOKUP(D1094,プログラムデータ!A:N,12,0),"")</f>
        <v>10歳以下</v>
      </c>
      <c r="H1094" t="str">
        <f>IFERROR(VLOOKUP(D1094,プログラムデータ!A:N,13,0),"")</f>
        <v>女子</v>
      </c>
      <c r="I1094">
        <f>IFERROR(VLOOKUP(D1094,プログラムデータ!A:N,11,0),"")</f>
        <v>0</v>
      </c>
      <c r="J1094" t="str">
        <f>IFERROR(VLOOKUP(D1094,プログラムデータ!A:N,10,0),"")</f>
        <v>自由形</v>
      </c>
      <c r="K1094" t="str">
        <f>IFERROR(VLOOKUP(D1094,プログラムデータ!A:N,14,0),"")</f>
        <v>タイム決勝</v>
      </c>
      <c r="L1094" t="str">
        <f t="shared" si="17"/>
        <v>10歳以下 女子 0 自由形 タイム決勝</v>
      </c>
    </row>
    <row r="1095" spans="1:12" x14ac:dyDescent="0.15">
      <c r="A1095">
        <f>IFERROR(記録[[#This Row],[競技番号]],"")</f>
        <v>230</v>
      </c>
      <c r="B1095">
        <f>IFERROR(記録[[#This Row],[選手番号]],"")</f>
        <v>508</v>
      </c>
      <c r="C1095" t="str">
        <f>IFERROR(VLOOKUP(B1095,チーム番号!E:F,2,0),"")</f>
        <v/>
      </c>
      <c r="D1095">
        <f>IFERROR(VLOOKUP(A1095,プログラム!B:C,2,0),"")</f>
        <v>79</v>
      </c>
      <c r="E1095">
        <f>IFERROR(記録[[#This Row],[組]],"")</f>
        <v>2</v>
      </c>
      <c r="F1095">
        <f>IFERROR(記録[[#This Row],[水路]],"")</f>
        <v>6</v>
      </c>
      <c r="G1095" t="str">
        <f>IFERROR(VLOOKUP(D1095,プログラムデータ!A:N,12,0),"")</f>
        <v>10歳以下</v>
      </c>
      <c r="H1095" t="str">
        <f>IFERROR(VLOOKUP(D1095,プログラムデータ!A:N,13,0),"")</f>
        <v>女子</v>
      </c>
      <c r="I1095">
        <f>IFERROR(VLOOKUP(D1095,プログラムデータ!A:N,11,0),"")</f>
        <v>0</v>
      </c>
      <c r="J1095" t="str">
        <f>IFERROR(VLOOKUP(D1095,プログラムデータ!A:N,10,0),"")</f>
        <v>自由形</v>
      </c>
      <c r="K1095" t="str">
        <f>IFERROR(VLOOKUP(D1095,プログラムデータ!A:N,14,0),"")</f>
        <v>タイム決勝</v>
      </c>
      <c r="L1095" t="str">
        <f t="shared" si="17"/>
        <v>10歳以下 女子 0 自由形 タイム決勝</v>
      </c>
    </row>
    <row r="1096" spans="1:12" x14ac:dyDescent="0.15">
      <c r="A1096">
        <f>IFERROR(記録[[#This Row],[競技番号]],"")</f>
        <v>230</v>
      </c>
      <c r="B1096">
        <f>IFERROR(記録[[#This Row],[選手番号]],"")</f>
        <v>586</v>
      </c>
      <c r="C1096" t="str">
        <f>IFERROR(VLOOKUP(B1096,チーム番号!E:F,2,0),"")</f>
        <v/>
      </c>
      <c r="D1096">
        <f>IFERROR(VLOOKUP(A1096,プログラム!B:C,2,0),"")</f>
        <v>79</v>
      </c>
      <c r="E1096">
        <f>IFERROR(記録[[#This Row],[組]],"")</f>
        <v>2</v>
      </c>
      <c r="F1096">
        <f>IFERROR(記録[[#This Row],[水路]],"")</f>
        <v>7</v>
      </c>
      <c r="G1096" t="str">
        <f>IFERROR(VLOOKUP(D1096,プログラムデータ!A:N,12,0),"")</f>
        <v>10歳以下</v>
      </c>
      <c r="H1096" t="str">
        <f>IFERROR(VLOOKUP(D1096,プログラムデータ!A:N,13,0),"")</f>
        <v>女子</v>
      </c>
      <c r="I1096">
        <f>IFERROR(VLOOKUP(D1096,プログラムデータ!A:N,11,0),"")</f>
        <v>0</v>
      </c>
      <c r="J1096" t="str">
        <f>IFERROR(VLOOKUP(D1096,プログラムデータ!A:N,10,0),"")</f>
        <v>自由形</v>
      </c>
      <c r="K1096" t="str">
        <f>IFERROR(VLOOKUP(D1096,プログラムデータ!A:N,14,0),"")</f>
        <v>タイム決勝</v>
      </c>
      <c r="L1096" t="str">
        <f t="shared" si="17"/>
        <v>10歳以下 女子 0 自由形 タイム決勝</v>
      </c>
    </row>
    <row r="1097" spans="1:12" x14ac:dyDescent="0.15">
      <c r="A1097">
        <f>IFERROR(記録[[#This Row],[競技番号]],"")</f>
        <v>230</v>
      </c>
      <c r="B1097">
        <f>IFERROR(記録[[#This Row],[選手番号]],"")</f>
        <v>381</v>
      </c>
      <c r="C1097" t="str">
        <f>IFERROR(VLOOKUP(B1097,チーム番号!E:F,2,0),"")</f>
        <v/>
      </c>
      <c r="D1097">
        <f>IFERROR(VLOOKUP(A1097,プログラム!B:C,2,0),"")</f>
        <v>79</v>
      </c>
      <c r="E1097">
        <f>IFERROR(記録[[#This Row],[組]],"")</f>
        <v>2</v>
      </c>
      <c r="F1097">
        <f>IFERROR(記録[[#This Row],[水路]],"")</f>
        <v>8</v>
      </c>
      <c r="G1097" t="str">
        <f>IFERROR(VLOOKUP(D1097,プログラムデータ!A:N,12,0),"")</f>
        <v>10歳以下</v>
      </c>
      <c r="H1097" t="str">
        <f>IFERROR(VLOOKUP(D1097,プログラムデータ!A:N,13,0),"")</f>
        <v>女子</v>
      </c>
      <c r="I1097">
        <f>IFERROR(VLOOKUP(D1097,プログラムデータ!A:N,11,0),"")</f>
        <v>0</v>
      </c>
      <c r="J1097" t="str">
        <f>IFERROR(VLOOKUP(D1097,プログラムデータ!A:N,10,0),"")</f>
        <v>自由形</v>
      </c>
      <c r="K1097" t="str">
        <f>IFERROR(VLOOKUP(D1097,プログラムデータ!A:N,14,0),"")</f>
        <v>タイム決勝</v>
      </c>
      <c r="L1097" t="str">
        <f t="shared" si="17"/>
        <v>10歳以下 女子 0 自由形 タイム決勝</v>
      </c>
    </row>
    <row r="1098" spans="1:12" x14ac:dyDescent="0.15">
      <c r="A1098">
        <f>IFERROR(記録[[#This Row],[競技番号]],"")</f>
        <v>230</v>
      </c>
      <c r="B1098">
        <f>IFERROR(記録[[#This Row],[選手番号]],"")</f>
        <v>318</v>
      </c>
      <c r="C1098" t="str">
        <f>IFERROR(VLOOKUP(B1098,チーム番号!E:F,2,0),"")</f>
        <v/>
      </c>
      <c r="D1098">
        <f>IFERROR(VLOOKUP(A1098,プログラム!B:C,2,0),"")</f>
        <v>79</v>
      </c>
      <c r="E1098">
        <f>IFERROR(記録[[#This Row],[組]],"")</f>
        <v>3</v>
      </c>
      <c r="F1098">
        <f>IFERROR(記録[[#This Row],[水路]],"")</f>
        <v>1</v>
      </c>
      <c r="G1098" t="str">
        <f>IFERROR(VLOOKUP(D1098,プログラムデータ!A:N,12,0),"")</f>
        <v>10歳以下</v>
      </c>
      <c r="H1098" t="str">
        <f>IFERROR(VLOOKUP(D1098,プログラムデータ!A:N,13,0),"")</f>
        <v>女子</v>
      </c>
      <c r="I1098">
        <f>IFERROR(VLOOKUP(D1098,プログラムデータ!A:N,11,0),"")</f>
        <v>0</v>
      </c>
      <c r="J1098" t="str">
        <f>IFERROR(VLOOKUP(D1098,プログラムデータ!A:N,10,0),"")</f>
        <v>自由形</v>
      </c>
      <c r="K1098" t="str">
        <f>IFERROR(VLOOKUP(D1098,プログラムデータ!A:N,14,0),"")</f>
        <v>タイム決勝</v>
      </c>
      <c r="L1098" t="str">
        <f t="shared" si="17"/>
        <v>10歳以下 女子 0 自由形 タイム決勝</v>
      </c>
    </row>
    <row r="1099" spans="1:12" x14ac:dyDescent="0.15">
      <c r="A1099">
        <f>IFERROR(記録[[#This Row],[競技番号]],"")</f>
        <v>230</v>
      </c>
      <c r="B1099">
        <f>IFERROR(記録[[#This Row],[選手番号]],"")</f>
        <v>249</v>
      </c>
      <c r="C1099" t="str">
        <f>IFERROR(VLOOKUP(B1099,チーム番号!E:F,2,0),"")</f>
        <v/>
      </c>
      <c r="D1099">
        <f>IFERROR(VLOOKUP(A1099,プログラム!B:C,2,0),"")</f>
        <v>79</v>
      </c>
      <c r="E1099">
        <f>IFERROR(記録[[#This Row],[組]],"")</f>
        <v>3</v>
      </c>
      <c r="F1099">
        <f>IFERROR(記録[[#This Row],[水路]],"")</f>
        <v>2</v>
      </c>
      <c r="G1099" t="str">
        <f>IFERROR(VLOOKUP(D1099,プログラムデータ!A:N,12,0),"")</f>
        <v>10歳以下</v>
      </c>
      <c r="H1099" t="str">
        <f>IFERROR(VLOOKUP(D1099,プログラムデータ!A:N,13,0),"")</f>
        <v>女子</v>
      </c>
      <c r="I1099">
        <f>IFERROR(VLOOKUP(D1099,プログラムデータ!A:N,11,0),"")</f>
        <v>0</v>
      </c>
      <c r="J1099" t="str">
        <f>IFERROR(VLOOKUP(D1099,プログラムデータ!A:N,10,0),"")</f>
        <v>自由形</v>
      </c>
      <c r="K1099" t="str">
        <f>IFERROR(VLOOKUP(D1099,プログラムデータ!A:N,14,0),"")</f>
        <v>タイム決勝</v>
      </c>
      <c r="L1099" t="str">
        <f t="shared" si="17"/>
        <v>10歳以下 女子 0 自由形 タイム決勝</v>
      </c>
    </row>
    <row r="1100" spans="1:12" x14ac:dyDescent="0.15">
      <c r="A1100">
        <f>IFERROR(記録[[#This Row],[競技番号]],"")</f>
        <v>230</v>
      </c>
      <c r="B1100">
        <f>IFERROR(記録[[#This Row],[選手番号]],"")</f>
        <v>387</v>
      </c>
      <c r="C1100" t="str">
        <f>IFERROR(VLOOKUP(B1100,チーム番号!E:F,2,0),"")</f>
        <v/>
      </c>
      <c r="D1100">
        <f>IFERROR(VLOOKUP(A1100,プログラム!B:C,2,0),"")</f>
        <v>79</v>
      </c>
      <c r="E1100">
        <f>IFERROR(記録[[#This Row],[組]],"")</f>
        <v>3</v>
      </c>
      <c r="F1100">
        <f>IFERROR(記録[[#This Row],[水路]],"")</f>
        <v>3</v>
      </c>
      <c r="G1100" t="str">
        <f>IFERROR(VLOOKUP(D1100,プログラムデータ!A:N,12,0),"")</f>
        <v>10歳以下</v>
      </c>
      <c r="H1100" t="str">
        <f>IFERROR(VLOOKUP(D1100,プログラムデータ!A:N,13,0),"")</f>
        <v>女子</v>
      </c>
      <c r="I1100">
        <f>IFERROR(VLOOKUP(D1100,プログラムデータ!A:N,11,0),"")</f>
        <v>0</v>
      </c>
      <c r="J1100" t="str">
        <f>IFERROR(VLOOKUP(D1100,プログラムデータ!A:N,10,0),"")</f>
        <v>自由形</v>
      </c>
      <c r="K1100" t="str">
        <f>IFERROR(VLOOKUP(D1100,プログラムデータ!A:N,14,0),"")</f>
        <v>タイム決勝</v>
      </c>
      <c r="L1100" t="str">
        <f t="shared" si="17"/>
        <v>10歳以下 女子 0 自由形 タイム決勝</v>
      </c>
    </row>
    <row r="1101" spans="1:12" x14ac:dyDescent="0.15">
      <c r="A1101">
        <f>IFERROR(記録[[#This Row],[競技番号]],"")</f>
        <v>230</v>
      </c>
      <c r="B1101">
        <f>IFERROR(記録[[#This Row],[選手番号]],"")</f>
        <v>465</v>
      </c>
      <c r="C1101" t="str">
        <f>IFERROR(VLOOKUP(B1101,チーム番号!E:F,2,0),"")</f>
        <v/>
      </c>
      <c r="D1101">
        <f>IFERROR(VLOOKUP(A1101,プログラム!B:C,2,0),"")</f>
        <v>79</v>
      </c>
      <c r="E1101">
        <f>IFERROR(記録[[#This Row],[組]],"")</f>
        <v>3</v>
      </c>
      <c r="F1101">
        <f>IFERROR(記録[[#This Row],[水路]],"")</f>
        <v>4</v>
      </c>
      <c r="G1101" t="str">
        <f>IFERROR(VLOOKUP(D1101,プログラムデータ!A:N,12,0),"")</f>
        <v>10歳以下</v>
      </c>
      <c r="H1101" t="str">
        <f>IFERROR(VLOOKUP(D1101,プログラムデータ!A:N,13,0),"")</f>
        <v>女子</v>
      </c>
      <c r="I1101">
        <f>IFERROR(VLOOKUP(D1101,プログラムデータ!A:N,11,0),"")</f>
        <v>0</v>
      </c>
      <c r="J1101" t="str">
        <f>IFERROR(VLOOKUP(D1101,プログラムデータ!A:N,10,0),"")</f>
        <v>自由形</v>
      </c>
      <c r="K1101" t="str">
        <f>IFERROR(VLOOKUP(D1101,プログラムデータ!A:N,14,0),"")</f>
        <v>タイム決勝</v>
      </c>
      <c r="L1101" t="str">
        <f t="shared" si="17"/>
        <v>10歳以下 女子 0 自由形 タイム決勝</v>
      </c>
    </row>
    <row r="1102" spans="1:12" x14ac:dyDescent="0.15">
      <c r="A1102">
        <f>IFERROR(記録[[#This Row],[競技番号]],"")</f>
        <v>230</v>
      </c>
      <c r="B1102">
        <f>IFERROR(記録[[#This Row],[選手番号]],"")</f>
        <v>672</v>
      </c>
      <c r="C1102" t="str">
        <f>IFERROR(VLOOKUP(B1102,チーム番号!E:F,2,0),"")</f>
        <v/>
      </c>
      <c r="D1102">
        <f>IFERROR(VLOOKUP(A1102,プログラム!B:C,2,0),"")</f>
        <v>79</v>
      </c>
      <c r="E1102">
        <f>IFERROR(記録[[#This Row],[組]],"")</f>
        <v>3</v>
      </c>
      <c r="F1102">
        <f>IFERROR(記録[[#This Row],[水路]],"")</f>
        <v>5</v>
      </c>
      <c r="G1102" t="str">
        <f>IFERROR(VLOOKUP(D1102,プログラムデータ!A:N,12,0),"")</f>
        <v>10歳以下</v>
      </c>
      <c r="H1102" t="str">
        <f>IFERROR(VLOOKUP(D1102,プログラムデータ!A:N,13,0),"")</f>
        <v>女子</v>
      </c>
      <c r="I1102">
        <f>IFERROR(VLOOKUP(D1102,プログラムデータ!A:N,11,0),"")</f>
        <v>0</v>
      </c>
      <c r="J1102" t="str">
        <f>IFERROR(VLOOKUP(D1102,プログラムデータ!A:N,10,0),"")</f>
        <v>自由形</v>
      </c>
      <c r="K1102" t="str">
        <f>IFERROR(VLOOKUP(D1102,プログラムデータ!A:N,14,0),"")</f>
        <v>タイム決勝</v>
      </c>
      <c r="L1102" t="str">
        <f t="shared" si="17"/>
        <v>10歳以下 女子 0 自由形 タイム決勝</v>
      </c>
    </row>
    <row r="1103" spans="1:12" x14ac:dyDescent="0.15">
      <c r="A1103">
        <f>IFERROR(記録[[#This Row],[競技番号]],"")</f>
        <v>230</v>
      </c>
      <c r="B1103">
        <f>IFERROR(記録[[#This Row],[選手番号]],"")</f>
        <v>491</v>
      </c>
      <c r="C1103" t="str">
        <f>IFERROR(VLOOKUP(B1103,チーム番号!E:F,2,0),"")</f>
        <v/>
      </c>
      <c r="D1103">
        <f>IFERROR(VLOOKUP(A1103,プログラム!B:C,2,0),"")</f>
        <v>79</v>
      </c>
      <c r="E1103">
        <f>IFERROR(記録[[#This Row],[組]],"")</f>
        <v>3</v>
      </c>
      <c r="F1103">
        <f>IFERROR(記録[[#This Row],[水路]],"")</f>
        <v>6</v>
      </c>
      <c r="G1103" t="str">
        <f>IFERROR(VLOOKUP(D1103,プログラムデータ!A:N,12,0),"")</f>
        <v>10歳以下</v>
      </c>
      <c r="H1103" t="str">
        <f>IFERROR(VLOOKUP(D1103,プログラムデータ!A:N,13,0),"")</f>
        <v>女子</v>
      </c>
      <c r="I1103">
        <f>IFERROR(VLOOKUP(D1103,プログラムデータ!A:N,11,0),"")</f>
        <v>0</v>
      </c>
      <c r="J1103" t="str">
        <f>IFERROR(VLOOKUP(D1103,プログラムデータ!A:N,10,0),"")</f>
        <v>自由形</v>
      </c>
      <c r="K1103" t="str">
        <f>IFERROR(VLOOKUP(D1103,プログラムデータ!A:N,14,0),"")</f>
        <v>タイム決勝</v>
      </c>
      <c r="L1103" t="str">
        <f t="shared" si="17"/>
        <v>10歳以下 女子 0 自由形 タイム決勝</v>
      </c>
    </row>
    <row r="1104" spans="1:12" x14ac:dyDescent="0.15">
      <c r="A1104">
        <f>IFERROR(記録[[#This Row],[競技番号]],"")</f>
        <v>230</v>
      </c>
      <c r="B1104">
        <f>IFERROR(記録[[#This Row],[選手番号]],"")</f>
        <v>350</v>
      </c>
      <c r="C1104" t="str">
        <f>IFERROR(VLOOKUP(B1104,チーム番号!E:F,2,0),"")</f>
        <v/>
      </c>
      <c r="D1104">
        <f>IFERROR(VLOOKUP(A1104,プログラム!B:C,2,0),"")</f>
        <v>79</v>
      </c>
      <c r="E1104">
        <f>IFERROR(記録[[#This Row],[組]],"")</f>
        <v>3</v>
      </c>
      <c r="F1104">
        <f>IFERROR(記録[[#This Row],[水路]],"")</f>
        <v>7</v>
      </c>
      <c r="G1104" t="str">
        <f>IFERROR(VLOOKUP(D1104,プログラムデータ!A:N,12,0),"")</f>
        <v>10歳以下</v>
      </c>
      <c r="H1104" t="str">
        <f>IFERROR(VLOOKUP(D1104,プログラムデータ!A:N,13,0),"")</f>
        <v>女子</v>
      </c>
      <c r="I1104">
        <f>IFERROR(VLOOKUP(D1104,プログラムデータ!A:N,11,0),"")</f>
        <v>0</v>
      </c>
      <c r="J1104" t="str">
        <f>IFERROR(VLOOKUP(D1104,プログラムデータ!A:N,10,0),"")</f>
        <v>自由形</v>
      </c>
      <c r="K1104" t="str">
        <f>IFERROR(VLOOKUP(D1104,プログラムデータ!A:N,14,0),"")</f>
        <v>タイム決勝</v>
      </c>
      <c r="L1104" t="str">
        <f t="shared" si="17"/>
        <v>10歳以下 女子 0 自由形 タイム決勝</v>
      </c>
    </row>
    <row r="1105" spans="1:12" x14ac:dyDescent="0.15">
      <c r="A1105">
        <f>IFERROR(記録[[#This Row],[競技番号]],"")</f>
        <v>230</v>
      </c>
      <c r="B1105">
        <f>IFERROR(記録[[#This Row],[選手番号]],"")</f>
        <v>73</v>
      </c>
      <c r="C1105" t="str">
        <f>IFERROR(VLOOKUP(B1105,チーム番号!E:F,2,0),"")</f>
        <v/>
      </c>
      <c r="D1105">
        <f>IFERROR(VLOOKUP(A1105,プログラム!B:C,2,0),"")</f>
        <v>79</v>
      </c>
      <c r="E1105">
        <f>IFERROR(記録[[#This Row],[組]],"")</f>
        <v>3</v>
      </c>
      <c r="F1105">
        <f>IFERROR(記録[[#This Row],[水路]],"")</f>
        <v>8</v>
      </c>
      <c r="G1105" t="str">
        <f>IFERROR(VLOOKUP(D1105,プログラムデータ!A:N,12,0),"")</f>
        <v>10歳以下</v>
      </c>
      <c r="H1105" t="str">
        <f>IFERROR(VLOOKUP(D1105,プログラムデータ!A:N,13,0),"")</f>
        <v>女子</v>
      </c>
      <c r="I1105">
        <f>IFERROR(VLOOKUP(D1105,プログラムデータ!A:N,11,0),"")</f>
        <v>0</v>
      </c>
      <c r="J1105" t="str">
        <f>IFERROR(VLOOKUP(D1105,プログラムデータ!A:N,10,0),"")</f>
        <v>自由形</v>
      </c>
      <c r="K1105" t="str">
        <f>IFERROR(VLOOKUP(D1105,プログラムデータ!A:N,14,0),"")</f>
        <v>タイム決勝</v>
      </c>
      <c r="L1105" t="str">
        <f t="shared" si="17"/>
        <v>10歳以下 女子 0 自由形 タイム決勝</v>
      </c>
    </row>
    <row r="1106" spans="1:12" x14ac:dyDescent="0.15">
      <c r="A1106">
        <f>IFERROR(記録[[#This Row],[競技番号]],"")</f>
        <v>230</v>
      </c>
      <c r="B1106">
        <f>IFERROR(記録[[#This Row],[選手番号]],"")</f>
        <v>612</v>
      </c>
      <c r="C1106" t="str">
        <f>IFERROR(VLOOKUP(B1106,チーム番号!E:F,2,0),"")</f>
        <v/>
      </c>
      <c r="D1106">
        <f>IFERROR(VLOOKUP(A1106,プログラム!B:C,2,0),"")</f>
        <v>79</v>
      </c>
      <c r="E1106">
        <f>IFERROR(記録[[#This Row],[組]],"")</f>
        <v>4</v>
      </c>
      <c r="F1106">
        <f>IFERROR(記録[[#This Row],[水路]],"")</f>
        <v>1</v>
      </c>
      <c r="G1106" t="str">
        <f>IFERROR(VLOOKUP(D1106,プログラムデータ!A:N,12,0),"")</f>
        <v>10歳以下</v>
      </c>
      <c r="H1106" t="str">
        <f>IFERROR(VLOOKUP(D1106,プログラムデータ!A:N,13,0),"")</f>
        <v>女子</v>
      </c>
      <c r="I1106">
        <f>IFERROR(VLOOKUP(D1106,プログラムデータ!A:N,11,0),"")</f>
        <v>0</v>
      </c>
      <c r="J1106" t="str">
        <f>IFERROR(VLOOKUP(D1106,プログラムデータ!A:N,10,0),"")</f>
        <v>自由形</v>
      </c>
      <c r="K1106" t="str">
        <f>IFERROR(VLOOKUP(D1106,プログラムデータ!A:N,14,0),"")</f>
        <v>タイム決勝</v>
      </c>
      <c r="L1106" t="str">
        <f t="shared" si="17"/>
        <v>10歳以下 女子 0 自由形 タイム決勝</v>
      </c>
    </row>
    <row r="1107" spans="1:12" x14ac:dyDescent="0.15">
      <c r="A1107">
        <f>IFERROR(記録[[#This Row],[競技番号]],"")</f>
        <v>230</v>
      </c>
      <c r="B1107">
        <f>IFERROR(記録[[#This Row],[選手番号]],"")</f>
        <v>583</v>
      </c>
      <c r="C1107" t="str">
        <f>IFERROR(VLOOKUP(B1107,チーム番号!E:F,2,0),"")</f>
        <v/>
      </c>
      <c r="D1107">
        <f>IFERROR(VLOOKUP(A1107,プログラム!B:C,2,0),"")</f>
        <v>79</v>
      </c>
      <c r="E1107">
        <f>IFERROR(記録[[#This Row],[組]],"")</f>
        <v>4</v>
      </c>
      <c r="F1107">
        <f>IFERROR(記録[[#This Row],[水路]],"")</f>
        <v>2</v>
      </c>
      <c r="G1107" t="str">
        <f>IFERROR(VLOOKUP(D1107,プログラムデータ!A:N,12,0),"")</f>
        <v>10歳以下</v>
      </c>
      <c r="H1107" t="str">
        <f>IFERROR(VLOOKUP(D1107,プログラムデータ!A:N,13,0),"")</f>
        <v>女子</v>
      </c>
      <c r="I1107">
        <f>IFERROR(VLOOKUP(D1107,プログラムデータ!A:N,11,0),"")</f>
        <v>0</v>
      </c>
      <c r="J1107" t="str">
        <f>IFERROR(VLOOKUP(D1107,プログラムデータ!A:N,10,0),"")</f>
        <v>自由形</v>
      </c>
      <c r="K1107" t="str">
        <f>IFERROR(VLOOKUP(D1107,プログラムデータ!A:N,14,0),"")</f>
        <v>タイム決勝</v>
      </c>
      <c r="L1107" t="str">
        <f t="shared" si="17"/>
        <v>10歳以下 女子 0 自由形 タイム決勝</v>
      </c>
    </row>
    <row r="1108" spans="1:12" x14ac:dyDescent="0.15">
      <c r="A1108">
        <f>IFERROR(記録[[#This Row],[競技番号]],"")</f>
        <v>230</v>
      </c>
      <c r="B1108">
        <f>IFERROR(記録[[#This Row],[選手番号]],"")</f>
        <v>287</v>
      </c>
      <c r="C1108" t="str">
        <f>IFERROR(VLOOKUP(B1108,チーム番号!E:F,2,0),"")</f>
        <v/>
      </c>
      <c r="D1108">
        <f>IFERROR(VLOOKUP(A1108,プログラム!B:C,2,0),"")</f>
        <v>79</v>
      </c>
      <c r="E1108">
        <f>IFERROR(記録[[#This Row],[組]],"")</f>
        <v>4</v>
      </c>
      <c r="F1108">
        <f>IFERROR(記録[[#This Row],[水路]],"")</f>
        <v>3</v>
      </c>
      <c r="G1108" t="str">
        <f>IFERROR(VLOOKUP(D1108,プログラムデータ!A:N,12,0),"")</f>
        <v>10歳以下</v>
      </c>
      <c r="H1108" t="str">
        <f>IFERROR(VLOOKUP(D1108,プログラムデータ!A:N,13,0),"")</f>
        <v>女子</v>
      </c>
      <c r="I1108">
        <f>IFERROR(VLOOKUP(D1108,プログラムデータ!A:N,11,0),"")</f>
        <v>0</v>
      </c>
      <c r="J1108" t="str">
        <f>IFERROR(VLOOKUP(D1108,プログラムデータ!A:N,10,0),"")</f>
        <v>自由形</v>
      </c>
      <c r="K1108" t="str">
        <f>IFERROR(VLOOKUP(D1108,プログラムデータ!A:N,14,0),"")</f>
        <v>タイム決勝</v>
      </c>
      <c r="L1108" t="str">
        <f t="shared" si="17"/>
        <v>10歳以下 女子 0 自由形 タイム決勝</v>
      </c>
    </row>
    <row r="1109" spans="1:12" x14ac:dyDescent="0.15">
      <c r="A1109">
        <f>IFERROR(記録[[#This Row],[競技番号]],"")</f>
        <v>230</v>
      </c>
      <c r="B1109">
        <f>IFERROR(記録[[#This Row],[選手番号]],"")</f>
        <v>380</v>
      </c>
      <c r="C1109" t="str">
        <f>IFERROR(VLOOKUP(B1109,チーム番号!E:F,2,0),"")</f>
        <v/>
      </c>
      <c r="D1109">
        <f>IFERROR(VLOOKUP(A1109,プログラム!B:C,2,0),"")</f>
        <v>79</v>
      </c>
      <c r="E1109">
        <f>IFERROR(記録[[#This Row],[組]],"")</f>
        <v>4</v>
      </c>
      <c r="F1109">
        <f>IFERROR(記録[[#This Row],[水路]],"")</f>
        <v>4</v>
      </c>
      <c r="G1109" t="str">
        <f>IFERROR(VLOOKUP(D1109,プログラムデータ!A:N,12,0),"")</f>
        <v>10歳以下</v>
      </c>
      <c r="H1109" t="str">
        <f>IFERROR(VLOOKUP(D1109,プログラムデータ!A:N,13,0),"")</f>
        <v>女子</v>
      </c>
      <c r="I1109">
        <f>IFERROR(VLOOKUP(D1109,プログラムデータ!A:N,11,0),"")</f>
        <v>0</v>
      </c>
      <c r="J1109" t="str">
        <f>IFERROR(VLOOKUP(D1109,プログラムデータ!A:N,10,0),"")</f>
        <v>自由形</v>
      </c>
      <c r="K1109" t="str">
        <f>IFERROR(VLOOKUP(D1109,プログラムデータ!A:N,14,0),"")</f>
        <v>タイム決勝</v>
      </c>
      <c r="L1109" t="str">
        <f t="shared" si="17"/>
        <v>10歳以下 女子 0 自由形 タイム決勝</v>
      </c>
    </row>
    <row r="1110" spans="1:12" x14ac:dyDescent="0.15">
      <c r="A1110">
        <f>IFERROR(記録[[#This Row],[競技番号]],"")</f>
        <v>230</v>
      </c>
      <c r="B1110">
        <f>IFERROR(記録[[#This Row],[選手番号]],"")</f>
        <v>587</v>
      </c>
      <c r="C1110" t="str">
        <f>IFERROR(VLOOKUP(B1110,チーム番号!E:F,2,0),"")</f>
        <v/>
      </c>
      <c r="D1110">
        <f>IFERROR(VLOOKUP(A1110,プログラム!B:C,2,0),"")</f>
        <v>79</v>
      </c>
      <c r="E1110">
        <f>IFERROR(記録[[#This Row],[組]],"")</f>
        <v>4</v>
      </c>
      <c r="F1110">
        <f>IFERROR(記録[[#This Row],[水路]],"")</f>
        <v>5</v>
      </c>
      <c r="G1110" t="str">
        <f>IFERROR(VLOOKUP(D1110,プログラムデータ!A:N,12,0),"")</f>
        <v>10歳以下</v>
      </c>
      <c r="H1110" t="str">
        <f>IFERROR(VLOOKUP(D1110,プログラムデータ!A:N,13,0),"")</f>
        <v>女子</v>
      </c>
      <c r="I1110">
        <f>IFERROR(VLOOKUP(D1110,プログラムデータ!A:N,11,0),"")</f>
        <v>0</v>
      </c>
      <c r="J1110" t="str">
        <f>IFERROR(VLOOKUP(D1110,プログラムデータ!A:N,10,0),"")</f>
        <v>自由形</v>
      </c>
      <c r="K1110" t="str">
        <f>IFERROR(VLOOKUP(D1110,プログラムデータ!A:N,14,0),"")</f>
        <v>タイム決勝</v>
      </c>
      <c r="L1110" t="str">
        <f t="shared" si="17"/>
        <v>10歳以下 女子 0 自由形 タイム決勝</v>
      </c>
    </row>
    <row r="1111" spans="1:12" x14ac:dyDescent="0.15">
      <c r="A1111">
        <f>IFERROR(記録[[#This Row],[競技番号]],"")</f>
        <v>230</v>
      </c>
      <c r="B1111">
        <f>IFERROR(記録[[#This Row],[選手番号]],"")</f>
        <v>592</v>
      </c>
      <c r="C1111" t="str">
        <f>IFERROR(VLOOKUP(B1111,チーム番号!E:F,2,0),"")</f>
        <v/>
      </c>
      <c r="D1111">
        <f>IFERROR(VLOOKUP(A1111,プログラム!B:C,2,0),"")</f>
        <v>79</v>
      </c>
      <c r="E1111">
        <f>IFERROR(記録[[#This Row],[組]],"")</f>
        <v>4</v>
      </c>
      <c r="F1111">
        <f>IFERROR(記録[[#This Row],[水路]],"")</f>
        <v>6</v>
      </c>
      <c r="G1111" t="str">
        <f>IFERROR(VLOOKUP(D1111,プログラムデータ!A:N,12,0),"")</f>
        <v>10歳以下</v>
      </c>
      <c r="H1111" t="str">
        <f>IFERROR(VLOOKUP(D1111,プログラムデータ!A:N,13,0),"")</f>
        <v>女子</v>
      </c>
      <c r="I1111">
        <f>IFERROR(VLOOKUP(D1111,プログラムデータ!A:N,11,0),"")</f>
        <v>0</v>
      </c>
      <c r="J1111" t="str">
        <f>IFERROR(VLOOKUP(D1111,プログラムデータ!A:N,10,0),"")</f>
        <v>自由形</v>
      </c>
      <c r="K1111" t="str">
        <f>IFERROR(VLOOKUP(D1111,プログラムデータ!A:N,14,0),"")</f>
        <v>タイム決勝</v>
      </c>
      <c r="L1111" t="str">
        <f t="shared" si="17"/>
        <v>10歳以下 女子 0 自由形 タイム決勝</v>
      </c>
    </row>
    <row r="1112" spans="1:12" x14ac:dyDescent="0.15">
      <c r="A1112">
        <f>IFERROR(記録[[#This Row],[競技番号]],"")</f>
        <v>230</v>
      </c>
      <c r="B1112">
        <f>IFERROR(記録[[#This Row],[選手番号]],"")</f>
        <v>104</v>
      </c>
      <c r="C1112" t="str">
        <f>IFERROR(VLOOKUP(B1112,チーム番号!E:F,2,0),"")</f>
        <v/>
      </c>
      <c r="D1112">
        <f>IFERROR(VLOOKUP(A1112,プログラム!B:C,2,0),"")</f>
        <v>79</v>
      </c>
      <c r="E1112">
        <f>IFERROR(記録[[#This Row],[組]],"")</f>
        <v>4</v>
      </c>
      <c r="F1112">
        <f>IFERROR(記録[[#This Row],[水路]],"")</f>
        <v>7</v>
      </c>
      <c r="G1112" t="str">
        <f>IFERROR(VLOOKUP(D1112,プログラムデータ!A:N,12,0),"")</f>
        <v>10歳以下</v>
      </c>
      <c r="H1112" t="str">
        <f>IFERROR(VLOOKUP(D1112,プログラムデータ!A:N,13,0),"")</f>
        <v>女子</v>
      </c>
      <c r="I1112">
        <f>IFERROR(VLOOKUP(D1112,プログラムデータ!A:N,11,0),"")</f>
        <v>0</v>
      </c>
      <c r="J1112" t="str">
        <f>IFERROR(VLOOKUP(D1112,プログラムデータ!A:N,10,0),"")</f>
        <v>自由形</v>
      </c>
      <c r="K1112" t="str">
        <f>IFERROR(VLOOKUP(D1112,プログラムデータ!A:N,14,0),"")</f>
        <v>タイム決勝</v>
      </c>
      <c r="L1112" t="str">
        <f t="shared" si="17"/>
        <v>10歳以下 女子 0 自由形 タイム決勝</v>
      </c>
    </row>
    <row r="1113" spans="1:12" x14ac:dyDescent="0.15">
      <c r="A1113">
        <f>IFERROR(記録[[#This Row],[競技番号]],"")</f>
        <v>230</v>
      </c>
      <c r="B1113">
        <f>IFERROR(記録[[#This Row],[選手番号]],"")</f>
        <v>235</v>
      </c>
      <c r="C1113" t="str">
        <f>IFERROR(VLOOKUP(B1113,チーム番号!E:F,2,0),"")</f>
        <v/>
      </c>
      <c r="D1113">
        <f>IFERROR(VLOOKUP(A1113,プログラム!B:C,2,0),"")</f>
        <v>79</v>
      </c>
      <c r="E1113">
        <f>IFERROR(記録[[#This Row],[組]],"")</f>
        <v>4</v>
      </c>
      <c r="F1113">
        <f>IFERROR(記録[[#This Row],[水路]],"")</f>
        <v>8</v>
      </c>
      <c r="G1113" t="str">
        <f>IFERROR(VLOOKUP(D1113,プログラムデータ!A:N,12,0),"")</f>
        <v>10歳以下</v>
      </c>
      <c r="H1113" t="str">
        <f>IFERROR(VLOOKUP(D1113,プログラムデータ!A:N,13,0),"")</f>
        <v>女子</v>
      </c>
      <c r="I1113">
        <f>IFERROR(VLOOKUP(D1113,プログラムデータ!A:N,11,0),"")</f>
        <v>0</v>
      </c>
      <c r="J1113" t="str">
        <f>IFERROR(VLOOKUP(D1113,プログラムデータ!A:N,10,0),"")</f>
        <v>自由形</v>
      </c>
      <c r="K1113" t="str">
        <f>IFERROR(VLOOKUP(D1113,プログラムデータ!A:N,14,0),"")</f>
        <v>タイム決勝</v>
      </c>
      <c r="L1113" t="str">
        <f t="shared" si="17"/>
        <v>10歳以下 女子 0 自由形 タイム決勝</v>
      </c>
    </row>
    <row r="1114" spans="1:12" x14ac:dyDescent="0.15">
      <c r="A1114">
        <f>IFERROR(記録[[#This Row],[競技番号]],"")</f>
        <v>231</v>
      </c>
      <c r="B1114">
        <f>IFERROR(記録[[#This Row],[選手番号]],"")</f>
        <v>0</v>
      </c>
      <c r="C1114" t="str">
        <f>IFERROR(VLOOKUP(B1114,チーム番号!E:F,2,0),"")</f>
        <v/>
      </c>
      <c r="D1114">
        <f>IFERROR(VLOOKUP(A1114,プログラム!B:C,2,0),"")</f>
        <v>80</v>
      </c>
      <c r="E1114">
        <f>IFERROR(記録[[#This Row],[組]],"")</f>
        <v>1</v>
      </c>
      <c r="F1114">
        <f>IFERROR(記録[[#This Row],[水路]],"")</f>
        <v>1</v>
      </c>
      <c r="G1114" t="str">
        <f>IFERROR(VLOOKUP(D1114,プログラムデータ!A:N,12,0),"")</f>
        <v>11～12歳</v>
      </c>
      <c r="H1114" t="str">
        <f>IFERROR(VLOOKUP(D1114,プログラムデータ!A:N,13,0),"")</f>
        <v>女子</v>
      </c>
      <c r="I1114">
        <f>IFERROR(VLOOKUP(D1114,プログラムデータ!A:N,11,0),"")</f>
        <v>0</v>
      </c>
      <c r="J1114" t="str">
        <f>IFERROR(VLOOKUP(D1114,プログラムデータ!A:N,10,0),"")</f>
        <v>自由形</v>
      </c>
      <c r="K1114" t="str">
        <f>IFERROR(VLOOKUP(D1114,プログラムデータ!A:N,14,0),"")</f>
        <v>タイム決勝</v>
      </c>
      <c r="L1114" t="str">
        <f t="shared" si="17"/>
        <v>11～12歳 女子 0 自由形 タイム決勝</v>
      </c>
    </row>
    <row r="1115" spans="1:12" x14ac:dyDescent="0.15">
      <c r="A1115">
        <f>IFERROR(記録[[#This Row],[競技番号]],"")</f>
        <v>231</v>
      </c>
      <c r="B1115">
        <f>IFERROR(記録[[#This Row],[選手番号]],"")</f>
        <v>0</v>
      </c>
      <c r="C1115" t="str">
        <f>IFERROR(VLOOKUP(B1115,チーム番号!E:F,2,0),"")</f>
        <v/>
      </c>
      <c r="D1115">
        <f>IFERROR(VLOOKUP(A1115,プログラム!B:C,2,0),"")</f>
        <v>80</v>
      </c>
      <c r="E1115">
        <f>IFERROR(記録[[#This Row],[組]],"")</f>
        <v>1</v>
      </c>
      <c r="F1115">
        <f>IFERROR(記録[[#This Row],[水路]],"")</f>
        <v>2</v>
      </c>
      <c r="G1115" t="str">
        <f>IFERROR(VLOOKUP(D1115,プログラムデータ!A:N,12,0),"")</f>
        <v>11～12歳</v>
      </c>
      <c r="H1115" t="str">
        <f>IFERROR(VLOOKUP(D1115,プログラムデータ!A:N,13,0),"")</f>
        <v>女子</v>
      </c>
      <c r="I1115">
        <f>IFERROR(VLOOKUP(D1115,プログラムデータ!A:N,11,0),"")</f>
        <v>0</v>
      </c>
      <c r="J1115" t="str">
        <f>IFERROR(VLOOKUP(D1115,プログラムデータ!A:N,10,0),"")</f>
        <v>自由形</v>
      </c>
      <c r="K1115" t="str">
        <f>IFERROR(VLOOKUP(D1115,プログラムデータ!A:N,14,0),"")</f>
        <v>タイム決勝</v>
      </c>
      <c r="L1115" t="str">
        <f t="shared" si="17"/>
        <v>11～12歳 女子 0 自由形 タイム決勝</v>
      </c>
    </row>
    <row r="1116" spans="1:12" x14ac:dyDescent="0.15">
      <c r="A1116">
        <f>IFERROR(記録[[#This Row],[競技番号]],"")</f>
        <v>231</v>
      </c>
      <c r="B1116">
        <f>IFERROR(記録[[#This Row],[選手番号]],"")</f>
        <v>690</v>
      </c>
      <c r="C1116" t="str">
        <f>IFERROR(VLOOKUP(B1116,チーム番号!E:F,2,0),"")</f>
        <v/>
      </c>
      <c r="D1116">
        <f>IFERROR(VLOOKUP(A1116,プログラム!B:C,2,0),"")</f>
        <v>80</v>
      </c>
      <c r="E1116">
        <f>IFERROR(記録[[#This Row],[組]],"")</f>
        <v>1</v>
      </c>
      <c r="F1116">
        <f>IFERROR(記録[[#This Row],[水路]],"")</f>
        <v>3</v>
      </c>
      <c r="G1116" t="str">
        <f>IFERROR(VLOOKUP(D1116,プログラムデータ!A:N,12,0),"")</f>
        <v>11～12歳</v>
      </c>
      <c r="H1116" t="str">
        <f>IFERROR(VLOOKUP(D1116,プログラムデータ!A:N,13,0),"")</f>
        <v>女子</v>
      </c>
      <c r="I1116">
        <f>IFERROR(VLOOKUP(D1116,プログラムデータ!A:N,11,0),"")</f>
        <v>0</v>
      </c>
      <c r="J1116" t="str">
        <f>IFERROR(VLOOKUP(D1116,プログラムデータ!A:N,10,0),"")</f>
        <v>自由形</v>
      </c>
      <c r="K1116" t="str">
        <f>IFERROR(VLOOKUP(D1116,プログラムデータ!A:N,14,0),"")</f>
        <v>タイム決勝</v>
      </c>
      <c r="L1116" t="str">
        <f t="shared" si="17"/>
        <v>11～12歳 女子 0 自由形 タイム決勝</v>
      </c>
    </row>
    <row r="1117" spans="1:12" x14ac:dyDescent="0.15">
      <c r="A1117">
        <f>IFERROR(記録[[#This Row],[競技番号]],"")</f>
        <v>231</v>
      </c>
      <c r="B1117">
        <f>IFERROR(記録[[#This Row],[選手番号]],"")</f>
        <v>651</v>
      </c>
      <c r="C1117" t="str">
        <f>IFERROR(VLOOKUP(B1117,チーム番号!E:F,2,0),"")</f>
        <v/>
      </c>
      <c r="D1117">
        <f>IFERROR(VLOOKUP(A1117,プログラム!B:C,2,0),"")</f>
        <v>80</v>
      </c>
      <c r="E1117">
        <f>IFERROR(記録[[#This Row],[組]],"")</f>
        <v>1</v>
      </c>
      <c r="F1117">
        <f>IFERROR(記録[[#This Row],[水路]],"")</f>
        <v>4</v>
      </c>
      <c r="G1117" t="str">
        <f>IFERROR(VLOOKUP(D1117,プログラムデータ!A:N,12,0),"")</f>
        <v>11～12歳</v>
      </c>
      <c r="H1117" t="str">
        <f>IFERROR(VLOOKUP(D1117,プログラムデータ!A:N,13,0),"")</f>
        <v>女子</v>
      </c>
      <c r="I1117">
        <f>IFERROR(VLOOKUP(D1117,プログラムデータ!A:N,11,0),"")</f>
        <v>0</v>
      </c>
      <c r="J1117" t="str">
        <f>IFERROR(VLOOKUP(D1117,プログラムデータ!A:N,10,0),"")</f>
        <v>自由形</v>
      </c>
      <c r="K1117" t="str">
        <f>IFERROR(VLOOKUP(D1117,プログラムデータ!A:N,14,0),"")</f>
        <v>タイム決勝</v>
      </c>
      <c r="L1117" t="str">
        <f t="shared" si="17"/>
        <v>11～12歳 女子 0 自由形 タイム決勝</v>
      </c>
    </row>
    <row r="1118" spans="1:12" x14ac:dyDescent="0.15">
      <c r="A1118">
        <f>IFERROR(記録[[#This Row],[競技番号]],"")</f>
        <v>231</v>
      </c>
      <c r="B1118">
        <f>IFERROR(記録[[#This Row],[選手番号]],"")</f>
        <v>553</v>
      </c>
      <c r="C1118" t="str">
        <f>IFERROR(VLOOKUP(B1118,チーム番号!E:F,2,0),"")</f>
        <v/>
      </c>
      <c r="D1118">
        <f>IFERROR(VLOOKUP(A1118,プログラム!B:C,2,0),"")</f>
        <v>80</v>
      </c>
      <c r="E1118">
        <f>IFERROR(記録[[#This Row],[組]],"")</f>
        <v>1</v>
      </c>
      <c r="F1118">
        <f>IFERROR(記録[[#This Row],[水路]],"")</f>
        <v>5</v>
      </c>
      <c r="G1118" t="str">
        <f>IFERROR(VLOOKUP(D1118,プログラムデータ!A:N,12,0),"")</f>
        <v>11～12歳</v>
      </c>
      <c r="H1118" t="str">
        <f>IFERROR(VLOOKUP(D1118,プログラムデータ!A:N,13,0),"")</f>
        <v>女子</v>
      </c>
      <c r="I1118">
        <f>IFERROR(VLOOKUP(D1118,プログラムデータ!A:N,11,0),"")</f>
        <v>0</v>
      </c>
      <c r="J1118" t="str">
        <f>IFERROR(VLOOKUP(D1118,プログラムデータ!A:N,10,0),"")</f>
        <v>自由形</v>
      </c>
      <c r="K1118" t="str">
        <f>IFERROR(VLOOKUP(D1118,プログラムデータ!A:N,14,0),"")</f>
        <v>タイム決勝</v>
      </c>
      <c r="L1118" t="str">
        <f t="shared" si="17"/>
        <v>11～12歳 女子 0 自由形 タイム決勝</v>
      </c>
    </row>
    <row r="1119" spans="1:12" x14ac:dyDescent="0.15">
      <c r="A1119">
        <f>IFERROR(記録[[#This Row],[競技番号]],"")</f>
        <v>231</v>
      </c>
      <c r="B1119">
        <f>IFERROR(記録[[#This Row],[選手番号]],"")</f>
        <v>0</v>
      </c>
      <c r="C1119" t="str">
        <f>IFERROR(VLOOKUP(B1119,チーム番号!E:F,2,0),"")</f>
        <v/>
      </c>
      <c r="D1119">
        <f>IFERROR(VLOOKUP(A1119,プログラム!B:C,2,0),"")</f>
        <v>80</v>
      </c>
      <c r="E1119">
        <f>IFERROR(記録[[#This Row],[組]],"")</f>
        <v>1</v>
      </c>
      <c r="F1119">
        <f>IFERROR(記録[[#This Row],[水路]],"")</f>
        <v>6</v>
      </c>
      <c r="G1119" t="str">
        <f>IFERROR(VLOOKUP(D1119,プログラムデータ!A:N,12,0),"")</f>
        <v>11～12歳</v>
      </c>
      <c r="H1119" t="str">
        <f>IFERROR(VLOOKUP(D1119,プログラムデータ!A:N,13,0),"")</f>
        <v>女子</v>
      </c>
      <c r="I1119">
        <f>IFERROR(VLOOKUP(D1119,プログラムデータ!A:N,11,0),"")</f>
        <v>0</v>
      </c>
      <c r="J1119" t="str">
        <f>IFERROR(VLOOKUP(D1119,プログラムデータ!A:N,10,0),"")</f>
        <v>自由形</v>
      </c>
      <c r="K1119" t="str">
        <f>IFERROR(VLOOKUP(D1119,プログラムデータ!A:N,14,0),"")</f>
        <v>タイム決勝</v>
      </c>
      <c r="L1119" t="str">
        <f t="shared" si="17"/>
        <v>11～12歳 女子 0 自由形 タイム決勝</v>
      </c>
    </row>
    <row r="1120" spans="1:12" x14ac:dyDescent="0.15">
      <c r="A1120">
        <f>IFERROR(記録[[#This Row],[競技番号]],"")</f>
        <v>231</v>
      </c>
      <c r="B1120">
        <f>IFERROR(記録[[#This Row],[選手番号]],"")</f>
        <v>0</v>
      </c>
      <c r="C1120" t="str">
        <f>IFERROR(VLOOKUP(B1120,チーム番号!E:F,2,0),"")</f>
        <v/>
      </c>
      <c r="D1120">
        <f>IFERROR(VLOOKUP(A1120,プログラム!B:C,2,0),"")</f>
        <v>80</v>
      </c>
      <c r="E1120">
        <f>IFERROR(記録[[#This Row],[組]],"")</f>
        <v>1</v>
      </c>
      <c r="F1120">
        <f>IFERROR(記録[[#This Row],[水路]],"")</f>
        <v>7</v>
      </c>
      <c r="G1120" t="str">
        <f>IFERROR(VLOOKUP(D1120,プログラムデータ!A:N,12,0),"")</f>
        <v>11～12歳</v>
      </c>
      <c r="H1120" t="str">
        <f>IFERROR(VLOOKUP(D1120,プログラムデータ!A:N,13,0),"")</f>
        <v>女子</v>
      </c>
      <c r="I1120">
        <f>IFERROR(VLOOKUP(D1120,プログラムデータ!A:N,11,0),"")</f>
        <v>0</v>
      </c>
      <c r="J1120" t="str">
        <f>IFERROR(VLOOKUP(D1120,プログラムデータ!A:N,10,0),"")</f>
        <v>自由形</v>
      </c>
      <c r="K1120" t="str">
        <f>IFERROR(VLOOKUP(D1120,プログラムデータ!A:N,14,0),"")</f>
        <v>タイム決勝</v>
      </c>
      <c r="L1120" t="str">
        <f t="shared" si="17"/>
        <v>11～12歳 女子 0 自由形 タイム決勝</v>
      </c>
    </row>
    <row r="1121" spans="1:12" x14ac:dyDescent="0.15">
      <c r="A1121">
        <f>IFERROR(記録[[#This Row],[競技番号]],"")</f>
        <v>231</v>
      </c>
      <c r="B1121">
        <f>IFERROR(記録[[#This Row],[選手番号]],"")</f>
        <v>0</v>
      </c>
      <c r="C1121" t="str">
        <f>IFERROR(VLOOKUP(B1121,チーム番号!E:F,2,0),"")</f>
        <v/>
      </c>
      <c r="D1121">
        <f>IFERROR(VLOOKUP(A1121,プログラム!B:C,2,0),"")</f>
        <v>80</v>
      </c>
      <c r="E1121">
        <f>IFERROR(記録[[#This Row],[組]],"")</f>
        <v>1</v>
      </c>
      <c r="F1121">
        <f>IFERROR(記録[[#This Row],[水路]],"")</f>
        <v>8</v>
      </c>
      <c r="G1121" t="str">
        <f>IFERROR(VLOOKUP(D1121,プログラムデータ!A:N,12,0),"")</f>
        <v>11～12歳</v>
      </c>
      <c r="H1121" t="str">
        <f>IFERROR(VLOOKUP(D1121,プログラムデータ!A:N,13,0),"")</f>
        <v>女子</v>
      </c>
      <c r="I1121">
        <f>IFERROR(VLOOKUP(D1121,プログラムデータ!A:N,11,0),"")</f>
        <v>0</v>
      </c>
      <c r="J1121" t="str">
        <f>IFERROR(VLOOKUP(D1121,プログラムデータ!A:N,10,0),"")</f>
        <v>自由形</v>
      </c>
      <c r="K1121" t="str">
        <f>IFERROR(VLOOKUP(D1121,プログラムデータ!A:N,14,0),"")</f>
        <v>タイム決勝</v>
      </c>
      <c r="L1121" t="str">
        <f t="shared" si="17"/>
        <v>11～12歳 女子 0 自由形 タイム決勝</v>
      </c>
    </row>
    <row r="1122" spans="1:12" x14ac:dyDescent="0.15">
      <c r="A1122">
        <f>IFERROR(記録[[#This Row],[競技番号]],"")</f>
        <v>231</v>
      </c>
      <c r="B1122">
        <f>IFERROR(記録[[#This Row],[選手番号]],"")</f>
        <v>0</v>
      </c>
      <c r="C1122" t="str">
        <f>IFERROR(VLOOKUP(B1122,チーム番号!E:F,2,0),"")</f>
        <v/>
      </c>
      <c r="D1122">
        <f>IFERROR(VLOOKUP(A1122,プログラム!B:C,2,0),"")</f>
        <v>80</v>
      </c>
      <c r="E1122">
        <f>IFERROR(記録[[#This Row],[組]],"")</f>
        <v>2</v>
      </c>
      <c r="F1122">
        <f>IFERROR(記録[[#This Row],[水路]],"")</f>
        <v>1</v>
      </c>
      <c r="G1122" t="str">
        <f>IFERROR(VLOOKUP(D1122,プログラムデータ!A:N,12,0),"")</f>
        <v>11～12歳</v>
      </c>
      <c r="H1122" t="str">
        <f>IFERROR(VLOOKUP(D1122,プログラムデータ!A:N,13,0),"")</f>
        <v>女子</v>
      </c>
      <c r="I1122">
        <f>IFERROR(VLOOKUP(D1122,プログラムデータ!A:N,11,0),"")</f>
        <v>0</v>
      </c>
      <c r="J1122" t="str">
        <f>IFERROR(VLOOKUP(D1122,プログラムデータ!A:N,10,0),"")</f>
        <v>自由形</v>
      </c>
      <c r="K1122" t="str">
        <f>IFERROR(VLOOKUP(D1122,プログラムデータ!A:N,14,0),"")</f>
        <v>タイム決勝</v>
      </c>
      <c r="L1122" t="str">
        <f t="shared" si="17"/>
        <v>11～12歳 女子 0 自由形 タイム決勝</v>
      </c>
    </row>
    <row r="1123" spans="1:12" x14ac:dyDescent="0.15">
      <c r="A1123">
        <f>IFERROR(記録[[#This Row],[競技番号]],"")</f>
        <v>231</v>
      </c>
      <c r="B1123">
        <f>IFERROR(記録[[#This Row],[選手番号]],"")</f>
        <v>648</v>
      </c>
      <c r="C1123" t="str">
        <f>IFERROR(VLOOKUP(B1123,チーム番号!E:F,2,0),"")</f>
        <v/>
      </c>
      <c r="D1123">
        <f>IFERROR(VLOOKUP(A1123,プログラム!B:C,2,0),"")</f>
        <v>80</v>
      </c>
      <c r="E1123">
        <f>IFERROR(記録[[#This Row],[組]],"")</f>
        <v>2</v>
      </c>
      <c r="F1123">
        <f>IFERROR(記録[[#This Row],[水路]],"")</f>
        <v>2</v>
      </c>
      <c r="G1123" t="str">
        <f>IFERROR(VLOOKUP(D1123,プログラムデータ!A:N,12,0),"")</f>
        <v>11～12歳</v>
      </c>
      <c r="H1123" t="str">
        <f>IFERROR(VLOOKUP(D1123,プログラムデータ!A:N,13,0),"")</f>
        <v>女子</v>
      </c>
      <c r="I1123">
        <f>IFERROR(VLOOKUP(D1123,プログラムデータ!A:N,11,0),"")</f>
        <v>0</v>
      </c>
      <c r="J1123" t="str">
        <f>IFERROR(VLOOKUP(D1123,プログラムデータ!A:N,10,0),"")</f>
        <v>自由形</v>
      </c>
      <c r="K1123" t="str">
        <f>IFERROR(VLOOKUP(D1123,プログラムデータ!A:N,14,0),"")</f>
        <v>タイム決勝</v>
      </c>
      <c r="L1123" t="str">
        <f t="shared" si="17"/>
        <v>11～12歳 女子 0 自由形 タイム決勝</v>
      </c>
    </row>
    <row r="1124" spans="1:12" x14ac:dyDescent="0.15">
      <c r="A1124">
        <f>IFERROR(記録[[#This Row],[競技番号]],"")</f>
        <v>231</v>
      </c>
      <c r="B1124">
        <f>IFERROR(記録[[#This Row],[選手番号]],"")</f>
        <v>99</v>
      </c>
      <c r="C1124" t="str">
        <f>IFERROR(VLOOKUP(B1124,チーム番号!E:F,2,0),"")</f>
        <v/>
      </c>
      <c r="D1124">
        <f>IFERROR(VLOOKUP(A1124,プログラム!B:C,2,0),"")</f>
        <v>80</v>
      </c>
      <c r="E1124">
        <f>IFERROR(記録[[#This Row],[組]],"")</f>
        <v>2</v>
      </c>
      <c r="F1124">
        <f>IFERROR(記録[[#This Row],[水路]],"")</f>
        <v>3</v>
      </c>
      <c r="G1124" t="str">
        <f>IFERROR(VLOOKUP(D1124,プログラムデータ!A:N,12,0),"")</f>
        <v>11～12歳</v>
      </c>
      <c r="H1124" t="str">
        <f>IFERROR(VLOOKUP(D1124,プログラムデータ!A:N,13,0),"")</f>
        <v>女子</v>
      </c>
      <c r="I1124">
        <f>IFERROR(VLOOKUP(D1124,プログラムデータ!A:N,11,0),"")</f>
        <v>0</v>
      </c>
      <c r="J1124" t="str">
        <f>IFERROR(VLOOKUP(D1124,プログラムデータ!A:N,10,0),"")</f>
        <v>自由形</v>
      </c>
      <c r="K1124" t="str">
        <f>IFERROR(VLOOKUP(D1124,プログラムデータ!A:N,14,0),"")</f>
        <v>タイム決勝</v>
      </c>
      <c r="L1124" t="str">
        <f t="shared" si="17"/>
        <v>11～12歳 女子 0 自由形 タイム決勝</v>
      </c>
    </row>
    <row r="1125" spans="1:12" x14ac:dyDescent="0.15">
      <c r="A1125">
        <f>IFERROR(記録[[#This Row],[競技番号]],"")</f>
        <v>231</v>
      </c>
      <c r="B1125">
        <f>IFERROR(記録[[#This Row],[選手番号]],"")</f>
        <v>282</v>
      </c>
      <c r="C1125" t="str">
        <f>IFERROR(VLOOKUP(B1125,チーム番号!E:F,2,0),"")</f>
        <v/>
      </c>
      <c r="D1125">
        <f>IFERROR(VLOOKUP(A1125,プログラム!B:C,2,0),"")</f>
        <v>80</v>
      </c>
      <c r="E1125">
        <f>IFERROR(記録[[#This Row],[組]],"")</f>
        <v>2</v>
      </c>
      <c r="F1125">
        <f>IFERROR(記録[[#This Row],[水路]],"")</f>
        <v>4</v>
      </c>
      <c r="G1125" t="str">
        <f>IFERROR(VLOOKUP(D1125,プログラムデータ!A:N,12,0),"")</f>
        <v>11～12歳</v>
      </c>
      <c r="H1125" t="str">
        <f>IFERROR(VLOOKUP(D1125,プログラムデータ!A:N,13,0),"")</f>
        <v>女子</v>
      </c>
      <c r="I1125">
        <f>IFERROR(VLOOKUP(D1125,プログラムデータ!A:N,11,0),"")</f>
        <v>0</v>
      </c>
      <c r="J1125" t="str">
        <f>IFERROR(VLOOKUP(D1125,プログラムデータ!A:N,10,0),"")</f>
        <v>自由形</v>
      </c>
      <c r="K1125" t="str">
        <f>IFERROR(VLOOKUP(D1125,プログラムデータ!A:N,14,0),"")</f>
        <v>タイム決勝</v>
      </c>
      <c r="L1125" t="str">
        <f t="shared" si="17"/>
        <v>11～12歳 女子 0 自由形 タイム決勝</v>
      </c>
    </row>
    <row r="1126" spans="1:12" x14ac:dyDescent="0.15">
      <c r="A1126">
        <f>IFERROR(記録[[#This Row],[競技番号]],"")</f>
        <v>231</v>
      </c>
      <c r="B1126">
        <f>IFERROR(記録[[#This Row],[選手番号]],"")</f>
        <v>100</v>
      </c>
      <c r="C1126" t="str">
        <f>IFERROR(VLOOKUP(B1126,チーム番号!E:F,2,0),"")</f>
        <v/>
      </c>
      <c r="D1126">
        <f>IFERROR(VLOOKUP(A1126,プログラム!B:C,2,0),"")</f>
        <v>80</v>
      </c>
      <c r="E1126">
        <f>IFERROR(記録[[#This Row],[組]],"")</f>
        <v>2</v>
      </c>
      <c r="F1126">
        <f>IFERROR(記録[[#This Row],[水路]],"")</f>
        <v>5</v>
      </c>
      <c r="G1126" t="str">
        <f>IFERROR(VLOOKUP(D1126,プログラムデータ!A:N,12,0),"")</f>
        <v>11～12歳</v>
      </c>
      <c r="H1126" t="str">
        <f>IFERROR(VLOOKUP(D1126,プログラムデータ!A:N,13,0),"")</f>
        <v>女子</v>
      </c>
      <c r="I1126">
        <f>IFERROR(VLOOKUP(D1126,プログラムデータ!A:N,11,0),"")</f>
        <v>0</v>
      </c>
      <c r="J1126" t="str">
        <f>IFERROR(VLOOKUP(D1126,プログラムデータ!A:N,10,0),"")</f>
        <v>自由形</v>
      </c>
      <c r="K1126" t="str">
        <f>IFERROR(VLOOKUP(D1126,プログラムデータ!A:N,14,0),"")</f>
        <v>タイム決勝</v>
      </c>
      <c r="L1126" t="str">
        <f t="shared" si="17"/>
        <v>11～12歳 女子 0 自由形 タイム決勝</v>
      </c>
    </row>
    <row r="1127" spans="1:12" x14ac:dyDescent="0.15">
      <c r="A1127">
        <f>IFERROR(記録[[#This Row],[競技番号]],"")</f>
        <v>231</v>
      </c>
      <c r="B1127">
        <f>IFERROR(記録[[#This Row],[選手番号]],"")</f>
        <v>31</v>
      </c>
      <c r="C1127" t="str">
        <f>IFERROR(VLOOKUP(B1127,チーム番号!E:F,2,0),"")</f>
        <v/>
      </c>
      <c r="D1127">
        <f>IFERROR(VLOOKUP(A1127,プログラム!B:C,2,0),"")</f>
        <v>80</v>
      </c>
      <c r="E1127">
        <f>IFERROR(記録[[#This Row],[組]],"")</f>
        <v>2</v>
      </c>
      <c r="F1127">
        <f>IFERROR(記録[[#This Row],[水路]],"")</f>
        <v>6</v>
      </c>
      <c r="G1127" t="str">
        <f>IFERROR(VLOOKUP(D1127,プログラムデータ!A:N,12,0),"")</f>
        <v>11～12歳</v>
      </c>
      <c r="H1127" t="str">
        <f>IFERROR(VLOOKUP(D1127,プログラムデータ!A:N,13,0),"")</f>
        <v>女子</v>
      </c>
      <c r="I1127">
        <f>IFERROR(VLOOKUP(D1127,プログラムデータ!A:N,11,0),"")</f>
        <v>0</v>
      </c>
      <c r="J1127" t="str">
        <f>IFERROR(VLOOKUP(D1127,プログラムデータ!A:N,10,0),"")</f>
        <v>自由形</v>
      </c>
      <c r="K1127" t="str">
        <f>IFERROR(VLOOKUP(D1127,プログラムデータ!A:N,14,0),"")</f>
        <v>タイム決勝</v>
      </c>
      <c r="L1127" t="str">
        <f t="shared" si="17"/>
        <v>11～12歳 女子 0 自由形 タイム決勝</v>
      </c>
    </row>
    <row r="1128" spans="1:12" x14ac:dyDescent="0.15">
      <c r="A1128">
        <f>IFERROR(記録[[#This Row],[競技番号]],"")</f>
        <v>231</v>
      </c>
      <c r="B1128">
        <f>IFERROR(記録[[#This Row],[選手番号]],"")</f>
        <v>69</v>
      </c>
      <c r="C1128" t="str">
        <f>IFERROR(VLOOKUP(B1128,チーム番号!E:F,2,0),"")</f>
        <v/>
      </c>
      <c r="D1128">
        <f>IFERROR(VLOOKUP(A1128,プログラム!B:C,2,0),"")</f>
        <v>80</v>
      </c>
      <c r="E1128">
        <f>IFERROR(記録[[#This Row],[組]],"")</f>
        <v>2</v>
      </c>
      <c r="F1128">
        <f>IFERROR(記録[[#This Row],[水路]],"")</f>
        <v>7</v>
      </c>
      <c r="G1128" t="str">
        <f>IFERROR(VLOOKUP(D1128,プログラムデータ!A:N,12,0),"")</f>
        <v>11～12歳</v>
      </c>
      <c r="H1128" t="str">
        <f>IFERROR(VLOOKUP(D1128,プログラムデータ!A:N,13,0),"")</f>
        <v>女子</v>
      </c>
      <c r="I1128">
        <f>IFERROR(VLOOKUP(D1128,プログラムデータ!A:N,11,0),"")</f>
        <v>0</v>
      </c>
      <c r="J1128" t="str">
        <f>IFERROR(VLOOKUP(D1128,プログラムデータ!A:N,10,0),"")</f>
        <v>自由形</v>
      </c>
      <c r="K1128" t="str">
        <f>IFERROR(VLOOKUP(D1128,プログラムデータ!A:N,14,0),"")</f>
        <v>タイム決勝</v>
      </c>
      <c r="L1128" t="str">
        <f t="shared" si="17"/>
        <v>11～12歳 女子 0 自由形 タイム決勝</v>
      </c>
    </row>
    <row r="1129" spans="1:12" x14ac:dyDescent="0.15">
      <c r="A1129">
        <f>IFERROR(記録[[#This Row],[競技番号]],"")</f>
        <v>231</v>
      </c>
      <c r="B1129">
        <f>IFERROR(記録[[#This Row],[選手番号]],"")</f>
        <v>0</v>
      </c>
      <c r="C1129" t="str">
        <f>IFERROR(VLOOKUP(B1129,チーム番号!E:F,2,0),"")</f>
        <v/>
      </c>
      <c r="D1129">
        <f>IFERROR(VLOOKUP(A1129,プログラム!B:C,2,0),"")</f>
        <v>80</v>
      </c>
      <c r="E1129">
        <f>IFERROR(記録[[#This Row],[組]],"")</f>
        <v>2</v>
      </c>
      <c r="F1129">
        <f>IFERROR(記録[[#This Row],[水路]],"")</f>
        <v>8</v>
      </c>
      <c r="G1129" t="str">
        <f>IFERROR(VLOOKUP(D1129,プログラムデータ!A:N,12,0),"")</f>
        <v>11～12歳</v>
      </c>
      <c r="H1129" t="str">
        <f>IFERROR(VLOOKUP(D1129,プログラムデータ!A:N,13,0),"")</f>
        <v>女子</v>
      </c>
      <c r="I1129">
        <f>IFERROR(VLOOKUP(D1129,プログラムデータ!A:N,11,0),"")</f>
        <v>0</v>
      </c>
      <c r="J1129" t="str">
        <f>IFERROR(VLOOKUP(D1129,プログラムデータ!A:N,10,0),"")</f>
        <v>自由形</v>
      </c>
      <c r="K1129" t="str">
        <f>IFERROR(VLOOKUP(D1129,プログラムデータ!A:N,14,0),"")</f>
        <v>タイム決勝</v>
      </c>
      <c r="L1129" t="str">
        <f t="shared" si="17"/>
        <v>11～12歳 女子 0 自由形 タイム決勝</v>
      </c>
    </row>
    <row r="1130" spans="1:12" x14ac:dyDescent="0.15">
      <c r="A1130">
        <f>IFERROR(記録[[#This Row],[競技番号]],"")</f>
        <v>231</v>
      </c>
      <c r="B1130">
        <f>IFERROR(記録[[#This Row],[選手番号]],"")</f>
        <v>614</v>
      </c>
      <c r="C1130" t="str">
        <f>IFERROR(VLOOKUP(B1130,チーム番号!E:F,2,0),"")</f>
        <v/>
      </c>
      <c r="D1130">
        <f>IFERROR(VLOOKUP(A1130,プログラム!B:C,2,0),"")</f>
        <v>80</v>
      </c>
      <c r="E1130">
        <f>IFERROR(記録[[#This Row],[組]],"")</f>
        <v>3</v>
      </c>
      <c r="F1130">
        <f>IFERROR(記録[[#This Row],[水路]],"")</f>
        <v>1</v>
      </c>
      <c r="G1130" t="str">
        <f>IFERROR(VLOOKUP(D1130,プログラムデータ!A:N,12,0),"")</f>
        <v>11～12歳</v>
      </c>
      <c r="H1130" t="str">
        <f>IFERROR(VLOOKUP(D1130,プログラムデータ!A:N,13,0),"")</f>
        <v>女子</v>
      </c>
      <c r="I1130">
        <f>IFERROR(VLOOKUP(D1130,プログラムデータ!A:N,11,0),"")</f>
        <v>0</v>
      </c>
      <c r="J1130" t="str">
        <f>IFERROR(VLOOKUP(D1130,プログラムデータ!A:N,10,0),"")</f>
        <v>自由形</v>
      </c>
      <c r="K1130" t="str">
        <f>IFERROR(VLOOKUP(D1130,プログラムデータ!A:N,14,0),"")</f>
        <v>タイム決勝</v>
      </c>
      <c r="L1130" t="str">
        <f t="shared" si="17"/>
        <v>11～12歳 女子 0 自由形 タイム決勝</v>
      </c>
    </row>
    <row r="1131" spans="1:12" x14ac:dyDescent="0.15">
      <c r="A1131">
        <f>IFERROR(記録[[#This Row],[競技番号]],"")</f>
        <v>231</v>
      </c>
      <c r="B1131">
        <f>IFERROR(記録[[#This Row],[選手番号]],"")</f>
        <v>650</v>
      </c>
      <c r="C1131" t="str">
        <f>IFERROR(VLOOKUP(B1131,チーム番号!E:F,2,0),"")</f>
        <v/>
      </c>
      <c r="D1131">
        <f>IFERROR(VLOOKUP(A1131,プログラム!B:C,2,0),"")</f>
        <v>80</v>
      </c>
      <c r="E1131">
        <f>IFERROR(記録[[#This Row],[組]],"")</f>
        <v>3</v>
      </c>
      <c r="F1131">
        <f>IFERROR(記録[[#This Row],[水路]],"")</f>
        <v>2</v>
      </c>
      <c r="G1131" t="str">
        <f>IFERROR(VLOOKUP(D1131,プログラムデータ!A:N,12,0),"")</f>
        <v>11～12歳</v>
      </c>
      <c r="H1131" t="str">
        <f>IFERROR(VLOOKUP(D1131,プログラムデータ!A:N,13,0),"")</f>
        <v>女子</v>
      </c>
      <c r="I1131">
        <f>IFERROR(VLOOKUP(D1131,プログラムデータ!A:N,11,0),"")</f>
        <v>0</v>
      </c>
      <c r="J1131" t="str">
        <f>IFERROR(VLOOKUP(D1131,プログラムデータ!A:N,10,0),"")</f>
        <v>自由形</v>
      </c>
      <c r="K1131" t="str">
        <f>IFERROR(VLOOKUP(D1131,プログラムデータ!A:N,14,0),"")</f>
        <v>タイム決勝</v>
      </c>
      <c r="L1131" t="str">
        <f t="shared" si="17"/>
        <v>11～12歳 女子 0 自由形 タイム決勝</v>
      </c>
    </row>
    <row r="1132" spans="1:12" x14ac:dyDescent="0.15">
      <c r="A1132">
        <f>IFERROR(記録[[#This Row],[競技番号]],"")</f>
        <v>231</v>
      </c>
      <c r="B1132">
        <f>IFERROR(記録[[#This Row],[選手番号]],"")</f>
        <v>489</v>
      </c>
      <c r="C1132" t="str">
        <f>IFERROR(VLOOKUP(B1132,チーム番号!E:F,2,0),"")</f>
        <v/>
      </c>
      <c r="D1132">
        <f>IFERROR(VLOOKUP(A1132,プログラム!B:C,2,0),"")</f>
        <v>80</v>
      </c>
      <c r="E1132">
        <f>IFERROR(記録[[#This Row],[組]],"")</f>
        <v>3</v>
      </c>
      <c r="F1132">
        <f>IFERROR(記録[[#This Row],[水路]],"")</f>
        <v>3</v>
      </c>
      <c r="G1132" t="str">
        <f>IFERROR(VLOOKUP(D1132,プログラムデータ!A:N,12,0),"")</f>
        <v>11～12歳</v>
      </c>
      <c r="H1132" t="str">
        <f>IFERROR(VLOOKUP(D1132,プログラムデータ!A:N,13,0),"")</f>
        <v>女子</v>
      </c>
      <c r="I1132">
        <f>IFERROR(VLOOKUP(D1132,プログラムデータ!A:N,11,0),"")</f>
        <v>0</v>
      </c>
      <c r="J1132" t="str">
        <f>IFERROR(VLOOKUP(D1132,プログラムデータ!A:N,10,0),"")</f>
        <v>自由形</v>
      </c>
      <c r="K1132" t="str">
        <f>IFERROR(VLOOKUP(D1132,プログラムデータ!A:N,14,0),"")</f>
        <v>タイム決勝</v>
      </c>
      <c r="L1132" t="str">
        <f t="shared" si="17"/>
        <v>11～12歳 女子 0 自由形 タイム決勝</v>
      </c>
    </row>
    <row r="1133" spans="1:12" x14ac:dyDescent="0.15">
      <c r="A1133">
        <f>IFERROR(記録[[#This Row],[競技番号]],"")</f>
        <v>231</v>
      </c>
      <c r="B1133">
        <f>IFERROR(記録[[#This Row],[選手番号]],"")</f>
        <v>685</v>
      </c>
      <c r="C1133" t="str">
        <f>IFERROR(VLOOKUP(B1133,チーム番号!E:F,2,0),"")</f>
        <v/>
      </c>
      <c r="D1133">
        <f>IFERROR(VLOOKUP(A1133,プログラム!B:C,2,0),"")</f>
        <v>80</v>
      </c>
      <c r="E1133">
        <f>IFERROR(記録[[#This Row],[組]],"")</f>
        <v>3</v>
      </c>
      <c r="F1133">
        <f>IFERROR(記録[[#This Row],[水路]],"")</f>
        <v>4</v>
      </c>
      <c r="G1133" t="str">
        <f>IFERROR(VLOOKUP(D1133,プログラムデータ!A:N,12,0),"")</f>
        <v>11～12歳</v>
      </c>
      <c r="H1133" t="str">
        <f>IFERROR(VLOOKUP(D1133,プログラムデータ!A:N,13,0),"")</f>
        <v>女子</v>
      </c>
      <c r="I1133">
        <f>IFERROR(VLOOKUP(D1133,プログラムデータ!A:N,11,0),"")</f>
        <v>0</v>
      </c>
      <c r="J1133" t="str">
        <f>IFERROR(VLOOKUP(D1133,プログラムデータ!A:N,10,0),"")</f>
        <v>自由形</v>
      </c>
      <c r="K1133" t="str">
        <f>IFERROR(VLOOKUP(D1133,プログラムデータ!A:N,14,0),"")</f>
        <v>タイム決勝</v>
      </c>
      <c r="L1133" t="str">
        <f t="shared" si="17"/>
        <v>11～12歳 女子 0 自由形 タイム決勝</v>
      </c>
    </row>
    <row r="1134" spans="1:12" x14ac:dyDescent="0.15">
      <c r="A1134">
        <f>IFERROR(記録[[#This Row],[競技番号]],"")</f>
        <v>231</v>
      </c>
      <c r="B1134">
        <f>IFERROR(記録[[#This Row],[選手番号]],"")</f>
        <v>297</v>
      </c>
      <c r="C1134" t="str">
        <f>IFERROR(VLOOKUP(B1134,チーム番号!E:F,2,0),"")</f>
        <v/>
      </c>
      <c r="D1134">
        <f>IFERROR(VLOOKUP(A1134,プログラム!B:C,2,0),"")</f>
        <v>80</v>
      </c>
      <c r="E1134">
        <f>IFERROR(記録[[#This Row],[組]],"")</f>
        <v>3</v>
      </c>
      <c r="F1134">
        <f>IFERROR(記録[[#This Row],[水路]],"")</f>
        <v>5</v>
      </c>
      <c r="G1134" t="str">
        <f>IFERROR(VLOOKUP(D1134,プログラムデータ!A:N,12,0),"")</f>
        <v>11～12歳</v>
      </c>
      <c r="H1134" t="str">
        <f>IFERROR(VLOOKUP(D1134,プログラムデータ!A:N,13,0),"")</f>
        <v>女子</v>
      </c>
      <c r="I1134">
        <f>IFERROR(VLOOKUP(D1134,プログラムデータ!A:N,11,0),"")</f>
        <v>0</v>
      </c>
      <c r="J1134" t="str">
        <f>IFERROR(VLOOKUP(D1134,プログラムデータ!A:N,10,0),"")</f>
        <v>自由形</v>
      </c>
      <c r="K1134" t="str">
        <f>IFERROR(VLOOKUP(D1134,プログラムデータ!A:N,14,0),"")</f>
        <v>タイム決勝</v>
      </c>
      <c r="L1134" t="str">
        <f t="shared" ref="L1134:L1197" si="18">CONCATENATE(G1134," ",H1134," ",I1134," ",J1134," ",K1134)</f>
        <v>11～12歳 女子 0 自由形 タイム決勝</v>
      </c>
    </row>
    <row r="1135" spans="1:12" x14ac:dyDescent="0.15">
      <c r="A1135">
        <f>IFERROR(記録[[#This Row],[競技番号]],"")</f>
        <v>231</v>
      </c>
      <c r="B1135">
        <f>IFERROR(記録[[#This Row],[選手番号]],"")</f>
        <v>652</v>
      </c>
      <c r="C1135" t="str">
        <f>IFERROR(VLOOKUP(B1135,チーム番号!E:F,2,0),"")</f>
        <v/>
      </c>
      <c r="D1135">
        <f>IFERROR(VLOOKUP(A1135,プログラム!B:C,2,0),"")</f>
        <v>80</v>
      </c>
      <c r="E1135">
        <f>IFERROR(記録[[#This Row],[組]],"")</f>
        <v>3</v>
      </c>
      <c r="F1135">
        <f>IFERROR(記録[[#This Row],[水路]],"")</f>
        <v>6</v>
      </c>
      <c r="G1135" t="str">
        <f>IFERROR(VLOOKUP(D1135,プログラムデータ!A:N,12,0),"")</f>
        <v>11～12歳</v>
      </c>
      <c r="H1135" t="str">
        <f>IFERROR(VLOOKUP(D1135,プログラムデータ!A:N,13,0),"")</f>
        <v>女子</v>
      </c>
      <c r="I1135">
        <f>IFERROR(VLOOKUP(D1135,プログラムデータ!A:N,11,0),"")</f>
        <v>0</v>
      </c>
      <c r="J1135" t="str">
        <f>IFERROR(VLOOKUP(D1135,プログラムデータ!A:N,10,0),"")</f>
        <v>自由形</v>
      </c>
      <c r="K1135" t="str">
        <f>IFERROR(VLOOKUP(D1135,プログラムデータ!A:N,14,0),"")</f>
        <v>タイム決勝</v>
      </c>
      <c r="L1135" t="str">
        <f t="shared" si="18"/>
        <v>11～12歳 女子 0 自由形 タイム決勝</v>
      </c>
    </row>
    <row r="1136" spans="1:12" x14ac:dyDescent="0.15">
      <c r="A1136">
        <f>IFERROR(記録[[#This Row],[競技番号]],"")</f>
        <v>231</v>
      </c>
      <c r="B1136">
        <f>IFERROR(記録[[#This Row],[選手番号]],"")</f>
        <v>422</v>
      </c>
      <c r="C1136" t="str">
        <f>IFERROR(VLOOKUP(B1136,チーム番号!E:F,2,0),"")</f>
        <v/>
      </c>
      <c r="D1136">
        <f>IFERROR(VLOOKUP(A1136,プログラム!B:C,2,0),"")</f>
        <v>80</v>
      </c>
      <c r="E1136">
        <f>IFERROR(記録[[#This Row],[組]],"")</f>
        <v>3</v>
      </c>
      <c r="F1136">
        <f>IFERROR(記録[[#This Row],[水路]],"")</f>
        <v>7</v>
      </c>
      <c r="G1136" t="str">
        <f>IFERROR(VLOOKUP(D1136,プログラムデータ!A:N,12,0),"")</f>
        <v>11～12歳</v>
      </c>
      <c r="H1136" t="str">
        <f>IFERROR(VLOOKUP(D1136,プログラムデータ!A:N,13,0),"")</f>
        <v>女子</v>
      </c>
      <c r="I1136">
        <f>IFERROR(VLOOKUP(D1136,プログラムデータ!A:N,11,0),"")</f>
        <v>0</v>
      </c>
      <c r="J1136" t="str">
        <f>IFERROR(VLOOKUP(D1136,プログラムデータ!A:N,10,0),"")</f>
        <v>自由形</v>
      </c>
      <c r="K1136" t="str">
        <f>IFERROR(VLOOKUP(D1136,プログラムデータ!A:N,14,0),"")</f>
        <v>タイム決勝</v>
      </c>
      <c r="L1136" t="str">
        <f t="shared" si="18"/>
        <v>11～12歳 女子 0 自由形 タイム決勝</v>
      </c>
    </row>
    <row r="1137" spans="1:12" x14ac:dyDescent="0.15">
      <c r="A1137">
        <f>IFERROR(記録[[#This Row],[競技番号]],"")</f>
        <v>231</v>
      </c>
      <c r="B1137">
        <f>IFERROR(記録[[#This Row],[選手番号]],"")</f>
        <v>68</v>
      </c>
      <c r="C1137" t="str">
        <f>IFERROR(VLOOKUP(B1137,チーム番号!E:F,2,0),"")</f>
        <v/>
      </c>
      <c r="D1137">
        <f>IFERROR(VLOOKUP(A1137,プログラム!B:C,2,0),"")</f>
        <v>80</v>
      </c>
      <c r="E1137">
        <f>IFERROR(記録[[#This Row],[組]],"")</f>
        <v>3</v>
      </c>
      <c r="F1137">
        <f>IFERROR(記録[[#This Row],[水路]],"")</f>
        <v>8</v>
      </c>
      <c r="G1137" t="str">
        <f>IFERROR(VLOOKUP(D1137,プログラムデータ!A:N,12,0),"")</f>
        <v>11～12歳</v>
      </c>
      <c r="H1137" t="str">
        <f>IFERROR(VLOOKUP(D1137,プログラムデータ!A:N,13,0),"")</f>
        <v>女子</v>
      </c>
      <c r="I1137">
        <f>IFERROR(VLOOKUP(D1137,プログラムデータ!A:N,11,0),"")</f>
        <v>0</v>
      </c>
      <c r="J1137" t="str">
        <f>IFERROR(VLOOKUP(D1137,プログラムデータ!A:N,10,0),"")</f>
        <v>自由形</v>
      </c>
      <c r="K1137" t="str">
        <f>IFERROR(VLOOKUP(D1137,プログラムデータ!A:N,14,0),"")</f>
        <v>タイム決勝</v>
      </c>
      <c r="L1137" t="str">
        <f t="shared" si="18"/>
        <v>11～12歳 女子 0 自由形 タイム決勝</v>
      </c>
    </row>
    <row r="1138" spans="1:12" x14ac:dyDescent="0.15">
      <c r="A1138">
        <f>IFERROR(記録[[#This Row],[競技番号]],"")</f>
        <v>231</v>
      </c>
      <c r="B1138">
        <f>IFERROR(記録[[#This Row],[選手番号]],"")</f>
        <v>346</v>
      </c>
      <c r="C1138" t="str">
        <f>IFERROR(VLOOKUP(B1138,チーム番号!E:F,2,0),"")</f>
        <v/>
      </c>
      <c r="D1138">
        <f>IFERROR(VLOOKUP(A1138,プログラム!B:C,2,0),"")</f>
        <v>80</v>
      </c>
      <c r="E1138">
        <f>IFERROR(記録[[#This Row],[組]],"")</f>
        <v>4</v>
      </c>
      <c r="F1138">
        <f>IFERROR(記録[[#This Row],[水路]],"")</f>
        <v>1</v>
      </c>
      <c r="G1138" t="str">
        <f>IFERROR(VLOOKUP(D1138,プログラムデータ!A:N,12,0),"")</f>
        <v>11～12歳</v>
      </c>
      <c r="H1138" t="str">
        <f>IFERROR(VLOOKUP(D1138,プログラムデータ!A:N,13,0),"")</f>
        <v>女子</v>
      </c>
      <c r="I1138">
        <f>IFERROR(VLOOKUP(D1138,プログラムデータ!A:N,11,0),"")</f>
        <v>0</v>
      </c>
      <c r="J1138" t="str">
        <f>IFERROR(VLOOKUP(D1138,プログラムデータ!A:N,10,0),"")</f>
        <v>自由形</v>
      </c>
      <c r="K1138" t="str">
        <f>IFERROR(VLOOKUP(D1138,プログラムデータ!A:N,14,0),"")</f>
        <v>タイム決勝</v>
      </c>
      <c r="L1138" t="str">
        <f t="shared" si="18"/>
        <v>11～12歳 女子 0 自由形 タイム決勝</v>
      </c>
    </row>
    <row r="1139" spans="1:12" x14ac:dyDescent="0.15">
      <c r="A1139">
        <f>IFERROR(記録[[#This Row],[競技番号]],"")</f>
        <v>231</v>
      </c>
      <c r="B1139">
        <f>IFERROR(記録[[#This Row],[選手番号]],"")</f>
        <v>646</v>
      </c>
      <c r="C1139" t="str">
        <f>IFERROR(VLOOKUP(B1139,チーム番号!E:F,2,0),"")</f>
        <v/>
      </c>
      <c r="D1139">
        <f>IFERROR(VLOOKUP(A1139,プログラム!B:C,2,0),"")</f>
        <v>80</v>
      </c>
      <c r="E1139">
        <f>IFERROR(記録[[#This Row],[組]],"")</f>
        <v>4</v>
      </c>
      <c r="F1139">
        <f>IFERROR(記録[[#This Row],[水路]],"")</f>
        <v>2</v>
      </c>
      <c r="G1139" t="str">
        <f>IFERROR(VLOOKUP(D1139,プログラムデータ!A:N,12,0),"")</f>
        <v>11～12歳</v>
      </c>
      <c r="H1139" t="str">
        <f>IFERROR(VLOOKUP(D1139,プログラムデータ!A:N,13,0),"")</f>
        <v>女子</v>
      </c>
      <c r="I1139">
        <f>IFERROR(VLOOKUP(D1139,プログラムデータ!A:N,11,0),"")</f>
        <v>0</v>
      </c>
      <c r="J1139" t="str">
        <f>IFERROR(VLOOKUP(D1139,プログラムデータ!A:N,10,0),"")</f>
        <v>自由形</v>
      </c>
      <c r="K1139" t="str">
        <f>IFERROR(VLOOKUP(D1139,プログラムデータ!A:N,14,0),"")</f>
        <v>タイム決勝</v>
      </c>
      <c r="L1139" t="str">
        <f t="shared" si="18"/>
        <v>11～12歳 女子 0 自由形 タイム決勝</v>
      </c>
    </row>
    <row r="1140" spans="1:12" x14ac:dyDescent="0.15">
      <c r="A1140">
        <f>IFERROR(記録[[#This Row],[競技番号]],"")</f>
        <v>231</v>
      </c>
      <c r="B1140">
        <f>IFERROR(記録[[#This Row],[選手番号]],"")</f>
        <v>133</v>
      </c>
      <c r="C1140" t="str">
        <f>IFERROR(VLOOKUP(B1140,チーム番号!E:F,2,0),"")</f>
        <v/>
      </c>
      <c r="D1140">
        <f>IFERROR(VLOOKUP(A1140,プログラム!B:C,2,0),"")</f>
        <v>80</v>
      </c>
      <c r="E1140">
        <f>IFERROR(記録[[#This Row],[組]],"")</f>
        <v>4</v>
      </c>
      <c r="F1140">
        <f>IFERROR(記録[[#This Row],[水路]],"")</f>
        <v>3</v>
      </c>
      <c r="G1140" t="str">
        <f>IFERROR(VLOOKUP(D1140,プログラムデータ!A:N,12,0),"")</f>
        <v>11～12歳</v>
      </c>
      <c r="H1140" t="str">
        <f>IFERROR(VLOOKUP(D1140,プログラムデータ!A:N,13,0),"")</f>
        <v>女子</v>
      </c>
      <c r="I1140">
        <f>IFERROR(VLOOKUP(D1140,プログラムデータ!A:N,11,0),"")</f>
        <v>0</v>
      </c>
      <c r="J1140" t="str">
        <f>IFERROR(VLOOKUP(D1140,プログラムデータ!A:N,10,0),"")</f>
        <v>自由形</v>
      </c>
      <c r="K1140" t="str">
        <f>IFERROR(VLOOKUP(D1140,プログラムデータ!A:N,14,0),"")</f>
        <v>タイム決勝</v>
      </c>
      <c r="L1140" t="str">
        <f t="shared" si="18"/>
        <v>11～12歳 女子 0 自由形 タイム決勝</v>
      </c>
    </row>
    <row r="1141" spans="1:12" x14ac:dyDescent="0.15">
      <c r="A1141">
        <f>IFERROR(記録[[#This Row],[競技番号]],"")</f>
        <v>231</v>
      </c>
      <c r="B1141">
        <f>IFERROR(記録[[#This Row],[選手番号]],"")</f>
        <v>582</v>
      </c>
      <c r="C1141" t="str">
        <f>IFERROR(VLOOKUP(B1141,チーム番号!E:F,2,0),"")</f>
        <v/>
      </c>
      <c r="D1141">
        <f>IFERROR(VLOOKUP(A1141,プログラム!B:C,2,0),"")</f>
        <v>80</v>
      </c>
      <c r="E1141">
        <f>IFERROR(記録[[#This Row],[組]],"")</f>
        <v>4</v>
      </c>
      <c r="F1141">
        <f>IFERROR(記録[[#This Row],[水路]],"")</f>
        <v>4</v>
      </c>
      <c r="G1141" t="str">
        <f>IFERROR(VLOOKUP(D1141,プログラムデータ!A:N,12,0),"")</f>
        <v>11～12歳</v>
      </c>
      <c r="H1141" t="str">
        <f>IFERROR(VLOOKUP(D1141,プログラムデータ!A:N,13,0),"")</f>
        <v>女子</v>
      </c>
      <c r="I1141">
        <f>IFERROR(VLOOKUP(D1141,プログラムデータ!A:N,11,0),"")</f>
        <v>0</v>
      </c>
      <c r="J1141" t="str">
        <f>IFERROR(VLOOKUP(D1141,プログラムデータ!A:N,10,0),"")</f>
        <v>自由形</v>
      </c>
      <c r="K1141" t="str">
        <f>IFERROR(VLOOKUP(D1141,プログラムデータ!A:N,14,0),"")</f>
        <v>タイム決勝</v>
      </c>
      <c r="L1141" t="str">
        <f t="shared" si="18"/>
        <v>11～12歳 女子 0 自由形 タイム決勝</v>
      </c>
    </row>
    <row r="1142" spans="1:12" x14ac:dyDescent="0.15">
      <c r="A1142">
        <f>IFERROR(記録[[#This Row],[競技番号]],"")</f>
        <v>231</v>
      </c>
      <c r="B1142">
        <f>IFERROR(記録[[#This Row],[選手番号]],"")</f>
        <v>131</v>
      </c>
      <c r="C1142" t="str">
        <f>IFERROR(VLOOKUP(B1142,チーム番号!E:F,2,0),"")</f>
        <v/>
      </c>
      <c r="D1142">
        <f>IFERROR(VLOOKUP(A1142,プログラム!B:C,2,0),"")</f>
        <v>80</v>
      </c>
      <c r="E1142">
        <f>IFERROR(記録[[#This Row],[組]],"")</f>
        <v>4</v>
      </c>
      <c r="F1142">
        <f>IFERROR(記録[[#This Row],[水路]],"")</f>
        <v>5</v>
      </c>
      <c r="G1142" t="str">
        <f>IFERROR(VLOOKUP(D1142,プログラムデータ!A:N,12,0),"")</f>
        <v>11～12歳</v>
      </c>
      <c r="H1142" t="str">
        <f>IFERROR(VLOOKUP(D1142,プログラムデータ!A:N,13,0),"")</f>
        <v>女子</v>
      </c>
      <c r="I1142">
        <f>IFERROR(VLOOKUP(D1142,プログラムデータ!A:N,11,0),"")</f>
        <v>0</v>
      </c>
      <c r="J1142" t="str">
        <f>IFERROR(VLOOKUP(D1142,プログラムデータ!A:N,10,0),"")</f>
        <v>自由形</v>
      </c>
      <c r="K1142" t="str">
        <f>IFERROR(VLOOKUP(D1142,プログラムデータ!A:N,14,0),"")</f>
        <v>タイム決勝</v>
      </c>
      <c r="L1142" t="str">
        <f t="shared" si="18"/>
        <v>11～12歳 女子 0 自由形 タイム決勝</v>
      </c>
    </row>
    <row r="1143" spans="1:12" x14ac:dyDescent="0.15">
      <c r="A1143">
        <f>IFERROR(記録[[#This Row],[競技番号]],"")</f>
        <v>231</v>
      </c>
      <c r="B1143">
        <f>IFERROR(記録[[#This Row],[選手番号]],"")</f>
        <v>248</v>
      </c>
      <c r="C1143" t="str">
        <f>IFERROR(VLOOKUP(B1143,チーム番号!E:F,2,0),"")</f>
        <v/>
      </c>
      <c r="D1143">
        <f>IFERROR(VLOOKUP(A1143,プログラム!B:C,2,0),"")</f>
        <v>80</v>
      </c>
      <c r="E1143">
        <f>IFERROR(記録[[#This Row],[組]],"")</f>
        <v>4</v>
      </c>
      <c r="F1143">
        <f>IFERROR(記録[[#This Row],[水路]],"")</f>
        <v>6</v>
      </c>
      <c r="G1143" t="str">
        <f>IFERROR(VLOOKUP(D1143,プログラムデータ!A:N,12,0),"")</f>
        <v>11～12歳</v>
      </c>
      <c r="H1143" t="str">
        <f>IFERROR(VLOOKUP(D1143,プログラムデータ!A:N,13,0),"")</f>
        <v>女子</v>
      </c>
      <c r="I1143">
        <f>IFERROR(VLOOKUP(D1143,プログラムデータ!A:N,11,0),"")</f>
        <v>0</v>
      </c>
      <c r="J1143" t="str">
        <f>IFERROR(VLOOKUP(D1143,プログラムデータ!A:N,10,0),"")</f>
        <v>自由形</v>
      </c>
      <c r="K1143" t="str">
        <f>IFERROR(VLOOKUP(D1143,プログラムデータ!A:N,14,0),"")</f>
        <v>タイム決勝</v>
      </c>
      <c r="L1143" t="str">
        <f t="shared" si="18"/>
        <v>11～12歳 女子 0 自由形 タイム決勝</v>
      </c>
    </row>
    <row r="1144" spans="1:12" x14ac:dyDescent="0.15">
      <c r="A1144">
        <f>IFERROR(記録[[#This Row],[競技番号]],"")</f>
        <v>231</v>
      </c>
      <c r="B1144">
        <f>IFERROR(記録[[#This Row],[選手番号]],"")</f>
        <v>367</v>
      </c>
      <c r="C1144" t="str">
        <f>IFERROR(VLOOKUP(B1144,チーム番号!E:F,2,0),"")</f>
        <v/>
      </c>
      <c r="D1144">
        <f>IFERROR(VLOOKUP(A1144,プログラム!B:C,2,0),"")</f>
        <v>80</v>
      </c>
      <c r="E1144">
        <f>IFERROR(記録[[#This Row],[組]],"")</f>
        <v>4</v>
      </c>
      <c r="F1144">
        <f>IFERROR(記録[[#This Row],[水路]],"")</f>
        <v>7</v>
      </c>
      <c r="G1144" t="str">
        <f>IFERROR(VLOOKUP(D1144,プログラムデータ!A:N,12,0),"")</f>
        <v>11～12歳</v>
      </c>
      <c r="H1144" t="str">
        <f>IFERROR(VLOOKUP(D1144,プログラムデータ!A:N,13,0),"")</f>
        <v>女子</v>
      </c>
      <c r="I1144">
        <f>IFERROR(VLOOKUP(D1144,プログラムデータ!A:N,11,0),"")</f>
        <v>0</v>
      </c>
      <c r="J1144" t="str">
        <f>IFERROR(VLOOKUP(D1144,プログラムデータ!A:N,10,0),"")</f>
        <v>自由形</v>
      </c>
      <c r="K1144" t="str">
        <f>IFERROR(VLOOKUP(D1144,プログラムデータ!A:N,14,0),"")</f>
        <v>タイム決勝</v>
      </c>
      <c r="L1144" t="str">
        <f t="shared" si="18"/>
        <v>11～12歳 女子 0 自由形 タイム決勝</v>
      </c>
    </row>
    <row r="1145" spans="1:12" x14ac:dyDescent="0.15">
      <c r="A1145">
        <f>IFERROR(記録[[#This Row],[競技番号]],"")</f>
        <v>231</v>
      </c>
      <c r="B1145">
        <f>IFERROR(記録[[#This Row],[選手番号]],"")</f>
        <v>219</v>
      </c>
      <c r="C1145" t="str">
        <f>IFERROR(VLOOKUP(B1145,チーム番号!E:F,2,0),"")</f>
        <v/>
      </c>
      <c r="D1145">
        <f>IFERROR(VLOOKUP(A1145,プログラム!B:C,2,0),"")</f>
        <v>80</v>
      </c>
      <c r="E1145">
        <f>IFERROR(記録[[#This Row],[組]],"")</f>
        <v>4</v>
      </c>
      <c r="F1145">
        <f>IFERROR(記録[[#This Row],[水路]],"")</f>
        <v>8</v>
      </c>
      <c r="G1145" t="str">
        <f>IFERROR(VLOOKUP(D1145,プログラムデータ!A:N,12,0),"")</f>
        <v>11～12歳</v>
      </c>
      <c r="H1145" t="str">
        <f>IFERROR(VLOOKUP(D1145,プログラムデータ!A:N,13,0),"")</f>
        <v>女子</v>
      </c>
      <c r="I1145">
        <f>IFERROR(VLOOKUP(D1145,プログラムデータ!A:N,11,0),"")</f>
        <v>0</v>
      </c>
      <c r="J1145" t="str">
        <f>IFERROR(VLOOKUP(D1145,プログラムデータ!A:N,10,0),"")</f>
        <v>自由形</v>
      </c>
      <c r="K1145" t="str">
        <f>IFERROR(VLOOKUP(D1145,プログラムデータ!A:N,14,0),"")</f>
        <v>タイム決勝</v>
      </c>
      <c r="L1145" t="str">
        <f t="shared" si="18"/>
        <v>11～12歳 女子 0 自由形 タイム決勝</v>
      </c>
    </row>
    <row r="1146" spans="1:12" x14ac:dyDescent="0.15">
      <c r="A1146">
        <f>IFERROR(記録[[#This Row],[競技番号]],"")</f>
        <v>231</v>
      </c>
      <c r="B1146">
        <f>IFERROR(記録[[#This Row],[選手番号]],"")</f>
        <v>317</v>
      </c>
      <c r="C1146" t="str">
        <f>IFERROR(VLOOKUP(B1146,チーム番号!E:F,2,0),"")</f>
        <v/>
      </c>
      <c r="D1146">
        <f>IFERROR(VLOOKUP(A1146,プログラム!B:C,2,0),"")</f>
        <v>80</v>
      </c>
      <c r="E1146">
        <f>IFERROR(記録[[#This Row],[組]],"")</f>
        <v>5</v>
      </c>
      <c r="F1146">
        <f>IFERROR(記録[[#This Row],[水路]],"")</f>
        <v>1</v>
      </c>
      <c r="G1146" t="str">
        <f>IFERROR(VLOOKUP(D1146,プログラムデータ!A:N,12,0),"")</f>
        <v>11～12歳</v>
      </c>
      <c r="H1146" t="str">
        <f>IFERROR(VLOOKUP(D1146,プログラムデータ!A:N,13,0),"")</f>
        <v>女子</v>
      </c>
      <c r="I1146">
        <f>IFERROR(VLOOKUP(D1146,プログラムデータ!A:N,11,0),"")</f>
        <v>0</v>
      </c>
      <c r="J1146" t="str">
        <f>IFERROR(VLOOKUP(D1146,プログラムデータ!A:N,10,0),"")</f>
        <v>自由形</v>
      </c>
      <c r="K1146" t="str">
        <f>IFERROR(VLOOKUP(D1146,プログラムデータ!A:N,14,0),"")</f>
        <v>タイム決勝</v>
      </c>
      <c r="L1146" t="str">
        <f t="shared" si="18"/>
        <v>11～12歳 女子 0 自由形 タイム決勝</v>
      </c>
    </row>
    <row r="1147" spans="1:12" x14ac:dyDescent="0.15">
      <c r="A1147">
        <f>IFERROR(記録[[#This Row],[競技番号]],"")</f>
        <v>231</v>
      </c>
      <c r="B1147">
        <f>IFERROR(記録[[#This Row],[選手番号]],"")</f>
        <v>691</v>
      </c>
      <c r="C1147" t="str">
        <f>IFERROR(VLOOKUP(B1147,チーム番号!E:F,2,0),"")</f>
        <v/>
      </c>
      <c r="D1147">
        <f>IFERROR(VLOOKUP(A1147,プログラム!B:C,2,0),"")</f>
        <v>80</v>
      </c>
      <c r="E1147">
        <f>IFERROR(記録[[#This Row],[組]],"")</f>
        <v>5</v>
      </c>
      <c r="F1147">
        <f>IFERROR(記録[[#This Row],[水路]],"")</f>
        <v>2</v>
      </c>
      <c r="G1147" t="str">
        <f>IFERROR(VLOOKUP(D1147,プログラムデータ!A:N,12,0),"")</f>
        <v>11～12歳</v>
      </c>
      <c r="H1147" t="str">
        <f>IFERROR(VLOOKUP(D1147,プログラムデータ!A:N,13,0),"")</f>
        <v>女子</v>
      </c>
      <c r="I1147">
        <f>IFERROR(VLOOKUP(D1147,プログラムデータ!A:N,11,0),"")</f>
        <v>0</v>
      </c>
      <c r="J1147" t="str">
        <f>IFERROR(VLOOKUP(D1147,プログラムデータ!A:N,10,0),"")</f>
        <v>自由形</v>
      </c>
      <c r="K1147" t="str">
        <f>IFERROR(VLOOKUP(D1147,プログラムデータ!A:N,14,0),"")</f>
        <v>タイム決勝</v>
      </c>
      <c r="L1147" t="str">
        <f t="shared" si="18"/>
        <v>11～12歳 女子 0 自由形 タイム決勝</v>
      </c>
    </row>
    <row r="1148" spans="1:12" x14ac:dyDescent="0.15">
      <c r="A1148">
        <f>IFERROR(記録[[#This Row],[競技番号]],"")</f>
        <v>231</v>
      </c>
      <c r="B1148">
        <f>IFERROR(記録[[#This Row],[選手番号]],"")</f>
        <v>98</v>
      </c>
      <c r="C1148" t="str">
        <f>IFERROR(VLOOKUP(B1148,チーム番号!E:F,2,0),"")</f>
        <v/>
      </c>
      <c r="D1148">
        <f>IFERROR(VLOOKUP(A1148,プログラム!B:C,2,0),"")</f>
        <v>80</v>
      </c>
      <c r="E1148">
        <f>IFERROR(記録[[#This Row],[組]],"")</f>
        <v>5</v>
      </c>
      <c r="F1148">
        <f>IFERROR(記録[[#This Row],[水路]],"")</f>
        <v>3</v>
      </c>
      <c r="G1148" t="str">
        <f>IFERROR(VLOOKUP(D1148,プログラムデータ!A:N,12,0),"")</f>
        <v>11～12歳</v>
      </c>
      <c r="H1148" t="str">
        <f>IFERROR(VLOOKUP(D1148,プログラムデータ!A:N,13,0),"")</f>
        <v>女子</v>
      </c>
      <c r="I1148">
        <f>IFERROR(VLOOKUP(D1148,プログラムデータ!A:N,11,0),"")</f>
        <v>0</v>
      </c>
      <c r="J1148" t="str">
        <f>IFERROR(VLOOKUP(D1148,プログラムデータ!A:N,10,0),"")</f>
        <v>自由形</v>
      </c>
      <c r="K1148" t="str">
        <f>IFERROR(VLOOKUP(D1148,プログラムデータ!A:N,14,0),"")</f>
        <v>タイム決勝</v>
      </c>
      <c r="L1148" t="str">
        <f t="shared" si="18"/>
        <v>11～12歳 女子 0 自由形 タイム決勝</v>
      </c>
    </row>
    <row r="1149" spans="1:12" x14ac:dyDescent="0.15">
      <c r="A1149">
        <f>IFERROR(記録[[#This Row],[競技番号]],"")</f>
        <v>231</v>
      </c>
      <c r="B1149">
        <f>IFERROR(記録[[#This Row],[選手番号]],"")</f>
        <v>581</v>
      </c>
      <c r="C1149" t="str">
        <f>IFERROR(VLOOKUP(B1149,チーム番号!E:F,2,0),"")</f>
        <v/>
      </c>
      <c r="D1149">
        <f>IFERROR(VLOOKUP(A1149,プログラム!B:C,2,0),"")</f>
        <v>80</v>
      </c>
      <c r="E1149">
        <f>IFERROR(記録[[#This Row],[組]],"")</f>
        <v>5</v>
      </c>
      <c r="F1149">
        <f>IFERROR(記録[[#This Row],[水路]],"")</f>
        <v>4</v>
      </c>
      <c r="G1149" t="str">
        <f>IFERROR(VLOOKUP(D1149,プログラムデータ!A:N,12,0),"")</f>
        <v>11～12歳</v>
      </c>
      <c r="H1149" t="str">
        <f>IFERROR(VLOOKUP(D1149,プログラムデータ!A:N,13,0),"")</f>
        <v>女子</v>
      </c>
      <c r="I1149">
        <f>IFERROR(VLOOKUP(D1149,プログラムデータ!A:N,11,0),"")</f>
        <v>0</v>
      </c>
      <c r="J1149" t="str">
        <f>IFERROR(VLOOKUP(D1149,プログラムデータ!A:N,10,0),"")</f>
        <v>自由形</v>
      </c>
      <c r="K1149" t="str">
        <f>IFERROR(VLOOKUP(D1149,プログラムデータ!A:N,14,0),"")</f>
        <v>タイム決勝</v>
      </c>
      <c r="L1149" t="str">
        <f t="shared" si="18"/>
        <v>11～12歳 女子 0 自由形 タイム決勝</v>
      </c>
    </row>
    <row r="1150" spans="1:12" x14ac:dyDescent="0.15">
      <c r="A1150">
        <f>IFERROR(記録[[#This Row],[競技番号]],"")</f>
        <v>231</v>
      </c>
      <c r="B1150">
        <f>IFERROR(記録[[#This Row],[選手番号]],"")</f>
        <v>579</v>
      </c>
      <c r="C1150" t="str">
        <f>IFERROR(VLOOKUP(B1150,チーム番号!E:F,2,0),"")</f>
        <v/>
      </c>
      <c r="D1150">
        <f>IFERROR(VLOOKUP(A1150,プログラム!B:C,2,0),"")</f>
        <v>80</v>
      </c>
      <c r="E1150">
        <f>IFERROR(記録[[#This Row],[組]],"")</f>
        <v>5</v>
      </c>
      <c r="F1150">
        <f>IFERROR(記録[[#This Row],[水路]],"")</f>
        <v>5</v>
      </c>
      <c r="G1150" t="str">
        <f>IFERROR(VLOOKUP(D1150,プログラムデータ!A:N,12,0),"")</f>
        <v>11～12歳</v>
      </c>
      <c r="H1150" t="str">
        <f>IFERROR(VLOOKUP(D1150,プログラムデータ!A:N,13,0),"")</f>
        <v>女子</v>
      </c>
      <c r="I1150">
        <f>IFERROR(VLOOKUP(D1150,プログラムデータ!A:N,11,0),"")</f>
        <v>0</v>
      </c>
      <c r="J1150" t="str">
        <f>IFERROR(VLOOKUP(D1150,プログラムデータ!A:N,10,0),"")</f>
        <v>自由形</v>
      </c>
      <c r="K1150" t="str">
        <f>IFERROR(VLOOKUP(D1150,プログラムデータ!A:N,14,0),"")</f>
        <v>タイム決勝</v>
      </c>
      <c r="L1150" t="str">
        <f t="shared" si="18"/>
        <v>11～12歳 女子 0 自由形 タイム決勝</v>
      </c>
    </row>
    <row r="1151" spans="1:12" x14ac:dyDescent="0.15">
      <c r="A1151">
        <f>IFERROR(記録[[#This Row],[競技番号]],"")</f>
        <v>231</v>
      </c>
      <c r="B1151">
        <f>IFERROR(記録[[#This Row],[選手番号]],"")</f>
        <v>645</v>
      </c>
      <c r="C1151" t="str">
        <f>IFERROR(VLOOKUP(B1151,チーム番号!E:F,2,0),"")</f>
        <v/>
      </c>
      <c r="D1151">
        <f>IFERROR(VLOOKUP(A1151,プログラム!B:C,2,0),"")</f>
        <v>80</v>
      </c>
      <c r="E1151">
        <f>IFERROR(記録[[#This Row],[組]],"")</f>
        <v>5</v>
      </c>
      <c r="F1151">
        <f>IFERROR(記録[[#This Row],[水路]],"")</f>
        <v>6</v>
      </c>
      <c r="G1151" t="str">
        <f>IFERROR(VLOOKUP(D1151,プログラムデータ!A:N,12,0),"")</f>
        <v>11～12歳</v>
      </c>
      <c r="H1151" t="str">
        <f>IFERROR(VLOOKUP(D1151,プログラムデータ!A:N,13,0),"")</f>
        <v>女子</v>
      </c>
      <c r="I1151">
        <f>IFERROR(VLOOKUP(D1151,プログラムデータ!A:N,11,0),"")</f>
        <v>0</v>
      </c>
      <c r="J1151" t="str">
        <f>IFERROR(VLOOKUP(D1151,プログラムデータ!A:N,10,0),"")</f>
        <v>自由形</v>
      </c>
      <c r="K1151" t="str">
        <f>IFERROR(VLOOKUP(D1151,プログラムデータ!A:N,14,0),"")</f>
        <v>タイム決勝</v>
      </c>
      <c r="L1151" t="str">
        <f t="shared" si="18"/>
        <v>11～12歳 女子 0 自由形 タイム決勝</v>
      </c>
    </row>
    <row r="1152" spans="1:12" x14ac:dyDescent="0.15">
      <c r="A1152">
        <f>IFERROR(記録[[#This Row],[競技番号]],"")</f>
        <v>231</v>
      </c>
      <c r="B1152">
        <f>IFERROR(記録[[#This Row],[選手番号]],"")</f>
        <v>378</v>
      </c>
      <c r="C1152" t="str">
        <f>IFERROR(VLOOKUP(B1152,チーム番号!E:F,2,0),"")</f>
        <v/>
      </c>
      <c r="D1152">
        <f>IFERROR(VLOOKUP(A1152,プログラム!B:C,2,0),"")</f>
        <v>80</v>
      </c>
      <c r="E1152">
        <f>IFERROR(記録[[#This Row],[組]],"")</f>
        <v>5</v>
      </c>
      <c r="F1152">
        <f>IFERROR(記録[[#This Row],[水路]],"")</f>
        <v>7</v>
      </c>
      <c r="G1152" t="str">
        <f>IFERROR(VLOOKUP(D1152,プログラムデータ!A:N,12,0),"")</f>
        <v>11～12歳</v>
      </c>
      <c r="H1152" t="str">
        <f>IFERROR(VLOOKUP(D1152,プログラムデータ!A:N,13,0),"")</f>
        <v>女子</v>
      </c>
      <c r="I1152">
        <f>IFERROR(VLOOKUP(D1152,プログラムデータ!A:N,11,0),"")</f>
        <v>0</v>
      </c>
      <c r="J1152" t="str">
        <f>IFERROR(VLOOKUP(D1152,プログラムデータ!A:N,10,0),"")</f>
        <v>自由形</v>
      </c>
      <c r="K1152" t="str">
        <f>IFERROR(VLOOKUP(D1152,プログラムデータ!A:N,14,0),"")</f>
        <v>タイム決勝</v>
      </c>
      <c r="L1152" t="str">
        <f t="shared" si="18"/>
        <v>11～12歳 女子 0 自由形 タイム決勝</v>
      </c>
    </row>
    <row r="1153" spans="1:12" x14ac:dyDescent="0.15">
      <c r="A1153">
        <f>IFERROR(記録[[#This Row],[競技番号]],"")</f>
        <v>231</v>
      </c>
      <c r="B1153">
        <f>IFERROR(記録[[#This Row],[選手番号]],"")</f>
        <v>647</v>
      </c>
      <c r="C1153" t="str">
        <f>IFERROR(VLOOKUP(B1153,チーム番号!E:F,2,0),"")</f>
        <v/>
      </c>
      <c r="D1153">
        <f>IFERROR(VLOOKUP(A1153,プログラム!B:C,2,0),"")</f>
        <v>80</v>
      </c>
      <c r="E1153">
        <f>IFERROR(記録[[#This Row],[組]],"")</f>
        <v>5</v>
      </c>
      <c r="F1153">
        <f>IFERROR(記録[[#This Row],[水路]],"")</f>
        <v>8</v>
      </c>
      <c r="G1153" t="str">
        <f>IFERROR(VLOOKUP(D1153,プログラムデータ!A:N,12,0),"")</f>
        <v>11～12歳</v>
      </c>
      <c r="H1153" t="str">
        <f>IFERROR(VLOOKUP(D1153,プログラムデータ!A:N,13,0),"")</f>
        <v>女子</v>
      </c>
      <c r="I1153">
        <f>IFERROR(VLOOKUP(D1153,プログラムデータ!A:N,11,0),"")</f>
        <v>0</v>
      </c>
      <c r="J1153" t="str">
        <f>IFERROR(VLOOKUP(D1153,プログラムデータ!A:N,10,0),"")</f>
        <v>自由形</v>
      </c>
      <c r="K1153" t="str">
        <f>IFERROR(VLOOKUP(D1153,プログラムデータ!A:N,14,0),"")</f>
        <v>タイム決勝</v>
      </c>
      <c r="L1153" t="str">
        <f t="shared" si="18"/>
        <v>11～12歳 女子 0 自由形 タイム決勝</v>
      </c>
    </row>
    <row r="1154" spans="1:12" x14ac:dyDescent="0.15">
      <c r="A1154">
        <f>IFERROR(記録[[#This Row],[競技番号]],"")</f>
        <v>232</v>
      </c>
      <c r="B1154">
        <f>IFERROR(記録[[#This Row],[選手番号]],"")</f>
        <v>178</v>
      </c>
      <c r="C1154" t="str">
        <f>IFERROR(VLOOKUP(B1154,チーム番号!E:F,2,0),"")</f>
        <v/>
      </c>
      <c r="D1154">
        <f>IFERROR(VLOOKUP(A1154,プログラム!B:C,2,0),"")</f>
        <v>81</v>
      </c>
      <c r="E1154">
        <f>IFERROR(記録[[#This Row],[組]],"")</f>
        <v>1</v>
      </c>
      <c r="F1154">
        <f>IFERROR(記録[[#This Row],[水路]],"")</f>
        <v>1</v>
      </c>
      <c r="G1154" t="str">
        <f>IFERROR(VLOOKUP(D1154,プログラムデータ!A:N,12,0),"")</f>
        <v>13～14歳</v>
      </c>
      <c r="H1154" t="str">
        <f>IFERROR(VLOOKUP(D1154,プログラムデータ!A:N,13,0),"")</f>
        <v>女子</v>
      </c>
      <c r="I1154">
        <f>IFERROR(VLOOKUP(D1154,プログラムデータ!A:N,11,0),"")</f>
        <v>0</v>
      </c>
      <c r="J1154" t="str">
        <f>IFERROR(VLOOKUP(D1154,プログラムデータ!A:N,10,0),"")</f>
        <v>自由形</v>
      </c>
      <c r="K1154" t="str">
        <f>IFERROR(VLOOKUP(D1154,プログラムデータ!A:N,14,0),"")</f>
        <v>タイム決勝</v>
      </c>
      <c r="L1154" t="str">
        <f t="shared" si="18"/>
        <v>13～14歳 女子 0 自由形 タイム決勝</v>
      </c>
    </row>
    <row r="1155" spans="1:12" x14ac:dyDescent="0.15">
      <c r="A1155">
        <f>IFERROR(記録[[#This Row],[競技番号]],"")</f>
        <v>232</v>
      </c>
      <c r="B1155">
        <f>IFERROR(記録[[#This Row],[選手番号]],"")</f>
        <v>232</v>
      </c>
      <c r="C1155" t="str">
        <f>IFERROR(VLOOKUP(B1155,チーム番号!E:F,2,0),"")</f>
        <v/>
      </c>
      <c r="D1155">
        <f>IFERROR(VLOOKUP(A1155,プログラム!B:C,2,0),"")</f>
        <v>81</v>
      </c>
      <c r="E1155">
        <f>IFERROR(記録[[#This Row],[組]],"")</f>
        <v>1</v>
      </c>
      <c r="F1155">
        <f>IFERROR(記録[[#This Row],[水路]],"")</f>
        <v>2</v>
      </c>
      <c r="G1155" t="str">
        <f>IFERROR(VLOOKUP(D1155,プログラムデータ!A:N,12,0),"")</f>
        <v>13～14歳</v>
      </c>
      <c r="H1155" t="str">
        <f>IFERROR(VLOOKUP(D1155,プログラムデータ!A:N,13,0),"")</f>
        <v>女子</v>
      </c>
      <c r="I1155">
        <f>IFERROR(VLOOKUP(D1155,プログラムデータ!A:N,11,0),"")</f>
        <v>0</v>
      </c>
      <c r="J1155" t="str">
        <f>IFERROR(VLOOKUP(D1155,プログラムデータ!A:N,10,0),"")</f>
        <v>自由形</v>
      </c>
      <c r="K1155" t="str">
        <f>IFERROR(VLOOKUP(D1155,プログラムデータ!A:N,14,0),"")</f>
        <v>タイム決勝</v>
      </c>
      <c r="L1155" t="str">
        <f t="shared" si="18"/>
        <v>13～14歳 女子 0 自由形 タイム決勝</v>
      </c>
    </row>
    <row r="1156" spans="1:12" x14ac:dyDescent="0.15">
      <c r="A1156">
        <f>IFERROR(記録[[#This Row],[競技番号]],"")</f>
        <v>232</v>
      </c>
      <c r="B1156">
        <f>IFERROR(記録[[#This Row],[選手番号]],"")</f>
        <v>231</v>
      </c>
      <c r="C1156" t="str">
        <f>IFERROR(VLOOKUP(B1156,チーム番号!E:F,2,0),"")</f>
        <v/>
      </c>
      <c r="D1156">
        <f>IFERROR(VLOOKUP(A1156,プログラム!B:C,2,0),"")</f>
        <v>81</v>
      </c>
      <c r="E1156">
        <f>IFERROR(記録[[#This Row],[組]],"")</f>
        <v>1</v>
      </c>
      <c r="F1156">
        <f>IFERROR(記録[[#This Row],[水路]],"")</f>
        <v>3</v>
      </c>
      <c r="G1156" t="str">
        <f>IFERROR(VLOOKUP(D1156,プログラムデータ!A:N,12,0),"")</f>
        <v>13～14歳</v>
      </c>
      <c r="H1156" t="str">
        <f>IFERROR(VLOOKUP(D1156,プログラムデータ!A:N,13,0),"")</f>
        <v>女子</v>
      </c>
      <c r="I1156">
        <f>IFERROR(VLOOKUP(D1156,プログラムデータ!A:N,11,0),"")</f>
        <v>0</v>
      </c>
      <c r="J1156" t="str">
        <f>IFERROR(VLOOKUP(D1156,プログラムデータ!A:N,10,0),"")</f>
        <v>自由形</v>
      </c>
      <c r="K1156" t="str">
        <f>IFERROR(VLOOKUP(D1156,プログラムデータ!A:N,14,0),"")</f>
        <v>タイム決勝</v>
      </c>
      <c r="L1156" t="str">
        <f t="shared" si="18"/>
        <v>13～14歳 女子 0 自由形 タイム決勝</v>
      </c>
    </row>
    <row r="1157" spans="1:12" x14ac:dyDescent="0.15">
      <c r="A1157">
        <f>IFERROR(記録[[#This Row],[競技番号]],"")</f>
        <v>232</v>
      </c>
      <c r="B1157">
        <f>IFERROR(記録[[#This Row],[選手番号]],"")</f>
        <v>644</v>
      </c>
      <c r="C1157" t="str">
        <f>IFERROR(VLOOKUP(B1157,チーム番号!E:F,2,0),"")</f>
        <v/>
      </c>
      <c r="D1157">
        <f>IFERROR(VLOOKUP(A1157,プログラム!B:C,2,0),"")</f>
        <v>81</v>
      </c>
      <c r="E1157">
        <f>IFERROR(記録[[#This Row],[組]],"")</f>
        <v>1</v>
      </c>
      <c r="F1157">
        <f>IFERROR(記録[[#This Row],[水路]],"")</f>
        <v>4</v>
      </c>
      <c r="G1157" t="str">
        <f>IFERROR(VLOOKUP(D1157,プログラムデータ!A:N,12,0),"")</f>
        <v>13～14歳</v>
      </c>
      <c r="H1157" t="str">
        <f>IFERROR(VLOOKUP(D1157,プログラムデータ!A:N,13,0),"")</f>
        <v>女子</v>
      </c>
      <c r="I1157">
        <f>IFERROR(VLOOKUP(D1157,プログラムデータ!A:N,11,0),"")</f>
        <v>0</v>
      </c>
      <c r="J1157" t="str">
        <f>IFERROR(VLOOKUP(D1157,プログラムデータ!A:N,10,0),"")</f>
        <v>自由形</v>
      </c>
      <c r="K1157" t="str">
        <f>IFERROR(VLOOKUP(D1157,プログラムデータ!A:N,14,0),"")</f>
        <v>タイム決勝</v>
      </c>
      <c r="L1157" t="str">
        <f t="shared" si="18"/>
        <v>13～14歳 女子 0 自由形 タイム決勝</v>
      </c>
    </row>
    <row r="1158" spans="1:12" x14ac:dyDescent="0.15">
      <c r="A1158">
        <f>IFERROR(記録[[#This Row],[競技番号]],"")</f>
        <v>232</v>
      </c>
      <c r="B1158">
        <f>IFERROR(記録[[#This Row],[選手番号]],"")</f>
        <v>456</v>
      </c>
      <c r="C1158" t="str">
        <f>IFERROR(VLOOKUP(B1158,チーム番号!E:F,2,0),"")</f>
        <v/>
      </c>
      <c r="D1158">
        <f>IFERROR(VLOOKUP(A1158,プログラム!B:C,2,0),"")</f>
        <v>81</v>
      </c>
      <c r="E1158">
        <f>IFERROR(記録[[#This Row],[組]],"")</f>
        <v>1</v>
      </c>
      <c r="F1158">
        <f>IFERROR(記録[[#This Row],[水路]],"")</f>
        <v>5</v>
      </c>
      <c r="G1158" t="str">
        <f>IFERROR(VLOOKUP(D1158,プログラムデータ!A:N,12,0),"")</f>
        <v>13～14歳</v>
      </c>
      <c r="H1158" t="str">
        <f>IFERROR(VLOOKUP(D1158,プログラムデータ!A:N,13,0),"")</f>
        <v>女子</v>
      </c>
      <c r="I1158">
        <f>IFERROR(VLOOKUP(D1158,プログラムデータ!A:N,11,0),"")</f>
        <v>0</v>
      </c>
      <c r="J1158" t="str">
        <f>IFERROR(VLOOKUP(D1158,プログラムデータ!A:N,10,0),"")</f>
        <v>自由形</v>
      </c>
      <c r="K1158" t="str">
        <f>IFERROR(VLOOKUP(D1158,プログラムデータ!A:N,14,0),"")</f>
        <v>タイム決勝</v>
      </c>
      <c r="L1158" t="str">
        <f t="shared" si="18"/>
        <v>13～14歳 女子 0 自由形 タイム決勝</v>
      </c>
    </row>
    <row r="1159" spans="1:12" x14ac:dyDescent="0.15">
      <c r="A1159">
        <f>IFERROR(記録[[#This Row],[競技番号]],"")</f>
        <v>232</v>
      </c>
      <c r="B1159">
        <f>IFERROR(記録[[#This Row],[選手番号]],"")</f>
        <v>93</v>
      </c>
      <c r="C1159" t="str">
        <f>IFERROR(VLOOKUP(B1159,チーム番号!E:F,2,0),"")</f>
        <v/>
      </c>
      <c r="D1159">
        <f>IFERROR(VLOOKUP(A1159,プログラム!B:C,2,0),"")</f>
        <v>81</v>
      </c>
      <c r="E1159">
        <f>IFERROR(記録[[#This Row],[組]],"")</f>
        <v>1</v>
      </c>
      <c r="F1159">
        <f>IFERROR(記録[[#This Row],[水路]],"")</f>
        <v>6</v>
      </c>
      <c r="G1159" t="str">
        <f>IFERROR(VLOOKUP(D1159,プログラムデータ!A:N,12,0),"")</f>
        <v>13～14歳</v>
      </c>
      <c r="H1159" t="str">
        <f>IFERROR(VLOOKUP(D1159,プログラムデータ!A:N,13,0),"")</f>
        <v>女子</v>
      </c>
      <c r="I1159">
        <f>IFERROR(VLOOKUP(D1159,プログラムデータ!A:N,11,0),"")</f>
        <v>0</v>
      </c>
      <c r="J1159" t="str">
        <f>IFERROR(VLOOKUP(D1159,プログラムデータ!A:N,10,0),"")</f>
        <v>自由形</v>
      </c>
      <c r="K1159" t="str">
        <f>IFERROR(VLOOKUP(D1159,プログラムデータ!A:N,14,0),"")</f>
        <v>タイム決勝</v>
      </c>
      <c r="L1159" t="str">
        <f t="shared" si="18"/>
        <v>13～14歳 女子 0 自由形 タイム決勝</v>
      </c>
    </row>
    <row r="1160" spans="1:12" x14ac:dyDescent="0.15">
      <c r="A1160">
        <f>IFERROR(記録[[#This Row],[競技番号]],"")</f>
        <v>232</v>
      </c>
      <c r="B1160">
        <f>IFERROR(記録[[#This Row],[選手番号]],"")</f>
        <v>540</v>
      </c>
      <c r="C1160" t="str">
        <f>IFERROR(VLOOKUP(B1160,チーム番号!E:F,2,0),"")</f>
        <v/>
      </c>
      <c r="D1160">
        <f>IFERROR(VLOOKUP(A1160,プログラム!B:C,2,0),"")</f>
        <v>81</v>
      </c>
      <c r="E1160">
        <f>IFERROR(記録[[#This Row],[組]],"")</f>
        <v>1</v>
      </c>
      <c r="F1160">
        <f>IFERROR(記録[[#This Row],[水路]],"")</f>
        <v>7</v>
      </c>
      <c r="G1160" t="str">
        <f>IFERROR(VLOOKUP(D1160,プログラムデータ!A:N,12,0),"")</f>
        <v>13～14歳</v>
      </c>
      <c r="H1160" t="str">
        <f>IFERROR(VLOOKUP(D1160,プログラムデータ!A:N,13,0),"")</f>
        <v>女子</v>
      </c>
      <c r="I1160">
        <f>IFERROR(VLOOKUP(D1160,プログラムデータ!A:N,11,0),"")</f>
        <v>0</v>
      </c>
      <c r="J1160" t="str">
        <f>IFERROR(VLOOKUP(D1160,プログラムデータ!A:N,10,0),"")</f>
        <v>自由形</v>
      </c>
      <c r="K1160" t="str">
        <f>IFERROR(VLOOKUP(D1160,プログラムデータ!A:N,14,0),"")</f>
        <v>タイム決勝</v>
      </c>
      <c r="L1160" t="str">
        <f t="shared" si="18"/>
        <v>13～14歳 女子 0 自由形 タイム決勝</v>
      </c>
    </row>
    <row r="1161" spans="1:12" x14ac:dyDescent="0.15">
      <c r="A1161">
        <f>IFERROR(記録[[#This Row],[競技番号]],"")</f>
        <v>232</v>
      </c>
      <c r="B1161">
        <f>IFERROR(記録[[#This Row],[選手番号]],"")</f>
        <v>712</v>
      </c>
      <c r="C1161" t="str">
        <f>IFERROR(VLOOKUP(B1161,チーム番号!E:F,2,0),"")</f>
        <v/>
      </c>
      <c r="D1161">
        <f>IFERROR(VLOOKUP(A1161,プログラム!B:C,2,0),"")</f>
        <v>81</v>
      </c>
      <c r="E1161">
        <f>IFERROR(記録[[#This Row],[組]],"")</f>
        <v>1</v>
      </c>
      <c r="F1161">
        <f>IFERROR(記録[[#This Row],[水路]],"")</f>
        <v>8</v>
      </c>
      <c r="G1161" t="str">
        <f>IFERROR(VLOOKUP(D1161,プログラムデータ!A:N,12,0),"")</f>
        <v>13～14歳</v>
      </c>
      <c r="H1161" t="str">
        <f>IFERROR(VLOOKUP(D1161,プログラムデータ!A:N,13,0),"")</f>
        <v>女子</v>
      </c>
      <c r="I1161">
        <f>IFERROR(VLOOKUP(D1161,プログラムデータ!A:N,11,0),"")</f>
        <v>0</v>
      </c>
      <c r="J1161" t="str">
        <f>IFERROR(VLOOKUP(D1161,プログラムデータ!A:N,10,0),"")</f>
        <v>自由形</v>
      </c>
      <c r="K1161" t="str">
        <f>IFERROR(VLOOKUP(D1161,プログラムデータ!A:N,14,0),"")</f>
        <v>タイム決勝</v>
      </c>
      <c r="L1161" t="str">
        <f t="shared" si="18"/>
        <v>13～14歳 女子 0 自由形 タイム決勝</v>
      </c>
    </row>
    <row r="1162" spans="1:12" x14ac:dyDescent="0.15">
      <c r="A1162">
        <f>IFERROR(記録[[#This Row],[競技番号]],"")</f>
        <v>232</v>
      </c>
      <c r="B1162">
        <f>IFERROR(記録[[#This Row],[選手番号]],"")</f>
        <v>321</v>
      </c>
      <c r="C1162" t="str">
        <f>IFERROR(VLOOKUP(B1162,チーム番号!E:F,2,0),"")</f>
        <v/>
      </c>
      <c r="D1162">
        <f>IFERROR(VLOOKUP(A1162,プログラム!B:C,2,0),"")</f>
        <v>81</v>
      </c>
      <c r="E1162">
        <f>IFERROR(記録[[#This Row],[組]],"")</f>
        <v>2</v>
      </c>
      <c r="F1162">
        <f>IFERROR(記録[[#This Row],[水路]],"")</f>
        <v>1</v>
      </c>
      <c r="G1162" t="str">
        <f>IFERROR(VLOOKUP(D1162,プログラムデータ!A:N,12,0),"")</f>
        <v>13～14歳</v>
      </c>
      <c r="H1162" t="str">
        <f>IFERROR(VLOOKUP(D1162,プログラムデータ!A:N,13,0),"")</f>
        <v>女子</v>
      </c>
      <c r="I1162">
        <f>IFERROR(VLOOKUP(D1162,プログラムデータ!A:N,11,0),"")</f>
        <v>0</v>
      </c>
      <c r="J1162" t="str">
        <f>IFERROR(VLOOKUP(D1162,プログラムデータ!A:N,10,0),"")</f>
        <v>自由形</v>
      </c>
      <c r="K1162" t="str">
        <f>IFERROR(VLOOKUP(D1162,プログラムデータ!A:N,14,0),"")</f>
        <v>タイム決勝</v>
      </c>
      <c r="L1162" t="str">
        <f t="shared" si="18"/>
        <v>13～14歳 女子 0 自由形 タイム決勝</v>
      </c>
    </row>
    <row r="1163" spans="1:12" x14ac:dyDescent="0.15">
      <c r="A1163">
        <f>IFERROR(記録[[#This Row],[競技番号]],"")</f>
        <v>232</v>
      </c>
      <c r="B1163">
        <f>IFERROR(記録[[#This Row],[選手番号]],"")</f>
        <v>60</v>
      </c>
      <c r="C1163" t="str">
        <f>IFERROR(VLOOKUP(B1163,チーム番号!E:F,2,0),"")</f>
        <v/>
      </c>
      <c r="D1163">
        <f>IFERROR(VLOOKUP(A1163,プログラム!B:C,2,0),"")</f>
        <v>81</v>
      </c>
      <c r="E1163">
        <f>IFERROR(記録[[#This Row],[組]],"")</f>
        <v>2</v>
      </c>
      <c r="F1163">
        <f>IFERROR(記録[[#This Row],[水路]],"")</f>
        <v>2</v>
      </c>
      <c r="G1163" t="str">
        <f>IFERROR(VLOOKUP(D1163,プログラムデータ!A:N,12,0),"")</f>
        <v>13～14歳</v>
      </c>
      <c r="H1163" t="str">
        <f>IFERROR(VLOOKUP(D1163,プログラムデータ!A:N,13,0),"")</f>
        <v>女子</v>
      </c>
      <c r="I1163">
        <f>IFERROR(VLOOKUP(D1163,プログラムデータ!A:N,11,0),"")</f>
        <v>0</v>
      </c>
      <c r="J1163" t="str">
        <f>IFERROR(VLOOKUP(D1163,プログラムデータ!A:N,10,0),"")</f>
        <v>自由形</v>
      </c>
      <c r="K1163" t="str">
        <f>IFERROR(VLOOKUP(D1163,プログラムデータ!A:N,14,0),"")</f>
        <v>タイム決勝</v>
      </c>
      <c r="L1163" t="str">
        <f t="shared" si="18"/>
        <v>13～14歳 女子 0 自由形 タイム決勝</v>
      </c>
    </row>
    <row r="1164" spans="1:12" x14ac:dyDescent="0.15">
      <c r="A1164">
        <f>IFERROR(記録[[#This Row],[競技番号]],"")</f>
        <v>232</v>
      </c>
      <c r="B1164">
        <f>IFERROR(記録[[#This Row],[選手番号]],"")</f>
        <v>643</v>
      </c>
      <c r="C1164" t="str">
        <f>IFERROR(VLOOKUP(B1164,チーム番号!E:F,2,0),"")</f>
        <v/>
      </c>
      <c r="D1164">
        <f>IFERROR(VLOOKUP(A1164,プログラム!B:C,2,0),"")</f>
        <v>81</v>
      </c>
      <c r="E1164">
        <f>IFERROR(記録[[#This Row],[組]],"")</f>
        <v>2</v>
      </c>
      <c r="F1164">
        <f>IFERROR(記録[[#This Row],[水路]],"")</f>
        <v>3</v>
      </c>
      <c r="G1164" t="str">
        <f>IFERROR(VLOOKUP(D1164,プログラムデータ!A:N,12,0),"")</f>
        <v>13～14歳</v>
      </c>
      <c r="H1164" t="str">
        <f>IFERROR(VLOOKUP(D1164,プログラムデータ!A:N,13,0),"")</f>
        <v>女子</v>
      </c>
      <c r="I1164">
        <f>IFERROR(VLOOKUP(D1164,プログラムデータ!A:N,11,0),"")</f>
        <v>0</v>
      </c>
      <c r="J1164" t="str">
        <f>IFERROR(VLOOKUP(D1164,プログラムデータ!A:N,10,0),"")</f>
        <v>自由形</v>
      </c>
      <c r="K1164" t="str">
        <f>IFERROR(VLOOKUP(D1164,プログラムデータ!A:N,14,0),"")</f>
        <v>タイム決勝</v>
      </c>
      <c r="L1164" t="str">
        <f t="shared" si="18"/>
        <v>13～14歳 女子 0 自由形 タイム決勝</v>
      </c>
    </row>
    <row r="1165" spans="1:12" x14ac:dyDescent="0.15">
      <c r="A1165">
        <f>IFERROR(記録[[#This Row],[競技番号]],"")</f>
        <v>232</v>
      </c>
      <c r="B1165">
        <f>IFERROR(記録[[#This Row],[選手番号]],"")</f>
        <v>28</v>
      </c>
      <c r="C1165" t="str">
        <f>IFERROR(VLOOKUP(B1165,チーム番号!E:F,2,0),"")</f>
        <v/>
      </c>
      <c r="D1165">
        <f>IFERROR(VLOOKUP(A1165,プログラム!B:C,2,0),"")</f>
        <v>81</v>
      </c>
      <c r="E1165">
        <f>IFERROR(記録[[#This Row],[組]],"")</f>
        <v>2</v>
      </c>
      <c r="F1165">
        <f>IFERROR(記録[[#This Row],[水路]],"")</f>
        <v>4</v>
      </c>
      <c r="G1165" t="str">
        <f>IFERROR(VLOOKUP(D1165,プログラムデータ!A:N,12,0),"")</f>
        <v>13～14歳</v>
      </c>
      <c r="H1165" t="str">
        <f>IFERROR(VLOOKUP(D1165,プログラムデータ!A:N,13,0),"")</f>
        <v>女子</v>
      </c>
      <c r="I1165">
        <f>IFERROR(VLOOKUP(D1165,プログラムデータ!A:N,11,0),"")</f>
        <v>0</v>
      </c>
      <c r="J1165" t="str">
        <f>IFERROR(VLOOKUP(D1165,プログラムデータ!A:N,10,0),"")</f>
        <v>自由形</v>
      </c>
      <c r="K1165" t="str">
        <f>IFERROR(VLOOKUP(D1165,プログラムデータ!A:N,14,0),"")</f>
        <v>タイム決勝</v>
      </c>
      <c r="L1165" t="str">
        <f t="shared" si="18"/>
        <v>13～14歳 女子 0 自由形 タイム決勝</v>
      </c>
    </row>
    <row r="1166" spans="1:12" x14ac:dyDescent="0.15">
      <c r="A1166">
        <f>IFERROR(記録[[#This Row],[競技番号]],"")</f>
        <v>232</v>
      </c>
      <c r="B1166">
        <f>IFERROR(記録[[#This Row],[選手番号]],"")</f>
        <v>551</v>
      </c>
      <c r="C1166" t="str">
        <f>IFERROR(VLOOKUP(B1166,チーム番号!E:F,2,0),"")</f>
        <v/>
      </c>
      <c r="D1166">
        <f>IFERROR(VLOOKUP(A1166,プログラム!B:C,2,0),"")</f>
        <v>81</v>
      </c>
      <c r="E1166">
        <f>IFERROR(記録[[#This Row],[組]],"")</f>
        <v>2</v>
      </c>
      <c r="F1166">
        <f>IFERROR(記録[[#This Row],[水路]],"")</f>
        <v>5</v>
      </c>
      <c r="G1166" t="str">
        <f>IFERROR(VLOOKUP(D1166,プログラムデータ!A:N,12,0),"")</f>
        <v>13～14歳</v>
      </c>
      <c r="H1166" t="str">
        <f>IFERROR(VLOOKUP(D1166,プログラムデータ!A:N,13,0),"")</f>
        <v>女子</v>
      </c>
      <c r="I1166">
        <f>IFERROR(VLOOKUP(D1166,プログラムデータ!A:N,11,0),"")</f>
        <v>0</v>
      </c>
      <c r="J1166" t="str">
        <f>IFERROR(VLOOKUP(D1166,プログラムデータ!A:N,10,0),"")</f>
        <v>自由形</v>
      </c>
      <c r="K1166" t="str">
        <f>IFERROR(VLOOKUP(D1166,プログラムデータ!A:N,14,0),"")</f>
        <v>タイム決勝</v>
      </c>
      <c r="L1166" t="str">
        <f t="shared" si="18"/>
        <v>13～14歳 女子 0 自由形 タイム決勝</v>
      </c>
    </row>
    <row r="1167" spans="1:12" x14ac:dyDescent="0.15">
      <c r="A1167">
        <f>IFERROR(記録[[#This Row],[競技番号]],"")</f>
        <v>232</v>
      </c>
      <c r="B1167">
        <f>IFERROR(記録[[#This Row],[選手番号]],"")</f>
        <v>341</v>
      </c>
      <c r="C1167" t="str">
        <f>IFERROR(VLOOKUP(B1167,チーム番号!E:F,2,0),"")</f>
        <v/>
      </c>
      <c r="D1167">
        <f>IFERROR(VLOOKUP(A1167,プログラム!B:C,2,0),"")</f>
        <v>81</v>
      </c>
      <c r="E1167">
        <f>IFERROR(記録[[#This Row],[組]],"")</f>
        <v>2</v>
      </c>
      <c r="F1167">
        <f>IFERROR(記録[[#This Row],[水路]],"")</f>
        <v>6</v>
      </c>
      <c r="G1167" t="str">
        <f>IFERROR(VLOOKUP(D1167,プログラムデータ!A:N,12,0),"")</f>
        <v>13～14歳</v>
      </c>
      <c r="H1167" t="str">
        <f>IFERROR(VLOOKUP(D1167,プログラムデータ!A:N,13,0),"")</f>
        <v>女子</v>
      </c>
      <c r="I1167">
        <f>IFERROR(VLOOKUP(D1167,プログラムデータ!A:N,11,0),"")</f>
        <v>0</v>
      </c>
      <c r="J1167" t="str">
        <f>IFERROR(VLOOKUP(D1167,プログラムデータ!A:N,10,0),"")</f>
        <v>自由形</v>
      </c>
      <c r="K1167" t="str">
        <f>IFERROR(VLOOKUP(D1167,プログラムデータ!A:N,14,0),"")</f>
        <v>タイム決勝</v>
      </c>
      <c r="L1167" t="str">
        <f t="shared" si="18"/>
        <v>13～14歳 女子 0 自由形 タイム決勝</v>
      </c>
    </row>
    <row r="1168" spans="1:12" x14ac:dyDescent="0.15">
      <c r="A1168">
        <f>IFERROR(記録[[#This Row],[競技番号]],"")</f>
        <v>232</v>
      </c>
      <c r="B1168">
        <f>IFERROR(記録[[#This Row],[選手番号]],"")</f>
        <v>454</v>
      </c>
      <c r="C1168" t="str">
        <f>IFERROR(VLOOKUP(B1168,チーム番号!E:F,2,0),"")</f>
        <v/>
      </c>
      <c r="D1168">
        <f>IFERROR(VLOOKUP(A1168,プログラム!B:C,2,0),"")</f>
        <v>81</v>
      </c>
      <c r="E1168">
        <f>IFERROR(記録[[#This Row],[組]],"")</f>
        <v>2</v>
      </c>
      <c r="F1168">
        <f>IFERROR(記録[[#This Row],[水路]],"")</f>
        <v>7</v>
      </c>
      <c r="G1168" t="str">
        <f>IFERROR(VLOOKUP(D1168,プログラムデータ!A:N,12,0),"")</f>
        <v>13～14歳</v>
      </c>
      <c r="H1168" t="str">
        <f>IFERROR(VLOOKUP(D1168,プログラムデータ!A:N,13,0),"")</f>
        <v>女子</v>
      </c>
      <c r="I1168">
        <f>IFERROR(VLOOKUP(D1168,プログラムデータ!A:N,11,0),"")</f>
        <v>0</v>
      </c>
      <c r="J1168" t="str">
        <f>IFERROR(VLOOKUP(D1168,プログラムデータ!A:N,10,0),"")</f>
        <v>自由形</v>
      </c>
      <c r="K1168" t="str">
        <f>IFERROR(VLOOKUP(D1168,プログラムデータ!A:N,14,0),"")</f>
        <v>タイム決勝</v>
      </c>
      <c r="L1168" t="str">
        <f t="shared" si="18"/>
        <v>13～14歳 女子 0 自由形 タイム決勝</v>
      </c>
    </row>
    <row r="1169" spans="1:12" x14ac:dyDescent="0.15">
      <c r="A1169">
        <f>IFERROR(記録[[#This Row],[競技番号]],"")</f>
        <v>232</v>
      </c>
      <c r="B1169">
        <f>IFERROR(記録[[#This Row],[選手番号]],"")</f>
        <v>541</v>
      </c>
      <c r="C1169" t="str">
        <f>IFERROR(VLOOKUP(B1169,チーム番号!E:F,2,0),"")</f>
        <v/>
      </c>
      <c r="D1169">
        <f>IFERROR(VLOOKUP(A1169,プログラム!B:C,2,0),"")</f>
        <v>81</v>
      </c>
      <c r="E1169">
        <f>IFERROR(記録[[#This Row],[組]],"")</f>
        <v>2</v>
      </c>
      <c r="F1169">
        <f>IFERROR(記録[[#This Row],[水路]],"")</f>
        <v>8</v>
      </c>
      <c r="G1169" t="str">
        <f>IFERROR(VLOOKUP(D1169,プログラムデータ!A:N,12,0),"")</f>
        <v>13～14歳</v>
      </c>
      <c r="H1169" t="str">
        <f>IFERROR(VLOOKUP(D1169,プログラムデータ!A:N,13,0),"")</f>
        <v>女子</v>
      </c>
      <c r="I1169">
        <f>IFERROR(VLOOKUP(D1169,プログラムデータ!A:N,11,0),"")</f>
        <v>0</v>
      </c>
      <c r="J1169" t="str">
        <f>IFERROR(VLOOKUP(D1169,プログラムデータ!A:N,10,0),"")</f>
        <v>自由形</v>
      </c>
      <c r="K1169" t="str">
        <f>IFERROR(VLOOKUP(D1169,プログラムデータ!A:N,14,0),"")</f>
        <v>タイム決勝</v>
      </c>
      <c r="L1169" t="str">
        <f t="shared" si="18"/>
        <v>13～14歳 女子 0 自由形 タイム決勝</v>
      </c>
    </row>
    <row r="1170" spans="1:12" x14ac:dyDescent="0.15">
      <c r="A1170">
        <f>IFERROR(記録[[#This Row],[競技番号]],"")</f>
        <v>232</v>
      </c>
      <c r="B1170">
        <f>IFERROR(記録[[#This Row],[選手番号]],"")</f>
        <v>444</v>
      </c>
      <c r="C1170" t="str">
        <f>IFERROR(VLOOKUP(B1170,チーム番号!E:F,2,0),"")</f>
        <v/>
      </c>
      <c r="D1170">
        <f>IFERROR(VLOOKUP(A1170,プログラム!B:C,2,0),"")</f>
        <v>81</v>
      </c>
      <c r="E1170">
        <f>IFERROR(記録[[#This Row],[組]],"")</f>
        <v>3</v>
      </c>
      <c r="F1170">
        <f>IFERROR(記録[[#This Row],[水路]],"")</f>
        <v>1</v>
      </c>
      <c r="G1170" t="str">
        <f>IFERROR(VLOOKUP(D1170,プログラムデータ!A:N,12,0),"")</f>
        <v>13～14歳</v>
      </c>
      <c r="H1170" t="str">
        <f>IFERROR(VLOOKUP(D1170,プログラムデータ!A:N,13,0),"")</f>
        <v>女子</v>
      </c>
      <c r="I1170">
        <f>IFERROR(VLOOKUP(D1170,プログラムデータ!A:N,11,0),"")</f>
        <v>0</v>
      </c>
      <c r="J1170" t="str">
        <f>IFERROR(VLOOKUP(D1170,プログラムデータ!A:N,10,0),"")</f>
        <v>自由形</v>
      </c>
      <c r="K1170" t="str">
        <f>IFERROR(VLOOKUP(D1170,プログラムデータ!A:N,14,0),"")</f>
        <v>タイム決勝</v>
      </c>
      <c r="L1170" t="str">
        <f t="shared" si="18"/>
        <v>13～14歳 女子 0 自由形 タイム決勝</v>
      </c>
    </row>
    <row r="1171" spans="1:12" x14ac:dyDescent="0.15">
      <c r="A1171">
        <f>IFERROR(記録[[#This Row],[競技番号]],"")</f>
        <v>232</v>
      </c>
      <c r="B1171">
        <f>IFERROR(記録[[#This Row],[選手番号]],"")</f>
        <v>542</v>
      </c>
      <c r="C1171" t="str">
        <f>IFERROR(VLOOKUP(B1171,チーム番号!E:F,2,0),"")</f>
        <v/>
      </c>
      <c r="D1171">
        <f>IFERROR(VLOOKUP(A1171,プログラム!B:C,2,0),"")</f>
        <v>81</v>
      </c>
      <c r="E1171">
        <f>IFERROR(記録[[#This Row],[組]],"")</f>
        <v>3</v>
      </c>
      <c r="F1171">
        <f>IFERROR(記録[[#This Row],[水路]],"")</f>
        <v>2</v>
      </c>
      <c r="G1171" t="str">
        <f>IFERROR(VLOOKUP(D1171,プログラムデータ!A:N,12,0),"")</f>
        <v>13～14歳</v>
      </c>
      <c r="H1171" t="str">
        <f>IFERROR(VLOOKUP(D1171,プログラムデータ!A:N,13,0),"")</f>
        <v>女子</v>
      </c>
      <c r="I1171">
        <f>IFERROR(VLOOKUP(D1171,プログラムデータ!A:N,11,0),"")</f>
        <v>0</v>
      </c>
      <c r="J1171" t="str">
        <f>IFERROR(VLOOKUP(D1171,プログラムデータ!A:N,10,0),"")</f>
        <v>自由形</v>
      </c>
      <c r="K1171" t="str">
        <f>IFERROR(VLOOKUP(D1171,プログラムデータ!A:N,14,0),"")</f>
        <v>タイム決勝</v>
      </c>
      <c r="L1171" t="str">
        <f t="shared" si="18"/>
        <v>13～14歳 女子 0 自由形 タイム決勝</v>
      </c>
    </row>
    <row r="1172" spans="1:12" x14ac:dyDescent="0.15">
      <c r="A1172">
        <f>IFERROR(記録[[#This Row],[競技番号]],"")</f>
        <v>232</v>
      </c>
      <c r="B1172">
        <f>IFERROR(記録[[#This Row],[選手番号]],"")</f>
        <v>92</v>
      </c>
      <c r="C1172" t="str">
        <f>IFERROR(VLOOKUP(B1172,チーム番号!E:F,2,0),"")</f>
        <v/>
      </c>
      <c r="D1172">
        <f>IFERROR(VLOOKUP(A1172,プログラム!B:C,2,0),"")</f>
        <v>81</v>
      </c>
      <c r="E1172">
        <f>IFERROR(記録[[#This Row],[組]],"")</f>
        <v>3</v>
      </c>
      <c r="F1172">
        <f>IFERROR(記録[[#This Row],[水路]],"")</f>
        <v>3</v>
      </c>
      <c r="G1172" t="str">
        <f>IFERROR(VLOOKUP(D1172,プログラムデータ!A:N,12,0),"")</f>
        <v>13～14歳</v>
      </c>
      <c r="H1172" t="str">
        <f>IFERROR(VLOOKUP(D1172,プログラムデータ!A:N,13,0),"")</f>
        <v>女子</v>
      </c>
      <c r="I1172">
        <f>IFERROR(VLOOKUP(D1172,プログラムデータ!A:N,11,0),"")</f>
        <v>0</v>
      </c>
      <c r="J1172" t="str">
        <f>IFERROR(VLOOKUP(D1172,プログラムデータ!A:N,10,0),"")</f>
        <v>自由形</v>
      </c>
      <c r="K1172" t="str">
        <f>IFERROR(VLOOKUP(D1172,プログラムデータ!A:N,14,0),"")</f>
        <v>タイム決勝</v>
      </c>
      <c r="L1172" t="str">
        <f t="shared" si="18"/>
        <v>13～14歳 女子 0 自由形 タイム決勝</v>
      </c>
    </row>
    <row r="1173" spans="1:12" x14ac:dyDescent="0.15">
      <c r="A1173">
        <f>IFERROR(記録[[#This Row],[競技番号]],"")</f>
        <v>232</v>
      </c>
      <c r="B1173">
        <f>IFERROR(記録[[#This Row],[選手番号]],"")</f>
        <v>548</v>
      </c>
      <c r="C1173" t="str">
        <f>IFERROR(VLOOKUP(B1173,チーム番号!E:F,2,0),"")</f>
        <v/>
      </c>
      <c r="D1173">
        <f>IFERROR(VLOOKUP(A1173,プログラム!B:C,2,0),"")</f>
        <v>81</v>
      </c>
      <c r="E1173">
        <f>IFERROR(記録[[#This Row],[組]],"")</f>
        <v>3</v>
      </c>
      <c r="F1173">
        <f>IFERROR(記録[[#This Row],[水路]],"")</f>
        <v>4</v>
      </c>
      <c r="G1173" t="str">
        <f>IFERROR(VLOOKUP(D1173,プログラムデータ!A:N,12,0),"")</f>
        <v>13～14歳</v>
      </c>
      <c r="H1173" t="str">
        <f>IFERROR(VLOOKUP(D1173,プログラムデータ!A:N,13,0),"")</f>
        <v>女子</v>
      </c>
      <c r="I1173">
        <f>IFERROR(VLOOKUP(D1173,プログラムデータ!A:N,11,0),"")</f>
        <v>0</v>
      </c>
      <c r="J1173" t="str">
        <f>IFERROR(VLOOKUP(D1173,プログラムデータ!A:N,10,0),"")</f>
        <v>自由形</v>
      </c>
      <c r="K1173" t="str">
        <f>IFERROR(VLOOKUP(D1173,プログラムデータ!A:N,14,0),"")</f>
        <v>タイム決勝</v>
      </c>
      <c r="L1173" t="str">
        <f t="shared" si="18"/>
        <v>13～14歳 女子 0 自由形 タイム決勝</v>
      </c>
    </row>
    <row r="1174" spans="1:12" x14ac:dyDescent="0.15">
      <c r="A1174">
        <f>IFERROR(記録[[#This Row],[競技番号]],"")</f>
        <v>232</v>
      </c>
      <c r="B1174">
        <f>IFERROR(記録[[#This Row],[選手番号]],"")</f>
        <v>279</v>
      </c>
      <c r="C1174" t="str">
        <f>IFERROR(VLOOKUP(B1174,チーム番号!E:F,2,0),"")</f>
        <v/>
      </c>
      <c r="D1174">
        <f>IFERROR(VLOOKUP(A1174,プログラム!B:C,2,0),"")</f>
        <v>81</v>
      </c>
      <c r="E1174">
        <f>IFERROR(記録[[#This Row],[組]],"")</f>
        <v>3</v>
      </c>
      <c r="F1174">
        <f>IFERROR(記録[[#This Row],[水路]],"")</f>
        <v>5</v>
      </c>
      <c r="G1174" t="str">
        <f>IFERROR(VLOOKUP(D1174,プログラムデータ!A:N,12,0),"")</f>
        <v>13～14歳</v>
      </c>
      <c r="H1174" t="str">
        <f>IFERROR(VLOOKUP(D1174,プログラムデータ!A:N,13,0),"")</f>
        <v>女子</v>
      </c>
      <c r="I1174">
        <f>IFERROR(VLOOKUP(D1174,プログラムデータ!A:N,11,0),"")</f>
        <v>0</v>
      </c>
      <c r="J1174" t="str">
        <f>IFERROR(VLOOKUP(D1174,プログラムデータ!A:N,10,0),"")</f>
        <v>自由形</v>
      </c>
      <c r="K1174" t="str">
        <f>IFERROR(VLOOKUP(D1174,プログラムデータ!A:N,14,0),"")</f>
        <v>タイム決勝</v>
      </c>
      <c r="L1174" t="str">
        <f t="shared" si="18"/>
        <v>13～14歳 女子 0 自由形 タイム決勝</v>
      </c>
    </row>
    <row r="1175" spans="1:12" x14ac:dyDescent="0.15">
      <c r="A1175">
        <f>IFERROR(記録[[#This Row],[競技番号]],"")</f>
        <v>232</v>
      </c>
      <c r="B1175">
        <f>IFERROR(記録[[#This Row],[選手番号]],"")</f>
        <v>640</v>
      </c>
      <c r="C1175" t="str">
        <f>IFERROR(VLOOKUP(B1175,チーム番号!E:F,2,0),"")</f>
        <v/>
      </c>
      <c r="D1175">
        <f>IFERROR(VLOOKUP(A1175,プログラム!B:C,2,0),"")</f>
        <v>81</v>
      </c>
      <c r="E1175">
        <f>IFERROR(記録[[#This Row],[組]],"")</f>
        <v>3</v>
      </c>
      <c r="F1175">
        <f>IFERROR(記録[[#This Row],[水路]],"")</f>
        <v>6</v>
      </c>
      <c r="G1175" t="str">
        <f>IFERROR(VLOOKUP(D1175,プログラムデータ!A:N,12,0),"")</f>
        <v>13～14歳</v>
      </c>
      <c r="H1175" t="str">
        <f>IFERROR(VLOOKUP(D1175,プログラムデータ!A:N,13,0),"")</f>
        <v>女子</v>
      </c>
      <c r="I1175">
        <f>IFERROR(VLOOKUP(D1175,プログラムデータ!A:N,11,0),"")</f>
        <v>0</v>
      </c>
      <c r="J1175" t="str">
        <f>IFERROR(VLOOKUP(D1175,プログラムデータ!A:N,10,0),"")</f>
        <v>自由形</v>
      </c>
      <c r="K1175" t="str">
        <f>IFERROR(VLOOKUP(D1175,プログラムデータ!A:N,14,0),"")</f>
        <v>タイム決勝</v>
      </c>
      <c r="L1175" t="str">
        <f t="shared" si="18"/>
        <v>13～14歳 女子 0 自由形 タイム決勝</v>
      </c>
    </row>
    <row r="1176" spans="1:12" x14ac:dyDescent="0.15">
      <c r="A1176">
        <f>IFERROR(記録[[#This Row],[競技番号]],"")</f>
        <v>232</v>
      </c>
      <c r="B1176">
        <f>IFERROR(記録[[#This Row],[選手番号]],"")</f>
        <v>711</v>
      </c>
      <c r="C1176" t="str">
        <f>IFERROR(VLOOKUP(B1176,チーム番号!E:F,2,0),"")</f>
        <v/>
      </c>
      <c r="D1176">
        <f>IFERROR(VLOOKUP(A1176,プログラム!B:C,2,0),"")</f>
        <v>81</v>
      </c>
      <c r="E1176">
        <f>IFERROR(記録[[#This Row],[組]],"")</f>
        <v>3</v>
      </c>
      <c r="F1176">
        <f>IFERROR(記録[[#This Row],[水路]],"")</f>
        <v>7</v>
      </c>
      <c r="G1176" t="str">
        <f>IFERROR(VLOOKUP(D1176,プログラムデータ!A:N,12,0),"")</f>
        <v>13～14歳</v>
      </c>
      <c r="H1176" t="str">
        <f>IFERROR(VLOOKUP(D1176,プログラムデータ!A:N,13,0),"")</f>
        <v>女子</v>
      </c>
      <c r="I1176">
        <f>IFERROR(VLOOKUP(D1176,プログラムデータ!A:N,11,0),"")</f>
        <v>0</v>
      </c>
      <c r="J1176" t="str">
        <f>IFERROR(VLOOKUP(D1176,プログラムデータ!A:N,10,0),"")</f>
        <v>自由形</v>
      </c>
      <c r="K1176" t="str">
        <f>IFERROR(VLOOKUP(D1176,プログラムデータ!A:N,14,0),"")</f>
        <v>タイム決勝</v>
      </c>
      <c r="L1176" t="str">
        <f t="shared" si="18"/>
        <v>13～14歳 女子 0 自由形 タイム決勝</v>
      </c>
    </row>
    <row r="1177" spans="1:12" x14ac:dyDescent="0.15">
      <c r="A1177">
        <f>IFERROR(記録[[#This Row],[競技番号]],"")</f>
        <v>232</v>
      </c>
      <c r="B1177">
        <f>IFERROR(記録[[#This Row],[選手番号]],"")</f>
        <v>129</v>
      </c>
      <c r="C1177" t="str">
        <f>IFERROR(VLOOKUP(B1177,チーム番号!E:F,2,0),"")</f>
        <v/>
      </c>
      <c r="D1177">
        <f>IFERROR(VLOOKUP(A1177,プログラム!B:C,2,0),"")</f>
        <v>81</v>
      </c>
      <c r="E1177">
        <f>IFERROR(記録[[#This Row],[組]],"")</f>
        <v>3</v>
      </c>
      <c r="F1177">
        <f>IFERROR(記録[[#This Row],[水路]],"")</f>
        <v>8</v>
      </c>
      <c r="G1177" t="str">
        <f>IFERROR(VLOOKUP(D1177,プログラムデータ!A:N,12,0),"")</f>
        <v>13～14歳</v>
      </c>
      <c r="H1177" t="str">
        <f>IFERROR(VLOOKUP(D1177,プログラムデータ!A:N,13,0),"")</f>
        <v>女子</v>
      </c>
      <c r="I1177">
        <f>IFERROR(VLOOKUP(D1177,プログラムデータ!A:N,11,0),"")</f>
        <v>0</v>
      </c>
      <c r="J1177" t="str">
        <f>IFERROR(VLOOKUP(D1177,プログラムデータ!A:N,10,0),"")</f>
        <v>自由形</v>
      </c>
      <c r="K1177" t="str">
        <f>IFERROR(VLOOKUP(D1177,プログラムデータ!A:N,14,0),"")</f>
        <v>タイム決勝</v>
      </c>
      <c r="L1177" t="str">
        <f t="shared" si="18"/>
        <v>13～14歳 女子 0 自由形 タイム決勝</v>
      </c>
    </row>
    <row r="1178" spans="1:12" x14ac:dyDescent="0.15">
      <c r="A1178">
        <f>IFERROR(記録[[#This Row],[競技番号]],"")</f>
        <v>233</v>
      </c>
      <c r="B1178">
        <f>IFERROR(記録[[#This Row],[選手番号]],"")</f>
        <v>0</v>
      </c>
      <c r="C1178" t="str">
        <f>IFERROR(VLOOKUP(B1178,チーム番号!E:F,2,0),"")</f>
        <v/>
      </c>
      <c r="D1178">
        <f>IFERROR(VLOOKUP(A1178,プログラム!B:C,2,0),"")</f>
        <v>82</v>
      </c>
      <c r="E1178">
        <f>IFERROR(記録[[#This Row],[組]],"")</f>
        <v>1</v>
      </c>
      <c r="F1178">
        <f>IFERROR(記録[[#This Row],[水路]],"")</f>
        <v>1</v>
      </c>
      <c r="G1178" t="str">
        <f>IFERROR(VLOOKUP(D1178,プログラムデータ!A:N,12,0),"")</f>
        <v>15～18歳</v>
      </c>
      <c r="H1178" t="str">
        <f>IFERROR(VLOOKUP(D1178,プログラムデータ!A:N,13,0),"")</f>
        <v>女子</v>
      </c>
      <c r="I1178">
        <f>IFERROR(VLOOKUP(D1178,プログラムデータ!A:N,11,0),"")</f>
        <v>0</v>
      </c>
      <c r="J1178" t="str">
        <f>IFERROR(VLOOKUP(D1178,プログラムデータ!A:N,10,0),"")</f>
        <v>自由形</v>
      </c>
      <c r="K1178" t="str">
        <f>IFERROR(VLOOKUP(D1178,プログラムデータ!A:N,14,0),"")</f>
        <v>タイム決勝</v>
      </c>
      <c r="L1178" t="str">
        <f t="shared" si="18"/>
        <v>15～18歳 女子 0 自由形 タイム決勝</v>
      </c>
    </row>
    <row r="1179" spans="1:12" x14ac:dyDescent="0.15">
      <c r="A1179">
        <f>IFERROR(記録[[#This Row],[競技番号]],"")</f>
        <v>233</v>
      </c>
      <c r="B1179">
        <f>IFERROR(記録[[#This Row],[選手番号]],"")</f>
        <v>0</v>
      </c>
      <c r="C1179" t="str">
        <f>IFERROR(VLOOKUP(B1179,チーム番号!E:F,2,0),"")</f>
        <v/>
      </c>
      <c r="D1179">
        <f>IFERROR(VLOOKUP(A1179,プログラム!B:C,2,0),"")</f>
        <v>82</v>
      </c>
      <c r="E1179">
        <f>IFERROR(記録[[#This Row],[組]],"")</f>
        <v>1</v>
      </c>
      <c r="F1179">
        <f>IFERROR(記録[[#This Row],[水路]],"")</f>
        <v>2</v>
      </c>
      <c r="G1179" t="str">
        <f>IFERROR(VLOOKUP(D1179,プログラムデータ!A:N,12,0),"")</f>
        <v>15～18歳</v>
      </c>
      <c r="H1179" t="str">
        <f>IFERROR(VLOOKUP(D1179,プログラムデータ!A:N,13,0),"")</f>
        <v>女子</v>
      </c>
      <c r="I1179">
        <f>IFERROR(VLOOKUP(D1179,プログラムデータ!A:N,11,0),"")</f>
        <v>0</v>
      </c>
      <c r="J1179" t="str">
        <f>IFERROR(VLOOKUP(D1179,プログラムデータ!A:N,10,0),"")</f>
        <v>自由形</v>
      </c>
      <c r="K1179" t="str">
        <f>IFERROR(VLOOKUP(D1179,プログラムデータ!A:N,14,0),"")</f>
        <v>タイム決勝</v>
      </c>
      <c r="L1179" t="str">
        <f t="shared" si="18"/>
        <v>15～18歳 女子 0 自由形 タイム決勝</v>
      </c>
    </row>
    <row r="1180" spans="1:12" x14ac:dyDescent="0.15">
      <c r="A1180">
        <f>IFERROR(記録[[#This Row],[競技番号]],"")</f>
        <v>233</v>
      </c>
      <c r="B1180">
        <f>IFERROR(記録[[#This Row],[選手番号]],"")</f>
        <v>636</v>
      </c>
      <c r="C1180" t="str">
        <f>IFERROR(VLOOKUP(B1180,チーム番号!E:F,2,0),"")</f>
        <v/>
      </c>
      <c r="D1180">
        <f>IFERROR(VLOOKUP(A1180,プログラム!B:C,2,0),"")</f>
        <v>82</v>
      </c>
      <c r="E1180">
        <f>IFERROR(記録[[#This Row],[組]],"")</f>
        <v>1</v>
      </c>
      <c r="F1180">
        <f>IFERROR(記録[[#This Row],[水路]],"")</f>
        <v>3</v>
      </c>
      <c r="G1180" t="str">
        <f>IFERROR(VLOOKUP(D1180,プログラムデータ!A:N,12,0),"")</f>
        <v>15～18歳</v>
      </c>
      <c r="H1180" t="str">
        <f>IFERROR(VLOOKUP(D1180,プログラムデータ!A:N,13,0),"")</f>
        <v>女子</v>
      </c>
      <c r="I1180">
        <f>IFERROR(VLOOKUP(D1180,プログラムデータ!A:N,11,0),"")</f>
        <v>0</v>
      </c>
      <c r="J1180" t="str">
        <f>IFERROR(VLOOKUP(D1180,プログラムデータ!A:N,10,0),"")</f>
        <v>自由形</v>
      </c>
      <c r="K1180" t="str">
        <f>IFERROR(VLOOKUP(D1180,プログラムデータ!A:N,14,0),"")</f>
        <v>タイム決勝</v>
      </c>
      <c r="L1180" t="str">
        <f t="shared" si="18"/>
        <v>15～18歳 女子 0 自由形 タイム決勝</v>
      </c>
    </row>
    <row r="1181" spans="1:12" x14ac:dyDescent="0.15">
      <c r="A1181">
        <f>IFERROR(記録[[#This Row],[競技番号]],"")</f>
        <v>233</v>
      </c>
      <c r="B1181">
        <f>IFERROR(記録[[#This Row],[選手番号]],"")</f>
        <v>638</v>
      </c>
      <c r="C1181" t="str">
        <f>IFERROR(VLOOKUP(B1181,チーム番号!E:F,2,0),"")</f>
        <v/>
      </c>
      <c r="D1181">
        <f>IFERROR(VLOOKUP(A1181,プログラム!B:C,2,0),"")</f>
        <v>82</v>
      </c>
      <c r="E1181">
        <f>IFERROR(記録[[#This Row],[組]],"")</f>
        <v>1</v>
      </c>
      <c r="F1181">
        <f>IFERROR(記録[[#This Row],[水路]],"")</f>
        <v>4</v>
      </c>
      <c r="G1181" t="str">
        <f>IFERROR(VLOOKUP(D1181,プログラムデータ!A:N,12,0),"")</f>
        <v>15～18歳</v>
      </c>
      <c r="H1181" t="str">
        <f>IFERROR(VLOOKUP(D1181,プログラムデータ!A:N,13,0),"")</f>
        <v>女子</v>
      </c>
      <c r="I1181">
        <f>IFERROR(VLOOKUP(D1181,プログラムデータ!A:N,11,0),"")</f>
        <v>0</v>
      </c>
      <c r="J1181" t="str">
        <f>IFERROR(VLOOKUP(D1181,プログラムデータ!A:N,10,0),"")</f>
        <v>自由形</v>
      </c>
      <c r="K1181" t="str">
        <f>IFERROR(VLOOKUP(D1181,プログラムデータ!A:N,14,0),"")</f>
        <v>タイム決勝</v>
      </c>
      <c r="L1181" t="str">
        <f t="shared" si="18"/>
        <v>15～18歳 女子 0 自由形 タイム決勝</v>
      </c>
    </row>
    <row r="1182" spans="1:12" x14ac:dyDescent="0.15">
      <c r="A1182">
        <f>IFERROR(記録[[#This Row],[競技番号]],"")</f>
        <v>233</v>
      </c>
      <c r="B1182">
        <f>IFERROR(記録[[#This Row],[選手番号]],"")</f>
        <v>521</v>
      </c>
      <c r="C1182" t="str">
        <f>IFERROR(VLOOKUP(B1182,チーム番号!E:F,2,0),"")</f>
        <v/>
      </c>
      <c r="D1182">
        <f>IFERROR(VLOOKUP(A1182,プログラム!B:C,2,0),"")</f>
        <v>82</v>
      </c>
      <c r="E1182">
        <f>IFERROR(記録[[#This Row],[組]],"")</f>
        <v>1</v>
      </c>
      <c r="F1182">
        <f>IFERROR(記録[[#This Row],[水路]],"")</f>
        <v>5</v>
      </c>
      <c r="G1182" t="str">
        <f>IFERROR(VLOOKUP(D1182,プログラムデータ!A:N,12,0),"")</f>
        <v>15～18歳</v>
      </c>
      <c r="H1182" t="str">
        <f>IFERROR(VLOOKUP(D1182,プログラムデータ!A:N,13,0),"")</f>
        <v>女子</v>
      </c>
      <c r="I1182">
        <f>IFERROR(VLOOKUP(D1182,プログラムデータ!A:N,11,0),"")</f>
        <v>0</v>
      </c>
      <c r="J1182" t="str">
        <f>IFERROR(VLOOKUP(D1182,プログラムデータ!A:N,10,0),"")</f>
        <v>自由形</v>
      </c>
      <c r="K1182" t="str">
        <f>IFERROR(VLOOKUP(D1182,プログラムデータ!A:N,14,0),"")</f>
        <v>タイム決勝</v>
      </c>
      <c r="L1182" t="str">
        <f t="shared" si="18"/>
        <v>15～18歳 女子 0 自由形 タイム決勝</v>
      </c>
    </row>
    <row r="1183" spans="1:12" x14ac:dyDescent="0.15">
      <c r="A1183">
        <f>IFERROR(記録[[#This Row],[競技番号]],"")</f>
        <v>233</v>
      </c>
      <c r="B1183">
        <f>IFERROR(記録[[#This Row],[選手番号]],"")</f>
        <v>537</v>
      </c>
      <c r="C1183" t="str">
        <f>IFERROR(VLOOKUP(B1183,チーム番号!E:F,2,0),"")</f>
        <v/>
      </c>
      <c r="D1183">
        <f>IFERROR(VLOOKUP(A1183,プログラム!B:C,2,0),"")</f>
        <v>82</v>
      </c>
      <c r="E1183">
        <f>IFERROR(記録[[#This Row],[組]],"")</f>
        <v>1</v>
      </c>
      <c r="F1183">
        <f>IFERROR(記録[[#This Row],[水路]],"")</f>
        <v>6</v>
      </c>
      <c r="G1183" t="str">
        <f>IFERROR(VLOOKUP(D1183,プログラムデータ!A:N,12,0),"")</f>
        <v>15～18歳</v>
      </c>
      <c r="H1183" t="str">
        <f>IFERROR(VLOOKUP(D1183,プログラムデータ!A:N,13,0),"")</f>
        <v>女子</v>
      </c>
      <c r="I1183">
        <f>IFERROR(VLOOKUP(D1183,プログラムデータ!A:N,11,0),"")</f>
        <v>0</v>
      </c>
      <c r="J1183" t="str">
        <f>IFERROR(VLOOKUP(D1183,プログラムデータ!A:N,10,0),"")</f>
        <v>自由形</v>
      </c>
      <c r="K1183" t="str">
        <f>IFERROR(VLOOKUP(D1183,プログラムデータ!A:N,14,0),"")</f>
        <v>タイム決勝</v>
      </c>
      <c r="L1183" t="str">
        <f t="shared" si="18"/>
        <v>15～18歳 女子 0 自由形 タイム決勝</v>
      </c>
    </row>
    <row r="1184" spans="1:12" x14ac:dyDescent="0.15">
      <c r="A1184">
        <f>IFERROR(記録[[#This Row],[競技番号]],"")</f>
        <v>233</v>
      </c>
      <c r="B1184">
        <f>IFERROR(記録[[#This Row],[選手番号]],"")</f>
        <v>0</v>
      </c>
      <c r="C1184" t="str">
        <f>IFERROR(VLOOKUP(B1184,チーム番号!E:F,2,0),"")</f>
        <v/>
      </c>
      <c r="D1184">
        <f>IFERROR(VLOOKUP(A1184,プログラム!B:C,2,0),"")</f>
        <v>82</v>
      </c>
      <c r="E1184">
        <f>IFERROR(記録[[#This Row],[組]],"")</f>
        <v>1</v>
      </c>
      <c r="F1184">
        <f>IFERROR(記録[[#This Row],[水路]],"")</f>
        <v>7</v>
      </c>
      <c r="G1184" t="str">
        <f>IFERROR(VLOOKUP(D1184,プログラムデータ!A:N,12,0),"")</f>
        <v>15～18歳</v>
      </c>
      <c r="H1184" t="str">
        <f>IFERROR(VLOOKUP(D1184,プログラムデータ!A:N,13,0),"")</f>
        <v>女子</v>
      </c>
      <c r="I1184">
        <f>IFERROR(VLOOKUP(D1184,プログラムデータ!A:N,11,0),"")</f>
        <v>0</v>
      </c>
      <c r="J1184" t="str">
        <f>IFERROR(VLOOKUP(D1184,プログラムデータ!A:N,10,0),"")</f>
        <v>自由形</v>
      </c>
      <c r="K1184" t="str">
        <f>IFERROR(VLOOKUP(D1184,プログラムデータ!A:N,14,0),"")</f>
        <v>タイム決勝</v>
      </c>
      <c r="L1184" t="str">
        <f t="shared" si="18"/>
        <v>15～18歳 女子 0 自由形 タイム決勝</v>
      </c>
    </row>
    <row r="1185" spans="1:12" x14ac:dyDescent="0.15">
      <c r="A1185">
        <f>IFERROR(記録[[#This Row],[競技番号]],"")</f>
        <v>233</v>
      </c>
      <c r="B1185">
        <f>IFERROR(記録[[#This Row],[選手番号]],"")</f>
        <v>0</v>
      </c>
      <c r="C1185" t="str">
        <f>IFERROR(VLOOKUP(B1185,チーム番号!E:F,2,0),"")</f>
        <v/>
      </c>
      <c r="D1185">
        <f>IFERROR(VLOOKUP(A1185,プログラム!B:C,2,0),"")</f>
        <v>82</v>
      </c>
      <c r="E1185">
        <f>IFERROR(記録[[#This Row],[組]],"")</f>
        <v>1</v>
      </c>
      <c r="F1185">
        <f>IFERROR(記録[[#This Row],[水路]],"")</f>
        <v>8</v>
      </c>
      <c r="G1185" t="str">
        <f>IFERROR(VLOOKUP(D1185,プログラムデータ!A:N,12,0),"")</f>
        <v>15～18歳</v>
      </c>
      <c r="H1185" t="str">
        <f>IFERROR(VLOOKUP(D1185,プログラムデータ!A:N,13,0),"")</f>
        <v>女子</v>
      </c>
      <c r="I1185">
        <f>IFERROR(VLOOKUP(D1185,プログラムデータ!A:N,11,0),"")</f>
        <v>0</v>
      </c>
      <c r="J1185" t="str">
        <f>IFERROR(VLOOKUP(D1185,プログラムデータ!A:N,10,0),"")</f>
        <v>自由形</v>
      </c>
      <c r="K1185" t="str">
        <f>IFERROR(VLOOKUP(D1185,プログラムデータ!A:N,14,0),"")</f>
        <v>タイム決勝</v>
      </c>
      <c r="L1185" t="str">
        <f t="shared" si="18"/>
        <v>15～18歳 女子 0 自由形 タイム決勝</v>
      </c>
    </row>
    <row r="1186" spans="1:12" x14ac:dyDescent="0.15">
      <c r="A1186">
        <f>IFERROR(記録[[#This Row],[競技番号]],"")</f>
        <v>233</v>
      </c>
      <c r="B1186">
        <f>IFERROR(記録[[#This Row],[選手番号]],"")</f>
        <v>717</v>
      </c>
      <c r="C1186" t="str">
        <f>IFERROR(VLOOKUP(B1186,チーム番号!E:F,2,0),"")</f>
        <v/>
      </c>
      <c r="D1186">
        <f>IFERROR(VLOOKUP(A1186,プログラム!B:C,2,0),"")</f>
        <v>82</v>
      </c>
      <c r="E1186">
        <f>IFERROR(記録[[#This Row],[組]],"")</f>
        <v>2</v>
      </c>
      <c r="F1186">
        <f>IFERROR(記録[[#This Row],[水路]],"")</f>
        <v>1</v>
      </c>
      <c r="G1186" t="str">
        <f>IFERROR(VLOOKUP(D1186,プログラムデータ!A:N,12,0),"")</f>
        <v>15～18歳</v>
      </c>
      <c r="H1186" t="str">
        <f>IFERROR(VLOOKUP(D1186,プログラムデータ!A:N,13,0),"")</f>
        <v>女子</v>
      </c>
      <c r="I1186">
        <f>IFERROR(VLOOKUP(D1186,プログラムデータ!A:N,11,0),"")</f>
        <v>0</v>
      </c>
      <c r="J1186" t="str">
        <f>IFERROR(VLOOKUP(D1186,プログラムデータ!A:N,10,0),"")</f>
        <v>自由形</v>
      </c>
      <c r="K1186" t="str">
        <f>IFERROR(VLOOKUP(D1186,プログラムデータ!A:N,14,0),"")</f>
        <v>タイム決勝</v>
      </c>
      <c r="L1186" t="str">
        <f t="shared" si="18"/>
        <v>15～18歳 女子 0 自由形 タイム決勝</v>
      </c>
    </row>
    <row r="1187" spans="1:12" x14ac:dyDescent="0.15">
      <c r="A1187">
        <f>IFERROR(記録[[#This Row],[競技番号]],"")</f>
        <v>233</v>
      </c>
      <c r="B1187">
        <f>IFERROR(記録[[#This Row],[選手番号]],"")</f>
        <v>631</v>
      </c>
      <c r="C1187" t="str">
        <f>IFERROR(VLOOKUP(B1187,チーム番号!E:F,2,0),"")</f>
        <v/>
      </c>
      <c r="D1187">
        <f>IFERROR(VLOOKUP(A1187,プログラム!B:C,2,0),"")</f>
        <v>82</v>
      </c>
      <c r="E1187">
        <f>IFERROR(記録[[#This Row],[組]],"")</f>
        <v>2</v>
      </c>
      <c r="F1187">
        <f>IFERROR(記録[[#This Row],[水路]],"")</f>
        <v>2</v>
      </c>
      <c r="G1187" t="str">
        <f>IFERROR(VLOOKUP(D1187,プログラムデータ!A:N,12,0),"")</f>
        <v>15～18歳</v>
      </c>
      <c r="H1187" t="str">
        <f>IFERROR(VLOOKUP(D1187,プログラムデータ!A:N,13,0),"")</f>
        <v>女子</v>
      </c>
      <c r="I1187">
        <f>IFERROR(VLOOKUP(D1187,プログラムデータ!A:N,11,0),"")</f>
        <v>0</v>
      </c>
      <c r="J1187" t="str">
        <f>IFERROR(VLOOKUP(D1187,プログラムデータ!A:N,10,0),"")</f>
        <v>自由形</v>
      </c>
      <c r="K1187" t="str">
        <f>IFERROR(VLOOKUP(D1187,プログラムデータ!A:N,14,0),"")</f>
        <v>タイム決勝</v>
      </c>
      <c r="L1187" t="str">
        <f t="shared" si="18"/>
        <v>15～18歳 女子 0 自由形 タイム決勝</v>
      </c>
    </row>
    <row r="1188" spans="1:12" x14ac:dyDescent="0.15">
      <c r="A1188">
        <f>IFERROR(記録[[#This Row],[競技番号]],"")</f>
        <v>233</v>
      </c>
      <c r="B1188">
        <f>IFERROR(記録[[#This Row],[選手番号]],"")</f>
        <v>536</v>
      </c>
      <c r="C1188" t="str">
        <f>IFERROR(VLOOKUP(B1188,チーム番号!E:F,2,0),"")</f>
        <v/>
      </c>
      <c r="D1188">
        <f>IFERROR(VLOOKUP(A1188,プログラム!B:C,2,0),"")</f>
        <v>82</v>
      </c>
      <c r="E1188">
        <f>IFERROR(記録[[#This Row],[組]],"")</f>
        <v>2</v>
      </c>
      <c r="F1188">
        <f>IFERROR(記録[[#This Row],[水路]],"")</f>
        <v>3</v>
      </c>
      <c r="G1188" t="str">
        <f>IFERROR(VLOOKUP(D1188,プログラムデータ!A:N,12,0),"")</f>
        <v>15～18歳</v>
      </c>
      <c r="H1188" t="str">
        <f>IFERROR(VLOOKUP(D1188,プログラムデータ!A:N,13,0),"")</f>
        <v>女子</v>
      </c>
      <c r="I1188">
        <f>IFERROR(VLOOKUP(D1188,プログラムデータ!A:N,11,0),"")</f>
        <v>0</v>
      </c>
      <c r="J1188" t="str">
        <f>IFERROR(VLOOKUP(D1188,プログラムデータ!A:N,10,0),"")</f>
        <v>自由形</v>
      </c>
      <c r="K1188" t="str">
        <f>IFERROR(VLOOKUP(D1188,プログラムデータ!A:N,14,0),"")</f>
        <v>タイム決勝</v>
      </c>
      <c r="L1188" t="str">
        <f t="shared" si="18"/>
        <v>15～18歳 女子 0 自由形 タイム決勝</v>
      </c>
    </row>
    <row r="1189" spans="1:12" x14ac:dyDescent="0.15">
      <c r="A1189">
        <f>IFERROR(記録[[#This Row],[競技番号]],"")</f>
        <v>233</v>
      </c>
      <c r="B1189">
        <f>IFERROR(記録[[#This Row],[選手番号]],"")</f>
        <v>320</v>
      </c>
      <c r="C1189" t="str">
        <f>IFERROR(VLOOKUP(B1189,チーム番号!E:F,2,0),"")</f>
        <v/>
      </c>
      <c r="D1189">
        <f>IFERROR(VLOOKUP(A1189,プログラム!B:C,2,0),"")</f>
        <v>82</v>
      </c>
      <c r="E1189">
        <f>IFERROR(記録[[#This Row],[組]],"")</f>
        <v>2</v>
      </c>
      <c r="F1189">
        <f>IFERROR(記録[[#This Row],[水路]],"")</f>
        <v>4</v>
      </c>
      <c r="G1189" t="str">
        <f>IFERROR(VLOOKUP(D1189,プログラムデータ!A:N,12,0),"")</f>
        <v>15～18歳</v>
      </c>
      <c r="H1189" t="str">
        <f>IFERROR(VLOOKUP(D1189,プログラムデータ!A:N,13,0),"")</f>
        <v>女子</v>
      </c>
      <c r="I1189">
        <f>IFERROR(VLOOKUP(D1189,プログラムデータ!A:N,11,0),"")</f>
        <v>0</v>
      </c>
      <c r="J1189" t="str">
        <f>IFERROR(VLOOKUP(D1189,プログラムデータ!A:N,10,0),"")</f>
        <v>自由形</v>
      </c>
      <c r="K1189" t="str">
        <f>IFERROR(VLOOKUP(D1189,プログラムデータ!A:N,14,0),"")</f>
        <v>タイム決勝</v>
      </c>
      <c r="L1189" t="str">
        <f t="shared" si="18"/>
        <v>15～18歳 女子 0 自由形 タイム決勝</v>
      </c>
    </row>
    <row r="1190" spans="1:12" x14ac:dyDescent="0.15">
      <c r="A1190">
        <f>IFERROR(記録[[#This Row],[競技番号]],"")</f>
        <v>233</v>
      </c>
      <c r="B1190">
        <f>IFERROR(記録[[#This Row],[選手番号]],"")</f>
        <v>680</v>
      </c>
      <c r="C1190" t="str">
        <f>IFERROR(VLOOKUP(B1190,チーム番号!E:F,2,0),"")</f>
        <v/>
      </c>
      <c r="D1190">
        <f>IFERROR(VLOOKUP(A1190,プログラム!B:C,2,0),"")</f>
        <v>82</v>
      </c>
      <c r="E1190">
        <f>IFERROR(記録[[#This Row],[組]],"")</f>
        <v>2</v>
      </c>
      <c r="F1190">
        <f>IFERROR(記録[[#This Row],[水路]],"")</f>
        <v>5</v>
      </c>
      <c r="G1190" t="str">
        <f>IFERROR(VLOOKUP(D1190,プログラムデータ!A:N,12,0),"")</f>
        <v>15～18歳</v>
      </c>
      <c r="H1190" t="str">
        <f>IFERROR(VLOOKUP(D1190,プログラムデータ!A:N,13,0),"")</f>
        <v>女子</v>
      </c>
      <c r="I1190">
        <f>IFERROR(VLOOKUP(D1190,プログラムデータ!A:N,11,0),"")</f>
        <v>0</v>
      </c>
      <c r="J1190" t="str">
        <f>IFERROR(VLOOKUP(D1190,プログラムデータ!A:N,10,0),"")</f>
        <v>自由形</v>
      </c>
      <c r="K1190" t="str">
        <f>IFERROR(VLOOKUP(D1190,プログラムデータ!A:N,14,0),"")</f>
        <v>タイム決勝</v>
      </c>
      <c r="L1190" t="str">
        <f t="shared" si="18"/>
        <v>15～18歳 女子 0 自由形 タイム決勝</v>
      </c>
    </row>
    <row r="1191" spans="1:12" x14ac:dyDescent="0.15">
      <c r="A1191">
        <f>IFERROR(記録[[#This Row],[競技番号]],"")</f>
        <v>233</v>
      </c>
      <c r="B1191">
        <f>IFERROR(記録[[#This Row],[選手番号]],"")</f>
        <v>443</v>
      </c>
      <c r="C1191" t="str">
        <f>IFERROR(VLOOKUP(B1191,チーム番号!E:F,2,0),"")</f>
        <v/>
      </c>
      <c r="D1191">
        <f>IFERROR(VLOOKUP(A1191,プログラム!B:C,2,0),"")</f>
        <v>82</v>
      </c>
      <c r="E1191">
        <f>IFERROR(記録[[#This Row],[組]],"")</f>
        <v>2</v>
      </c>
      <c r="F1191">
        <f>IFERROR(記録[[#This Row],[水路]],"")</f>
        <v>6</v>
      </c>
      <c r="G1191" t="str">
        <f>IFERROR(VLOOKUP(D1191,プログラムデータ!A:N,12,0),"")</f>
        <v>15～18歳</v>
      </c>
      <c r="H1191" t="str">
        <f>IFERROR(VLOOKUP(D1191,プログラムデータ!A:N,13,0),"")</f>
        <v>女子</v>
      </c>
      <c r="I1191">
        <f>IFERROR(VLOOKUP(D1191,プログラムデータ!A:N,11,0),"")</f>
        <v>0</v>
      </c>
      <c r="J1191" t="str">
        <f>IFERROR(VLOOKUP(D1191,プログラムデータ!A:N,10,0),"")</f>
        <v>自由形</v>
      </c>
      <c r="K1191" t="str">
        <f>IFERROR(VLOOKUP(D1191,プログラムデータ!A:N,14,0),"")</f>
        <v>タイム決勝</v>
      </c>
      <c r="L1191" t="str">
        <f t="shared" si="18"/>
        <v>15～18歳 女子 0 自由形 タイム決勝</v>
      </c>
    </row>
    <row r="1192" spans="1:12" x14ac:dyDescent="0.15">
      <c r="A1192">
        <f>IFERROR(記録[[#This Row],[競技番号]],"")</f>
        <v>233</v>
      </c>
      <c r="B1192">
        <f>IFERROR(記録[[#This Row],[選手番号]],"")</f>
        <v>58</v>
      </c>
      <c r="C1192" t="str">
        <f>IFERROR(VLOOKUP(B1192,チーム番号!E:F,2,0),"")</f>
        <v/>
      </c>
      <c r="D1192">
        <f>IFERROR(VLOOKUP(A1192,プログラム!B:C,2,0),"")</f>
        <v>82</v>
      </c>
      <c r="E1192">
        <f>IFERROR(記録[[#This Row],[組]],"")</f>
        <v>2</v>
      </c>
      <c r="F1192">
        <f>IFERROR(記録[[#This Row],[水路]],"")</f>
        <v>7</v>
      </c>
      <c r="G1192" t="str">
        <f>IFERROR(VLOOKUP(D1192,プログラムデータ!A:N,12,0),"")</f>
        <v>15～18歳</v>
      </c>
      <c r="H1192" t="str">
        <f>IFERROR(VLOOKUP(D1192,プログラムデータ!A:N,13,0),"")</f>
        <v>女子</v>
      </c>
      <c r="I1192">
        <f>IFERROR(VLOOKUP(D1192,プログラムデータ!A:N,11,0),"")</f>
        <v>0</v>
      </c>
      <c r="J1192" t="str">
        <f>IFERROR(VLOOKUP(D1192,プログラムデータ!A:N,10,0),"")</f>
        <v>自由形</v>
      </c>
      <c r="K1192" t="str">
        <f>IFERROR(VLOOKUP(D1192,プログラムデータ!A:N,14,0),"")</f>
        <v>タイム決勝</v>
      </c>
      <c r="L1192" t="str">
        <f t="shared" si="18"/>
        <v>15～18歳 女子 0 自由形 タイム決勝</v>
      </c>
    </row>
    <row r="1193" spans="1:12" x14ac:dyDescent="0.15">
      <c r="A1193">
        <f>IFERROR(記録[[#This Row],[競技番号]],"")</f>
        <v>233</v>
      </c>
      <c r="B1193">
        <f>IFERROR(記録[[#This Row],[選手番号]],"")</f>
        <v>191</v>
      </c>
      <c r="C1193" t="str">
        <f>IFERROR(VLOOKUP(B1193,チーム番号!E:F,2,0),"")</f>
        <v/>
      </c>
      <c r="D1193">
        <f>IFERROR(VLOOKUP(A1193,プログラム!B:C,2,0),"")</f>
        <v>82</v>
      </c>
      <c r="E1193">
        <f>IFERROR(記録[[#This Row],[組]],"")</f>
        <v>2</v>
      </c>
      <c r="F1193">
        <f>IFERROR(記録[[#This Row],[水路]],"")</f>
        <v>8</v>
      </c>
      <c r="G1193" t="str">
        <f>IFERROR(VLOOKUP(D1193,プログラムデータ!A:N,12,0),"")</f>
        <v>15～18歳</v>
      </c>
      <c r="H1193" t="str">
        <f>IFERROR(VLOOKUP(D1193,プログラムデータ!A:N,13,0),"")</f>
        <v>女子</v>
      </c>
      <c r="I1193">
        <f>IFERROR(VLOOKUP(D1193,プログラムデータ!A:N,11,0),"")</f>
        <v>0</v>
      </c>
      <c r="J1193" t="str">
        <f>IFERROR(VLOOKUP(D1193,プログラムデータ!A:N,10,0),"")</f>
        <v>自由形</v>
      </c>
      <c r="K1193" t="str">
        <f>IFERROR(VLOOKUP(D1193,プログラムデータ!A:N,14,0),"")</f>
        <v>タイム決勝</v>
      </c>
      <c r="L1193" t="str">
        <f t="shared" si="18"/>
        <v>15～18歳 女子 0 自由形 タイム決勝</v>
      </c>
    </row>
    <row r="1194" spans="1:12" x14ac:dyDescent="0.15">
      <c r="A1194">
        <f>IFERROR(記録[[#This Row],[競技番号]],"")</f>
        <v>233</v>
      </c>
      <c r="B1194">
        <f>IFERROR(記録[[#This Row],[選手番号]],"")</f>
        <v>210</v>
      </c>
      <c r="C1194" t="str">
        <f>IFERROR(VLOOKUP(B1194,チーム番号!E:F,2,0),"")</f>
        <v/>
      </c>
      <c r="D1194">
        <f>IFERROR(VLOOKUP(A1194,プログラム!B:C,2,0),"")</f>
        <v>82</v>
      </c>
      <c r="E1194">
        <f>IFERROR(記録[[#This Row],[組]],"")</f>
        <v>3</v>
      </c>
      <c r="F1194">
        <f>IFERROR(記録[[#This Row],[水路]],"")</f>
        <v>1</v>
      </c>
      <c r="G1194" t="str">
        <f>IFERROR(VLOOKUP(D1194,プログラムデータ!A:N,12,0),"")</f>
        <v>15～18歳</v>
      </c>
      <c r="H1194" t="str">
        <f>IFERROR(VLOOKUP(D1194,プログラムデータ!A:N,13,0),"")</f>
        <v>女子</v>
      </c>
      <c r="I1194">
        <f>IFERROR(VLOOKUP(D1194,プログラムデータ!A:N,11,0),"")</f>
        <v>0</v>
      </c>
      <c r="J1194" t="str">
        <f>IFERROR(VLOOKUP(D1194,プログラムデータ!A:N,10,0),"")</f>
        <v>自由形</v>
      </c>
      <c r="K1194" t="str">
        <f>IFERROR(VLOOKUP(D1194,プログラムデータ!A:N,14,0),"")</f>
        <v>タイム決勝</v>
      </c>
      <c r="L1194" t="str">
        <f t="shared" si="18"/>
        <v>15～18歳 女子 0 自由形 タイム決勝</v>
      </c>
    </row>
    <row r="1195" spans="1:12" x14ac:dyDescent="0.15">
      <c r="A1195">
        <f>IFERROR(記録[[#This Row],[競技番号]],"")</f>
        <v>233</v>
      </c>
      <c r="B1195">
        <f>IFERROR(記録[[#This Row],[選手番号]],"")</f>
        <v>609</v>
      </c>
      <c r="C1195" t="str">
        <f>IFERROR(VLOOKUP(B1195,チーム番号!E:F,2,0),"")</f>
        <v/>
      </c>
      <c r="D1195">
        <f>IFERROR(VLOOKUP(A1195,プログラム!B:C,2,0),"")</f>
        <v>82</v>
      </c>
      <c r="E1195">
        <f>IFERROR(記録[[#This Row],[組]],"")</f>
        <v>3</v>
      </c>
      <c r="F1195">
        <f>IFERROR(記録[[#This Row],[水路]],"")</f>
        <v>2</v>
      </c>
      <c r="G1195" t="str">
        <f>IFERROR(VLOOKUP(D1195,プログラムデータ!A:N,12,0),"")</f>
        <v>15～18歳</v>
      </c>
      <c r="H1195" t="str">
        <f>IFERROR(VLOOKUP(D1195,プログラムデータ!A:N,13,0),"")</f>
        <v>女子</v>
      </c>
      <c r="I1195">
        <f>IFERROR(VLOOKUP(D1195,プログラムデータ!A:N,11,0),"")</f>
        <v>0</v>
      </c>
      <c r="J1195" t="str">
        <f>IFERROR(VLOOKUP(D1195,プログラムデータ!A:N,10,0),"")</f>
        <v>自由形</v>
      </c>
      <c r="K1195" t="str">
        <f>IFERROR(VLOOKUP(D1195,プログラムデータ!A:N,14,0),"")</f>
        <v>タイム決勝</v>
      </c>
      <c r="L1195" t="str">
        <f t="shared" si="18"/>
        <v>15～18歳 女子 0 自由形 タイム決勝</v>
      </c>
    </row>
    <row r="1196" spans="1:12" x14ac:dyDescent="0.15">
      <c r="A1196">
        <f>IFERROR(記録[[#This Row],[競技番号]],"")</f>
        <v>233</v>
      </c>
      <c r="B1196">
        <f>IFERROR(記録[[#This Row],[選手番号]],"")</f>
        <v>665</v>
      </c>
      <c r="C1196" t="str">
        <f>IFERROR(VLOOKUP(B1196,チーム番号!E:F,2,0),"")</f>
        <v/>
      </c>
      <c r="D1196">
        <f>IFERROR(VLOOKUP(A1196,プログラム!B:C,2,0),"")</f>
        <v>82</v>
      </c>
      <c r="E1196">
        <f>IFERROR(記録[[#This Row],[組]],"")</f>
        <v>3</v>
      </c>
      <c r="F1196">
        <f>IFERROR(記録[[#This Row],[水路]],"")</f>
        <v>3</v>
      </c>
      <c r="G1196" t="str">
        <f>IFERROR(VLOOKUP(D1196,プログラムデータ!A:N,12,0),"")</f>
        <v>15～18歳</v>
      </c>
      <c r="H1196" t="str">
        <f>IFERROR(VLOOKUP(D1196,プログラムデータ!A:N,13,0),"")</f>
        <v>女子</v>
      </c>
      <c r="I1196">
        <f>IFERROR(VLOOKUP(D1196,プログラムデータ!A:N,11,0),"")</f>
        <v>0</v>
      </c>
      <c r="J1196" t="str">
        <f>IFERROR(VLOOKUP(D1196,プログラムデータ!A:N,10,0),"")</f>
        <v>自由形</v>
      </c>
      <c r="K1196" t="str">
        <f>IFERROR(VLOOKUP(D1196,プログラムデータ!A:N,14,0),"")</f>
        <v>タイム決勝</v>
      </c>
      <c r="L1196" t="str">
        <f t="shared" si="18"/>
        <v>15～18歳 女子 0 自由形 タイム決勝</v>
      </c>
    </row>
    <row r="1197" spans="1:12" x14ac:dyDescent="0.15">
      <c r="A1197">
        <f>IFERROR(記録[[#This Row],[競技番号]],"")</f>
        <v>233</v>
      </c>
      <c r="B1197">
        <f>IFERROR(記録[[#This Row],[選手番号]],"")</f>
        <v>533</v>
      </c>
      <c r="C1197" t="str">
        <f>IFERROR(VLOOKUP(B1197,チーム番号!E:F,2,0),"")</f>
        <v/>
      </c>
      <c r="D1197">
        <f>IFERROR(VLOOKUP(A1197,プログラム!B:C,2,0),"")</f>
        <v>82</v>
      </c>
      <c r="E1197">
        <f>IFERROR(記録[[#This Row],[組]],"")</f>
        <v>3</v>
      </c>
      <c r="F1197">
        <f>IFERROR(記録[[#This Row],[水路]],"")</f>
        <v>4</v>
      </c>
      <c r="G1197" t="str">
        <f>IFERROR(VLOOKUP(D1197,プログラムデータ!A:N,12,0),"")</f>
        <v>15～18歳</v>
      </c>
      <c r="H1197" t="str">
        <f>IFERROR(VLOOKUP(D1197,プログラムデータ!A:N,13,0),"")</f>
        <v>女子</v>
      </c>
      <c r="I1197">
        <f>IFERROR(VLOOKUP(D1197,プログラムデータ!A:N,11,0),"")</f>
        <v>0</v>
      </c>
      <c r="J1197" t="str">
        <f>IFERROR(VLOOKUP(D1197,プログラムデータ!A:N,10,0),"")</f>
        <v>自由形</v>
      </c>
      <c r="K1197" t="str">
        <f>IFERROR(VLOOKUP(D1197,プログラムデータ!A:N,14,0),"")</f>
        <v>タイム決勝</v>
      </c>
      <c r="L1197" t="str">
        <f t="shared" si="18"/>
        <v>15～18歳 女子 0 自由形 タイム決勝</v>
      </c>
    </row>
    <row r="1198" spans="1:12" x14ac:dyDescent="0.15">
      <c r="A1198">
        <f>IFERROR(記録[[#This Row],[競技番号]],"")</f>
        <v>233</v>
      </c>
      <c r="B1198">
        <f>IFERROR(記録[[#This Row],[選手番号]],"")</f>
        <v>535</v>
      </c>
      <c r="C1198" t="str">
        <f>IFERROR(VLOOKUP(B1198,チーム番号!E:F,2,0),"")</f>
        <v/>
      </c>
      <c r="D1198">
        <f>IFERROR(VLOOKUP(A1198,プログラム!B:C,2,0),"")</f>
        <v>82</v>
      </c>
      <c r="E1198">
        <f>IFERROR(記録[[#This Row],[組]],"")</f>
        <v>3</v>
      </c>
      <c r="F1198">
        <f>IFERROR(記録[[#This Row],[水路]],"")</f>
        <v>5</v>
      </c>
      <c r="G1198" t="str">
        <f>IFERROR(VLOOKUP(D1198,プログラムデータ!A:N,12,0),"")</f>
        <v>15～18歳</v>
      </c>
      <c r="H1198" t="str">
        <f>IFERROR(VLOOKUP(D1198,プログラムデータ!A:N,13,0),"")</f>
        <v>女子</v>
      </c>
      <c r="I1198">
        <f>IFERROR(VLOOKUP(D1198,プログラムデータ!A:N,11,0),"")</f>
        <v>0</v>
      </c>
      <c r="J1198" t="str">
        <f>IFERROR(VLOOKUP(D1198,プログラムデータ!A:N,10,0),"")</f>
        <v>自由形</v>
      </c>
      <c r="K1198" t="str">
        <f>IFERROR(VLOOKUP(D1198,プログラムデータ!A:N,14,0),"")</f>
        <v>タイム決勝</v>
      </c>
      <c r="L1198" t="str">
        <f t="shared" ref="L1198:L1261" si="19">CONCATENATE(G1198," ",H1198," ",I1198," ",J1198," ",K1198)</f>
        <v>15～18歳 女子 0 自由形 タイム決勝</v>
      </c>
    </row>
    <row r="1199" spans="1:12" x14ac:dyDescent="0.15">
      <c r="A1199">
        <f>IFERROR(記録[[#This Row],[競技番号]],"")</f>
        <v>233</v>
      </c>
      <c r="B1199">
        <f>IFERROR(記録[[#This Row],[選手番号]],"")</f>
        <v>23</v>
      </c>
      <c r="C1199" t="str">
        <f>IFERROR(VLOOKUP(B1199,チーム番号!E:F,2,0),"")</f>
        <v/>
      </c>
      <c r="D1199">
        <f>IFERROR(VLOOKUP(A1199,プログラム!B:C,2,0),"")</f>
        <v>82</v>
      </c>
      <c r="E1199">
        <f>IFERROR(記録[[#This Row],[組]],"")</f>
        <v>3</v>
      </c>
      <c r="F1199">
        <f>IFERROR(記録[[#This Row],[水路]],"")</f>
        <v>6</v>
      </c>
      <c r="G1199" t="str">
        <f>IFERROR(VLOOKUP(D1199,プログラムデータ!A:N,12,0),"")</f>
        <v>15～18歳</v>
      </c>
      <c r="H1199" t="str">
        <f>IFERROR(VLOOKUP(D1199,プログラムデータ!A:N,13,0),"")</f>
        <v>女子</v>
      </c>
      <c r="I1199">
        <f>IFERROR(VLOOKUP(D1199,プログラムデータ!A:N,11,0),"")</f>
        <v>0</v>
      </c>
      <c r="J1199" t="str">
        <f>IFERROR(VLOOKUP(D1199,プログラムデータ!A:N,10,0),"")</f>
        <v>自由形</v>
      </c>
      <c r="K1199" t="str">
        <f>IFERROR(VLOOKUP(D1199,プログラムデータ!A:N,14,0),"")</f>
        <v>タイム決勝</v>
      </c>
      <c r="L1199" t="str">
        <f t="shared" si="19"/>
        <v>15～18歳 女子 0 自由形 タイム決勝</v>
      </c>
    </row>
    <row r="1200" spans="1:12" x14ac:dyDescent="0.15">
      <c r="A1200">
        <f>IFERROR(記録[[#This Row],[競技番号]],"")</f>
        <v>233</v>
      </c>
      <c r="B1200">
        <f>IFERROR(記録[[#This Row],[選手番号]],"")</f>
        <v>529</v>
      </c>
      <c r="C1200" t="str">
        <f>IFERROR(VLOOKUP(B1200,チーム番号!E:F,2,0),"")</f>
        <v/>
      </c>
      <c r="D1200">
        <f>IFERROR(VLOOKUP(A1200,プログラム!B:C,2,0),"")</f>
        <v>82</v>
      </c>
      <c r="E1200">
        <f>IFERROR(記録[[#This Row],[組]],"")</f>
        <v>3</v>
      </c>
      <c r="F1200">
        <f>IFERROR(記録[[#This Row],[水路]],"")</f>
        <v>7</v>
      </c>
      <c r="G1200" t="str">
        <f>IFERROR(VLOOKUP(D1200,プログラムデータ!A:N,12,0),"")</f>
        <v>15～18歳</v>
      </c>
      <c r="H1200" t="str">
        <f>IFERROR(VLOOKUP(D1200,プログラムデータ!A:N,13,0),"")</f>
        <v>女子</v>
      </c>
      <c r="I1200">
        <f>IFERROR(VLOOKUP(D1200,プログラムデータ!A:N,11,0),"")</f>
        <v>0</v>
      </c>
      <c r="J1200" t="str">
        <f>IFERROR(VLOOKUP(D1200,プログラムデータ!A:N,10,0),"")</f>
        <v>自由形</v>
      </c>
      <c r="K1200" t="str">
        <f>IFERROR(VLOOKUP(D1200,プログラムデータ!A:N,14,0),"")</f>
        <v>タイム決勝</v>
      </c>
      <c r="L1200" t="str">
        <f t="shared" si="19"/>
        <v>15～18歳 女子 0 自由形 タイム決勝</v>
      </c>
    </row>
    <row r="1201" spans="1:12" x14ac:dyDescent="0.15">
      <c r="A1201">
        <f>IFERROR(記録[[#This Row],[競技番号]],"")</f>
        <v>233</v>
      </c>
      <c r="B1201">
        <f>IFERROR(記録[[#This Row],[選手番号]],"")</f>
        <v>240</v>
      </c>
      <c r="C1201" t="str">
        <f>IFERROR(VLOOKUP(B1201,チーム番号!E:F,2,0),"")</f>
        <v/>
      </c>
      <c r="D1201">
        <f>IFERROR(VLOOKUP(A1201,プログラム!B:C,2,0),"")</f>
        <v>82</v>
      </c>
      <c r="E1201">
        <f>IFERROR(記録[[#This Row],[組]],"")</f>
        <v>3</v>
      </c>
      <c r="F1201">
        <f>IFERROR(記録[[#This Row],[水路]],"")</f>
        <v>8</v>
      </c>
      <c r="G1201" t="str">
        <f>IFERROR(VLOOKUP(D1201,プログラムデータ!A:N,12,0),"")</f>
        <v>15～18歳</v>
      </c>
      <c r="H1201" t="str">
        <f>IFERROR(VLOOKUP(D1201,プログラムデータ!A:N,13,0),"")</f>
        <v>女子</v>
      </c>
      <c r="I1201">
        <f>IFERROR(VLOOKUP(D1201,プログラムデータ!A:N,11,0),"")</f>
        <v>0</v>
      </c>
      <c r="J1201" t="str">
        <f>IFERROR(VLOOKUP(D1201,プログラムデータ!A:N,10,0),"")</f>
        <v>自由形</v>
      </c>
      <c r="K1201" t="str">
        <f>IFERROR(VLOOKUP(D1201,プログラムデータ!A:N,14,0),"")</f>
        <v>タイム決勝</v>
      </c>
      <c r="L1201" t="str">
        <f t="shared" si="19"/>
        <v>15～18歳 女子 0 自由形 タイム決勝</v>
      </c>
    </row>
    <row r="1202" spans="1:12" x14ac:dyDescent="0.15">
      <c r="A1202">
        <f>IFERROR(記録[[#This Row],[競技番号]],"")</f>
        <v>234</v>
      </c>
      <c r="B1202">
        <f>IFERROR(記録[[#This Row],[選手番号]],"")</f>
        <v>0</v>
      </c>
      <c r="C1202" t="str">
        <f>IFERROR(VLOOKUP(B1202,チーム番号!E:F,2,0),"")</f>
        <v/>
      </c>
      <c r="D1202">
        <f>IFERROR(VLOOKUP(A1202,プログラム!B:C,2,0),"")</f>
        <v>83</v>
      </c>
      <c r="E1202">
        <f>IFERROR(記録[[#This Row],[組]],"")</f>
        <v>1</v>
      </c>
      <c r="F1202">
        <f>IFERROR(記録[[#This Row],[水路]],"")</f>
        <v>1</v>
      </c>
      <c r="G1202" t="str">
        <f>IFERROR(VLOOKUP(D1202,プログラムデータ!A:N,12,0),"")</f>
        <v>13～14歳</v>
      </c>
      <c r="H1202" t="str">
        <f>IFERROR(VLOOKUP(D1202,プログラムデータ!A:N,13,0),"")</f>
        <v>女子</v>
      </c>
      <c r="I1202" t="str">
        <f>IFERROR(VLOOKUP(D1202,プログラムデータ!A:N,11,0),"")</f>
        <v>4×200m</v>
      </c>
      <c r="J1202" t="str">
        <f>IFERROR(VLOOKUP(D1202,プログラムデータ!A:N,10,0),"")</f>
        <v>自由形</v>
      </c>
      <c r="K1202" t="str">
        <f>IFERROR(VLOOKUP(D1202,プログラムデータ!A:N,14,0),"")</f>
        <v>タイム決勝</v>
      </c>
      <c r="L1202" t="str">
        <f t="shared" si="19"/>
        <v>13～14歳 女子 4×200m 自由形 タイム決勝</v>
      </c>
    </row>
    <row r="1203" spans="1:12" x14ac:dyDescent="0.15">
      <c r="A1203">
        <f>IFERROR(記録[[#This Row],[競技番号]],"")</f>
        <v>234</v>
      </c>
      <c r="B1203">
        <f>IFERROR(記録[[#This Row],[選手番号]],"")</f>
        <v>594</v>
      </c>
      <c r="C1203" t="str">
        <f>IFERROR(VLOOKUP(B1203,チーム番号!E:F,2,0),"")</f>
        <v/>
      </c>
      <c r="D1203">
        <f>IFERROR(VLOOKUP(A1203,プログラム!B:C,2,0),"")</f>
        <v>83</v>
      </c>
      <c r="E1203">
        <f>IFERROR(記録[[#This Row],[組]],"")</f>
        <v>1</v>
      </c>
      <c r="F1203">
        <f>IFERROR(記録[[#This Row],[水路]],"")</f>
        <v>2</v>
      </c>
      <c r="G1203" t="str">
        <f>IFERROR(VLOOKUP(D1203,プログラムデータ!A:N,12,0),"")</f>
        <v>13～14歳</v>
      </c>
      <c r="H1203" t="str">
        <f>IFERROR(VLOOKUP(D1203,プログラムデータ!A:N,13,0),"")</f>
        <v>女子</v>
      </c>
      <c r="I1203" t="str">
        <f>IFERROR(VLOOKUP(D1203,プログラムデータ!A:N,11,0),"")</f>
        <v>4×200m</v>
      </c>
      <c r="J1203" t="str">
        <f>IFERROR(VLOOKUP(D1203,プログラムデータ!A:N,10,0),"")</f>
        <v>自由形</v>
      </c>
      <c r="K1203" t="str">
        <f>IFERROR(VLOOKUP(D1203,プログラムデータ!A:N,14,0),"")</f>
        <v>タイム決勝</v>
      </c>
      <c r="L1203" t="str">
        <f t="shared" si="19"/>
        <v>13～14歳 女子 4×200m 自由形 タイム決勝</v>
      </c>
    </row>
    <row r="1204" spans="1:12" x14ac:dyDescent="0.15">
      <c r="A1204">
        <f>IFERROR(記録[[#This Row],[競技番号]],"")</f>
        <v>234</v>
      </c>
      <c r="B1204">
        <f>IFERROR(記録[[#This Row],[選手番号]],"")</f>
        <v>95</v>
      </c>
      <c r="C1204" t="str">
        <f>IFERROR(VLOOKUP(B1204,チーム番号!E:F,2,0),"")</f>
        <v/>
      </c>
      <c r="D1204">
        <f>IFERROR(VLOOKUP(A1204,プログラム!B:C,2,0),"")</f>
        <v>83</v>
      </c>
      <c r="E1204">
        <f>IFERROR(記録[[#This Row],[組]],"")</f>
        <v>1</v>
      </c>
      <c r="F1204">
        <f>IFERROR(記録[[#This Row],[水路]],"")</f>
        <v>3</v>
      </c>
      <c r="G1204" t="str">
        <f>IFERROR(VLOOKUP(D1204,プログラムデータ!A:N,12,0),"")</f>
        <v>13～14歳</v>
      </c>
      <c r="H1204" t="str">
        <f>IFERROR(VLOOKUP(D1204,プログラムデータ!A:N,13,0),"")</f>
        <v>女子</v>
      </c>
      <c r="I1204" t="str">
        <f>IFERROR(VLOOKUP(D1204,プログラムデータ!A:N,11,0),"")</f>
        <v>4×200m</v>
      </c>
      <c r="J1204" t="str">
        <f>IFERROR(VLOOKUP(D1204,プログラムデータ!A:N,10,0),"")</f>
        <v>自由形</v>
      </c>
      <c r="K1204" t="str">
        <f>IFERROR(VLOOKUP(D1204,プログラムデータ!A:N,14,0),"")</f>
        <v>タイム決勝</v>
      </c>
      <c r="L1204" t="str">
        <f t="shared" si="19"/>
        <v>13～14歳 女子 4×200m 自由形 タイム決勝</v>
      </c>
    </row>
    <row r="1205" spans="1:12" x14ac:dyDescent="0.15">
      <c r="A1205">
        <f>IFERROR(記録[[#This Row],[競技番号]],"")</f>
        <v>234</v>
      </c>
      <c r="B1205">
        <f>IFERROR(記録[[#This Row],[選手番号]],"")</f>
        <v>258</v>
      </c>
      <c r="C1205" t="str">
        <f>IFERROR(VLOOKUP(B1205,チーム番号!E:F,2,0),"")</f>
        <v/>
      </c>
      <c r="D1205">
        <f>IFERROR(VLOOKUP(A1205,プログラム!B:C,2,0),"")</f>
        <v>83</v>
      </c>
      <c r="E1205">
        <f>IFERROR(記録[[#This Row],[組]],"")</f>
        <v>1</v>
      </c>
      <c r="F1205">
        <f>IFERROR(記録[[#This Row],[水路]],"")</f>
        <v>4</v>
      </c>
      <c r="G1205" t="str">
        <f>IFERROR(VLOOKUP(D1205,プログラムデータ!A:N,12,0),"")</f>
        <v>13～14歳</v>
      </c>
      <c r="H1205" t="str">
        <f>IFERROR(VLOOKUP(D1205,プログラムデータ!A:N,13,0),"")</f>
        <v>女子</v>
      </c>
      <c r="I1205" t="str">
        <f>IFERROR(VLOOKUP(D1205,プログラムデータ!A:N,11,0),"")</f>
        <v>4×200m</v>
      </c>
      <c r="J1205" t="str">
        <f>IFERROR(VLOOKUP(D1205,プログラムデータ!A:N,10,0),"")</f>
        <v>自由形</v>
      </c>
      <c r="K1205" t="str">
        <f>IFERROR(VLOOKUP(D1205,プログラムデータ!A:N,14,0),"")</f>
        <v>タイム決勝</v>
      </c>
      <c r="L1205" t="str">
        <f t="shared" si="19"/>
        <v>13～14歳 女子 4×200m 自由形 タイム決勝</v>
      </c>
    </row>
    <row r="1206" spans="1:12" x14ac:dyDescent="0.15">
      <c r="A1206">
        <f>IFERROR(記録[[#This Row],[競技番号]],"")</f>
        <v>234</v>
      </c>
      <c r="B1206">
        <f>IFERROR(記録[[#This Row],[選手番号]],"")</f>
        <v>396</v>
      </c>
      <c r="C1206" t="str">
        <f>IFERROR(VLOOKUP(B1206,チーム番号!E:F,2,0),"")</f>
        <v/>
      </c>
      <c r="D1206">
        <f>IFERROR(VLOOKUP(A1206,プログラム!B:C,2,0),"")</f>
        <v>83</v>
      </c>
      <c r="E1206">
        <f>IFERROR(記録[[#This Row],[組]],"")</f>
        <v>1</v>
      </c>
      <c r="F1206">
        <f>IFERROR(記録[[#This Row],[水路]],"")</f>
        <v>5</v>
      </c>
      <c r="G1206" t="str">
        <f>IFERROR(VLOOKUP(D1206,プログラムデータ!A:N,12,0),"")</f>
        <v>13～14歳</v>
      </c>
      <c r="H1206" t="str">
        <f>IFERROR(VLOOKUP(D1206,プログラムデータ!A:N,13,0),"")</f>
        <v>女子</v>
      </c>
      <c r="I1206" t="str">
        <f>IFERROR(VLOOKUP(D1206,プログラムデータ!A:N,11,0),"")</f>
        <v>4×200m</v>
      </c>
      <c r="J1206" t="str">
        <f>IFERROR(VLOOKUP(D1206,プログラムデータ!A:N,10,0),"")</f>
        <v>自由形</v>
      </c>
      <c r="K1206" t="str">
        <f>IFERROR(VLOOKUP(D1206,プログラムデータ!A:N,14,0),"")</f>
        <v>タイム決勝</v>
      </c>
      <c r="L1206" t="str">
        <f t="shared" si="19"/>
        <v>13～14歳 女子 4×200m 自由形 タイム決勝</v>
      </c>
    </row>
    <row r="1207" spans="1:12" x14ac:dyDescent="0.15">
      <c r="A1207">
        <f>IFERROR(記録[[#This Row],[競技番号]],"")</f>
        <v>234</v>
      </c>
      <c r="B1207">
        <f>IFERROR(記録[[#This Row],[選手番号]],"")</f>
        <v>610</v>
      </c>
      <c r="C1207" t="str">
        <f>IFERROR(VLOOKUP(B1207,チーム番号!E:F,2,0),"")</f>
        <v/>
      </c>
      <c r="D1207">
        <f>IFERROR(VLOOKUP(A1207,プログラム!B:C,2,0),"")</f>
        <v>83</v>
      </c>
      <c r="E1207">
        <f>IFERROR(記録[[#This Row],[組]],"")</f>
        <v>1</v>
      </c>
      <c r="F1207">
        <f>IFERROR(記録[[#This Row],[水路]],"")</f>
        <v>6</v>
      </c>
      <c r="G1207" t="str">
        <f>IFERROR(VLOOKUP(D1207,プログラムデータ!A:N,12,0),"")</f>
        <v>13～14歳</v>
      </c>
      <c r="H1207" t="str">
        <f>IFERROR(VLOOKUP(D1207,プログラムデータ!A:N,13,0),"")</f>
        <v>女子</v>
      </c>
      <c r="I1207" t="str">
        <f>IFERROR(VLOOKUP(D1207,プログラムデータ!A:N,11,0),"")</f>
        <v>4×200m</v>
      </c>
      <c r="J1207" t="str">
        <f>IFERROR(VLOOKUP(D1207,プログラムデータ!A:N,10,0),"")</f>
        <v>自由形</v>
      </c>
      <c r="K1207" t="str">
        <f>IFERROR(VLOOKUP(D1207,プログラムデータ!A:N,14,0),"")</f>
        <v>タイム決勝</v>
      </c>
      <c r="L1207" t="str">
        <f t="shared" si="19"/>
        <v>13～14歳 女子 4×200m 自由形 タイム決勝</v>
      </c>
    </row>
    <row r="1208" spans="1:12" x14ac:dyDescent="0.15">
      <c r="A1208">
        <f>IFERROR(記録[[#This Row],[競技番号]],"")</f>
        <v>234</v>
      </c>
      <c r="B1208">
        <f>IFERROR(記録[[#This Row],[選手番号]],"")</f>
        <v>0</v>
      </c>
      <c r="C1208" t="str">
        <f>IFERROR(VLOOKUP(B1208,チーム番号!E:F,2,0),"")</f>
        <v/>
      </c>
      <c r="D1208">
        <f>IFERROR(VLOOKUP(A1208,プログラム!B:C,2,0),"")</f>
        <v>83</v>
      </c>
      <c r="E1208">
        <f>IFERROR(記録[[#This Row],[組]],"")</f>
        <v>1</v>
      </c>
      <c r="F1208">
        <f>IFERROR(記録[[#This Row],[水路]],"")</f>
        <v>7</v>
      </c>
      <c r="G1208" t="str">
        <f>IFERROR(VLOOKUP(D1208,プログラムデータ!A:N,12,0),"")</f>
        <v>13～14歳</v>
      </c>
      <c r="H1208" t="str">
        <f>IFERROR(VLOOKUP(D1208,プログラムデータ!A:N,13,0),"")</f>
        <v>女子</v>
      </c>
      <c r="I1208" t="str">
        <f>IFERROR(VLOOKUP(D1208,プログラムデータ!A:N,11,0),"")</f>
        <v>4×200m</v>
      </c>
      <c r="J1208" t="str">
        <f>IFERROR(VLOOKUP(D1208,プログラムデータ!A:N,10,0),"")</f>
        <v>自由形</v>
      </c>
      <c r="K1208" t="str">
        <f>IFERROR(VLOOKUP(D1208,プログラムデータ!A:N,14,0),"")</f>
        <v>タイム決勝</v>
      </c>
      <c r="L1208" t="str">
        <f t="shared" si="19"/>
        <v>13～14歳 女子 4×200m 自由形 タイム決勝</v>
      </c>
    </row>
    <row r="1209" spans="1:12" x14ac:dyDescent="0.15">
      <c r="A1209">
        <f>IFERROR(記録[[#This Row],[競技番号]],"")</f>
        <v>234</v>
      </c>
      <c r="B1209">
        <f>IFERROR(記録[[#This Row],[選手番号]],"")</f>
        <v>0</v>
      </c>
      <c r="C1209" t="str">
        <f>IFERROR(VLOOKUP(B1209,チーム番号!E:F,2,0),"")</f>
        <v/>
      </c>
      <c r="D1209">
        <f>IFERROR(VLOOKUP(A1209,プログラム!B:C,2,0),"")</f>
        <v>83</v>
      </c>
      <c r="E1209">
        <f>IFERROR(記録[[#This Row],[組]],"")</f>
        <v>1</v>
      </c>
      <c r="F1209">
        <f>IFERROR(記録[[#This Row],[水路]],"")</f>
        <v>8</v>
      </c>
      <c r="G1209" t="str">
        <f>IFERROR(VLOOKUP(D1209,プログラムデータ!A:N,12,0),"")</f>
        <v>13～14歳</v>
      </c>
      <c r="H1209" t="str">
        <f>IFERROR(VLOOKUP(D1209,プログラムデータ!A:N,13,0),"")</f>
        <v>女子</v>
      </c>
      <c r="I1209" t="str">
        <f>IFERROR(VLOOKUP(D1209,プログラムデータ!A:N,11,0),"")</f>
        <v>4×200m</v>
      </c>
      <c r="J1209" t="str">
        <f>IFERROR(VLOOKUP(D1209,プログラムデータ!A:N,10,0),"")</f>
        <v>自由形</v>
      </c>
      <c r="K1209" t="str">
        <f>IFERROR(VLOOKUP(D1209,プログラムデータ!A:N,14,0),"")</f>
        <v>タイム決勝</v>
      </c>
      <c r="L1209" t="str">
        <f t="shared" si="19"/>
        <v>13～14歳 女子 4×200m 自由形 タイム決勝</v>
      </c>
    </row>
    <row r="1210" spans="1:12" x14ac:dyDescent="0.15">
      <c r="A1210">
        <f>IFERROR(記録[[#This Row],[競技番号]],"")</f>
        <v>235</v>
      </c>
      <c r="B1210">
        <f>IFERROR(記録[[#This Row],[選手番号]],"")</f>
        <v>127</v>
      </c>
      <c r="C1210" t="str">
        <f>IFERROR(VLOOKUP(B1210,チーム番号!E:F,2,0),"")</f>
        <v/>
      </c>
      <c r="D1210">
        <f>IFERROR(VLOOKUP(A1210,プログラム!B:C,2,0),"")</f>
        <v>84</v>
      </c>
      <c r="E1210">
        <f>IFERROR(記録[[#This Row],[組]],"")</f>
        <v>1</v>
      </c>
      <c r="F1210">
        <f>IFERROR(記録[[#This Row],[水路]],"")</f>
        <v>1</v>
      </c>
      <c r="G1210" t="str">
        <f>IFERROR(VLOOKUP(D1210,プログラムデータ!A:N,12,0),"")</f>
        <v>15～18歳</v>
      </c>
      <c r="H1210" t="str">
        <f>IFERROR(VLOOKUP(D1210,プログラムデータ!A:N,13,0),"")</f>
        <v>女子</v>
      </c>
      <c r="I1210" t="str">
        <f>IFERROR(VLOOKUP(D1210,プログラムデータ!A:N,11,0),"")</f>
        <v>4×200m</v>
      </c>
      <c r="J1210" t="str">
        <f>IFERROR(VLOOKUP(D1210,プログラムデータ!A:N,10,0),"")</f>
        <v>自由形</v>
      </c>
      <c r="K1210" t="str">
        <f>IFERROR(VLOOKUP(D1210,プログラムデータ!A:N,14,0),"")</f>
        <v>タイム決勝</v>
      </c>
      <c r="L1210" t="str">
        <f t="shared" si="19"/>
        <v>15～18歳 女子 4×200m 自由形 タイム決勝</v>
      </c>
    </row>
    <row r="1211" spans="1:12" x14ac:dyDescent="0.15">
      <c r="A1211">
        <f>IFERROR(記録[[#This Row],[競技番号]],"")</f>
        <v>235</v>
      </c>
      <c r="B1211">
        <f>IFERROR(記録[[#This Row],[選手番号]],"")</f>
        <v>453</v>
      </c>
      <c r="C1211" t="str">
        <f>IFERROR(VLOOKUP(B1211,チーム番号!E:F,2,0),"")</f>
        <v/>
      </c>
      <c r="D1211">
        <f>IFERROR(VLOOKUP(A1211,プログラム!B:C,2,0),"")</f>
        <v>84</v>
      </c>
      <c r="E1211">
        <f>IFERROR(記録[[#This Row],[組]],"")</f>
        <v>1</v>
      </c>
      <c r="F1211">
        <f>IFERROR(記録[[#This Row],[水路]],"")</f>
        <v>2</v>
      </c>
      <c r="G1211" t="str">
        <f>IFERROR(VLOOKUP(D1211,プログラムデータ!A:N,12,0),"")</f>
        <v>15～18歳</v>
      </c>
      <c r="H1211" t="str">
        <f>IFERROR(VLOOKUP(D1211,プログラムデータ!A:N,13,0),"")</f>
        <v>女子</v>
      </c>
      <c r="I1211" t="str">
        <f>IFERROR(VLOOKUP(D1211,プログラムデータ!A:N,11,0),"")</f>
        <v>4×200m</v>
      </c>
      <c r="J1211" t="str">
        <f>IFERROR(VLOOKUP(D1211,プログラムデータ!A:N,10,0),"")</f>
        <v>自由形</v>
      </c>
      <c r="K1211" t="str">
        <f>IFERROR(VLOOKUP(D1211,プログラムデータ!A:N,14,0),"")</f>
        <v>タイム決勝</v>
      </c>
      <c r="L1211" t="str">
        <f t="shared" si="19"/>
        <v>15～18歳 女子 4×200m 自由形 タイム決勝</v>
      </c>
    </row>
    <row r="1212" spans="1:12" x14ac:dyDescent="0.15">
      <c r="A1212">
        <f>IFERROR(記録[[#This Row],[競技番号]],"")</f>
        <v>235</v>
      </c>
      <c r="B1212">
        <f>IFERROR(記録[[#This Row],[選手番号]],"")</f>
        <v>359</v>
      </c>
      <c r="C1212" t="str">
        <f>IFERROR(VLOOKUP(B1212,チーム番号!E:F,2,0),"")</f>
        <v/>
      </c>
      <c r="D1212">
        <f>IFERROR(VLOOKUP(A1212,プログラム!B:C,2,0),"")</f>
        <v>84</v>
      </c>
      <c r="E1212">
        <f>IFERROR(記録[[#This Row],[組]],"")</f>
        <v>1</v>
      </c>
      <c r="F1212">
        <f>IFERROR(記録[[#This Row],[水路]],"")</f>
        <v>3</v>
      </c>
      <c r="G1212" t="str">
        <f>IFERROR(VLOOKUP(D1212,プログラムデータ!A:N,12,0),"")</f>
        <v>15～18歳</v>
      </c>
      <c r="H1212" t="str">
        <f>IFERROR(VLOOKUP(D1212,プログラムデータ!A:N,13,0),"")</f>
        <v>女子</v>
      </c>
      <c r="I1212" t="str">
        <f>IFERROR(VLOOKUP(D1212,プログラムデータ!A:N,11,0),"")</f>
        <v>4×200m</v>
      </c>
      <c r="J1212" t="str">
        <f>IFERROR(VLOOKUP(D1212,プログラムデータ!A:N,10,0),"")</f>
        <v>自由形</v>
      </c>
      <c r="K1212" t="str">
        <f>IFERROR(VLOOKUP(D1212,プログラムデータ!A:N,14,0),"")</f>
        <v>タイム決勝</v>
      </c>
      <c r="L1212" t="str">
        <f t="shared" si="19"/>
        <v>15～18歳 女子 4×200m 自由形 タイム決勝</v>
      </c>
    </row>
    <row r="1213" spans="1:12" x14ac:dyDescent="0.15">
      <c r="A1213">
        <f>IFERROR(記録[[#This Row],[競技番号]],"")</f>
        <v>235</v>
      </c>
      <c r="B1213">
        <f>IFERROR(記録[[#This Row],[選手番号]],"")</f>
        <v>171</v>
      </c>
      <c r="C1213" t="str">
        <f>IFERROR(VLOOKUP(B1213,チーム番号!E:F,2,0),"")</f>
        <v/>
      </c>
      <c r="D1213">
        <f>IFERROR(VLOOKUP(A1213,プログラム!B:C,2,0),"")</f>
        <v>84</v>
      </c>
      <c r="E1213">
        <f>IFERROR(記録[[#This Row],[組]],"")</f>
        <v>1</v>
      </c>
      <c r="F1213">
        <f>IFERROR(記録[[#This Row],[水路]],"")</f>
        <v>4</v>
      </c>
      <c r="G1213" t="str">
        <f>IFERROR(VLOOKUP(D1213,プログラムデータ!A:N,12,0),"")</f>
        <v>15～18歳</v>
      </c>
      <c r="H1213" t="str">
        <f>IFERROR(VLOOKUP(D1213,プログラムデータ!A:N,13,0),"")</f>
        <v>女子</v>
      </c>
      <c r="I1213" t="str">
        <f>IFERROR(VLOOKUP(D1213,プログラムデータ!A:N,11,0),"")</f>
        <v>4×200m</v>
      </c>
      <c r="J1213" t="str">
        <f>IFERROR(VLOOKUP(D1213,プログラムデータ!A:N,10,0),"")</f>
        <v>自由形</v>
      </c>
      <c r="K1213" t="str">
        <f>IFERROR(VLOOKUP(D1213,プログラムデータ!A:N,14,0),"")</f>
        <v>タイム決勝</v>
      </c>
      <c r="L1213" t="str">
        <f t="shared" si="19"/>
        <v>15～18歳 女子 4×200m 自由形 タイム決勝</v>
      </c>
    </row>
    <row r="1214" spans="1:12" x14ac:dyDescent="0.15">
      <c r="A1214">
        <f>IFERROR(記録[[#This Row],[競技番号]],"")</f>
        <v>235</v>
      </c>
      <c r="B1214">
        <f>IFERROR(記録[[#This Row],[選手番号]],"")</f>
        <v>395</v>
      </c>
      <c r="C1214" t="str">
        <f>IFERROR(VLOOKUP(B1214,チーム番号!E:F,2,0),"")</f>
        <v/>
      </c>
      <c r="D1214">
        <f>IFERROR(VLOOKUP(A1214,プログラム!B:C,2,0),"")</f>
        <v>84</v>
      </c>
      <c r="E1214">
        <f>IFERROR(記録[[#This Row],[組]],"")</f>
        <v>1</v>
      </c>
      <c r="F1214">
        <f>IFERROR(記録[[#This Row],[水路]],"")</f>
        <v>5</v>
      </c>
      <c r="G1214" t="str">
        <f>IFERROR(VLOOKUP(D1214,プログラムデータ!A:N,12,0),"")</f>
        <v>15～18歳</v>
      </c>
      <c r="H1214" t="str">
        <f>IFERROR(VLOOKUP(D1214,プログラムデータ!A:N,13,0),"")</f>
        <v>女子</v>
      </c>
      <c r="I1214" t="str">
        <f>IFERROR(VLOOKUP(D1214,プログラムデータ!A:N,11,0),"")</f>
        <v>4×200m</v>
      </c>
      <c r="J1214" t="str">
        <f>IFERROR(VLOOKUP(D1214,プログラムデータ!A:N,10,0),"")</f>
        <v>自由形</v>
      </c>
      <c r="K1214" t="str">
        <f>IFERROR(VLOOKUP(D1214,プログラムデータ!A:N,14,0),"")</f>
        <v>タイム決勝</v>
      </c>
      <c r="L1214" t="str">
        <f t="shared" si="19"/>
        <v>15～18歳 女子 4×200m 自由形 タイム決勝</v>
      </c>
    </row>
    <row r="1215" spans="1:12" x14ac:dyDescent="0.15">
      <c r="A1215">
        <f>IFERROR(記録[[#This Row],[競技番号]],"")</f>
        <v>235</v>
      </c>
      <c r="B1215">
        <f>IFERROR(記録[[#This Row],[選手番号]],"")</f>
        <v>276</v>
      </c>
      <c r="C1215" t="str">
        <f>IFERROR(VLOOKUP(B1215,チーム番号!E:F,2,0),"")</f>
        <v/>
      </c>
      <c r="D1215">
        <f>IFERROR(VLOOKUP(A1215,プログラム!B:C,2,0),"")</f>
        <v>84</v>
      </c>
      <c r="E1215">
        <f>IFERROR(記録[[#This Row],[組]],"")</f>
        <v>1</v>
      </c>
      <c r="F1215">
        <f>IFERROR(記録[[#This Row],[水路]],"")</f>
        <v>6</v>
      </c>
      <c r="G1215" t="str">
        <f>IFERROR(VLOOKUP(D1215,プログラムデータ!A:N,12,0),"")</f>
        <v>15～18歳</v>
      </c>
      <c r="H1215" t="str">
        <f>IFERROR(VLOOKUP(D1215,プログラムデータ!A:N,13,0),"")</f>
        <v>女子</v>
      </c>
      <c r="I1215" t="str">
        <f>IFERROR(VLOOKUP(D1215,プログラムデータ!A:N,11,0),"")</f>
        <v>4×200m</v>
      </c>
      <c r="J1215" t="str">
        <f>IFERROR(VLOOKUP(D1215,プログラムデータ!A:N,10,0),"")</f>
        <v>自由形</v>
      </c>
      <c r="K1215" t="str">
        <f>IFERROR(VLOOKUP(D1215,プログラムデータ!A:N,14,0),"")</f>
        <v>タイム決勝</v>
      </c>
      <c r="L1215" t="str">
        <f t="shared" si="19"/>
        <v>15～18歳 女子 4×200m 自由形 タイム決勝</v>
      </c>
    </row>
    <row r="1216" spans="1:12" x14ac:dyDescent="0.15">
      <c r="A1216">
        <f>IFERROR(記録[[#This Row],[競技番号]],"")</f>
        <v>235</v>
      </c>
      <c r="B1216">
        <f>IFERROR(記録[[#This Row],[選手番号]],"")</f>
        <v>128</v>
      </c>
      <c r="C1216" t="str">
        <f>IFERROR(VLOOKUP(B1216,チーム番号!E:F,2,0),"")</f>
        <v/>
      </c>
      <c r="D1216">
        <f>IFERROR(VLOOKUP(A1216,プログラム!B:C,2,0),"")</f>
        <v>84</v>
      </c>
      <c r="E1216">
        <f>IFERROR(記録[[#This Row],[組]],"")</f>
        <v>1</v>
      </c>
      <c r="F1216">
        <f>IFERROR(記録[[#This Row],[水路]],"")</f>
        <v>7</v>
      </c>
      <c r="G1216" t="str">
        <f>IFERROR(VLOOKUP(D1216,プログラムデータ!A:N,12,0),"")</f>
        <v>15～18歳</v>
      </c>
      <c r="H1216" t="str">
        <f>IFERROR(VLOOKUP(D1216,プログラムデータ!A:N,13,0),"")</f>
        <v>女子</v>
      </c>
      <c r="I1216" t="str">
        <f>IFERROR(VLOOKUP(D1216,プログラムデータ!A:N,11,0),"")</f>
        <v>4×200m</v>
      </c>
      <c r="J1216" t="str">
        <f>IFERROR(VLOOKUP(D1216,プログラムデータ!A:N,10,0),"")</f>
        <v>自由形</v>
      </c>
      <c r="K1216" t="str">
        <f>IFERROR(VLOOKUP(D1216,プログラムデータ!A:N,14,0),"")</f>
        <v>タイム決勝</v>
      </c>
      <c r="L1216" t="str">
        <f t="shared" si="19"/>
        <v>15～18歳 女子 4×200m 自由形 タイム決勝</v>
      </c>
    </row>
    <row r="1217" spans="1:12" x14ac:dyDescent="0.15">
      <c r="A1217">
        <f>IFERROR(記録[[#This Row],[競技番号]],"")</f>
        <v>235</v>
      </c>
      <c r="B1217">
        <f>IFERROR(記録[[#This Row],[選手番号]],"")</f>
        <v>0</v>
      </c>
      <c r="C1217" t="str">
        <f>IFERROR(VLOOKUP(B1217,チーム番号!E:F,2,0),"")</f>
        <v/>
      </c>
      <c r="D1217">
        <f>IFERROR(VLOOKUP(A1217,プログラム!B:C,2,0),"")</f>
        <v>84</v>
      </c>
      <c r="E1217">
        <f>IFERROR(記録[[#This Row],[組]],"")</f>
        <v>1</v>
      </c>
      <c r="F1217">
        <f>IFERROR(記録[[#This Row],[水路]],"")</f>
        <v>8</v>
      </c>
      <c r="G1217" t="str">
        <f>IFERROR(VLOOKUP(D1217,プログラムデータ!A:N,12,0),"")</f>
        <v>15～18歳</v>
      </c>
      <c r="H1217" t="str">
        <f>IFERROR(VLOOKUP(D1217,プログラムデータ!A:N,13,0),"")</f>
        <v>女子</v>
      </c>
      <c r="I1217" t="str">
        <f>IFERROR(VLOOKUP(D1217,プログラムデータ!A:N,11,0),"")</f>
        <v>4×200m</v>
      </c>
      <c r="J1217" t="str">
        <f>IFERROR(VLOOKUP(D1217,プログラムデータ!A:N,10,0),"")</f>
        <v>自由形</v>
      </c>
      <c r="K1217" t="str">
        <f>IFERROR(VLOOKUP(D1217,プログラムデータ!A:N,14,0),"")</f>
        <v>タイム決勝</v>
      </c>
      <c r="L1217" t="str">
        <f t="shared" si="19"/>
        <v>15～18歳 女子 4×200m 自由形 タイム決勝</v>
      </c>
    </row>
    <row r="1218" spans="1:12" x14ac:dyDescent="0.15">
      <c r="A1218">
        <f>IFERROR(記録[[#This Row],[競技番号]],"")</f>
        <v>236</v>
      </c>
      <c r="B1218">
        <f>IFERROR(記録[[#This Row],[選手番号]],"")</f>
        <v>0</v>
      </c>
      <c r="C1218" t="str">
        <f>IFERROR(VLOOKUP(B1218,チーム番号!E:F,2,0),"")</f>
        <v/>
      </c>
      <c r="D1218">
        <f>IFERROR(VLOOKUP(A1218,プログラム!B:C,2,0),"")</f>
        <v>85</v>
      </c>
      <c r="E1218">
        <f>IFERROR(記録[[#This Row],[組]],"")</f>
        <v>1</v>
      </c>
      <c r="F1218">
        <f>IFERROR(記録[[#This Row],[水路]],"")</f>
        <v>1</v>
      </c>
      <c r="G1218" t="str">
        <f>IFERROR(VLOOKUP(D1218,プログラムデータ!A:N,12,0),"")</f>
        <v>10歳以下</v>
      </c>
      <c r="H1218" t="str">
        <f>IFERROR(VLOOKUP(D1218,プログラムデータ!A:N,13,0),"")</f>
        <v>女子</v>
      </c>
      <c r="I1218" t="str">
        <f>IFERROR(VLOOKUP(D1218,プログラムデータ!A:N,11,0),"")</f>
        <v>4×50m</v>
      </c>
      <c r="J1218" t="str">
        <f>IFERROR(VLOOKUP(D1218,プログラムデータ!A:N,10,0),"")</f>
        <v>メドレーリレー</v>
      </c>
      <c r="K1218" t="str">
        <f>IFERROR(VLOOKUP(D1218,プログラムデータ!A:N,14,0),"")</f>
        <v>タイム決勝</v>
      </c>
      <c r="L1218" t="str">
        <f t="shared" si="19"/>
        <v>10歳以下 女子 4×50m メドレーリレー タイム決勝</v>
      </c>
    </row>
    <row r="1219" spans="1:12" x14ac:dyDescent="0.15">
      <c r="A1219">
        <f>IFERROR(記録[[#This Row],[競技番号]],"")</f>
        <v>236</v>
      </c>
      <c r="B1219">
        <f>IFERROR(記録[[#This Row],[選手番号]],"")</f>
        <v>0</v>
      </c>
      <c r="C1219" t="str">
        <f>IFERROR(VLOOKUP(B1219,チーム番号!E:F,2,0),"")</f>
        <v/>
      </c>
      <c r="D1219">
        <f>IFERROR(VLOOKUP(A1219,プログラム!B:C,2,0),"")</f>
        <v>85</v>
      </c>
      <c r="E1219">
        <f>IFERROR(記録[[#This Row],[組]],"")</f>
        <v>1</v>
      </c>
      <c r="F1219">
        <f>IFERROR(記録[[#This Row],[水路]],"")</f>
        <v>2</v>
      </c>
      <c r="G1219" t="str">
        <f>IFERROR(VLOOKUP(D1219,プログラムデータ!A:N,12,0),"")</f>
        <v>10歳以下</v>
      </c>
      <c r="H1219" t="str">
        <f>IFERROR(VLOOKUP(D1219,プログラムデータ!A:N,13,0),"")</f>
        <v>女子</v>
      </c>
      <c r="I1219" t="str">
        <f>IFERROR(VLOOKUP(D1219,プログラムデータ!A:N,11,0),"")</f>
        <v>4×50m</v>
      </c>
      <c r="J1219" t="str">
        <f>IFERROR(VLOOKUP(D1219,プログラムデータ!A:N,10,0),"")</f>
        <v>メドレーリレー</v>
      </c>
      <c r="K1219" t="str">
        <f>IFERROR(VLOOKUP(D1219,プログラムデータ!A:N,14,0),"")</f>
        <v>タイム決勝</v>
      </c>
      <c r="L1219" t="str">
        <f t="shared" si="19"/>
        <v>10歳以下 女子 4×50m メドレーリレー タイム決勝</v>
      </c>
    </row>
    <row r="1220" spans="1:12" x14ac:dyDescent="0.15">
      <c r="A1220">
        <f>IFERROR(記録[[#This Row],[競技番号]],"")</f>
        <v>236</v>
      </c>
      <c r="B1220">
        <f>IFERROR(記録[[#This Row],[選手番号]],"")</f>
        <v>1030</v>
      </c>
      <c r="C1220" t="str">
        <f>IFERROR(VLOOKUP(B1220,チーム番号!E:F,2,0),"")</f>
        <v>ジャパン観</v>
      </c>
      <c r="D1220">
        <f>IFERROR(VLOOKUP(A1220,プログラム!B:C,2,0),"")</f>
        <v>85</v>
      </c>
      <c r="E1220">
        <f>IFERROR(記録[[#This Row],[組]],"")</f>
        <v>1</v>
      </c>
      <c r="F1220">
        <f>IFERROR(記録[[#This Row],[水路]],"")</f>
        <v>3</v>
      </c>
      <c r="G1220" t="str">
        <f>IFERROR(VLOOKUP(D1220,プログラムデータ!A:N,12,0),"")</f>
        <v>10歳以下</v>
      </c>
      <c r="H1220" t="str">
        <f>IFERROR(VLOOKUP(D1220,プログラムデータ!A:N,13,0),"")</f>
        <v>女子</v>
      </c>
      <c r="I1220" t="str">
        <f>IFERROR(VLOOKUP(D1220,プログラムデータ!A:N,11,0),"")</f>
        <v>4×50m</v>
      </c>
      <c r="J1220" t="str">
        <f>IFERROR(VLOOKUP(D1220,プログラムデータ!A:N,10,0),"")</f>
        <v>メドレーリレー</v>
      </c>
      <c r="K1220" t="str">
        <f>IFERROR(VLOOKUP(D1220,プログラムデータ!A:N,14,0),"")</f>
        <v>タイム決勝</v>
      </c>
      <c r="L1220" t="str">
        <f t="shared" si="19"/>
        <v>10歳以下 女子 4×50m メドレーリレー タイム決勝</v>
      </c>
    </row>
    <row r="1221" spans="1:12" x14ac:dyDescent="0.15">
      <c r="A1221">
        <f>IFERROR(記録[[#This Row],[競技番号]],"")</f>
        <v>236</v>
      </c>
      <c r="B1221">
        <f>IFERROR(記録[[#This Row],[選手番号]],"")</f>
        <v>1025</v>
      </c>
      <c r="C1221" t="str">
        <f>IFERROR(VLOOKUP(B1221,チーム番号!E:F,2,0),"")</f>
        <v>ジャパン丸亀</v>
      </c>
      <c r="D1221">
        <f>IFERROR(VLOOKUP(A1221,プログラム!B:C,2,0),"")</f>
        <v>85</v>
      </c>
      <c r="E1221">
        <f>IFERROR(記録[[#This Row],[組]],"")</f>
        <v>1</v>
      </c>
      <c r="F1221">
        <f>IFERROR(記録[[#This Row],[水路]],"")</f>
        <v>4</v>
      </c>
      <c r="G1221" t="str">
        <f>IFERROR(VLOOKUP(D1221,プログラムデータ!A:N,12,0),"")</f>
        <v>10歳以下</v>
      </c>
      <c r="H1221" t="str">
        <f>IFERROR(VLOOKUP(D1221,プログラムデータ!A:N,13,0),"")</f>
        <v>女子</v>
      </c>
      <c r="I1221" t="str">
        <f>IFERROR(VLOOKUP(D1221,プログラムデータ!A:N,11,0),"")</f>
        <v>4×50m</v>
      </c>
      <c r="J1221" t="str">
        <f>IFERROR(VLOOKUP(D1221,プログラムデータ!A:N,10,0),"")</f>
        <v>メドレーリレー</v>
      </c>
      <c r="K1221" t="str">
        <f>IFERROR(VLOOKUP(D1221,プログラムデータ!A:N,14,0),"")</f>
        <v>タイム決勝</v>
      </c>
      <c r="L1221" t="str">
        <f t="shared" si="19"/>
        <v>10歳以下 女子 4×50m メドレーリレー タイム決勝</v>
      </c>
    </row>
    <row r="1222" spans="1:12" x14ac:dyDescent="0.15">
      <c r="A1222">
        <f>IFERROR(記録[[#This Row],[競技番号]],"")</f>
        <v>236</v>
      </c>
      <c r="B1222">
        <f>IFERROR(記録[[#This Row],[選手番号]],"")</f>
        <v>1001</v>
      </c>
      <c r="C1222" t="str">
        <f>IFERROR(VLOOKUP(B1222,チーム番号!E:F,2,0),"")</f>
        <v>ジャパン高松</v>
      </c>
      <c r="D1222">
        <f>IFERROR(VLOOKUP(A1222,プログラム!B:C,2,0),"")</f>
        <v>85</v>
      </c>
      <c r="E1222">
        <f>IFERROR(記録[[#This Row],[組]],"")</f>
        <v>1</v>
      </c>
      <c r="F1222">
        <f>IFERROR(記録[[#This Row],[水路]],"")</f>
        <v>5</v>
      </c>
      <c r="G1222" t="str">
        <f>IFERROR(VLOOKUP(D1222,プログラムデータ!A:N,12,0),"")</f>
        <v>10歳以下</v>
      </c>
      <c r="H1222" t="str">
        <f>IFERROR(VLOOKUP(D1222,プログラムデータ!A:N,13,0),"")</f>
        <v>女子</v>
      </c>
      <c r="I1222" t="str">
        <f>IFERROR(VLOOKUP(D1222,プログラムデータ!A:N,11,0),"")</f>
        <v>4×50m</v>
      </c>
      <c r="J1222" t="str">
        <f>IFERROR(VLOOKUP(D1222,プログラムデータ!A:N,10,0),"")</f>
        <v>メドレーリレー</v>
      </c>
      <c r="K1222" t="str">
        <f>IFERROR(VLOOKUP(D1222,プログラムデータ!A:N,14,0),"")</f>
        <v>タイム決勝</v>
      </c>
      <c r="L1222" t="str">
        <f t="shared" si="19"/>
        <v>10歳以下 女子 4×50m メドレーリレー タイム決勝</v>
      </c>
    </row>
    <row r="1223" spans="1:12" x14ac:dyDescent="0.15">
      <c r="A1223">
        <f>IFERROR(記録[[#This Row],[競技番号]],"")</f>
        <v>236</v>
      </c>
      <c r="B1223">
        <f>IFERROR(記録[[#This Row],[選手番号]],"")</f>
        <v>0</v>
      </c>
      <c r="C1223" t="str">
        <f>IFERROR(VLOOKUP(B1223,チーム番号!E:F,2,0),"")</f>
        <v/>
      </c>
      <c r="D1223">
        <f>IFERROR(VLOOKUP(A1223,プログラム!B:C,2,0),"")</f>
        <v>85</v>
      </c>
      <c r="E1223">
        <f>IFERROR(記録[[#This Row],[組]],"")</f>
        <v>1</v>
      </c>
      <c r="F1223">
        <f>IFERROR(記録[[#This Row],[水路]],"")</f>
        <v>6</v>
      </c>
      <c r="G1223" t="str">
        <f>IFERROR(VLOOKUP(D1223,プログラムデータ!A:N,12,0),"")</f>
        <v>10歳以下</v>
      </c>
      <c r="H1223" t="str">
        <f>IFERROR(VLOOKUP(D1223,プログラムデータ!A:N,13,0),"")</f>
        <v>女子</v>
      </c>
      <c r="I1223" t="str">
        <f>IFERROR(VLOOKUP(D1223,プログラムデータ!A:N,11,0),"")</f>
        <v>4×50m</v>
      </c>
      <c r="J1223" t="str">
        <f>IFERROR(VLOOKUP(D1223,プログラムデータ!A:N,10,0),"")</f>
        <v>メドレーリレー</v>
      </c>
      <c r="K1223" t="str">
        <f>IFERROR(VLOOKUP(D1223,プログラムデータ!A:N,14,0),"")</f>
        <v>タイム決勝</v>
      </c>
      <c r="L1223" t="str">
        <f t="shared" si="19"/>
        <v>10歳以下 女子 4×50m メドレーリレー タイム決勝</v>
      </c>
    </row>
    <row r="1224" spans="1:12" x14ac:dyDescent="0.15">
      <c r="A1224">
        <f>IFERROR(記録[[#This Row],[競技番号]],"")</f>
        <v>236</v>
      </c>
      <c r="B1224">
        <f>IFERROR(記録[[#This Row],[選手番号]],"")</f>
        <v>0</v>
      </c>
      <c r="C1224" t="str">
        <f>IFERROR(VLOOKUP(B1224,チーム番号!E:F,2,0),"")</f>
        <v/>
      </c>
      <c r="D1224">
        <f>IFERROR(VLOOKUP(A1224,プログラム!B:C,2,0),"")</f>
        <v>85</v>
      </c>
      <c r="E1224">
        <f>IFERROR(記録[[#This Row],[組]],"")</f>
        <v>1</v>
      </c>
      <c r="F1224">
        <f>IFERROR(記録[[#This Row],[水路]],"")</f>
        <v>7</v>
      </c>
      <c r="G1224" t="str">
        <f>IFERROR(VLOOKUP(D1224,プログラムデータ!A:N,12,0),"")</f>
        <v>10歳以下</v>
      </c>
      <c r="H1224" t="str">
        <f>IFERROR(VLOOKUP(D1224,プログラムデータ!A:N,13,0),"")</f>
        <v>女子</v>
      </c>
      <c r="I1224" t="str">
        <f>IFERROR(VLOOKUP(D1224,プログラムデータ!A:N,11,0),"")</f>
        <v>4×50m</v>
      </c>
      <c r="J1224" t="str">
        <f>IFERROR(VLOOKUP(D1224,プログラムデータ!A:N,10,0),"")</f>
        <v>メドレーリレー</v>
      </c>
      <c r="K1224" t="str">
        <f>IFERROR(VLOOKUP(D1224,プログラムデータ!A:N,14,0),"")</f>
        <v>タイム決勝</v>
      </c>
      <c r="L1224" t="str">
        <f t="shared" si="19"/>
        <v>10歳以下 女子 4×50m メドレーリレー タイム決勝</v>
      </c>
    </row>
    <row r="1225" spans="1:12" x14ac:dyDescent="0.15">
      <c r="A1225">
        <f>IFERROR(記録[[#This Row],[競技番号]],"")</f>
        <v>236</v>
      </c>
      <c r="B1225">
        <f>IFERROR(記録[[#This Row],[選手番号]],"")</f>
        <v>0</v>
      </c>
      <c r="C1225" t="str">
        <f>IFERROR(VLOOKUP(B1225,チーム番号!E:F,2,0),"")</f>
        <v/>
      </c>
      <c r="D1225">
        <f>IFERROR(VLOOKUP(A1225,プログラム!B:C,2,0),"")</f>
        <v>85</v>
      </c>
      <c r="E1225">
        <f>IFERROR(記録[[#This Row],[組]],"")</f>
        <v>1</v>
      </c>
      <c r="F1225">
        <f>IFERROR(記録[[#This Row],[水路]],"")</f>
        <v>8</v>
      </c>
      <c r="G1225" t="str">
        <f>IFERROR(VLOOKUP(D1225,プログラムデータ!A:N,12,0),"")</f>
        <v>10歳以下</v>
      </c>
      <c r="H1225" t="str">
        <f>IFERROR(VLOOKUP(D1225,プログラムデータ!A:N,13,0),"")</f>
        <v>女子</v>
      </c>
      <c r="I1225" t="str">
        <f>IFERROR(VLOOKUP(D1225,プログラムデータ!A:N,11,0),"")</f>
        <v>4×50m</v>
      </c>
      <c r="J1225" t="str">
        <f>IFERROR(VLOOKUP(D1225,プログラムデータ!A:N,10,0),"")</f>
        <v>メドレーリレー</v>
      </c>
      <c r="K1225" t="str">
        <f>IFERROR(VLOOKUP(D1225,プログラムデータ!A:N,14,0),"")</f>
        <v>タイム決勝</v>
      </c>
      <c r="L1225" t="str">
        <f t="shared" si="19"/>
        <v>10歳以下 女子 4×50m メドレーリレー タイム決勝</v>
      </c>
    </row>
    <row r="1226" spans="1:12" x14ac:dyDescent="0.15">
      <c r="A1226">
        <f>IFERROR(記録[[#This Row],[競技番号]],"")</f>
        <v>236</v>
      </c>
      <c r="B1226">
        <f>IFERROR(記録[[#This Row],[選手番号]],"")</f>
        <v>0</v>
      </c>
      <c r="C1226" t="str">
        <f>IFERROR(VLOOKUP(B1226,チーム番号!E:F,2,0),"")</f>
        <v/>
      </c>
      <c r="D1226">
        <f>IFERROR(VLOOKUP(A1226,プログラム!B:C,2,0),"")</f>
        <v>85</v>
      </c>
      <c r="E1226">
        <f>IFERROR(記録[[#This Row],[組]],"")</f>
        <v>2</v>
      </c>
      <c r="F1226">
        <f>IFERROR(記録[[#This Row],[水路]],"")</f>
        <v>1</v>
      </c>
      <c r="G1226" t="str">
        <f>IFERROR(VLOOKUP(D1226,プログラムデータ!A:N,12,0),"")</f>
        <v>10歳以下</v>
      </c>
      <c r="H1226" t="str">
        <f>IFERROR(VLOOKUP(D1226,プログラムデータ!A:N,13,0),"")</f>
        <v>女子</v>
      </c>
      <c r="I1226" t="str">
        <f>IFERROR(VLOOKUP(D1226,プログラムデータ!A:N,11,0),"")</f>
        <v>4×50m</v>
      </c>
      <c r="J1226" t="str">
        <f>IFERROR(VLOOKUP(D1226,プログラムデータ!A:N,10,0),"")</f>
        <v>メドレーリレー</v>
      </c>
      <c r="K1226" t="str">
        <f>IFERROR(VLOOKUP(D1226,プログラムデータ!A:N,14,0),"")</f>
        <v>タイム決勝</v>
      </c>
      <c r="L1226" t="str">
        <f t="shared" si="19"/>
        <v>10歳以下 女子 4×50m メドレーリレー タイム決勝</v>
      </c>
    </row>
    <row r="1227" spans="1:12" x14ac:dyDescent="0.15">
      <c r="A1227">
        <f>IFERROR(記録[[#This Row],[競技番号]],"")</f>
        <v>236</v>
      </c>
      <c r="B1227">
        <f>IFERROR(記録[[#This Row],[選手番号]],"")</f>
        <v>1119</v>
      </c>
      <c r="C1227" t="str">
        <f>IFERROR(VLOOKUP(B1227,チーム番号!E:F,2,0),"")</f>
        <v>ファイブテン</v>
      </c>
      <c r="D1227">
        <f>IFERROR(VLOOKUP(A1227,プログラム!B:C,2,0),"")</f>
        <v>85</v>
      </c>
      <c r="E1227">
        <f>IFERROR(記録[[#This Row],[組]],"")</f>
        <v>2</v>
      </c>
      <c r="F1227">
        <f>IFERROR(記録[[#This Row],[水路]],"")</f>
        <v>2</v>
      </c>
      <c r="G1227" t="str">
        <f>IFERROR(VLOOKUP(D1227,プログラムデータ!A:N,12,0),"")</f>
        <v>10歳以下</v>
      </c>
      <c r="H1227" t="str">
        <f>IFERROR(VLOOKUP(D1227,プログラムデータ!A:N,13,0),"")</f>
        <v>女子</v>
      </c>
      <c r="I1227" t="str">
        <f>IFERROR(VLOOKUP(D1227,プログラムデータ!A:N,11,0),"")</f>
        <v>4×50m</v>
      </c>
      <c r="J1227" t="str">
        <f>IFERROR(VLOOKUP(D1227,プログラムデータ!A:N,10,0),"")</f>
        <v>メドレーリレー</v>
      </c>
      <c r="K1227" t="str">
        <f>IFERROR(VLOOKUP(D1227,プログラムデータ!A:N,14,0),"")</f>
        <v>タイム決勝</v>
      </c>
      <c r="L1227" t="str">
        <f t="shared" si="19"/>
        <v>10歳以下 女子 4×50m メドレーリレー タイム決勝</v>
      </c>
    </row>
    <row r="1228" spans="1:12" x14ac:dyDescent="0.15">
      <c r="A1228">
        <f>IFERROR(記録[[#This Row],[競技番号]],"")</f>
        <v>236</v>
      </c>
      <c r="B1228">
        <f>IFERROR(記録[[#This Row],[選手番号]],"")</f>
        <v>1107</v>
      </c>
      <c r="C1228" t="str">
        <f>IFERROR(VLOOKUP(B1228,チーム番号!E:F,2,0),"")</f>
        <v>五百木ＳＣ</v>
      </c>
      <c r="D1228">
        <f>IFERROR(VLOOKUP(A1228,プログラム!B:C,2,0),"")</f>
        <v>85</v>
      </c>
      <c r="E1228">
        <f>IFERROR(記録[[#This Row],[組]],"")</f>
        <v>2</v>
      </c>
      <c r="F1228">
        <f>IFERROR(記録[[#This Row],[水路]],"")</f>
        <v>3</v>
      </c>
      <c r="G1228" t="str">
        <f>IFERROR(VLOOKUP(D1228,プログラムデータ!A:N,12,0),"")</f>
        <v>10歳以下</v>
      </c>
      <c r="H1228" t="str">
        <f>IFERROR(VLOOKUP(D1228,プログラムデータ!A:N,13,0),"")</f>
        <v>女子</v>
      </c>
      <c r="I1228" t="str">
        <f>IFERROR(VLOOKUP(D1228,プログラムデータ!A:N,11,0),"")</f>
        <v>4×50m</v>
      </c>
      <c r="J1228" t="str">
        <f>IFERROR(VLOOKUP(D1228,プログラムデータ!A:N,10,0),"")</f>
        <v>メドレーリレー</v>
      </c>
      <c r="K1228" t="str">
        <f>IFERROR(VLOOKUP(D1228,プログラムデータ!A:N,14,0),"")</f>
        <v>タイム決勝</v>
      </c>
      <c r="L1228" t="str">
        <f t="shared" si="19"/>
        <v>10歳以下 女子 4×50m メドレーリレー タイム決勝</v>
      </c>
    </row>
    <row r="1229" spans="1:12" x14ac:dyDescent="0.15">
      <c r="A1229">
        <f>IFERROR(記録[[#This Row],[競技番号]],"")</f>
        <v>236</v>
      </c>
      <c r="B1229">
        <f>IFERROR(記録[[#This Row],[選手番号]],"")</f>
        <v>1137</v>
      </c>
      <c r="C1229" t="str">
        <f>IFERROR(VLOOKUP(B1229,チーム番号!E:F,2,0),"")</f>
        <v>フィッタ重信</v>
      </c>
      <c r="D1229">
        <f>IFERROR(VLOOKUP(A1229,プログラム!B:C,2,0),"")</f>
        <v>85</v>
      </c>
      <c r="E1229">
        <f>IFERROR(記録[[#This Row],[組]],"")</f>
        <v>2</v>
      </c>
      <c r="F1229">
        <f>IFERROR(記録[[#This Row],[水路]],"")</f>
        <v>4</v>
      </c>
      <c r="G1229" t="str">
        <f>IFERROR(VLOOKUP(D1229,プログラムデータ!A:N,12,0),"")</f>
        <v>10歳以下</v>
      </c>
      <c r="H1229" t="str">
        <f>IFERROR(VLOOKUP(D1229,プログラムデータ!A:N,13,0),"")</f>
        <v>女子</v>
      </c>
      <c r="I1229" t="str">
        <f>IFERROR(VLOOKUP(D1229,プログラムデータ!A:N,11,0),"")</f>
        <v>4×50m</v>
      </c>
      <c r="J1229" t="str">
        <f>IFERROR(VLOOKUP(D1229,プログラムデータ!A:N,10,0),"")</f>
        <v>メドレーリレー</v>
      </c>
      <c r="K1229" t="str">
        <f>IFERROR(VLOOKUP(D1229,プログラムデータ!A:N,14,0),"")</f>
        <v>タイム決勝</v>
      </c>
      <c r="L1229" t="str">
        <f t="shared" si="19"/>
        <v>10歳以下 女子 4×50m メドレーリレー タイム決勝</v>
      </c>
    </row>
    <row r="1230" spans="1:12" x14ac:dyDescent="0.15">
      <c r="A1230">
        <f>IFERROR(記録[[#This Row],[競技番号]],"")</f>
        <v>236</v>
      </c>
      <c r="B1230">
        <f>IFERROR(記録[[#This Row],[選手番号]],"")</f>
        <v>1150</v>
      </c>
      <c r="C1230" t="str">
        <f>IFERROR(VLOOKUP(B1230,チーム番号!E:F,2,0),"")</f>
        <v>ﾌｨｯﾀｴﾐﾌﾙ松前</v>
      </c>
      <c r="D1230">
        <f>IFERROR(VLOOKUP(A1230,プログラム!B:C,2,0),"")</f>
        <v>85</v>
      </c>
      <c r="E1230">
        <f>IFERROR(記録[[#This Row],[組]],"")</f>
        <v>2</v>
      </c>
      <c r="F1230">
        <f>IFERROR(記録[[#This Row],[水路]],"")</f>
        <v>5</v>
      </c>
      <c r="G1230" t="str">
        <f>IFERROR(VLOOKUP(D1230,プログラムデータ!A:N,12,0),"")</f>
        <v>10歳以下</v>
      </c>
      <c r="H1230" t="str">
        <f>IFERROR(VLOOKUP(D1230,プログラムデータ!A:N,13,0),"")</f>
        <v>女子</v>
      </c>
      <c r="I1230" t="str">
        <f>IFERROR(VLOOKUP(D1230,プログラムデータ!A:N,11,0),"")</f>
        <v>4×50m</v>
      </c>
      <c r="J1230" t="str">
        <f>IFERROR(VLOOKUP(D1230,プログラムデータ!A:N,10,0),"")</f>
        <v>メドレーリレー</v>
      </c>
      <c r="K1230" t="str">
        <f>IFERROR(VLOOKUP(D1230,プログラムデータ!A:N,14,0),"")</f>
        <v>タイム決勝</v>
      </c>
      <c r="L1230" t="str">
        <f t="shared" si="19"/>
        <v>10歳以下 女子 4×50m メドレーリレー タイム決勝</v>
      </c>
    </row>
    <row r="1231" spans="1:12" x14ac:dyDescent="0.15">
      <c r="A1231">
        <f>IFERROR(記録[[#This Row],[競技番号]],"")</f>
        <v>236</v>
      </c>
      <c r="B1231">
        <f>IFERROR(記録[[#This Row],[選手番号]],"")</f>
        <v>1167</v>
      </c>
      <c r="C1231" t="str">
        <f>IFERROR(VLOOKUP(B1231,チーム番号!E:F,2,0),"")</f>
        <v>みかづきＳＳ</v>
      </c>
      <c r="D1231">
        <f>IFERROR(VLOOKUP(A1231,プログラム!B:C,2,0),"")</f>
        <v>85</v>
      </c>
      <c r="E1231">
        <f>IFERROR(記録[[#This Row],[組]],"")</f>
        <v>2</v>
      </c>
      <c r="F1231">
        <f>IFERROR(記録[[#This Row],[水路]],"")</f>
        <v>6</v>
      </c>
      <c r="G1231" t="str">
        <f>IFERROR(VLOOKUP(D1231,プログラムデータ!A:N,12,0),"")</f>
        <v>10歳以下</v>
      </c>
      <c r="H1231" t="str">
        <f>IFERROR(VLOOKUP(D1231,プログラムデータ!A:N,13,0),"")</f>
        <v>女子</v>
      </c>
      <c r="I1231" t="str">
        <f>IFERROR(VLOOKUP(D1231,プログラムデータ!A:N,11,0),"")</f>
        <v>4×50m</v>
      </c>
      <c r="J1231" t="str">
        <f>IFERROR(VLOOKUP(D1231,プログラムデータ!A:N,10,0),"")</f>
        <v>メドレーリレー</v>
      </c>
      <c r="K1231" t="str">
        <f>IFERROR(VLOOKUP(D1231,プログラムデータ!A:N,14,0),"")</f>
        <v>タイム決勝</v>
      </c>
      <c r="L1231" t="str">
        <f t="shared" si="19"/>
        <v>10歳以下 女子 4×50m メドレーリレー タイム決勝</v>
      </c>
    </row>
    <row r="1232" spans="1:12" x14ac:dyDescent="0.15">
      <c r="A1232">
        <f>IFERROR(記録[[#This Row],[競技番号]],"")</f>
        <v>236</v>
      </c>
      <c r="B1232">
        <f>IFERROR(記録[[#This Row],[選手番号]],"")</f>
        <v>1094</v>
      </c>
      <c r="C1232" t="str">
        <f>IFERROR(VLOOKUP(B1232,チーム番号!E:F,2,0),"")</f>
        <v>ＯＫＳＳ</v>
      </c>
      <c r="D1232">
        <f>IFERROR(VLOOKUP(A1232,プログラム!B:C,2,0),"")</f>
        <v>85</v>
      </c>
      <c r="E1232">
        <f>IFERROR(記録[[#This Row],[組]],"")</f>
        <v>2</v>
      </c>
      <c r="F1232">
        <f>IFERROR(記録[[#This Row],[水路]],"")</f>
        <v>7</v>
      </c>
      <c r="G1232" t="str">
        <f>IFERROR(VLOOKUP(D1232,プログラムデータ!A:N,12,0),"")</f>
        <v>10歳以下</v>
      </c>
      <c r="H1232" t="str">
        <f>IFERROR(VLOOKUP(D1232,プログラムデータ!A:N,13,0),"")</f>
        <v>女子</v>
      </c>
      <c r="I1232" t="str">
        <f>IFERROR(VLOOKUP(D1232,プログラムデータ!A:N,11,0),"")</f>
        <v>4×50m</v>
      </c>
      <c r="J1232" t="str">
        <f>IFERROR(VLOOKUP(D1232,プログラムデータ!A:N,10,0),"")</f>
        <v>メドレーリレー</v>
      </c>
      <c r="K1232" t="str">
        <f>IFERROR(VLOOKUP(D1232,プログラムデータ!A:N,14,0),"")</f>
        <v>タイム決勝</v>
      </c>
      <c r="L1232" t="str">
        <f t="shared" si="19"/>
        <v>10歳以下 女子 4×50m メドレーリレー タイム決勝</v>
      </c>
    </row>
    <row r="1233" spans="1:12" x14ac:dyDescent="0.15">
      <c r="A1233">
        <f>IFERROR(記録[[#This Row],[競技番号]],"")</f>
        <v>236</v>
      </c>
      <c r="B1233">
        <f>IFERROR(記録[[#This Row],[選手番号]],"")</f>
        <v>0</v>
      </c>
      <c r="C1233" t="str">
        <f>IFERROR(VLOOKUP(B1233,チーム番号!E:F,2,0),"")</f>
        <v/>
      </c>
      <c r="D1233">
        <f>IFERROR(VLOOKUP(A1233,プログラム!B:C,2,0),"")</f>
        <v>85</v>
      </c>
      <c r="E1233">
        <f>IFERROR(記録[[#This Row],[組]],"")</f>
        <v>2</v>
      </c>
      <c r="F1233">
        <f>IFERROR(記録[[#This Row],[水路]],"")</f>
        <v>8</v>
      </c>
      <c r="G1233" t="str">
        <f>IFERROR(VLOOKUP(D1233,プログラムデータ!A:N,12,0),"")</f>
        <v>10歳以下</v>
      </c>
      <c r="H1233" t="str">
        <f>IFERROR(VLOOKUP(D1233,プログラムデータ!A:N,13,0),"")</f>
        <v>女子</v>
      </c>
      <c r="I1233" t="str">
        <f>IFERROR(VLOOKUP(D1233,プログラムデータ!A:N,11,0),"")</f>
        <v>4×50m</v>
      </c>
      <c r="J1233" t="str">
        <f>IFERROR(VLOOKUP(D1233,プログラムデータ!A:N,10,0),"")</f>
        <v>メドレーリレー</v>
      </c>
      <c r="K1233" t="str">
        <f>IFERROR(VLOOKUP(D1233,プログラムデータ!A:N,14,0),"")</f>
        <v>タイム決勝</v>
      </c>
      <c r="L1233" t="str">
        <f t="shared" si="19"/>
        <v>10歳以下 女子 4×50m メドレーリレー タイム決勝</v>
      </c>
    </row>
    <row r="1234" spans="1:12" x14ac:dyDescent="0.15">
      <c r="A1234">
        <f>IFERROR(記録[[#This Row],[競技番号]],"")</f>
        <v>237</v>
      </c>
      <c r="B1234">
        <f>IFERROR(記録[[#This Row],[選手番号]],"")</f>
        <v>0</v>
      </c>
      <c r="C1234" t="str">
        <f>IFERROR(VLOOKUP(B1234,チーム番号!E:F,2,0),"")</f>
        <v/>
      </c>
      <c r="D1234">
        <f>IFERROR(VLOOKUP(A1234,プログラム!B:C,2,0),"")</f>
        <v>86</v>
      </c>
      <c r="E1234">
        <f>IFERROR(記録[[#This Row],[組]],"")</f>
        <v>1</v>
      </c>
      <c r="F1234">
        <f>IFERROR(記録[[#This Row],[水路]],"")</f>
        <v>1</v>
      </c>
      <c r="G1234" t="str">
        <f>IFERROR(VLOOKUP(D1234,プログラムデータ!A:N,12,0),"")</f>
        <v>11～12歳</v>
      </c>
      <c r="H1234" t="str">
        <f>IFERROR(VLOOKUP(D1234,プログラムデータ!A:N,13,0),"")</f>
        <v>女子</v>
      </c>
      <c r="I1234" t="str">
        <f>IFERROR(VLOOKUP(D1234,プログラムデータ!A:N,11,0),"")</f>
        <v>4×50m</v>
      </c>
      <c r="J1234" t="str">
        <f>IFERROR(VLOOKUP(D1234,プログラムデータ!A:N,10,0),"")</f>
        <v>メドレーリレー</v>
      </c>
      <c r="K1234" t="str">
        <f>IFERROR(VLOOKUP(D1234,プログラムデータ!A:N,14,0),"")</f>
        <v>タイム決勝</v>
      </c>
      <c r="L1234" t="str">
        <f t="shared" si="19"/>
        <v>11～12歳 女子 4×50m メドレーリレー タイム決勝</v>
      </c>
    </row>
    <row r="1235" spans="1:12" x14ac:dyDescent="0.15">
      <c r="A1235">
        <f>IFERROR(記録[[#This Row],[競技番号]],"")</f>
        <v>237</v>
      </c>
      <c r="B1235">
        <f>IFERROR(記録[[#This Row],[選手番号]],"")</f>
        <v>0</v>
      </c>
      <c r="C1235" t="str">
        <f>IFERROR(VLOOKUP(B1235,チーム番号!E:F,2,0),"")</f>
        <v/>
      </c>
      <c r="D1235">
        <f>IFERROR(VLOOKUP(A1235,プログラム!B:C,2,0),"")</f>
        <v>86</v>
      </c>
      <c r="E1235">
        <f>IFERROR(記録[[#This Row],[組]],"")</f>
        <v>1</v>
      </c>
      <c r="F1235">
        <f>IFERROR(記録[[#This Row],[水路]],"")</f>
        <v>2</v>
      </c>
      <c r="G1235" t="str">
        <f>IFERROR(VLOOKUP(D1235,プログラムデータ!A:N,12,0),"")</f>
        <v>11～12歳</v>
      </c>
      <c r="H1235" t="str">
        <f>IFERROR(VLOOKUP(D1235,プログラムデータ!A:N,13,0),"")</f>
        <v>女子</v>
      </c>
      <c r="I1235" t="str">
        <f>IFERROR(VLOOKUP(D1235,プログラムデータ!A:N,11,0),"")</f>
        <v>4×50m</v>
      </c>
      <c r="J1235" t="str">
        <f>IFERROR(VLOOKUP(D1235,プログラムデータ!A:N,10,0),"")</f>
        <v>メドレーリレー</v>
      </c>
      <c r="K1235" t="str">
        <f>IFERROR(VLOOKUP(D1235,プログラムデータ!A:N,14,0),"")</f>
        <v>タイム決勝</v>
      </c>
      <c r="L1235" t="str">
        <f t="shared" si="19"/>
        <v>11～12歳 女子 4×50m メドレーリレー タイム決勝</v>
      </c>
    </row>
    <row r="1236" spans="1:12" x14ac:dyDescent="0.15">
      <c r="A1236">
        <f>IFERROR(記録[[#This Row],[競技番号]],"")</f>
        <v>237</v>
      </c>
      <c r="B1236">
        <f>IFERROR(記録[[#This Row],[選手番号]],"")</f>
        <v>1086</v>
      </c>
      <c r="C1236" t="str">
        <f>IFERROR(VLOOKUP(B1236,チーム番号!E:F,2,0),"")</f>
        <v>ハッピー鴨島</v>
      </c>
      <c r="D1236">
        <f>IFERROR(VLOOKUP(A1236,プログラム!B:C,2,0),"")</f>
        <v>86</v>
      </c>
      <c r="E1236">
        <f>IFERROR(記録[[#This Row],[組]],"")</f>
        <v>1</v>
      </c>
      <c r="F1236">
        <f>IFERROR(記録[[#This Row],[水路]],"")</f>
        <v>3</v>
      </c>
      <c r="G1236" t="str">
        <f>IFERROR(VLOOKUP(D1236,プログラムデータ!A:N,12,0),"")</f>
        <v>11～12歳</v>
      </c>
      <c r="H1236" t="str">
        <f>IFERROR(VLOOKUP(D1236,プログラムデータ!A:N,13,0),"")</f>
        <v>女子</v>
      </c>
      <c r="I1236" t="str">
        <f>IFERROR(VLOOKUP(D1236,プログラムデータ!A:N,11,0),"")</f>
        <v>4×50m</v>
      </c>
      <c r="J1236" t="str">
        <f>IFERROR(VLOOKUP(D1236,プログラムデータ!A:N,10,0),"")</f>
        <v>メドレーリレー</v>
      </c>
      <c r="K1236" t="str">
        <f>IFERROR(VLOOKUP(D1236,プログラムデータ!A:N,14,0),"")</f>
        <v>タイム決勝</v>
      </c>
      <c r="L1236" t="str">
        <f t="shared" si="19"/>
        <v>11～12歳 女子 4×50m メドレーリレー タイム決勝</v>
      </c>
    </row>
    <row r="1237" spans="1:12" x14ac:dyDescent="0.15">
      <c r="A1237">
        <f>IFERROR(記録[[#This Row],[競技番号]],"")</f>
        <v>237</v>
      </c>
      <c r="B1237">
        <f>IFERROR(記録[[#This Row],[選手番号]],"")</f>
        <v>1106</v>
      </c>
      <c r="C1237" t="str">
        <f>IFERROR(VLOOKUP(B1237,チーム番号!E:F,2,0),"")</f>
        <v>五百木ＳＣ</v>
      </c>
      <c r="D1237">
        <f>IFERROR(VLOOKUP(A1237,プログラム!B:C,2,0),"")</f>
        <v>86</v>
      </c>
      <c r="E1237">
        <f>IFERROR(記録[[#This Row],[組]],"")</f>
        <v>1</v>
      </c>
      <c r="F1237">
        <f>IFERROR(記録[[#This Row],[水路]],"")</f>
        <v>4</v>
      </c>
      <c r="G1237" t="str">
        <f>IFERROR(VLOOKUP(D1237,プログラムデータ!A:N,12,0),"")</f>
        <v>11～12歳</v>
      </c>
      <c r="H1237" t="str">
        <f>IFERROR(VLOOKUP(D1237,プログラムデータ!A:N,13,0),"")</f>
        <v>女子</v>
      </c>
      <c r="I1237" t="str">
        <f>IFERROR(VLOOKUP(D1237,プログラムデータ!A:N,11,0),"")</f>
        <v>4×50m</v>
      </c>
      <c r="J1237" t="str">
        <f>IFERROR(VLOOKUP(D1237,プログラムデータ!A:N,10,0),"")</f>
        <v>メドレーリレー</v>
      </c>
      <c r="K1237" t="str">
        <f>IFERROR(VLOOKUP(D1237,プログラムデータ!A:N,14,0),"")</f>
        <v>タイム決勝</v>
      </c>
      <c r="L1237" t="str">
        <f t="shared" si="19"/>
        <v>11～12歳 女子 4×50m メドレーリレー タイム決勝</v>
      </c>
    </row>
    <row r="1238" spans="1:12" x14ac:dyDescent="0.15">
      <c r="A1238">
        <f>IFERROR(記録[[#This Row],[競技番号]],"")</f>
        <v>237</v>
      </c>
      <c r="B1238">
        <f>IFERROR(記録[[#This Row],[選手番号]],"")</f>
        <v>1046</v>
      </c>
      <c r="C1238" t="str">
        <f>IFERROR(VLOOKUP(B1238,チーム番号!E:F,2,0),"")</f>
        <v>伊藤ＳＳ</v>
      </c>
      <c r="D1238">
        <f>IFERROR(VLOOKUP(A1238,プログラム!B:C,2,0),"")</f>
        <v>86</v>
      </c>
      <c r="E1238">
        <f>IFERROR(記録[[#This Row],[組]],"")</f>
        <v>1</v>
      </c>
      <c r="F1238">
        <f>IFERROR(記録[[#This Row],[水路]],"")</f>
        <v>5</v>
      </c>
      <c r="G1238" t="str">
        <f>IFERROR(VLOOKUP(D1238,プログラムデータ!A:N,12,0),"")</f>
        <v>11～12歳</v>
      </c>
      <c r="H1238" t="str">
        <f>IFERROR(VLOOKUP(D1238,プログラムデータ!A:N,13,0),"")</f>
        <v>女子</v>
      </c>
      <c r="I1238" t="str">
        <f>IFERROR(VLOOKUP(D1238,プログラムデータ!A:N,11,0),"")</f>
        <v>4×50m</v>
      </c>
      <c r="J1238" t="str">
        <f>IFERROR(VLOOKUP(D1238,プログラムデータ!A:N,10,0),"")</f>
        <v>メドレーリレー</v>
      </c>
      <c r="K1238" t="str">
        <f>IFERROR(VLOOKUP(D1238,プログラムデータ!A:N,14,0),"")</f>
        <v>タイム決勝</v>
      </c>
      <c r="L1238" t="str">
        <f t="shared" si="19"/>
        <v>11～12歳 女子 4×50m メドレーリレー タイム決勝</v>
      </c>
    </row>
    <row r="1239" spans="1:12" x14ac:dyDescent="0.15">
      <c r="A1239">
        <f>IFERROR(記録[[#This Row],[競技番号]],"")</f>
        <v>237</v>
      </c>
      <c r="B1239">
        <f>IFERROR(記録[[#This Row],[選手番号]],"")</f>
        <v>1055</v>
      </c>
      <c r="C1239" t="str">
        <f>IFERROR(VLOOKUP(B1239,チーム番号!E:F,2,0),"")</f>
        <v>坂出伊藤ＳＳ</v>
      </c>
      <c r="D1239">
        <f>IFERROR(VLOOKUP(A1239,プログラム!B:C,2,0),"")</f>
        <v>86</v>
      </c>
      <c r="E1239">
        <f>IFERROR(記録[[#This Row],[組]],"")</f>
        <v>1</v>
      </c>
      <c r="F1239">
        <f>IFERROR(記録[[#This Row],[水路]],"")</f>
        <v>6</v>
      </c>
      <c r="G1239" t="str">
        <f>IFERROR(VLOOKUP(D1239,プログラムデータ!A:N,12,0),"")</f>
        <v>11～12歳</v>
      </c>
      <c r="H1239" t="str">
        <f>IFERROR(VLOOKUP(D1239,プログラムデータ!A:N,13,0),"")</f>
        <v>女子</v>
      </c>
      <c r="I1239" t="str">
        <f>IFERROR(VLOOKUP(D1239,プログラムデータ!A:N,11,0),"")</f>
        <v>4×50m</v>
      </c>
      <c r="J1239" t="str">
        <f>IFERROR(VLOOKUP(D1239,プログラムデータ!A:N,10,0),"")</f>
        <v>メドレーリレー</v>
      </c>
      <c r="K1239" t="str">
        <f>IFERROR(VLOOKUP(D1239,プログラムデータ!A:N,14,0),"")</f>
        <v>タイム決勝</v>
      </c>
      <c r="L1239" t="str">
        <f t="shared" si="19"/>
        <v>11～12歳 女子 4×50m メドレーリレー タイム決勝</v>
      </c>
    </row>
    <row r="1240" spans="1:12" x14ac:dyDescent="0.15">
      <c r="A1240">
        <f>IFERROR(記録[[#This Row],[競技番号]],"")</f>
        <v>237</v>
      </c>
      <c r="B1240">
        <f>IFERROR(記録[[#This Row],[選手番号]],"")</f>
        <v>0</v>
      </c>
      <c r="C1240" t="str">
        <f>IFERROR(VLOOKUP(B1240,チーム番号!E:F,2,0),"")</f>
        <v/>
      </c>
      <c r="D1240">
        <f>IFERROR(VLOOKUP(A1240,プログラム!B:C,2,0),"")</f>
        <v>86</v>
      </c>
      <c r="E1240">
        <f>IFERROR(記録[[#This Row],[組]],"")</f>
        <v>1</v>
      </c>
      <c r="F1240">
        <f>IFERROR(記録[[#This Row],[水路]],"")</f>
        <v>7</v>
      </c>
      <c r="G1240" t="str">
        <f>IFERROR(VLOOKUP(D1240,プログラムデータ!A:N,12,0),"")</f>
        <v>11～12歳</v>
      </c>
      <c r="H1240" t="str">
        <f>IFERROR(VLOOKUP(D1240,プログラムデータ!A:N,13,0),"")</f>
        <v>女子</v>
      </c>
      <c r="I1240" t="str">
        <f>IFERROR(VLOOKUP(D1240,プログラムデータ!A:N,11,0),"")</f>
        <v>4×50m</v>
      </c>
      <c r="J1240" t="str">
        <f>IFERROR(VLOOKUP(D1240,プログラムデータ!A:N,10,0),"")</f>
        <v>メドレーリレー</v>
      </c>
      <c r="K1240" t="str">
        <f>IFERROR(VLOOKUP(D1240,プログラムデータ!A:N,14,0),"")</f>
        <v>タイム決勝</v>
      </c>
      <c r="L1240" t="str">
        <f t="shared" si="19"/>
        <v>11～12歳 女子 4×50m メドレーリレー タイム決勝</v>
      </c>
    </row>
    <row r="1241" spans="1:12" x14ac:dyDescent="0.15">
      <c r="A1241">
        <f>IFERROR(記録[[#This Row],[競技番号]],"")</f>
        <v>237</v>
      </c>
      <c r="B1241">
        <f>IFERROR(記録[[#This Row],[選手番号]],"")</f>
        <v>0</v>
      </c>
      <c r="C1241" t="str">
        <f>IFERROR(VLOOKUP(B1241,チーム番号!E:F,2,0),"")</f>
        <v/>
      </c>
      <c r="D1241">
        <f>IFERROR(VLOOKUP(A1241,プログラム!B:C,2,0),"")</f>
        <v>86</v>
      </c>
      <c r="E1241">
        <f>IFERROR(記録[[#This Row],[組]],"")</f>
        <v>1</v>
      </c>
      <c r="F1241">
        <f>IFERROR(記録[[#This Row],[水路]],"")</f>
        <v>8</v>
      </c>
      <c r="G1241" t="str">
        <f>IFERROR(VLOOKUP(D1241,プログラムデータ!A:N,12,0),"")</f>
        <v>11～12歳</v>
      </c>
      <c r="H1241" t="str">
        <f>IFERROR(VLOOKUP(D1241,プログラムデータ!A:N,13,0),"")</f>
        <v>女子</v>
      </c>
      <c r="I1241" t="str">
        <f>IFERROR(VLOOKUP(D1241,プログラムデータ!A:N,11,0),"")</f>
        <v>4×50m</v>
      </c>
      <c r="J1241" t="str">
        <f>IFERROR(VLOOKUP(D1241,プログラムデータ!A:N,10,0),"")</f>
        <v>メドレーリレー</v>
      </c>
      <c r="K1241" t="str">
        <f>IFERROR(VLOOKUP(D1241,プログラムデータ!A:N,14,0),"")</f>
        <v>タイム決勝</v>
      </c>
      <c r="L1241" t="str">
        <f t="shared" si="19"/>
        <v>11～12歳 女子 4×50m メドレーリレー タイム決勝</v>
      </c>
    </row>
    <row r="1242" spans="1:12" x14ac:dyDescent="0.15">
      <c r="A1242">
        <f>IFERROR(記録[[#This Row],[競技番号]],"")</f>
        <v>237</v>
      </c>
      <c r="B1242">
        <f>IFERROR(記録[[#This Row],[選手番号]],"")</f>
        <v>1024</v>
      </c>
      <c r="C1242" t="str">
        <f>IFERROR(VLOOKUP(B1242,チーム番号!E:F,2,0),"")</f>
        <v>ジャパン丸亀</v>
      </c>
      <c r="D1242">
        <f>IFERROR(VLOOKUP(A1242,プログラム!B:C,2,0),"")</f>
        <v>86</v>
      </c>
      <c r="E1242">
        <f>IFERROR(記録[[#This Row],[組]],"")</f>
        <v>2</v>
      </c>
      <c r="F1242">
        <f>IFERROR(記録[[#This Row],[水路]],"")</f>
        <v>1</v>
      </c>
      <c r="G1242" t="str">
        <f>IFERROR(VLOOKUP(D1242,プログラムデータ!A:N,12,0),"")</f>
        <v>11～12歳</v>
      </c>
      <c r="H1242" t="str">
        <f>IFERROR(VLOOKUP(D1242,プログラムデータ!A:N,13,0),"")</f>
        <v>女子</v>
      </c>
      <c r="I1242" t="str">
        <f>IFERROR(VLOOKUP(D1242,プログラムデータ!A:N,11,0),"")</f>
        <v>4×50m</v>
      </c>
      <c r="J1242" t="str">
        <f>IFERROR(VLOOKUP(D1242,プログラムデータ!A:N,10,0),"")</f>
        <v>メドレーリレー</v>
      </c>
      <c r="K1242" t="str">
        <f>IFERROR(VLOOKUP(D1242,プログラムデータ!A:N,14,0),"")</f>
        <v>タイム決勝</v>
      </c>
      <c r="L1242" t="str">
        <f t="shared" si="19"/>
        <v>11～12歳 女子 4×50m メドレーリレー タイム決勝</v>
      </c>
    </row>
    <row r="1243" spans="1:12" x14ac:dyDescent="0.15">
      <c r="A1243">
        <f>IFERROR(記録[[#This Row],[競技番号]],"")</f>
        <v>237</v>
      </c>
      <c r="B1243">
        <f>IFERROR(記録[[#This Row],[選手番号]],"")</f>
        <v>1092</v>
      </c>
      <c r="C1243" t="str">
        <f>IFERROR(VLOOKUP(B1243,チーム番号!E:F,2,0),"")</f>
        <v>ＯＫＳＳ</v>
      </c>
      <c r="D1243">
        <f>IFERROR(VLOOKUP(A1243,プログラム!B:C,2,0),"")</f>
        <v>86</v>
      </c>
      <c r="E1243">
        <f>IFERROR(記録[[#This Row],[組]],"")</f>
        <v>2</v>
      </c>
      <c r="F1243">
        <f>IFERROR(記録[[#This Row],[水路]],"")</f>
        <v>2</v>
      </c>
      <c r="G1243" t="str">
        <f>IFERROR(VLOOKUP(D1243,プログラムデータ!A:N,12,0),"")</f>
        <v>11～12歳</v>
      </c>
      <c r="H1243" t="str">
        <f>IFERROR(VLOOKUP(D1243,プログラムデータ!A:N,13,0),"")</f>
        <v>女子</v>
      </c>
      <c r="I1243" t="str">
        <f>IFERROR(VLOOKUP(D1243,プログラムデータ!A:N,11,0),"")</f>
        <v>4×50m</v>
      </c>
      <c r="J1243" t="str">
        <f>IFERROR(VLOOKUP(D1243,プログラムデータ!A:N,10,0),"")</f>
        <v>メドレーリレー</v>
      </c>
      <c r="K1243" t="str">
        <f>IFERROR(VLOOKUP(D1243,プログラムデータ!A:N,14,0),"")</f>
        <v>タイム決勝</v>
      </c>
      <c r="L1243" t="str">
        <f t="shared" si="19"/>
        <v>11～12歳 女子 4×50m メドレーリレー タイム決勝</v>
      </c>
    </row>
    <row r="1244" spans="1:12" x14ac:dyDescent="0.15">
      <c r="A1244">
        <f>IFERROR(記録[[#This Row],[競技番号]],"")</f>
        <v>237</v>
      </c>
      <c r="B1244">
        <f>IFERROR(記録[[#This Row],[選手番号]],"")</f>
        <v>1031</v>
      </c>
      <c r="C1244" t="str">
        <f>IFERROR(VLOOKUP(B1244,チーム番号!E:F,2,0),"")</f>
        <v>ジャパン観</v>
      </c>
      <c r="D1244">
        <f>IFERROR(VLOOKUP(A1244,プログラム!B:C,2,0),"")</f>
        <v>86</v>
      </c>
      <c r="E1244">
        <f>IFERROR(記録[[#This Row],[組]],"")</f>
        <v>2</v>
      </c>
      <c r="F1244">
        <f>IFERROR(記録[[#This Row],[水路]],"")</f>
        <v>3</v>
      </c>
      <c r="G1244" t="str">
        <f>IFERROR(VLOOKUP(D1244,プログラムデータ!A:N,12,0),"")</f>
        <v>11～12歳</v>
      </c>
      <c r="H1244" t="str">
        <f>IFERROR(VLOOKUP(D1244,プログラムデータ!A:N,13,0),"")</f>
        <v>女子</v>
      </c>
      <c r="I1244" t="str">
        <f>IFERROR(VLOOKUP(D1244,プログラムデータ!A:N,11,0),"")</f>
        <v>4×50m</v>
      </c>
      <c r="J1244" t="str">
        <f>IFERROR(VLOOKUP(D1244,プログラムデータ!A:N,10,0),"")</f>
        <v>メドレーリレー</v>
      </c>
      <c r="K1244" t="str">
        <f>IFERROR(VLOOKUP(D1244,プログラムデータ!A:N,14,0),"")</f>
        <v>タイム決勝</v>
      </c>
      <c r="L1244" t="str">
        <f t="shared" si="19"/>
        <v>11～12歳 女子 4×50m メドレーリレー タイム決勝</v>
      </c>
    </row>
    <row r="1245" spans="1:12" x14ac:dyDescent="0.15">
      <c r="A1245">
        <f>IFERROR(記録[[#This Row],[競技番号]],"")</f>
        <v>237</v>
      </c>
      <c r="B1245">
        <f>IFERROR(記録[[#This Row],[選手番号]],"")</f>
        <v>1166</v>
      </c>
      <c r="C1245" t="str">
        <f>IFERROR(VLOOKUP(B1245,チーム番号!E:F,2,0),"")</f>
        <v>みかづきＳＳ</v>
      </c>
      <c r="D1245">
        <f>IFERROR(VLOOKUP(A1245,プログラム!B:C,2,0),"")</f>
        <v>86</v>
      </c>
      <c r="E1245">
        <f>IFERROR(記録[[#This Row],[組]],"")</f>
        <v>2</v>
      </c>
      <c r="F1245">
        <f>IFERROR(記録[[#This Row],[水路]],"")</f>
        <v>4</v>
      </c>
      <c r="G1245" t="str">
        <f>IFERROR(VLOOKUP(D1245,プログラムデータ!A:N,12,0),"")</f>
        <v>11～12歳</v>
      </c>
      <c r="H1245" t="str">
        <f>IFERROR(VLOOKUP(D1245,プログラムデータ!A:N,13,0),"")</f>
        <v>女子</v>
      </c>
      <c r="I1245" t="str">
        <f>IFERROR(VLOOKUP(D1245,プログラムデータ!A:N,11,0),"")</f>
        <v>4×50m</v>
      </c>
      <c r="J1245" t="str">
        <f>IFERROR(VLOOKUP(D1245,プログラムデータ!A:N,10,0),"")</f>
        <v>メドレーリレー</v>
      </c>
      <c r="K1245" t="str">
        <f>IFERROR(VLOOKUP(D1245,プログラムデータ!A:N,14,0),"")</f>
        <v>タイム決勝</v>
      </c>
      <c r="L1245" t="str">
        <f t="shared" si="19"/>
        <v>11～12歳 女子 4×50m メドレーリレー タイム決勝</v>
      </c>
    </row>
    <row r="1246" spans="1:12" x14ac:dyDescent="0.15">
      <c r="A1246">
        <f>IFERROR(記録[[#This Row],[競技番号]],"")</f>
        <v>237</v>
      </c>
      <c r="B1246">
        <f>IFERROR(記録[[#This Row],[選手番号]],"")</f>
        <v>1148</v>
      </c>
      <c r="C1246" t="str">
        <f>IFERROR(VLOOKUP(B1246,チーム番号!E:F,2,0),"")</f>
        <v>ﾌｨｯﾀｴﾐﾌﾙ松前</v>
      </c>
      <c r="D1246">
        <f>IFERROR(VLOOKUP(A1246,プログラム!B:C,2,0),"")</f>
        <v>86</v>
      </c>
      <c r="E1246">
        <f>IFERROR(記録[[#This Row],[組]],"")</f>
        <v>2</v>
      </c>
      <c r="F1246">
        <f>IFERROR(記録[[#This Row],[水路]],"")</f>
        <v>5</v>
      </c>
      <c r="G1246" t="str">
        <f>IFERROR(VLOOKUP(D1246,プログラムデータ!A:N,12,0),"")</f>
        <v>11～12歳</v>
      </c>
      <c r="H1246" t="str">
        <f>IFERROR(VLOOKUP(D1246,プログラムデータ!A:N,13,0),"")</f>
        <v>女子</v>
      </c>
      <c r="I1246" t="str">
        <f>IFERROR(VLOOKUP(D1246,プログラムデータ!A:N,11,0),"")</f>
        <v>4×50m</v>
      </c>
      <c r="J1246" t="str">
        <f>IFERROR(VLOOKUP(D1246,プログラムデータ!A:N,10,0),"")</f>
        <v>メドレーリレー</v>
      </c>
      <c r="K1246" t="str">
        <f>IFERROR(VLOOKUP(D1246,プログラムデータ!A:N,14,0),"")</f>
        <v>タイム決勝</v>
      </c>
      <c r="L1246" t="str">
        <f t="shared" si="19"/>
        <v>11～12歳 女子 4×50m メドレーリレー タイム決勝</v>
      </c>
    </row>
    <row r="1247" spans="1:12" x14ac:dyDescent="0.15">
      <c r="A1247">
        <f>IFERROR(記録[[#This Row],[競技番号]],"")</f>
        <v>237</v>
      </c>
      <c r="B1247">
        <f>IFERROR(記録[[#This Row],[選手番号]],"")</f>
        <v>1014</v>
      </c>
      <c r="C1247" t="str">
        <f>IFERROR(VLOOKUP(B1247,チーム番号!E:F,2,0),"")</f>
        <v>ジャパン高松</v>
      </c>
      <c r="D1247">
        <f>IFERROR(VLOOKUP(A1247,プログラム!B:C,2,0),"")</f>
        <v>86</v>
      </c>
      <c r="E1247">
        <f>IFERROR(記録[[#This Row],[組]],"")</f>
        <v>2</v>
      </c>
      <c r="F1247">
        <f>IFERROR(記録[[#This Row],[水路]],"")</f>
        <v>6</v>
      </c>
      <c r="G1247" t="str">
        <f>IFERROR(VLOOKUP(D1247,プログラムデータ!A:N,12,0),"")</f>
        <v>11～12歳</v>
      </c>
      <c r="H1247" t="str">
        <f>IFERROR(VLOOKUP(D1247,プログラムデータ!A:N,13,0),"")</f>
        <v>女子</v>
      </c>
      <c r="I1247" t="str">
        <f>IFERROR(VLOOKUP(D1247,プログラムデータ!A:N,11,0),"")</f>
        <v>4×50m</v>
      </c>
      <c r="J1247" t="str">
        <f>IFERROR(VLOOKUP(D1247,プログラムデータ!A:N,10,0),"")</f>
        <v>メドレーリレー</v>
      </c>
      <c r="K1247" t="str">
        <f>IFERROR(VLOOKUP(D1247,プログラムデータ!A:N,14,0),"")</f>
        <v>タイム決勝</v>
      </c>
      <c r="L1247" t="str">
        <f t="shared" si="19"/>
        <v>11～12歳 女子 4×50m メドレーリレー タイム決勝</v>
      </c>
    </row>
    <row r="1248" spans="1:12" x14ac:dyDescent="0.15">
      <c r="A1248">
        <f>IFERROR(記録[[#This Row],[競技番号]],"")</f>
        <v>237</v>
      </c>
      <c r="B1248">
        <f>IFERROR(記録[[#This Row],[選手番号]],"")</f>
        <v>1122</v>
      </c>
      <c r="C1248" t="str">
        <f>IFERROR(VLOOKUP(B1248,チーム番号!E:F,2,0),"")</f>
        <v>ファイブテン</v>
      </c>
      <c r="D1248">
        <f>IFERROR(VLOOKUP(A1248,プログラム!B:C,2,0),"")</f>
        <v>86</v>
      </c>
      <c r="E1248">
        <f>IFERROR(記録[[#This Row],[組]],"")</f>
        <v>2</v>
      </c>
      <c r="F1248">
        <f>IFERROR(記録[[#This Row],[水路]],"")</f>
        <v>7</v>
      </c>
      <c r="G1248" t="str">
        <f>IFERROR(VLOOKUP(D1248,プログラムデータ!A:N,12,0),"")</f>
        <v>11～12歳</v>
      </c>
      <c r="H1248" t="str">
        <f>IFERROR(VLOOKUP(D1248,プログラムデータ!A:N,13,0),"")</f>
        <v>女子</v>
      </c>
      <c r="I1248" t="str">
        <f>IFERROR(VLOOKUP(D1248,プログラムデータ!A:N,11,0),"")</f>
        <v>4×50m</v>
      </c>
      <c r="J1248" t="str">
        <f>IFERROR(VLOOKUP(D1248,プログラムデータ!A:N,10,0),"")</f>
        <v>メドレーリレー</v>
      </c>
      <c r="K1248" t="str">
        <f>IFERROR(VLOOKUP(D1248,プログラムデータ!A:N,14,0),"")</f>
        <v>タイム決勝</v>
      </c>
      <c r="L1248" t="str">
        <f t="shared" si="19"/>
        <v>11～12歳 女子 4×50m メドレーリレー タイム決勝</v>
      </c>
    </row>
    <row r="1249" spans="1:12" x14ac:dyDescent="0.15">
      <c r="A1249">
        <f>IFERROR(記録[[#This Row],[競技番号]],"")</f>
        <v>237</v>
      </c>
      <c r="B1249">
        <f>IFERROR(記録[[#This Row],[選手番号]],"")</f>
        <v>1064</v>
      </c>
      <c r="C1249" t="str">
        <f>IFERROR(VLOOKUP(B1249,チーム番号!E:F,2,0),"")</f>
        <v>サンダーＳＳ</v>
      </c>
      <c r="D1249">
        <f>IFERROR(VLOOKUP(A1249,プログラム!B:C,2,0),"")</f>
        <v>86</v>
      </c>
      <c r="E1249">
        <f>IFERROR(記録[[#This Row],[組]],"")</f>
        <v>2</v>
      </c>
      <c r="F1249">
        <f>IFERROR(記録[[#This Row],[水路]],"")</f>
        <v>8</v>
      </c>
      <c r="G1249" t="str">
        <f>IFERROR(VLOOKUP(D1249,プログラムデータ!A:N,12,0),"")</f>
        <v>11～12歳</v>
      </c>
      <c r="H1249" t="str">
        <f>IFERROR(VLOOKUP(D1249,プログラムデータ!A:N,13,0),"")</f>
        <v>女子</v>
      </c>
      <c r="I1249" t="str">
        <f>IFERROR(VLOOKUP(D1249,プログラムデータ!A:N,11,0),"")</f>
        <v>4×50m</v>
      </c>
      <c r="J1249" t="str">
        <f>IFERROR(VLOOKUP(D1249,プログラムデータ!A:N,10,0),"")</f>
        <v>メドレーリレー</v>
      </c>
      <c r="K1249" t="str">
        <f>IFERROR(VLOOKUP(D1249,プログラムデータ!A:N,14,0),"")</f>
        <v>タイム決勝</v>
      </c>
      <c r="L1249" t="str">
        <f t="shared" si="19"/>
        <v>11～12歳 女子 4×50m メドレーリレー タイム決勝</v>
      </c>
    </row>
    <row r="1250" spans="1:12" x14ac:dyDescent="0.15">
      <c r="A1250">
        <f>IFERROR(記録[[#This Row],[競技番号]],"")</f>
        <v>238</v>
      </c>
      <c r="B1250">
        <f>IFERROR(記録[[#This Row],[選手番号]],"")</f>
        <v>0</v>
      </c>
      <c r="C1250" t="str">
        <f>IFERROR(VLOOKUP(B1250,チーム番号!E:F,2,0),"")</f>
        <v/>
      </c>
      <c r="D1250">
        <f>IFERROR(VLOOKUP(A1250,プログラム!B:C,2,0),"")</f>
        <v>87</v>
      </c>
      <c r="E1250">
        <f>IFERROR(記録[[#This Row],[組]],"")</f>
        <v>1</v>
      </c>
      <c r="F1250">
        <f>IFERROR(記録[[#This Row],[水路]],"")</f>
        <v>1</v>
      </c>
      <c r="G1250" t="str">
        <f>IFERROR(VLOOKUP(D1250,プログラムデータ!A:N,12,0),"")</f>
        <v>13～14歳</v>
      </c>
      <c r="H1250" t="str">
        <f>IFERROR(VLOOKUP(D1250,プログラムデータ!A:N,13,0),"")</f>
        <v>女子</v>
      </c>
      <c r="I1250" t="str">
        <f>IFERROR(VLOOKUP(D1250,プログラムデータ!A:N,11,0),"")</f>
        <v>4×100m</v>
      </c>
      <c r="J1250" t="str">
        <f>IFERROR(VLOOKUP(D1250,プログラムデータ!A:N,10,0),"")</f>
        <v>メドレーリレー</v>
      </c>
      <c r="K1250" t="str">
        <f>IFERROR(VLOOKUP(D1250,プログラムデータ!A:N,14,0),"")</f>
        <v>タイム決勝</v>
      </c>
      <c r="L1250" t="str">
        <f t="shared" si="19"/>
        <v>13～14歳 女子 4×100m メドレーリレー タイム決勝</v>
      </c>
    </row>
    <row r="1251" spans="1:12" x14ac:dyDescent="0.15">
      <c r="A1251">
        <f>IFERROR(記録[[#This Row],[競技番号]],"")</f>
        <v>238</v>
      </c>
      <c r="B1251">
        <f>IFERROR(記録[[#This Row],[選手番号]],"")</f>
        <v>0</v>
      </c>
      <c r="C1251" t="str">
        <f>IFERROR(VLOOKUP(B1251,チーム番号!E:F,2,0),"")</f>
        <v/>
      </c>
      <c r="D1251">
        <f>IFERROR(VLOOKUP(A1251,プログラム!B:C,2,0),"")</f>
        <v>87</v>
      </c>
      <c r="E1251">
        <f>IFERROR(記録[[#This Row],[組]],"")</f>
        <v>1</v>
      </c>
      <c r="F1251">
        <f>IFERROR(記録[[#This Row],[水路]],"")</f>
        <v>2</v>
      </c>
      <c r="G1251" t="str">
        <f>IFERROR(VLOOKUP(D1251,プログラムデータ!A:N,12,0),"")</f>
        <v>13～14歳</v>
      </c>
      <c r="H1251" t="str">
        <f>IFERROR(VLOOKUP(D1251,プログラムデータ!A:N,13,0),"")</f>
        <v>女子</v>
      </c>
      <c r="I1251" t="str">
        <f>IFERROR(VLOOKUP(D1251,プログラムデータ!A:N,11,0),"")</f>
        <v>4×100m</v>
      </c>
      <c r="J1251" t="str">
        <f>IFERROR(VLOOKUP(D1251,プログラムデータ!A:N,10,0),"")</f>
        <v>メドレーリレー</v>
      </c>
      <c r="K1251" t="str">
        <f>IFERROR(VLOOKUP(D1251,プログラムデータ!A:N,14,0),"")</f>
        <v>タイム決勝</v>
      </c>
      <c r="L1251" t="str">
        <f t="shared" si="19"/>
        <v>13～14歳 女子 4×100m メドレーリレー タイム決勝</v>
      </c>
    </row>
    <row r="1252" spans="1:12" x14ac:dyDescent="0.15">
      <c r="A1252">
        <f>IFERROR(記録[[#This Row],[競技番号]],"")</f>
        <v>238</v>
      </c>
      <c r="B1252">
        <f>IFERROR(記録[[#This Row],[選手番号]],"")</f>
        <v>1165</v>
      </c>
      <c r="C1252" t="str">
        <f>IFERROR(VLOOKUP(B1252,チーム番号!E:F,2,0),"")</f>
        <v>みかづきＳＳ</v>
      </c>
      <c r="D1252">
        <f>IFERROR(VLOOKUP(A1252,プログラム!B:C,2,0),"")</f>
        <v>87</v>
      </c>
      <c r="E1252">
        <f>IFERROR(記録[[#This Row],[組]],"")</f>
        <v>1</v>
      </c>
      <c r="F1252">
        <f>IFERROR(記録[[#This Row],[水路]],"")</f>
        <v>3</v>
      </c>
      <c r="G1252" t="str">
        <f>IFERROR(VLOOKUP(D1252,プログラムデータ!A:N,12,0),"")</f>
        <v>13～14歳</v>
      </c>
      <c r="H1252" t="str">
        <f>IFERROR(VLOOKUP(D1252,プログラムデータ!A:N,13,0),"")</f>
        <v>女子</v>
      </c>
      <c r="I1252" t="str">
        <f>IFERROR(VLOOKUP(D1252,プログラムデータ!A:N,11,0),"")</f>
        <v>4×100m</v>
      </c>
      <c r="J1252" t="str">
        <f>IFERROR(VLOOKUP(D1252,プログラムデータ!A:N,10,0),"")</f>
        <v>メドレーリレー</v>
      </c>
      <c r="K1252" t="str">
        <f>IFERROR(VLOOKUP(D1252,プログラムデータ!A:N,14,0),"")</f>
        <v>タイム決勝</v>
      </c>
      <c r="L1252" t="str">
        <f t="shared" si="19"/>
        <v>13～14歳 女子 4×100m メドレーリレー タイム決勝</v>
      </c>
    </row>
    <row r="1253" spans="1:12" x14ac:dyDescent="0.15">
      <c r="A1253">
        <f>IFERROR(記録[[#This Row],[競技番号]],"")</f>
        <v>238</v>
      </c>
      <c r="B1253">
        <f>IFERROR(記録[[#This Row],[選手番号]],"")</f>
        <v>1133</v>
      </c>
      <c r="C1253" t="str">
        <f>IFERROR(VLOOKUP(B1253,チーム番号!E:F,2,0),"")</f>
        <v>フィッタ重信</v>
      </c>
      <c r="D1253">
        <f>IFERROR(VLOOKUP(A1253,プログラム!B:C,2,0),"")</f>
        <v>87</v>
      </c>
      <c r="E1253">
        <f>IFERROR(記録[[#This Row],[組]],"")</f>
        <v>1</v>
      </c>
      <c r="F1253">
        <f>IFERROR(記録[[#This Row],[水路]],"")</f>
        <v>4</v>
      </c>
      <c r="G1253" t="str">
        <f>IFERROR(VLOOKUP(D1253,プログラムデータ!A:N,12,0),"")</f>
        <v>13～14歳</v>
      </c>
      <c r="H1253" t="str">
        <f>IFERROR(VLOOKUP(D1253,プログラムデータ!A:N,13,0),"")</f>
        <v>女子</v>
      </c>
      <c r="I1253" t="str">
        <f>IFERROR(VLOOKUP(D1253,プログラムデータ!A:N,11,0),"")</f>
        <v>4×100m</v>
      </c>
      <c r="J1253" t="str">
        <f>IFERROR(VLOOKUP(D1253,プログラムデータ!A:N,10,0),"")</f>
        <v>メドレーリレー</v>
      </c>
      <c r="K1253" t="str">
        <f>IFERROR(VLOOKUP(D1253,プログラムデータ!A:N,14,0),"")</f>
        <v>タイム決勝</v>
      </c>
      <c r="L1253" t="str">
        <f t="shared" si="19"/>
        <v>13～14歳 女子 4×100m メドレーリレー タイム決勝</v>
      </c>
    </row>
    <row r="1254" spans="1:12" x14ac:dyDescent="0.15">
      <c r="A1254">
        <f>IFERROR(記録[[#This Row],[競技番号]],"")</f>
        <v>238</v>
      </c>
      <c r="B1254">
        <f>IFERROR(記録[[#This Row],[選手番号]],"")</f>
        <v>1069</v>
      </c>
      <c r="C1254" t="str">
        <f>IFERROR(VLOOKUP(B1254,チーム番号!E:F,2,0),"")</f>
        <v>ジャパン三木</v>
      </c>
      <c r="D1254">
        <f>IFERROR(VLOOKUP(A1254,プログラム!B:C,2,0),"")</f>
        <v>87</v>
      </c>
      <c r="E1254">
        <f>IFERROR(記録[[#This Row],[組]],"")</f>
        <v>1</v>
      </c>
      <c r="F1254">
        <f>IFERROR(記録[[#This Row],[水路]],"")</f>
        <v>5</v>
      </c>
      <c r="G1254" t="str">
        <f>IFERROR(VLOOKUP(D1254,プログラムデータ!A:N,12,0),"")</f>
        <v>13～14歳</v>
      </c>
      <c r="H1254" t="str">
        <f>IFERROR(VLOOKUP(D1254,プログラムデータ!A:N,13,0),"")</f>
        <v>女子</v>
      </c>
      <c r="I1254" t="str">
        <f>IFERROR(VLOOKUP(D1254,プログラムデータ!A:N,11,0),"")</f>
        <v>4×100m</v>
      </c>
      <c r="J1254" t="str">
        <f>IFERROR(VLOOKUP(D1254,プログラムデータ!A:N,10,0),"")</f>
        <v>メドレーリレー</v>
      </c>
      <c r="K1254" t="str">
        <f>IFERROR(VLOOKUP(D1254,プログラムデータ!A:N,14,0),"")</f>
        <v>タイム決勝</v>
      </c>
      <c r="L1254" t="str">
        <f t="shared" si="19"/>
        <v>13～14歳 女子 4×100m メドレーリレー タイム決勝</v>
      </c>
    </row>
    <row r="1255" spans="1:12" x14ac:dyDescent="0.15">
      <c r="A1255">
        <f>IFERROR(記録[[#This Row],[競技番号]],"")</f>
        <v>238</v>
      </c>
      <c r="B1255">
        <f>IFERROR(記録[[#This Row],[選手番号]],"")</f>
        <v>1172</v>
      </c>
      <c r="C1255" t="str">
        <f>IFERROR(VLOOKUP(B1255,チーム番号!E:F,2,0),"")</f>
        <v>ＪＳＳ高知</v>
      </c>
      <c r="D1255">
        <f>IFERROR(VLOOKUP(A1255,プログラム!B:C,2,0),"")</f>
        <v>87</v>
      </c>
      <c r="E1255">
        <f>IFERROR(記録[[#This Row],[組]],"")</f>
        <v>1</v>
      </c>
      <c r="F1255">
        <f>IFERROR(記録[[#This Row],[水路]],"")</f>
        <v>6</v>
      </c>
      <c r="G1255" t="str">
        <f>IFERROR(VLOOKUP(D1255,プログラムデータ!A:N,12,0),"")</f>
        <v>13～14歳</v>
      </c>
      <c r="H1255" t="str">
        <f>IFERROR(VLOOKUP(D1255,プログラムデータ!A:N,13,0),"")</f>
        <v>女子</v>
      </c>
      <c r="I1255" t="str">
        <f>IFERROR(VLOOKUP(D1255,プログラムデータ!A:N,11,0),"")</f>
        <v>4×100m</v>
      </c>
      <c r="J1255" t="str">
        <f>IFERROR(VLOOKUP(D1255,プログラムデータ!A:N,10,0),"")</f>
        <v>メドレーリレー</v>
      </c>
      <c r="K1255" t="str">
        <f>IFERROR(VLOOKUP(D1255,プログラムデータ!A:N,14,0),"")</f>
        <v>タイム決勝</v>
      </c>
      <c r="L1255" t="str">
        <f t="shared" si="19"/>
        <v>13～14歳 女子 4×100m メドレーリレー タイム決勝</v>
      </c>
    </row>
    <row r="1256" spans="1:12" x14ac:dyDescent="0.15">
      <c r="A1256">
        <f>IFERROR(記録[[#This Row],[競技番号]],"")</f>
        <v>238</v>
      </c>
      <c r="B1256">
        <f>IFERROR(記録[[#This Row],[選手番号]],"")</f>
        <v>0</v>
      </c>
      <c r="C1256" t="str">
        <f>IFERROR(VLOOKUP(B1256,チーム番号!E:F,2,0),"")</f>
        <v/>
      </c>
      <c r="D1256">
        <f>IFERROR(VLOOKUP(A1256,プログラム!B:C,2,0),"")</f>
        <v>87</v>
      </c>
      <c r="E1256">
        <f>IFERROR(記録[[#This Row],[組]],"")</f>
        <v>1</v>
      </c>
      <c r="F1256">
        <f>IFERROR(記録[[#This Row],[水路]],"")</f>
        <v>7</v>
      </c>
      <c r="G1256" t="str">
        <f>IFERROR(VLOOKUP(D1256,プログラムデータ!A:N,12,0),"")</f>
        <v>13～14歳</v>
      </c>
      <c r="H1256" t="str">
        <f>IFERROR(VLOOKUP(D1256,プログラムデータ!A:N,13,0),"")</f>
        <v>女子</v>
      </c>
      <c r="I1256" t="str">
        <f>IFERROR(VLOOKUP(D1256,プログラムデータ!A:N,11,0),"")</f>
        <v>4×100m</v>
      </c>
      <c r="J1256" t="str">
        <f>IFERROR(VLOOKUP(D1256,プログラムデータ!A:N,10,0),"")</f>
        <v>メドレーリレー</v>
      </c>
      <c r="K1256" t="str">
        <f>IFERROR(VLOOKUP(D1256,プログラムデータ!A:N,14,0),"")</f>
        <v>タイム決勝</v>
      </c>
      <c r="L1256" t="str">
        <f t="shared" si="19"/>
        <v>13～14歳 女子 4×100m メドレーリレー タイム決勝</v>
      </c>
    </row>
    <row r="1257" spans="1:12" x14ac:dyDescent="0.15">
      <c r="A1257">
        <f>IFERROR(記録[[#This Row],[競技番号]],"")</f>
        <v>238</v>
      </c>
      <c r="B1257">
        <f>IFERROR(記録[[#This Row],[選手番号]],"")</f>
        <v>0</v>
      </c>
      <c r="C1257" t="str">
        <f>IFERROR(VLOOKUP(B1257,チーム番号!E:F,2,0),"")</f>
        <v/>
      </c>
      <c r="D1257">
        <f>IFERROR(VLOOKUP(A1257,プログラム!B:C,2,0),"")</f>
        <v>87</v>
      </c>
      <c r="E1257">
        <f>IFERROR(記録[[#This Row],[組]],"")</f>
        <v>1</v>
      </c>
      <c r="F1257">
        <f>IFERROR(記録[[#This Row],[水路]],"")</f>
        <v>8</v>
      </c>
      <c r="G1257" t="str">
        <f>IFERROR(VLOOKUP(D1257,プログラムデータ!A:N,12,0),"")</f>
        <v>13～14歳</v>
      </c>
      <c r="H1257" t="str">
        <f>IFERROR(VLOOKUP(D1257,プログラムデータ!A:N,13,0),"")</f>
        <v>女子</v>
      </c>
      <c r="I1257" t="str">
        <f>IFERROR(VLOOKUP(D1257,プログラムデータ!A:N,11,0),"")</f>
        <v>4×100m</v>
      </c>
      <c r="J1257" t="str">
        <f>IFERROR(VLOOKUP(D1257,プログラムデータ!A:N,10,0),"")</f>
        <v>メドレーリレー</v>
      </c>
      <c r="K1257" t="str">
        <f>IFERROR(VLOOKUP(D1257,プログラムデータ!A:N,14,0),"")</f>
        <v>タイム決勝</v>
      </c>
      <c r="L1257" t="str">
        <f t="shared" si="19"/>
        <v>13～14歳 女子 4×100m メドレーリレー タイム決勝</v>
      </c>
    </row>
    <row r="1258" spans="1:12" x14ac:dyDescent="0.15">
      <c r="A1258">
        <f>IFERROR(記録[[#This Row],[競技番号]],"")</f>
        <v>238</v>
      </c>
      <c r="B1258">
        <f>IFERROR(記録[[#This Row],[選手番号]],"")</f>
        <v>1091</v>
      </c>
      <c r="C1258" t="str">
        <f>IFERROR(VLOOKUP(B1258,チーム番号!E:F,2,0),"")</f>
        <v>ＯＫＳＳ</v>
      </c>
      <c r="D1258">
        <f>IFERROR(VLOOKUP(A1258,プログラム!B:C,2,0),"")</f>
        <v>87</v>
      </c>
      <c r="E1258">
        <f>IFERROR(記録[[#This Row],[組]],"")</f>
        <v>2</v>
      </c>
      <c r="F1258">
        <f>IFERROR(記録[[#This Row],[水路]],"")</f>
        <v>1</v>
      </c>
      <c r="G1258" t="str">
        <f>IFERROR(VLOOKUP(D1258,プログラムデータ!A:N,12,0),"")</f>
        <v>13～14歳</v>
      </c>
      <c r="H1258" t="str">
        <f>IFERROR(VLOOKUP(D1258,プログラムデータ!A:N,13,0),"")</f>
        <v>女子</v>
      </c>
      <c r="I1258" t="str">
        <f>IFERROR(VLOOKUP(D1258,プログラムデータ!A:N,11,0),"")</f>
        <v>4×100m</v>
      </c>
      <c r="J1258" t="str">
        <f>IFERROR(VLOOKUP(D1258,プログラムデータ!A:N,10,0),"")</f>
        <v>メドレーリレー</v>
      </c>
      <c r="K1258" t="str">
        <f>IFERROR(VLOOKUP(D1258,プログラムデータ!A:N,14,0),"")</f>
        <v>タイム決勝</v>
      </c>
      <c r="L1258" t="str">
        <f t="shared" si="19"/>
        <v>13～14歳 女子 4×100m メドレーリレー タイム決勝</v>
      </c>
    </row>
    <row r="1259" spans="1:12" x14ac:dyDescent="0.15">
      <c r="A1259">
        <f>IFERROR(記録[[#This Row],[競技番号]],"")</f>
        <v>238</v>
      </c>
      <c r="B1259">
        <f>IFERROR(記録[[#This Row],[選手番号]],"")</f>
        <v>1028</v>
      </c>
      <c r="C1259" t="str">
        <f>IFERROR(VLOOKUP(B1259,チーム番号!E:F,2,0),"")</f>
        <v>ジャパン観</v>
      </c>
      <c r="D1259">
        <f>IFERROR(VLOOKUP(A1259,プログラム!B:C,2,0),"")</f>
        <v>87</v>
      </c>
      <c r="E1259">
        <f>IFERROR(記録[[#This Row],[組]],"")</f>
        <v>2</v>
      </c>
      <c r="F1259">
        <f>IFERROR(記録[[#This Row],[水路]],"")</f>
        <v>2</v>
      </c>
      <c r="G1259" t="str">
        <f>IFERROR(VLOOKUP(D1259,プログラムデータ!A:N,12,0),"")</f>
        <v>13～14歳</v>
      </c>
      <c r="H1259" t="str">
        <f>IFERROR(VLOOKUP(D1259,プログラムデータ!A:N,13,0),"")</f>
        <v>女子</v>
      </c>
      <c r="I1259" t="str">
        <f>IFERROR(VLOOKUP(D1259,プログラムデータ!A:N,11,0),"")</f>
        <v>4×100m</v>
      </c>
      <c r="J1259" t="str">
        <f>IFERROR(VLOOKUP(D1259,プログラムデータ!A:N,10,0),"")</f>
        <v>メドレーリレー</v>
      </c>
      <c r="K1259" t="str">
        <f>IFERROR(VLOOKUP(D1259,プログラムデータ!A:N,14,0),"")</f>
        <v>タイム決勝</v>
      </c>
      <c r="L1259" t="str">
        <f t="shared" si="19"/>
        <v>13～14歳 女子 4×100m メドレーリレー タイム決勝</v>
      </c>
    </row>
    <row r="1260" spans="1:12" x14ac:dyDescent="0.15">
      <c r="A1260">
        <f>IFERROR(記録[[#This Row],[競技番号]],"")</f>
        <v>238</v>
      </c>
      <c r="B1260">
        <f>IFERROR(記録[[#This Row],[選手番号]],"")</f>
        <v>1109</v>
      </c>
      <c r="C1260" t="str">
        <f>IFERROR(VLOOKUP(B1260,チーム番号!E:F,2,0),"")</f>
        <v>五百木ＳＣ</v>
      </c>
      <c r="D1260">
        <f>IFERROR(VLOOKUP(A1260,プログラム!B:C,2,0),"")</f>
        <v>87</v>
      </c>
      <c r="E1260">
        <f>IFERROR(記録[[#This Row],[組]],"")</f>
        <v>2</v>
      </c>
      <c r="F1260">
        <f>IFERROR(記録[[#This Row],[水路]],"")</f>
        <v>3</v>
      </c>
      <c r="G1260" t="str">
        <f>IFERROR(VLOOKUP(D1260,プログラムデータ!A:N,12,0),"")</f>
        <v>13～14歳</v>
      </c>
      <c r="H1260" t="str">
        <f>IFERROR(VLOOKUP(D1260,プログラムデータ!A:N,13,0),"")</f>
        <v>女子</v>
      </c>
      <c r="I1260" t="str">
        <f>IFERROR(VLOOKUP(D1260,プログラムデータ!A:N,11,0),"")</f>
        <v>4×100m</v>
      </c>
      <c r="J1260" t="str">
        <f>IFERROR(VLOOKUP(D1260,プログラムデータ!A:N,10,0),"")</f>
        <v>メドレーリレー</v>
      </c>
      <c r="K1260" t="str">
        <f>IFERROR(VLOOKUP(D1260,プログラムデータ!A:N,14,0),"")</f>
        <v>タイム決勝</v>
      </c>
      <c r="L1260" t="str">
        <f t="shared" si="19"/>
        <v>13～14歳 女子 4×100m メドレーリレー タイム決勝</v>
      </c>
    </row>
    <row r="1261" spans="1:12" x14ac:dyDescent="0.15">
      <c r="A1261">
        <f>IFERROR(記録[[#This Row],[競技番号]],"")</f>
        <v>238</v>
      </c>
      <c r="B1261">
        <f>IFERROR(記録[[#This Row],[選手番号]],"")</f>
        <v>1123</v>
      </c>
      <c r="C1261" t="str">
        <f>IFERROR(VLOOKUP(B1261,チーム番号!E:F,2,0),"")</f>
        <v>ファイブテン</v>
      </c>
      <c r="D1261">
        <f>IFERROR(VLOOKUP(A1261,プログラム!B:C,2,0),"")</f>
        <v>87</v>
      </c>
      <c r="E1261">
        <f>IFERROR(記録[[#This Row],[組]],"")</f>
        <v>2</v>
      </c>
      <c r="F1261">
        <f>IFERROR(記録[[#This Row],[水路]],"")</f>
        <v>4</v>
      </c>
      <c r="G1261" t="str">
        <f>IFERROR(VLOOKUP(D1261,プログラムデータ!A:N,12,0),"")</f>
        <v>13～14歳</v>
      </c>
      <c r="H1261" t="str">
        <f>IFERROR(VLOOKUP(D1261,プログラムデータ!A:N,13,0),"")</f>
        <v>女子</v>
      </c>
      <c r="I1261" t="str">
        <f>IFERROR(VLOOKUP(D1261,プログラムデータ!A:N,11,0),"")</f>
        <v>4×100m</v>
      </c>
      <c r="J1261" t="str">
        <f>IFERROR(VLOOKUP(D1261,プログラムデータ!A:N,10,0),"")</f>
        <v>メドレーリレー</v>
      </c>
      <c r="K1261" t="str">
        <f>IFERROR(VLOOKUP(D1261,プログラムデータ!A:N,14,0),"")</f>
        <v>タイム決勝</v>
      </c>
      <c r="L1261" t="str">
        <f t="shared" si="19"/>
        <v>13～14歳 女子 4×100m メドレーリレー タイム決勝</v>
      </c>
    </row>
    <row r="1262" spans="1:12" x14ac:dyDescent="0.15">
      <c r="A1262">
        <f>IFERROR(記録[[#This Row],[競技番号]],"")</f>
        <v>238</v>
      </c>
      <c r="B1262">
        <f>IFERROR(記録[[#This Row],[選手番号]],"")</f>
        <v>1143</v>
      </c>
      <c r="C1262" t="str">
        <f>IFERROR(VLOOKUP(B1262,チーム番号!E:F,2,0),"")</f>
        <v>Ryuow</v>
      </c>
      <c r="D1262">
        <f>IFERROR(VLOOKUP(A1262,プログラム!B:C,2,0),"")</f>
        <v>87</v>
      </c>
      <c r="E1262">
        <f>IFERROR(記録[[#This Row],[組]],"")</f>
        <v>2</v>
      </c>
      <c r="F1262">
        <f>IFERROR(記録[[#This Row],[水路]],"")</f>
        <v>5</v>
      </c>
      <c r="G1262" t="str">
        <f>IFERROR(VLOOKUP(D1262,プログラムデータ!A:N,12,0),"")</f>
        <v>13～14歳</v>
      </c>
      <c r="H1262" t="str">
        <f>IFERROR(VLOOKUP(D1262,プログラムデータ!A:N,13,0),"")</f>
        <v>女子</v>
      </c>
      <c r="I1262" t="str">
        <f>IFERROR(VLOOKUP(D1262,プログラムデータ!A:N,11,0),"")</f>
        <v>4×100m</v>
      </c>
      <c r="J1262" t="str">
        <f>IFERROR(VLOOKUP(D1262,プログラムデータ!A:N,10,0),"")</f>
        <v>メドレーリレー</v>
      </c>
      <c r="K1262" t="str">
        <f>IFERROR(VLOOKUP(D1262,プログラムデータ!A:N,14,0),"")</f>
        <v>タイム決勝</v>
      </c>
      <c r="L1262" t="str">
        <f t="shared" ref="L1262:L1325" si="20">CONCATENATE(G1262," ",H1262," ",I1262," ",J1262," ",K1262)</f>
        <v>13～14歳 女子 4×100m メドレーリレー タイム決勝</v>
      </c>
    </row>
    <row r="1263" spans="1:12" x14ac:dyDescent="0.15">
      <c r="A1263">
        <f>IFERROR(記録[[#This Row],[競技番号]],"")</f>
        <v>238</v>
      </c>
      <c r="B1263">
        <f>IFERROR(記録[[#This Row],[選手番号]],"")</f>
        <v>1015</v>
      </c>
      <c r="C1263" t="str">
        <f>IFERROR(VLOOKUP(B1263,チーム番号!E:F,2,0),"")</f>
        <v>ジャパン丸亀</v>
      </c>
      <c r="D1263">
        <f>IFERROR(VLOOKUP(A1263,プログラム!B:C,2,0),"")</f>
        <v>87</v>
      </c>
      <c r="E1263">
        <f>IFERROR(記録[[#This Row],[組]],"")</f>
        <v>2</v>
      </c>
      <c r="F1263">
        <f>IFERROR(記録[[#This Row],[水路]],"")</f>
        <v>6</v>
      </c>
      <c r="G1263" t="str">
        <f>IFERROR(VLOOKUP(D1263,プログラムデータ!A:N,12,0),"")</f>
        <v>13～14歳</v>
      </c>
      <c r="H1263" t="str">
        <f>IFERROR(VLOOKUP(D1263,プログラムデータ!A:N,13,0),"")</f>
        <v>女子</v>
      </c>
      <c r="I1263" t="str">
        <f>IFERROR(VLOOKUP(D1263,プログラムデータ!A:N,11,0),"")</f>
        <v>4×100m</v>
      </c>
      <c r="J1263" t="str">
        <f>IFERROR(VLOOKUP(D1263,プログラムデータ!A:N,10,0),"")</f>
        <v>メドレーリレー</v>
      </c>
      <c r="K1263" t="str">
        <f>IFERROR(VLOOKUP(D1263,プログラムデータ!A:N,14,0),"")</f>
        <v>タイム決勝</v>
      </c>
      <c r="L1263" t="str">
        <f t="shared" si="20"/>
        <v>13～14歳 女子 4×100m メドレーリレー タイム決勝</v>
      </c>
    </row>
    <row r="1264" spans="1:12" x14ac:dyDescent="0.15">
      <c r="A1264">
        <f>IFERROR(記録[[#This Row],[競技番号]],"")</f>
        <v>238</v>
      </c>
      <c r="B1264">
        <f>IFERROR(記録[[#This Row],[選手番号]],"")</f>
        <v>1056</v>
      </c>
      <c r="C1264" t="str">
        <f>IFERROR(VLOOKUP(B1264,チーム番号!E:F,2,0),"")</f>
        <v>坂出伊藤ＳＳ</v>
      </c>
      <c r="D1264">
        <f>IFERROR(VLOOKUP(A1264,プログラム!B:C,2,0),"")</f>
        <v>87</v>
      </c>
      <c r="E1264">
        <f>IFERROR(記録[[#This Row],[組]],"")</f>
        <v>2</v>
      </c>
      <c r="F1264">
        <f>IFERROR(記録[[#This Row],[水路]],"")</f>
        <v>7</v>
      </c>
      <c r="G1264" t="str">
        <f>IFERROR(VLOOKUP(D1264,プログラムデータ!A:N,12,0),"")</f>
        <v>13～14歳</v>
      </c>
      <c r="H1264" t="str">
        <f>IFERROR(VLOOKUP(D1264,プログラムデータ!A:N,13,0),"")</f>
        <v>女子</v>
      </c>
      <c r="I1264" t="str">
        <f>IFERROR(VLOOKUP(D1264,プログラムデータ!A:N,11,0),"")</f>
        <v>4×100m</v>
      </c>
      <c r="J1264" t="str">
        <f>IFERROR(VLOOKUP(D1264,プログラムデータ!A:N,10,0),"")</f>
        <v>メドレーリレー</v>
      </c>
      <c r="K1264" t="str">
        <f>IFERROR(VLOOKUP(D1264,プログラムデータ!A:N,14,0),"")</f>
        <v>タイム決勝</v>
      </c>
      <c r="L1264" t="str">
        <f t="shared" si="20"/>
        <v>13～14歳 女子 4×100m メドレーリレー タイム決勝</v>
      </c>
    </row>
    <row r="1265" spans="1:12" x14ac:dyDescent="0.15">
      <c r="A1265">
        <f>IFERROR(記録[[#This Row],[競技番号]],"")</f>
        <v>238</v>
      </c>
      <c r="B1265">
        <f>IFERROR(記録[[#This Row],[選手番号]],"")</f>
        <v>1078</v>
      </c>
      <c r="C1265" t="str">
        <f>IFERROR(VLOOKUP(B1265,チーム番号!E:F,2,0),"")</f>
        <v>ＷＡＭＳＳ</v>
      </c>
      <c r="D1265">
        <f>IFERROR(VLOOKUP(A1265,プログラム!B:C,2,0),"")</f>
        <v>87</v>
      </c>
      <c r="E1265">
        <f>IFERROR(記録[[#This Row],[組]],"")</f>
        <v>2</v>
      </c>
      <c r="F1265">
        <f>IFERROR(記録[[#This Row],[水路]],"")</f>
        <v>8</v>
      </c>
      <c r="G1265" t="str">
        <f>IFERROR(VLOOKUP(D1265,プログラムデータ!A:N,12,0),"")</f>
        <v>13～14歳</v>
      </c>
      <c r="H1265" t="str">
        <f>IFERROR(VLOOKUP(D1265,プログラムデータ!A:N,13,0),"")</f>
        <v>女子</v>
      </c>
      <c r="I1265" t="str">
        <f>IFERROR(VLOOKUP(D1265,プログラムデータ!A:N,11,0),"")</f>
        <v>4×100m</v>
      </c>
      <c r="J1265" t="str">
        <f>IFERROR(VLOOKUP(D1265,プログラムデータ!A:N,10,0),"")</f>
        <v>メドレーリレー</v>
      </c>
      <c r="K1265" t="str">
        <f>IFERROR(VLOOKUP(D1265,プログラムデータ!A:N,14,0),"")</f>
        <v>タイム決勝</v>
      </c>
      <c r="L1265" t="str">
        <f t="shared" si="20"/>
        <v>13～14歳 女子 4×100m メドレーリレー タイム決勝</v>
      </c>
    </row>
    <row r="1266" spans="1:12" x14ac:dyDescent="0.15">
      <c r="A1266">
        <f>IFERROR(記録[[#This Row],[競技番号]],"")</f>
        <v>239</v>
      </c>
      <c r="B1266">
        <f>IFERROR(記録[[#This Row],[選手番号]],"")</f>
        <v>0</v>
      </c>
      <c r="C1266" t="str">
        <f>IFERROR(VLOOKUP(B1266,チーム番号!E:F,2,0),"")</f>
        <v/>
      </c>
      <c r="D1266">
        <f>IFERROR(VLOOKUP(A1266,プログラム!B:C,2,0),"")</f>
        <v>88</v>
      </c>
      <c r="E1266">
        <f>IFERROR(記録[[#This Row],[組]],"")</f>
        <v>1</v>
      </c>
      <c r="F1266">
        <f>IFERROR(記録[[#This Row],[水路]],"")</f>
        <v>1</v>
      </c>
      <c r="G1266" t="str">
        <f>IFERROR(VLOOKUP(D1266,プログラムデータ!A:N,12,0),"")</f>
        <v>15～18歳</v>
      </c>
      <c r="H1266" t="str">
        <f>IFERROR(VLOOKUP(D1266,プログラムデータ!A:N,13,0),"")</f>
        <v>女子</v>
      </c>
      <c r="I1266" t="str">
        <f>IFERROR(VLOOKUP(D1266,プログラムデータ!A:N,11,0),"")</f>
        <v>4×100m</v>
      </c>
      <c r="J1266" t="str">
        <f>IFERROR(VLOOKUP(D1266,プログラムデータ!A:N,10,0),"")</f>
        <v>メドレーリレー</v>
      </c>
      <c r="K1266" t="str">
        <f>IFERROR(VLOOKUP(D1266,プログラムデータ!A:N,14,0),"")</f>
        <v>タイム決勝</v>
      </c>
      <c r="L1266" t="str">
        <f t="shared" si="20"/>
        <v>15～18歳 女子 4×100m メドレーリレー タイム決勝</v>
      </c>
    </row>
    <row r="1267" spans="1:12" x14ac:dyDescent="0.15">
      <c r="A1267">
        <f>IFERROR(記録[[#This Row],[競技番号]],"")</f>
        <v>239</v>
      </c>
      <c r="B1267">
        <f>IFERROR(記録[[#This Row],[選手番号]],"")</f>
        <v>0</v>
      </c>
      <c r="C1267" t="str">
        <f>IFERROR(VLOOKUP(B1267,チーム番号!E:F,2,0),"")</f>
        <v/>
      </c>
      <c r="D1267">
        <f>IFERROR(VLOOKUP(A1267,プログラム!B:C,2,0),"")</f>
        <v>88</v>
      </c>
      <c r="E1267">
        <f>IFERROR(記録[[#This Row],[組]],"")</f>
        <v>1</v>
      </c>
      <c r="F1267">
        <f>IFERROR(記録[[#This Row],[水路]],"")</f>
        <v>2</v>
      </c>
      <c r="G1267" t="str">
        <f>IFERROR(VLOOKUP(D1267,プログラムデータ!A:N,12,0),"")</f>
        <v>15～18歳</v>
      </c>
      <c r="H1267" t="str">
        <f>IFERROR(VLOOKUP(D1267,プログラムデータ!A:N,13,0),"")</f>
        <v>女子</v>
      </c>
      <c r="I1267" t="str">
        <f>IFERROR(VLOOKUP(D1267,プログラムデータ!A:N,11,0),"")</f>
        <v>4×100m</v>
      </c>
      <c r="J1267" t="str">
        <f>IFERROR(VLOOKUP(D1267,プログラムデータ!A:N,10,0),"")</f>
        <v>メドレーリレー</v>
      </c>
      <c r="K1267" t="str">
        <f>IFERROR(VLOOKUP(D1267,プログラムデータ!A:N,14,0),"")</f>
        <v>タイム決勝</v>
      </c>
      <c r="L1267" t="str">
        <f t="shared" si="20"/>
        <v>15～18歳 女子 4×100m メドレーリレー タイム決勝</v>
      </c>
    </row>
    <row r="1268" spans="1:12" x14ac:dyDescent="0.15">
      <c r="A1268">
        <f>IFERROR(記録[[#This Row],[競技番号]],"")</f>
        <v>239</v>
      </c>
      <c r="B1268">
        <f>IFERROR(記録[[#This Row],[選手番号]],"")</f>
        <v>1111</v>
      </c>
      <c r="C1268" t="str">
        <f>IFERROR(VLOOKUP(B1268,チーム番号!E:F,2,0),"")</f>
        <v>南海ＤＣ</v>
      </c>
      <c r="D1268">
        <f>IFERROR(VLOOKUP(A1268,プログラム!B:C,2,0),"")</f>
        <v>88</v>
      </c>
      <c r="E1268">
        <f>IFERROR(記録[[#This Row],[組]],"")</f>
        <v>1</v>
      </c>
      <c r="F1268">
        <f>IFERROR(記録[[#This Row],[水路]],"")</f>
        <v>3</v>
      </c>
      <c r="G1268" t="str">
        <f>IFERROR(VLOOKUP(D1268,プログラムデータ!A:N,12,0),"")</f>
        <v>15～18歳</v>
      </c>
      <c r="H1268" t="str">
        <f>IFERROR(VLOOKUP(D1268,プログラムデータ!A:N,13,0),"")</f>
        <v>女子</v>
      </c>
      <c r="I1268" t="str">
        <f>IFERROR(VLOOKUP(D1268,プログラムデータ!A:N,11,0),"")</f>
        <v>4×100m</v>
      </c>
      <c r="J1268" t="str">
        <f>IFERROR(VLOOKUP(D1268,プログラムデータ!A:N,10,0),"")</f>
        <v>メドレーリレー</v>
      </c>
      <c r="K1268" t="str">
        <f>IFERROR(VLOOKUP(D1268,プログラムデータ!A:N,14,0),"")</f>
        <v>タイム決勝</v>
      </c>
      <c r="L1268" t="str">
        <f t="shared" si="20"/>
        <v>15～18歳 女子 4×100m メドレーリレー タイム決勝</v>
      </c>
    </row>
    <row r="1269" spans="1:12" x14ac:dyDescent="0.15">
      <c r="A1269">
        <f>IFERROR(記録[[#This Row],[競技番号]],"")</f>
        <v>239</v>
      </c>
      <c r="B1269">
        <f>IFERROR(記録[[#This Row],[選手番号]],"")</f>
        <v>1026</v>
      </c>
      <c r="C1269" t="str">
        <f>IFERROR(VLOOKUP(B1269,チーム番号!E:F,2,0),"")</f>
        <v>ジャパン丸亀</v>
      </c>
      <c r="D1269">
        <f>IFERROR(VLOOKUP(A1269,プログラム!B:C,2,0),"")</f>
        <v>88</v>
      </c>
      <c r="E1269">
        <f>IFERROR(記録[[#This Row],[組]],"")</f>
        <v>1</v>
      </c>
      <c r="F1269">
        <f>IFERROR(記録[[#This Row],[水路]],"")</f>
        <v>4</v>
      </c>
      <c r="G1269" t="str">
        <f>IFERROR(VLOOKUP(D1269,プログラムデータ!A:N,12,0),"")</f>
        <v>15～18歳</v>
      </c>
      <c r="H1269" t="str">
        <f>IFERROR(VLOOKUP(D1269,プログラムデータ!A:N,13,0),"")</f>
        <v>女子</v>
      </c>
      <c r="I1269" t="str">
        <f>IFERROR(VLOOKUP(D1269,プログラムデータ!A:N,11,0),"")</f>
        <v>4×100m</v>
      </c>
      <c r="J1269" t="str">
        <f>IFERROR(VLOOKUP(D1269,プログラムデータ!A:N,10,0),"")</f>
        <v>メドレーリレー</v>
      </c>
      <c r="K1269" t="str">
        <f>IFERROR(VLOOKUP(D1269,プログラムデータ!A:N,14,0),"")</f>
        <v>タイム決勝</v>
      </c>
      <c r="L1269" t="str">
        <f t="shared" si="20"/>
        <v>15～18歳 女子 4×100m メドレーリレー タイム決勝</v>
      </c>
    </row>
    <row r="1270" spans="1:12" x14ac:dyDescent="0.15">
      <c r="A1270">
        <f>IFERROR(記録[[#This Row],[競技番号]],"")</f>
        <v>239</v>
      </c>
      <c r="B1270">
        <f>IFERROR(記録[[#This Row],[選手番号]],"")</f>
        <v>1041</v>
      </c>
      <c r="C1270" t="str">
        <f>IFERROR(VLOOKUP(B1270,チーム番号!E:F,2,0),"")</f>
        <v>伊藤ＳＳ</v>
      </c>
      <c r="D1270">
        <f>IFERROR(VLOOKUP(A1270,プログラム!B:C,2,0),"")</f>
        <v>88</v>
      </c>
      <c r="E1270">
        <f>IFERROR(記録[[#This Row],[組]],"")</f>
        <v>1</v>
      </c>
      <c r="F1270">
        <f>IFERROR(記録[[#This Row],[水路]],"")</f>
        <v>5</v>
      </c>
      <c r="G1270" t="str">
        <f>IFERROR(VLOOKUP(D1270,プログラムデータ!A:N,12,0),"")</f>
        <v>15～18歳</v>
      </c>
      <c r="H1270" t="str">
        <f>IFERROR(VLOOKUP(D1270,プログラムデータ!A:N,13,0),"")</f>
        <v>女子</v>
      </c>
      <c r="I1270" t="str">
        <f>IFERROR(VLOOKUP(D1270,プログラムデータ!A:N,11,0),"")</f>
        <v>4×100m</v>
      </c>
      <c r="J1270" t="str">
        <f>IFERROR(VLOOKUP(D1270,プログラムデータ!A:N,10,0),"")</f>
        <v>メドレーリレー</v>
      </c>
      <c r="K1270" t="str">
        <f>IFERROR(VLOOKUP(D1270,プログラムデータ!A:N,14,0),"")</f>
        <v>タイム決勝</v>
      </c>
      <c r="L1270" t="str">
        <f t="shared" si="20"/>
        <v>15～18歳 女子 4×100m メドレーリレー タイム決勝</v>
      </c>
    </row>
    <row r="1271" spans="1:12" x14ac:dyDescent="0.15">
      <c r="A1271">
        <f>IFERROR(記録[[#This Row],[競技番号]],"")</f>
        <v>239</v>
      </c>
      <c r="B1271">
        <f>IFERROR(記録[[#This Row],[選手番号]],"")</f>
        <v>0</v>
      </c>
      <c r="C1271" t="str">
        <f>IFERROR(VLOOKUP(B1271,チーム番号!E:F,2,0),"")</f>
        <v/>
      </c>
      <c r="D1271">
        <f>IFERROR(VLOOKUP(A1271,プログラム!B:C,2,0),"")</f>
        <v>88</v>
      </c>
      <c r="E1271">
        <f>IFERROR(記録[[#This Row],[組]],"")</f>
        <v>1</v>
      </c>
      <c r="F1271">
        <f>IFERROR(記録[[#This Row],[水路]],"")</f>
        <v>6</v>
      </c>
      <c r="G1271" t="str">
        <f>IFERROR(VLOOKUP(D1271,プログラムデータ!A:N,12,0),"")</f>
        <v>15～18歳</v>
      </c>
      <c r="H1271" t="str">
        <f>IFERROR(VLOOKUP(D1271,プログラムデータ!A:N,13,0),"")</f>
        <v>女子</v>
      </c>
      <c r="I1271" t="str">
        <f>IFERROR(VLOOKUP(D1271,プログラムデータ!A:N,11,0),"")</f>
        <v>4×100m</v>
      </c>
      <c r="J1271" t="str">
        <f>IFERROR(VLOOKUP(D1271,プログラムデータ!A:N,10,0),"")</f>
        <v>メドレーリレー</v>
      </c>
      <c r="K1271" t="str">
        <f>IFERROR(VLOOKUP(D1271,プログラムデータ!A:N,14,0),"")</f>
        <v>タイム決勝</v>
      </c>
      <c r="L1271" t="str">
        <f t="shared" si="20"/>
        <v>15～18歳 女子 4×100m メドレーリレー タイム決勝</v>
      </c>
    </row>
    <row r="1272" spans="1:12" x14ac:dyDescent="0.15">
      <c r="A1272">
        <f>IFERROR(記録[[#This Row],[競技番号]],"")</f>
        <v>239</v>
      </c>
      <c r="B1272">
        <f>IFERROR(記録[[#This Row],[選手番号]],"")</f>
        <v>0</v>
      </c>
      <c r="C1272" t="str">
        <f>IFERROR(VLOOKUP(B1272,チーム番号!E:F,2,0),"")</f>
        <v/>
      </c>
      <c r="D1272">
        <f>IFERROR(VLOOKUP(A1272,プログラム!B:C,2,0),"")</f>
        <v>88</v>
      </c>
      <c r="E1272">
        <f>IFERROR(記録[[#This Row],[組]],"")</f>
        <v>1</v>
      </c>
      <c r="F1272">
        <f>IFERROR(記録[[#This Row],[水路]],"")</f>
        <v>7</v>
      </c>
      <c r="G1272" t="str">
        <f>IFERROR(VLOOKUP(D1272,プログラムデータ!A:N,12,0),"")</f>
        <v>15～18歳</v>
      </c>
      <c r="H1272" t="str">
        <f>IFERROR(VLOOKUP(D1272,プログラムデータ!A:N,13,0),"")</f>
        <v>女子</v>
      </c>
      <c r="I1272" t="str">
        <f>IFERROR(VLOOKUP(D1272,プログラムデータ!A:N,11,0),"")</f>
        <v>4×100m</v>
      </c>
      <c r="J1272" t="str">
        <f>IFERROR(VLOOKUP(D1272,プログラムデータ!A:N,10,0),"")</f>
        <v>メドレーリレー</v>
      </c>
      <c r="K1272" t="str">
        <f>IFERROR(VLOOKUP(D1272,プログラムデータ!A:N,14,0),"")</f>
        <v>タイム決勝</v>
      </c>
      <c r="L1272" t="str">
        <f t="shared" si="20"/>
        <v>15～18歳 女子 4×100m メドレーリレー タイム決勝</v>
      </c>
    </row>
    <row r="1273" spans="1:12" x14ac:dyDescent="0.15">
      <c r="A1273">
        <f>IFERROR(記録[[#This Row],[競技番号]],"")</f>
        <v>239</v>
      </c>
      <c r="B1273">
        <f>IFERROR(記録[[#This Row],[選手番号]],"")</f>
        <v>0</v>
      </c>
      <c r="C1273" t="str">
        <f>IFERROR(VLOOKUP(B1273,チーム番号!E:F,2,0),"")</f>
        <v/>
      </c>
      <c r="D1273">
        <f>IFERROR(VLOOKUP(A1273,プログラム!B:C,2,0),"")</f>
        <v>88</v>
      </c>
      <c r="E1273">
        <f>IFERROR(記録[[#This Row],[組]],"")</f>
        <v>1</v>
      </c>
      <c r="F1273">
        <f>IFERROR(記録[[#This Row],[水路]],"")</f>
        <v>8</v>
      </c>
      <c r="G1273" t="str">
        <f>IFERROR(VLOOKUP(D1273,プログラムデータ!A:N,12,0),"")</f>
        <v>15～18歳</v>
      </c>
      <c r="H1273" t="str">
        <f>IFERROR(VLOOKUP(D1273,プログラムデータ!A:N,13,0),"")</f>
        <v>女子</v>
      </c>
      <c r="I1273" t="str">
        <f>IFERROR(VLOOKUP(D1273,プログラムデータ!A:N,11,0),"")</f>
        <v>4×100m</v>
      </c>
      <c r="J1273" t="str">
        <f>IFERROR(VLOOKUP(D1273,プログラムデータ!A:N,10,0),"")</f>
        <v>メドレーリレー</v>
      </c>
      <c r="K1273" t="str">
        <f>IFERROR(VLOOKUP(D1273,プログラムデータ!A:N,14,0),"")</f>
        <v>タイム決勝</v>
      </c>
      <c r="L1273" t="str">
        <f t="shared" si="20"/>
        <v>15～18歳 女子 4×100m メドレーリレー タイム決勝</v>
      </c>
    </row>
    <row r="1274" spans="1:12" x14ac:dyDescent="0.15">
      <c r="A1274">
        <f>IFERROR(記録[[#This Row],[競技番号]],"")</f>
        <v>239</v>
      </c>
      <c r="B1274">
        <f>IFERROR(記録[[#This Row],[選手番号]],"")</f>
        <v>1029</v>
      </c>
      <c r="C1274" t="str">
        <f>IFERROR(VLOOKUP(B1274,チーム番号!E:F,2,0),"")</f>
        <v>ジャパン観</v>
      </c>
      <c r="D1274">
        <f>IFERROR(VLOOKUP(A1274,プログラム!B:C,2,0),"")</f>
        <v>88</v>
      </c>
      <c r="E1274">
        <f>IFERROR(記録[[#This Row],[組]],"")</f>
        <v>2</v>
      </c>
      <c r="F1274">
        <f>IFERROR(記録[[#This Row],[水路]],"")</f>
        <v>1</v>
      </c>
      <c r="G1274" t="str">
        <f>IFERROR(VLOOKUP(D1274,プログラムデータ!A:N,12,0),"")</f>
        <v>15～18歳</v>
      </c>
      <c r="H1274" t="str">
        <f>IFERROR(VLOOKUP(D1274,プログラムデータ!A:N,13,0),"")</f>
        <v>女子</v>
      </c>
      <c r="I1274" t="str">
        <f>IFERROR(VLOOKUP(D1274,プログラムデータ!A:N,11,0),"")</f>
        <v>4×100m</v>
      </c>
      <c r="J1274" t="str">
        <f>IFERROR(VLOOKUP(D1274,プログラムデータ!A:N,10,0),"")</f>
        <v>メドレーリレー</v>
      </c>
      <c r="K1274" t="str">
        <f>IFERROR(VLOOKUP(D1274,プログラムデータ!A:N,14,0),"")</f>
        <v>タイム決勝</v>
      </c>
      <c r="L1274" t="str">
        <f t="shared" si="20"/>
        <v>15～18歳 女子 4×100m メドレーリレー タイム決勝</v>
      </c>
    </row>
    <row r="1275" spans="1:12" x14ac:dyDescent="0.15">
      <c r="A1275">
        <f>IFERROR(記録[[#This Row],[競技番号]],"")</f>
        <v>239</v>
      </c>
      <c r="B1275">
        <f>IFERROR(記録[[#This Row],[選手番号]],"")</f>
        <v>1108</v>
      </c>
      <c r="C1275" t="str">
        <f>IFERROR(VLOOKUP(B1275,チーム番号!E:F,2,0),"")</f>
        <v>五百木ＳＣ</v>
      </c>
      <c r="D1275">
        <f>IFERROR(VLOOKUP(A1275,プログラム!B:C,2,0),"")</f>
        <v>88</v>
      </c>
      <c r="E1275">
        <f>IFERROR(記録[[#This Row],[組]],"")</f>
        <v>2</v>
      </c>
      <c r="F1275">
        <f>IFERROR(記録[[#This Row],[水路]],"")</f>
        <v>2</v>
      </c>
      <c r="G1275" t="str">
        <f>IFERROR(VLOOKUP(D1275,プログラムデータ!A:N,12,0),"")</f>
        <v>15～18歳</v>
      </c>
      <c r="H1275" t="str">
        <f>IFERROR(VLOOKUP(D1275,プログラムデータ!A:N,13,0),"")</f>
        <v>女子</v>
      </c>
      <c r="I1275" t="str">
        <f>IFERROR(VLOOKUP(D1275,プログラムデータ!A:N,11,0),"")</f>
        <v>4×100m</v>
      </c>
      <c r="J1275" t="str">
        <f>IFERROR(VLOOKUP(D1275,プログラムデータ!A:N,10,0),"")</f>
        <v>メドレーリレー</v>
      </c>
      <c r="K1275" t="str">
        <f>IFERROR(VLOOKUP(D1275,プログラムデータ!A:N,14,0),"")</f>
        <v>タイム決勝</v>
      </c>
      <c r="L1275" t="str">
        <f t="shared" si="20"/>
        <v>15～18歳 女子 4×100m メドレーリレー タイム決勝</v>
      </c>
    </row>
    <row r="1276" spans="1:12" x14ac:dyDescent="0.15">
      <c r="A1276">
        <f>IFERROR(記録[[#This Row],[競技番号]],"")</f>
        <v>239</v>
      </c>
      <c r="B1276">
        <f>IFERROR(記録[[#This Row],[選手番号]],"")</f>
        <v>1164</v>
      </c>
      <c r="C1276" t="str">
        <f>IFERROR(VLOOKUP(B1276,チーム番号!E:F,2,0),"")</f>
        <v>みかづきＳＳ</v>
      </c>
      <c r="D1276">
        <f>IFERROR(VLOOKUP(A1276,プログラム!B:C,2,0),"")</f>
        <v>88</v>
      </c>
      <c r="E1276">
        <f>IFERROR(記録[[#This Row],[組]],"")</f>
        <v>2</v>
      </c>
      <c r="F1276">
        <f>IFERROR(記録[[#This Row],[水路]],"")</f>
        <v>3</v>
      </c>
      <c r="G1276" t="str">
        <f>IFERROR(VLOOKUP(D1276,プログラムデータ!A:N,12,0),"")</f>
        <v>15～18歳</v>
      </c>
      <c r="H1276" t="str">
        <f>IFERROR(VLOOKUP(D1276,プログラムデータ!A:N,13,0),"")</f>
        <v>女子</v>
      </c>
      <c r="I1276" t="str">
        <f>IFERROR(VLOOKUP(D1276,プログラムデータ!A:N,11,0),"")</f>
        <v>4×100m</v>
      </c>
      <c r="J1276" t="str">
        <f>IFERROR(VLOOKUP(D1276,プログラムデータ!A:N,10,0),"")</f>
        <v>メドレーリレー</v>
      </c>
      <c r="K1276" t="str">
        <f>IFERROR(VLOOKUP(D1276,プログラムデータ!A:N,14,0),"")</f>
        <v>タイム決勝</v>
      </c>
      <c r="L1276" t="str">
        <f t="shared" si="20"/>
        <v>15～18歳 女子 4×100m メドレーリレー タイム決勝</v>
      </c>
    </row>
    <row r="1277" spans="1:12" x14ac:dyDescent="0.15">
      <c r="A1277">
        <f>IFERROR(記録[[#This Row],[競技番号]],"")</f>
        <v>239</v>
      </c>
      <c r="B1277">
        <f>IFERROR(記録[[#This Row],[選手番号]],"")</f>
        <v>1003</v>
      </c>
      <c r="C1277" t="str">
        <f>IFERROR(VLOOKUP(B1277,チーム番号!E:F,2,0),"")</f>
        <v>ジャパン高松</v>
      </c>
      <c r="D1277">
        <f>IFERROR(VLOOKUP(A1277,プログラム!B:C,2,0),"")</f>
        <v>88</v>
      </c>
      <c r="E1277">
        <f>IFERROR(記録[[#This Row],[組]],"")</f>
        <v>2</v>
      </c>
      <c r="F1277">
        <f>IFERROR(記録[[#This Row],[水路]],"")</f>
        <v>4</v>
      </c>
      <c r="G1277" t="str">
        <f>IFERROR(VLOOKUP(D1277,プログラムデータ!A:N,12,0),"")</f>
        <v>15～18歳</v>
      </c>
      <c r="H1277" t="str">
        <f>IFERROR(VLOOKUP(D1277,プログラムデータ!A:N,13,0),"")</f>
        <v>女子</v>
      </c>
      <c r="I1277" t="str">
        <f>IFERROR(VLOOKUP(D1277,プログラムデータ!A:N,11,0),"")</f>
        <v>4×100m</v>
      </c>
      <c r="J1277" t="str">
        <f>IFERROR(VLOOKUP(D1277,プログラムデータ!A:N,10,0),"")</f>
        <v>メドレーリレー</v>
      </c>
      <c r="K1277" t="str">
        <f>IFERROR(VLOOKUP(D1277,プログラムデータ!A:N,14,0),"")</f>
        <v>タイム決勝</v>
      </c>
      <c r="L1277" t="str">
        <f t="shared" si="20"/>
        <v>15～18歳 女子 4×100m メドレーリレー タイム決勝</v>
      </c>
    </row>
    <row r="1278" spans="1:12" x14ac:dyDescent="0.15">
      <c r="A1278">
        <f>IFERROR(記録[[#This Row],[競技番号]],"")</f>
        <v>239</v>
      </c>
      <c r="B1278">
        <f>IFERROR(記録[[#This Row],[選手番号]],"")</f>
        <v>1065</v>
      </c>
      <c r="C1278" t="str">
        <f>IFERROR(VLOOKUP(B1278,チーム番号!E:F,2,0),"")</f>
        <v>サンダーＳＳ</v>
      </c>
      <c r="D1278">
        <f>IFERROR(VLOOKUP(A1278,プログラム!B:C,2,0),"")</f>
        <v>88</v>
      </c>
      <c r="E1278">
        <f>IFERROR(記録[[#This Row],[組]],"")</f>
        <v>2</v>
      </c>
      <c r="F1278">
        <f>IFERROR(記録[[#This Row],[水路]],"")</f>
        <v>5</v>
      </c>
      <c r="G1278" t="str">
        <f>IFERROR(VLOOKUP(D1278,プログラムデータ!A:N,12,0),"")</f>
        <v>15～18歳</v>
      </c>
      <c r="H1278" t="str">
        <f>IFERROR(VLOOKUP(D1278,プログラムデータ!A:N,13,0),"")</f>
        <v>女子</v>
      </c>
      <c r="I1278" t="str">
        <f>IFERROR(VLOOKUP(D1278,プログラムデータ!A:N,11,0),"")</f>
        <v>4×100m</v>
      </c>
      <c r="J1278" t="str">
        <f>IFERROR(VLOOKUP(D1278,プログラムデータ!A:N,10,0),"")</f>
        <v>メドレーリレー</v>
      </c>
      <c r="K1278" t="str">
        <f>IFERROR(VLOOKUP(D1278,プログラムデータ!A:N,14,0),"")</f>
        <v>タイム決勝</v>
      </c>
      <c r="L1278" t="str">
        <f t="shared" si="20"/>
        <v>15～18歳 女子 4×100m メドレーリレー タイム決勝</v>
      </c>
    </row>
    <row r="1279" spans="1:12" x14ac:dyDescent="0.15">
      <c r="A1279">
        <f>IFERROR(記録[[#This Row],[競技番号]],"")</f>
        <v>239</v>
      </c>
      <c r="B1279">
        <f>IFERROR(記録[[#This Row],[選手番号]],"")</f>
        <v>1175</v>
      </c>
      <c r="C1279" t="str">
        <f>IFERROR(VLOOKUP(B1279,チーム番号!E:F,2,0),"")</f>
        <v>ZEYO-ST</v>
      </c>
      <c r="D1279">
        <f>IFERROR(VLOOKUP(A1279,プログラム!B:C,2,0),"")</f>
        <v>88</v>
      </c>
      <c r="E1279">
        <f>IFERROR(記録[[#This Row],[組]],"")</f>
        <v>2</v>
      </c>
      <c r="F1279">
        <f>IFERROR(記録[[#This Row],[水路]],"")</f>
        <v>6</v>
      </c>
      <c r="G1279" t="str">
        <f>IFERROR(VLOOKUP(D1279,プログラムデータ!A:N,12,0),"")</f>
        <v>15～18歳</v>
      </c>
      <c r="H1279" t="str">
        <f>IFERROR(VLOOKUP(D1279,プログラムデータ!A:N,13,0),"")</f>
        <v>女子</v>
      </c>
      <c r="I1279" t="str">
        <f>IFERROR(VLOOKUP(D1279,プログラムデータ!A:N,11,0),"")</f>
        <v>4×100m</v>
      </c>
      <c r="J1279" t="str">
        <f>IFERROR(VLOOKUP(D1279,プログラムデータ!A:N,10,0),"")</f>
        <v>メドレーリレー</v>
      </c>
      <c r="K1279" t="str">
        <f>IFERROR(VLOOKUP(D1279,プログラムデータ!A:N,14,0),"")</f>
        <v>タイム決勝</v>
      </c>
      <c r="L1279" t="str">
        <f t="shared" si="20"/>
        <v>15～18歳 女子 4×100m メドレーリレー タイム決勝</v>
      </c>
    </row>
    <row r="1280" spans="1:12" x14ac:dyDescent="0.15">
      <c r="A1280">
        <f>IFERROR(記録[[#This Row],[競技番号]],"")</f>
        <v>239</v>
      </c>
      <c r="B1280">
        <f>IFERROR(記録[[#This Row],[選手番号]],"")</f>
        <v>1057</v>
      </c>
      <c r="C1280" t="str">
        <f>IFERROR(VLOOKUP(B1280,チーム番号!E:F,2,0),"")</f>
        <v>坂出伊藤ＳＳ</v>
      </c>
      <c r="D1280">
        <f>IFERROR(VLOOKUP(A1280,プログラム!B:C,2,0),"")</f>
        <v>88</v>
      </c>
      <c r="E1280">
        <f>IFERROR(記録[[#This Row],[組]],"")</f>
        <v>2</v>
      </c>
      <c r="F1280">
        <f>IFERROR(記録[[#This Row],[水路]],"")</f>
        <v>7</v>
      </c>
      <c r="G1280" t="str">
        <f>IFERROR(VLOOKUP(D1280,プログラムデータ!A:N,12,0),"")</f>
        <v>15～18歳</v>
      </c>
      <c r="H1280" t="str">
        <f>IFERROR(VLOOKUP(D1280,プログラムデータ!A:N,13,0),"")</f>
        <v>女子</v>
      </c>
      <c r="I1280" t="str">
        <f>IFERROR(VLOOKUP(D1280,プログラムデータ!A:N,11,0),"")</f>
        <v>4×100m</v>
      </c>
      <c r="J1280" t="str">
        <f>IFERROR(VLOOKUP(D1280,プログラムデータ!A:N,10,0),"")</f>
        <v>メドレーリレー</v>
      </c>
      <c r="K1280" t="str">
        <f>IFERROR(VLOOKUP(D1280,プログラムデータ!A:N,14,0),"")</f>
        <v>タイム決勝</v>
      </c>
      <c r="L1280" t="str">
        <f t="shared" si="20"/>
        <v>15～18歳 女子 4×100m メドレーリレー タイム決勝</v>
      </c>
    </row>
    <row r="1281" spans="1:12" x14ac:dyDescent="0.15">
      <c r="A1281">
        <f>IFERROR(記録[[#This Row],[競技番号]],"")</f>
        <v>239</v>
      </c>
      <c r="B1281">
        <f>IFERROR(記録[[#This Row],[選手番号]],"")</f>
        <v>1070</v>
      </c>
      <c r="C1281" t="str">
        <f>IFERROR(VLOOKUP(B1281,チーム番号!E:F,2,0),"")</f>
        <v>ジャパン三木</v>
      </c>
      <c r="D1281">
        <f>IFERROR(VLOOKUP(A1281,プログラム!B:C,2,0),"")</f>
        <v>88</v>
      </c>
      <c r="E1281">
        <f>IFERROR(記録[[#This Row],[組]],"")</f>
        <v>2</v>
      </c>
      <c r="F1281">
        <f>IFERROR(記録[[#This Row],[水路]],"")</f>
        <v>8</v>
      </c>
      <c r="G1281" t="str">
        <f>IFERROR(VLOOKUP(D1281,プログラムデータ!A:N,12,0),"")</f>
        <v>15～18歳</v>
      </c>
      <c r="H1281" t="str">
        <f>IFERROR(VLOOKUP(D1281,プログラムデータ!A:N,13,0),"")</f>
        <v>女子</v>
      </c>
      <c r="I1281" t="str">
        <f>IFERROR(VLOOKUP(D1281,プログラムデータ!A:N,11,0),"")</f>
        <v>4×100m</v>
      </c>
      <c r="J1281" t="str">
        <f>IFERROR(VLOOKUP(D1281,プログラムデータ!A:N,10,0),"")</f>
        <v>メドレーリレー</v>
      </c>
      <c r="K1281" t="str">
        <f>IFERROR(VLOOKUP(D1281,プログラムデータ!A:N,14,0),"")</f>
        <v>タイム決勝</v>
      </c>
      <c r="L1281" t="str">
        <f t="shared" si="20"/>
        <v>15～18歳 女子 4×100m メドレーリレー タイム決勝</v>
      </c>
    </row>
    <row r="1282" spans="1:12" x14ac:dyDescent="0.15">
      <c r="A1282">
        <f>IFERROR(記録[[#This Row],[競技番号]],"")</f>
        <v>240</v>
      </c>
      <c r="B1282">
        <f>IFERROR(記録[[#This Row],[選手番号]],"")</f>
        <v>0</v>
      </c>
      <c r="C1282" t="str">
        <f>IFERROR(VLOOKUP(B1282,チーム番号!E:F,2,0),"")</f>
        <v/>
      </c>
      <c r="D1282">
        <f>IFERROR(VLOOKUP(A1282,プログラム!B:C,2,0),"")</f>
        <v>89</v>
      </c>
      <c r="E1282">
        <f>IFERROR(記録[[#This Row],[組]],"")</f>
        <v>1</v>
      </c>
      <c r="F1282">
        <f>IFERROR(記録[[#This Row],[水路]],"")</f>
        <v>1</v>
      </c>
      <c r="G1282" t="str">
        <f>IFERROR(VLOOKUP(D1282,プログラムデータ!A:N,12,0),"")</f>
        <v>10歳以下</v>
      </c>
      <c r="H1282" t="str">
        <f>IFERROR(VLOOKUP(D1282,プログラムデータ!A:N,13,0),"")</f>
        <v>女子</v>
      </c>
      <c r="I1282">
        <f>IFERROR(VLOOKUP(D1282,プログラムデータ!A:N,11,0),"")</f>
        <v>0</v>
      </c>
      <c r="J1282" t="str">
        <f>IFERROR(VLOOKUP(D1282,プログラムデータ!A:N,10,0),"")</f>
        <v>バタフライ</v>
      </c>
      <c r="K1282" t="str">
        <f>IFERROR(VLOOKUP(D1282,プログラムデータ!A:N,14,0),"")</f>
        <v>タイム決勝</v>
      </c>
      <c r="L1282" t="str">
        <f t="shared" si="20"/>
        <v>10歳以下 女子 0 バタフライ タイム決勝</v>
      </c>
    </row>
    <row r="1283" spans="1:12" x14ac:dyDescent="0.15">
      <c r="A1283">
        <f>IFERROR(記録[[#This Row],[競技番号]],"")</f>
        <v>240</v>
      </c>
      <c r="B1283">
        <f>IFERROR(記録[[#This Row],[選手番号]],"")</f>
        <v>0</v>
      </c>
      <c r="C1283" t="str">
        <f>IFERROR(VLOOKUP(B1283,チーム番号!E:F,2,0),"")</f>
        <v/>
      </c>
      <c r="D1283">
        <f>IFERROR(VLOOKUP(A1283,プログラム!B:C,2,0),"")</f>
        <v>89</v>
      </c>
      <c r="E1283">
        <f>IFERROR(記録[[#This Row],[組]],"")</f>
        <v>1</v>
      </c>
      <c r="F1283">
        <f>IFERROR(記録[[#This Row],[水路]],"")</f>
        <v>2</v>
      </c>
      <c r="G1283" t="str">
        <f>IFERROR(VLOOKUP(D1283,プログラムデータ!A:N,12,0),"")</f>
        <v>10歳以下</v>
      </c>
      <c r="H1283" t="str">
        <f>IFERROR(VLOOKUP(D1283,プログラムデータ!A:N,13,0),"")</f>
        <v>女子</v>
      </c>
      <c r="I1283">
        <f>IFERROR(VLOOKUP(D1283,プログラムデータ!A:N,11,0),"")</f>
        <v>0</v>
      </c>
      <c r="J1283" t="str">
        <f>IFERROR(VLOOKUP(D1283,プログラムデータ!A:N,10,0),"")</f>
        <v>バタフライ</v>
      </c>
      <c r="K1283" t="str">
        <f>IFERROR(VLOOKUP(D1283,プログラムデータ!A:N,14,0),"")</f>
        <v>タイム決勝</v>
      </c>
      <c r="L1283" t="str">
        <f t="shared" si="20"/>
        <v>10歳以下 女子 0 バタフライ タイム決勝</v>
      </c>
    </row>
    <row r="1284" spans="1:12" x14ac:dyDescent="0.15">
      <c r="A1284">
        <f>IFERROR(記録[[#This Row],[競技番号]],"")</f>
        <v>240</v>
      </c>
      <c r="B1284">
        <f>IFERROR(記録[[#This Row],[選手番号]],"")</f>
        <v>657</v>
      </c>
      <c r="C1284" t="str">
        <f>IFERROR(VLOOKUP(B1284,チーム番号!E:F,2,0),"")</f>
        <v/>
      </c>
      <c r="D1284">
        <f>IFERROR(VLOOKUP(A1284,プログラム!B:C,2,0),"")</f>
        <v>89</v>
      </c>
      <c r="E1284">
        <f>IFERROR(記録[[#This Row],[組]],"")</f>
        <v>1</v>
      </c>
      <c r="F1284">
        <f>IFERROR(記録[[#This Row],[水路]],"")</f>
        <v>3</v>
      </c>
      <c r="G1284" t="str">
        <f>IFERROR(VLOOKUP(D1284,プログラムデータ!A:N,12,0),"")</f>
        <v>10歳以下</v>
      </c>
      <c r="H1284" t="str">
        <f>IFERROR(VLOOKUP(D1284,プログラムデータ!A:N,13,0),"")</f>
        <v>女子</v>
      </c>
      <c r="I1284">
        <f>IFERROR(VLOOKUP(D1284,プログラムデータ!A:N,11,0),"")</f>
        <v>0</v>
      </c>
      <c r="J1284" t="str">
        <f>IFERROR(VLOOKUP(D1284,プログラムデータ!A:N,10,0),"")</f>
        <v>バタフライ</v>
      </c>
      <c r="K1284" t="str">
        <f>IFERROR(VLOOKUP(D1284,プログラムデータ!A:N,14,0),"")</f>
        <v>タイム決勝</v>
      </c>
      <c r="L1284" t="str">
        <f t="shared" si="20"/>
        <v>10歳以下 女子 0 バタフライ タイム決勝</v>
      </c>
    </row>
    <row r="1285" spans="1:12" x14ac:dyDescent="0.15">
      <c r="A1285">
        <f>IFERROR(記録[[#This Row],[競技番号]],"")</f>
        <v>240</v>
      </c>
      <c r="B1285">
        <f>IFERROR(記録[[#This Row],[選手番号]],"")</f>
        <v>288</v>
      </c>
      <c r="C1285" t="str">
        <f>IFERROR(VLOOKUP(B1285,チーム番号!E:F,2,0),"")</f>
        <v/>
      </c>
      <c r="D1285">
        <f>IFERROR(VLOOKUP(A1285,プログラム!B:C,2,0),"")</f>
        <v>89</v>
      </c>
      <c r="E1285">
        <f>IFERROR(記録[[#This Row],[組]],"")</f>
        <v>1</v>
      </c>
      <c r="F1285">
        <f>IFERROR(記録[[#This Row],[水路]],"")</f>
        <v>4</v>
      </c>
      <c r="G1285" t="str">
        <f>IFERROR(VLOOKUP(D1285,プログラムデータ!A:N,12,0),"")</f>
        <v>10歳以下</v>
      </c>
      <c r="H1285" t="str">
        <f>IFERROR(VLOOKUP(D1285,プログラムデータ!A:N,13,0),"")</f>
        <v>女子</v>
      </c>
      <c r="I1285">
        <f>IFERROR(VLOOKUP(D1285,プログラムデータ!A:N,11,0),"")</f>
        <v>0</v>
      </c>
      <c r="J1285" t="str">
        <f>IFERROR(VLOOKUP(D1285,プログラムデータ!A:N,10,0),"")</f>
        <v>バタフライ</v>
      </c>
      <c r="K1285" t="str">
        <f>IFERROR(VLOOKUP(D1285,プログラムデータ!A:N,14,0),"")</f>
        <v>タイム決勝</v>
      </c>
      <c r="L1285" t="str">
        <f t="shared" si="20"/>
        <v>10歳以下 女子 0 バタフライ タイム決勝</v>
      </c>
    </row>
    <row r="1286" spans="1:12" x14ac:dyDescent="0.15">
      <c r="A1286">
        <f>IFERROR(記録[[#This Row],[競技番号]],"")</f>
        <v>240</v>
      </c>
      <c r="B1286">
        <f>IFERROR(記録[[#This Row],[選手番号]],"")</f>
        <v>654</v>
      </c>
      <c r="C1286" t="str">
        <f>IFERROR(VLOOKUP(B1286,チーム番号!E:F,2,0),"")</f>
        <v/>
      </c>
      <c r="D1286">
        <f>IFERROR(VLOOKUP(A1286,プログラム!B:C,2,0),"")</f>
        <v>89</v>
      </c>
      <c r="E1286">
        <f>IFERROR(記録[[#This Row],[組]],"")</f>
        <v>1</v>
      </c>
      <c r="F1286">
        <f>IFERROR(記録[[#This Row],[水路]],"")</f>
        <v>5</v>
      </c>
      <c r="G1286" t="str">
        <f>IFERROR(VLOOKUP(D1286,プログラムデータ!A:N,12,0),"")</f>
        <v>10歳以下</v>
      </c>
      <c r="H1286" t="str">
        <f>IFERROR(VLOOKUP(D1286,プログラムデータ!A:N,13,0),"")</f>
        <v>女子</v>
      </c>
      <c r="I1286">
        <f>IFERROR(VLOOKUP(D1286,プログラムデータ!A:N,11,0),"")</f>
        <v>0</v>
      </c>
      <c r="J1286" t="str">
        <f>IFERROR(VLOOKUP(D1286,プログラムデータ!A:N,10,0),"")</f>
        <v>バタフライ</v>
      </c>
      <c r="K1286" t="str">
        <f>IFERROR(VLOOKUP(D1286,プログラムデータ!A:N,14,0),"")</f>
        <v>タイム決勝</v>
      </c>
      <c r="L1286" t="str">
        <f t="shared" si="20"/>
        <v>10歳以下 女子 0 バタフライ タイム決勝</v>
      </c>
    </row>
    <row r="1287" spans="1:12" x14ac:dyDescent="0.15">
      <c r="A1287">
        <f>IFERROR(記録[[#This Row],[競技番号]],"")</f>
        <v>240</v>
      </c>
      <c r="B1287">
        <f>IFERROR(記録[[#This Row],[選手番号]],"")</f>
        <v>0</v>
      </c>
      <c r="C1287" t="str">
        <f>IFERROR(VLOOKUP(B1287,チーム番号!E:F,2,0),"")</f>
        <v/>
      </c>
      <c r="D1287">
        <f>IFERROR(VLOOKUP(A1287,プログラム!B:C,2,0),"")</f>
        <v>89</v>
      </c>
      <c r="E1287">
        <f>IFERROR(記録[[#This Row],[組]],"")</f>
        <v>1</v>
      </c>
      <c r="F1287">
        <f>IFERROR(記録[[#This Row],[水路]],"")</f>
        <v>6</v>
      </c>
      <c r="G1287" t="str">
        <f>IFERROR(VLOOKUP(D1287,プログラムデータ!A:N,12,0),"")</f>
        <v>10歳以下</v>
      </c>
      <c r="H1287" t="str">
        <f>IFERROR(VLOOKUP(D1287,プログラムデータ!A:N,13,0),"")</f>
        <v>女子</v>
      </c>
      <c r="I1287">
        <f>IFERROR(VLOOKUP(D1287,プログラムデータ!A:N,11,0),"")</f>
        <v>0</v>
      </c>
      <c r="J1287" t="str">
        <f>IFERROR(VLOOKUP(D1287,プログラムデータ!A:N,10,0),"")</f>
        <v>バタフライ</v>
      </c>
      <c r="K1287" t="str">
        <f>IFERROR(VLOOKUP(D1287,プログラムデータ!A:N,14,0),"")</f>
        <v>タイム決勝</v>
      </c>
      <c r="L1287" t="str">
        <f t="shared" si="20"/>
        <v>10歳以下 女子 0 バタフライ タイム決勝</v>
      </c>
    </row>
    <row r="1288" spans="1:12" x14ac:dyDescent="0.15">
      <c r="A1288">
        <f>IFERROR(記録[[#This Row],[競技番号]],"")</f>
        <v>240</v>
      </c>
      <c r="B1288">
        <f>IFERROR(記録[[#This Row],[選手番号]],"")</f>
        <v>0</v>
      </c>
      <c r="C1288" t="str">
        <f>IFERROR(VLOOKUP(B1288,チーム番号!E:F,2,0),"")</f>
        <v/>
      </c>
      <c r="D1288">
        <f>IFERROR(VLOOKUP(A1288,プログラム!B:C,2,0),"")</f>
        <v>89</v>
      </c>
      <c r="E1288">
        <f>IFERROR(記録[[#This Row],[組]],"")</f>
        <v>1</v>
      </c>
      <c r="F1288">
        <f>IFERROR(記録[[#This Row],[水路]],"")</f>
        <v>7</v>
      </c>
      <c r="G1288" t="str">
        <f>IFERROR(VLOOKUP(D1288,プログラムデータ!A:N,12,0),"")</f>
        <v>10歳以下</v>
      </c>
      <c r="H1288" t="str">
        <f>IFERROR(VLOOKUP(D1288,プログラムデータ!A:N,13,0),"")</f>
        <v>女子</v>
      </c>
      <c r="I1288">
        <f>IFERROR(VLOOKUP(D1288,プログラムデータ!A:N,11,0),"")</f>
        <v>0</v>
      </c>
      <c r="J1288" t="str">
        <f>IFERROR(VLOOKUP(D1288,プログラムデータ!A:N,10,0),"")</f>
        <v>バタフライ</v>
      </c>
      <c r="K1288" t="str">
        <f>IFERROR(VLOOKUP(D1288,プログラムデータ!A:N,14,0),"")</f>
        <v>タイム決勝</v>
      </c>
      <c r="L1288" t="str">
        <f t="shared" si="20"/>
        <v>10歳以下 女子 0 バタフライ タイム決勝</v>
      </c>
    </row>
    <row r="1289" spans="1:12" x14ac:dyDescent="0.15">
      <c r="A1289">
        <f>IFERROR(記録[[#This Row],[競技番号]],"")</f>
        <v>240</v>
      </c>
      <c r="B1289">
        <f>IFERROR(記録[[#This Row],[選手番号]],"")</f>
        <v>0</v>
      </c>
      <c r="C1289" t="str">
        <f>IFERROR(VLOOKUP(B1289,チーム番号!E:F,2,0),"")</f>
        <v/>
      </c>
      <c r="D1289">
        <f>IFERROR(VLOOKUP(A1289,プログラム!B:C,2,0),"")</f>
        <v>89</v>
      </c>
      <c r="E1289">
        <f>IFERROR(記録[[#This Row],[組]],"")</f>
        <v>1</v>
      </c>
      <c r="F1289">
        <f>IFERROR(記録[[#This Row],[水路]],"")</f>
        <v>8</v>
      </c>
      <c r="G1289" t="str">
        <f>IFERROR(VLOOKUP(D1289,プログラムデータ!A:N,12,0),"")</f>
        <v>10歳以下</v>
      </c>
      <c r="H1289" t="str">
        <f>IFERROR(VLOOKUP(D1289,プログラムデータ!A:N,13,0),"")</f>
        <v>女子</v>
      </c>
      <c r="I1289">
        <f>IFERROR(VLOOKUP(D1289,プログラムデータ!A:N,11,0),"")</f>
        <v>0</v>
      </c>
      <c r="J1289" t="str">
        <f>IFERROR(VLOOKUP(D1289,プログラムデータ!A:N,10,0),"")</f>
        <v>バタフライ</v>
      </c>
      <c r="K1289" t="str">
        <f>IFERROR(VLOOKUP(D1289,プログラムデータ!A:N,14,0),"")</f>
        <v>タイム決勝</v>
      </c>
      <c r="L1289" t="str">
        <f t="shared" si="20"/>
        <v>10歳以下 女子 0 バタフライ タイム決勝</v>
      </c>
    </row>
    <row r="1290" spans="1:12" x14ac:dyDescent="0.15">
      <c r="A1290">
        <f>IFERROR(記録[[#This Row],[競技番号]],"")</f>
        <v>240</v>
      </c>
      <c r="B1290">
        <f>IFERROR(記録[[#This Row],[選手番号]],"")</f>
        <v>512</v>
      </c>
      <c r="C1290" t="str">
        <f>IFERROR(VLOOKUP(B1290,チーム番号!E:F,2,0),"")</f>
        <v/>
      </c>
      <c r="D1290">
        <f>IFERROR(VLOOKUP(A1290,プログラム!B:C,2,0),"")</f>
        <v>89</v>
      </c>
      <c r="E1290">
        <f>IFERROR(記録[[#This Row],[組]],"")</f>
        <v>2</v>
      </c>
      <c r="F1290">
        <f>IFERROR(記録[[#This Row],[水路]],"")</f>
        <v>1</v>
      </c>
      <c r="G1290" t="str">
        <f>IFERROR(VLOOKUP(D1290,プログラムデータ!A:N,12,0),"")</f>
        <v>10歳以下</v>
      </c>
      <c r="H1290" t="str">
        <f>IFERROR(VLOOKUP(D1290,プログラムデータ!A:N,13,0),"")</f>
        <v>女子</v>
      </c>
      <c r="I1290">
        <f>IFERROR(VLOOKUP(D1290,プログラムデータ!A:N,11,0),"")</f>
        <v>0</v>
      </c>
      <c r="J1290" t="str">
        <f>IFERROR(VLOOKUP(D1290,プログラムデータ!A:N,10,0),"")</f>
        <v>バタフライ</v>
      </c>
      <c r="K1290" t="str">
        <f>IFERROR(VLOOKUP(D1290,プログラムデータ!A:N,14,0),"")</f>
        <v>タイム決勝</v>
      </c>
      <c r="L1290" t="str">
        <f t="shared" si="20"/>
        <v>10歳以下 女子 0 バタフライ タイム決勝</v>
      </c>
    </row>
    <row r="1291" spans="1:12" x14ac:dyDescent="0.15">
      <c r="A1291">
        <f>IFERROR(記録[[#This Row],[競技番号]],"")</f>
        <v>240</v>
      </c>
      <c r="B1291">
        <f>IFERROR(記録[[#This Row],[選手番号]],"")</f>
        <v>586</v>
      </c>
      <c r="C1291" t="str">
        <f>IFERROR(VLOOKUP(B1291,チーム番号!E:F,2,0),"")</f>
        <v/>
      </c>
      <c r="D1291">
        <f>IFERROR(VLOOKUP(A1291,プログラム!B:C,2,0),"")</f>
        <v>89</v>
      </c>
      <c r="E1291">
        <f>IFERROR(記録[[#This Row],[組]],"")</f>
        <v>2</v>
      </c>
      <c r="F1291">
        <f>IFERROR(記録[[#This Row],[水路]],"")</f>
        <v>2</v>
      </c>
      <c r="G1291" t="str">
        <f>IFERROR(VLOOKUP(D1291,プログラムデータ!A:N,12,0),"")</f>
        <v>10歳以下</v>
      </c>
      <c r="H1291" t="str">
        <f>IFERROR(VLOOKUP(D1291,プログラムデータ!A:N,13,0),"")</f>
        <v>女子</v>
      </c>
      <c r="I1291">
        <f>IFERROR(VLOOKUP(D1291,プログラムデータ!A:N,11,0),"")</f>
        <v>0</v>
      </c>
      <c r="J1291" t="str">
        <f>IFERROR(VLOOKUP(D1291,プログラムデータ!A:N,10,0),"")</f>
        <v>バタフライ</v>
      </c>
      <c r="K1291" t="str">
        <f>IFERROR(VLOOKUP(D1291,プログラムデータ!A:N,14,0),"")</f>
        <v>タイム決勝</v>
      </c>
      <c r="L1291" t="str">
        <f t="shared" si="20"/>
        <v>10歳以下 女子 0 バタフライ タイム決勝</v>
      </c>
    </row>
    <row r="1292" spans="1:12" x14ac:dyDescent="0.15">
      <c r="A1292">
        <f>IFERROR(記録[[#This Row],[競技番号]],"")</f>
        <v>240</v>
      </c>
      <c r="B1292">
        <f>IFERROR(記録[[#This Row],[選手番号]],"")</f>
        <v>490</v>
      </c>
      <c r="C1292" t="str">
        <f>IFERROR(VLOOKUP(B1292,チーム番号!E:F,2,0),"")</f>
        <v/>
      </c>
      <c r="D1292">
        <f>IFERROR(VLOOKUP(A1292,プログラム!B:C,2,0),"")</f>
        <v>89</v>
      </c>
      <c r="E1292">
        <f>IFERROR(記録[[#This Row],[組]],"")</f>
        <v>2</v>
      </c>
      <c r="F1292">
        <f>IFERROR(記録[[#This Row],[水路]],"")</f>
        <v>3</v>
      </c>
      <c r="G1292" t="str">
        <f>IFERROR(VLOOKUP(D1292,プログラムデータ!A:N,12,0),"")</f>
        <v>10歳以下</v>
      </c>
      <c r="H1292" t="str">
        <f>IFERROR(VLOOKUP(D1292,プログラムデータ!A:N,13,0),"")</f>
        <v>女子</v>
      </c>
      <c r="I1292">
        <f>IFERROR(VLOOKUP(D1292,プログラムデータ!A:N,11,0),"")</f>
        <v>0</v>
      </c>
      <c r="J1292" t="str">
        <f>IFERROR(VLOOKUP(D1292,プログラムデータ!A:N,10,0),"")</f>
        <v>バタフライ</v>
      </c>
      <c r="K1292" t="str">
        <f>IFERROR(VLOOKUP(D1292,プログラムデータ!A:N,14,0),"")</f>
        <v>タイム決勝</v>
      </c>
      <c r="L1292" t="str">
        <f t="shared" si="20"/>
        <v>10歳以下 女子 0 バタフライ タイム決勝</v>
      </c>
    </row>
    <row r="1293" spans="1:12" x14ac:dyDescent="0.15">
      <c r="A1293">
        <f>IFERROR(記録[[#This Row],[競技番号]],"")</f>
        <v>240</v>
      </c>
      <c r="B1293">
        <f>IFERROR(記録[[#This Row],[選手番号]],"")</f>
        <v>587</v>
      </c>
      <c r="C1293" t="str">
        <f>IFERROR(VLOOKUP(B1293,チーム番号!E:F,2,0),"")</f>
        <v/>
      </c>
      <c r="D1293">
        <f>IFERROR(VLOOKUP(A1293,プログラム!B:C,2,0),"")</f>
        <v>89</v>
      </c>
      <c r="E1293">
        <f>IFERROR(記録[[#This Row],[組]],"")</f>
        <v>2</v>
      </c>
      <c r="F1293">
        <f>IFERROR(記録[[#This Row],[水路]],"")</f>
        <v>4</v>
      </c>
      <c r="G1293" t="str">
        <f>IFERROR(VLOOKUP(D1293,プログラムデータ!A:N,12,0),"")</f>
        <v>10歳以下</v>
      </c>
      <c r="H1293" t="str">
        <f>IFERROR(VLOOKUP(D1293,プログラムデータ!A:N,13,0),"")</f>
        <v>女子</v>
      </c>
      <c r="I1293">
        <f>IFERROR(VLOOKUP(D1293,プログラムデータ!A:N,11,0),"")</f>
        <v>0</v>
      </c>
      <c r="J1293" t="str">
        <f>IFERROR(VLOOKUP(D1293,プログラムデータ!A:N,10,0),"")</f>
        <v>バタフライ</v>
      </c>
      <c r="K1293" t="str">
        <f>IFERROR(VLOOKUP(D1293,プログラムデータ!A:N,14,0),"")</f>
        <v>タイム決勝</v>
      </c>
      <c r="L1293" t="str">
        <f t="shared" si="20"/>
        <v>10歳以下 女子 0 バタフライ タイム決勝</v>
      </c>
    </row>
    <row r="1294" spans="1:12" x14ac:dyDescent="0.15">
      <c r="A1294">
        <f>IFERROR(記録[[#This Row],[競技番号]],"")</f>
        <v>240</v>
      </c>
      <c r="B1294">
        <f>IFERROR(記録[[#This Row],[選手番号]],"")</f>
        <v>509</v>
      </c>
      <c r="C1294" t="str">
        <f>IFERROR(VLOOKUP(B1294,チーム番号!E:F,2,0),"")</f>
        <v/>
      </c>
      <c r="D1294">
        <f>IFERROR(VLOOKUP(A1294,プログラム!B:C,2,0),"")</f>
        <v>89</v>
      </c>
      <c r="E1294">
        <f>IFERROR(記録[[#This Row],[組]],"")</f>
        <v>2</v>
      </c>
      <c r="F1294">
        <f>IFERROR(記録[[#This Row],[水路]],"")</f>
        <v>5</v>
      </c>
      <c r="G1294" t="str">
        <f>IFERROR(VLOOKUP(D1294,プログラムデータ!A:N,12,0),"")</f>
        <v>10歳以下</v>
      </c>
      <c r="H1294" t="str">
        <f>IFERROR(VLOOKUP(D1294,プログラムデータ!A:N,13,0),"")</f>
        <v>女子</v>
      </c>
      <c r="I1294">
        <f>IFERROR(VLOOKUP(D1294,プログラムデータ!A:N,11,0),"")</f>
        <v>0</v>
      </c>
      <c r="J1294" t="str">
        <f>IFERROR(VLOOKUP(D1294,プログラムデータ!A:N,10,0),"")</f>
        <v>バタフライ</v>
      </c>
      <c r="K1294" t="str">
        <f>IFERROR(VLOOKUP(D1294,プログラムデータ!A:N,14,0),"")</f>
        <v>タイム決勝</v>
      </c>
      <c r="L1294" t="str">
        <f t="shared" si="20"/>
        <v>10歳以下 女子 0 バタフライ タイム決勝</v>
      </c>
    </row>
    <row r="1295" spans="1:12" x14ac:dyDescent="0.15">
      <c r="A1295">
        <f>IFERROR(記録[[#This Row],[競技番号]],"")</f>
        <v>240</v>
      </c>
      <c r="B1295">
        <f>IFERROR(記録[[#This Row],[選手番号]],"")</f>
        <v>719</v>
      </c>
      <c r="C1295" t="str">
        <f>IFERROR(VLOOKUP(B1295,チーム番号!E:F,2,0),"")</f>
        <v/>
      </c>
      <c r="D1295">
        <f>IFERROR(VLOOKUP(A1295,プログラム!B:C,2,0),"")</f>
        <v>89</v>
      </c>
      <c r="E1295">
        <f>IFERROR(記録[[#This Row],[組]],"")</f>
        <v>2</v>
      </c>
      <c r="F1295">
        <f>IFERROR(記録[[#This Row],[水路]],"")</f>
        <v>6</v>
      </c>
      <c r="G1295" t="str">
        <f>IFERROR(VLOOKUP(D1295,プログラムデータ!A:N,12,0),"")</f>
        <v>10歳以下</v>
      </c>
      <c r="H1295" t="str">
        <f>IFERROR(VLOOKUP(D1295,プログラムデータ!A:N,13,0),"")</f>
        <v>女子</v>
      </c>
      <c r="I1295">
        <f>IFERROR(VLOOKUP(D1295,プログラムデータ!A:N,11,0),"")</f>
        <v>0</v>
      </c>
      <c r="J1295" t="str">
        <f>IFERROR(VLOOKUP(D1295,プログラムデータ!A:N,10,0),"")</f>
        <v>バタフライ</v>
      </c>
      <c r="K1295" t="str">
        <f>IFERROR(VLOOKUP(D1295,プログラムデータ!A:N,14,0),"")</f>
        <v>タイム決勝</v>
      </c>
      <c r="L1295" t="str">
        <f t="shared" si="20"/>
        <v>10歳以下 女子 0 バタフライ タイム決勝</v>
      </c>
    </row>
    <row r="1296" spans="1:12" x14ac:dyDescent="0.15">
      <c r="A1296">
        <f>IFERROR(記録[[#This Row],[競技番号]],"")</f>
        <v>240</v>
      </c>
      <c r="B1296">
        <f>IFERROR(記録[[#This Row],[選手番号]],"")</f>
        <v>674</v>
      </c>
      <c r="C1296" t="str">
        <f>IFERROR(VLOOKUP(B1296,チーム番号!E:F,2,0),"")</f>
        <v/>
      </c>
      <c r="D1296">
        <f>IFERROR(VLOOKUP(A1296,プログラム!B:C,2,0),"")</f>
        <v>89</v>
      </c>
      <c r="E1296">
        <f>IFERROR(記録[[#This Row],[組]],"")</f>
        <v>2</v>
      </c>
      <c r="F1296">
        <f>IFERROR(記録[[#This Row],[水路]],"")</f>
        <v>7</v>
      </c>
      <c r="G1296" t="str">
        <f>IFERROR(VLOOKUP(D1296,プログラムデータ!A:N,12,0),"")</f>
        <v>10歳以下</v>
      </c>
      <c r="H1296" t="str">
        <f>IFERROR(VLOOKUP(D1296,プログラムデータ!A:N,13,0),"")</f>
        <v>女子</v>
      </c>
      <c r="I1296">
        <f>IFERROR(VLOOKUP(D1296,プログラムデータ!A:N,11,0),"")</f>
        <v>0</v>
      </c>
      <c r="J1296" t="str">
        <f>IFERROR(VLOOKUP(D1296,プログラムデータ!A:N,10,0),"")</f>
        <v>バタフライ</v>
      </c>
      <c r="K1296" t="str">
        <f>IFERROR(VLOOKUP(D1296,プログラムデータ!A:N,14,0),"")</f>
        <v>タイム決勝</v>
      </c>
      <c r="L1296" t="str">
        <f t="shared" si="20"/>
        <v>10歳以下 女子 0 バタフライ タイム決勝</v>
      </c>
    </row>
    <row r="1297" spans="1:12" x14ac:dyDescent="0.15">
      <c r="A1297">
        <f>IFERROR(記録[[#This Row],[競技番号]],"")</f>
        <v>240</v>
      </c>
      <c r="B1297">
        <f>IFERROR(記録[[#This Row],[選手番号]],"")</f>
        <v>298</v>
      </c>
      <c r="C1297" t="str">
        <f>IFERROR(VLOOKUP(B1297,チーム番号!E:F,2,0),"")</f>
        <v/>
      </c>
      <c r="D1297">
        <f>IFERROR(VLOOKUP(A1297,プログラム!B:C,2,0),"")</f>
        <v>89</v>
      </c>
      <c r="E1297">
        <f>IFERROR(記録[[#This Row],[組]],"")</f>
        <v>2</v>
      </c>
      <c r="F1297">
        <f>IFERROR(記録[[#This Row],[水路]],"")</f>
        <v>8</v>
      </c>
      <c r="G1297" t="str">
        <f>IFERROR(VLOOKUP(D1297,プログラムデータ!A:N,12,0),"")</f>
        <v>10歳以下</v>
      </c>
      <c r="H1297" t="str">
        <f>IFERROR(VLOOKUP(D1297,プログラムデータ!A:N,13,0),"")</f>
        <v>女子</v>
      </c>
      <c r="I1297">
        <f>IFERROR(VLOOKUP(D1297,プログラムデータ!A:N,11,0),"")</f>
        <v>0</v>
      </c>
      <c r="J1297" t="str">
        <f>IFERROR(VLOOKUP(D1297,プログラムデータ!A:N,10,0),"")</f>
        <v>バタフライ</v>
      </c>
      <c r="K1297" t="str">
        <f>IFERROR(VLOOKUP(D1297,プログラムデータ!A:N,14,0),"")</f>
        <v>タイム決勝</v>
      </c>
      <c r="L1297" t="str">
        <f t="shared" si="20"/>
        <v>10歳以下 女子 0 バタフライ タイム決勝</v>
      </c>
    </row>
    <row r="1298" spans="1:12" x14ac:dyDescent="0.15">
      <c r="A1298">
        <f>IFERROR(記録[[#This Row],[競技番号]],"")</f>
        <v>241</v>
      </c>
      <c r="B1298">
        <f>IFERROR(記録[[#This Row],[選手番号]],"")</f>
        <v>0</v>
      </c>
      <c r="C1298" t="str">
        <f>IFERROR(VLOOKUP(B1298,チーム番号!E:F,2,0),"")</f>
        <v/>
      </c>
      <c r="D1298">
        <f>IFERROR(VLOOKUP(A1298,プログラム!B:C,2,0),"")</f>
        <v>90</v>
      </c>
      <c r="E1298">
        <f>IFERROR(記録[[#This Row],[組]],"")</f>
        <v>1</v>
      </c>
      <c r="F1298">
        <f>IFERROR(記録[[#This Row],[水路]],"")</f>
        <v>1</v>
      </c>
      <c r="G1298" t="str">
        <f>IFERROR(VLOOKUP(D1298,プログラムデータ!A:N,12,0),"")</f>
        <v>11～12歳</v>
      </c>
      <c r="H1298" t="str">
        <f>IFERROR(VLOOKUP(D1298,プログラムデータ!A:N,13,0),"")</f>
        <v>女子</v>
      </c>
      <c r="I1298">
        <f>IFERROR(VLOOKUP(D1298,プログラムデータ!A:N,11,0),"")</f>
        <v>0</v>
      </c>
      <c r="J1298" t="str">
        <f>IFERROR(VLOOKUP(D1298,プログラムデータ!A:N,10,0),"")</f>
        <v>バタフライ</v>
      </c>
      <c r="K1298" t="str">
        <f>IFERROR(VLOOKUP(D1298,プログラムデータ!A:N,14,0),"")</f>
        <v>タイム決勝</v>
      </c>
      <c r="L1298" t="str">
        <f t="shared" si="20"/>
        <v>11～12歳 女子 0 バタフライ タイム決勝</v>
      </c>
    </row>
    <row r="1299" spans="1:12" x14ac:dyDescent="0.15">
      <c r="A1299">
        <f>IFERROR(記録[[#This Row],[競技番号]],"")</f>
        <v>241</v>
      </c>
      <c r="B1299">
        <f>IFERROR(記録[[#This Row],[選手番号]],"")</f>
        <v>132</v>
      </c>
      <c r="C1299" t="str">
        <f>IFERROR(VLOOKUP(B1299,チーム番号!E:F,2,0),"")</f>
        <v/>
      </c>
      <c r="D1299">
        <f>IFERROR(VLOOKUP(A1299,プログラム!B:C,2,0),"")</f>
        <v>90</v>
      </c>
      <c r="E1299">
        <f>IFERROR(記録[[#This Row],[組]],"")</f>
        <v>1</v>
      </c>
      <c r="F1299">
        <f>IFERROR(記録[[#This Row],[水路]],"")</f>
        <v>2</v>
      </c>
      <c r="G1299" t="str">
        <f>IFERROR(VLOOKUP(D1299,プログラムデータ!A:N,12,0),"")</f>
        <v>11～12歳</v>
      </c>
      <c r="H1299" t="str">
        <f>IFERROR(VLOOKUP(D1299,プログラムデータ!A:N,13,0),"")</f>
        <v>女子</v>
      </c>
      <c r="I1299">
        <f>IFERROR(VLOOKUP(D1299,プログラムデータ!A:N,11,0),"")</f>
        <v>0</v>
      </c>
      <c r="J1299" t="str">
        <f>IFERROR(VLOOKUP(D1299,プログラムデータ!A:N,10,0),"")</f>
        <v>バタフライ</v>
      </c>
      <c r="K1299" t="str">
        <f>IFERROR(VLOOKUP(D1299,プログラムデータ!A:N,14,0),"")</f>
        <v>タイム決勝</v>
      </c>
      <c r="L1299" t="str">
        <f t="shared" si="20"/>
        <v>11～12歳 女子 0 バタフライ タイム決勝</v>
      </c>
    </row>
    <row r="1300" spans="1:12" x14ac:dyDescent="0.15">
      <c r="A1300">
        <f>IFERROR(記録[[#This Row],[競技番号]],"")</f>
        <v>241</v>
      </c>
      <c r="B1300">
        <f>IFERROR(記録[[#This Row],[選手番号]],"")</f>
        <v>32</v>
      </c>
      <c r="C1300" t="str">
        <f>IFERROR(VLOOKUP(B1300,チーム番号!E:F,2,0),"")</f>
        <v/>
      </c>
      <c r="D1300">
        <f>IFERROR(VLOOKUP(A1300,プログラム!B:C,2,0),"")</f>
        <v>90</v>
      </c>
      <c r="E1300">
        <f>IFERROR(記録[[#This Row],[組]],"")</f>
        <v>1</v>
      </c>
      <c r="F1300">
        <f>IFERROR(記録[[#This Row],[水路]],"")</f>
        <v>3</v>
      </c>
      <c r="G1300" t="str">
        <f>IFERROR(VLOOKUP(D1300,プログラムデータ!A:N,12,0),"")</f>
        <v>11～12歳</v>
      </c>
      <c r="H1300" t="str">
        <f>IFERROR(VLOOKUP(D1300,プログラムデータ!A:N,13,0),"")</f>
        <v>女子</v>
      </c>
      <c r="I1300">
        <f>IFERROR(VLOOKUP(D1300,プログラムデータ!A:N,11,0),"")</f>
        <v>0</v>
      </c>
      <c r="J1300" t="str">
        <f>IFERROR(VLOOKUP(D1300,プログラムデータ!A:N,10,0),"")</f>
        <v>バタフライ</v>
      </c>
      <c r="K1300" t="str">
        <f>IFERROR(VLOOKUP(D1300,プログラムデータ!A:N,14,0),"")</f>
        <v>タイム決勝</v>
      </c>
      <c r="L1300" t="str">
        <f t="shared" si="20"/>
        <v>11～12歳 女子 0 バタフライ タイム決勝</v>
      </c>
    </row>
    <row r="1301" spans="1:12" x14ac:dyDescent="0.15">
      <c r="A1301">
        <f>IFERROR(記録[[#This Row],[競技番号]],"")</f>
        <v>241</v>
      </c>
      <c r="B1301">
        <f>IFERROR(記録[[#This Row],[選手番号]],"")</f>
        <v>193</v>
      </c>
      <c r="C1301" t="str">
        <f>IFERROR(VLOOKUP(B1301,チーム番号!E:F,2,0),"")</f>
        <v/>
      </c>
      <c r="D1301">
        <f>IFERROR(VLOOKUP(A1301,プログラム!B:C,2,0),"")</f>
        <v>90</v>
      </c>
      <c r="E1301">
        <f>IFERROR(記録[[#This Row],[組]],"")</f>
        <v>1</v>
      </c>
      <c r="F1301">
        <f>IFERROR(記録[[#This Row],[水路]],"")</f>
        <v>4</v>
      </c>
      <c r="G1301" t="str">
        <f>IFERROR(VLOOKUP(D1301,プログラムデータ!A:N,12,0),"")</f>
        <v>11～12歳</v>
      </c>
      <c r="H1301" t="str">
        <f>IFERROR(VLOOKUP(D1301,プログラムデータ!A:N,13,0),"")</f>
        <v>女子</v>
      </c>
      <c r="I1301">
        <f>IFERROR(VLOOKUP(D1301,プログラムデータ!A:N,11,0),"")</f>
        <v>0</v>
      </c>
      <c r="J1301" t="str">
        <f>IFERROR(VLOOKUP(D1301,プログラムデータ!A:N,10,0),"")</f>
        <v>バタフライ</v>
      </c>
      <c r="K1301" t="str">
        <f>IFERROR(VLOOKUP(D1301,プログラムデータ!A:N,14,0),"")</f>
        <v>タイム決勝</v>
      </c>
      <c r="L1301" t="str">
        <f t="shared" si="20"/>
        <v>11～12歳 女子 0 バタフライ タイム決勝</v>
      </c>
    </row>
    <row r="1302" spans="1:12" x14ac:dyDescent="0.15">
      <c r="A1302">
        <f>IFERROR(記録[[#This Row],[競技番号]],"")</f>
        <v>241</v>
      </c>
      <c r="B1302">
        <f>IFERROR(記録[[#This Row],[選手番号]],"")</f>
        <v>646</v>
      </c>
      <c r="C1302" t="str">
        <f>IFERROR(VLOOKUP(B1302,チーム番号!E:F,2,0),"")</f>
        <v/>
      </c>
      <c r="D1302">
        <f>IFERROR(VLOOKUP(A1302,プログラム!B:C,2,0),"")</f>
        <v>90</v>
      </c>
      <c r="E1302">
        <f>IFERROR(記録[[#This Row],[組]],"")</f>
        <v>1</v>
      </c>
      <c r="F1302">
        <f>IFERROR(記録[[#This Row],[水路]],"")</f>
        <v>5</v>
      </c>
      <c r="G1302" t="str">
        <f>IFERROR(VLOOKUP(D1302,プログラムデータ!A:N,12,0),"")</f>
        <v>11～12歳</v>
      </c>
      <c r="H1302" t="str">
        <f>IFERROR(VLOOKUP(D1302,プログラムデータ!A:N,13,0),"")</f>
        <v>女子</v>
      </c>
      <c r="I1302">
        <f>IFERROR(VLOOKUP(D1302,プログラムデータ!A:N,11,0),"")</f>
        <v>0</v>
      </c>
      <c r="J1302" t="str">
        <f>IFERROR(VLOOKUP(D1302,プログラムデータ!A:N,10,0),"")</f>
        <v>バタフライ</v>
      </c>
      <c r="K1302" t="str">
        <f>IFERROR(VLOOKUP(D1302,プログラムデータ!A:N,14,0),"")</f>
        <v>タイム決勝</v>
      </c>
      <c r="L1302" t="str">
        <f t="shared" si="20"/>
        <v>11～12歳 女子 0 バタフライ タイム決勝</v>
      </c>
    </row>
    <row r="1303" spans="1:12" x14ac:dyDescent="0.15">
      <c r="A1303">
        <f>IFERROR(記録[[#This Row],[競技番号]],"")</f>
        <v>241</v>
      </c>
      <c r="B1303">
        <f>IFERROR(記録[[#This Row],[選手番号]],"")</f>
        <v>282</v>
      </c>
      <c r="C1303" t="str">
        <f>IFERROR(VLOOKUP(B1303,チーム番号!E:F,2,0),"")</f>
        <v/>
      </c>
      <c r="D1303">
        <f>IFERROR(VLOOKUP(A1303,プログラム!B:C,2,0),"")</f>
        <v>90</v>
      </c>
      <c r="E1303">
        <f>IFERROR(記録[[#This Row],[組]],"")</f>
        <v>1</v>
      </c>
      <c r="F1303">
        <f>IFERROR(記録[[#This Row],[水路]],"")</f>
        <v>6</v>
      </c>
      <c r="G1303" t="str">
        <f>IFERROR(VLOOKUP(D1303,プログラムデータ!A:N,12,0),"")</f>
        <v>11～12歳</v>
      </c>
      <c r="H1303" t="str">
        <f>IFERROR(VLOOKUP(D1303,プログラムデータ!A:N,13,0),"")</f>
        <v>女子</v>
      </c>
      <c r="I1303">
        <f>IFERROR(VLOOKUP(D1303,プログラムデータ!A:N,11,0),"")</f>
        <v>0</v>
      </c>
      <c r="J1303" t="str">
        <f>IFERROR(VLOOKUP(D1303,プログラムデータ!A:N,10,0),"")</f>
        <v>バタフライ</v>
      </c>
      <c r="K1303" t="str">
        <f>IFERROR(VLOOKUP(D1303,プログラムデータ!A:N,14,0),"")</f>
        <v>タイム決勝</v>
      </c>
      <c r="L1303" t="str">
        <f t="shared" si="20"/>
        <v>11～12歳 女子 0 バタフライ タイム決勝</v>
      </c>
    </row>
    <row r="1304" spans="1:12" x14ac:dyDescent="0.15">
      <c r="A1304">
        <f>IFERROR(記録[[#This Row],[競技番号]],"")</f>
        <v>241</v>
      </c>
      <c r="B1304">
        <f>IFERROR(記録[[#This Row],[選手番号]],"")</f>
        <v>0</v>
      </c>
      <c r="C1304" t="str">
        <f>IFERROR(VLOOKUP(B1304,チーム番号!E:F,2,0),"")</f>
        <v/>
      </c>
      <c r="D1304">
        <f>IFERROR(VLOOKUP(A1304,プログラム!B:C,2,0),"")</f>
        <v>90</v>
      </c>
      <c r="E1304">
        <f>IFERROR(記録[[#This Row],[組]],"")</f>
        <v>1</v>
      </c>
      <c r="F1304">
        <f>IFERROR(記録[[#This Row],[水路]],"")</f>
        <v>7</v>
      </c>
      <c r="G1304" t="str">
        <f>IFERROR(VLOOKUP(D1304,プログラムデータ!A:N,12,0),"")</f>
        <v>11～12歳</v>
      </c>
      <c r="H1304" t="str">
        <f>IFERROR(VLOOKUP(D1304,プログラムデータ!A:N,13,0),"")</f>
        <v>女子</v>
      </c>
      <c r="I1304">
        <f>IFERROR(VLOOKUP(D1304,プログラムデータ!A:N,11,0),"")</f>
        <v>0</v>
      </c>
      <c r="J1304" t="str">
        <f>IFERROR(VLOOKUP(D1304,プログラムデータ!A:N,10,0),"")</f>
        <v>バタフライ</v>
      </c>
      <c r="K1304" t="str">
        <f>IFERROR(VLOOKUP(D1304,プログラムデータ!A:N,14,0),"")</f>
        <v>タイム決勝</v>
      </c>
      <c r="L1304" t="str">
        <f t="shared" si="20"/>
        <v>11～12歳 女子 0 バタフライ タイム決勝</v>
      </c>
    </row>
    <row r="1305" spans="1:12" x14ac:dyDescent="0.15">
      <c r="A1305">
        <f>IFERROR(記録[[#This Row],[競技番号]],"")</f>
        <v>241</v>
      </c>
      <c r="B1305">
        <f>IFERROR(記録[[#This Row],[選手番号]],"")</f>
        <v>0</v>
      </c>
      <c r="C1305" t="str">
        <f>IFERROR(VLOOKUP(B1305,チーム番号!E:F,2,0),"")</f>
        <v/>
      </c>
      <c r="D1305">
        <f>IFERROR(VLOOKUP(A1305,プログラム!B:C,2,0),"")</f>
        <v>90</v>
      </c>
      <c r="E1305">
        <f>IFERROR(記録[[#This Row],[組]],"")</f>
        <v>1</v>
      </c>
      <c r="F1305">
        <f>IFERROR(記録[[#This Row],[水路]],"")</f>
        <v>8</v>
      </c>
      <c r="G1305" t="str">
        <f>IFERROR(VLOOKUP(D1305,プログラムデータ!A:N,12,0),"")</f>
        <v>11～12歳</v>
      </c>
      <c r="H1305" t="str">
        <f>IFERROR(VLOOKUP(D1305,プログラムデータ!A:N,13,0),"")</f>
        <v>女子</v>
      </c>
      <c r="I1305">
        <f>IFERROR(VLOOKUP(D1305,プログラムデータ!A:N,11,0),"")</f>
        <v>0</v>
      </c>
      <c r="J1305" t="str">
        <f>IFERROR(VLOOKUP(D1305,プログラムデータ!A:N,10,0),"")</f>
        <v>バタフライ</v>
      </c>
      <c r="K1305" t="str">
        <f>IFERROR(VLOOKUP(D1305,プログラムデータ!A:N,14,0),"")</f>
        <v>タイム決勝</v>
      </c>
      <c r="L1305" t="str">
        <f t="shared" si="20"/>
        <v>11～12歳 女子 0 バタフライ タイム決勝</v>
      </c>
    </row>
    <row r="1306" spans="1:12" x14ac:dyDescent="0.15">
      <c r="A1306">
        <f>IFERROR(記録[[#This Row],[競技番号]],"")</f>
        <v>241</v>
      </c>
      <c r="B1306">
        <f>IFERROR(記録[[#This Row],[選手番号]],"")</f>
        <v>67</v>
      </c>
      <c r="C1306" t="str">
        <f>IFERROR(VLOOKUP(B1306,チーム番号!E:F,2,0),"")</f>
        <v/>
      </c>
      <c r="D1306">
        <f>IFERROR(VLOOKUP(A1306,プログラム!B:C,2,0),"")</f>
        <v>90</v>
      </c>
      <c r="E1306">
        <f>IFERROR(記録[[#This Row],[組]],"")</f>
        <v>2</v>
      </c>
      <c r="F1306">
        <f>IFERROR(記録[[#This Row],[水路]],"")</f>
        <v>1</v>
      </c>
      <c r="G1306" t="str">
        <f>IFERROR(VLOOKUP(D1306,プログラムデータ!A:N,12,0),"")</f>
        <v>11～12歳</v>
      </c>
      <c r="H1306" t="str">
        <f>IFERROR(VLOOKUP(D1306,プログラムデータ!A:N,13,0),"")</f>
        <v>女子</v>
      </c>
      <c r="I1306">
        <f>IFERROR(VLOOKUP(D1306,プログラムデータ!A:N,11,0),"")</f>
        <v>0</v>
      </c>
      <c r="J1306" t="str">
        <f>IFERROR(VLOOKUP(D1306,プログラムデータ!A:N,10,0),"")</f>
        <v>バタフライ</v>
      </c>
      <c r="K1306" t="str">
        <f>IFERROR(VLOOKUP(D1306,プログラムデータ!A:N,14,0),"")</f>
        <v>タイム決勝</v>
      </c>
      <c r="L1306" t="str">
        <f t="shared" si="20"/>
        <v>11～12歳 女子 0 バタフライ タイム決勝</v>
      </c>
    </row>
    <row r="1307" spans="1:12" x14ac:dyDescent="0.15">
      <c r="A1307">
        <f>IFERROR(記録[[#This Row],[競技番号]],"")</f>
        <v>241</v>
      </c>
      <c r="B1307">
        <f>IFERROR(記録[[#This Row],[選手番号]],"")</f>
        <v>582</v>
      </c>
      <c r="C1307" t="str">
        <f>IFERROR(VLOOKUP(B1307,チーム番号!E:F,2,0),"")</f>
        <v/>
      </c>
      <c r="D1307">
        <f>IFERROR(VLOOKUP(A1307,プログラム!B:C,2,0),"")</f>
        <v>90</v>
      </c>
      <c r="E1307">
        <f>IFERROR(記録[[#This Row],[組]],"")</f>
        <v>2</v>
      </c>
      <c r="F1307">
        <f>IFERROR(記録[[#This Row],[水路]],"")</f>
        <v>2</v>
      </c>
      <c r="G1307" t="str">
        <f>IFERROR(VLOOKUP(D1307,プログラムデータ!A:N,12,0),"")</f>
        <v>11～12歳</v>
      </c>
      <c r="H1307" t="str">
        <f>IFERROR(VLOOKUP(D1307,プログラムデータ!A:N,13,0),"")</f>
        <v>女子</v>
      </c>
      <c r="I1307">
        <f>IFERROR(VLOOKUP(D1307,プログラムデータ!A:N,11,0),"")</f>
        <v>0</v>
      </c>
      <c r="J1307" t="str">
        <f>IFERROR(VLOOKUP(D1307,プログラムデータ!A:N,10,0),"")</f>
        <v>バタフライ</v>
      </c>
      <c r="K1307" t="str">
        <f>IFERROR(VLOOKUP(D1307,プログラムデータ!A:N,14,0),"")</f>
        <v>タイム決勝</v>
      </c>
      <c r="L1307" t="str">
        <f t="shared" si="20"/>
        <v>11～12歳 女子 0 バタフライ タイム決勝</v>
      </c>
    </row>
    <row r="1308" spans="1:12" x14ac:dyDescent="0.15">
      <c r="A1308">
        <f>IFERROR(記録[[#This Row],[競技番号]],"")</f>
        <v>241</v>
      </c>
      <c r="B1308">
        <f>IFERROR(記録[[#This Row],[選手番号]],"")</f>
        <v>421</v>
      </c>
      <c r="C1308" t="str">
        <f>IFERROR(VLOOKUP(B1308,チーム番号!E:F,2,0),"")</f>
        <v/>
      </c>
      <c r="D1308">
        <f>IFERROR(VLOOKUP(A1308,プログラム!B:C,2,0),"")</f>
        <v>90</v>
      </c>
      <c r="E1308">
        <f>IFERROR(記録[[#This Row],[組]],"")</f>
        <v>2</v>
      </c>
      <c r="F1308">
        <f>IFERROR(記録[[#This Row],[水路]],"")</f>
        <v>3</v>
      </c>
      <c r="G1308" t="str">
        <f>IFERROR(VLOOKUP(D1308,プログラムデータ!A:N,12,0),"")</f>
        <v>11～12歳</v>
      </c>
      <c r="H1308" t="str">
        <f>IFERROR(VLOOKUP(D1308,プログラムデータ!A:N,13,0),"")</f>
        <v>女子</v>
      </c>
      <c r="I1308">
        <f>IFERROR(VLOOKUP(D1308,プログラムデータ!A:N,11,0),"")</f>
        <v>0</v>
      </c>
      <c r="J1308" t="str">
        <f>IFERROR(VLOOKUP(D1308,プログラムデータ!A:N,10,0),"")</f>
        <v>バタフライ</v>
      </c>
      <c r="K1308" t="str">
        <f>IFERROR(VLOOKUP(D1308,プログラムデータ!A:N,14,0),"")</f>
        <v>タイム決勝</v>
      </c>
      <c r="L1308" t="str">
        <f t="shared" si="20"/>
        <v>11～12歳 女子 0 バタフライ タイム決勝</v>
      </c>
    </row>
    <row r="1309" spans="1:12" x14ac:dyDescent="0.15">
      <c r="A1309">
        <f>IFERROR(記録[[#This Row],[競技番号]],"")</f>
        <v>241</v>
      </c>
      <c r="B1309">
        <f>IFERROR(記録[[#This Row],[選手番号]],"")</f>
        <v>29</v>
      </c>
      <c r="C1309" t="str">
        <f>IFERROR(VLOOKUP(B1309,チーム番号!E:F,2,0),"")</f>
        <v/>
      </c>
      <c r="D1309">
        <f>IFERROR(VLOOKUP(A1309,プログラム!B:C,2,0),"")</f>
        <v>90</v>
      </c>
      <c r="E1309">
        <f>IFERROR(記録[[#This Row],[組]],"")</f>
        <v>2</v>
      </c>
      <c r="F1309">
        <f>IFERROR(記録[[#This Row],[水路]],"")</f>
        <v>4</v>
      </c>
      <c r="G1309" t="str">
        <f>IFERROR(VLOOKUP(D1309,プログラムデータ!A:N,12,0),"")</f>
        <v>11～12歳</v>
      </c>
      <c r="H1309" t="str">
        <f>IFERROR(VLOOKUP(D1309,プログラムデータ!A:N,13,0),"")</f>
        <v>女子</v>
      </c>
      <c r="I1309">
        <f>IFERROR(VLOOKUP(D1309,プログラムデータ!A:N,11,0),"")</f>
        <v>0</v>
      </c>
      <c r="J1309" t="str">
        <f>IFERROR(VLOOKUP(D1309,プログラムデータ!A:N,10,0),"")</f>
        <v>バタフライ</v>
      </c>
      <c r="K1309" t="str">
        <f>IFERROR(VLOOKUP(D1309,プログラムデータ!A:N,14,0),"")</f>
        <v>タイム決勝</v>
      </c>
      <c r="L1309" t="str">
        <f t="shared" si="20"/>
        <v>11～12歳 女子 0 バタフライ タイム決勝</v>
      </c>
    </row>
    <row r="1310" spans="1:12" x14ac:dyDescent="0.15">
      <c r="A1310">
        <f>IFERROR(記録[[#This Row],[競技番号]],"")</f>
        <v>241</v>
      </c>
      <c r="B1310">
        <f>IFERROR(記録[[#This Row],[選手番号]],"")</f>
        <v>581</v>
      </c>
      <c r="C1310" t="str">
        <f>IFERROR(VLOOKUP(B1310,チーム番号!E:F,2,0),"")</f>
        <v/>
      </c>
      <c r="D1310">
        <f>IFERROR(VLOOKUP(A1310,プログラム!B:C,2,0),"")</f>
        <v>90</v>
      </c>
      <c r="E1310">
        <f>IFERROR(記録[[#This Row],[組]],"")</f>
        <v>2</v>
      </c>
      <c r="F1310">
        <f>IFERROR(記録[[#This Row],[水路]],"")</f>
        <v>5</v>
      </c>
      <c r="G1310" t="str">
        <f>IFERROR(VLOOKUP(D1310,プログラムデータ!A:N,12,0),"")</f>
        <v>11～12歳</v>
      </c>
      <c r="H1310" t="str">
        <f>IFERROR(VLOOKUP(D1310,プログラムデータ!A:N,13,0),"")</f>
        <v>女子</v>
      </c>
      <c r="I1310">
        <f>IFERROR(VLOOKUP(D1310,プログラムデータ!A:N,11,0),"")</f>
        <v>0</v>
      </c>
      <c r="J1310" t="str">
        <f>IFERROR(VLOOKUP(D1310,プログラムデータ!A:N,10,0),"")</f>
        <v>バタフライ</v>
      </c>
      <c r="K1310" t="str">
        <f>IFERROR(VLOOKUP(D1310,プログラムデータ!A:N,14,0),"")</f>
        <v>タイム決勝</v>
      </c>
      <c r="L1310" t="str">
        <f t="shared" si="20"/>
        <v>11～12歳 女子 0 バタフライ タイム決勝</v>
      </c>
    </row>
    <row r="1311" spans="1:12" x14ac:dyDescent="0.15">
      <c r="A1311">
        <f>IFERROR(記録[[#This Row],[競技番号]],"")</f>
        <v>241</v>
      </c>
      <c r="B1311">
        <f>IFERROR(記録[[#This Row],[選手番号]],"")</f>
        <v>580</v>
      </c>
      <c r="C1311" t="str">
        <f>IFERROR(VLOOKUP(B1311,チーム番号!E:F,2,0),"")</f>
        <v/>
      </c>
      <c r="D1311">
        <f>IFERROR(VLOOKUP(A1311,プログラム!B:C,2,0),"")</f>
        <v>90</v>
      </c>
      <c r="E1311">
        <f>IFERROR(記録[[#This Row],[組]],"")</f>
        <v>2</v>
      </c>
      <c r="F1311">
        <f>IFERROR(記録[[#This Row],[水路]],"")</f>
        <v>6</v>
      </c>
      <c r="G1311" t="str">
        <f>IFERROR(VLOOKUP(D1311,プログラムデータ!A:N,12,0),"")</f>
        <v>11～12歳</v>
      </c>
      <c r="H1311" t="str">
        <f>IFERROR(VLOOKUP(D1311,プログラムデータ!A:N,13,0),"")</f>
        <v>女子</v>
      </c>
      <c r="I1311">
        <f>IFERROR(VLOOKUP(D1311,プログラムデータ!A:N,11,0),"")</f>
        <v>0</v>
      </c>
      <c r="J1311" t="str">
        <f>IFERROR(VLOOKUP(D1311,プログラムデータ!A:N,10,0),"")</f>
        <v>バタフライ</v>
      </c>
      <c r="K1311" t="str">
        <f>IFERROR(VLOOKUP(D1311,プログラムデータ!A:N,14,0),"")</f>
        <v>タイム決勝</v>
      </c>
      <c r="L1311" t="str">
        <f t="shared" si="20"/>
        <v>11～12歳 女子 0 バタフライ タイム決勝</v>
      </c>
    </row>
    <row r="1312" spans="1:12" x14ac:dyDescent="0.15">
      <c r="A1312">
        <f>IFERROR(記録[[#This Row],[競技番号]],"")</f>
        <v>241</v>
      </c>
      <c r="B1312">
        <f>IFERROR(記録[[#This Row],[選手番号]],"")</f>
        <v>33</v>
      </c>
      <c r="C1312" t="str">
        <f>IFERROR(VLOOKUP(B1312,チーム番号!E:F,2,0),"")</f>
        <v/>
      </c>
      <c r="D1312">
        <f>IFERROR(VLOOKUP(A1312,プログラム!B:C,2,0),"")</f>
        <v>90</v>
      </c>
      <c r="E1312">
        <f>IFERROR(記録[[#This Row],[組]],"")</f>
        <v>2</v>
      </c>
      <c r="F1312">
        <f>IFERROR(記録[[#This Row],[水路]],"")</f>
        <v>7</v>
      </c>
      <c r="G1312" t="str">
        <f>IFERROR(VLOOKUP(D1312,プログラムデータ!A:N,12,0),"")</f>
        <v>11～12歳</v>
      </c>
      <c r="H1312" t="str">
        <f>IFERROR(VLOOKUP(D1312,プログラムデータ!A:N,13,0),"")</f>
        <v>女子</v>
      </c>
      <c r="I1312">
        <f>IFERROR(VLOOKUP(D1312,プログラムデータ!A:N,11,0),"")</f>
        <v>0</v>
      </c>
      <c r="J1312" t="str">
        <f>IFERROR(VLOOKUP(D1312,プログラムデータ!A:N,10,0),"")</f>
        <v>バタフライ</v>
      </c>
      <c r="K1312" t="str">
        <f>IFERROR(VLOOKUP(D1312,プログラムデータ!A:N,14,0),"")</f>
        <v>タイム決勝</v>
      </c>
      <c r="L1312" t="str">
        <f t="shared" si="20"/>
        <v>11～12歳 女子 0 バタフライ タイム決勝</v>
      </c>
    </row>
    <row r="1313" spans="1:12" x14ac:dyDescent="0.15">
      <c r="A1313">
        <f>IFERROR(記録[[#This Row],[競技番号]],"")</f>
        <v>241</v>
      </c>
      <c r="B1313">
        <f>IFERROR(記録[[#This Row],[選手番号]],"")</f>
        <v>234</v>
      </c>
      <c r="C1313" t="str">
        <f>IFERROR(VLOOKUP(B1313,チーム番号!E:F,2,0),"")</f>
        <v/>
      </c>
      <c r="D1313">
        <f>IFERROR(VLOOKUP(A1313,プログラム!B:C,2,0),"")</f>
        <v>90</v>
      </c>
      <c r="E1313">
        <f>IFERROR(記録[[#This Row],[組]],"")</f>
        <v>2</v>
      </c>
      <c r="F1313">
        <f>IFERROR(記録[[#This Row],[水路]],"")</f>
        <v>8</v>
      </c>
      <c r="G1313" t="str">
        <f>IFERROR(VLOOKUP(D1313,プログラムデータ!A:N,12,0),"")</f>
        <v>11～12歳</v>
      </c>
      <c r="H1313" t="str">
        <f>IFERROR(VLOOKUP(D1313,プログラムデータ!A:N,13,0),"")</f>
        <v>女子</v>
      </c>
      <c r="I1313">
        <f>IFERROR(VLOOKUP(D1313,プログラムデータ!A:N,11,0),"")</f>
        <v>0</v>
      </c>
      <c r="J1313" t="str">
        <f>IFERROR(VLOOKUP(D1313,プログラムデータ!A:N,10,0),"")</f>
        <v>バタフライ</v>
      </c>
      <c r="K1313" t="str">
        <f>IFERROR(VLOOKUP(D1313,プログラムデータ!A:N,14,0),"")</f>
        <v>タイム決勝</v>
      </c>
      <c r="L1313" t="str">
        <f t="shared" si="20"/>
        <v>11～12歳 女子 0 バタフライ タイム決勝</v>
      </c>
    </row>
    <row r="1314" spans="1:12" x14ac:dyDescent="0.15">
      <c r="A1314">
        <f>IFERROR(記録[[#This Row],[競技番号]],"")</f>
        <v>242</v>
      </c>
      <c r="B1314">
        <f>IFERROR(記録[[#This Row],[選手番号]],"")</f>
        <v>0</v>
      </c>
      <c r="C1314" t="str">
        <f>IFERROR(VLOOKUP(B1314,チーム番号!E:F,2,0),"")</f>
        <v/>
      </c>
      <c r="D1314">
        <f>IFERROR(VLOOKUP(A1314,プログラム!B:C,2,0),"")</f>
        <v>91</v>
      </c>
      <c r="E1314">
        <f>IFERROR(記録[[#This Row],[組]],"")</f>
        <v>1</v>
      </c>
      <c r="F1314">
        <f>IFERROR(記録[[#This Row],[水路]],"")</f>
        <v>1</v>
      </c>
      <c r="G1314" t="str">
        <f>IFERROR(VLOOKUP(D1314,プログラムデータ!A:N,12,0),"")</f>
        <v>13～14歳</v>
      </c>
      <c r="H1314" t="str">
        <f>IFERROR(VLOOKUP(D1314,プログラムデータ!A:N,13,0),"")</f>
        <v>女子</v>
      </c>
      <c r="I1314">
        <f>IFERROR(VLOOKUP(D1314,プログラムデータ!A:N,11,0),"")</f>
        <v>0</v>
      </c>
      <c r="J1314" t="str">
        <f>IFERROR(VLOOKUP(D1314,プログラムデータ!A:N,10,0),"")</f>
        <v>バタフライ</v>
      </c>
      <c r="K1314" t="str">
        <f>IFERROR(VLOOKUP(D1314,プログラムデータ!A:N,14,0),"")</f>
        <v>タイム決勝</v>
      </c>
      <c r="L1314" t="str">
        <f t="shared" si="20"/>
        <v>13～14歳 女子 0 バタフライ タイム決勝</v>
      </c>
    </row>
    <row r="1315" spans="1:12" x14ac:dyDescent="0.15">
      <c r="A1315">
        <f>IFERROR(記録[[#This Row],[競技番号]],"")</f>
        <v>242</v>
      </c>
      <c r="B1315">
        <f>IFERROR(記録[[#This Row],[選手番号]],"")</f>
        <v>0</v>
      </c>
      <c r="C1315" t="str">
        <f>IFERROR(VLOOKUP(B1315,チーム番号!E:F,2,0),"")</f>
        <v/>
      </c>
      <c r="D1315">
        <f>IFERROR(VLOOKUP(A1315,プログラム!B:C,2,0),"")</f>
        <v>91</v>
      </c>
      <c r="E1315">
        <f>IFERROR(記録[[#This Row],[組]],"")</f>
        <v>1</v>
      </c>
      <c r="F1315">
        <f>IFERROR(記録[[#This Row],[水路]],"")</f>
        <v>2</v>
      </c>
      <c r="G1315" t="str">
        <f>IFERROR(VLOOKUP(D1315,プログラムデータ!A:N,12,0),"")</f>
        <v>13～14歳</v>
      </c>
      <c r="H1315" t="str">
        <f>IFERROR(VLOOKUP(D1315,プログラムデータ!A:N,13,0),"")</f>
        <v>女子</v>
      </c>
      <c r="I1315">
        <f>IFERROR(VLOOKUP(D1315,プログラムデータ!A:N,11,0),"")</f>
        <v>0</v>
      </c>
      <c r="J1315" t="str">
        <f>IFERROR(VLOOKUP(D1315,プログラムデータ!A:N,10,0),"")</f>
        <v>バタフライ</v>
      </c>
      <c r="K1315" t="str">
        <f>IFERROR(VLOOKUP(D1315,プログラムデータ!A:N,14,0),"")</f>
        <v>タイム決勝</v>
      </c>
      <c r="L1315" t="str">
        <f t="shared" si="20"/>
        <v>13～14歳 女子 0 バタフライ タイム決勝</v>
      </c>
    </row>
    <row r="1316" spans="1:12" x14ac:dyDescent="0.15">
      <c r="A1316">
        <f>IFERROR(記録[[#This Row],[競技番号]],"")</f>
        <v>242</v>
      </c>
      <c r="B1316">
        <f>IFERROR(記録[[#This Row],[選手番号]],"")</f>
        <v>231</v>
      </c>
      <c r="C1316" t="str">
        <f>IFERROR(VLOOKUP(B1316,チーム番号!E:F,2,0),"")</f>
        <v/>
      </c>
      <c r="D1316">
        <f>IFERROR(VLOOKUP(A1316,プログラム!B:C,2,0),"")</f>
        <v>91</v>
      </c>
      <c r="E1316">
        <f>IFERROR(記録[[#This Row],[組]],"")</f>
        <v>1</v>
      </c>
      <c r="F1316">
        <f>IFERROR(記録[[#This Row],[水路]],"")</f>
        <v>3</v>
      </c>
      <c r="G1316" t="str">
        <f>IFERROR(VLOOKUP(D1316,プログラムデータ!A:N,12,0),"")</f>
        <v>13～14歳</v>
      </c>
      <c r="H1316" t="str">
        <f>IFERROR(VLOOKUP(D1316,プログラムデータ!A:N,13,0),"")</f>
        <v>女子</v>
      </c>
      <c r="I1316">
        <f>IFERROR(VLOOKUP(D1316,プログラムデータ!A:N,11,0),"")</f>
        <v>0</v>
      </c>
      <c r="J1316" t="str">
        <f>IFERROR(VLOOKUP(D1316,プログラムデータ!A:N,10,0),"")</f>
        <v>バタフライ</v>
      </c>
      <c r="K1316" t="str">
        <f>IFERROR(VLOOKUP(D1316,プログラムデータ!A:N,14,0),"")</f>
        <v>タイム決勝</v>
      </c>
      <c r="L1316" t="str">
        <f t="shared" si="20"/>
        <v>13～14歳 女子 0 バタフライ タイム決勝</v>
      </c>
    </row>
    <row r="1317" spans="1:12" x14ac:dyDescent="0.15">
      <c r="A1317">
        <f>IFERROR(記録[[#This Row],[競技番号]],"")</f>
        <v>242</v>
      </c>
      <c r="B1317">
        <f>IFERROR(記録[[#This Row],[選手番号]],"")</f>
        <v>610</v>
      </c>
      <c r="C1317" t="str">
        <f>IFERROR(VLOOKUP(B1317,チーム番号!E:F,2,0),"")</f>
        <v/>
      </c>
      <c r="D1317">
        <f>IFERROR(VLOOKUP(A1317,プログラム!B:C,2,0),"")</f>
        <v>91</v>
      </c>
      <c r="E1317">
        <f>IFERROR(記録[[#This Row],[組]],"")</f>
        <v>1</v>
      </c>
      <c r="F1317">
        <f>IFERROR(記録[[#This Row],[水路]],"")</f>
        <v>4</v>
      </c>
      <c r="G1317" t="str">
        <f>IFERROR(VLOOKUP(D1317,プログラムデータ!A:N,12,0),"")</f>
        <v>13～14歳</v>
      </c>
      <c r="H1317" t="str">
        <f>IFERROR(VLOOKUP(D1317,プログラムデータ!A:N,13,0),"")</f>
        <v>女子</v>
      </c>
      <c r="I1317">
        <f>IFERROR(VLOOKUP(D1317,プログラムデータ!A:N,11,0),"")</f>
        <v>0</v>
      </c>
      <c r="J1317" t="str">
        <f>IFERROR(VLOOKUP(D1317,プログラムデータ!A:N,10,0),"")</f>
        <v>バタフライ</v>
      </c>
      <c r="K1317" t="str">
        <f>IFERROR(VLOOKUP(D1317,プログラムデータ!A:N,14,0),"")</f>
        <v>タイム決勝</v>
      </c>
      <c r="L1317" t="str">
        <f t="shared" si="20"/>
        <v>13～14歳 女子 0 バタフライ タイム決勝</v>
      </c>
    </row>
    <row r="1318" spans="1:12" x14ac:dyDescent="0.15">
      <c r="A1318">
        <f>IFERROR(記録[[#This Row],[競技番号]],"")</f>
        <v>242</v>
      </c>
      <c r="B1318">
        <f>IFERROR(記録[[#This Row],[選手番号]],"")</f>
        <v>66</v>
      </c>
      <c r="C1318" t="str">
        <f>IFERROR(VLOOKUP(B1318,チーム番号!E:F,2,0),"")</f>
        <v/>
      </c>
      <c r="D1318">
        <f>IFERROR(VLOOKUP(A1318,プログラム!B:C,2,0),"")</f>
        <v>91</v>
      </c>
      <c r="E1318">
        <f>IFERROR(記録[[#This Row],[組]],"")</f>
        <v>1</v>
      </c>
      <c r="F1318">
        <f>IFERROR(記録[[#This Row],[水路]],"")</f>
        <v>5</v>
      </c>
      <c r="G1318" t="str">
        <f>IFERROR(VLOOKUP(D1318,プログラムデータ!A:N,12,0),"")</f>
        <v>13～14歳</v>
      </c>
      <c r="H1318" t="str">
        <f>IFERROR(VLOOKUP(D1318,プログラムデータ!A:N,13,0),"")</f>
        <v>女子</v>
      </c>
      <c r="I1318">
        <f>IFERROR(VLOOKUP(D1318,プログラムデータ!A:N,11,0),"")</f>
        <v>0</v>
      </c>
      <c r="J1318" t="str">
        <f>IFERROR(VLOOKUP(D1318,プログラムデータ!A:N,10,0),"")</f>
        <v>バタフライ</v>
      </c>
      <c r="K1318" t="str">
        <f>IFERROR(VLOOKUP(D1318,プログラムデータ!A:N,14,0),"")</f>
        <v>タイム決勝</v>
      </c>
      <c r="L1318" t="str">
        <f t="shared" si="20"/>
        <v>13～14歳 女子 0 バタフライ タイム決勝</v>
      </c>
    </row>
    <row r="1319" spans="1:12" x14ac:dyDescent="0.15">
      <c r="A1319">
        <f>IFERROR(記録[[#This Row],[競技番号]],"")</f>
        <v>242</v>
      </c>
      <c r="B1319">
        <f>IFERROR(記録[[#This Row],[選手番号]],"")</f>
        <v>0</v>
      </c>
      <c r="C1319" t="str">
        <f>IFERROR(VLOOKUP(B1319,チーム番号!E:F,2,0),"")</f>
        <v/>
      </c>
      <c r="D1319">
        <f>IFERROR(VLOOKUP(A1319,プログラム!B:C,2,0),"")</f>
        <v>91</v>
      </c>
      <c r="E1319">
        <f>IFERROR(記録[[#This Row],[組]],"")</f>
        <v>1</v>
      </c>
      <c r="F1319">
        <f>IFERROR(記録[[#This Row],[水路]],"")</f>
        <v>6</v>
      </c>
      <c r="G1319" t="str">
        <f>IFERROR(VLOOKUP(D1319,プログラムデータ!A:N,12,0),"")</f>
        <v>13～14歳</v>
      </c>
      <c r="H1319" t="str">
        <f>IFERROR(VLOOKUP(D1319,プログラムデータ!A:N,13,0),"")</f>
        <v>女子</v>
      </c>
      <c r="I1319">
        <f>IFERROR(VLOOKUP(D1319,プログラムデータ!A:N,11,0),"")</f>
        <v>0</v>
      </c>
      <c r="J1319" t="str">
        <f>IFERROR(VLOOKUP(D1319,プログラムデータ!A:N,10,0),"")</f>
        <v>バタフライ</v>
      </c>
      <c r="K1319" t="str">
        <f>IFERROR(VLOOKUP(D1319,プログラムデータ!A:N,14,0),"")</f>
        <v>タイム決勝</v>
      </c>
      <c r="L1319" t="str">
        <f t="shared" si="20"/>
        <v>13～14歳 女子 0 バタフライ タイム決勝</v>
      </c>
    </row>
    <row r="1320" spans="1:12" x14ac:dyDescent="0.15">
      <c r="A1320">
        <f>IFERROR(記録[[#This Row],[競技番号]],"")</f>
        <v>242</v>
      </c>
      <c r="B1320">
        <f>IFERROR(記録[[#This Row],[選手番号]],"")</f>
        <v>0</v>
      </c>
      <c r="C1320" t="str">
        <f>IFERROR(VLOOKUP(B1320,チーム番号!E:F,2,0),"")</f>
        <v/>
      </c>
      <c r="D1320">
        <f>IFERROR(VLOOKUP(A1320,プログラム!B:C,2,0),"")</f>
        <v>91</v>
      </c>
      <c r="E1320">
        <f>IFERROR(記録[[#This Row],[組]],"")</f>
        <v>1</v>
      </c>
      <c r="F1320">
        <f>IFERROR(記録[[#This Row],[水路]],"")</f>
        <v>7</v>
      </c>
      <c r="G1320" t="str">
        <f>IFERROR(VLOOKUP(D1320,プログラムデータ!A:N,12,0),"")</f>
        <v>13～14歳</v>
      </c>
      <c r="H1320" t="str">
        <f>IFERROR(VLOOKUP(D1320,プログラムデータ!A:N,13,0),"")</f>
        <v>女子</v>
      </c>
      <c r="I1320">
        <f>IFERROR(VLOOKUP(D1320,プログラムデータ!A:N,11,0),"")</f>
        <v>0</v>
      </c>
      <c r="J1320" t="str">
        <f>IFERROR(VLOOKUP(D1320,プログラムデータ!A:N,10,0),"")</f>
        <v>バタフライ</v>
      </c>
      <c r="K1320" t="str">
        <f>IFERROR(VLOOKUP(D1320,プログラムデータ!A:N,14,0),"")</f>
        <v>タイム決勝</v>
      </c>
      <c r="L1320" t="str">
        <f t="shared" si="20"/>
        <v>13～14歳 女子 0 バタフライ タイム決勝</v>
      </c>
    </row>
    <row r="1321" spans="1:12" x14ac:dyDescent="0.15">
      <c r="A1321">
        <f>IFERROR(記録[[#This Row],[競技番号]],"")</f>
        <v>242</v>
      </c>
      <c r="B1321">
        <f>IFERROR(記録[[#This Row],[選手番号]],"")</f>
        <v>0</v>
      </c>
      <c r="C1321" t="str">
        <f>IFERROR(VLOOKUP(B1321,チーム番号!E:F,2,0),"")</f>
        <v/>
      </c>
      <c r="D1321">
        <f>IFERROR(VLOOKUP(A1321,プログラム!B:C,2,0),"")</f>
        <v>91</v>
      </c>
      <c r="E1321">
        <f>IFERROR(記録[[#This Row],[組]],"")</f>
        <v>1</v>
      </c>
      <c r="F1321">
        <f>IFERROR(記録[[#This Row],[水路]],"")</f>
        <v>8</v>
      </c>
      <c r="G1321" t="str">
        <f>IFERROR(VLOOKUP(D1321,プログラムデータ!A:N,12,0),"")</f>
        <v>13～14歳</v>
      </c>
      <c r="H1321" t="str">
        <f>IFERROR(VLOOKUP(D1321,プログラムデータ!A:N,13,0),"")</f>
        <v>女子</v>
      </c>
      <c r="I1321">
        <f>IFERROR(VLOOKUP(D1321,プログラムデータ!A:N,11,0),"")</f>
        <v>0</v>
      </c>
      <c r="J1321" t="str">
        <f>IFERROR(VLOOKUP(D1321,プログラムデータ!A:N,10,0),"")</f>
        <v>バタフライ</v>
      </c>
      <c r="K1321" t="str">
        <f>IFERROR(VLOOKUP(D1321,プログラムデータ!A:N,14,0),"")</f>
        <v>タイム決勝</v>
      </c>
      <c r="L1321" t="str">
        <f t="shared" si="20"/>
        <v>13～14歳 女子 0 バタフライ タイム決勝</v>
      </c>
    </row>
    <row r="1322" spans="1:12" x14ac:dyDescent="0.15">
      <c r="A1322">
        <f>IFERROR(記録[[#This Row],[競技番号]],"")</f>
        <v>242</v>
      </c>
      <c r="B1322">
        <f>IFERROR(記録[[#This Row],[選手番号]],"")</f>
        <v>538</v>
      </c>
      <c r="C1322" t="str">
        <f>IFERROR(VLOOKUP(B1322,チーム番号!E:F,2,0),"")</f>
        <v/>
      </c>
      <c r="D1322">
        <f>IFERROR(VLOOKUP(A1322,プログラム!B:C,2,0),"")</f>
        <v>91</v>
      </c>
      <c r="E1322">
        <f>IFERROR(記録[[#This Row],[組]],"")</f>
        <v>2</v>
      </c>
      <c r="F1322">
        <f>IFERROR(記録[[#This Row],[水路]],"")</f>
        <v>1</v>
      </c>
      <c r="G1322" t="str">
        <f>IFERROR(VLOOKUP(D1322,プログラムデータ!A:N,12,0),"")</f>
        <v>13～14歳</v>
      </c>
      <c r="H1322" t="str">
        <f>IFERROR(VLOOKUP(D1322,プログラムデータ!A:N,13,0),"")</f>
        <v>女子</v>
      </c>
      <c r="I1322">
        <f>IFERROR(VLOOKUP(D1322,プログラムデータ!A:N,11,0),"")</f>
        <v>0</v>
      </c>
      <c r="J1322" t="str">
        <f>IFERROR(VLOOKUP(D1322,プログラムデータ!A:N,10,0),"")</f>
        <v>バタフライ</v>
      </c>
      <c r="K1322" t="str">
        <f>IFERROR(VLOOKUP(D1322,プログラムデータ!A:N,14,0),"")</f>
        <v>タイム決勝</v>
      </c>
      <c r="L1322" t="str">
        <f t="shared" si="20"/>
        <v>13～14歳 女子 0 バタフライ タイム決勝</v>
      </c>
    </row>
    <row r="1323" spans="1:12" x14ac:dyDescent="0.15">
      <c r="A1323">
        <f>IFERROR(記録[[#This Row],[競技番号]],"")</f>
        <v>242</v>
      </c>
      <c r="B1323">
        <f>IFERROR(記録[[#This Row],[選手番号]],"")</f>
        <v>94</v>
      </c>
      <c r="C1323" t="str">
        <f>IFERROR(VLOOKUP(B1323,チーム番号!E:F,2,0),"")</f>
        <v/>
      </c>
      <c r="D1323">
        <f>IFERROR(VLOOKUP(A1323,プログラム!B:C,2,0),"")</f>
        <v>91</v>
      </c>
      <c r="E1323">
        <f>IFERROR(記録[[#This Row],[組]],"")</f>
        <v>2</v>
      </c>
      <c r="F1323">
        <f>IFERROR(記録[[#This Row],[水路]],"")</f>
        <v>2</v>
      </c>
      <c r="G1323" t="str">
        <f>IFERROR(VLOOKUP(D1323,プログラムデータ!A:N,12,0),"")</f>
        <v>13～14歳</v>
      </c>
      <c r="H1323" t="str">
        <f>IFERROR(VLOOKUP(D1323,プログラムデータ!A:N,13,0),"")</f>
        <v>女子</v>
      </c>
      <c r="I1323">
        <f>IFERROR(VLOOKUP(D1323,プログラムデータ!A:N,11,0),"")</f>
        <v>0</v>
      </c>
      <c r="J1323" t="str">
        <f>IFERROR(VLOOKUP(D1323,プログラムデータ!A:N,10,0),"")</f>
        <v>バタフライ</v>
      </c>
      <c r="K1323" t="str">
        <f>IFERROR(VLOOKUP(D1323,プログラムデータ!A:N,14,0),"")</f>
        <v>タイム決勝</v>
      </c>
      <c r="L1323" t="str">
        <f t="shared" si="20"/>
        <v>13～14歳 女子 0 バタフライ タイム決勝</v>
      </c>
    </row>
    <row r="1324" spans="1:12" x14ac:dyDescent="0.15">
      <c r="A1324">
        <f>IFERROR(記録[[#This Row],[競技番号]],"")</f>
        <v>242</v>
      </c>
      <c r="B1324">
        <f>IFERROR(記録[[#This Row],[選手番号]],"")</f>
        <v>295</v>
      </c>
      <c r="C1324" t="str">
        <f>IFERROR(VLOOKUP(B1324,チーム番号!E:F,2,0),"")</f>
        <v/>
      </c>
      <c r="D1324">
        <f>IFERROR(VLOOKUP(A1324,プログラム!B:C,2,0),"")</f>
        <v>91</v>
      </c>
      <c r="E1324">
        <f>IFERROR(記録[[#This Row],[組]],"")</f>
        <v>2</v>
      </c>
      <c r="F1324">
        <f>IFERROR(記録[[#This Row],[水路]],"")</f>
        <v>3</v>
      </c>
      <c r="G1324" t="str">
        <f>IFERROR(VLOOKUP(D1324,プログラムデータ!A:N,12,0),"")</f>
        <v>13～14歳</v>
      </c>
      <c r="H1324" t="str">
        <f>IFERROR(VLOOKUP(D1324,プログラムデータ!A:N,13,0),"")</f>
        <v>女子</v>
      </c>
      <c r="I1324">
        <f>IFERROR(VLOOKUP(D1324,プログラムデータ!A:N,11,0),"")</f>
        <v>0</v>
      </c>
      <c r="J1324" t="str">
        <f>IFERROR(VLOOKUP(D1324,プログラムデータ!A:N,10,0),"")</f>
        <v>バタフライ</v>
      </c>
      <c r="K1324" t="str">
        <f>IFERROR(VLOOKUP(D1324,プログラムデータ!A:N,14,0),"")</f>
        <v>タイム決勝</v>
      </c>
      <c r="L1324" t="str">
        <f t="shared" si="20"/>
        <v>13～14歳 女子 0 バタフライ タイム決勝</v>
      </c>
    </row>
    <row r="1325" spans="1:12" x14ac:dyDescent="0.15">
      <c r="A1325">
        <f>IFERROR(記録[[#This Row],[競技番号]],"")</f>
        <v>242</v>
      </c>
      <c r="B1325">
        <f>IFERROR(記録[[#This Row],[選手番号]],"")</f>
        <v>342</v>
      </c>
      <c r="C1325" t="str">
        <f>IFERROR(VLOOKUP(B1325,チーム番号!E:F,2,0),"")</f>
        <v/>
      </c>
      <c r="D1325">
        <f>IFERROR(VLOOKUP(A1325,プログラム!B:C,2,0),"")</f>
        <v>91</v>
      </c>
      <c r="E1325">
        <f>IFERROR(記録[[#This Row],[組]],"")</f>
        <v>2</v>
      </c>
      <c r="F1325">
        <f>IFERROR(記録[[#This Row],[水路]],"")</f>
        <v>4</v>
      </c>
      <c r="G1325" t="str">
        <f>IFERROR(VLOOKUP(D1325,プログラムデータ!A:N,12,0),"")</f>
        <v>13～14歳</v>
      </c>
      <c r="H1325" t="str">
        <f>IFERROR(VLOOKUP(D1325,プログラムデータ!A:N,13,0),"")</f>
        <v>女子</v>
      </c>
      <c r="I1325">
        <f>IFERROR(VLOOKUP(D1325,プログラムデータ!A:N,11,0),"")</f>
        <v>0</v>
      </c>
      <c r="J1325" t="str">
        <f>IFERROR(VLOOKUP(D1325,プログラムデータ!A:N,10,0),"")</f>
        <v>バタフライ</v>
      </c>
      <c r="K1325" t="str">
        <f>IFERROR(VLOOKUP(D1325,プログラムデータ!A:N,14,0),"")</f>
        <v>タイム決勝</v>
      </c>
      <c r="L1325" t="str">
        <f t="shared" si="20"/>
        <v>13～14歳 女子 0 バタフライ タイム決勝</v>
      </c>
    </row>
    <row r="1326" spans="1:12" x14ac:dyDescent="0.15">
      <c r="A1326">
        <f>IFERROR(記録[[#This Row],[競技番号]],"")</f>
        <v>242</v>
      </c>
      <c r="B1326">
        <f>IFERROR(記録[[#This Row],[選手番号]],"")</f>
        <v>711</v>
      </c>
      <c r="C1326" t="str">
        <f>IFERROR(VLOOKUP(B1326,チーム番号!E:F,2,0),"")</f>
        <v/>
      </c>
      <c r="D1326">
        <f>IFERROR(VLOOKUP(A1326,プログラム!B:C,2,0),"")</f>
        <v>91</v>
      </c>
      <c r="E1326">
        <f>IFERROR(記録[[#This Row],[組]],"")</f>
        <v>2</v>
      </c>
      <c r="F1326">
        <f>IFERROR(記録[[#This Row],[水路]],"")</f>
        <v>5</v>
      </c>
      <c r="G1326" t="str">
        <f>IFERROR(VLOOKUP(D1326,プログラムデータ!A:N,12,0),"")</f>
        <v>13～14歳</v>
      </c>
      <c r="H1326" t="str">
        <f>IFERROR(VLOOKUP(D1326,プログラムデータ!A:N,13,0),"")</f>
        <v>女子</v>
      </c>
      <c r="I1326">
        <f>IFERROR(VLOOKUP(D1326,プログラムデータ!A:N,11,0),"")</f>
        <v>0</v>
      </c>
      <c r="J1326" t="str">
        <f>IFERROR(VLOOKUP(D1326,プログラムデータ!A:N,10,0),"")</f>
        <v>バタフライ</v>
      </c>
      <c r="K1326" t="str">
        <f>IFERROR(VLOOKUP(D1326,プログラムデータ!A:N,14,0),"")</f>
        <v>タイム決勝</v>
      </c>
      <c r="L1326" t="str">
        <f t="shared" ref="L1326:L1389" si="21">CONCATENATE(G1326," ",H1326," ",I1326," ",J1326," ",K1326)</f>
        <v>13～14歳 女子 0 バタフライ タイム決勝</v>
      </c>
    </row>
    <row r="1327" spans="1:12" x14ac:dyDescent="0.15">
      <c r="A1327">
        <f>IFERROR(記録[[#This Row],[競技番号]],"")</f>
        <v>242</v>
      </c>
      <c r="B1327">
        <f>IFERROR(記録[[#This Row],[選手番号]],"")</f>
        <v>60</v>
      </c>
      <c r="C1327" t="str">
        <f>IFERROR(VLOOKUP(B1327,チーム番号!E:F,2,0),"")</f>
        <v/>
      </c>
      <c r="D1327">
        <f>IFERROR(VLOOKUP(A1327,プログラム!B:C,2,0),"")</f>
        <v>91</v>
      </c>
      <c r="E1327">
        <f>IFERROR(記録[[#This Row],[組]],"")</f>
        <v>2</v>
      </c>
      <c r="F1327">
        <f>IFERROR(記録[[#This Row],[水路]],"")</f>
        <v>6</v>
      </c>
      <c r="G1327" t="str">
        <f>IFERROR(VLOOKUP(D1327,プログラムデータ!A:N,12,0),"")</f>
        <v>13～14歳</v>
      </c>
      <c r="H1327" t="str">
        <f>IFERROR(VLOOKUP(D1327,プログラムデータ!A:N,13,0),"")</f>
        <v>女子</v>
      </c>
      <c r="I1327">
        <f>IFERROR(VLOOKUP(D1327,プログラムデータ!A:N,11,0),"")</f>
        <v>0</v>
      </c>
      <c r="J1327" t="str">
        <f>IFERROR(VLOOKUP(D1327,プログラムデータ!A:N,10,0),"")</f>
        <v>バタフライ</v>
      </c>
      <c r="K1327" t="str">
        <f>IFERROR(VLOOKUP(D1327,プログラムデータ!A:N,14,0),"")</f>
        <v>タイム決勝</v>
      </c>
      <c r="L1327" t="str">
        <f t="shared" si="21"/>
        <v>13～14歳 女子 0 バタフライ タイム決勝</v>
      </c>
    </row>
    <row r="1328" spans="1:12" x14ac:dyDescent="0.15">
      <c r="A1328">
        <f>IFERROR(記録[[#This Row],[競技番号]],"")</f>
        <v>242</v>
      </c>
      <c r="B1328">
        <f>IFERROR(記録[[#This Row],[選手番号]],"")</f>
        <v>506</v>
      </c>
      <c r="C1328" t="str">
        <f>IFERROR(VLOOKUP(B1328,チーム番号!E:F,2,0),"")</f>
        <v/>
      </c>
      <c r="D1328">
        <f>IFERROR(VLOOKUP(A1328,プログラム!B:C,2,0),"")</f>
        <v>91</v>
      </c>
      <c r="E1328">
        <f>IFERROR(記録[[#This Row],[組]],"")</f>
        <v>2</v>
      </c>
      <c r="F1328">
        <f>IFERROR(記録[[#This Row],[水路]],"")</f>
        <v>7</v>
      </c>
      <c r="G1328" t="str">
        <f>IFERROR(VLOOKUP(D1328,プログラムデータ!A:N,12,0),"")</f>
        <v>13～14歳</v>
      </c>
      <c r="H1328" t="str">
        <f>IFERROR(VLOOKUP(D1328,プログラムデータ!A:N,13,0),"")</f>
        <v>女子</v>
      </c>
      <c r="I1328">
        <f>IFERROR(VLOOKUP(D1328,プログラムデータ!A:N,11,0),"")</f>
        <v>0</v>
      </c>
      <c r="J1328" t="str">
        <f>IFERROR(VLOOKUP(D1328,プログラムデータ!A:N,10,0),"")</f>
        <v>バタフライ</v>
      </c>
      <c r="K1328" t="str">
        <f>IFERROR(VLOOKUP(D1328,プログラムデータ!A:N,14,0),"")</f>
        <v>タイム決勝</v>
      </c>
      <c r="L1328" t="str">
        <f t="shared" si="21"/>
        <v>13～14歳 女子 0 バタフライ タイム決勝</v>
      </c>
    </row>
    <row r="1329" spans="1:12" x14ac:dyDescent="0.15">
      <c r="A1329">
        <f>IFERROR(記録[[#This Row],[競技番号]],"")</f>
        <v>242</v>
      </c>
      <c r="B1329">
        <f>IFERROR(記録[[#This Row],[選手番号]],"")</f>
        <v>0</v>
      </c>
      <c r="C1329" t="str">
        <f>IFERROR(VLOOKUP(B1329,チーム番号!E:F,2,0),"")</f>
        <v/>
      </c>
      <c r="D1329">
        <f>IFERROR(VLOOKUP(A1329,プログラム!B:C,2,0),"")</f>
        <v>91</v>
      </c>
      <c r="E1329">
        <f>IFERROR(記録[[#This Row],[組]],"")</f>
        <v>2</v>
      </c>
      <c r="F1329">
        <f>IFERROR(記録[[#This Row],[水路]],"")</f>
        <v>8</v>
      </c>
      <c r="G1329" t="str">
        <f>IFERROR(VLOOKUP(D1329,プログラムデータ!A:N,12,0),"")</f>
        <v>13～14歳</v>
      </c>
      <c r="H1329" t="str">
        <f>IFERROR(VLOOKUP(D1329,プログラムデータ!A:N,13,0),"")</f>
        <v>女子</v>
      </c>
      <c r="I1329">
        <f>IFERROR(VLOOKUP(D1329,プログラムデータ!A:N,11,0),"")</f>
        <v>0</v>
      </c>
      <c r="J1329" t="str">
        <f>IFERROR(VLOOKUP(D1329,プログラムデータ!A:N,10,0),"")</f>
        <v>バタフライ</v>
      </c>
      <c r="K1329" t="str">
        <f>IFERROR(VLOOKUP(D1329,プログラムデータ!A:N,14,0),"")</f>
        <v>タイム決勝</v>
      </c>
      <c r="L1329" t="str">
        <f t="shared" si="21"/>
        <v>13～14歳 女子 0 バタフライ タイム決勝</v>
      </c>
    </row>
    <row r="1330" spans="1:12" x14ac:dyDescent="0.15">
      <c r="A1330">
        <f>IFERROR(記録[[#This Row],[競技番号]],"")</f>
        <v>243</v>
      </c>
      <c r="B1330">
        <f>IFERROR(記録[[#This Row],[選手番号]],"")</f>
        <v>0</v>
      </c>
      <c r="C1330" t="str">
        <f>IFERROR(VLOOKUP(B1330,チーム番号!E:F,2,0),"")</f>
        <v/>
      </c>
      <c r="D1330">
        <f>IFERROR(VLOOKUP(A1330,プログラム!B:C,2,0),"")</f>
        <v>92</v>
      </c>
      <c r="E1330">
        <f>IFERROR(記録[[#This Row],[組]],"")</f>
        <v>1</v>
      </c>
      <c r="F1330">
        <f>IFERROR(記録[[#This Row],[水路]],"")</f>
        <v>1</v>
      </c>
      <c r="G1330" t="str">
        <f>IFERROR(VLOOKUP(D1330,プログラムデータ!A:N,12,0),"")</f>
        <v>15～18歳</v>
      </c>
      <c r="H1330" t="str">
        <f>IFERROR(VLOOKUP(D1330,プログラムデータ!A:N,13,0),"")</f>
        <v>女子</v>
      </c>
      <c r="I1330">
        <f>IFERROR(VLOOKUP(D1330,プログラムデータ!A:N,11,0),"")</f>
        <v>0</v>
      </c>
      <c r="J1330" t="str">
        <f>IFERROR(VLOOKUP(D1330,プログラムデータ!A:N,10,0),"")</f>
        <v>バタフライ</v>
      </c>
      <c r="K1330" t="str">
        <f>IFERROR(VLOOKUP(D1330,プログラムデータ!A:N,14,0),"")</f>
        <v>タイム決勝</v>
      </c>
      <c r="L1330" t="str">
        <f t="shared" si="21"/>
        <v>15～18歳 女子 0 バタフライ タイム決勝</v>
      </c>
    </row>
    <row r="1331" spans="1:12" x14ac:dyDescent="0.15">
      <c r="A1331">
        <f>IFERROR(記録[[#This Row],[競技番号]],"")</f>
        <v>243</v>
      </c>
      <c r="B1331">
        <f>IFERROR(記録[[#This Row],[選手番号]],"")</f>
        <v>0</v>
      </c>
      <c r="C1331" t="str">
        <f>IFERROR(VLOOKUP(B1331,チーム番号!E:F,2,0),"")</f>
        <v/>
      </c>
      <c r="D1331">
        <f>IFERROR(VLOOKUP(A1331,プログラム!B:C,2,0),"")</f>
        <v>92</v>
      </c>
      <c r="E1331">
        <f>IFERROR(記録[[#This Row],[組]],"")</f>
        <v>1</v>
      </c>
      <c r="F1331">
        <f>IFERROR(記録[[#This Row],[水路]],"")</f>
        <v>2</v>
      </c>
      <c r="G1331" t="str">
        <f>IFERROR(VLOOKUP(D1331,プログラムデータ!A:N,12,0),"")</f>
        <v>15～18歳</v>
      </c>
      <c r="H1331" t="str">
        <f>IFERROR(VLOOKUP(D1331,プログラムデータ!A:N,13,0),"")</f>
        <v>女子</v>
      </c>
      <c r="I1331">
        <f>IFERROR(VLOOKUP(D1331,プログラムデータ!A:N,11,0),"")</f>
        <v>0</v>
      </c>
      <c r="J1331" t="str">
        <f>IFERROR(VLOOKUP(D1331,プログラムデータ!A:N,10,0),"")</f>
        <v>バタフライ</v>
      </c>
      <c r="K1331" t="str">
        <f>IFERROR(VLOOKUP(D1331,プログラムデータ!A:N,14,0),"")</f>
        <v>タイム決勝</v>
      </c>
      <c r="L1331" t="str">
        <f t="shared" si="21"/>
        <v>15～18歳 女子 0 バタフライ タイム決勝</v>
      </c>
    </row>
    <row r="1332" spans="1:12" x14ac:dyDescent="0.15">
      <c r="A1332">
        <f>IFERROR(記録[[#This Row],[競技番号]],"")</f>
        <v>243</v>
      </c>
      <c r="B1332">
        <f>IFERROR(記録[[#This Row],[選手番号]],"")</f>
        <v>501</v>
      </c>
      <c r="C1332" t="str">
        <f>IFERROR(VLOOKUP(B1332,チーム番号!E:F,2,0),"")</f>
        <v/>
      </c>
      <c r="D1332">
        <f>IFERROR(VLOOKUP(A1332,プログラム!B:C,2,0),"")</f>
        <v>92</v>
      </c>
      <c r="E1332">
        <f>IFERROR(記録[[#This Row],[組]],"")</f>
        <v>1</v>
      </c>
      <c r="F1332">
        <f>IFERROR(記録[[#This Row],[水路]],"")</f>
        <v>3</v>
      </c>
      <c r="G1332" t="str">
        <f>IFERROR(VLOOKUP(D1332,プログラムデータ!A:N,12,0),"")</f>
        <v>15～18歳</v>
      </c>
      <c r="H1332" t="str">
        <f>IFERROR(VLOOKUP(D1332,プログラムデータ!A:N,13,0),"")</f>
        <v>女子</v>
      </c>
      <c r="I1332">
        <f>IFERROR(VLOOKUP(D1332,プログラムデータ!A:N,11,0),"")</f>
        <v>0</v>
      </c>
      <c r="J1332" t="str">
        <f>IFERROR(VLOOKUP(D1332,プログラムデータ!A:N,10,0),"")</f>
        <v>バタフライ</v>
      </c>
      <c r="K1332" t="str">
        <f>IFERROR(VLOOKUP(D1332,プログラムデータ!A:N,14,0),"")</f>
        <v>タイム決勝</v>
      </c>
      <c r="L1332" t="str">
        <f t="shared" si="21"/>
        <v>15～18歳 女子 0 バタフライ タイム決勝</v>
      </c>
    </row>
    <row r="1333" spans="1:12" x14ac:dyDescent="0.15">
      <c r="A1333">
        <f>IFERROR(記録[[#This Row],[競技番号]],"")</f>
        <v>243</v>
      </c>
      <c r="B1333">
        <f>IFERROR(記録[[#This Row],[選手番号]],"")</f>
        <v>595</v>
      </c>
      <c r="C1333" t="str">
        <f>IFERROR(VLOOKUP(B1333,チーム番号!E:F,2,0),"")</f>
        <v/>
      </c>
      <c r="D1333">
        <f>IFERROR(VLOOKUP(A1333,プログラム!B:C,2,0),"")</f>
        <v>92</v>
      </c>
      <c r="E1333">
        <f>IFERROR(記録[[#This Row],[組]],"")</f>
        <v>1</v>
      </c>
      <c r="F1333">
        <f>IFERROR(記録[[#This Row],[水路]],"")</f>
        <v>4</v>
      </c>
      <c r="G1333" t="str">
        <f>IFERROR(VLOOKUP(D1333,プログラムデータ!A:N,12,0),"")</f>
        <v>15～18歳</v>
      </c>
      <c r="H1333" t="str">
        <f>IFERROR(VLOOKUP(D1333,プログラムデータ!A:N,13,0),"")</f>
        <v>女子</v>
      </c>
      <c r="I1333">
        <f>IFERROR(VLOOKUP(D1333,プログラムデータ!A:N,11,0),"")</f>
        <v>0</v>
      </c>
      <c r="J1333" t="str">
        <f>IFERROR(VLOOKUP(D1333,プログラムデータ!A:N,10,0),"")</f>
        <v>バタフライ</v>
      </c>
      <c r="K1333" t="str">
        <f>IFERROR(VLOOKUP(D1333,プログラムデータ!A:N,14,0),"")</f>
        <v>タイム決勝</v>
      </c>
      <c r="L1333" t="str">
        <f t="shared" si="21"/>
        <v>15～18歳 女子 0 バタフライ タイム決勝</v>
      </c>
    </row>
    <row r="1334" spans="1:12" x14ac:dyDescent="0.15">
      <c r="A1334">
        <f>IFERROR(記録[[#This Row],[競技番号]],"")</f>
        <v>243</v>
      </c>
      <c r="B1334">
        <f>IFERROR(記録[[#This Row],[選手番号]],"")</f>
        <v>22</v>
      </c>
      <c r="C1334" t="str">
        <f>IFERROR(VLOOKUP(B1334,チーム番号!E:F,2,0),"")</f>
        <v/>
      </c>
      <c r="D1334">
        <f>IFERROR(VLOOKUP(A1334,プログラム!B:C,2,0),"")</f>
        <v>92</v>
      </c>
      <c r="E1334">
        <f>IFERROR(記録[[#This Row],[組]],"")</f>
        <v>1</v>
      </c>
      <c r="F1334">
        <f>IFERROR(記録[[#This Row],[水路]],"")</f>
        <v>5</v>
      </c>
      <c r="G1334" t="str">
        <f>IFERROR(VLOOKUP(D1334,プログラムデータ!A:N,12,0),"")</f>
        <v>15～18歳</v>
      </c>
      <c r="H1334" t="str">
        <f>IFERROR(VLOOKUP(D1334,プログラムデータ!A:N,13,0),"")</f>
        <v>女子</v>
      </c>
      <c r="I1334">
        <f>IFERROR(VLOOKUP(D1334,プログラムデータ!A:N,11,0),"")</f>
        <v>0</v>
      </c>
      <c r="J1334" t="str">
        <f>IFERROR(VLOOKUP(D1334,プログラムデータ!A:N,10,0),"")</f>
        <v>バタフライ</v>
      </c>
      <c r="K1334" t="str">
        <f>IFERROR(VLOOKUP(D1334,プログラムデータ!A:N,14,0),"")</f>
        <v>タイム決勝</v>
      </c>
      <c r="L1334" t="str">
        <f t="shared" si="21"/>
        <v>15～18歳 女子 0 バタフライ タイム決勝</v>
      </c>
    </row>
    <row r="1335" spans="1:12" x14ac:dyDescent="0.15">
      <c r="A1335">
        <f>IFERROR(記録[[#This Row],[競技番号]],"")</f>
        <v>243</v>
      </c>
      <c r="B1335">
        <f>IFERROR(記録[[#This Row],[選手番号]],"")</f>
        <v>0</v>
      </c>
      <c r="C1335" t="str">
        <f>IFERROR(VLOOKUP(B1335,チーム番号!E:F,2,0),"")</f>
        <v/>
      </c>
      <c r="D1335">
        <f>IFERROR(VLOOKUP(A1335,プログラム!B:C,2,0),"")</f>
        <v>92</v>
      </c>
      <c r="E1335">
        <f>IFERROR(記録[[#This Row],[組]],"")</f>
        <v>1</v>
      </c>
      <c r="F1335">
        <f>IFERROR(記録[[#This Row],[水路]],"")</f>
        <v>6</v>
      </c>
      <c r="G1335" t="str">
        <f>IFERROR(VLOOKUP(D1335,プログラムデータ!A:N,12,0),"")</f>
        <v>15～18歳</v>
      </c>
      <c r="H1335" t="str">
        <f>IFERROR(VLOOKUP(D1335,プログラムデータ!A:N,13,0),"")</f>
        <v>女子</v>
      </c>
      <c r="I1335">
        <f>IFERROR(VLOOKUP(D1335,プログラムデータ!A:N,11,0),"")</f>
        <v>0</v>
      </c>
      <c r="J1335" t="str">
        <f>IFERROR(VLOOKUP(D1335,プログラムデータ!A:N,10,0),"")</f>
        <v>バタフライ</v>
      </c>
      <c r="K1335" t="str">
        <f>IFERROR(VLOOKUP(D1335,プログラムデータ!A:N,14,0),"")</f>
        <v>タイム決勝</v>
      </c>
      <c r="L1335" t="str">
        <f t="shared" si="21"/>
        <v>15～18歳 女子 0 バタフライ タイム決勝</v>
      </c>
    </row>
    <row r="1336" spans="1:12" x14ac:dyDescent="0.15">
      <c r="A1336">
        <f>IFERROR(記録[[#This Row],[競技番号]],"")</f>
        <v>243</v>
      </c>
      <c r="B1336">
        <f>IFERROR(記録[[#This Row],[選手番号]],"")</f>
        <v>0</v>
      </c>
      <c r="C1336" t="str">
        <f>IFERROR(VLOOKUP(B1336,チーム番号!E:F,2,0),"")</f>
        <v/>
      </c>
      <c r="D1336">
        <f>IFERROR(VLOOKUP(A1336,プログラム!B:C,2,0),"")</f>
        <v>92</v>
      </c>
      <c r="E1336">
        <f>IFERROR(記録[[#This Row],[組]],"")</f>
        <v>1</v>
      </c>
      <c r="F1336">
        <f>IFERROR(記録[[#This Row],[水路]],"")</f>
        <v>7</v>
      </c>
      <c r="G1336" t="str">
        <f>IFERROR(VLOOKUP(D1336,プログラムデータ!A:N,12,0),"")</f>
        <v>15～18歳</v>
      </c>
      <c r="H1336" t="str">
        <f>IFERROR(VLOOKUP(D1336,プログラムデータ!A:N,13,0),"")</f>
        <v>女子</v>
      </c>
      <c r="I1336">
        <f>IFERROR(VLOOKUP(D1336,プログラムデータ!A:N,11,0),"")</f>
        <v>0</v>
      </c>
      <c r="J1336" t="str">
        <f>IFERROR(VLOOKUP(D1336,プログラムデータ!A:N,10,0),"")</f>
        <v>バタフライ</v>
      </c>
      <c r="K1336" t="str">
        <f>IFERROR(VLOOKUP(D1336,プログラムデータ!A:N,14,0),"")</f>
        <v>タイム決勝</v>
      </c>
      <c r="L1336" t="str">
        <f t="shared" si="21"/>
        <v>15～18歳 女子 0 バタフライ タイム決勝</v>
      </c>
    </row>
    <row r="1337" spans="1:12" x14ac:dyDescent="0.15">
      <c r="A1337">
        <f>IFERROR(記録[[#This Row],[競技番号]],"")</f>
        <v>243</v>
      </c>
      <c r="B1337">
        <f>IFERROR(記録[[#This Row],[選手番号]],"")</f>
        <v>0</v>
      </c>
      <c r="C1337" t="str">
        <f>IFERROR(VLOOKUP(B1337,チーム番号!E:F,2,0),"")</f>
        <v/>
      </c>
      <c r="D1337">
        <f>IFERROR(VLOOKUP(A1337,プログラム!B:C,2,0),"")</f>
        <v>92</v>
      </c>
      <c r="E1337">
        <f>IFERROR(記録[[#This Row],[組]],"")</f>
        <v>1</v>
      </c>
      <c r="F1337">
        <f>IFERROR(記録[[#This Row],[水路]],"")</f>
        <v>8</v>
      </c>
      <c r="G1337" t="str">
        <f>IFERROR(VLOOKUP(D1337,プログラムデータ!A:N,12,0),"")</f>
        <v>15～18歳</v>
      </c>
      <c r="H1337" t="str">
        <f>IFERROR(VLOOKUP(D1337,プログラムデータ!A:N,13,0),"")</f>
        <v>女子</v>
      </c>
      <c r="I1337">
        <f>IFERROR(VLOOKUP(D1337,プログラムデータ!A:N,11,0),"")</f>
        <v>0</v>
      </c>
      <c r="J1337" t="str">
        <f>IFERROR(VLOOKUP(D1337,プログラムデータ!A:N,10,0),"")</f>
        <v>バタフライ</v>
      </c>
      <c r="K1337" t="str">
        <f>IFERROR(VLOOKUP(D1337,プログラムデータ!A:N,14,0),"")</f>
        <v>タイム決勝</v>
      </c>
      <c r="L1337" t="str">
        <f t="shared" si="21"/>
        <v>15～18歳 女子 0 バタフライ タイム決勝</v>
      </c>
    </row>
    <row r="1338" spans="1:12" x14ac:dyDescent="0.15">
      <c r="A1338">
        <f>IFERROR(記録[[#This Row],[競技番号]],"")</f>
        <v>243</v>
      </c>
      <c r="B1338">
        <f>IFERROR(記録[[#This Row],[選手番号]],"")</f>
        <v>191</v>
      </c>
      <c r="C1338" t="str">
        <f>IFERROR(VLOOKUP(B1338,チーム番号!E:F,2,0),"")</f>
        <v/>
      </c>
      <c r="D1338">
        <f>IFERROR(VLOOKUP(A1338,プログラム!B:C,2,0),"")</f>
        <v>92</v>
      </c>
      <c r="E1338">
        <f>IFERROR(記録[[#This Row],[組]],"")</f>
        <v>2</v>
      </c>
      <c r="F1338">
        <f>IFERROR(記録[[#This Row],[水路]],"")</f>
        <v>1</v>
      </c>
      <c r="G1338" t="str">
        <f>IFERROR(VLOOKUP(D1338,プログラムデータ!A:N,12,0),"")</f>
        <v>15～18歳</v>
      </c>
      <c r="H1338" t="str">
        <f>IFERROR(VLOOKUP(D1338,プログラムデータ!A:N,13,0),"")</f>
        <v>女子</v>
      </c>
      <c r="I1338">
        <f>IFERROR(VLOOKUP(D1338,プログラムデータ!A:N,11,0),"")</f>
        <v>0</v>
      </c>
      <c r="J1338" t="str">
        <f>IFERROR(VLOOKUP(D1338,プログラムデータ!A:N,10,0),"")</f>
        <v>バタフライ</v>
      </c>
      <c r="K1338" t="str">
        <f>IFERROR(VLOOKUP(D1338,プログラムデータ!A:N,14,0),"")</f>
        <v>タイム決勝</v>
      </c>
      <c r="L1338" t="str">
        <f t="shared" si="21"/>
        <v>15～18歳 女子 0 バタフライ タイム決勝</v>
      </c>
    </row>
    <row r="1339" spans="1:12" x14ac:dyDescent="0.15">
      <c r="A1339">
        <f>IFERROR(記録[[#This Row],[競技番号]],"")</f>
        <v>243</v>
      </c>
      <c r="B1339">
        <f>IFERROR(記録[[#This Row],[選手番号]],"")</f>
        <v>531</v>
      </c>
      <c r="C1339" t="str">
        <f>IFERROR(VLOOKUP(B1339,チーム番号!E:F,2,0),"")</f>
        <v/>
      </c>
      <c r="D1339">
        <f>IFERROR(VLOOKUP(A1339,プログラム!B:C,2,0),"")</f>
        <v>92</v>
      </c>
      <c r="E1339">
        <f>IFERROR(記録[[#This Row],[組]],"")</f>
        <v>2</v>
      </c>
      <c r="F1339">
        <f>IFERROR(記録[[#This Row],[水路]],"")</f>
        <v>2</v>
      </c>
      <c r="G1339" t="str">
        <f>IFERROR(VLOOKUP(D1339,プログラムデータ!A:N,12,0),"")</f>
        <v>15～18歳</v>
      </c>
      <c r="H1339" t="str">
        <f>IFERROR(VLOOKUP(D1339,プログラムデータ!A:N,13,0),"")</f>
        <v>女子</v>
      </c>
      <c r="I1339">
        <f>IFERROR(VLOOKUP(D1339,プログラムデータ!A:N,11,0),"")</f>
        <v>0</v>
      </c>
      <c r="J1339" t="str">
        <f>IFERROR(VLOOKUP(D1339,プログラムデータ!A:N,10,0),"")</f>
        <v>バタフライ</v>
      </c>
      <c r="K1339" t="str">
        <f>IFERROR(VLOOKUP(D1339,プログラムデータ!A:N,14,0),"")</f>
        <v>タイム決勝</v>
      </c>
      <c r="L1339" t="str">
        <f t="shared" si="21"/>
        <v>15～18歳 女子 0 バタフライ タイム決勝</v>
      </c>
    </row>
    <row r="1340" spans="1:12" x14ac:dyDescent="0.15">
      <c r="A1340">
        <f>IFERROR(記録[[#This Row],[競技番号]],"")</f>
        <v>243</v>
      </c>
      <c r="B1340">
        <f>IFERROR(記録[[#This Row],[選手番号]],"")</f>
        <v>665</v>
      </c>
      <c r="C1340" t="str">
        <f>IFERROR(VLOOKUP(B1340,チーム番号!E:F,2,0),"")</f>
        <v/>
      </c>
      <c r="D1340">
        <f>IFERROR(VLOOKUP(A1340,プログラム!B:C,2,0),"")</f>
        <v>92</v>
      </c>
      <c r="E1340">
        <f>IFERROR(記録[[#This Row],[組]],"")</f>
        <v>2</v>
      </c>
      <c r="F1340">
        <f>IFERROR(記録[[#This Row],[水路]],"")</f>
        <v>3</v>
      </c>
      <c r="G1340" t="str">
        <f>IFERROR(VLOOKUP(D1340,プログラムデータ!A:N,12,0),"")</f>
        <v>15～18歳</v>
      </c>
      <c r="H1340" t="str">
        <f>IFERROR(VLOOKUP(D1340,プログラムデータ!A:N,13,0),"")</f>
        <v>女子</v>
      </c>
      <c r="I1340">
        <f>IFERROR(VLOOKUP(D1340,プログラムデータ!A:N,11,0),"")</f>
        <v>0</v>
      </c>
      <c r="J1340" t="str">
        <f>IFERROR(VLOOKUP(D1340,プログラムデータ!A:N,10,0),"")</f>
        <v>バタフライ</v>
      </c>
      <c r="K1340" t="str">
        <f>IFERROR(VLOOKUP(D1340,プログラムデータ!A:N,14,0),"")</f>
        <v>タイム決勝</v>
      </c>
      <c r="L1340" t="str">
        <f t="shared" si="21"/>
        <v>15～18歳 女子 0 バタフライ タイム決勝</v>
      </c>
    </row>
    <row r="1341" spans="1:12" x14ac:dyDescent="0.15">
      <c r="A1341">
        <f>IFERROR(記録[[#This Row],[競技番号]],"")</f>
        <v>243</v>
      </c>
      <c r="B1341">
        <f>IFERROR(記録[[#This Row],[選手番号]],"")</f>
        <v>26</v>
      </c>
      <c r="C1341" t="str">
        <f>IFERROR(VLOOKUP(B1341,チーム番号!E:F,2,0),"")</f>
        <v/>
      </c>
      <c r="D1341">
        <f>IFERROR(VLOOKUP(A1341,プログラム!B:C,2,0),"")</f>
        <v>92</v>
      </c>
      <c r="E1341">
        <f>IFERROR(記録[[#This Row],[組]],"")</f>
        <v>2</v>
      </c>
      <c r="F1341">
        <f>IFERROR(記録[[#This Row],[水路]],"")</f>
        <v>4</v>
      </c>
      <c r="G1341" t="str">
        <f>IFERROR(VLOOKUP(D1341,プログラムデータ!A:N,12,0),"")</f>
        <v>15～18歳</v>
      </c>
      <c r="H1341" t="str">
        <f>IFERROR(VLOOKUP(D1341,プログラムデータ!A:N,13,0),"")</f>
        <v>女子</v>
      </c>
      <c r="I1341">
        <f>IFERROR(VLOOKUP(D1341,プログラムデータ!A:N,11,0),"")</f>
        <v>0</v>
      </c>
      <c r="J1341" t="str">
        <f>IFERROR(VLOOKUP(D1341,プログラムデータ!A:N,10,0),"")</f>
        <v>バタフライ</v>
      </c>
      <c r="K1341" t="str">
        <f>IFERROR(VLOOKUP(D1341,プログラムデータ!A:N,14,0),"")</f>
        <v>タイム決勝</v>
      </c>
      <c r="L1341" t="str">
        <f t="shared" si="21"/>
        <v>15～18歳 女子 0 バタフライ タイム決勝</v>
      </c>
    </row>
    <row r="1342" spans="1:12" x14ac:dyDescent="0.15">
      <c r="A1342">
        <f>IFERROR(記録[[#This Row],[競技番号]],"")</f>
        <v>243</v>
      </c>
      <c r="B1342">
        <f>IFERROR(記録[[#This Row],[選手番号]],"")</f>
        <v>533</v>
      </c>
      <c r="C1342" t="str">
        <f>IFERROR(VLOOKUP(B1342,チーム番号!E:F,2,0),"")</f>
        <v/>
      </c>
      <c r="D1342">
        <f>IFERROR(VLOOKUP(A1342,プログラム!B:C,2,0),"")</f>
        <v>92</v>
      </c>
      <c r="E1342">
        <f>IFERROR(記録[[#This Row],[組]],"")</f>
        <v>2</v>
      </c>
      <c r="F1342">
        <f>IFERROR(記録[[#This Row],[水路]],"")</f>
        <v>5</v>
      </c>
      <c r="G1342" t="str">
        <f>IFERROR(VLOOKUP(D1342,プログラムデータ!A:N,12,0),"")</f>
        <v>15～18歳</v>
      </c>
      <c r="H1342" t="str">
        <f>IFERROR(VLOOKUP(D1342,プログラムデータ!A:N,13,0),"")</f>
        <v>女子</v>
      </c>
      <c r="I1342">
        <f>IFERROR(VLOOKUP(D1342,プログラムデータ!A:N,11,0),"")</f>
        <v>0</v>
      </c>
      <c r="J1342" t="str">
        <f>IFERROR(VLOOKUP(D1342,プログラムデータ!A:N,10,0),"")</f>
        <v>バタフライ</v>
      </c>
      <c r="K1342" t="str">
        <f>IFERROR(VLOOKUP(D1342,プログラムデータ!A:N,14,0),"")</f>
        <v>タイム決勝</v>
      </c>
      <c r="L1342" t="str">
        <f t="shared" si="21"/>
        <v>15～18歳 女子 0 バタフライ タイム決勝</v>
      </c>
    </row>
    <row r="1343" spans="1:12" x14ac:dyDescent="0.15">
      <c r="A1343">
        <f>IFERROR(記録[[#This Row],[競技番号]],"")</f>
        <v>243</v>
      </c>
      <c r="B1343">
        <f>IFERROR(記録[[#This Row],[選手番号]],"")</f>
        <v>294</v>
      </c>
      <c r="C1343" t="str">
        <f>IFERROR(VLOOKUP(B1343,チーム番号!E:F,2,0),"")</f>
        <v/>
      </c>
      <c r="D1343">
        <f>IFERROR(VLOOKUP(A1343,プログラム!B:C,2,0),"")</f>
        <v>92</v>
      </c>
      <c r="E1343">
        <f>IFERROR(記録[[#This Row],[組]],"")</f>
        <v>2</v>
      </c>
      <c r="F1343">
        <f>IFERROR(記録[[#This Row],[水路]],"")</f>
        <v>6</v>
      </c>
      <c r="G1343" t="str">
        <f>IFERROR(VLOOKUP(D1343,プログラムデータ!A:N,12,0),"")</f>
        <v>15～18歳</v>
      </c>
      <c r="H1343" t="str">
        <f>IFERROR(VLOOKUP(D1343,プログラムデータ!A:N,13,0),"")</f>
        <v>女子</v>
      </c>
      <c r="I1343">
        <f>IFERROR(VLOOKUP(D1343,プログラムデータ!A:N,11,0),"")</f>
        <v>0</v>
      </c>
      <c r="J1343" t="str">
        <f>IFERROR(VLOOKUP(D1343,プログラムデータ!A:N,10,0),"")</f>
        <v>バタフライ</v>
      </c>
      <c r="K1343" t="str">
        <f>IFERROR(VLOOKUP(D1343,プログラムデータ!A:N,14,0),"")</f>
        <v>タイム決勝</v>
      </c>
      <c r="L1343" t="str">
        <f t="shared" si="21"/>
        <v>15～18歳 女子 0 バタフライ タイム決勝</v>
      </c>
    </row>
    <row r="1344" spans="1:12" x14ac:dyDescent="0.15">
      <c r="A1344">
        <f>IFERROR(記録[[#This Row],[競技番号]],"")</f>
        <v>243</v>
      </c>
      <c r="B1344">
        <f>IFERROR(記録[[#This Row],[選手番号]],"")</f>
        <v>212</v>
      </c>
      <c r="C1344" t="str">
        <f>IFERROR(VLOOKUP(B1344,チーム番号!E:F,2,0),"")</f>
        <v/>
      </c>
      <c r="D1344">
        <f>IFERROR(VLOOKUP(A1344,プログラム!B:C,2,0),"")</f>
        <v>92</v>
      </c>
      <c r="E1344">
        <f>IFERROR(記録[[#This Row],[組]],"")</f>
        <v>2</v>
      </c>
      <c r="F1344">
        <f>IFERROR(記録[[#This Row],[水路]],"")</f>
        <v>7</v>
      </c>
      <c r="G1344" t="str">
        <f>IFERROR(VLOOKUP(D1344,プログラムデータ!A:N,12,0),"")</f>
        <v>15～18歳</v>
      </c>
      <c r="H1344" t="str">
        <f>IFERROR(VLOOKUP(D1344,プログラムデータ!A:N,13,0),"")</f>
        <v>女子</v>
      </c>
      <c r="I1344">
        <f>IFERROR(VLOOKUP(D1344,プログラムデータ!A:N,11,0),"")</f>
        <v>0</v>
      </c>
      <c r="J1344" t="str">
        <f>IFERROR(VLOOKUP(D1344,プログラムデータ!A:N,10,0),"")</f>
        <v>バタフライ</v>
      </c>
      <c r="K1344" t="str">
        <f>IFERROR(VLOOKUP(D1344,プログラムデータ!A:N,14,0),"")</f>
        <v>タイム決勝</v>
      </c>
      <c r="L1344" t="str">
        <f t="shared" si="21"/>
        <v>15～18歳 女子 0 バタフライ タイム決勝</v>
      </c>
    </row>
    <row r="1345" spans="1:12" x14ac:dyDescent="0.15">
      <c r="A1345">
        <f>IFERROR(記録[[#This Row],[競技番号]],"")</f>
        <v>243</v>
      </c>
      <c r="B1345">
        <f>IFERROR(記録[[#This Row],[選手番号]],"")</f>
        <v>547</v>
      </c>
      <c r="C1345" t="str">
        <f>IFERROR(VLOOKUP(B1345,チーム番号!E:F,2,0),"")</f>
        <v/>
      </c>
      <c r="D1345">
        <f>IFERROR(VLOOKUP(A1345,プログラム!B:C,2,0),"")</f>
        <v>92</v>
      </c>
      <c r="E1345">
        <f>IFERROR(記録[[#This Row],[組]],"")</f>
        <v>2</v>
      </c>
      <c r="F1345">
        <f>IFERROR(記録[[#This Row],[水路]],"")</f>
        <v>8</v>
      </c>
      <c r="G1345" t="str">
        <f>IFERROR(VLOOKUP(D1345,プログラムデータ!A:N,12,0),"")</f>
        <v>15～18歳</v>
      </c>
      <c r="H1345" t="str">
        <f>IFERROR(VLOOKUP(D1345,プログラムデータ!A:N,13,0),"")</f>
        <v>女子</v>
      </c>
      <c r="I1345">
        <f>IFERROR(VLOOKUP(D1345,プログラムデータ!A:N,11,0),"")</f>
        <v>0</v>
      </c>
      <c r="J1345" t="str">
        <f>IFERROR(VLOOKUP(D1345,プログラムデータ!A:N,10,0),"")</f>
        <v>バタフライ</v>
      </c>
      <c r="K1345" t="str">
        <f>IFERROR(VLOOKUP(D1345,プログラムデータ!A:N,14,0),"")</f>
        <v>タイム決勝</v>
      </c>
      <c r="L1345" t="str">
        <f t="shared" si="21"/>
        <v>15～18歳 女子 0 バタフライ タイム決勝</v>
      </c>
    </row>
    <row r="1346" spans="1:12" x14ac:dyDescent="0.15">
      <c r="A1346">
        <f>IFERROR(記録[[#This Row],[競技番号]],"")</f>
        <v>244</v>
      </c>
      <c r="B1346">
        <f>IFERROR(記録[[#This Row],[選手番号]],"")</f>
        <v>0</v>
      </c>
      <c r="C1346" t="str">
        <f>IFERROR(VLOOKUP(B1346,チーム番号!E:F,2,0),"")</f>
        <v/>
      </c>
      <c r="D1346">
        <f>IFERROR(VLOOKUP(A1346,プログラム!B:C,2,0),"")</f>
        <v>93</v>
      </c>
      <c r="E1346">
        <f>IFERROR(記録[[#This Row],[組]],"")</f>
        <v>1</v>
      </c>
      <c r="F1346">
        <f>IFERROR(記録[[#This Row],[水路]],"")</f>
        <v>1</v>
      </c>
      <c r="G1346" t="str">
        <f>IFERROR(VLOOKUP(D1346,プログラムデータ!A:N,12,0),"")</f>
        <v>13～14歳</v>
      </c>
      <c r="H1346" t="str">
        <f>IFERROR(VLOOKUP(D1346,プログラムデータ!A:N,13,0),"")</f>
        <v>女子</v>
      </c>
      <c r="I1346" t="str">
        <f>IFERROR(VLOOKUP(D1346,プログラムデータ!A:N,11,0),"")</f>
        <v>4×50m</v>
      </c>
      <c r="J1346" t="str">
        <f>IFERROR(VLOOKUP(D1346,プログラムデータ!A:N,10,0),"")</f>
        <v>バタフライ</v>
      </c>
      <c r="K1346" t="str">
        <f>IFERROR(VLOOKUP(D1346,プログラムデータ!A:N,14,0),"")</f>
        <v>タイム決勝</v>
      </c>
      <c r="L1346" t="str">
        <f t="shared" si="21"/>
        <v>13～14歳 女子 4×50m バタフライ タイム決勝</v>
      </c>
    </row>
    <row r="1347" spans="1:12" x14ac:dyDescent="0.15">
      <c r="A1347">
        <f>IFERROR(記録[[#This Row],[競技番号]],"")</f>
        <v>244</v>
      </c>
      <c r="B1347">
        <f>IFERROR(記録[[#This Row],[選手番号]],"")</f>
        <v>218</v>
      </c>
      <c r="C1347" t="str">
        <f>IFERROR(VLOOKUP(B1347,チーム番号!E:F,2,0),"")</f>
        <v/>
      </c>
      <c r="D1347">
        <f>IFERROR(VLOOKUP(A1347,プログラム!B:C,2,0),"")</f>
        <v>93</v>
      </c>
      <c r="E1347">
        <f>IFERROR(記録[[#This Row],[組]],"")</f>
        <v>1</v>
      </c>
      <c r="F1347">
        <f>IFERROR(記録[[#This Row],[水路]],"")</f>
        <v>2</v>
      </c>
      <c r="G1347" t="str">
        <f>IFERROR(VLOOKUP(D1347,プログラムデータ!A:N,12,0),"")</f>
        <v>13～14歳</v>
      </c>
      <c r="H1347" t="str">
        <f>IFERROR(VLOOKUP(D1347,プログラムデータ!A:N,13,0),"")</f>
        <v>女子</v>
      </c>
      <c r="I1347" t="str">
        <f>IFERROR(VLOOKUP(D1347,プログラムデータ!A:N,11,0),"")</f>
        <v>4×50m</v>
      </c>
      <c r="J1347" t="str">
        <f>IFERROR(VLOOKUP(D1347,プログラムデータ!A:N,10,0),"")</f>
        <v>バタフライ</v>
      </c>
      <c r="K1347" t="str">
        <f>IFERROR(VLOOKUP(D1347,プログラムデータ!A:N,14,0),"")</f>
        <v>タイム決勝</v>
      </c>
      <c r="L1347" t="str">
        <f t="shared" si="21"/>
        <v>13～14歳 女子 4×50m バタフライ タイム決勝</v>
      </c>
    </row>
    <row r="1348" spans="1:12" x14ac:dyDescent="0.15">
      <c r="A1348">
        <f>IFERROR(記録[[#This Row],[競技番号]],"")</f>
        <v>244</v>
      </c>
      <c r="B1348">
        <f>IFERROR(記録[[#This Row],[選手番号]],"")</f>
        <v>599</v>
      </c>
      <c r="C1348" t="str">
        <f>IFERROR(VLOOKUP(B1348,チーム番号!E:F,2,0),"")</f>
        <v/>
      </c>
      <c r="D1348">
        <f>IFERROR(VLOOKUP(A1348,プログラム!B:C,2,0),"")</f>
        <v>93</v>
      </c>
      <c r="E1348">
        <f>IFERROR(記録[[#This Row],[組]],"")</f>
        <v>1</v>
      </c>
      <c r="F1348">
        <f>IFERROR(記録[[#This Row],[水路]],"")</f>
        <v>3</v>
      </c>
      <c r="G1348" t="str">
        <f>IFERROR(VLOOKUP(D1348,プログラムデータ!A:N,12,0),"")</f>
        <v>13～14歳</v>
      </c>
      <c r="H1348" t="str">
        <f>IFERROR(VLOOKUP(D1348,プログラムデータ!A:N,13,0),"")</f>
        <v>女子</v>
      </c>
      <c r="I1348" t="str">
        <f>IFERROR(VLOOKUP(D1348,プログラムデータ!A:N,11,0),"")</f>
        <v>4×50m</v>
      </c>
      <c r="J1348" t="str">
        <f>IFERROR(VLOOKUP(D1348,プログラムデータ!A:N,10,0),"")</f>
        <v>バタフライ</v>
      </c>
      <c r="K1348" t="str">
        <f>IFERROR(VLOOKUP(D1348,プログラムデータ!A:N,14,0),"")</f>
        <v>タイム決勝</v>
      </c>
      <c r="L1348" t="str">
        <f t="shared" si="21"/>
        <v>13～14歳 女子 4×50m バタフライ タイム決勝</v>
      </c>
    </row>
    <row r="1349" spans="1:12" x14ac:dyDescent="0.15">
      <c r="A1349">
        <f>IFERROR(記録[[#This Row],[競技番号]],"")</f>
        <v>244</v>
      </c>
      <c r="B1349">
        <f>IFERROR(記録[[#This Row],[選手番号]],"")</f>
        <v>414</v>
      </c>
      <c r="C1349" t="str">
        <f>IFERROR(VLOOKUP(B1349,チーム番号!E:F,2,0),"")</f>
        <v/>
      </c>
      <c r="D1349">
        <f>IFERROR(VLOOKUP(A1349,プログラム!B:C,2,0),"")</f>
        <v>93</v>
      </c>
      <c r="E1349">
        <f>IFERROR(記録[[#This Row],[組]],"")</f>
        <v>1</v>
      </c>
      <c r="F1349">
        <f>IFERROR(記録[[#This Row],[水路]],"")</f>
        <v>4</v>
      </c>
      <c r="G1349" t="str">
        <f>IFERROR(VLOOKUP(D1349,プログラムデータ!A:N,12,0),"")</f>
        <v>13～14歳</v>
      </c>
      <c r="H1349" t="str">
        <f>IFERROR(VLOOKUP(D1349,プログラムデータ!A:N,13,0),"")</f>
        <v>女子</v>
      </c>
      <c r="I1349" t="str">
        <f>IFERROR(VLOOKUP(D1349,プログラムデータ!A:N,11,0),"")</f>
        <v>4×50m</v>
      </c>
      <c r="J1349" t="str">
        <f>IFERROR(VLOOKUP(D1349,プログラムデータ!A:N,10,0),"")</f>
        <v>バタフライ</v>
      </c>
      <c r="K1349" t="str">
        <f>IFERROR(VLOOKUP(D1349,プログラムデータ!A:N,14,0),"")</f>
        <v>タイム決勝</v>
      </c>
      <c r="L1349" t="str">
        <f t="shared" si="21"/>
        <v>13～14歳 女子 4×50m バタフライ タイム決勝</v>
      </c>
    </row>
    <row r="1350" spans="1:12" x14ac:dyDescent="0.15">
      <c r="A1350">
        <f>IFERROR(記録[[#This Row],[競技番号]],"")</f>
        <v>244</v>
      </c>
      <c r="B1350">
        <f>IFERROR(記録[[#This Row],[選手番号]],"")</f>
        <v>503</v>
      </c>
      <c r="C1350" t="str">
        <f>IFERROR(VLOOKUP(B1350,チーム番号!E:F,2,0),"")</f>
        <v/>
      </c>
      <c r="D1350">
        <f>IFERROR(VLOOKUP(A1350,プログラム!B:C,2,0),"")</f>
        <v>93</v>
      </c>
      <c r="E1350">
        <f>IFERROR(記録[[#This Row],[組]],"")</f>
        <v>1</v>
      </c>
      <c r="F1350">
        <f>IFERROR(記録[[#This Row],[水路]],"")</f>
        <v>5</v>
      </c>
      <c r="G1350" t="str">
        <f>IFERROR(VLOOKUP(D1350,プログラムデータ!A:N,12,0),"")</f>
        <v>13～14歳</v>
      </c>
      <c r="H1350" t="str">
        <f>IFERROR(VLOOKUP(D1350,プログラムデータ!A:N,13,0),"")</f>
        <v>女子</v>
      </c>
      <c r="I1350" t="str">
        <f>IFERROR(VLOOKUP(D1350,プログラムデータ!A:N,11,0),"")</f>
        <v>4×50m</v>
      </c>
      <c r="J1350" t="str">
        <f>IFERROR(VLOOKUP(D1350,プログラムデータ!A:N,10,0),"")</f>
        <v>バタフライ</v>
      </c>
      <c r="K1350" t="str">
        <f>IFERROR(VLOOKUP(D1350,プログラムデータ!A:N,14,0),"")</f>
        <v>タイム決勝</v>
      </c>
      <c r="L1350" t="str">
        <f t="shared" si="21"/>
        <v>13～14歳 女子 4×50m バタフライ タイム決勝</v>
      </c>
    </row>
    <row r="1351" spans="1:12" x14ac:dyDescent="0.15">
      <c r="A1351">
        <f>IFERROR(記録[[#This Row],[競技番号]],"")</f>
        <v>244</v>
      </c>
      <c r="B1351">
        <f>IFERROR(記録[[#This Row],[選手番号]],"")</f>
        <v>611</v>
      </c>
      <c r="C1351" t="str">
        <f>IFERROR(VLOOKUP(B1351,チーム番号!E:F,2,0),"")</f>
        <v/>
      </c>
      <c r="D1351">
        <f>IFERROR(VLOOKUP(A1351,プログラム!B:C,2,0),"")</f>
        <v>93</v>
      </c>
      <c r="E1351">
        <f>IFERROR(記録[[#This Row],[組]],"")</f>
        <v>1</v>
      </c>
      <c r="F1351">
        <f>IFERROR(記録[[#This Row],[水路]],"")</f>
        <v>6</v>
      </c>
      <c r="G1351" t="str">
        <f>IFERROR(VLOOKUP(D1351,プログラムデータ!A:N,12,0),"")</f>
        <v>13～14歳</v>
      </c>
      <c r="H1351" t="str">
        <f>IFERROR(VLOOKUP(D1351,プログラムデータ!A:N,13,0),"")</f>
        <v>女子</v>
      </c>
      <c r="I1351" t="str">
        <f>IFERROR(VLOOKUP(D1351,プログラムデータ!A:N,11,0),"")</f>
        <v>4×50m</v>
      </c>
      <c r="J1351" t="str">
        <f>IFERROR(VLOOKUP(D1351,プログラムデータ!A:N,10,0),"")</f>
        <v>バタフライ</v>
      </c>
      <c r="K1351" t="str">
        <f>IFERROR(VLOOKUP(D1351,プログラムデータ!A:N,14,0),"")</f>
        <v>タイム決勝</v>
      </c>
      <c r="L1351" t="str">
        <f t="shared" si="21"/>
        <v>13～14歳 女子 4×50m バタフライ タイム決勝</v>
      </c>
    </row>
    <row r="1352" spans="1:12" x14ac:dyDescent="0.15">
      <c r="A1352">
        <f>IFERROR(記録[[#This Row],[競技番号]],"")</f>
        <v>244</v>
      </c>
      <c r="B1352">
        <f>IFERROR(記録[[#This Row],[選手番号]],"")</f>
        <v>214</v>
      </c>
      <c r="C1352" t="str">
        <f>IFERROR(VLOOKUP(B1352,チーム番号!E:F,2,0),"")</f>
        <v/>
      </c>
      <c r="D1352">
        <f>IFERROR(VLOOKUP(A1352,プログラム!B:C,2,0),"")</f>
        <v>93</v>
      </c>
      <c r="E1352">
        <f>IFERROR(記録[[#This Row],[組]],"")</f>
        <v>1</v>
      </c>
      <c r="F1352">
        <f>IFERROR(記録[[#This Row],[水路]],"")</f>
        <v>7</v>
      </c>
      <c r="G1352" t="str">
        <f>IFERROR(VLOOKUP(D1352,プログラムデータ!A:N,12,0),"")</f>
        <v>13～14歳</v>
      </c>
      <c r="H1352" t="str">
        <f>IFERROR(VLOOKUP(D1352,プログラムデータ!A:N,13,0),"")</f>
        <v>女子</v>
      </c>
      <c r="I1352" t="str">
        <f>IFERROR(VLOOKUP(D1352,プログラムデータ!A:N,11,0),"")</f>
        <v>4×50m</v>
      </c>
      <c r="J1352" t="str">
        <f>IFERROR(VLOOKUP(D1352,プログラムデータ!A:N,10,0),"")</f>
        <v>バタフライ</v>
      </c>
      <c r="K1352" t="str">
        <f>IFERROR(VLOOKUP(D1352,プログラムデータ!A:N,14,0),"")</f>
        <v>タイム決勝</v>
      </c>
      <c r="L1352" t="str">
        <f t="shared" si="21"/>
        <v>13～14歳 女子 4×50m バタフライ タイム決勝</v>
      </c>
    </row>
    <row r="1353" spans="1:12" x14ac:dyDescent="0.15">
      <c r="A1353">
        <f>IFERROR(記録[[#This Row],[競技番号]],"")</f>
        <v>244</v>
      </c>
      <c r="B1353">
        <f>IFERROR(記録[[#This Row],[選手番号]],"")</f>
        <v>0</v>
      </c>
      <c r="C1353" t="str">
        <f>IFERROR(VLOOKUP(B1353,チーム番号!E:F,2,0),"")</f>
        <v/>
      </c>
      <c r="D1353">
        <f>IFERROR(VLOOKUP(A1353,プログラム!B:C,2,0),"")</f>
        <v>93</v>
      </c>
      <c r="E1353">
        <f>IFERROR(記録[[#This Row],[組]],"")</f>
        <v>1</v>
      </c>
      <c r="F1353">
        <f>IFERROR(記録[[#This Row],[水路]],"")</f>
        <v>8</v>
      </c>
      <c r="G1353" t="str">
        <f>IFERROR(VLOOKUP(D1353,プログラムデータ!A:N,12,0),"")</f>
        <v>13～14歳</v>
      </c>
      <c r="H1353" t="str">
        <f>IFERROR(VLOOKUP(D1353,プログラムデータ!A:N,13,0),"")</f>
        <v>女子</v>
      </c>
      <c r="I1353" t="str">
        <f>IFERROR(VLOOKUP(D1353,プログラムデータ!A:N,11,0),"")</f>
        <v>4×50m</v>
      </c>
      <c r="J1353" t="str">
        <f>IFERROR(VLOOKUP(D1353,プログラムデータ!A:N,10,0),"")</f>
        <v>バタフライ</v>
      </c>
      <c r="K1353" t="str">
        <f>IFERROR(VLOOKUP(D1353,プログラムデータ!A:N,14,0),"")</f>
        <v>タイム決勝</v>
      </c>
      <c r="L1353" t="str">
        <f t="shared" si="21"/>
        <v>13～14歳 女子 4×50m バタフライ タイム決勝</v>
      </c>
    </row>
    <row r="1354" spans="1:12" x14ac:dyDescent="0.15">
      <c r="A1354">
        <f>IFERROR(記録[[#This Row],[競技番号]],"")</f>
        <v>245</v>
      </c>
      <c r="B1354">
        <f>IFERROR(記録[[#This Row],[選手番号]],"")</f>
        <v>0</v>
      </c>
      <c r="C1354" t="str">
        <f>IFERROR(VLOOKUP(B1354,チーム番号!E:F,2,0),"")</f>
        <v/>
      </c>
      <c r="D1354">
        <f>IFERROR(VLOOKUP(A1354,プログラム!B:C,2,0),"")</f>
        <v>94</v>
      </c>
      <c r="E1354">
        <f>IFERROR(記録[[#This Row],[組]],"")</f>
        <v>1</v>
      </c>
      <c r="F1354">
        <f>IFERROR(記録[[#This Row],[水路]],"")</f>
        <v>1</v>
      </c>
      <c r="G1354" t="str">
        <f>IFERROR(VLOOKUP(D1354,プログラムデータ!A:N,12,0),"")</f>
        <v>15～18歳</v>
      </c>
      <c r="H1354" t="str">
        <f>IFERROR(VLOOKUP(D1354,プログラムデータ!A:N,13,0),"")</f>
        <v>女子</v>
      </c>
      <c r="I1354" t="str">
        <f>IFERROR(VLOOKUP(D1354,プログラムデータ!A:N,11,0),"")</f>
        <v>4×50m</v>
      </c>
      <c r="J1354" t="str">
        <f>IFERROR(VLOOKUP(D1354,プログラムデータ!A:N,10,0),"")</f>
        <v>バタフライ</v>
      </c>
      <c r="K1354" t="str">
        <f>IFERROR(VLOOKUP(D1354,プログラムデータ!A:N,14,0),"")</f>
        <v>タイム決勝</v>
      </c>
      <c r="L1354" t="str">
        <f t="shared" si="21"/>
        <v>15～18歳 女子 4×50m バタフライ タイム決勝</v>
      </c>
    </row>
    <row r="1355" spans="1:12" x14ac:dyDescent="0.15">
      <c r="A1355">
        <f>IFERROR(記録[[#This Row],[競技番号]],"")</f>
        <v>245</v>
      </c>
      <c r="B1355">
        <f>IFERROR(記録[[#This Row],[選手番号]],"")</f>
        <v>0</v>
      </c>
      <c r="C1355" t="str">
        <f>IFERROR(VLOOKUP(B1355,チーム番号!E:F,2,0),"")</f>
        <v/>
      </c>
      <c r="D1355">
        <f>IFERROR(VLOOKUP(A1355,プログラム!B:C,2,0),"")</f>
        <v>94</v>
      </c>
      <c r="E1355">
        <f>IFERROR(記録[[#This Row],[組]],"")</f>
        <v>1</v>
      </c>
      <c r="F1355">
        <f>IFERROR(記録[[#This Row],[水路]],"")</f>
        <v>2</v>
      </c>
      <c r="G1355" t="str">
        <f>IFERROR(VLOOKUP(D1355,プログラムデータ!A:N,12,0),"")</f>
        <v>15～18歳</v>
      </c>
      <c r="H1355" t="str">
        <f>IFERROR(VLOOKUP(D1355,プログラムデータ!A:N,13,0),"")</f>
        <v>女子</v>
      </c>
      <c r="I1355" t="str">
        <f>IFERROR(VLOOKUP(D1355,プログラムデータ!A:N,11,0),"")</f>
        <v>4×50m</v>
      </c>
      <c r="J1355" t="str">
        <f>IFERROR(VLOOKUP(D1355,プログラムデータ!A:N,10,0),"")</f>
        <v>バタフライ</v>
      </c>
      <c r="K1355" t="str">
        <f>IFERROR(VLOOKUP(D1355,プログラムデータ!A:N,14,0),"")</f>
        <v>タイム決勝</v>
      </c>
      <c r="L1355" t="str">
        <f t="shared" si="21"/>
        <v>15～18歳 女子 4×50m バタフライ タイム決勝</v>
      </c>
    </row>
    <row r="1356" spans="1:12" x14ac:dyDescent="0.15">
      <c r="A1356">
        <f>IFERROR(記録[[#This Row],[競技番号]],"")</f>
        <v>245</v>
      </c>
      <c r="B1356">
        <f>IFERROR(記録[[#This Row],[選手番号]],"")</f>
        <v>607</v>
      </c>
      <c r="C1356" t="str">
        <f>IFERROR(VLOOKUP(B1356,チーム番号!E:F,2,0),"")</f>
        <v/>
      </c>
      <c r="D1356">
        <f>IFERROR(VLOOKUP(A1356,プログラム!B:C,2,0),"")</f>
        <v>94</v>
      </c>
      <c r="E1356">
        <f>IFERROR(記録[[#This Row],[組]],"")</f>
        <v>1</v>
      </c>
      <c r="F1356">
        <f>IFERROR(記録[[#This Row],[水路]],"")</f>
        <v>3</v>
      </c>
      <c r="G1356" t="str">
        <f>IFERROR(VLOOKUP(D1356,プログラムデータ!A:N,12,0),"")</f>
        <v>15～18歳</v>
      </c>
      <c r="H1356" t="str">
        <f>IFERROR(VLOOKUP(D1356,プログラムデータ!A:N,13,0),"")</f>
        <v>女子</v>
      </c>
      <c r="I1356" t="str">
        <f>IFERROR(VLOOKUP(D1356,プログラムデータ!A:N,11,0),"")</f>
        <v>4×50m</v>
      </c>
      <c r="J1356" t="str">
        <f>IFERROR(VLOOKUP(D1356,プログラムデータ!A:N,10,0),"")</f>
        <v>バタフライ</v>
      </c>
      <c r="K1356" t="str">
        <f>IFERROR(VLOOKUP(D1356,プログラムデータ!A:N,14,0),"")</f>
        <v>タイム決勝</v>
      </c>
      <c r="L1356" t="str">
        <f t="shared" si="21"/>
        <v>15～18歳 女子 4×50m バタフライ タイム決勝</v>
      </c>
    </row>
    <row r="1357" spans="1:12" x14ac:dyDescent="0.15">
      <c r="A1357">
        <f>IFERROR(記録[[#This Row],[競技番号]],"")</f>
        <v>245</v>
      </c>
      <c r="B1357">
        <f>IFERROR(記録[[#This Row],[選手番号]],"")</f>
        <v>431</v>
      </c>
      <c r="C1357" t="str">
        <f>IFERROR(VLOOKUP(B1357,チーム番号!E:F,2,0),"")</f>
        <v/>
      </c>
      <c r="D1357">
        <f>IFERROR(VLOOKUP(A1357,プログラム!B:C,2,0),"")</f>
        <v>94</v>
      </c>
      <c r="E1357">
        <f>IFERROR(記録[[#This Row],[組]],"")</f>
        <v>1</v>
      </c>
      <c r="F1357">
        <f>IFERROR(記録[[#This Row],[水路]],"")</f>
        <v>4</v>
      </c>
      <c r="G1357" t="str">
        <f>IFERROR(VLOOKUP(D1357,プログラムデータ!A:N,12,0),"")</f>
        <v>15～18歳</v>
      </c>
      <c r="H1357" t="str">
        <f>IFERROR(VLOOKUP(D1357,プログラムデータ!A:N,13,0),"")</f>
        <v>女子</v>
      </c>
      <c r="I1357" t="str">
        <f>IFERROR(VLOOKUP(D1357,プログラムデータ!A:N,11,0),"")</f>
        <v>4×50m</v>
      </c>
      <c r="J1357" t="str">
        <f>IFERROR(VLOOKUP(D1357,プログラムデータ!A:N,10,0),"")</f>
        <v>バタフライ</v>
      </c>
      <c r="K1357" t="str">
        <f>IFERROR(VLOOKUP(D1357,プログラムデータ!A:N,14,0),"")</f>
        <v>タイム決勝</v>
      </c>
      <c r="L1357" t="str">
        <f t="shared" si="21"/>
        <v>15～18歳 女子 4×50m バタフライ タイム決勝</v>
      </c>
    </row>
    <row r="1358" spans="1:12" x14ac:dyDescent="0.15">
      <c r="A1358">
        <f>IFERROR(記録[[#This Row],[競技番号]],"")</f>
        <v>245</v>
      </c>
      <c r="B1358">
        <f>IFERROR(記録[[#This Row],[選手番号]],"")</f>
        <v>127</v>
      </c>
      <c r="C1358" t="str">
        <f>IFERROR(VLOOKUP(B1358,チーム番号!E:F,2,0),"")</f>
        <v/>
      </c>
      <c r="D1358">
        <f>IFERROR(VLOOKUP(A1358,プログラム!B:C,2,0),"")</f>
        <v>94</v>
      </c>
      <c r="E1358">
        <f>IFERROR(記録[[#This Row],[組]],"")</f>
        <v>1</v>
      </c>
      <c r="F1358">
        <f>IFERROR(記録[[#This Row],[水路]],"")</f>
        <v>5</v>
      </c>
      <c r="G1358" t="str">
        <f>IFERROR(VLOOKUP(D1358,プログラムデータ!A:N,12,0),"")</f>
        <v>15～18歳</v>
      </c>
      <c r="H1358" t="str">
        <f>IFERROR(VLOOKUP(D1358,プログラムデータ!A:N,13,0),"")</f>
        <v>女子</v>
      </c>
      <c r="I1358" t="str">
        <f>IFERROR(VLOOKUP(D1358,プログラムデータ!A:N,11,0),"")</f>
        <v>4×50m</v>
      </c>
      <c r="J1358" t="str">
        <f>IFERROR(VLOOKUP(D1358,プログラムデータ!A:N,10,0),"")</f>
        <v>バタフライ</v>
      </c>
      <c r="K1358" t="str">
        <f>IFERROR(VLOOKUP(D1358,プログラムデータ!A:N,14,0),"")</f>
        <v>タイム決勝</v>
      </c>
      <c r="L1358" t="str">
        <f t="shared" si="21"/>
        <v>15～18歳 女子 4×50m バタフライ タイム決勝</v>
      </c>
    </row>
    <row r="1359" spans="1:12" x14ac:dyDescent="0.15">
      <c r="A1359">
        <f>IFERROR(記録[[#This Row],[競技番号]],"")</f>
        <v>245</v>
      </c>
      <c r="B1359">
        <f>IFERROR(記録[[#This Row],[選手番号]],"")</f>
        <v>0</v>
      </c>
      <c r="C1359" t="str">
        <f>IFERROR(VLOOKUP(B1359,チーム番号!E:F,2,0),"")</f>
        <v/>
      </c>
      <c r="D1359">
        <f>IFERROR(VLOOKUP(A1359,プログラム!B:C,2,0),"")</f>
        <v>94</v>
      </c>
      <c r="E1359">
        <f>IFERROR(記録[[#This Row],[組]],"")</f>
        <v>1</v>
      </c>
      <c r="F1359">
        <f>IFERROR(記録[[#This Row],[水路]],"")</f>
        <v>6</v>
      </c>
      <c r="G1359" t="str">
        <f>IFERROR(VLOOKUP(D1359,プログラムデータ!A:N,12,0),"")</f>
        <v>15～18歳</v>
      </c>
      <c r="H1359" t="str">
        <f>IFERROR(VLOOKUP(D1359,プログラムデータ!A:N,13,0),"")</f>
        <v>女子</v>
      </c>
      <c r="I1359" t="str">
        <f>IFERROR(VLOOKUP(D1359,プログラムデータ!A:N,11,0),"")</f>
        <v>4×50m</v>
      </c>
      <c r="J1359" t="str">
        <f>IFERROR(VLOOKUP(D1359,プログラムデータ!A:N,10,0),"")</f>
        <v>バタフライ</v>
      </c>
      <c r="K1359" t="str">
        <f>IFERROR(VLOOKUP(D1359,プログラムデータ!A:N,14,0),"")</f>
        <v>タイム決勝</v>
      </c>
      <c r="L1359" t="str">
        <f t="shared" si="21"/>
        <v>15～18歳 女子 4×50m バタフライ タイム決勝</v>
      </c>
    </row>
    <row r="1360" spans="1:12" x14ac:dyDescent="0.15">
      <c r="A1360">
        <f>IFERROR(記録[[#This Row],[競技番号]],"")</f>
        <v>245</v>
      </c>
      <c r="B1360">
        <f>IFERROR(記録[[#This Row],[選手番号]],"")</f>
        <v>0</v>
      </c>
      <c r="C1360" t="str">
        <f>IFERROR(VLOOKUP(B1360,チーム番号!E:F,2,0),"")</f>
        <v/>
      </c>
      <c r="D1360">
        <f>IFERROR(VLOOKUP(A1360,プログラム!B:C,2,0),"")</f>
        <v>94</v>
      </c>
      <c r="E1360">
        <f>IFERROR(記録[[#This Row],[組]],"")</f>
        <v>1</v>
      </c>
      <c r="F1360">
        <f>IFERROR(記録[[#This Row],[水路]],"")</f>
        <v>7</v>
      </c>
      <c r="G1360" t="str">
        <f>IFERROR(VLOOKUP(D1360,プログラムデータ!A:N,12,0),"")</f>
        <v>15～18歳</v>
      </c>
      <c r="H1360" t="str">
        <f>IFERROR(VLOOKUP(D1360,プログラムデータ!A:N,13,0),"")</f>
        <v>女子</v>
      </c>
      <c r="I1360" t="str">
        <f>IFERROR(VLOOKUP(D1360,プログラムデータ!A:N,11,0),"")</f>
        <v>4×50m</v>
      </c>
      <c r="J1360" t="str">
        <f>IFERROR(VLOOKUP(D1360,プログラムデータ!A:N,10,0),"")</f>
        <v>バタフライ</v>
      </c>
      <c r="K1360" t="str">
        <f>IFERROR(VLOOKUP(D1360,プログラムデータ!A:N,14,0),"")</f>
        <v>タイム決勝</v>
      </c>
      <c r="L1360" t="str">
        <f t="shared" si="21"/>
        <v>15～18歳 女子 4×50m バタフライ タイム決勝</v>
      </c>
    </row>
    <row r="1361" spans="1:12" x14ac:dyDescent="0.15">
      <c r="A1361">
        <f>IFERROR(記録[[#This Row],[競技番号]],"")</f>
        <v>245</v>
      </c>
      <c r="B1361">
        <f>IFERROR(記録[[#This Row],[選手番号]],"")</f>
        <v>0</v>
      </c>
      <c r="C1361" t="str">
        <f>IFERROR(VLOOKUP(B1361,チーム番号!E:F,2,0),"")</f>
        <v/>
      </c>
      <c r="D1361">
        <f>IFERROR(VLOOKUP(A1361,プログラム!B:C,2,0),"")</f>
        <v>94</v>
      </c>
      <c r="E1361">
        <f>IFERROR(記録[[#This Row],[組]],"")</f>
        <v>1</v>
      </c>
      <c r="F1361">
        <f>IFERROR(記録[[#This Row],[水路]],"")</f>
        <v>8</v>
      </c>
      <c r="G1361" t="str">
        <f>IFERROR(VLOOKUP(D1361,プログラムデータ!A:N,12,0),"")</f>
        <v>15～18歳</v>
      </c>
      <c r="H1361" t="str">
        <f>IFERROR(VLOOKUP(D1361,プログラムデータ!A:N,13,0),"")</f>
        <v>女子</v>
      </c>
      <c r="I1361" t="str">
        <f>IFERROR(VLOOKUP(D1361,プログラムデータ!A:N,11,0),"")</f>
        <v>4×50m</v>
      </c>
      <c r="J1361" t="str">
        <f>IFERROR(VLOOKUP(D1361,プログラムデータ!A:N,10,0),"")</f>
        <v>バタフライ</v>
      </c>
      <c r="K1361" t="str">
        <f>IFERROR(VLOOKUP(D1361,プログラムデータ!A:N,14,0),"")</f>
        <v>タイム決勝</v>
      </c>
      <c r="L1361" t="str">
        <f t="shared" si="21"/>
        <v>15～18歳 女子 4×50m バタフライ タイム決勝</v>
      </c>
    </row>
    <row r="1362" spans="1:12" x14ac:dyDescent="0.15">
      <c r="A1362">
        <f>IFERROR(記録[[#This Row],[競技番号]],"")</f>
        <v>246</v>
      </c>
      <c r="B1362">
        <f>IFERROR(記録[[#This Row],[選手番号]],"")</f>
        <v>654</v>
      </c>
      <c r="C1362" t="str">
        <f>IFERROR(VLOOKUP(B1362,チーム番号!E:F,2,0),"")</f>
        <v/>
      </c>
      <c r="D1362">
        <f>IFERROR(VLOOKUP(A1362,プログラム!B:C,2,0),"")</f>
        <v>95</v>
      </c>
      <c r="E1362">
        <f>IFERROR(記録[[#This Row],[組]],"")</f>
        <v>1</v>
      </c>
      <c r="F1362">
        <f>IFERROR(記録[[#This Row],[水路]],"")</f>
        <v>1</v>
      </c>
      <c r="G1362" t="str">
        <f>IFERROR(VLOOKUP(D1362,プログラムデータ!A:N,12,0),"")</f>
        <v>10歳以下</v>
      </c>
      <c r="H1362" t="str">
        <f>IFERROR(VLOOKUP(D1362,プログラムデータ!A:N,13,0),"")</f>
        <v>女子</v>
      </c>
      <c r="I1362">
        <f>IFERROR(VLOOKUP(D1362,プログラムデータ!A:N,11,0),"")</f>
        <v>0</v>
      </c>
      <c r="J1362" t="str">
        <f>IFERROR(VLOOKUP(D1362,プログラムデータ!A:N,10,0),"")</f>
        <v>背泳ぎ</v>
      </c>
      <c r="K1362" t="str">
        <f>IFERROR(VLOOKUP(D1362,プログラムデータ!A:N,14,0),"")</f>
        <v>タイム決勝</v>
      </c>
      <c r="L1362" t="str">
        <f t="shared" si="21"/>
        <v>10歳以下 女子 0 背泳ぎ タイム決勝</v>
      </c>
    </row>
    <row r="1363" spans="1:12" x14ac:dyDescent="0.15">
      <c r="A1363">
        <f>IFERROR(記録[[#This Row],[競技番号]],"")</f>
        <v>246</v>
      </c>
      <c r="B1363">
        <f>IFERROR(記録[[#This Row],[選手番号]],"")</f>
        <v>348</v>
      </c>
      <c r="C1363" t="str">
        <f>IFERROR(VLOOKUP(B1363,チーム番号!E:F,2,0),"")</f>
        <v/>
      </c>
      <c r="D1363">
        <f>IFERROR(VLOOKUP(A1363,プログラム!B:C,2,0),"")</f>
        <v>95</v>
      </c>
      <c r="E1363">
        <f>IFERROR(記録[[#This Row],[組]],"")</f>
        <v>1</v>
      </c>
      <c r="F1363">
        <f>IFERROR(記録[[#This Row],[水路]],"")</f>
        <v>2</v>
      </c>
      <c r="G1363" t="str">
        <f>IFERROR(VLOOKUP(D1363,プログラムデータ!A:N,12,0),"")</f>
        <v>10歳以下</v>
      </c>
      <c r="H1363" t="str">
        <f>IFERROR(VLOOKUP(D1363,プログラムデータ!A:N,13,0),"")</f>
        <v>女子</v>
      </c>
      <c r="I1363">
        <f>IFERROR(VLOOKUP(D1363,プログラムデータ!A:N,11,0),"")</f>
        <v>0</v>
      </c>
      <c r="J1363" t="str">
        <f>IFERROR(VLOOKUP(D1363,プログラムデータ!A:N,10,0),"")</f>
        <v>背泳ぎ</v>
      </c>
      <c r="K1363" t="str">
        <f>IFERROR(VLOOKUP(D1363,プログラムデータ!A:N,14,0),"")</f>
        <v>タイム決勝</v>
      </c>
      <c r="L1363" t="str">
        <f t="shared" si="21"/>
        <v>10歳以下 女子 0 背泳ぎ タイム決勝</v>
      </c>
    </row>
    <row r="1364" spans="1:12" x14ac:dyDescent="0.15">
      <c r="A1364">
        <f>IFERROR(記録[[#This Row],[競技番号]],"")</f>
        <v>246</v>
      </c>
      <c r="B1364">
        <f>IFERROR(記録[[#This Row],[選手番号]],"")</f>
        <v>349</v>
      </c>
      <c r="C1364" t="str">
        <f>IFERROR(VLOOKUP(B1364,チーム番号!E:F,2,0),"")</f>
        <v/>
      </c>
      <c r="D1364">
        <f>IFERROR(VLOOKUP(A1364,プログラム!B:C,2,0),"")</f>
        <v>95</v>
      </c>
      <c r="E1364">
        <f>IFERROR(記録[[#This Row],[組]],"")</f>
        <v>1</v>
      </c>
      <c r="F1364">
        <f>IFERROR(記録[[#This Row],[水路]],"")</f>
        <v>3</v>
      </c>
      <c r="G1364" t="str">
        <f>IFERROR(VLOOKUP(D1364,プログラムデータ!A:N,12,0),"")</f>
        <v>10歳以下</v>
      </c>
      <c r="H1364" t="str">
        <f>IFERROR(VLOOKUP(D1364,プログラムデータ!A:N,13,0),"")</f>
        <v>女子</v>
      </c>
      <c r="I1364">
        <f>IFERROR(VLOOKUP(D1364,プログラムデータ!A:N,11,0),"")</f>
        <v>0</v>
      </c>
      <c r="J1364" t="str">
        <f>IFERROR(VLOOKUP(D1364,プログラムデータ!A:N,10,0),"")</f>
        <v>背泳ぎ</v>
      </c>
      <c r="K1364" t="str">
        <f>IFERROR(VLOOKUP(D1364,プログラムデータ!A:N,14,0),"")</f>
        <v>タイム決勝</v>
      </c>
      <c r="L1364" t="str">
        <f t="shared" si="21"/>
        <v>10歳以下 女子 0 背泳ぎ タイム決勝</v>
      </c>
    </row>
    <row r="1365" spans="1:12" x14ac:dyDescent="0.15">
      <c r="A1365">
        <f>IFERROR(記録[[#This Row],[競技番号]],"")</f>
        <v>246</v>
      </c>
      <c r="B1365">
        <f>IFERROR(記録[[#This Row],[選手番号]],"")</f>
        <v>424</v>
      </c>
      <c r="C1365" t="str">
        <f>IFERROR(VLOOKUP(B1365,チーム番号!E:F,2,0),"")</f>
        <v/>
      </c>
      <c r="D1365">
        <f>IFERROR(VLOOKUP(A1365,プログラム!B:C,2,0),"")</f>
        <v>95</v>
      </c>
      <c r="E1365">
        <f>IFERROR(記録[[#This Row],[組]],"")</f>
        <v>1</v>
      </c>
      <c r="F1365">
        <f>IFERROR(記録[[#This Row],[水路]],"")</f>
        <v>4</v>
      </c>
      <c r="G1365" t="str">
        <f>IFERROR(VLOOKUP(D1365,プログラムデータ!A:N,12,0),"")</f>
        <v>10歳以下</v>
      </c>
      <c r="H1365" t="str">
        <f>IFERROR(VLOOKUP(D1365,プログラムデータ!A:N,13,0),"")</f>
        <v>女子</v>
      </c>
      <c r="I1365">
        <f>IFERROR(VLOOKUP(D1365,プログラムデータ!A:N,11,0),"")</f>
        <v>0</v>
      </c>
      <c r="J1365" t="str">
        <f>IFERROR(VLOOKUP(D1365,プログラムデータ!A:N,10,0),"")</f>
        <v>背泳ぎ</v>
      </c>
      <c r="K1365" t="str">
        <f>IFERROR(VLOOKUP(D1365,プログラムデータ!A:N,14,0),"")</f>
        <v>タイム決勝</v>
      </c>
      <c r="L1365" t="str">
        <f t="shared" si="21"/>
        <v>10歳以下 女子 0 背泳ぎ タイム決勝</v>
      </c>
    </row>
    <row r="1366" spans="1:12" x14ac:dyDescent="0.15">
      <c r="A1366">
        <f>IFERROR(記録[[#This Row],[競技番号]],"")</f>
        <v>246</v>
      </c>
      <c r="B1366">
        <f>IFERROR(記録[[#This Row],[選手番号]],"")</f>
        <v>490</v>
      </c>
      <c r="C1366" t="str">
        <f>IFERROR(VLOOKUP(B1366,チーム番号!E:F,2,0),"")</f>
        <v/>
      </c>
      <c r="D1366">
        <f>IFERROR(VLOOKUP(A1366,プログラム!B:C,2,0),"")</f>
        <v>95</v>
      </c>
      <c r="E1366">
        <f>IFERROR(記録[[#This Row],[組]],"")</f>
        <v>1</v>
      </c>
      <c r="F1366">
        <f>IFERROR(記録[[#This Row],[水路]],"")</f>
        <v>5</v>
      </c>
      <c r="G1366" t="str">
        <f>IFERROR(VLOOKUP(D1366,プログラムデータ!A:N,12,0),"")</f>
        <v>10歳以下</v>
      </c>
      <c r="H1366" t="str">
        <f>IFERROR(VLOOKUP(D1366,プログラムデータ!A:N,13,0),"")</f>
        <v>女子</v>
      </c>
      <c r="I1366">
        <f>IFERROR(VLOOKUP(D1366,プログラムデータ!A:N,11,0),"")</f>
        <v>0</v>
      </c>
      <c r="J1366" t="str">
        <f>IFERROR(VLOOKUP(D1366,プログラムデータ!A:N,10,0),"")</f>
        <v>背泳ぎ</v>
      </c>
      <c r="K1366" t="str">
        <f>IFERROR(VLOOKUP(D1366,プログラムデータ!A:N,14,0),"")</f>
        <v>タイム決勝</v>
      </c>
      <c r="L1366" t="str">
        <f t="shared" si="21"/>
        <v>10歳以下 女子 0 背泳ぎ タイム決勝</v>
      </c>
    </row>
    <row r="1367" spans="1:12" x14ac:dyDescent="0.15">
      <c r="A1367">
        <f>IFERROR(記録[[#This Row],[競技番号]],"")</f>
        <v>246</v>
      </c>
      <c r="B1367">
        <f>IFERROR(記録[[#This Row],[選手番号]],"")</f>
        <v>35</v>
      </c>
      <c r="C1367" t="str">
        <f>IFERROR(VLOOKUP(B1367,チーム番号!E:F,2,0),"")</f>
        <v/>
      </c>
      <c r="D1367">
        <f>IFERROR(VLOOKUP(A1367,プログラム!B:C,2,0),"")</f>
        <v>95</v>
      </c>
      <c r="E1367">
        <f>IFERROR(記録[[#This Row],[組]],"")</f>
        <v>1</v>
      </c>
      <c r="F1367">
        <f>IFERROR(記録[[#This Row],[水路]],"")</f>
        <v>6</v>
      </c>
      <c r="G1367" t="str">
        <f>IFERROR(VLOOKUP(D1367,プログラムデータ!A:N,12,0),"")</f>
        <v>10歳以下</v>
      </c>
      <c r="H1367" t="str">
        <f>IFERROR(VLOOKUP(D1367,プログラムデータ!A:N,13,0),"")</f>
        <v>女子</v>
      </c>
      <c r="I1367">
        <f>IFERROR(VLOOKUP(D1367,プログラムデータ!A:N,11,0),"")</f>
        <v>0</v>
      </c>
      <c r="J1367" t="str">
        <f>IFERROR(VLOOKUP(D1367,プログラムデータ!A:N,10,0),"")</f>
        <v>背泳ぎ</v>
      </c>
      <c r="K1367" t="str">
        <f>IFERROR(VLOOKUP(D1367,プログラムデータ!A:N,14,0),"")</f>
        <v>タイム決勝</v>
      </c>
      <c r="L1367" t="str">
        <f t="shared" si="21"/>
        <v>10歳以下 女子 0 背泳ぎ タイム決勝</v>
      </c>
    </row>
    <row r="1368" spans="1:12" x14ac:dyDescent="0.15">
      <c r="A1368">
        <f>IFERROR(記録[[#This Row],[競技番号]],"")</f>
        <v>246</v>
      </c>
      <c r="B1368">
        <f>IFERROR(記録[[#This Row],[選手番号]],"")</f>
        <v>102</v>
      </c>
      <c r="C1368" t="str">
        <f>IFERROR(VLOOKUP(B1368,チーム番号!E:F,2,0),"")</f>
        <v/>
      </c>
      <c r="D1368">
        <f>IFERROR(VLOOKUP(A1368,プログラム!B:C,2,0),"")</f>
        <v>95</v>
      </c>
      <c r="E1368">
        <f>IFERROR(記録[[#This Row],[組]],"")</f>
        <v>1</v>
      </c>
      <c r="F1368">
        <f>IFERROR(記録[[#This Row],[水路]],"")</f>
        <v>7</v>
      </c>
      <c r="G1368" t="str">
        <f>IFERROR(VLOOKUP(D1368,プログラムデータ!A:N,12,0),"")</f>
        <v>10歳以下</v>
      </c>
      <c r="H1368" t="str">
        <f>IFERROR(VLOOKUP(D1368,プログラムデータ!A:N,13,0),"")</f>
        <v>女子</v>
      </c>
      <c r="I1368">
        <f>IFERROR(VLOOKUP(D1368,プログラムデータ!A:N,11,0),"")</f>
        <v>0</v>
      </c>
      <c r="J1368" t="str">
        <f>IFERROR(VLOOKUP(D1368,プログラムデータ!A:N,10,0),"")</f>
        <v>背泳ぎ</v>
      </c>
      <c r="K1368" t="str">
        <f>IFERROR(VLOOKUP(D1368,プログラムデータ!A:N,14,0),"")</f>
        <v>タイム決勝</v>
      </c>
      <c r="L1368" t="str">
        <f t="shared" si="21"/>
        <v>10歳以下 女子 0 背泳ぎ タイム決勝</v>
      </c>
    </row>
    <row r="1369" spans="1:12" x14ac:dyDescent="0.15">
      <c r="A1369">
        <f>IFERROR(記録[[#This Row],[競技番号]],"")</f>
        <v>246</v>
      </c>
      <c r="B1369">
        <f>IFERROR(記録[[#This Row],[選手番号]],"")</f>
        <v>673</v>
      </c>
      <c r="C1369" t="str">
        <f>IFERROR(VLOOKUP(B1369,チーム番号!E:F,2,0),"")</f>
        <v/>
      </c>
      <c r="D1369">
        <f>IFERROR(VLOOKUP(A1369,プログラム!B:C,2,0),"")</f>
        <v>95</v>
      </c>
      <c r="E1369">
        <f>IFERROR(記録[[#This Row],[組]],"")</f>
        <v>1</v>
      </c>
      <c r="F1369">
        <f>IFERROR(記録[[#This Row],[水路]],"")</f>
        <v>8</v>
      </c>
      <c r="G1369" t="str">
        <f>IFERROR(VLOOKUP(D1369,プログラムデータ!A:N,12,0),"")</f>
        <v>10歳以下</v>
      </c>
      <c r="H1369" t="str">
        <f>IFERROR(VLOOKUP(D1369,プログラムデータ!A:N,13,0),"")</f>
        <v>女子</v>
      </c>
      <c r="I1369">
        <f>IFERROR(VLOOKUP(D1369,プログラムデータ!A:N,11,0),"")</f>
        <v>0</v>
      </c>
      <c r="J1369" t="str">
        <f>IFERROR(VLOOKUP(D1369,プログラムデータ!A:N,10,0),"")</f>
        <v>背泳ぎ</v>
      </c>
      <c r="K1369" t="str">
        <f>IFERROR(VLOOKUP(D1369,プログラムデータ!A:N,14,0),"")</f>
        <v>タイム決勝</v>
      </c>
      <c r="L1369" t="str">
        <f t="shared" si="21"/>
        <v>10歳以下 女子 0 背泳ぎ タイム決勝</v>
      </c>
    </row>
    <row r="1370" spans="1:12" x14ac:dyDescent="0.15">
      <c r="A1370">
        <f>IFERROR(記録[[#This Row],[競技番号]],"")</f>
        <v>247</v>
      </c>
      <c r="B1370">
        <f>IFERROR(記録[[#This Row],[選手番号]],"")</f>
        <v>133</v>
      </c>
      <c r="C1370" t="str">
        <f>IFERROR(VLOOKUP(B1370,チーム番号!E:F,2,0),"")</f>
        <v/>
      </c>
      <c r="D1370">
        <f>IFERROR(VLOOKUP(A1370,プログラム!B:C,2,0),"")</f>
        <v>96</v>
      </c>
      <c r="E1370">
        <f>IFERROR(記録[[#This Row],[組]],"")</f>
        <v>1</v>
      </c>
      <c r="F1370">
        <f>IFERROR(記録[[#This Row],[水路]],"")</f>
        <v>1</v>
      </c>
      <c r="G1370" t="str">
        <f>IFERROR(VLOOKUP(D1370,プログラムデータ!A:N,12,0),"")</f>
        <v>11～12歳</v>
      </c>
      <c r="H1370" t="str">
        <f>IFERROR(VLOOKUP(D1370,プログラムデータ!A:N,13,0),"")</f>
        <v>女子</v>
      </c>
      <c r="I1370">
        <f>IFERROR(VLOOKUP(D1370,プログラムデータ!A:N,11,0),"")</f>
        <v>0</v>
      </c>
      <c r="J1370" t="str">
        <f>IFERROR(VLOOKUP(D1370,プログラムデータ!A:N,10,0),"")</f>
        <v>背泳ぎ</v>
      </c>
      <c r="K1370" t="str">
        <f>IFERROR(VLOOKUP(D1370,プログラムデータ!A:N,14,0),"")</f>
        <v>タイム決勝</v>
      </c>
      <c r="L1370" t="str">
        <f t="shared" si="21"/>
        <v>11～12歳 女子 0 背泳ぎ タイム決勝</v>
      </c>
    </row>
    <row r="1371" spans="1:12" x14ac:dyDescent="0.15">
      <c r="A1371">
        <f>IFERROR(記録[[#This Row],[競技番号]],"")</f>
        <v>247</v>
      </c>
      <c r="B1371">
        <f>IFERROR(記録[[#This Row],[選手番号]],"")</f>
        <v>131</v>
      </c>
      <c r="C1371" t="str">
        <f>IFERROR(VLOOKUP(B1371,チーム番号!E:F,2,0),"")</f>
        <v/>
      </c>
      <c r="D1371">
        <f>IFERROR(VLOOKUP(A1371,プログラム!B:C,2,0),"")</f>
        <v>96</v>
      </c>
      <c r="E1371">
        <f>IFERROR(記録[[#This Row],[組]],"")</f>
        <v>1</v>
      </c>
      <c r="F1371">
        <f>IFERROR(記録[[#This Row],[水路]],"")</f>
        <v>2</v>
      </c>
      <c r="G1371" t="str">
        <f>IFERROR(VLOOKUP(D1371,プログラムデータ!A:N,12,0),"")</f>
        <v>11～12歳</v>
      </c>
      <c r="H1371" t="str">
        <f>IFERROR(VLOOKUP(D1371,プログラムデータ!A:N,13,0),"")</f>
        <v>女子</v>
      </c>
      <c r="I1371">
        <f>IFERROR(VLOOKUP(D1371,プログラムデータ!A:N,11,0),"")</f>
        <v>0</v>
      </c>
      <c r="J1371" t="str">
        <f>IFERROR(VLOOKUP(D1371,プログラムデータ!A:N,10,0),"")</f>
        <v>背泳ぎ</v>
      </c>
      <c r="K1371" t="str">
        <f>IFERROR(VLOOKUP(D1371,プログラムデータ!A:N,14,0),"")</f>
        <v>タイム決勝</v>
      </c>
      <c r="L1371" t="str">
        <f t="shared" si="21"/>
        <v>11～12歳 女子 0 背泳ぎ タイム決勝</v>
      </c>
    </row>
    <row r="1372" spans="1:12" x14ac:dyDescent="0.15">
      <c r="A1372">
        <f>IFERROR(記録[[#This Row],[競技番号]],"")</f>
        <v>247</v>
      </c>
      <c r="B1372">
        <f>IFERROR(記録[[#This Row],[選手番号]],"")</f>
        <v>281</v>
      </c>
      <c r="C1372" t="str">
        <f>IFERROR(VLOOKUP(B1372,チーム番号!E:F,2,0),"")</f>
        <v/>
      </c>
      <c r="D1372">
        <f>IFERROR(VLOOKUP(A1372,プログラム!B:C,2,0),"")</f>
        <v>96</v>
      </c>
      <c r="E1372">
        <f>IFERROR(記録[[#This Row],[組]],"")</f>
        <v>1</v>
      </c>
      <c r="F1372">
        <f>IFERROR(記録[[#This Row],[水路]],"")</f>
        <v>3</v>
      </c>
      <c r="G1372" t="str">
        <f>IFERROR(VLOOKUP(D1372,プログラムデータ!A:N,12,0),"")</f>
        <v>11～12歳</v>
      </c>
      <c r="H1372" t="str">
        <f>IFERROR(VLOOKUP(D1372,プログラムデータ!A:N,13,0),"")</f>
        <v>女子</v>
      </c>
      <c r="I1372">
        <f>IFERROR(VLOOKUP(D1372,プログラムデータ!A:N,11,0),"")</f>
        <v>0</v>
      </c>
      <c r="J1372" t="str">
        <f>IFERROR(VLOOKUP(D1372,プログラムデータ!A:N,10,0),"")</f>
        <v>背泳ぎ</v>
      </c>
      <c r="K1372" t="str">
        <f>IFERROR(VLOOKUP(D1372,プログラムデータ!A:N,14,0),"")</f>
        <v>タイム決勝</v>
      </c>
      <c r="L1372" t="str">
        <f t="shared" si="21"/>
        <v>11～12歳 女子 0 背泳ぎ タイム決勝</v>
      </c>
    </row>
    <row r="1373" spans="1:12" x14ac:dyDescent="0.15">
      <c r="A1373">
        <f>IFERROR(記録[[#This Row],[競技番号]],"")</f>
        <v>247</v>
      </c>
      <c r="B1373">
        <f>IFERROR(記録[[#This Row],[選手番号]],"")</f>
        <v>422</v>
      </c>
      <c r="C1373" t="str">
        <f>IFERROR(VLOOKUP(B1373,チーム番号!E:F,2,0),"")</f>
        <v/>
      </c>
      <c r="D1373">
        <f>IFERROR(VLOOKUP(A1373,プログラム!B:C,2,0),"")</f>
        <v>96</v>
      </c>
      <c r="E1373">
        <f>IFERROR(記録[[#This Row],[組]],"")</f>
        <v>1</v>
      </c>
      <c r="F1373">
        <f>IFERROR(記録[[#This Row],[水路]],"")</f>
        <v>4</v>
      </c>
      <c r="G1373" t="str">
        <f>IFERROR(VLOOKUP(D1373,プログラムデータ!A:N,12,0),"")</f>
        <v>11～12歳</v>
      </c>
      <c r="H1373" t="str">
        <f>IFERROR(VLOOKUP(D1373,プログラムデータ!A:N,13,0),"")</f>
        <v>女子</v>
      </c>
      <c r="I1373">
        <f>IFERROR(VLOOKUP(D1373,プログラムデータ!A:N,11,0),"")</f>
        <v>0</v>
      </c>
      <c r="J1373" t="str">
        <f>IFERROR(VLOOKUP(D1373,プログラムデータ!A:N,10,0),"")</f>
        <v>背泳ぎ</v>
      </c>
      <c r="K1373" t="str">
        <f>IFERROR(VLOOKUP(D1373,プログラムデータ!A:N,14,0),"")</f>
        <v>タイム決勝</v>
      </c>
      <c r="L1373" t="str">
        <f t="shared" si="21"/>
        <v>11～12歳 女子 0 背泳ぎ タイム決勝</v>
      </c>
    </row>
    <row r="1374" spans="1:12" x14ac:dyDescent="0.15">
      <c r="A1374">
        <f>IFERROR(記録[[#This Row],[競技番号]],"")</f>
        <v>247</v>
      </c>
      <c r="B1374">
        <f>IFERROR(記録[[#This Row],[選手番号]],"")</f>
        <v>259</v>
      </c>
      <c r="C1374" t="str">
        <f>IFERROR(VLOOKUP(B1374,チーム番号!E:F,2,0),"")</f>
        <v/>
      </c>
      <c r="D1374">
        <f>IFERROR(VLOOKUP(A1374,プログラム!B:C,2,0),"")</f>
        <v>96</v>
      </c>
      <c r="E1374">
        <f>IFERROR(記録[[#This Row],[組]],"")</f>
        <v>1</v>
      </c>
      <c r="F1374">
        <f>IFERROR(記録[[#This Row],[水路]],"")</f>
        <v>5</v>
      </c>
      <c r="G1374" t="str">
        <f>IFERROR(VLOOKUP(D1374,プログラムデータ!A:N,12,0),"")</f>
        <v>11～12歳</v>
      </c>
      <c r="H1374" t="str">
        <f>IFERROR(VLOOKUP(D1374,プログラムデータ!A:N,13,0),"")</f>
        <v>女子</v>
      </c>
      <c r="I1374">
        <f>IFERROR(VLOOKUP(D1374,プログラムデータ!A:N,11,0),"")</f>
        <v>0</v>
      </c>
      <c r="J1374" t="str">
        <f>IFERROR(VLOOKUP(D1374,プログラムデータ!A:N,10,0),"")</f>
        <v>背泳ぎ</v>
      </c>
      <c r="K1374" t="str">
        <f>IFERROR(VLOOKUP(D1374,プログラムデータ!A:N,14,0),"")</f>
        <v>タイム決勝</v>
      </c>
      <c r="L1374" t="str">
        <f t="shared" si="21"/>
        <v>11～12歳 女子 0 背泳ぎ タイム決勝</v>
      </c>
    </row>
    <row r="1375" spans="1:12" x14ac:dyDescent="0.15">
      <c r="A1375">
        <f>IFERROR(記録[[#This Row],[競技番号]],"")</f>
        <v>247</v>
      </c>
      <c r="B1375">
        <f>IFERROR(記録[[#This Row],[選手番号]],"")</f>
        <v>487</v>
      </c>
      <c r="C1375" t="str">
        <f>IFERROR(VLOOKUP(B1375,チーム番号!E:F,2,0),"")</f>
        <v/>
      </c>
      <c r="D1375">
        <f>IFERROR(VLOOKUP(A1375,プログラム!B:C,2,0),"")</f>
        <v>96</v>
      </c>
      <c r="E1375">
        <f>IFERROR(記録[[#This Row],[組]],"")</f>
        <v>1</v>
      </c>
      <c r="F1375">
        <f>IFERROR(記録[[#This Row],[水路]],"")</f>
        <v>6</v>
      </c>
      <c r="G1375" t="str">
        <f>IFERROR(VLOOKUP(D1375,プログラムデータ!A:N,12,0),"")</f>
        <v>11～12歳</v>
      </c>
      <c r="H1375" t="str">
        <f>IFERROR(VLOOKUP(D1375,プログラムデータ!A:N,13,0),"")</f>
        <v>女子</v>
      </c>
      <c r="I1375">
        <f>IFERROR(VLOOKUP(D1375,プログラムデータ!A:N,11,0),"")</f>
        <v>0</v>
      </c>
      <c r="J1375" t="str">
        <f>IFERROR(VLOOKUP(D1375,プログラムデータ!A:N,10,0),"")</f>
        <v>背泳ぎ</v>
      </c>
      <c r="K1375" t="str">
        <f>IFERROR(VLOOKUP(D1375,プログラムデータ!A:N,14,0),"")</f>
        <v>タイム決勝</v>
      </c>
      <c r="L1375" t="str">
        <f t="shared" si="21"/>
        <v>11～12歳 女子 0 背泳ぎ タイム決勝</v>
      </c>
    </row>
    <row r="1376" spans="1:12" x14ac:dyDescent="0.15">
      <c r="A1376">
        <f>IFERROR(記録[[#This Row],[競技番号]],"")</f>
        <v>247</v>
      </c>
      <c r="B1376">
        <f>IFERROR(記録[[#This Row],[選手番号]],"")</f>
        <v>685</v>
      </c>
      <c r="C1376" t="str">
        <f>IFERROR(VLOOKUP(B1376,チーム番号!E:F,2,0),"")</f>
        <v/>
      </c>
      <c r="D1376">
        <f>IFERROR(VLOOKUP(A1376,プログラム!B:C,2,0),"")</f>
        <v>96</v>
      </c>
      <c r="E1376">
        <f>IFERROR(記録[[#This Row],[組]],"")</f>
        <v>1</v>
      </c>
      <c r="F1376">
        <f>IFERROR(記録[[#This Row],[水路]],"")</f>
        <v>7</v>
      </c>
      <c r="G1376" t="str">
        <f>IFERROR(VLOOKUP(D1376,プログラムデータ!A:N,12,0),"")</f>
        <v>11～12歳</v>
      </c>
      <c r="H1376" t="str">
        <f>IFERROR(VLOOKUP(D1376,プログラムデータ!A:N,13,0),"")</f>
        <v>女子</v>
      </c>
      <c r="I1376">
        <f>IFERROR(VLOOKUP(D1376,プログラムデータ!A:N,11,0),"")</f>
        <v>0</v>
      </c>
      <c r="J1376" t="str">
        <f>IFERROR(VLOOKUP(D1376,プログラムデータ!A:N,10,0),"")</f>
        <v>背泳ぎ</v>
      </c>
      <c r="K1376" t="str">
        <f>IFERROR(VLOOKUP(D1376,プログラムデータ!A:N,14,0),"")</f>
        <v>タイム決勝</v>
      </c>
      <c r="L1376" t="str">
        <f t="shared" si="21"/>
        <v>11～12歳 女子 0 背泳ぎ タイム決勝</v>
      </c>
    </row>
    <row r="1377" spans="1:12" x14ac:dyDescent="0.15">
      <c r="A1377">
        <f>IFERROR(記録[[#This Row],[競技番号]],"")</f>
        <v>247</v>
      </c>
      <c r="B1377">
        <f>IFERROR(記録[[#This Row],[選手番号]],"")</f>
        <v>559</v>
      </c>
      <c r="C1377" t="str">
        <f>IFERROR(VLOOKUP(B1377,チーム番号!E:F,2,0),"")</f>
        <v/>
      </c>
      <c r="D1377">
        <f>IFERROR(VLOOKUP(A1377,プログラム!B:C,2,0),"")</f>
        <v>96</v>
      </c>
      <c r="E1377">
        <f>IFERROR(記録[[#This Row],[組]],"")</f>
        <v>1</v>
      </c>
      <c r="F1377">
        <f>IFERROR(記録[[#This Row],[水路]],"")</f>
        <v>8</v>
      </c>
      <c r="G1377" t="str">
        <f>IFERROR(VLOOKUP(D1377,プログラムデータ!A:N,12,0),"")</f>
        <v>11～12歳</v>
      </c>
      <c r="H1377" t="str">
        <f>IFERROR(VLOOKUP(D1377,プログラムデータ!A:N,13,0),"")</f>
        <v>女子</v>
      </c>
      <c r="I1377">
        <f>IFERROR(VLOOKUP(D1377,プログラムデータ!A:N,11,0),"")</f>
        <v>0</v>
      </c>
      <c r="J1377" t="str">
        <f>IFERROR(VLOOKUP(D1377,プログラムデータ!A:N,10,0),"")</f>
        <v>背泳ぎ</v>
      </c>
      <c r="K1377" t="str">
        <f>IFERROR(VLOOKUP(D1377,プログラムデータ!A:N,14,0),"")</f>
        <v>タイム決勝</v>
      </c>
      <c r="L1377" t="str">
        <f t="shared" si="21"/>
        <v>11～12歳 女子 0 背泳ぎ タイム決勝</v>
      </c>
    </row>
    <row r="1378" spans="1:12" x14ac:dyDescent="0.15">
      <c r="A1378">
        <f>IFERROR(記録[[#This Row],[競技番号]],"")</f>
        <v>247</v>
      </c>
      <c r="B1378">
        <f>IFERROR(記録[[#This Row],[選手番号]],"")</f>
        <v>378</v>
      </c>
      <c r="C1378" t="str">
        <f>IFERROR(VLOOKUP(B1378,チーム番号!E:F,2,0),"")</f>
        <v/>
      </c>
      <c r="D1378">
        <f>IFERROR(VLOOKUP(A1378,プログラム!B:C,2,0),"")</f>
        <v>96</v>
      </c>
      <c r="E1378">
        <f>IFERROR(記録[[#This Row],[組]],"")</f>
        <v>2</v>
      </c>
      <c r="F1378">
        <f>IFERROR(記録[[#This Row],[水路]],"")</f>
        <v>1</v>
      </c>
      <c r="G1378" t="str">
        <f>IFERROR(VLOOKUP(D1378,プログラムデータ!A:N,12,0),"")</f>
        <v>11～12歳</v>
      </c>
      <c r="H1378" t="str">
        <f>IFERROR(VLOOKUP(D1378,プログラムデータ!A:N,13,0),"")</f>
        <v>女子</v>
      </c>
      <c r="I1378">
        <f>IFERROR(VLOOKUP(D1378,プログラムデータ!A:N,11,0),"")</f>
        <v>0</v>
      </c>
      <c r="J1378" t="str">
        <f>IFERROR(VLOOKUP(D1378,プログラムデータ!A:N,10,0),"")</f>
        <v>背泳ぎ</v>
      </c>
      <c r="K1378" t="str">
        <f>IFERROR(VLOOKUP(D1378,プログラムデータ!A:N,14,0),"")</f>
        <v>タイム決勝</v>
      </c>
      <c r="L1378" t="str">
        <f t="shared" si="21"/>
        <v>11～12歳 女子 0 背泳ぎ タイム決勝</v>
      </c>
    </row>
    <row r="1379" spans="1:12" x14ac:dyDescent="0.15">
      <c r="A1379">
        <f>IFERROR(記録[[#This Row],[競技番号]],"")</f>
        <v>247</v>
      </c>
      <c r="B1379">
        <f>IFERROR(記録[[#This Row],[選手番号]],"")</f>
        <v>153</v>
      </c>
      <c r="C1379" t="str">
        <f>IFERROR(VLOOKUP(B1379,チーム番号!E:F,2,0),"")</f>
        <v/>
      </c>
      <c r="D1379">
        <f>IFERROR(VLOOKUP(A1379,プログラム!B:C,2,0),"")</f>
        <v>96</v>
      </c>
      <c r="E1379">
        <f>IFERROR(記録[[#This Row],[組]],"")</f>
        <v>2</v>
      </c>
      <c r="F1379">
        <f>IFERROR(記録[[#This Row],[水路]],"")</f>
        <v>2</v>
      </c>
      <c r="G1379" t="str">
        <f>IFERROR(VLOOKUP(D1379,プログラムデータ!A:N,12,0),"")</f>
        <v>11～12歳</v>
      </c>
      <c r="H1379" t="str">
        <f>IFERROR(VLOOKUP(D1379,プログラムデータ!A:N,13,0),"")</f>
        <v>女子</v>
      </c>
      <c r="I1379">
        <f>IFERROR(VLOOKUP(D1379,プログラムデータ!A:N,11,0),"")</f>
        <v>0</v>
      </c>
      <c r="J1379" t="str">
        <f>IFERROR(VLOOKUP(D1379,プログラムデータ!A:N,10,0),"")</f>
        <v>背泳ぎ</v>
      </c>
      <c r="K1379" t="str">
        <f>IFERROR(VLOOKUP(D1379,プログラムデータ!A:N,14,0),"")</f>
        <v>タイム決勝</v>
      </c>
      <c r="L1379" t="str">
        <f t="shared" si="21"/>
        <v>11～12歳 女子 0 背泳ぎ タイム決勝</v>
      </c>
    </row>
    <row r="1380" spans="1:12" x14ac:dyDescent="0.15">
      <c r="A1380">
        <f>IFERROR(記録[[#This Row],[競技番号]],"")</f>
        <v>247</v>
      </c>
      <c r="B1380">
        <f>IFERROR(記録[[#This Row],[選手番号]],"")</f>
        <v>645</v>
      </c>
      <c r="C1380" t="str">
        <f>IFERROR(VLOOKUP(B1380,チーム番号!E:F,2,0),"")</f>
        <v/>
      </c>
      <c r="D1380">
        <f>IFERROR(VLOOKUP(A1380,プログラム!B:C,2,0),"")</f>
        <v>96</v>
      </c>
      <c r="E1380">
        <f>IFERROR(記録[[#This Row],[組]],"")</f>
        <v>2</v>
      </c>
      <c r="F1380">
        <f>IFERROR(記録[[#This Row],[水路]],"")</f>
        <v>3</v>
      </c>
      <c r="G1380" t="str">
        <f>IFERROR(VLOOKUP(D1380,プログラムデータ!A:N,12,0),"")</f>
        <v>11～12歳</v>
      </c>
      <c r="H1380" t="str">
        <f>IFERROR(VLOOKUP(D1380,プログラムデータ!A:N,13,0),"")</f>
        <v>女子</v>
      </c>
      <c r="I1380">
        <f>IFERROR(VLOOKUP(D1380,プログラムデータ!A:N,11,0),"")</f>
        <v>0</v>
      </c>
      <c r="J1380" t="str">
        <f>IFERROR(VLOOKUP(D1380,プログラムデータ!A:N,10,0),"")</f>
        <v>背泳ぎ</v>
      </c>
      <c r="K1380" t="str">
        <f>IFERROR(VLOOKUP(D1380,プログラムデータ!A:N,14,0),"")</f>
        <v>タイム決勝</v>
      </c>
      <c r="L1380" t="str">
        <f t="shared" si="21"/>
        <v>11～12歳 女子 0 背泳ぎ タイム決勝</v>
      </c>
    </row>
    <row r="1381" spans="1:12" x14ac:dyDescent="0.15">
      <c r="A1381">
        <f>IFERROR(記録[[#This Row],[競技番号]],"")</f>
        <v>247</v>
      </c>
      <c r="B1381">
        <f>IFERROR(記録[[#This Row],[選手番号]],"")</f>
        <v>248</v>
      </c>
      <c r="C1381" t="str">
        <f>IFERROR(VLOOKUP(B1381,チーム番号!E:F,2,0),"")</f>
        <v/>
      </c>
      <c r="D1381">
        <f>IFERROR(VLOOKUP(A1381,プログラム!B:C,2,0),"")</f>
        <v>96</v>
      </c>
      <c r="E1381">
        <f>IFERROR(記録[[#This Row],[組]],"")</f>
        <v>2</v>
      </c>
      <c r="F1381">
        <f>IFERROR(記録[[#This Row],[水路]],"")</f>
        <v>4</v>
      </c>
      <c r="G1381" t="str">
        <f>IFERROR(VLOOKUP(D1381,プログラムデータ!A:N,12,0),"")</f>
        <v>11～12歳</v>
      </c>
      <c r="H1381" t="str">
        <f>IFERROR(VLOOKUP(D1381,プログラムデータ!A:N,13,0),"")</f>
        <v>女子</v>
      </c>
      <c r="I1381">
        <f>IFERROR(VLOOKUP(D1381,プログラムデータ!A:N,11,0),"")</f>
        <v>0</v>
      </c>
      <c r="J1381" t="str">
        <f>IFERROR(VLOOKUP(D1381,プログラムデータ!A:N,10,0),"")</f>
        <v>背泳ぎ</v>
      </c>
      <c r="K1381" t="str">
        <f>IFERROR(VLOOKUP(D1381,プログラムデータ!A:N,14,0),"")</f>
        <v>タイム決勝</v>
      </c>
      <c r="L1381" t="str">
        <f t="shared" si="21"/>
        <v>11～12歳 女子 0 背泳ぎ タイム決勝</v>
      </c>
    </row>
    <row r="1382" spans="1:12" x14ac:dyDescent="0.15">
      <c r="A1382">
        <f>IFERROR(記録[[#This Row],[競技番号]],"")</f>
        <v>247</v>
      </c>
      <c r="B1382">
        <f>IFERROR(記録[[#This Row],[選手番号]],"")</f>
        <v>130</v>
      </c>
      <c r="C1382" t="str">
        <f>IFERROR(VLOOKUP(B1382,チーム番号!E:F,2,0),"")</f>
        <v/>
      </c>
      <c r="D1382">
        <f>IFERROR(VLOOKUP(A1382,プログラム!B:C,2,0),"")</f>
        <v>96</v>
      </c>
      <c r="E1382">
        <f>IFERROR(記録[[#This Row],[組]],"")</f>
        <v>2</v>
      </c>
      <c r="F1382">
        <f>IFERROR(記録[[#This Row],[水路]],"")</f>
        <v>5</v>
      </c>
      <c r="G1382" t="str">
        <f>IFERROR(VLOOKUP(D1382,プログラムデータ!A:N,12,0),"")</f>
        <v>11～12歳</v>
      </c>
      <c r="H1382" t="str">
        <f>IFERROR(VLOOKUP(D1382,プログラムデータ!A:N,13,0),"")</f>
        <v>女子</v>
      </c>
      <c r="I1382">
        <f>IFERROR(VLOOKUP(D1382,プログラムデータ!A:N,11,0),"")</f>
        <v>0</v>
      </c>
      <c r="J1382" t="str">
        <f>IFERROR(VLOOKUP(D1382,プログラムデータ!A:N,10,0),"")</f>
        <v>背泳ぎ</v>
      </c>
      <c r="K1382" t="str">
        <f>IFERROR(VLOOKUP(D1382,プログラムデータ!A:N,14,0),"")</f>
        <v>タイム決勝</v>
      </c>
      <c r="L1382" t="str">
        <f t="shared" si="21"/>
        <v>11～12歳 女子 0 背泳ぎ タイム決勝</v>
      </c>
    </row>
    <row r="1383" spans="1:12" x14ac:dyDescent="0.15">
      <c r="A1383">
        <f>IFERROR(記録[[#This Row],[競技番号]],"")</f>
        <v>247</v>
      </c>
      <c r="B1383">
        <f>IFERROR(記録[[#This Row],[選手番号]],"")</f>
        <v>457</v>
      </c>
      <c r="C1383" t="str">
        <f>IFERROR(VLOOKUP(B1383,チーム番号!E:F,2,0),"")</f>
        <v/>
      </c>
      <c r="D1383">
        <f>IFERROR(VLOOKUP(A1383,プログラム!B:C,2,0),"")</f>
        <v>96</v>
      </c>
      <c r="E1383">
        <f>IFERROR(記録[[#This Row],[組]],"")</f>
        <v>2</v>
      </c>
      <c r="F1383">
        <f>IFERROR(記録[[#This Row],[水路]],"")</f>
        <v>6</v>
      </c>
      <c r="G1383" t="str">
        <f>IFERROR(VLOOKUP(D1383,プログラムデータ!A:N,12,0),"")</f>
        <v>11～12歳</v>
      </c>
      <c r="H1383" t="str">
        <f>IFERROR(VLOOKUP(D1383,プログラムデータ!A:N,13,0),"")</f>
        <v>女子</v>
      </c>
      <c r="I1383">
        <f>IFERROR(VLOOKUP(D1383,プログラムデータ!A:N,11,0),"")</f>
        <v>0</v>
      </c>
      <c r="J1383" t="str">
        <f>IFERROR(VLOOKUP(D1383,プログラムデータ!A:N,10,0),"")</f>
        <v>背泳ぎ</v>
      </c>
      <c r="K1383" t="str">
        <f>IFERROR(VLOOKUP(D1383,プログラムデータ!A:N,14,0),"")</f>
        <v>タイム決勝</v>
      </c>
      <c r="L1383" t="str">
        <f t="shared" si="21"/>
        <v>11～12歳 女子 0 背泳ぎ タイム決勝</v>
      </c>
    </row>
    <row r="1384" spans="1:12" x14ac:dyDescent="0.15">
      <c r="A1384">
        <f>IFERROR(記録[[#This Row],[競技番号]],"")</f>
        <v>247</v>
      </c>
      <c r="B1384">
        <f>IFERROR(記録[[#This Row],[選手番号]],"")</f>
        <v>345</v>
      </c>
      <c r="C1384" t="str">
        <f>IFERROR(VLOOKUP(B1384,チーム番号!E:F,2,0),"")</f>
        <v/>
      </c>
      <c r="D1384">
        <f>IFERROR(VLOOKUP(A1384,プログラム!B:C,2,0),"")</f>
        <v>96</v>
      </c>
      <c r="E1384">
        <f>IFERROR(記録[[#This Row],[組]],"")</f>
        <v>2</v>
      </c>
      <c r="F1384">
        <f>IFERROR(記録[[#This Row],[水路]],"")</f>
        <v>7</v>
      </c>
      <c r="G1384" t="str">
        <f>IFERROR(VLOOKUP(D1384,プログラムデータ!A:N,12,0),"")</f>
        <v>11～12歳</v>
      </c>
      <c r="H1384" t="str">
        <f>IFERROR(VLOOKUP(D1384,プログラムデータ!A:N,13,0),"")</f>
        <v>女子</v>
      </c>
      <c r="I1384">
        <f>IFERROR(VLOOKUP(D1384,プログラムデータ!A:N,11,0),"")</f>
        <v>0</v>
      </c>
      <c r="J1384" t="str">
        <f>IFERROR(VLOOKUP(D1384,プログラムデータ!A:N,10,0),"")</f>
        <v>背泳ぎ</v>
      </c>
      <c r="K1384" t="str">
        <f>IFERROR(VLOOKUP(D1384,プログラムデータ!A:N,14,0),"")</f>
        <v>タイム決勝</v>
      </c>
      <c r="L1384" t="str">
        <f t="shared" si="21"/>
        <v>11～12歳 女子 0 背泳ぎ タイム決勝</v>
      </c>
    </row>
    <row r="1385" spans="1:12" x14ac:dyDescent="0.15">
      <c r="A1385">
        <f>IFERROR(記録[[#This Row],[競技番号]],"")</f>
        <v>247</v>
      </c>
      <c r="B1385">
        <f>IFERROR(記録[[#This Row],[選手番号]],"")</f>
        <v>347</v>
      </c>
      <c r="C1385" t="str">
        <f>IFERROR(VLOOKUP(B1385,チーム番号!E:F,2,0),"")</f>
        <v/>
      </c>
      <c r="D1385">
        <f>IFERROR(VLOOKUP(A1385,プログラム!B:C,2,0),"")</f>
        <v>96</v>
      </c>
      <c r="E1385">
        <f>IFERROR(記録[[#This Row],[組]],"")</f>
        <v>2</v>
      </c>
      <c r="F1385">
        <f>IFERROR(記録[[#This Row],[水路]],"")</f>
        <v>8</v>
      </c>
      <c r="G1385" t="str">
        <f>IFERROR(VLOOKUP(D1385,プログラムデータ!A:N,12,0),"")</f>
        <v>11～12歳</v>
      </c>
      <c r="H1385" t="str">
        <f>IFERROR(VLOOKUP(D1385,プログラムデータ!A:N,13,0),"")</f>
        <v>女子</v>
      </c>
      <c r="I1385">
        <f>IFERROR(VLOOKUP(D1385,プログラムデータ!A:N,11,0),"")</f>
        <v>0</v>
      </c>
      <c r="J1385" t="str">
        <f>IFERROR(VLOOKUP(D1385,プログラムデータ!A:N,10,0),"")</f>
        <v>背泳ぎ</v>
      </c>
      <c r="K1385" t="str">
        <f>IFERROR(VLOOKUP(D1385,プログラムデータ!A:N,14,0),"")</f>
        <v>タイム決勝</v>
      </c>
      <c r="L1385" t="str">
        <f t="shared" si="21"/>
        <v>11～12歳 女子 0 背泳ぎ タイム決勝</v>
      </c>
    </row>
    <row r="1386" spans="1:12" x14ac:dyDescent="0.15">
      <c r="A1386">
        <f>IFERROR(記録[[#This Row],[競技番号]],"")</f>
        <v>248</v>
      </c>
      <c r="B1386">
        <f>IFERROR(記録[[#This Row],[選手番号]],"")</f>
        <v>0</v>
      </c>
      <c r="C1386" t="str">
        <f>IFERROR(VLOOKUP(B1386,チーム番号!E:F,2,0),"")</f>
        <v/>
      </c>
      <c r="D1386">
        <f>IFERROR(VLOOKUP(A1386,プログラム!B:C,2,0),"")</f>
        <v>97</v>
      </c>
      <c r="E1386">
        <f>IFERROR(記録[[#This Row],[組]],"")</f>
        <v>1</v>
      </c>
      <c r="F1386">
        <f>IFERROR(記録[[#This Row],[水路]],"")</f>
        <v>1</v>
      </c>
      <c r="G1386" t="str">
        <f>IFERROR(VLOOKUP(D1386,プログラムデータ!A:N,12,0),"")</f>
        <v>13～14歳</v>
      </c>
      <c r="H1386" t="str">
        <f>IFERROR(VLOOKUP(D1386,プログラムデータ!A:N,13,0),"")</f>
        <v>女子</v>
      </c>
      <c r="I1386">
        <f>IFERROR(VLOOKUP(D1386,プログラムデータ!A:N,11,0),"")</f>
        <v>0</v>
      </c>
      <c r="J1386" t="str">
        <f>IFERROR(VLOOKUP(D1386,プログラムデータ!A:N,10,0),"")</f>
        <v>背泳ぎ</v>
      </c>
      <c r="K1386" t="str">
        <f>IFERROR(VLOOKUP(D1386,プログラムデータ!A:N,14,0),"")</f>
        <v>タイム決勝</v>
      </c>
      <c r="L1386" t="str">
        <f t="shared" si="21"/>
        <v>13～14歳 女子 0 背泳ぎ タイム決勝</v>
      </c>
    </row>
    <row r="1387" spans="1:12" x14ac:dyDescent="0.15">
      <c r="A1387">
        <f>IFERROR(記録[[#This Row],[競技番号]],"")</f>
        <v>248</v>
      </c>
      <c r="B1387">
        <f>IFERROR(記録[[#This Row],[選手番号]],"")</f>
        <v>397</v>
      </c>
      <c r="C1387" t="str">
        <f>IFERROR(VLOOKUP(B1387,チーム番号!E:F,2,0),"")</f>
        <v/>
      </c>
      <c r="D1387">
        <f>IFERROR(VLOOKUP(A1387,プログラム!B:C,2,0),"")</f>
        <v>97</v>
      </c>
      <c r="E1387">
        <f>IFERROR(記録[[#This Row],[組]],"")</f>
        <v>1</v>
      </c>
      <c r="F1387">
        <f>IFERROR(記録[[#This Row],[水路]],"")</f>
        <v>2</v>
      </c>
      <c r="G1387" t="str">
        <f>IFERROR(VLOOKUP(D1387,プログラムデータ!A:N,12,0),"")</f>
        <v>13～14歳</v>
      </c>
      <c r="H1387" t="str">
        <f>IFERROR(VLOOKUP(D1387,プログラムデータ!A:N,13,0),"")</f>
        <v>女子</v>
      </c>
      <c r="I1387">
        <f>IFERROR(VLOOKUP(D1387,プログラムデータ!A:N,11,0),"")</f>
        <v>0</v>
      </c>
      <c r="J1387" t="str">
        <f>IFERROR(VLOOKUP(D1387,プログラムデータ!A:N,10,0),"")</f>
        <v>背泳ぎ</v>
      </c>
      <c r="K1387" t="str">
        <f>IFERROR(VLOOKUP(D1387,プログラムデータ!A:N,14,0),"")</f>
        <v>タイム決勝</v>
      </c>
      <c r="L1387" t="str">
        <f t="shared" si="21"/>
        <v>13～14歳 女子 0 背泳ぎ タイム決勝</v>
      </c>
    </row>
    <row r="1388" spans="1:12" x14ac:dyDescent="0.15">
      <c r="A1388">
        <f>IFERROR(記録[[#This Row],[競技番号]],"")</f>
        <v>248</v>
      </c>
      <c r="B1388">
        <f>IFERROR(記録[[#This Row],[選手番号]],"")</f>
        <v>147</v>
      </c>
      <c r="C1388" t="str">
        <f>IFERROR(VLOOKUP(B1388,チーム番号!E:F,2,0),"")</f>
        <v/>
      </c>
      <c r="D1388">
        <f>IFERROR(VLOOKUP(A1388,プログラム!B:C,2,0),"")</f>
        <v>97</v>
      </c>
      <c r="E1388">
        <f>IFERROR(記録[[#This Row],[組]],"")</f>
        <v>1</v>
      </c>
      <c r="F1388">
        <f>IFERROR(記録[[#This Row],[水路]],"")</f>
        <v>3</v>
      </c>
      <c r="G1388" t="str">
        <f>IFERROR(VLOOKUP(D1388,プログラムデータ!A:N,12,0),"")</f>
        <v>13～14歳</v>
      </c>
      <c r="H1388" t="str">
        <f>IFERROR(VLOOKUP(D1388,プログラムデータ!A:N,13,0),"")</f>
        <v>女子</v>
      </c>
      <c r="I1388">
        <f>IFERROR(VLOOKUP(D1388,プログラムデータ!A:N,11,0),"")</f>
        <v>0</v>
      </c>
      <c r="J1388" t="str">
        <f>IFERROR(VLOOKUP(D1388,プログラムデータ!A:N,10,0),"")</f>
        <v>背泳ぎ</v>
      </c>
      <c r="K1388" t="str">
        <f>IFERROR(VLOOKUP(D1388,プログラムデータ!A:N,14,0),"")</f>
        <v>タイム決勝</v>
      </c>
      <c r="L1388" t="str">
        <f t="shared" si="21"/>
        <v>13～14歳 女子 0 背泳ぎ タイム決勝</v>
      </c>
    </row>
    <row r="1389" spans="1:12" x14ac:dyDescent="0.15">
      <c r="A1389">
        <f>IFERROR(記録[[#This Row],[競技番号]],"")</f>
        <v>248</v>
      </c>
      <c r="B1389">
        <f>IFERROR(記録[[#This Row],[選手番号]],"")</f>
        <v>192</v>
      </c>
      <c r="C1389" t="str">
        <f>IFERROR(VLOOKUP(B1389,チーム番号!E:F,2,0),"")</f>
        <v/>
      </c>
      <c r="D1389">
        <f>IFERROR(VLOOKUP(A1389,プログラム!B:C,2,0),"")</f>
        <v>97</v>
      </c>
      <c r="E1389">
        <f>IFERROR(記録[[#This Row],[組]],"")</f>
        <v>1</v>
      </c>
      <c r="F1389">
        <f>IFERROR(記録[[#This Row],[水路]],"")</f>
        <v>4</v>
      </c>
      <c r="G1389" t="str">
        <f>IFERROR(VLOOKUP(D1389,プログラムデータ!A:N,12,0),"")</f>
        <v>13～14歳</v>
      </c>
      <c r="H1389" t="str">
        <f>IFERROR(VLOOKUP(D1389,プログラムデータ!A:N,13,0),"")</f>
        <v>女子</v>
      </c>
      <c r="I1389">
        <f>IFERROR(VLOOKUP(D1389,プログラムデータ!A:N,11,0),"")</f>
        <v>0</v>
      </c>
      <c r="J1389" t="str">
        <f>IFERROR(VLOOKUP(D1389,プログラムデータ!A:N,10,0),"")</f>
        <v>背泳ぎ</v>
      </c>
      <c r="K1389" t="str">
        <f>IFERROR(VLOOKUP(D1389,プログラムデータ!A:N,14,0),"")</f>
        <v>タイム決勝</v>
      </c>
      <c r="L1389" t="str">
        <f t="shared" si="21"/>
        <v>13～14歳 女子 0 背泳ぎ タイム決勝</v>
      </c>
    </row>
    <row r="1390" spans="1:12" x14ac:dyDescent="0.15">
      <c r="A1390">
        <f>IFERROR(記録[[#This Row],[競技番号]],"")</f>
        <v>248</v>
      </c>
      <c r="B1390">
        <f>IFERROR(記録[[#This Row],[選手番号]],"")</f>
        <v>149</v>
      </c>
      <c r="C1390" t="str">
        <f>IFERROR(VLOOKUP(B1390,チーム番号!E:F,2,0),"")</f>
        <v/>
      </c>
      <c r="D1390">
        <f>IFERROR(VLOOKUP(A1390,プログラム!B:C,2,0),"")</f>
        <v>97</v>
      </c>
      <c r="E1390">
        <f>IFERROR(記録[[#This Row],[組]],"")</f>
        <v>1</v>
      </c>
      <c r="F1390">
        <f>IFERROR(記録[[#This Row],[水路]],"")</f>
        <v>5</v>
      </c>
      <c r="G1390" t="str">
        <f>IFERROR(VLOOKUP(D1390,プログラムデータ!A:N,12,0),"")</f>
        <v>13～14歳</v>
      </c>
      <c r="H1390" t="str">
        <f>IFERROR(VLOOKUP(D1390,プログラムデータ!A:N,13,0),"")</f>
        <v>女子</v>
      </c>
      <c r="I1390">
        <f>IFERROR(VLOOKUP(D1390,プログラムデータ!A:N,11,0),"")</f>
        <v>0</v>
      </c>
      <c r="J1390" t="str">
        <f>IFERROR(VLOOKUP(D1390,プログラムデータ!A:N,10,0),"")</f>
        <v>背泳ぎ</v>
      </c>
      <c r="K1390" t="str">
        <f>IFERROR(VLOOKUP(D1390,プログラムデータ!A:N,14,0),"")</f>
        <v>タイム決勝</v>
      </c>
      <c r="L1390" t="str">
        <f t="shared" ref="L1390:L1453" si="22">CONCATENATE(G1390," ",H1390," ",I1390," ",J1390," ",K1390)</f>
        <v>13～14歳 女子 0 背泳ぎ タイム決勝</v>
      </c>
    </row>
    <row r="1391" spans="1:12" x14ac:dyDescent="0.15">
      <c r="A1391">
        <f>IFERROR(記録[[#This Row],[競技番号]],"")</f>
        <v>248</v>
      </c>
      <c r="B1391">
        <f>IFERROR(記録[[#This Row],[選手番号]],"")</f>
        <v>445</v>
      </c>
      <c r="C1391" t="str">
        <f>IFERROR(VLOOKUP(B1391,チーム番号!E:F,2,0),"")</f>
        <v/>
      </c>
      <c r="D1391">
        <f>IFERROR(VLOOKUP(A1391,プログラム!B:C,2,0),"")</f>
        <v>97</v>
      </c>
      <c r="E1391">
        <f>IFERROR(記録[[#This Row],[組]],"")</f>
        <v>1</v>
      </c>
      <c r="F1391">
        <f>IFERROR(記録[[#This Row],[水路]],"")</f>
        <v>6</v>
      </c>
      <c r="G1391" t="str">
        <f>IFERROR(VLOOKUP(D1391,プログラムデータ!A:N,12,0),"")</f>
        <v>13～14歳</v>
      </c>
      <c r="H1391" t="str">
        <f>IFERROR(VLOOKUP(D1391,プログラムデータ!A:N,13,0),"")</f>
        <v>女子</v>
      </c>
      <c r="I1391">
        <f>IFERROR(VLOOKUP(D1391,プログラムデータ!A:N,11,0),"")</f>
        <v>0</v>
      </c>
      <c r="J1391" t="str">
        <f>IFERROR(VLOOKUP(D1391,プログラムデータ!A:N,10,0),"")</f>
        <v>背泳ぎ</v>
      </c>
      <c r="K1391" t="str">
        <f>IFERROR(VLOOKUP(D1391,プログラムデータ!A:N,14,0),"")</f>
        <v>タイム決勝</v>
      </c>
      <c r="L1391" t="str">
        <f t="shared" si="22"/>
        <v>13～14歳 女子 0 背泳ぎ タイム決勝</v>
      </c>
    </row>
    <row r="1392" spans="1:12" x14ac:dyDescent="0.15">
      <c r="A1392">
        <f>IFERROR(記録[[#This Row],[競技番号]],"")</f>
        <v>248</v>
      </c>
      <c r="B1392">
        <f>IFERROR(記録[[#This Row],[選手番号]],"")</f>
        <v>94</v>
      </c>
      <c r="C1392" t="str">
        <f>IFERROR(VLOOKUP(B1392,チーム番号!E:F,2,0),"")</f>
        <v/>
      </c>
      <c r="D1392">
        <f>IFERROR(VLOOKUP(A1392,プログラム!B:C,2,0),"")</f>
        <v>97</v>
      </c>
      <c r="E1392">
        <f>IFERROR(記録[[#This Row],[組]],"")</f>
        <v>1</v>
      </c>
      <c r="F1392">
        <f>IFERROR(記録[[#This Row],[水路]],"")</f>
        <v>7</v>
      </c>
      <c r="G1392" t="str">
        <f>IFERROR(VLOOKUP(D1392,プログラムデータ!A:N,12,0),"")</f>
        <v>13～14歳</v>
      </c>
      <c r="H1392" t="str">
        <f>IFERROR(VLOOKUP(D1392,プログラムデータ!A:N,13,0),"")</f>
        <v>女子</v>
      </c>
      <c r="I1392">
        <f>IFERROR(VLOOKUP(D1392,プログラムデータ!A:N,11,0),"")</f>
        <v>0</v>
      </c>
      <c r="J1392" t="str">
        <f>IFERROR(VLOOKUP(D1392,プログラムデータ!A:N,10,0),"")</f>
        <v>背泳ぎ</v>
      </c>
      <c r="K1392" t="str">
        <f>IFERROR(VLOOKUP(D1392,プログラムデータ!A:N,14,0),"")</f>
        <v>タイム決勝</v>
      </c>
      <c r="L1392" t="str">
        <f t="shared" si="22"/>
        <v>13～14歳 女子 0 背泳ぎ タイム決勝</v>
      </c>
    </row>
    <row r="1393" spans="1:12" x14ac:dyDescent="0.15">
      <c r="A1393">
        <f>IFERROR(記録[[#This Row],[競技番号]],"")</f>
        <v>248</v>
      </c>
      <c r="B1393">
        <f>IFERROR(記録[[#This Row],[選手番号]],"")</f>
        <v>0</v>
      </c>
      <c r="C1393" t="str">
        <f>IFERROR(VLOOKUP(B1393,チーム番号!E:F,2,0),"")</f>
        <v/>
      </c>
      <c r="D1393">
        <f>IFERROR(VLOOKUP(A1393,プログラム!B:C,2,0),"")</f>
        <v>97</v>
      </c>
      <c r="E1393">
        <f>IFERROR(記録[[#This Row],[組]],"")</f>
        <v>1</v>
      </c>
      <c r="F1393">
        <f>IFERROR(記録[[#This Row],[水路]],"")</f>
        <v>8</v>
      </c>
      <c r="G1393" t="str">
        <f>IFERROR(VLOOKUP(D1393,プログラムデータ!A:N,12,0),"")</f>
        <v>13～14歳</v>
      </c>
      <c r="H1393" t="str">
        <f>IFERROR(VLOOKUP(D1393,プログラムデータ!A:N,13,0),"")</f>
        <v>女子</v>
      </c>
      <c r="I1393">
        <f>IFERROR(VLOOKUP(D1393,プログラムデータ!A:N,11,0),"")</f>
        <v>0</v>
      </c>
      <c r="J1393" t="str">
        <f>IFERROR(VLOOKUP(D1393,プログラムデータ!A:N,10,0),"")</f>
        <v>背泳ぎ</v>
      </c>
      <c r="K1393" t="str">
        <f>IFERROR(VLOOKUP(D1393,プログラムデータ!A:N,14,0),"")</f>
        <v>タイム決勝</v>
      </c>
      <c r="L1393" t="str">
        <f t="shared" si="22"/>
        <v>13～14歳 女子 0 背泳ぎ タイム決勝</v>
      </c>
    </row>
    <row r="1394" spans="1:12" x14ac:dyDescent="0.15">
      <c r="A1394">
        <f>IFERROR(記録[[#This Row],[競技番号]],"")</f>
        <v>249</v>
      </c>
      <c r="B1394">
        <f>IFERROR(記録[[#This Row],[選手番号]],"")</f>
        <v>608</v>
      </c>
      <c r="C1394" t="str">
        <f>IFERROR(VLOOKUP(B1394,チーム番号!E:F,2,0),"")</f>
        <v/>
      </c>
      <c r="D1394">
        <f>IFERROR(VLOOKUP(A1394,プログラム!B:C,2,0),"")</f>
        <v>98</v>
      </c>
      <c r="E1394">
        <f>IFERROR(記録[[#This Row],[組]],"")</f>
        <v>1</v>
      </c>
      <c r="F1394">
        <f>IFERROR(記録[[#This Row],[水路]],"")</f>
        <v>1</v>
      </c>
      <c r="G1394" t="str">
        <f>IFERROR(VLOOKUP(D1394,プログラムデータ!A:N,12,0),"")</f>
        <v>15～18歳</v>
      </c>
      <c r="H1394" t="str">
        <f>IFERROR(VLOOKUP(D1394,プログラムデータ!A:N,13,0),"")</f>
        <v>女子</v>
      </c>
      <c r="I1394">
        <f>IFERROR(VLOOKUP(D1394,プログラムデータ!A:N,11,0),"")</f>
        <v>0</v>
      </c>
      <c r="J1394" t="str">
        <f>IFERROR(VLOOKUP(D1394,プログラムデータ!A:N,10,0),"")</f>
        <v>背泳ぎ</v>
      </c>
      <c r="K1394" t="str">
        <f>IFERROR(VLOOKUP(D1394,プログラムデータ!A:N,14,0),"")</f>
        <v>タイム決勝</v>
      </c>
      <c r="L1394" t="str">
        <f t="shared" si="22"/>
        <v>15～18歳 女子 0 背泳ぎ タイム決勝</v>
      </c>
    </row>
    <row r="1395" spans="1:12" x14ac:dyDescent="0.15">
      <c r="A1395">
        <f>IFERROR(記録[[#This Row],[競技番号]],"")</f>
        <v>249</v>
      </c>
      <c r="B1395">
        <f>IFERROR(記録[[#This Row],[選手番号]],"")</f>
        <v>124</v>
      </c>
      <c r="C1395" t="str">
        <f>IFERROR(VLOOKUP(B1395,チーム番号!E:F,2,0),"")</f>
        <v/>
      </c>
      <c r="D1395">
        <f>IFERROR(VLOOKUP(A1395,プログラム!B:C,2,0),"")</f>
        <v>98</v>
      </c>
      <c r="E1395">
        <f>IFERROR(記録[[#This Row],[組]],"")</f>
        <v>1</v>
      </c>
      <c r="F1395">
        <f>IFERROR(記録[[#This Row],[水路]],"")</f>
        <v>2</v>
      </c>
      <c r="G1395" t="str">
        <f>IFERROR(VLOOKUP(D1395,プログラムデータ!A:N,12,0),"")</f>
        <v>15～18歳</v>
      </c>
      <c r="H1395" t="str">
        <f>IFERROR(VLOOKUP(D1395,プログラムデータ!A:N,13,0),"")</f>
        <v>女子</v>
      </c>
      <c r="I1395">
        <f>IFERROR(VLOOKUP(D1395,プログラムデータ!A:N,11,0),"")</f>
        <v>0</v>
      </c>
      <c r="J1395" t="str">
        <f>IFERROR(VLOOKUP(D1395,プログラムデータ!A:N,10,0),"")</f>
        <v>背泳ぎ</v>
      </c>
      <c r="K1395" t="str">
        <f>IFERROR(VLOOKUP(D1395,プログラムデータ!A:N,14,0),"")</f>
        <v>タイム決勝</v>
      </c>
      <c r="L1395" t="str">
        <f t="shared" si="22"/>
        <v>15～18歳 女子 0 背泳ぎ タイム決勝</v>
      </c>
    </row>
    <row r="1396" spans="1:12" x14ac:dyDescent="0.15">
      <c r="A1396">
        <f>IFERROR(記録[[#This Row],[競技番号]],"")</f>
        <v>249</v>
      </c>
      <c r="B1396">
        <f>IFERROR(記録[[#This Row],[選手番号]],"")</f>
        <v>213</v>
      </c>
      <c r="C1396" t="str">
        <f>IFERROR(VLOOKUP(B1396,チーム番号!E:F,2,0),"")</f>
        <v/>
      </c>
      <c r="D1396">
        <f>IFERROR(VLOOKUP(A1396,プログラム!B:C,2,0),"")</f>
        <v>98</v>
      </c>
      <c r="E1396">
        <f>IFERROR(記録[[#This Row],[組]],"")</f>
        <v>1</v>
      </c>
      <c r="F1396">
        <f>IFERROR(記録[[#This Row],[水路]],"")</f>
        <v>3</v>
      </c>
      <c r="G1396" t="str">
        <f>IFERROR(VLOOKUP(D1396,プログラムデータ!A:N,12,0),"")</f>
        <v>15～18歳</v>
      </c>
      <c r="H1396" t="str">
        <f>IFERROR(VLOOKUP(D1396,プログラムデータ!A:N,13,0),"")</f>
        <v>女子</v>
      </c>
      <c r="I1396">
        <f>IFERROR(VLOOKUP(D1396,プログラムデータ!A:N,11,0),"")</f>
        <v>0</v>
      </c>
      <c r="J1396" t="str">
        <f>IFERROR(VLOOKUP(D1396,プログラムデータ!A:N,10,0),"")</f>
        <v>背泳ぎ</v>
      </c>
      <c r="K1396" t="str">
        <f>IFERROR(VLOOKUP(D1396,プログラムデータ!A:N,14,0),"")</f>
        <v>タイム決勝</v>
      </c>
      <c r="L1396" t="str">
        <f t="shared" si="22"/>
        <v>15～18歳 女子 0 背泳ぎ タイム決勝</v>
      </c>
    </row>
    <row r="1397" spans="1:12" x14ac:dyDescent="0.15">
      <c r="A1397">
        <f>IFERROR(記録[[#This Row],[競技番号]],"")</f>
        <v>249</v>
      </c>
      <c r="B1397">
        <f>IFERROR(記録[[#This Row],[選手番号]],"")</f>
        <v>189</v>
      </c>
      <c r="C1397" t="str">
        <f>IFERROR(VLOOKUP(B1397,チーム番号!E:F,2,0),"")</f>
        <v/>
      </c>
      <c r="D1397">
        <f>IFERROR(VLOOKUP(A1397,プログラム!B:C,2,0),"")</f>
        <v>98</v>
      </c>
      <c r="E1397">
        <f>IFERROR(記録[[#This Row],[組]],"")</f>
        <v>1</v>
      </c>
      <c r="F1397">
        <f>IFERROR(記録[[#This Row],[水路]],"")</f>
        <v>4</v>
      </c>
      <c r="G1397" t="str">
        <f>IFERROR(VLOOKUP(D1397,プログラムデータ!A:N,12,0),"")</f>
        <v>15～18歳</v>
      </c>
      <c r="H1397" t="str">
        <f>IFERROR(VLOOKUP(D1397,プログラムデータ!A:N,13,0),"")</f>
        <v>女子</v>
      </c>
      <c r="I1397">
        <f>IFERROR(VLOOKUP(D1397,プログラムデータ!A:N,11,0),"")</f>
        <v>0</v>
      </c>
      <c r="J1397" t="str">
        <f>IFERROR(VLOOKUP(D1397,プログラムデータ!A:N,10,0),"")</f>
        <v>背泳ぎ</v>
      </c>
      <c r="K1397" t="str">
        <f>IFERROR(VLOOKUP(D1397,プログラムデータ!A:N,14,0),"")</f>
        <v>タイム決勝</v>
      </c>
      <c r="L1397" t="str">
        <f t="shared" si="22"/>
        <v>15～18歳 女子 0 背泳ぎ タイム決勝</v>
      </c>
    </row>
    <row r="1398" spans="1:12" x14ac:dyDescent="0.15">
      <c r="A1398">
        <f>IFERROR(記録[[#This Row],[競技番号]],"")</f>
        <v>249</v>
      </c>
      <c r="B1398">
        <f>IFERROR(記録[[#This Row],[選手番号]],"")</f>
        <v>247</v>
      </c>
      <c r="C1398" t="str">
        <f>IFERROR(VLOOKUP(B1398,チーム番号!E:F,2,0),"")</f>
        <v/>
      </c>
      <c r="D1398">
        <f>IFERROR(VLOOKUP(A1398,プログラム!B:C,2,0),"")</f>
        <v>98</v>
      </c>
      <c r="E1398">
        <f>IFERROR(記録[[#This Row],[組]],"")</f>
        <v>1</v>
      </c>
      <c r="F1398">
        <f>IFERROR(記録[[#This Row],[水路]],"")</f>
        <v>5</v>
      </c>
      <c r="G1398" t="str">
        <f>IFERROR(VLOOKUP(D1398,プログラムデータ!A:N,12,0),"")</f>
        <v>15～18歳</v>
      </c>
      <c r="H1398" t="str">
        <f>IFERROR(VLOOKUP(D1398,プログラムデータ!A:N,13,0),"")</f>
        <v>女子</v>
      </c>
      <c r="I1398">
        <f>IFERROR(VLOOKUP(D1398,プログラムデータ!A:N,11,0),"")</f>
        <v>0</v>
      </c>
      <c r="J1398" t="str">
        <f>IFERROR(VLOOKUP(D1398,プログラムデータ!A:N,10,0),"")</f>
        <v>背泳ぎ</v>
      </c>
      <c r="K1398" t="str">
        <f>IFERROR(VLOOKUP(D1398,プログラムデータ!A:N,14,0),"")</f>
        <v>タイム決勝</v>
      </c>
      <c r="L1398" t="str">
        <f t="shared" si="22"/>
        <v>15～18歳 女子 0 背泳ぎ タイム決勝</v>
      </c>
    </row>
    <row r="1399" spans="1:12" x14ac:dyDescent="0.15">
      <c r="A1399">
        <f>IFERROR(記録[[#This Row],[競技番号]],"")</f>
        <v>249</v>
      </c>
      <c r="B1399">
        <f>IFERROR(記録[[#This Row],[選手番号]],"")</f>
        <v>588</v>
      </c>
      <c r="C1399" t="str">
        <f>IFERROR(VLOOKUP(B1399,チーム番号!E:F,2,0),"")</f>
        <v/>
      </c>
      <c r="D1399">
        <f>IFERROR(VLOOKUP(A1399,プログラム!B:C,2,0),"")</f>
        <v>98</v>
      </c>
      <c r="E1399">
        <f>IFERROR(記録[[#This Row],[組]],"")</f>
        <v>1</v>
      </c>
      <c r="F1399">
        <f>IFERROR(記録[[#This Row],[水路]],"")</f>
        <v>6</v>
      </c>
      <c r="G1399" t="str">
        <f>IFERROR(VLOOKUP(D1399,プログラムデータ!A:N,12,0),"")</f>
        <v>15～18歳</v>
      </c>
      <c r="H1399" t="str">
        <f>IFERROR(VLOOKUP(D1399,プログラムデータ!A:N,13,0),"")</f>
        <v>女子</v>
      </c>
      <c r="I1399">
        <f>IFERROR(VLOOKUP(D1399,プログラムデータ!A:N,11,0),"")</f>
        <v>0</v>
      </c>
      <c r="J1399" t="str">
        <f>IFERROR(VLOOKUP(D1399,プログラムデータ!A:N,10,0),"")</f>
        <v>背泳ぎ</v>
      </c>
      <c r="K1399" t="str">
        <f>IFERROR(VLOOKUP(D1399,プログラムデータ!A:N,14,0),"")</f>
        <v>タイム決勝</v>
      </c>
      <c r="L1399" t="str">
        <f t="shared" si="22"/>
        <v>15～18歳 女子 0 背泳ぎ タイム決勝</v>
      </c>
    </row>
    <row r="1400" spans="1:12" x14ac:dyDescent="0.15">
      <c r="A1400">
        <f>IFERROR(記録[[#This Row],[競技番号]],"")</f>
        <v>249</v>
      </c>
      <c r="B1400">
        <f>IFERROR(記録[[#This Row],[選手番号]],"")</f>
        <v>337</v>
      </c>
      <c r="C1400" t="str">
        <f>IFERROR(VLOOKUP(B1400,チーム番号!E:F,2,0),"")</f>
        <v/>
      </c>
      <c r="D1400">
        <f>IFERROR(VLOOKUP(A1400,プログラム!B:C,2,0),"")</f>
        <v>98</v>
      </c>
      <c r="E1400">
        <f>IFERROR(記録[[#This Row],[組]],"")</f>
        <v>1</v>
      </c>
      <c r="F1400">
        <f>IFERROR(記録[[#This Row],[水路]],"")</f>
        <v>7</v>
      </c>
      <c r="G1400" t="str">
        <f>IFERROR(VLOOKUP(D1400,プログラムデータ!A:N,12,0),"")</f>
        <v>15～18歳</v>
      </c>
      <c r="H1400" t="str">
        <f>IFERROR(VLOOKUP(D1400,プログラムデータ!A:N,13,0),"")</f>
        <v>女子</v>
      </c>
      <c r="I1400">
        <f>IFERROR(VLOOKUP(D1400,プログラムデータ!A:N,11,0),"")</f>
        <v>0</v>
      </c>
      <c r="J1400" t="str">
        <f>IFERROR(VLOOKUP(D1400,プログラムデータ!A:N,10,0),"")</f>
        <v>背泳ぎ</v>
      </c>
      <c r="K1400" t="str">
        <f>IFERROR(VLOOKUP(D1400,プログラムデータ!A:N,14,0),"")</f>
        <v>タイム決勝</v>
      </c>
      <c r="L1400" t="str">
        <f t="shared" si="22"/>
        <v>15～18歳 女子 0 背泳ぎ タイム決勝</v>
      </c>
    </row>
    <row r="1401" spans="1:12" x14ac:dyDescent="0.15">
      <c r="A1401">
        <f>IFERROR(記録[[#This Row],[競技番号]],"")</f>
        <v>249</v>
      </c>
      <c r="B1401">
        <f>IFERROR(記録[[#This Row],[選手番号]],"")</f>
        <v>336</v>
      </c>
      <c r="C1401" t="str">
        <f>IFERROR(VLOOKUP(B1401,チーム番号!E:F,2,0),"")</f>
        <v/>
      </c>
      <c r="D1401">
        <f>IFERROR(VLOOKUP(A1401,プログラム!B:C,2,0),"")</f>
        <v>98</v>
      </c>
      <c r="E1401">
        <f>IFERROR(記録[[#This Row],[組]],"")</f>
        <v>1</v>
      </c>
      <c r="F1401">
        <f>IFERROR(記録[[#This Row],[水路]],"")</f>
        <v>8</v>
      </c>
      <c r="G1401" t="str">
        <f>IFERROR(VLOOKUP(D1401,プログラムデータ!A:N,12,0),"")</f>
        <v>15～18歳</v>
      </c>
      <c r="H1401" t="str">
        <f>IFERROR(VLOOKUP(D1401,プログラムデータ!A:N,13,0),"")</f>
        <v>女子</v>
      </c>
      <c r="I1401">
        <f>IFERROR(VLOOKUP(D1401,プログラムデータ!A:N,11,0),"")</f>
        <v>0</v>
      </c>
      <c r="J1401" t="str">
        <f>IFERROR(VLOOKUP(D1401,プログラムデータ!A:N,10,0),"")</f>
        <v>背泳ぎ</v>
      </c>
      <c r="K1401" t="str">
        <f>IFERROR(VLOOKUP(D1401,プログラムデータ!A:N,14,0),"")</f>
        <v>タイム決勝</v>
      </c>
      <c r="L1401" t="str">
        <f t="shared" si="22"/>
        <v>15～18歳 女子 0 背泳ぎ タイム決勝</v>
      </c>
    </row>
    <row r="1402" spans="1:12" x14ac:dyDescent="0.15">
      <c r="A1402">
        <f>IFERROR(記録[[#This Row],[競技番号]],"")</f>
        <v>250</v>
      </c>
      <c r="B1402">
        <f>IFERROR(記録[[#This Row],[選手番号]],"")</f>
        <v>0</v>
      </c>
      <c r="C1402" t="str">
        <f>IFERROR(VLOOKUP(B1402,チーム番号!E:F,2,0),"")</f>
        <v/>
      </c>
      <c r="D1402">
        <f>IFERROR(VLOOKUP(A1402,プログラム!B:C,2,0),"")</f>
        <v>99</v>
      </c>
      <c r="E1402">
        <f>IFERROR(記録[[#This Row],[組]],"")</f>
        <v>1</v>
      </c>
      <c r="F1402">
        <f>IFERROR(記録[[#This Row],[水路]],"")</f>
        <v>1</v>
      </c>
      <c r="G1402" t="str">
        <f>IFERROR(VLOOKUP(D1402,プログラムデータ!A:N,12,0),"")</f>
        <v>13～14歳</v>
      </c>
      <c r="H1402" t="str">
        <f>IFERROR(VLOOKUP(D1402,プログラムデータ!A:N,13,0),"")</f>
        <v>女子</v>
      </c>
      <c r="I1402" t="str">
        <f>IFERROR(VLOOKUP(D1402,プログラムデータ!A:N,11,0),"")</f>
        <v>4×50m</v>
      </c>
      <c r="J1402" t="str">
        <f>IFERROR(VLOOKUP(D1402,プログラムデータ!A:N,10,0),"")</f>
        <v>背泳ぎ</v>
      </c>
      <c r="K1402" t="str">
        <f>IFERROR(VLOOKUP(D1402,プログラムデータ!A:N,14,0),"")</f>
        <v>タイム決勝</v>
      </c>
      <c r="L1402" t="str">
        <f t="shared" si="22"/>
        <v>13～14歳 女子 4×50m 背泳ぎ タイム決勝</v>
      </c>
    </row>
    <row r="1403" spans="1:12" x14ac:dyDescent="0.15">
      <c r="A1403">
        <f>IFERROR(記録[[#This Row],[競技番号]],"")</f>
        <v>250</v>
      </c>
      <c r="B1403">
        <f>IFERROR(記録[[#This Row],[選手番号]],"")</f>
        <v>0</v>
      </c>
      <c r="C1403" t="str">
        <f>IFERROR(VLOOKUP(B1403,チーム番号!E:F,2,0),"")</f>
        <v/>
      </c>
      <c r="D1403">
        <f>IFERROR(VLOOKUP(A1403,プログラム!B:C,2,0),"")</f>
        <v>99</v>
      </c>
      <c r="E1403">
        <f>IFERROR(記録[[#This Row],[組]],"")</f>
        <v>1</v>
      </c>
      <c r="F1403">
        <f>IFERROR(記録[[#This Row],[水路]],"")</f>
        <v>2</v>
      </c>
      <c r="G1403" t="str">
        <f>IFERROR(VLOOKUP(D1403,プログラムデータ!A:N,12,0),"")</f>
        <v>13～14歳</v>
      </c>
      <c r="H1403" t="str">
        <f>IFERROR(VLOOKUP(D1403,プログラムデータ!A:N,13,0),"")</f>
        <v>女子</v>
      </c>
      <c r="I1403" t="str">
        <f>IFERROR(VLOOKUP(D1403,プログラムデータ!A:N,11,0),"")</f>
        <v>4×50m</v>
      </c>
      <c r="J1403" t="str">
        <f>IFERROR(VLOOKUP(D1403,プログラムデータ!A:N,10,0),"")</f>
        <v>背泳ぎ</v>
      </c>
      <c r="K1403" t="str">
        <f>IFERROR(VLOOKUP(D1403,プログラムデータ!A:N,14,0),"")</f>
        <v>タイム決勝</v>
      </c>
      <c r="L1403" t="str">
        <f t="shared" si="22"/>
        <v>13～14歳 女子 4×50m 背泳ぎ タイム決勝</v>
      </c>
    </row>
    <row r="1404" spans="1:12" x14ac:dyDescent="0.15">
      <c r="A1404">
        <f>IFERROR(記録[[#This Row],[競技番号]],"")</f>
        <v>250</v>
      </c>
      <c r="B1404">
        <f>IFERROR(記録[[#This Row],[選手番号]],"")</f>
        <v>418</v>
      </c>
      <c r="C1404" t="str">
        <f>IFERROR(VLOOKUP(B1404,チーム番号!E:F,2,0),"")</f>
        <v/>
      </c>
      <c r="D1404">
        <f>IFERROR(VLOOKUP(A1404,プログラム!B:C,2,0),"")</f>
        <v>99</v>
      </c>
      <c r="E1404">
        <f>IFERROR(記録[[#This Row],[組]],"")</f>
        <v>1</v>
      </c>
      <c r="F1404">
        <f>IFERROR(記録[[#This Row],[水路]],"")</f>
        <v>3</v>
      </c>
      <c r="G1404" t="str">
        <f>IFERROR(VLOOKUP(D1404,プログラムデータ!A:N,12,0),"")</f>
        <v>13～14歳</v>
      </c>
      <c r="H1404" t="str">
        <f>IFERROR(VLOOKUP(D1404,プログラムデータ!A:N,13,0),"")</f>
        <v>女子</v>
      </c>
      <c r="I1404" t="str">
        <f>IFERROR(VLOOKUP(D1404,プログラムデータ!A:N,11,0),"")</f>
        <v>4×50m</v>
      </c>
      <c r="J1404" t="str">
        <f>IFERROR(VLOOKUP(D1404,プログラムデータ!A:N,10,0),"")</f>
        <v>背泳ぎ</v>
      </c>
      <c r="K1404" t="str">
        <f>IFERROR(VLOOKUP(D1404,プログラムデータ!A:N,14,0),"")</f>
        <v>タイム決勝</v>
      </c>
      <c r="L1404" t="str">
        <f t="shared" si="22"/>
        <v>13～14歳 女子 4×50m 背泳ぎ タイム決勝</v>
      </c>
    </row>
    <row r="1405" spans="1:12" x14ac:dyDescent="0.15">
      <c r="A1405">
        <f>IFERROR(記録[[#This Row],[競技番号]],"")</f>
        <v>250</v>
      </c>
      <c r="B1405">
        <f>IFERROR(記録[[#This Row],[選手番号]],"")</f>
        <v>343</v>
      </c>
      <c r="C1405" t="str">
        <f>IFERROR(VLOOKUP(B1405,チーム番号!E:F,2,0),"")</f>
        <v/>
      </c>
      <c r="D1405">
        <f>IFERROR(VLOOKUP(A1405,プログラム!B:C,2,0),"")</f>
        <v>99</v>
      </c>
      <c r="E1405">
        <f>IFERROR(記録[[#This Row],[組]],"")</f>
        <v>1</v>
      </c>
      <c r="F1405">
        <f>IFERROR(記録[[#This Row],[水路]],"")</f>
        <v>4</v>
      </c>
      <c r="G1405" t="str">
        <f>IFERROR(VLOOKUP(D1405,プログラムデータ!A:N,12,0),"")</f>
        <v>13～14歳</v>
      </c>
      <c r="H1405" t="str">
        <f>IFERROR(VLOOKUP(D1405,プログラムデータ!A:N,13,0),"")</f>
        <v>女子</v>
      </c>
      <c r="I1405" t="str">
        <f>IFERROR(VLOOKUP(D1405,プログラムデータ!A:N,11,0),"")</f>
        <v>4×50m</v>
      </c>
      <c r="J1405" t="str">
        <f>IFERROR(VLOOKUP(D1405,プログラムデータ!A:N,10,0),"")</f>
        <v>背泳ぎ</v>
      </c>
      <c r="K1405" t="str">
        <f>IFERROR(VLOOKUP(D1405,プログラムデータ!A:N,14,0),"")</f>
        <v>タイム決勝</v>
      </c>
      <c r="L1405" t="str">
        <f t="shared" si="22"/>
        <v>13～14歳 女子 4×50m 背泳ぎ タイム決勝</v>
      </c>
    </row>
    <row r="1406" spans="1:12" x14ac:dyDescent="0.15">
      <c r="A1406">
        <f>IFERROR(記録[[#This Row],[競技番号]],"")</f>
        <v>250</v>
      </c>
      <c r="B1406">
        <f>IFERROR(記録[[#This Row],[選手番号]],"")</f>
        <v>484</v>
      </c>
      <c r="C1406" t="str">
        <f>IFERROR(VLOOKUP(B1406,チーム番号!E:F,2,0),"")</f>
        <v/>
      </c>
      <c r="D1406">
        <f>IFERROR(VLOOKUP(A1406,プログラム!B:C,2,0),"")</f>
        <v>99</v>
      </c>
      <c r="E1406">
        <f>IFERROR(記録[[#This Row],[組]],"")</f>
        <v>1</v>
      </c>
      <c r="F1406">
        <f>IFERROR(記録[[#This Row],[水路]],"")</f>
        <v>5</v>
      </c>
      <c r="G1406" t="str">
        <f>IFERROR(VLOOKUP(D1406,プログラムデータ!A:N,12,0),"")</f>
        <v>13～14歳</v>
      </c>
      <c r="H1406" t="str">
        <f>IFERROR(VLOOKUP(D1406,プログラムデータ!A:N,13,0),"")</f>
        <v>女子</v>
      </c>
      <c r="I1406" t="str">
        <f>IFERROR(VLOOKUP(D1406,プログラムデータ!A:N,11,0),"")</f>
        <v>4×50m</v>
      </c>
      <c r="J1406" t="str">
        <f>IFERROR(VLOOKUP(D1406,プログラムデータ!A:N,10,0),"")</f>
        <v>背泳ぎ</v>
      </c>
      <c r="K1406" t="str">
        <f>IFERROR(VLOOKUP(D1406,プログラムデータ!A:N,14,0),"")</f>
        <v>タイム決勝</v>
      </c>
      <c r="L1406" t="str">
        <f t="shared" si="22"/>
        <v>13～14歳 女子 4×50m 背泳ぎ タイム決勝</v>
      </c>
    </row>
    <row r="1407" spans="1:12" x14ac:dyDescent="0.15">
      <c r="A1407">
        <f>IFERROR(記録[[#This Row],[競技番号]],"")</f>
        <v>250</v>
      </c>
      <c r="B1407">
        <f>IFERROR(記録[[#This Row],[選手番号]],"")</f>
        <v>0</v>
      </c>
      <c r="C1407" t="str">
        <f>IFERROR(VLOOKUP(B1407,チーム番号!E:F,2,0),"")</f>
        <v/>
      </c>
      <c r="D1407">
        <f>IFERROR(VLOOKUP(A1407,プログラム!B:C,2,0),"")</f>
        <v>99</v>
      </c>
      <c r="E1407">
        <f>IFERROR(記録[[#This Row],[組]],"")</f>
        <v>1</v>
      </c>
      <c r="F1407">
        <f>IFERROR(記録[[#This Row],[水路]],"")</f>
        <v>6</v>
      </c>
      <c r="G1407" t="str">
        <f>IFERROR(VLOOKUP(D1407,プログラムデータ!A:N,12,0),"")</f>
        <v>13～14歳</v>
      </c>
      <c r="H1407" t="str">
        <f>IFERROR(VLOOKUP(D1407,プログラムデータ!A:N,13,0),"")</f>
        <v>女子</v>
      </c>
      <c r="I1407" t="str">
        <f>IFERROR(VLOOKUP(D1407,プログラムデータ!A:N,11,0),"")</f>
        <v>4×50m</v>
      </c>
      <c r="J1407" t="str">
        <f>IFERROR(VLOOKUP(D1407,プログラムデータ!A:N,10,0),"")</f>
        <v>背泳ぎ</v>
      </c>
      <c r="K1407" t="str">
        <f>IFERROR(VLOOKUP(D1407,プログラムデータ!A:N,14,0),"")</f>
        <v>タイム決勝</v>
      </c>
      <c r="L1407" t="str">
        <f t="shared" si="22"/>
        <v>13～14歳 女子 4×50m 背泳ぎ タイム決勝</v>
      </c>
    </row>
    <row r="1408" spans="1:12" x14ac:dyDescent="0.15">
      <c r="A1408">
        <f>IFERROR(記録[[#This Row],[競技番号]],"")</f>
        <v>250</v>
      </c>
      <c r="B1408">
        <f>IFERROR(記録[[#This Row],[選手番号]],"")</f>
        <v>0</v>
      </c>
      <c r="C1408" t="str">
        <f>IFERROR(VLOOKUP(B1408,チーム番号!E:F,2,0),"")</f>
        <v/>
      </c>
      <c r="D1408">
        <f>IFERROR(VLOOKUP(A1408,プログラム!B:C,2,0),"")</f>
        <v>99</v>
      </c>
      <c r="E1408">
        <f>IFERROR(記録[[#This Row],[組]],"")</f>
        <v>1</v>
      </c>
      <c r="F1408">
        <f>IFERROR(記録[[#This Row],[水路]],"")</f>
        <v>7</v>
      </c>
      <c r="G1408" t="str">
        <f>IFERROR(VLOOKUP(D1408,プログラムデータ!A:N,12,0),"")</f>
        <v>13～14歳</v>
      </c>
      <c r="H1408" t="str">
        <f>IFERROR(VLOOKUP(D1408,プログラムデータ!A:N,13,0),"")</f>
        <v>女子</v>
      </c>
      <c r="I1408" t="str">
        <f>IFERROR(VLOOKUP(D1408,プログラムデータ!A:N,11,0),"")</f>
        <v>4×50m</v>
      </c>
      <c r="J1408" t="str">
        <f>IFERROR(VLOOKUP(D1408,プログラムデータ!A:N,10,0),"")</f>
        <v>背泳ぎ</v>
      </c>
      <c r="K1408" t="str">
        <f>IFERROR(VLOOKUP(D1408,プログラムデータ!A:N,14,0),"")</f>
        <v>タイム決勝</v>
      </c>
      <c r="L1408" t="str">
        <f t="shared" si="22"/>
        <v>13～14歳 女子 4×50m 背泳ぎ タイム決勝</v>
      </c>
    </row>
    <row r="1409" spans="1:12" x14ac:dyDescent="0.15">
      <c r="A1409">
        <f>IFERROR(記録[[#This Row],[競技番号]],"")</f>
        <v>250</v>
      </c>
      <c r="B1409">
        <f>IFERROR(記録[[#This Row],[選手番号]],"")</f>
        <v>0</v>
      </c>
      <c r="C1409" t="str">
        <f>IFERROR(VLOOKUP(B1409,チーム番号!E:F,2,0),"")</f>
        <v/>
      </c>
      <c r="D1409">
        <f>IFERROR(VLOOKUP(A1409,プログラム!B:C,2,0),"")</f>
        <v>99</v>
      </c>
      <c r="E1409">
        <f>IFERROR(記録[[#This Row],[組]],"")</f>
        <v>1</v>
      </c>
      <c r="F1409">
        <f>IFERROR(記録[[#This Row],[水路]],"")</f>
        <v>8</v>
      </c>
      <c r="G1409" t="str">
        <f>IFERROR(VLOOKUP(D1409,プログラムデータ!A:N,12,0),"")</f>
        <v>13～14歳</v>
      </c>
      <c r="H1409" t="str">
        <f>IFERROR(VLOOKUP(D1409,プログラムデータ!A:N,13,0),"")</f>
        <v>女子</v>
      </c>
      <c r="I1409" t="str">
        <f>IFERROR(VLOOKUP(D1409,プログラムデータ!A:N,11,0),"")</f>
        <v>4×50m</v>
      </c>
      <c r="J1409" t="str">
        <f>IFERROR(VLOOKUP(D1409,プログラムデータ!A:N,10,0),"")</f>
        <v>背泳ぎ</v>
      </c>
      <c r="K1409" t="str">
        <f>IFERROR(VLOOKUP(D1409,プログラムデータ!A:N,14,0),"")</f>
        <v>タイム決勝</v>
      </c>
      <c r="L1409" t="str">
        <f t="shared" si="22"/>
        <v>13～14歳 女子 4×50m 背泳ぎ タイム決勝</v>
      </c>
    </row>
    <row r="1410" spans="1:12" x14ac:dyDescent="0.15">
      <c r="A1410">
        <f>IFERROR(記録[[#This Row],[競技番号]],"")</f>
        <v>250</v>
      </c>
      <c r="B1410">
        <f>IFERROR(記録[[#This Row],[選手番号]],"")</f>
        <v>0</v>
      </c>
      <c r="C1410" t="str">
        <f>IFERROR(VLOOKUP(B1410,チーム番号!E:F,2,0),"")</f>
        <v/>
      </c>
      <c r="D1410">
        <f>IFERROR(VLOOKUP(A1410,プログラム!B:C,2,0),"")</f>
        <v>99</v>
      </c>
      <c r="E1410">
        <f>IFERROR(記録[[#This Row],[組]],"")</f>
        <v>2</v>
      </c>
      <c r="F1410">
        <f>IFERROR(記録[[#This Row],[水路]],"")</f>
        <v>1</v>
      </c>
      <c r="G1410" t="str">
        <f>IFERROR(VLOOKUP(D1410,プログラムデータ!A:N,12,0),"")</f>
        <v>13～14歳</v>
      </c>
      <c r="H1410" t="str">
        <f>IFERROR(VLOOKUP(D1410,プログラムデータ!A:N,13,0),"")</f>
        <v>女子</v>
      </c>
      <c r="I1410" t="str">
        <f>IFERROR(VLOOKUP(D1410,プログラムデータ!A:N,11,0),"")</f>
        <v>4×50m</v>
      </c>
      <c r="J1410" t="str">
        <f>IFERROR(VLOOKUP(D1410,プログラムデータ!A:N,10,0),"")</f>
        <v>背泳ぎ</v>
      </c>
      <c r="K1410" t="str">
        <f>IFERROR(VLOOKUP(D1410,プログラムデータ!A:N,14,0),"")</f>
        <v>タイム決勝</v>
      </c>
      <c r="L1410" t="str">
        <f t="shared" si="22"/>
        <v>13～14歳 女子 4×50m 背泳ぎ タイム決勝</v>
      </c>
    </row>
    <row r="1411" spans="1:12" x14ac:dyDescent="0.15">
      <c r="A1411">
        <f>IFERROR(記録[[#This Row],[競技番号]],"")</f>
        <v>250</v>
      </c>
      <c r="B1411">
        <f>IFERROR(記録[[#This Row],[選手番号]],"")</f>
        <v>216</v>
      </c>
      <c r="C1411" t="str">
        <f>IFERROR(VLOOKUP(B1411,チーム番号!E:F,2,0),"")</f>
        <v/>
      </c>
      <c r="D1411">
        <f>IFERROR(VLOOKUP(A1411,プログラム!B:C,2,0),"")</f>
        <v>99</v>
      </c>
      <c r="E1411">
        <f>IFERROR(記録[[#This Row],[組]],"")</f>
        <v>2</v>
      </c>
      <c r="F1411">
        <f>IFERROR(記録[[#This Row],[水路]],"")</f>
        <v>2</v>
      </c>
      <c r="G1411" t="str">
        <f>IFERROR(VLOOKUP(D1411,プログラムデータ!A:N,12,0),"")</f>
        <v>13～14歳</v>
      </c>
      <c r="H1411" t="str">
        <f>IFERROR(VLOOKUP(D1411,プログラムデータ!A:N,13,0),"")</f>
        <v>女子</v>
      </c>
      <c r="I1411" t="str">
        <f>IFERROR(VLOOKUP(D1411,プログラムデータ!A:N,11,0),"")</f>
        <v>4×50m</v>
      </c>
      <c r="J1411" t="str">
        <f>IFERROR(VLOOKUP(D1411,プログラムデータ!A:N,10,0),"")</f>
        <v>背泳ぎ</v>
      </c>
      <c r="K1411" t="str">
        <f>IFERROR(VLOOKUP(D1411,プログラムデータ!A:N,14,0),"")</f>
        <v>タイム決勝</v>
      </c>
      <c r="L1411" t="str">
        <f t="shared" si="22"/>
        <v>13～14歳 女子 4×50m 背泳ぎ タイム決勝</v>
      </c>
    </row>
    <row r="1412" spans="1:12" x14ac:dyDescent="0.15">
      <c r="A1412">
        <f>IFERROR(記録[[#This Row],[競技番号]],"")</f>
        <v>250</v>
      </c>
      <c r="B1412">
        <f>IFERROR(記録[[#This Row],[選手番号]],"")</f>
        <v>339</v>
      </c>
      <c r="C1412" t="str">
        <f>IFERROR(VLOOKUP(B1412,チーム番号!E:F,2,0),"")</f>
        <v/>
      </c>
      <c r="D1412">
        <f>IFERROR(VLOOKUP(A1412,プログラム!B:C,2,0),"")</f>
        <v>99</v>
      </c>
      <c r="E1412">
        <f>IFERROR(記録[[#This Row],[組]],"")</f>
        <v>2</v>
      </c>
      <c r="F1412">
        <f>IFERROR(記録[[#This Row],[水路]],"")</f>
        <v>3</v>
      </c>
      <c r="G1412" t="str">
        <f>IFERROR(VLOOKUP(D1412,プログラムデータ!A:N,12,0),"")</f>
        <v>13～14歳</v>
      </c>
      <c r="H1412" t="str">
        <f>IFERROR(VLOOKUP(D1412,プログラムデータ!A:N,13,0),"")</f>
        <v>女子</v>
      </c>
      <c r="I1412" t="str">
        <f>IFERROR(VLOOKUP(D1412,プログラムデータ!A:N,11,0),"")</f>
        <v>4×50m</v>
      </c>
      <c r="J1412" t="str">
        <f>IFERROR(VLOOKUP(D1412,プログラムデータ!A:N,10,0),"")</f>
        <v>背泳ぎ</v>
      </c>
      <c r="K1412" t="str">
        <f>IFERROR(VLOOKUP(D1412,プログラムデータ!A:N,14,0),"")</f>
        <v>タイム決勝</v>
      </c>
      <c r="L1412" t="str">
        <f t="shared" si="22"/>
        <v>13～14歳 女子 4×50m 背泳ぎ タイム決勝</v>
      </c>
    </row>
    <row r="1413" spans="1:12" x14ac:dyDescent="0.15">
      <c r="A1413">
        <f>IFERROR(記録[[#This Row],[競技番号]],"")</f>
        <v>250</v>
      </c>
      <c r="B1413">
        <f>IFERROR(記録[[#This Row],[選手番号]],"")</f>
        <v>338</v>
      </c>
      <c r="C1413" t="str">
        <f>IFERROR(VLOOKUP(B1413,チーム番号!E:F,2,0),"")</f>
        <v/>
      </c>
      <c r="D1413">
        <f>IFERROR(VLOOKUP(A1413,プログラム!B:C,2,0),"")</f>
        <v>99</v>
      </c>
      <c r="E1413">
        <f>IFERROR(記録[[#This Row],[組]],"")</f>
        <v>2</v>
      </c>
      <c r="F1413">
        <f>IFERROR(記録[[#This Row],[水路]],"")</f>
        <v>4</v>
      </c>
      <c r="G1413" t="str">
        <f>IFERROR(VLOOKUP(D1413,プログラムデータ!A:N,12,0),"")</f>
        <v>13～14歳</v>
      </c>
      <c r="H1413" t="str">
        <f>IFERROR(VLOOKUP(D1413,プログラムデータ!A:N,13,0),"")</f>
        <v>女子</v>
      </c>
      <c r="I1413" t="str">
        <f>IFERROR(VLOOKUP(D1413,プログラムデータ!A:N,11,0),"")</f>
        <v>4×50m</v>
      </c>
      <c r="J1413" t="str">
        <f>IFERROR(VLOOKUP(D1413,プログラムデータ!A:N,10,0),"")</f>
        <v>背泳ぎ</v>
      </c>
      <c r="K1413" t="str">
        <f>IFERROR(VLOOKUP(D1413,プログラムデータ!A:N,14,0),"")</f>
        <v>タイム決勝</v>
      </c>
      <c r="L1413" t="str">
        <f t="shared" si="22"/>
        <v>13～14歳 女子 4×50m 背泳ぎ タイム決勝</v>
      </c>
    </row>
    <row r="1414" spans="1:12" x14ac:dyDescent="0.15">
      <c r="A1414">
        <f>IFERROR(記録[[#This Row],[競技番号]],"")</f>
        <v>250</v>
      </c>
      <c r="B1414">
        <f>IFERROR(記録[[#This Row],[選手番号]],"")</f>
        <v>552</v>
      </c>
      <c r="C1414" t="str">
        <f>IFERROR(VLOOKUP(B1414,チーム番号!E:F,2,0),"")</f>
        <v/>
      </c>
      <c r="D1414">
        <f>IFERROR(VLOOKUP(A1414,プログラム!B:C,2,0),"")</f>
        <v>99</v>
      </c>
      <c r="E1414">
        <f>IFERROR(記録[[#This Row],[組]],"")</f>
        <v>2</v>
      </c>
      <c r="F1414">
        <f>IFERROR(記録[[#This Row],[水路]],"")</f>
        <v>5</v>
      </c>
      <c r="G1414" t="str">
        <f>IFERROR(VLOOKUP(D1414,プログラムデータ!A:N,12,0),"")</f>
        <v>13～14歳</v>
      </c>
      <c r="H1414" t="str">
        <f>IFERROR(VLOOKUP(D1414,プログラムデータ!A:N,13,0),"")</f>
        <v>女子</v>
      </c>
      <c r="I1414" t="str">
        <f>IFERROR(VLOOKUP(D1414,プログラムデータ!A:N,11,0),"")</f>
        <v>4×50m</v>
      </c>
      <c r="J1414" t="str">
        <f>IFERROR(VLOOKUP(D1414,プログラムデータ!A:N,10,0),"")</f>
        <v>背泳ぎ</v>
      </c>
      <c r="K1414" t="str">
        <f>IFERROR(VLOOKUP(D1414,プログラムデータ!A:N,14,0),"")</f>
        <v>タイム決勝</v>
      </c>
      <c r="L1414" t="str">
        <f t="shared" si="22"/>
        <v>13～14歳 女子 4×50m 背泳ぎ タイム決勝</v>
      </c>
    </row>
    <row r="1415" spans="1:12" x14ac:dyDescent="0.15">
      <c r="A1415">
        <f>IFERROR(記録[[#This Row],[競技番号]],"")</f>
        <v>250</v>
      </c>
      <c r="B1415">
        <f>IFERROR(記録[[#This Row],[選手番号]],"")</f>
        <v>217</v>
      </c>
      <c r="C1415" t="str">
        <f>IFERROR(VLOOKUP(B1415,チーム番号!E:F,2,0),"")</f>
        <v/>
      </c>
      <c r="D1415">
        <f>IFERROR(VLOOKUP(A1415,プログラム!B:C,2,0),"")</f>
        <v>99</v>
      </c>
      <c r="E1415">
        <f>IFERROR(記録[[#This Row],[組]],"")</f>
        <v>2</v>
      </c>
      <c r="F1415">
        <f>IFERROR(記録[[#This Row],[水路]],"")</f>
        <v>6</v>
      </c>
      <c r="G1415" t="str">
        <f>IFERROR(VLOOKUP(D1415,プログラムデータ!A:N,12,0),"")</f>
        <v>13～14歳</v>
      </c>
      <c r="H1415" t="str">
        <f>IFERROR(VLOOKUP(D1415,プログラムデータ!A:N,13,0),"")</f>
        <v>女子</v>
      </c>
      <c r="I1415" t="str">
        <f>IFERROR(VLOOKUP(D1415,プログラムデータ!A:N,11,0),"")</f>
        <v>4×50m</v>
      </c>
      <c r="J1415" t="str">
        <f>IFERROR(VLOOKUP(D1415,プログラムデータ!A:N,10,0),"")</f>
        <v>背泳ぎ</v>
      </c>
      <c r="K1415" t="str">
        <f>IFERROR(VLOOKUP(D1415,プログラムデータ!A:N,14,0),"")</f>
        <v>タイム決勝</v>
      </c>
      <c r="L1415" t="str">
        <f t="shared" si="22"/>
        <v>13～14歳 女子 4×50m 背泳ぎ タイム決勝</v>
      </c>
    </row>
    <row r="1416" spans="1:12" x14ac:dyDescent="0.15">
      <c r="A1416">
        <f>IFERROR(記録[[#This Row],[競技番号]],"")</f>
        <v>250</v>
      </c>
      <c r="B1416">
        <f>IFERROR(記録[[#This Row],[選手番号]],"")</f>
        <v>280</v>
      </c>
      <c r="C1416" t="str">
        <f>IFERROR(VLOOKUP(B1416,チーム番号!E:F,2,0),"")</f>
        <v/>
      </c>
      <c r="D1416">
        <f>IFERROR(VLOOKUP(A1416,プログラム!B:C,2,0),"")</f>
        <v>99</v>
      </c>
      <c r="E1416">
        <f>IFERROR(記録[[#This Row],[組]],"")</f>
        <v>2</v>
      </c>
      <c r="F1416">
        <f>IFERROR(記録[[#This Row],[水路]],"")</f>
        <v>7</v>
      </c>
      <c r="G1416" t="str">
        <f>IFERROR(VLOOKUP(D1416,プログラムデータ!A:N,12,0),"")</f>
        <v>13～14歳</v>
      </c>
      <c r="H1416" t="str">
        <f>IFERROR(VLOOKUP(D1416,プログラムデータ!A:N,13,0),"")</f>
        <v>女子</v>
      </c>
      <c r="I1416" t="str">
        <f>IFERROR(VLOOKUP(D1416,プログラムデータ!A:N,11,0),"")</f>
        <v>4×50m</v>
      </c>
      <c r="J1416" t="str">
        <f>IFERROR(VLOOKUP(D1416,プログラムデータ!A:N,10,0),"")</f>
        <v>背泳ぎ</v>
      </c>
      <c r="K1416" t="str">
        <f>IFERROR(VLOOKUP(D1416,プログラムデータ!A:N,14,0),"")</f>
        <v>タイム決勝</v>
      </c>
      <c r="L1416" t="str">
        <f t="shared" si="22"/>
        <v>13～14歳 女子 4×50m 背泳ぎ タイム決勝</v>
      </c>
    </row>
    <row r="1417" spans="1:12" x14ac:dyDescent="0.15">
      <c r="A1417">
        <f>IFERROR(記録[[#This Row],[競技番号]],"")</f>
        <v>250</v>
      </c>
      <c r="B1417">
        <f>IFERROR(記録[[#This Row],[選手番号]],"")</f>
        <v>0</v>
      </c>
      <c r="C1417" t="str">
        <f>IFERROR(VLOOKUP(B1417,チーム番号!E:F,2,0),"")</f>
        <v/>
      </c>
      <c r="D1417">
        <f>IFERROR(VLOOKUP(A1417,プログラム!B:C,2,0),"")</f>
        <v>99</v>
      </c>
      <c r="E1417">
        <f>IFERROR(記録[[#This Row],[組]],"")</f>
        <v>2</v>
      </c>
      <c r="F1417">
        <f>IFERROR(記録[[#This Row],[水路]],"")</f>
        <v>8</v>
      </c>
      <c r="G1417" t="str">
        <f>IFERROR(VLOOKUP(D1417,プログラムデータ!A:N,12,0),"")</f>
        <v>13～14歳</v>
      </c>
      <c r="H1417" t="str">
        <f>IFERROR(VLOOKUP(D1417,プログラムデータ!A:N,13,0),"")</f>
        <v>女子</v>
      </c>
      <c r="I1417" t="str">
        <f>IFERROR(VLOOKUP(D1417,プログラムデータ!A:N,11,0),"")</f>
        <v>4×50m</v>
      </c>
      <c r="J1417" t="str">
        <f>IFERROR(VLOOKUP(D1417,プログラムデータ!A:N,10,0),"")</f>
        <v>背泳ぎ</v>
      </c>
      <c r="K1417" t="str">
        <f>IFERROR(VLOOKUP(D1417,プログラムデータ!A:N,14,0),"")</f>
        <v>タイム決勝</v>
      </c>
      <c r="L1417" t="str">
        <f t="shared" si="22"/>
        <v>13～14歳 女子 4×50m 背泳ぎ タイム決勝</v>
      </c>
    </row>
    <row r="1418" spans="1:12" x14ac:dyDescent="0.15">
      <c r="A1418">
        <f>IFERROR(記録[[#This Row],[競技番号]],"")</f>
        <v>251</v>
      </c>
      <c r="B1418">
        <f>IFERROR(記録[[#This Row],[選手番号]],"")</f>
        <v>336</v>
      </c>
      <c r="C1418" t="str">
        <f>IFERROR(VLOOKUP(B1418,チーム番号!E:F,2,0),"")</f>
        <v/>
      </c>
      <c r="D1418">
        <f>IFERROR(VLOOKUP(A1418,プログラム!B:C,2,0),"")</f>
        <v>100</v>
      </c>
      <c r="E1418">
        <f>IFERROR(記録[[#This Row],[組]],"")</f>
        <v>1</v>
      </c>
      <c r="F1418">
        <f>IFERROR(記録[[#This Row],[水路]],"")</f>
        <v>1</v>
      </c>
      <c r="G1418" t="str">
        <f>IFERROR(VLOOKUP(D1418,プログラムデータ!A:N,12,0),"")</f>
        <v>15～18歳</v>
      </c>
      <c r="H1418" t="str">
        <f>IFERROR(VLOOKUP(D1418,プログラムデータ!A:N,13,0),"")</f>
        <v>女子</v>
      </c>
      <c r="I1418" t="str">
        <f>IFERROR(VLOOKUP(D1418,プログラムデータ!A:N,11,0),"")</f>
        <v>4×50m</v>
      </c>
      <c r="J1418" t="str">
        <f>IFERROR(VLOOKUP(D1418,プログラムデータ!A:N,10,0),"")</f>
        <v>背泳ぎ</v>
      </c>
      <c r="K1418" t="str">
        <f>IFERROR(VLOOKUP(D1418,プログラムデータ!A:N,14,0),"")</f>
        <v>タイム決勝</v>
      </c>
      <c r="L1418" t="str">
        <f t="shared" si="22"/>
        <v>15～18歳 女子 4×50m 背泳ぎ タイム決勝</v>
      </c>
    </row>
    <row r="1419" spans="1:12" x14ac:dyDescent="0.15">
      <c r="A1419">
        <f>IFERROR(記録[[#This Row],[競技番号]],"")</f>
        <v>251</v>
      </c>
      <c r="B1419">
        <f>IFERROR(記録[[#This Row],[選手番号]],"")</f>
        <v>682</v>
      </c>
      <c r="C1419" t="str">
        <f>IFERROR(VLOOKUP(B1419,チーム番号!E:F,2,0),"")</f>
        <v/>
      </c>
      <c r="D1419">
        <f>IFERROR(VLOOKUP(A1419,プログラム!B:C,2,0),"")</f>
        <v>100</v>
      </c>
      <c r="E1419">
        <f>IFERROR(記録[[#This Row],[組]],"")</f>
        <v>1</v>
      </c>
      <c r="F1419">
        <f>IFERROR(記録[[#This Row],[水路]],"")</f>
        <v>2</v>
      </c>
      <c r="G1419" t="str">
        <f>IFERROR(VLOOKUP(D1419,プログラムデータ!A:N,12,0),"")</f>
        <v>15～18歳</v>
      </c>
      <c r="H1419" t="str">
        <f>IFERROR(VLOOKUP(D1419,プログラムデータ!A:N,13,0),"")</f>
        <v>女子</v>
      </c>
      <c r="I1419" t="str">
        <f>IFERROR(VLOOKUP(D1419,プログラムデータ!A:N,11,0),"")</f>
        <v>4×50m</v>
      </c>
      <c r="J1419" t="str">
        <f>IFERROR(VLOOKUP(D1419,プログラムデータ!A:N,10,0),"")</f>
        <v>背泳ぎ</v>
      </c>
      <c r="K1419" t="str">
        <f>IFERROR(VLOOKUP(D1419,プログラムデータ!A:N,14,0),"")</f>
        <v>タイム決勝</v>
      </c>
      <c r="L1419" t="str">
        <f t="shared" si="22"/>
        <v>15～18歳 女子 4×50m 背泳ぎ タイム決勝</v>
      </c>
    </row>
    <row r="1420" spans="1:12" x14ac:dyDescent="0.15">
      <c r="A1420">
        <f>IFERROR(記録[[#This Row],[競技番号]],"")</f>
        <v>251</v>
      </c>
      <c r="B1420">
        <f>IFERROR(記録[[#This Row],[選手番号]],"")</f>
        <v>88</v>
      </c>
      <c r="C1420" t="str">
        <f>IFERROR(VLOOKUP(B1420,チーム番号!E:F,2,0),"")</f>
        <v/>
      </c>
      <c r="D1420">
        <f>IFERROR(VLOOKUP(A1420,プログラム!B:C,2,0),"")</f>
        <v>100</v>
      </c>
      <c r="E1420">
        <f>IFERROR(記録[[#This Row],[組]],"")</f>
        <v>1</v>
      </c>
      <c r="F1420">
        <f>IFERROR(記録[[#This Row],[水路]],"")</f>
        <v>3</v>
      </c>
      <c r="G1420" t="str">
        <f>IFERROR(VLOOKUP(D1420,プログラムデータ!A:N,12,0),"")</f>
        <v>15～18歳</v>
      </c>
      <c r="H1420" t="str">
        <f>IFERROR(VLOOKUP(D1420,プログラムデータ!A:N,13,0),"")</f>
        <v>女子</v>
      </c>
      <c r="I1420" t="str">
        <f>IFERROR(VLOOKUP(D1420,プログラムデータ!A:N,11,0),"")</f>
        <v>4×50m</v>
      </c>
      <c r="J1420" t="str">
        <f>IFERROR(VLOOKUP(D1420,プログラムデータ!A:N,10,0),"")</f>
        <v>背泳ぎ</v>
      </c>
      <c r="K1420" t="str">
        <f>IFERROR(VLOOKUP(D1420,プログラムデータ!A:N,14,0),"")</f>
        <v>タイム決勝</v>
      </c>
      <c r="L1420" t="str">
        <f t="shared" si="22"/>
        <v>15～18歳 女子 4×50m 背泳ぎ タイム決勝</v>
      </c>
    </row>
    <row r="1421" spans="1:12" x14ac:dyDescent="0.15">
      <c r="A1421">
        <f>IFERROR(記録[[#This Row],[競技番号]],"")</f>
        <v>251</v>
      </c>
      <c r="B1421">
        <f>IFERROR(記録[[#This Row],[選手番号]],"")</f>
        <v>335</v>
      </c>
      <c r="C1421" t="str">
        <f>IFERROR(VLOOKUP(B1421,チーム番号!E:F,2,0),"")</f>
        <v/>
      </c>
      <c r="D1421">
        <f>IFERROR(VLOOKUP(A1421,プログラム!B:C,2,0),"")</f>
        <v>100</v>
      </c>
      <c r="E1421">
        <f>IFERROR(記録[[#This Row],[組]],"")</f>
        <v>1</v>
      </c>
      <c r="F1421">
        <f>IFERROR(記録[[#This Row],[水路]],"")</f>
        <v>4</v>
      </c>
      <c r="G1421" t="str">
        <f>IFERROR(VLOOKUP(D1421,プログラムデータ!A:N,12,0),"")</f>
        <v>15～18歳</v>
      </c>
      <c r="H1421" t="str">
        <f>IFERROR(VLOOKUP(D1421,プログラムデータ!A:N,13,0),"")</f>
        <v>女子</v>
      </c>
      <c r="I1421" t="str">
        <f>IFERROR(VLOOKUP(D1421,プログラムデータ!A:N,11,0),"")</f>
        <v>4×50m</v>
      </c>
      <c r="J1421" t="str">
        <f>IFERROR(VLOOKUP(D1421,プログラムデータ!A:N,10,0),"")</f>
        <v>背泳ぎ</v>
      </c>
      <c r="K1421" t="str">
        <f>IFERROR(VLOOKUP(D1421,プログラムデータ!A:N,14,0),"")</f>
        <v>タイム決勝</v>
      </c>
      <c r="L1421" t="str">
        <f t="shared" si="22"/>
        <v>15～18歳 女子 4×50m 背泳ぎ タイム決勝</v>
      </c>
    </row>
    <row r="1422" spans="1:12" x14ac:dyDescent="0.15">
      <c r="A1422">
        <f>IFERROR(記録[[#This Row],[競技番号]],"")</f>
        <v>251</v>
      </c>
      <c r="B1422">
        <f>IFERROR(記録[[#This Row],[選手番号]],"")</f>
        <v>334</v>
      </c>
      <c r="C1422" t="str">
        <f>IFERROR(VLOOKUP(B1422,チーム番号!E:F,2,0),"")</f>
        <v/>
      </c>
      <c r="D1422">
        <f>IFERROR(VLOOKUP(A1422,プログラム!B:C,2,0),"")</f>
        <v>100</v>
      </c>
      <c r="E1422">
        <f>IFERROR(記録[[#This Row],[組]],"")</f>
        <v>1</v>
      </c>
      <c r="F1422">
        <f>IFERROR(記録[[#This Row],[水路]],"")</f>
        <v>5</v>
      </c>
      <c r="G1422" t="str">
        <f>IFERROR(VLOOKUP(D1422,プログラムデータ!A:N,12,0),"")</f>
        <v>15～18歳</v>
      </c>
      <c r="H1422" t="str">
        <f>IFERROR(VLOOKUP(D1422,プログラムデータ!A:N,13,0),"")</f>
        <v>女子</v>
      </c>
      <c r="I1422" t="str">
        <f>IFERROR(VLOOKUP(D1422,プログラムデータ!A:N,11,0),"")</f>
        <v>4×50m</v>
      </c>
      <c r="J1422" t="str">
        <f>IFERROR(VLOOKUP(D1422,プログラムデータ!A:N,10,0),"")</f>
        <v>背泳ぎ</v>
      </c>
      <c r="K1422" t="str">
        <f>IFERROR(VLOOKUP(D1422,プログラムデータ!A:N,14,0),"")</f>
        <v>タイム決勝</v>
      </c>
      <c r="L1422" t="str">
        <f t="shared" si="22"/>
        <v>15～18歳 女子 4×50m 背泳ぎ タイム決勝</v>
      </c>
    </row>
    <row r="1423" spans="1:12" x14ac:dyDescent="0.15">
      <c r="A1423">
        <f>IFERROR(記録[[#This Row],[競技番号]],"")</f>
        <v>251</v>
      </c>
      <c r="B1423">
        <f>IFERROR(記録[[#This Row],[選手番号]],"")</f>
        <v>145</v>
      </c>
      <c r="C1423" t="str">
        <f>IFERROR(VLOOKUP(B1423,チーム番号!E:F,2,0),"")</f>
        <v/>
      </c>
      <c r="D1423">
        <f>IFERROR(VLOOKUP(A1423,プログラム!B:C,2,0),"")</f>
        <v>100</v>
      </c>
      <c r="E1423">
        <f>IFERROR(記録[[#This Row],[組]],"")</f>
        <v>1</v>
      </c>
      <c r="F1423">
        <f>IFERROR(記録[[#This Row],[水路]],"")</f>
        <v>6</v>
      </c>
      <c r="G1423" t="str">
        <f>IFERROR(VLOOKUP(D1423,プログラムデータ!A:N,12,0),"")</f>
        <v>15～18歳</v>
      </c>
      <c r="H1423" t="str">
        <f>IFERROR(VLOOKUP(D1423,プログラムデータ!A:N,13,0),"")</f>
        <v>女子</v>
      </c>
      <c r="I1423" t="str">
        <f>IFERROR(VLOOKUP(D1423,プログラムデータ!A:N,11,0),"")</f>
        <v>4×50m</v>
      </c>
      <c r="J1423" t="str">
        <f>IFERROR(VLOOKUP(D1423,プログラムデータ!A:N,10,0),"")</f>
        <v>背泳ぎ</v>
      </c>
      <c r="K1423" t="str">
        <f>IFERROR(VLOOKUP(D1423,プログラムデータ!A:N,14,0),"")</f>
        <v>タイム決勝</v>
      </c>
      <c r="L1423" t="str">
        <f t="shared" si="22"/>
        <v>15～18歳 女子 4×50m 背泳ぎ タイム決勝</v>
      </c>
    </row>
    <row r="1424" spans="1:12" x14ac:dyDescent="0.15">
      <c r="A1424">
        <f>IFERROR(記録[[#This Row],[競技番号]],"")</f>
        <v>251</v>
      </c>
      <c r="B1424">
        <f>IFERROR(記録[[#This Row],[選手番号]],"")</f>
        <v>597</v>
      </c>
      <c r="C1424" t="str">
        <f>IFERROR(VLOOKUP(B1424,チーム番号!E:F,2,0),"")</f>
        <v/>
      </c>
      <c r="D1424">
        <f>IFERROR(VLOOKUP(A1424,プログラム!B:C,2,0),"")</f>
        <v>100</v>
      </c>
      <c r="E1424">
        <f>IFERROR(記録[[#This Row],[組]],"")</f>
        <v>1</v>
      </c>
      <c r="F1424">
        <f>IFERROR(記録[[#This Row],[水路]],"")</f>
        <v>7</v>
      </c>
      <c r="G1424" t="str">
        <f>IFERROR(VLOOKUP(D1424,プログラムデータ!A:N,12,0),"")</f>
        <v>15～18歳</v>
      </c>
      <c r="H1424" t="str">
        <f>IFERROR(VLOOKUP(D1424,プログラムデータ!A:N,13,0),"")</f>
        <v>女子</v>
      </c>
      <c r="I1424" t="str">
        <f>IFERROR(VLOOKUP(D1424,プログラムデータ!A:N,11,0),"")</f>
        <v>4×50m</v>
      </c>
      <c r="J1424" t="str">
        <f>IFERROR(VLOOKUP(D1424,プログラムデータ!A:N,10,0),"")</f>
        <v>背泳ぎ</v>
      </c>
      <c r="K1424" t="str">
        <f>IFERROR(VLOOKUP(D1424,プログラムデータ!A:N,14,0),"")</f>
        <v>タイム決勝</v>
      </c>
      <c r="L1424" t="str">
        <f t="shared" si="22"/>
        <v>15～18歳 女子 4×50m 背泳ぎ タイム決勝</v>
      </c>
    </row>
    <row r="1425" spans="1:12" x14ac:dyDescent="0.15">
      <c r="A1425">
        <f>IFERROR(記録[[#This Row],[競技番号]],"")</f>
        <v>251</v>
      </c>
      <c r="B1425">
        <f>IFERROR(記録[[#This Row],[選手番号]],"")</f>
        <v>0</v>
      </c>
      <c r="C1425" t="str">
        <f>IFERROR(VLOOKUP(B1425,チーム番号!E:F,2,0),"")</f>
        <v/>
      </c>
      <c r="D1425">
        <f>IFERROR(VLOOKUP(A1425,プログラム!B:C,2,0),"")</f>
        <v>100</v>
      </c>
      <c r="E1425">
        <f>IFERROR(記録[[#This Row],[組]],"")</f>
        <v>1</v>
      </c>
      <c r="F1425">
        <f>IFERROR(記録[[#This Row],[水路]],"")</f>
        <v>8</v>
      </c>
      <c r="G1425" t="str">
        <f>IFERROR(VLOOKUP(D1425,プログラムデータ!A:N,12,0),"")</f>
        <v>15～18歳</v>
      </c>
      <c r="H1425" t="str">
        <f>IFERROR(VLOOKUP(D1425,プログラムデータ!A:N,13,0),"")</f>
        <v>女子</v>
      </c>
      <c r="I1425" t="str">
        <f>IFERROR(VLOOKUP(D1425,プログラムデータ!A:N,11,0),"")</f>
        <v>4×50m</v>
      </c>
      <c r="J1425" t="str">
        <f>IFERROR(VLOOKUP(D1425,プログラムデータ!A:N,10,0),"")</f>
        <v>背泳ぎ</v>
      </c>
      <c r="K1425" t="str">
        <f>IFERROR(VLOOKUP(D1425,プログラムデータ!A:N,14,0),"")</f>
        <v>タイム決勝</v>
      </c>
      <c r="L1425" t="str">
        <f t="shared" si="22"/>
        <v>15～18歳 女子 4×50m 背泳ぎ タイム決勝</v>
      </c>
    </row>
    <row r="1426" spans="1:12" x14ac:dyDescent="0.15">
      <c r="A1426">
        <f>IFERROR(記録[[#This Row],[競技番号]],"")</f>
        <v>252</v>
      </c>
      <c r="B1426">
        <f>IFERROR(記録[[#This Row],[選手番号]],"")</f>
        <v>398</v>
      </c>
      <c r="C1426" t="str">
        <f>IFERROR(VLOOKUP(B1426,チーム番号!E:F,2,0),"")</f>
        <v/>
      </c>
      <c r="D1426">
        <f>IFERROR(VLOOKUP(A1426,プログラム!B:C,2,0),"")</f>
        <v>101</v>
      </c>
      <c r="E1426">
        <f>IFERROR(記録[[#This Row],[組]],"")</f>
        <v>1</v>
      </c>
      <c r="F1426">
        <f>IFERROR(記録[[#This Row],[水路]],"")</f>
        <v>1</v>
      </c>
      <c r="G1426" t="str">
        <f>IFERROR(VLOOKUP(D1426,プログラムデータ!A:N,12,0),"")</f>
        <v>10歳以下</v>
      </c>
      <c r="H1426" t="str">
        <f>IFERROR(VLOOKUP(D1426,プログラムデータ!A:N,13,0),"")</f>
        <v>女子</v>
      </c>
      <c r="I1426">
        <f>IFERROR(VLOOKUP(D1426,プログラムデータ!A:N,11,0),"")</f>
        <v>0</v>
      </c>
      <c r="J1426" t="str">
        <f>IFERROR(VLOOKUP(D1426,プログラムデータ!A:N,10,0),"")</f>
        <v>自由形</v>
      </c>
      <c r="K1426" t="str">
        <f>IFERROR(VLOOKUP(D1426,プログラムデータ!A:N,14,0),"")</f>
        <v>タイム決勝</v>
      </c>
      <c r="L1426" t="str">
        <f t="shared" si="22"/>
        <v>10歳以下 女子 0 自由形 タイム決勝</v>
      </c>
    </row>
    <row r="1427" spans="1:12" x14ac:dyDescent="0.15">
      <c r="A1427">
        <f>IFERROR(記録[[#This Row],[競技番号]],"")</f>
        <v>252</v>
      </c>
      <c r="B1427">
        <f>IFERROR(記録[[#This Row],[選手番号]],"")</f>
        <v>612</v>
      </c>
      <c r="C1427" t="str">
        <f>IFERROR(VLOOKUP(B1427,チーム番号!E:F,2,0),"")</f>
        <v/>
      </c>
      <c r="D1427">
        <f>IFERROR(VLOOKUP(A1427,プログラム!B:C,2,0),"")</f>
        <v>101</v>
      </c>
      <c r="E1427">
        <f>IFERROR(記録[[#This Row],[組]],"")</f>
        <v>1</v>
      </c>
      <c r="F1427">
        <f>IFERROR(記録[[#This Row],[水路]],"")</f>
        <v>2</v>
      </c>
      <c r="G1427" t="str">
        <f>IFERROR(VLOOKUP(D1427,プログラムデータ!A:N,12,0),"")</f>
        <v>10歳以下</v>
      </c>
      <c r="H1427" t="str">
        <f>IFERROR(VLOOKUP(D1427,プログラムデータ!A:N,13,0),"")</f>
        <v>女子</v>
      </c>
      <c r="I1427">
        <f>IFERROR(VLOOKUP(D1427,プログラムデータ!A:N,11,0),"")</f>
        <v>0</v>
      </c>
      <c r="J1427" t="str">
        <f>IFERROR(VLOOKUP(D1427,プログラムデータ!A:N,10,0),"")</f>
        <v>自由形</v>
      </c>
      <c r="K1427" t="str">
        <f>IFERROR(VLOOKUP(D1427,プログラムデータ!A:N,14,0),"")</f>
        <v>タイム決勝</v>
      </c>
      <c r="L1427" t="str">
        <f t="shared" si="22"/>
        <v>10歳以下 女子 0 自由形 タイム決勝</v>
      </c>
    </row>
    <row r="1428" spans="1:12" x14ac:dyDescent="0.15">
      <c r="A1428">
        <f>IFERROR(記録[[#This Row],[競技番号]],"")</f>
        <v>252</v>
      </c>
      <c r="B1428">
        <f>IFERROR(記録[[#This Row],[選手番号]],"")</f>
        <v>249</v>
      </c>
      <c r="C1428" t="str">
        <f>IFERROR(VLOOKUP(B1428,チーム番号!E:F,2,0),"")</f>
        <v/>
      </c>
      <c r="D1428">
        <f>IFERROR(VLOOKUP(A1428,プログラム!B:C,2,0),"")</f>
        <v>101</v>
      </c>
      <c r="E1428">
        <f>IFERROR(記録[[#This Row],[組]],"")</f>
        <v>1</v>
      </c>
      <c r="F1428">
        <f>IFERROR(記録[[#This Row],[水路]],"")</f>
        <v>3</v>
      </c>
      <c r="G1428" t="str">
        <f>IFERROR(VLOOKUP(D1428,プログラムデータ!A:N,12,0),"")</f>
        <v>10歳以下</v>
      </c>
      <c r="H1428" t="str">
        <f>IFERROR(VLOOKUP(D1428,プログラムデータ!A:N,13,0),"")</f>
        <v>女子</v>
      </c>
      <c r="I1428">
        <f>IFERROR(VLOOKUP(D1428,プログラムデータ!A:N,11,0),"")</f>
        <v>0</v>
      </c>
      <c r="J1428" t="str">
        <f>IFERROR(VLOOKUP(D1428,プログラムデータ!A:N,10,0),"")</f>
        <v>自由形</v>
      </c>
      <c r="K1428" t="str">
        <f>IFERROR(VLOOKUP(D1428,プログラムデータ!A:N,14,0),"")</f>
        <v>タイム決勝</v>
      </c>
      <c r="L1428" t="str">
        <f t="shared" si="22"/>
        <v>10歳以下 女子 0 自由形 タイム決勝</v>
      </c>
    </row>
    <row r="1429" spans="1:12" x14ac:dyDescent="0.15">
      <c r="A1429">
        <f>IFERROR(記録[[#This Row],[競技番号]],"")</f>
        <v>252</v>
      </c>
      <c r="B1429">
        <f>IFERROR(記録[[#This Row],[選手番号]],"")</f>
        <v>657</v>
      </c>
      <c r="C1429" t="str">
        <f>IFERROR(VLOOKUP(B1429,チーム番号!E:F,2,0),"")</f>
        <v/>
      </c>
      <c r="D1429">
        <f>IFERROR(VLOOKUP(A1429,プログラム!B:C,2,0),"")</f>
        <v>101</v>
      </c>
      <c r="E1429">
        <f>IFERROR(記録[[#This Row],[組]],"")</f>
        <v>1</v>
      </c>
      <c r="F1429">
        <f>IFERROR(記録[[#This Row],[水路]],"")</f>
        <v>4</v>
      </c>
      <c r="G1429" t="str">
        <f>IFERROR(VLOOKUP(D1429,プログラムデータ!A:N,12,0),"")</f>
        <v>10歳以下</v>
      </c>
      <c r="H1429" t="str">
        <f>IFERROR(VLOOKUP(D1429,プログラムデータ!A:N,13,0),"")</f>
        <v>女子</v>
      </c>
      <c r="I1429">
        <f>IFERROR(VLOOKUP(D1429,プログラムデータ!A:N,11,0),"")</f>
        <v>0</v>
      </c>
      <c r="J1429" t="str">
        <f>IFERROR(VLOOKUP(D1429,プログラムデータ!A:N,10,0),"")</f>
        <v>自由形</v>
      </c>
      <c r="K1429" t="str">
        <f>IFERROR(VLOOKUP(D1429,プログラムデータ!A:N,14,0),"")</f>
        <v>タイム決勝</v>
      </c>
      <c r="L1429" t="str">
        <f t="shared" si="22"/>
        <v>10歳以下 女子 0 自由形 タイム決勝</v>
      </c>
    </row>
    <row r="1430" spans="1:12" x14ac:dyDescent="0.15">
      <c r="A1430">
        <f>IFERROR(記録[[#This Row],[競技番号]],"")</f>
        <v>252</v>
      </c>
      <c r="B1430">
        <f>IFERROR(記録[[#This Row],[選手番号]],"")</f>
        <v>104</v>
      </c>
      <c r="C1430" t="str">
        <f>IFERROR(VLOOKUP(B1430,チーム番号!E:F,2,0),"")</f>
        <v/>
      </c>
      <c r="D1430">
        <f>IFERROR(VLOOKUP(A1430,プログラム!B:C,2,0),"")</f>
        <v>101</v>
      </c>
      <c r="E1430">
        <f>IFERROR(記録[[#This Row],[組]],"")</f>
        <v>1</v>
      </c>
      <c r="F1430">
        <f>IFERROR(記録[[#This Row],[水路]],"")</f>
        <v>5</v>
      </c>
      <c r="G1430" t="str">
        <f>IFERROR(VLOOKUP(D1430,プログラムデータ!A:N,12,0),"")</f>
        <v>10歳以下</v>
      </c>
      <c r="H1430" t="str">
        <f>IFERROR(VLOOKUP(D1430,プログラムデータ!A:N,13,0),"")</f>
        <v>女子</v>
      </c>
      <c r="I1430">
        <f>IFERROR(VLOOKUP(D1430,プログラムデータ!A:N,11,0),"")</f>
        <v>0</v>
      </c>
      <c r="J1430" t="str">
        <f>IFERROR(VLOOKUP(D1430,プログラムデータ!A:N,10,0),"")</f>
        <v>自由形</v>
      </c>
      <c r="K1430" t="str">
        <f>IFERROR(VLOOKUP(D1430,プログラムデータ!A:N,14,0),"")</f>
        <v>タイム決勝</v>
      </c>
      <c r="L1430" t="str">
        <f t="shared" si="22"/>
        <v>10歳以下 女子 0 自由形 タイム決勝</v>
      </c>
    </row>
    <row r="1431" spans="1:12" x14ac:dyDescent="0.15">
      <c r="A1431">
        <f>IFERROR(記録[[#This Row],[競技番号]],"")</f>
        <v>252</v>
      </c>
      <c r="B1431">
        <f>IFERROR(記録[[#This Row],[選手番号]],"")</f>
        <v>318</v>
      </c>
      <c r="C1431" t="str">
        <f>IFERROR(VLOOKUP(B1431,チーム番号!E:F,2,0),"")</f>
        <v/>
      </c>
      <c r="D1431">
        <f>IFERROR(VLOOKUP(A1431,プログラム!B:C,2,0),"")</f>
        <v>101</v>
      </c>
      <c r="E1431">
        <f>IFERROR(記録[[#This Row],[組]],"")</f>
        <v>1</v>
      </c>
      <c r="F1431">
        <f>IFERROR(記録[[#This Row],[水路]],"")</f>
        <v>6</v>
      </c>
      <c r="G1431" t="str">
        <f>IFERROR(VLOOKUP(D1431,プログラムデータ!A:N,12,0),"")</f>
        <v>10歳以下</v>
      </c>
      <c r="H1431" t="str">
        <f>IFERROR(VLOOKUP(D1431,プログラムデータ!A:N,13,0),"")</f>
        <v>女子</v>
      </c>
      <c r="I1431">
        <f>IFERROR(VLOOKUP(D1431,プログラムデータ!A:N,11,0),"")</f>
        <v>0</v>
      </c>
      <c r="J1431" t="str">
        <f>IFERROR(VLOOKUP(D1431,プログラムデータ!A:N,10,0),"")</f>
        <v>自由形</v>
      </c>
      <c r="K1431" t="str">
        <f>IFERROR(VLOOKUP(D1431,プログラムデータ!A:N,14,0),"")</f>
        <v>タイム決勝</v>
      </c>
      <c r="L1431" t="str">
        <f t="shared" si="22"/>
        <v>10歳以下 女子 0 自由形 タイム決勝</v>
      </c>
    </row>
    <row r="1432" spans="1:12" x14ac:dyDescent="0.15">
      <c r="A1432">
        <f>IFERROR(記録[[#This Row],[競技番号]],"")</f>
        <v>252</v>
      </c>
      <c r="B1432">
        <f>IFERROR(記録[[#This Row],[選手番号]],"")</f>
        <v>350</v>
      </c>
      <c r="C1432" t="str">
        <f>IFERROR(VLOOKUP(B1432,チーム番号!E:F,2,0),"")</f>
        <v/>
      </c>
      <c r="D1432">
        <f>IFERROR(VLOOKUP(A1432,プログラム!B:C,2,0),"")</f>
        <v>101</v>
      </c>
      <c r="E1432">
        <f>IFERROR(記録[[#This Row],[組]],"")</f>
        <v>1</v>
      </c>
      <c r="F1432">
        <f>IFERROR(記録[[#This Row],[水路]],"")</f>
        <v>7</v>
      </c>
      <c r="G1432" t="str">
        <f>IFERROR(VLOOKUP(D1432,プログラムデータ!A:N,12,0),"")</f>
        <v>10歳以下</v>
      </c>
      <c r="H1432" t="str">
        <f>IFERROR(VLOOKUP(D1432,プログラムデータ!A:N,13,0),"")</f>
        <v>女子</v>
      </c>
      <c r="I1432">
        <f>IFERROR(VLOOKUP(D1432,プログラムデータ!A:N,11,0),"")</f>
        <v>0</v>
      </c>
      <c r="J1432" t="str">
        <f>IFERROR(VLOOKUP(D1432,プログラムデータ!A:N,10,0),"")</f>
        <v>自由形</v>
      </c>
      <c r="K1432" t="str">
        <f>IFERROR(VLOOKUP(D1432,プログラムデータ!A:N,14,0),"")</f>
        <v>タイム決勝</v>
      </c>
      <c r="L1432" t="str">
        <f t="shared" si="22"/>
        <v>10歳以下 女子 0 自由形 タイム決勝</v>
      </c>
    </row>
    <row r="1433" spans="1:12" x14ac:dyDescent="0.15">
      <c r="A1433">
        <f>IFERROR(記録[[#This Row],[競技番号]],"")</f>
        <v>252</v>
      </c>
      <c r="B1433">
        <f>IFERROR(記録[[#This Row],[選手番号]],"")</f>
        <v>73</v>
      </c>
      <c r="C1433" t="str">
        <f>IFERROR(VLOOKUP(B1433,チーム番号!E:F,2,0),"")</f>
        <v/>
      </c>
      <c r="D1433">
        <f>IFERROR(VLOOKUP(A1433,プログラム!B:C,2,0),"")</f>
        <v>101</v>
      </c>
      <c r="E1433">
        <f>IFERROR(記録[[#This Row],[組]],"")</f>
        <v>1</v>
      </c>
      <c r="F1433">
        <f>IFERROR(記録[[#This Row],[水路]],"")</f>
        <v>8</v>
      </c>
      <c r="G1433" t="str">
        <f>IFERROR(VLOOKUP(D1433,プログラムデータ!A:N,12,0),"")</f>
        <v>10歳以下</v>
      </c>
      <c r="H1433" t="str">
        <f>IFERROR(VLOOKUP(D1433,プログラムデータ!A:N,13,0),"")</f>
        <v>女子</v>
      </c>
      <c r="I1433">
        <f>IFERROR(VLOOKUP(D1433,プログラムデータ!A:N,11,0),"")</f>
        <v>0</v>
      </c>
      <c r="J1433" t="str">
        <f>IFERROR(VLOOKUP(D1433,プログラムデータ!A:N,10,0),"")</f>
        <v>自由形</v>
      </c>
      <c r="K1433" t="str">
        <f>IFERROR(VLOOKUP(D1433,プログラムデータ!A:N,14,0),"")</f>
        <v>タイム決勝</v>
      </c>
      <c r="L1433" t="str">
        <f t="shared" si="22"/>
        <v>10歳以下 女子 0 自由形 タイム決勝</v>
      </c>
    </row>
    <row r="1434" spans="1:12" x14ac:dyDescent="0.15">
      <c r="A1434">
        <f>IFERROR(記録[[#This Row],[競技番号]],"")</f>
        <v>252</v>
      </c>
      <c r="B1434">
        <f>IFERROR(記録[[#This Row],[選手番号]],"")</f>
        <v>510</v>
      </c>
      <c r="C1434" t="str">
        <f>IFERROR(VLOOKUP(B1434,チーム番号!E:F,2,0),"")</f>
        <v/>
      </c>
      <c r="D1434">
        <f>IFERROR(VLOOKUP(A1434,プログラム!B:C,2,0),"")</f>
        <v>101</v>
      </c>
      <c r="E1434">
        <f>IFERROR(記録[[#This Row],[組]],"")</f>
        <v>2</v>
      </c>
      <c r="F1434">
        <f>IFERROR(記録[[#This Row],[水路]],"")</f>
        <v>1</v>
      </c>
      <c r="G1434" t="str">
        <f>IFERROR(VLOOKUP(D1434,プログラムデータ!A:N,12,0),"")</f>
        <v>10歳以下</v>
      </c>
      <c r="H1434" t="str">
        <f>IFERROR(VLOOKUP(D1434,プログラムデータ!A:N,13,0),"")</f>
        <v>女子</v>
      </c>
      <c r="I1434">
        <f>IFERROR(VLOOKUP(D1434,プログラムデータ!A:N,11,0),"")</f>
        <v>0</v>
      </c>
      <c r="J1434" t="str">
        <f>IFERROR(VLOOKUP(D1434,プログラムデータ!A:N,10,0),"")</f>
        <v>自由形</v>
      </c>
      <c r="K1434" t="str">
        <f>IFERROR(VLOOKUP(D1434,プログラムデータ!A:N,14,0),"")</f>
        <v>タイム決勝</v>
      </c>
      <c r="L1434" t="str">
        <f t="shared" si="22"/>
        <v>10歳以下 女子 0 自由形 タイム決勝</v>
      </c>
    </row>
    <row r="1435" spans="1:12" x14ac:dyDescent="0.15">
      <c r="A1435">
        <f>IFERROR(記録[[#This Row],[競技番号]],"")</f>
        <v>252</v>
      </c>
      <c r="B1435">
        <f>IFERROR(記録[[#This Row],[選手番号]],"")</f>
        <v>427</v>
      </c>
      <c r="C1435" t="str">
        <f>IFERROR(VLOOKUP(B1435,チーム番号!E:F,2,0),"")</f>
        <v/>
      </c>
      <c r="D1435">
        <f>IFERROR(VLOOKUP(A1435,プログラム!B:C,2,0),"")</f>
        <v>101</v>
      </c>
      <c r="E1435">
        <f>IFERROR(記録[[#This Row],[組]],"")</f>
        <v>2</v>
      </c>
      <c r="F1435">
        <f>IFERROR(記録[[#This Row],[水路]],"")</f>
        <v>2</v>
      </c>
      <c r="G1435" t="str">
        <f>IFERROR(VLOOKUP(D1435,プログラムデータ!A:N,12,0),"")</f>
        <v>10歳以下</v>
      </c>
      <c r="H1435" t="str">
        <f>IFERROR(VLOOKUP(D1435,プログラムデータ!A:N,13,0),"")</f>
        <v>女子</v>
      </c>
      <c r="I1435">
        <f>IFERROR(VLOOKUP(D1435,プログラムデータ!A:N,11,0),"")</f>
        <v>0</v>
      </c>
      <c r="J1435" t="str">
        <f>IFERROR(VLOOKUP(D1435,プログラムデータ!A:N,10,0),"")</f>
        <v>自由形</v>
      </c>
      <c r="K1435" t="str">
        <f>IFERROR(VLOOKUP(D1435,プログラムデータ!A:N,14,0),"")</f>
        <v>タイム決勝</v>
      </c>
      <c r="L1435" t="str">
        <f t="shared" si="22"/>
        <v>10歳以下 女子 0 自由形 タイム決勝</v>
      </c>
    </row>
    <row r="1436" spans="1:12" x14ac:dyDescent="0.15">
      <c r="A1436">
        <f>IFERROR(記録[[#This Row],[競技番号]],"")</f>
        <v>252</v>
      </c>
      <c r="B1436">
        <f>IFERROR(記録[[#This Row],[選手番号]],"")</f>
        <v>298</v>
      </c>
      <c r="C1436" t="str">
        <f>IFERROR(VLOOKUP(B1436,チーム番号!E:F,2,0),"")</f>
        <v/>
      </c>
      <c r="D1436">
        <f>IFERROR(VLOOKUP(A1436,プログラム!B:C,2,0),"")</f>
        <v>101</v>
      </c>
      <c r="E1436">
        <f>IFERROR(記録[[#This Row],[組]],"")</f>
        <v>2</v>
      </c>
      <c r="F1436">
        <f>IFERROR(記録[[#This Row],[水路]],"")</f>
        <v>3</v>
      </c>
      <c r="G1436" t="str">
        <f>IFERROR(VLOOKUP(D1436,プログラムデータ!A:N,12,0),"")</f>
        <v>10歳以下</v>
      </c>
      <c r="H1436" t="str">
        <f>IFERROR(VLOOKUP(D1436,プログラムデータ!A:N,13,0),"")</f>
        <v>女子</v>
      </c>
      <c r="I1436">
        <f>IFERROR(VLOOKUP(D1436,プログラムデータ!A:N,11,0),"")</f>
        <v>0</v>
      </c>
      <c r="J1436" t="str">
        <f>IFERROR(VLOOKUP(D1436,プログラムデータ!A:N,10,0),"")</f>
        <v>自由形</v>
      </c>
      <c r="K1436" t="str">
        <f>IFERROR(VLOOKUP(D1436,プログラムデータ!A:N,14,0),"")</f>
        <v>タイム決勝</v>
      </c>
      <c r="L1436" t="str">
        <f t="shared" si="22"/>
        <v>10歳以下 女子 0 自由形 タイム決勝</v>
      </c>
    </row>
    <row r="1437" spans="1:12" x14ac:dyDescent="0.15">
      <c r="A1437">
        <f>IFERROR(記録[[#This Row],[競技番号]],"")</f>
        <v>252</v>
      </c>
      <c r="B1437">
        <f>IFERROR(記録[[#This Row],[選手番号]],"")</f>
        <v>584</v>
      </c>
      <c r="C1437" t="str">
        <f>IFERROR(VLOOKUP(B1437,チーム番号!E:F,2,0),"")</f>
        <v/>
      </c>
      <c r="D1437">
        <f>IFERROR(VLOOKUP(A1437,プログラム!B:C,2,0),"")</f>
        <v>101</v>
      </c>
      <c r="E1437">
        <f>IFERROR(記録[[#This Row],[組]],"")</f>
        <v>2</v>
      </c>
      <c r="F1437">
        <f>IFERROR(記録[[#This Row],[水路]],"")</f>
        <v>4</v>
      </c>
      <c r="G1437" t="str">
        <f>IFERROR(VLOOKUP(D1437,プログラムデータ!A:N,12,0),"")</f>
        <v>10歳以下</v>
      </c>
      <c r="H1437" t="str">
        <f>IFERROR(VLOOKUP(D1437,プログラムデータ!A:N,13,0),"")</f>
        <v>女子</v>
      </c>
      <c r="I1437">
        <f>IFERROR(VLOOKUP(D1437,プログラムデータ!A:N,11,0),"")</f>
        <v>0</v>
      </c>
      <c r="J1437" t="str">
        <f>IFERROR(VLOOKUP(D1437,プログラムデータ!A:N,10,0),"")</f>
        <v>自由形</v>
      </c>
      <c r="K1437" t="str">
        <f>IFERROR(VLOOKUP(D1437,プログラムデータ!A:N,14,0),"")</f>
        <v>タイム決勝</v>
      </c>
      <c r="L1437" t="str">
        <f t="shared" si="22"/>
        <v>10歳以下 女子 0 自由形 タイム決勝</v>
      </c>
    </row>
    <row r="1438" spans="1:12" x14ac:dyDescent="0.15">
      <c r="A1438">
        <f>IFERROR(記録[[#This Row],[競技番号]],"")</f>
        <v>252</v>
      </c>
      <c r="B1438">
        <f>IFERROR(記録[[#This Row],[選手番号]],"")</f>
        <v>592</v>
      </c>
      <c r="C1438" t="str">
        <f>IFERROR(VLOOKUP(B1438,チーム番号!E:F,2,0),"")</f>
        <v/>
      </c>
      <c r="D1438">
        <f>IFERROR(VLOOKUP(A1438,プログラム!B:C,2,0),"")</f>
        <v>101</v>
      </c>
      <c r="E1438">
        <f>IFERROR(記録[[#This Row],[組]],"")</f>
        <v>2</v>
      </c>
      <c r="F1438">
        <f>IFERROR(記録[[#This Row],[水路]],"")</f>
        <v>5</v>
      </c>
      <c r="G1438" t="str">
        <f>IFERROR(VLOOKUP(D1438,プログラムデータ!A:N,12,0),"")</f>
        <v>10歳以下</v>
      </c>
      <c r="H1438" t="str">
        <f>IFERROR(VLOOKUP(D1438,プログラムデータ!A:N,13,0),"")</f>
        <v>女子</v>
      </c>
      <c r="I1438">
        <f>IFERROR(VLOOKUP(D1438,プログラムデータ!A:N,11,0),"")</f>
        <v>0</v>
      </c>
      <c r="J1438" t="str">
        <f>IFERROR(VLOOKUP(D1438,プログラムデータ!A:N,10,0),"")</f>
        <v>自由形</v>
      </c>
      <c r="K1438" t="str">
        <f>IFERROR(VLOOKUP(D1438,プログラムデータ!A:N,14,0),"")</f>
        <v>タイム決勝</v>
      </c>
      <c r="L1438" t="str">
        <f t="shared" si="22"/>
        <v>10歳以下 女子 0 自由形 タイム決勝</v>
      </c>
    </row>
    <row r="1439" spans="1:12" x14ac:dyDescent="0.15">
      <c r="A1439">
        <f>IFERROR(記録[[#This Row],[競技番号]],"")</f>
        <v>252</v>
      </c>
      <c r="B1439">
        <f>IFERROR(記録[[#This Row],[選手番号]],"")</f>
        <v>458</v>
      </c>
      <c r="C1439" t="str">
        <f>IFERROR(VLOOKUP(B1439,チーム番号!E:F,2,0),"")</f>
        <v/>
      </c>
      <c r="D1439">
        <f>IFERROR(VLOOKUP(A1439,プログラム!B:C,2,0),"")</f>
        <v>101</v>
      </c>
      <c r="E1439">
        <f>IFERROR(記録[[#This Row],[組]],"")</f>
        <v>2</v>
      </c>
      <c r="F1439">
        <f>IFERROR(記録[[#This Row],[水路]],"")</f>
        <v>6</v>
      </c>
      <c r="G1439" t="str">
        <f>IFERROR(VLOOKUP(D1439,プログラムデータ!A:N,12,0),"")</f>
        <v>10歳以下</v>
      </c>
      <c r="H1439" t="str">
        <f>IFERROR(VLOOKUP(D1439,プログラムデータ!A:N,13,0),"")</f>
        <v>女子</v>
      </c>
      <c r="I1439">
        <f>IFERROR(VLOOKUP(D1439,プログラムデータ!A:N,11,0),"")</f>
        <v>0</v>
      </c>
      <c r="J1439" t="str">
        <f>IFERROR(VLOOKUP(D1439,プログラムデータ!A:N,10,0),"")</f>
        <v>自由形</v>
      </c>
      <c r="K1439" t="str">
        <f>IFERROR(VLOOKUP(D1439,プログラムデータ!A:N,14,0),"")</f>
        <v>タイム決勝</v>
      </c>
      <c r="L1439" t="str">
        <f t="shared" si="22"/>
        <v>10歳以下 女子 0 自由形 タイム決勝</v>
      </c>
    </row>
    <row r="1440" spans="1:12" x14ac:dyDescent="0.15">
      <c r="A1440">
        <f>IFERROR(記録[[#This Row],[競技番号]],"")</f>
        <v>252</v>
      </c>
      <c r="B1440">
        <f>IFERROR(記録[[#This Row],[選手番号]],"")</f>
        <v>380</v>
      </c>
      <c r="C1440" t="str">
        <f>IFERROR(VLOOKUP(B1440,チーム番号!E:F,2,0),"")</f>
        <v/>
      </c>
      <c r="D1440">
        <f>IFERROR(VLOOKUP(A1440,プログラム!B:C,2,0),"")</f>
        <v>101</v>
      </c>
      <c r="E1440">
        <f>IFERROR(記録[[#This Row],[組]],"")</f>
        <v>2</v>
      </c>
      <c r="F1440">
        <f>IFERROR(記録[[#This Row],[水路]],"")</f>
        <v>7</v>
      </c>
      <c r="G1440" t="str">
        <f>IFERROR(VLOOKUP(D1440,プログラムデータ!A:N,12,0),"")</f>
        <v>10歳以下</v>
      </c>
      <c r="H1440" t="str">
        <f>IFERROR(VLOOKUP(D1440,プログラムデータ!A:N,13,0),"")</f>
        <v>女子</v>
      </c>
      <c r="I1440">
        <f>IFERROR(VLOOKUP(D1440,プログラムデータ!A:N,11,0),"")</f>
        <v>0</v>
      </c>
      <c r="J1440" t="str">
        <f>IFERROR(VLOOKUP(D1440,プログラムデータ!A:N,10,0),"")</f>
        <v>自由形</v>
      </c>
      <c r="K1440" t="str">
        <f>IFERROR(VLOOKUP(D1440,プログラムデータ!A:N,14,0),"")</f>
        <v>タイム決勝</v>
      </c>
      <c r="L1440" t="str">
        <f t="shared" si="22"/>
        <v>10歳以下 女子 0 自由形 タイム決勝</v>
      </c>
    </row>
    <row r="1441" spans="1:12" x14ac:dyDescent="0.15">
      <c r="A1441">
        <f>IFERROR(記録[[#This Row],[競技番号]],"")</f>
        <v>252</v>
      </c>
      <c r="B1441">
        <f>IFERROR(記録[[#This Row],[選手番号]],"")</f>
        <v>583</v>
      </c>
      <c r="C1441" t="str">
        <f>IFERROR(VLOOKUP(B1441,チーム番号!E:F,2,0),"")</f>
        <v/>
      </c>
      <c r="D1441">
        <f>IFERROR(VLOOKUP(A1441,プログラム!B:C,2,0),"")</f>
        <v>101</v>
      </c>
      <c r="E1441">
        <f>IFERROR(記録[[#This Row],[組]],"")</f>
        <v>2</v>
      </c>
      <c r="F1441">
        <f>IFERROR(記録[[#This Row],[水路]],"")</f>
        <v>8</v>
      </c>
      <c r="G1441" t="str">
        <f>IFERROR(VLOOKUP(D1441,プログラムデータ!A:N,12,0),"")</f>
        <v>10歳以下</v>
      </c>
      <c r="H1441" t="str">
        <f>IFERROR(VLOOKUP(D1441,プログラムデータ!A:N,13,0),"")</f>
        <v>女子</v>
      </c>
      <c r="I1441">
        <f>IFERROR(VLOOKUP(D1441,プログラムデータ!A:N,11,0),"")</f>
        <v>0</v>
      </c>
      <c r="J1441" t="str">
        <f>IFERROR(VLOOKUP(D1441,プログラムデータ!A:N,10,0),"")</f>
        <v>自由形</v>
      </c>
      <c r="K1441" t="str">
        <f>IFERROR(VLOOKUP(D1441,プログラムデータ!A:N,14,0),"")</f>
        <v>タイム決勝</v>
      </c>
      <c r="L1441" t="str">
        <f t="shared" si="22"/>
        <v>10歳以下 女子 0 自由形 タイム決勝</v>
      </c>
    </row>
    <row r="1442" spans="1:12" x14ac:dyDescent="0.15">
      <c r="A1442">
        <f>IFERROR(記録[[#This Row],[競技番号]],"")</f>
        <v>253</v>
      </c>
      <c r="B1442">
        <f>IFERROR(記録[[#This Row],[選手番号]],"")</f>
        <v>0</v>
      </c>
      <c r="C1442" t="str">
        <f>IFERROR(VLOOKUP(B1442,チーム番号!E:F,2,0),"")</f>
        <v/>
      </c>
      <c r="D1442">
        <f>IFERROR(VLOOKUP(A1442,プログラム!B:C,2,0),"")</f>
        <v>102</v>
      </c>
      <c r="E1442">
        <f>IFERROR(記録[[#This Row],[組]],"")</f>
        <v>1</v>
      </c>
      <c r="F1442">
        <f>IFERROR(記録[[#This Row],[水路]],"")</f>
        <v>1</v>
      </c>
      <c r="G1442" t="str">
        <f>IFERROR(VLOOKUP(D1442,プログラムデータ!A:N,12,0),"")</f>
        <v>11～12歳</v>
      </c>
      <c r="H1442" t="str">
        <f>IFERROR(VLOOKUP(D1442,プログラムデータ!A:N,13,0),"")</f>
        <v>女子</v>
      </c>
      <c r="I1442">
        <f>IFERROR(VLOOKUP(D1442,プログラムデータ!A:N,11,0),"")</f>
        <v>0</v>
      </c>
      <c r="J1442" t="str">
        <f>IFERROR(VLOOKUP(D1442,プログラムデータ!A:N,10,0),"")</f>
        <v>自由形</v>
      </c>
      <c r="K1442" t="str">
        <f>IFERROR(VLOOKUP(D1442,プログラムデータ!A:N,14,0),"")</f>
        <v>タイム決勝</v>
      </c>
      <c r="L1442" t="str">
        <f t="shared" si="22"/>
        <v>11～12歳 女子 0 自由形 タイム決勝</v>
      </c>
    </row>
    <row r="1443" spans="1:12" x14ac:dyDescent="0.15">
      <c r="A1443">
        <f>IFERROR(記録[[#This Row],[競技番号]],"")</f>
        <v>253</v>
      </c>
      <c r="B1443">
        <f>IFERROR(記録[[#This Row],[選手番号]],"")</f>
        <v>0</v>
      </c>
      <c r="C1443" t="str">
        <f>IFERROR(VLOOKUP(B1443,チーム番号!E:F,2,0),"")</f>
        <v/>
      </c>
      <c r="D1443">
        <f>IFERROR(VLOOKUP(A1443,プログラム!B:C,2,0),"")</f>
        <v>102</v>
      </c>
      <c r="E1443">
        <f>IFERROR(記録[[#This Row],[組]],"")</f>
        <v>1</v>
      </c>
      <c r="F1443">
        <f>IFERROR(記録[[#This Row],[水路]],"")</f>
        <v>2</v>
      </c>
      <c r="G1443" t="str">
        <f>IFERROR(VLOOKUP(D1443,プログラムデータ!A:N,12,0),"")</f>
        <v>11～12歳</v>
      </c>
      <c r="H1443" t="str">
        <f>IFERROR(VLOOKUP(D1443,プログラムデータ!A:N,13,0),"")</f>
        <v>女子</v>
      </c>
      <c r="I1443">
        <f>IFERROR(VLOOKUP(D1443,プログラムデータ!A:N,11,0),"")</f>
        <v>0</v>
      </c>
      <c r="J1443" t="str">
        <f>IFERROR(VLOOKUP(D1443,プログラムデータ!A:N,10,0),"")</f>
        <v>自由形</v>
      </c>
      <c r="K1443" t="str">
        <f>IFERROR(VLOOKUP(D1443,プログラムデータ!A:N,14,0),"")</f>
        <v>タイム決勝</v>
      </c>
      <c r="L1443" t="str">
        <f t="shared" si="22"/>
        <v>11～12歳 女子 0 自由形 タイム決勝</v>
      </c>
    </row>
    <row r="1444" spans="1:12" x14ac:dyDescent="0.15">
      <c r="A1444">
        <f>IFERROR(記録[[#This Row],[競技番号]],"")</f>
        <v>253</v>
      </c>
      <c r="B1444">
        <f>IFERROR(記録[[#This Row],[選手番号]],"")</f>
        <v>713</v>
      </c>
      <c r="C1444" t="str">
        <f>IFERROR(VLOOKUP(B1444,チーム番号!E:F,2,0),"")</f>
        <v/>
      </c>
      <c r="D1444">
        <f>IFERROR(VLOOKUP(A1444,プログラム!B:C,2,0),"")</f>
        <v>102</v>
      </c>
      <c r="E1444">
        <f>IFERROR(記録[[#This Row],[組]],"")</f>
        <v>1</v>
      </c>
      <c r="F1444">
        <f>IFERROR(記録[[#This Row],[水路]],"")</f>
        <v>3</v>
      </c>
      <c r="G1444" t="str">
        <f>IFERROR(VLOOKUP(D1444,プログラムデータ!A:N,12,0),"")</f>
        <v>11～12歳</v>
      </c>
      <c r="H1444" t="str">
        <f>IFERROR(VLOOKUP(D1444,プログラムデータ!A:N,13,0),"")</f>
        <v>女子</v>
      </c>
      <c r="I1444">
        <f>IFERROR(VLOOKUP(D1444,プログラムデータ!A:N,11,0),"")</f>
        <v>0</v>
      </c>
      <c r="J1444" t="str">
        <f>IFERROR(VLOOKUP(D1444,プログラムデータ!A:N,10,0),"")</f>
        <v>自由形</v>
      </c>
      <c r="K1444" t="str">
        <f>IFERROR(VLOOKUP(D1444,プログラムデータ!A:N,14,0),"")</f>
        <v>タイム決勝</v>
      </c>
      <c r="L1444" t="str">
        <f t="shared" si="22"/>
        <v>11～12歳 女子 0 自由形 タイム決勝</v>
      </c>
    </row>
    <row r="1445" spans="1:12" x14ac:dyDescent="0.15">
      <c r="A1445">
        <f>IFERROR(記録[[#This Row],[競技番号]],"")</f>
        <v>253</v>
      </c>
      <c r="B1445">
        <f>IFERROR(記録[[#This Row],[選手番号]],"")</f>
        <v>386</v>
      </c>
      <c r="C1445" t="str">
        <f>IFERROR(VLOOKUP(B1445,チーム番号!E:F,2,0),"")</f>
        <v/>
      </c>
      <c r="D1445">
        <f>IFERROR(VLOOKUP(A1445,プログラム!B:C,2,0),"")</f>
        <v>102</v>
      </c>
      <c r="E1445">
        <f>IFERROR(記録[[#This Row],[組]],"")</f>
        <v>1</v>
      </c>
      <c r="F1445">
        <f>IFERROR(記録[[#This Row],[水路]],"")</f>
        <v>4</v>
      </c>
      <c r="G1445" t="str">
        <f>IFERROR(VLOOKUP(D1445,プログラムデータ!A:N,12,0),"")</f>
        <v>11～12歳</v>
      </c>
      <c r="H1445" t="str">
        <f>IFERROR(VLOOKUP(D1445,プログラムデータ!A:N,13,0),"")</f>
        <v>女子</v>
      </c>
      <c r="I1445">
        <f>IFERROR(VLOOKUP(D1445,プログラムデータ!A:N,11,0),"")</f>
        <v>0</v>
      </c>
      <c r="J1445" t="str">
        <f>IFERROR(VLOOKUP(D1445,プログラムデータ!A:N,10,0),"")</f>
        <v>自由形</v>
      </c>
      <c r="K1445" t="str">
        <f>IFERROR(VLOOKUP(D1445,プログラムデータ!A:N,14,0),"")</f>
        <v>タイム決勝</v>
      </c>
      <c r="L1445" t="str">
        <f t="shared" si="22"/>
        <v>11～12歳 女子 0 自由形 タイム決勝</v>
      </c>
    </row>
    <row r="1446" spans="1:12" x14ac:dyDescent="0.15">
      <c r="A1446">
        <f>IFERROR(記録[[#This Row],[競技番号]],"")</f>
        <v>253</v>
      </c>
      <c r="B1446">
        <f>IFERROR(記録[[#This Row],[選手番号]],"")</f>
        <v>182</v>
      </c>
      <c r="C1446" t="str">
        <f>IFERROR(VLOOKUP(B1446,チーム番号!E:F,2,0),"")</f>
        <v/>
      </c>
      <c r="D1446">
        <f>IFERROR(VLOOKUP(A1446,プログラム!B:C,2,0),"")</f>
        <v>102</v>
      </c>
      <c r="E1446">
        <f>IFERROR(記録[[#This Row],[組]],"")</f>
        <v>1</v>
      </c>
      <c r="F1446">
        <f>IFERROR(記録[[#This Row],[水路]],"")</f>
        <v>5</v>
      </c>
      <c r="G1446" t="str">
        <f>IFERROR(VLOOKUP(D1446,プログラムデータ!A:N,12,0),"")</f>
        <v>11～12歳</v>
      </c>
      <c r="H1446" t="str">
        <f>IFERROR(VLOOKUP(D1446,プログラムデータ!A:N,13,0),"")</f>
        <v>女子</v>
      </c>
      <c r="I1446">
        <f>IFERROR(VLOOKUP(D1446,プログラムデータ!A:N,11,0),"")</f>
        <v>0</v>
      </c>
      <c r="J1446" t="str">
        <f>IFERROR(VLOOKUP(D1446,プログラムデータ!A:N,10,0),"")</f>
        <v>自由形</v>
      </c>
      <c r="K1446" t="str">
        <f>IFERROR(VLOOKUP(D1446,プログラムデータ!A:N,14,0),"")</f>
        <v>タイム決勝</v>
      </c>
      <c r="L1446" t="str">
        <f t="shared" si="22"/>
        <v>11～12歳 女子 0 自由形 タイム決勝</v>
      </c>
    </row>
    <row r="1447" spans="1:12" x14ac:dyDescent="0.15">
      <c r="A1447">
        <f>IFERROR(記録[[#This Row],[競技番号]],"")</f>
        <v>253</v>
      </c>
      <c r="B1447">
        <f>IFERROR(記録[[#This Row],[選手番号]],"")</f>
        <v>0</v>
      </c>
      <c r="C1447" t="str">
        <f>IFERROR(VLOOKUP(B1447,チーム番号!E:F,2,0),"")</f>
        <v/>
      </c>
      <c r="D1447">
        <f>IFERROR(VLOOKUP(A1447,プログラム!B:C,2,0),"")</f>
        <v>102</v>
      </c>
      <c r="E1447">
        <f>IFERROR(記録[[#This Row],[組]],"")</f>
        <v>1</v>
      </c>
      <c r="F1447">
        <f>IFERROR(記録[[#This Row],[水路]],"")</f>
        <v>6</v>
      </c>
      <c r="G1447" t="str">
        <f>IFERROR(VLOOKUP(D1447,プログラムデータ!A:N,12,0),"")</f>
        <v>11～12歳</v>
      </c>
      <c r="H1447" t="str">
        <f>IFERROR(VLOOKUP(D1447,プログラムデータ!A:N,13,0),"")</f>
        <v>女子</v>
      </c>
      <c r="I1447">
        <f>IFERROR(VLOOKUP(D1447,プログラムデータ!A:N,11,0),"")</f>
        <v>0</v>
      </c>
      <c r="J1447" t="str">
        <f>IFERROR(VLOOKUP(D1447,プログラムデータ!A:N,10,0),"")</f>
        <v>自由形</v>
      </c>
      <c r="K1447" t="str">
        <f>IFERROR(VLOOKUP(D1447,プログラムデータ!A:N,14,0),"")</f>
        <v>タイム決勝</v>
      </c>
      <c r="L1447" t="str">
        <f t="shared" si="22"/>
        <v>11～12歳 女子 0 自由形 タイム決勝</v>
      </c>
    </row>
    <row r="1448" spans="1:12" x14ac:dyDescent="0.15">
      <c r="A1448">
        <f>IFERROR(記録[[#This Row],[競技番号]],"")</f>
        <v>253</v>
      </c>
      <c r="B1448">
        <f>IFERROR(記録[[#This Row],[選手番号]],"")</f>
        <v>0</v>
      </c>
      <c r="C1448" t="str">
        <f>IFERROR(VLOOKUP(B1448,チーム番号!E:F,2,0),"")</f>
        <v/>
      </c>
      <c r="D1448">
        <f>IFERROR(VLOOKUP(A1448,プログラム!B:C,2,0),"")</f>
        <v>102</v>
      </c>
      <c r="E1448">
        <f>IFERROR(記録[[#This Row],[組]],"")</f>
        <v>1</v>
      </c>
      <c r="F1448">
        <f>IFERROR(記録[[#This Row],[水路]],"")</f>
        <v>7</v>
      </c>
      <c r="G1448" t="str">
        <f>IFERROR(VLOOKUP(D1448,プログラムデータ!A:N,12,0),"")</f>
        <v>11～12歳</v>
      </c>
      <c r="H1448" t="str">
        <f>IFERROR(VLOOKUP(D1448,プログラムデータ!A:N,13,0),"")</f>
        <v>女子</v>
      </c>
      <c r="I1448">
        <f>IFERROR(VLOOKUP(D1448,プログラムデータ!A:N,11,0),"")</f>
        <v>0</v>
      </c>
      <c r="J1448" t="str">
        <f>IFERROR(VLOOKUP(D1448,プログラムデータ!A:N,10,0),"")</f>
        <v>自由形</v>
      </c>
      <c r="K1448" t="str">
        <f>IFERROR(VLOOKUP(D1448,プログラムデータ!A:N,14,0),"")</f>
        <v>タイム決勝</v>
      </c>
      <c r="L1448" t="str">
        <f t="shared" si="22"/>
        <v>11～12歳 女子 0 自由形 タイム決勝</v>
      </c>
    </row>
    <row r="1449" spans="1:12" x14ac:dyDescent="0.15">
      <c r="A1449">
        <f>IFERROR(記録[[#This Row],[競技番号]],"")</f>
        <v>253</v>
      </c>
      <c r="B1449">
        <f>IFERROR(記録[[#This Row],[選手番号]],"")</f>
        <v>0</v>
      </c>
      <c r="C1449" t="str">
        <f>IFERROR(VLOOKUP(B1449,チーム番号!E:F,2,0),"")</f>
        <v/>
      </c>
      <c r="D1449">
        <f>IFERROR(VLOOKUP(A1449,プログラム!B:C,2,0),"")</f>
        <v>102</v>
      </c>
      <c r="E1449">
        <f>IFERROR(記録[[#This Row],[組]],"")</f>
        <v>1</v>
      </c>
      <c r="F1449">
        <f>IFERROR(記録[[#This Row],[水路]],"")</f>
        <v>8</v>
      </c>
      <c r="G1449" t="str">
        <f>IFERROR(VLOOKUP(D1449,プログラムデータ!A:N,12,0),"")</f>
        <v>11～12歳</v>
      </c>
      <c r="H1449" t="str">
        <f>IFERROR(VLOOKUP(D1449,プログラムデータ!A:N,13,0),"")</f>
        <v>女子</v>
      </c>
      <c r="I1449">
        <f>IFERROR(VLOOKUP(D1449,プログラムデータ!A:N,11,0),"")</f>
        <v>0</v>
      </c>
      <c r="J1449" t="str">
        <f>IFERROR(VLOOKUP(D1449,プログラムデータ!A:N,10,0),"")</f>
        <v>自由形</v>
      </c>
      <c r="K1449" t="str">
        <f>IFERROR(VLOOKUP(D1449,プログラムデータ!A:N,14,0),"")</f>
        <v>タイム決勝</v>
      </c>
      <c r="L1449" t="str">
        <f t="shared" si="22"/>
        <v>11～12歳 女子 0 自由形 タイム決勝</v>
      </c>
    </row>
    <row r="1450" spans="1:12" x14ac:dyDescent="0.15">
      <c r="A1450">
        <f>IFERROR(記録[[#This Row],[競技番号]],"")</f>
        <v>253</v>
      </c>
      <c r="B1450">
        <f>IFERROR(記録[[#This Row],[選手番号]],"")</f>
        <v>602</v>
      </c>
      <c r="C1450" t="str">
        <f>IFERROR(VLOOKUP(B1450,チーム番号!E:F,2,0),"")</f>
        <v/>
      </c>
      <c r="D1450">
        <f>IFERROR(VLOOKUP(A1450,プログラム!B:C,2,0),"")</f>
        <v>102</v>
      </c>
      <c r="E1450">
        <f>IFERROR(記録[[#This Row],[組]],"")</f>
        <v>2</v>
      </c>
      <c r="F1450">
        <f>IFERROR(記録[[#This Row],[水路]],"")</f>
        <v>1</v>
      </c>
      <c r="G1450" t="str">
        <f>IFERROR(VLOOKUP(D1450,プログラムデータ!A:N,12,0),"")</f>
        <v>11～12歳</v>
      </c>
      <c r="H1450" t="str">
        <f>IFERROR(VLOOKUP(D1450,プログラムデータ!A:N,13,0),"")</f>
        <v>女子</v>
      </c>
      <c r="I1450">
        <f>IFERROR(VLOOKUP(D1450,プログラムデータ!A:N,11,0),"")</f>
        <v>0</v>
      </c>
      <c r="J1450" t="str">
        <f>IFERROR(VLOOKUP(D1450,プログラムデータ!A:N,10,0),"")</f>
        <v>自由形</v>
      </c>
      <c r="K1450" t="str">
        <f>IFERROR(VLOOKUP(D1450,プログラムデータ!A:N,14,0),"")</f>
        <v>タイム決勝</v>
      </c>
      <c r="L1450" t="str">
        <f t="shared" si="22"/>
        <v>11～12歳 女子 0 自由形 タイム決勝</v>
      </c>
    </row>
    <row r="1451" spans="1:12" x14ac:dyDescent="0.15">
      <c r="A1451">
        <f>IFERROR(記録[[#This Row],[競技番号]],"")</f>
        <v>253</v>
      </c>
      <c r="B1451">
        <f>IFERROR(記録[[#This Row],[選手番号]],"")</f>
        <v>367</v>
      </c>
      <c r="C1451" t="str">
        <f>IFERROR(VLOOKUP(B1451,チーム番号!E:F,2,0),"")</f>
        <v/>
      </c>
      <c r="D1451">
        <f>IFERROR(VLOOKUP(A1451,プログラム!B:C,2,0),"")</f>
        <v>102</v>
      </c>
      <c r="E1451">
        <f>IFERROR(記録[[#This Row],[組]],"")</f>
        <v>2</v>
      </c>
      <c r="F1451">
        <f>IFERROR(記録[[#This Row],[水路]],"")</f>
        <v>2</v>
      </c>
      <c r="G1451" t="str">
        <f>IFERROR(VLOOKUP(D1451,プログラムデータ!A:N,12,0),"")</f>
        <v>11～12歳</v>
      </c>
      <c r="H1451" t="str">
        <f>IFERROR(VLOOKUP(D1451,プログラムデータ!A:N,13,0),"")</f>
        <v>女子</v>
      </c>
      <c r="I1451">
        <f>IFERROR(VLOOKUP(D1451,プログラムデータ!A:N,11,0),"")</f>
        <v>0</v>
      </c>
      <c r="J1451" t="str">
        <f>IFERROR(VLOOKUP(D1451,プログラムデータ!A:N,10,0),"")</f>
        <v>自由形</v>
      </c>
      <c r="K1451" t="str">
        <f>IFERROR(VLOOKUP(D1451,プログラムデータ!A:N,14,0),"")</f>
        <v>タイム決勝</v>
      </c>
      <c r="L1451" t="str">
        <f t="shared" si="22"/>
        <v>11～12歳 女子 0 自由形 タイム決勝</v>
      </c>
    </row>
    <row r="1452" spans="1:12" x14ac:dyDescent="0.15">
      <c r="A1452">
        <f>IFERROR(記録[[#This Row],[競技番号]],"")</f>
        <v>253</v>
      </c>
      <c r="B1452">
        <f>IFERROR(記録[[#This Row],[選手番号]],"")</f>
        <v>285</v>
      </c>
      <c r="C1452" t="str">
        <f>IFERROR(VLOOKUP(B1452,チーム番号!E:F,2,0),"")</f>
        <v/>
      </c>
      <c r="D1452">
        <f>IFERROR(VLOOKUP(A1452,プログラム!B:C,2,0),"")</f>
        <v>102</v>
      </c>
      <c r="E1452">
        <f>IFERROR(記録[[#This Row],[組]],"")</f>
        <v>2</v>
      </c>
      <c r="F1452">
        <f>IFERROR(記録[[#This Row],[水路]],"")</f>
        <v>3</v>
      </c>
      <c r="G1452" t="str">
        <f>IFERROR(VLOOKUP(D1452,プログラムデータ!A:N,12,0),"")</f>
        <v>11～12歳</v>
      </c>
      <c r="H1452" t="str">
        <f>IFERROR(VLOOKUP(D1452,プログラムデータ!A:N,13,0),"")</f>
        <v>女子</v>
      </c>
      <c r="I1452">
        <f>IFERROR(VLOOKUP(D1452,プログラムデータ!A:N,11,0),"")</f>
        <v>0</v>
      </c>
      <c r="J1452" t="str">
        <f>IFERROR(VLOOKUP(D1452,プログラムデータ!A:N,10,0),"")</f>
        <v>自由形</v>
      </c>
      <c r="K1452" t="str">
        <f>IFERROR(VLOOKUP(D1452,プログラムデータ!A:N,14,0),"")</f>
        <v>タイム決勝</v>
      </c>
      <c r="L1452" t="str">
        <f t="shared" si="22"/>
        <v>11～12歳 女子 0 自由形 タイム決勝</v>
      </c>
    </row>
    <row r="1453" spans="1:12" x14ac:dyDescent="0.15">
      <c r="A1453">
        <f>IFERROR(記録[[#This Row],[競技番号]],"")</f>
        <v>253</v>
      </c>
      <c r="B1453">
        <f>IFERROR(記録[[#This Row],[選手番号]],"")</f>
        <v>523</v>
      </c>
      <c r="C1453" t="str">
        <f>IFERROR(VLOOKUP(B1453,チーム番号!E:F,2,0),"")</f>
        <v/>
      </c>
      <c r="D1453">
        <f>IFERROR(VLOOKUP(A1453,プログラム!B:C,2,0),"")</f>
        <v>102</v>
      </c>
      <c r="E1453">
        <f>IFERROR(記録[[#This Row],[組]],"")</f>
        <v>2</v>
      </c>
      <c r="F1453">
        <f>IFERROR(記録[[#This Row],[水路]],"")</f>
        <v>4</v>
      </c>
      <c r="G1453" t="str">
        <f>IFERROR(VLOOKUP(D1453,プログラムデータ!A:N,12,0),"")</f>
        <v>11～12歳</v>
      </c>
      <c r="H1453" t="str">
        <f>IFERROR(VLOOKUP(D1453,プログラムデータ!A:N,13,0),"")</f>
        <v>女子</v>
      </c>
      <c r="I1453">
        <f>IFERROR(VLOOKUP(D1453,プログラムデータ!A:N,11,0),"")</f>
        <v>0</v>
      </c>
      <c r="J1453" t="str">
        <f>IFERROR(VLOOKUP(D1453,プログラムデータ!A:N,10,0),"")</f>
        <v>自由形</v>
      </c>
      <c r="K1453" t="str">
        <f>IFERROR(VLOOKUP(D1453,プログラムデータ!A:N,14,0),"")</f>
        <v>タイム決勝</v>
      </c>
      <c r="L1453" t="str">
        <f t="shared" si="22"/>
        <v>11～12歳 女子 0 自由形 タイム決勝</v>
      </c>
    </row>
    <row r="1454" spans="1:12" x14ac:dyDescent="0.15">
      <c r="A1454">
        <f>IFERROR(記録[[#This Row],[競技番号]],"")</f>
        <v>253</v>
      </c>
      <c r="B1454">
        <f>IFERROR(記録[[#This Row],[選手番号]],"")</f>
        <v>219</v>
      </c>
      <c r="C1454" t="str">
        <f>IFERROR(VLOOKUP(B1454,チーム番号!E:F,2,0),"")</f>
        <v/>
      </c>
      <c r="D1454">
        <f>IFERROR(VLOOKUP(A1454,プログラム!B:C,2,0),"")</f>
        <v>102</v>
      </c>
      <c r="E1454">
        <f>IFERROR(記録[[#This Row],[組]],"")</f>
        <v>2</v>
      </c>
      <c r="F1454">
        <f>IFERROR(記録[[#This Row],[水路]],"")</f>
        <v>5</v>
      </c>
      <c r="G1454" t="str">
        <f>IFERROR(VLOOKUP(D1454,プログラムデータ!A:N,12,0),"")</f>
        <v>11～12歳</v>
      </c>
      <c r="H1454" t="str">
        <f>IFERROR(VLOOKUP(D1454,プログラムデータ!A:N,13,0),"")</f>
        <v>女子</v>
      </c>
      <c r="I1454">
        <f>IFERROR(VLOOKUP(D1454,プログラムデータ!A:N,11,0),"")</f>
        <v>0</v>
      </c>
      <c r="J1454" t="str">
        <f>IFERROR(VLOOKUP(D1454,プログラムデータ!A:N,10,0),"")</f>
        <v>自由形</v>
      </c>
      <c r="K1454" t="str">
        <f>IFERROR(VLOOKUP(D1454,プログラムデータ!A:N,14,0),"")</f>
        <v>タイム決勝</v>
      </c>
      <c r="L1454" t="str">
        <f t="shared" ref="L1454:L1517" si="23">CONCATENATE(G1454," ",H1454," ",I1454," ",J1454," ",K1454)</f>
        <v>11～12歳 女子 0 自由形 タイム決勝</v>
      </c>
    </row>
    <row r="1455" spans="1:12" x14ac:dyDescent="0.15">
      <c r="A1455">
        <f>IFERROR(記録[[#This Row],[競技番号]],"")</f>
        <v>253</v>
      </c>
      <c r="B1455">
        <f>IFERROR(記録[[#This Row],[選手番号]],"")</f>
        <v>68</v>
      </c>
      <c r="C1455" t="str">
        <f>IFERROR(VLOOKUP(B1455,チーム番号!E:F,2,0),"")</f>
        <v/>
      </c>
      <c r="D1455">
        <f>IFERROR(VLOOKUP(A1455,プログラム!B:C,2,0),"")</f>
        <v>102</v>
      </c>
      <c r="E1455">
        <f>IFERROR(記録[[#This Row],[組]],"")</f>
        <v>2</v>
      </c>
      <c r="F1455">
        <f>IFERROR(記録[[#This Row],[水路]],"")</f>
        <v>6</v>
      </c>
      <c r="G1455" t="str">
        <f>IFERROR(VLOOKUP(D1455,プログラムデータ!A:N,12,0),"")</f>
        <v>11～12歳</v>
      </c>
      <c r="H1455" t="str">
        <f>IFERROR(VLOOKUP(D1455,プログラムデータ!A:N,13,0),"")</f>
        <v>女子</v>
      </c>
      <c r="I1455">
        <f>IFERROR(VLOOKUP(D1455,プログラムデータ!A:N,11,0),"")</f>
        <v>0</v>
      </c>
      <c r="J1455" t="str">
        <f>IFERROR(VLOOKUP(D1455,プログラムデータ!A:N,10,0),"")</f>
        <v>自由形</v>
      </c>
      <c r="K1455" t="str">
        <f>IFERROR(VLOOKUP(D1455,プログラムデータ!A:N,14,0),"")</f>
        <v>タイム決勝</v>
      </c>
      <c r="L1455" t="str">
        <f t="shared" si="23"/>
        <v>11～12歳 女子 0 自由形 タイム決勝</v>
      </c>
    </row>
    <row r="1456" spans="1:12" x14ac:dyDescent="0.15">
      <c r="A1456">
        <f>IFERROR(記録[[#This Row],[競技番号]],"")</f>
        <v>253</v>
      </c>
      <c r="B1456">
        <f>IFERROR(記録[[#This Row],[選手番号]],"")</f>
        <v>489</v>
      </c>
      <c r="C1456" t="str">
        <f>IFERROR(VLOOKUP(B1456,チーム番号!E:F,2,0),"")</f>
        <v/>
      </c>
      <c r="D1456">
        <f>IFERROR(VLOOKUP(A1456,プログラム!B:C,2,0),"")</f>
        <v>102</v>
      </c>
      <c r="E1456">
        <f>IFERROR(記録[[#This Row],[組]],"")</f>
        <v>2</v>
      </c>
      <c r="F1456">
        <f>IFERROR(記録[[#This Row],[水路]],"")</f>
        <v>7</v>
      </c>
      <c r="G1456" t="str">
        <f>IFERROR(VLOOKUP(D1456,プログラムデータ!A:N,12,0),"")</f>
        <v>11～12歳</v>
      </c>
      <c r="H1456" t="str">
        <f>IFERROR(VLOOKUP(D1456,プログラムデータ!A:N,13,0),"")</f>
        <v>女子</v>
      </c>
      <c r="I1456">
        <f>IFERROR(VLOOKUP(D1456,プログラムデータ!A:N,11,0),"")</f>
        <v>0</v>
      </c>
      <c r="J1456" t="str">
        <f>IFERROR(VLOOKUP(D1456,プログラムデータ!A:N,10,0),"")</f>
        <v>自由形</v>
      </c>
      <c r="K1456" t="str">
        <f>IFERROR(VLOOKUP(D1456,プログラムデータ!A:N,14,0),"")</f>
        <v>タイム決勝</v>
      </c>
      <c r="L1456" t="str">
        <f t="shared" si="23"/>
        <v>11～12歳 女子 0 自由形 タイム決勝</v>
      </c>
    </row>
    <row r="1457" spans="1:12" x14ac:dyDescent="0.15">
      <c r="A1457">
        <f>IFERROR(記録[[#This Row],[競技番号]],"")</f>
        <v>253</v>
      </c>
      <c r="B1457">
        <f>IFERROR(記録[[#This Row],[選手番号]],"")</f>
        <v>100</v>
      </c>
      <c r="C1457" t="str">
        <f>IFERROR(VLOOKUP(B1457,チーム番号!E:F,2,0),"")</f>
        <v/>
      </c>
      <c r="D1457">
        <f>IFERROR(VLOOKUP(A1457,プログラム!B:C,2,0),"")</f>
        <v>102</v>
      </c>
      <c r="E1457">
        <f>IFERROR(記録[[#This Row],[組]],"")</f>
        <v>2</v>
      </c>
      <c r="F1457">
        <f>IFERROR(記録[[#This Row],[水路]],"")</f>
        <v>8</v>
      </c>
      <c r="G1457" t="str">
        <f>IFERROR(VLOOKUP(D1457,プログラムデータ!A:N,12,0),"")</f>
        <v>11～12歳</v>
      </c>
      <c r="H1457" t="str">
        <f>IFERROR(VLOOKUP(D1457,プログラムデータ!A:N,13,0),"")</f>
        <v>女子</v>
      </c>
      <c r="I1457">
        <f>IFERROR(VLOOKUP(D1457,プログラムデータ!A:N,11,0),"")</f>
        <v>0</v>
      </c>
      <c r="J1457" t="str">
        <f>IFERROR(VLOOKUP(D1457,プログラムデータ!A:N,10,0),"")</f>
        <v>自由形</v>
      </c>
      <c r="K1457" t="str">
        <f>IFERROR(VLOOKUP(D1457,プログラムデータ!A:N,14,0),"")</f>
        <v>タイム決勝</v>
      </c>
      <c r="L1457" t="str">
        <f t="shared" si="23"/>
        <v>11～12歳 女子 0 自由形 タイム決勝</v>
      </c>
    </row>
    <row r="1458" spans="1:12" x14ac:dyDescent="0.15">
      <c r="A1458">
        <f>IFERROR(記録[[#This Row],[競技番号]],"")</f>
        <v>253</v>
      </c>
      <c r="B1458">
        <f>IFERROR(記録[[#This Row],[選手番号]],"")</f>
        <v>99</v>
      </c>
      <c r="C1458" t="str">
        <f>IFERROR(VLOOKUP(B1458,チーム番号!E:F,2,0),"")</f>
        <v/>
      </c>
      <c r="D1458">
        <f>IFERROR(VLOOKUP(A1458,プログラム!B:C,2,0),"")</f>
        <v>102</v>
      </c>
      <c r="E1458">
        <f>IFERROR(記録[[#This Row],[組]],"")</f>
        <v>3</v>
      </c>
      <c r="F1458">
        <f>IFERROR(記録[[#This Row],[水路]],"")</f>
        <v>1</v>
      </c>
      <c r="G1458" t="str">
        <f>IFERROR(VLOOKUP(D1458,プログラムデータ!A:N,12,0),"")</f>
        <v>11～12歳</v>
      </c>
      <c r="H1458" t="str">
        <f>IFERROR(VLOOKUP(D1458,プログラムデータ!A:N,13,0),"")</f>
        <v>女子</v>
      </c>
      <c r="I1458">
        <f>IFERROR(VLOOKUP(D1458,プログラムデータ!A:N,11,0),"")</f>
        <v>0</v>
      </c>
      <c r="J1458" t="str">
        <f>IFERROR(VLOOKUP(D1458,プログラムデータ!A:N,10,0),"")</f>
        <v>自由形</v>
      </c>
      <c r="K1458" t="str">
        <f>IFERROR(VLOOKUP(D1458,プログラムデータ!A:N,14,0),"")</f>
        <v>タイム決勝</v>
      </c>
      <c r="L1458" t="str">
        <f t="shared" si="23"/>
        <v>11～12歳 女子 0 自由形 タイム決勝</v>
      </c>
    </row>
    <row r="1459" spans="1:12" x14ac:dyDescent="0.15">
      <c r="A1459">
        <f>IFERROR(記録[[#This Row],[競技番号]],"")</f>
        <v>253</v>
      </c>
      <c r="B1459">
        <f>IFERROR(記録[[#This Row],[選手番号]],"")</f>
        <v>647</v>
      </c>
      <c r="C1459" t="str">
        <f>IFERROR(VLOOKUP(B1459,チーム番号!E:F,2,0),"")</f>
        <v/>
      </c>
      <c r="D1459">
        <f>IFERROR(VLOOKUP(A1459,プログラム!B:C,2,0),"")</f>
        <v>102</v>
      </c>
      <c r="E1459">
        <f>IFERROR(記録[[#This Row],[組]],"")</f>
        <v>3</v>
      </c>
      <c r="F1459">
        <f>IFERROR(記録[[#This Row],[水路]],"")</f>
        <v>2</v>
      </c>
      <c r="G1459" t="str">
        <f>IFERROR(VLOOKUP(D1459,プログラムデータ!A:N,12,0),"")</f>
        <v>11～12歳</v>
      </c>
      <c r="H1459" t="str">
        <f>IFERROR(VLOOKUP(D1459,プログラムデータ!A:N,13,0),"")</f>
        <v>女子</v>
      </c>
      <c r="I1459">
        <f>IFERROR(VLOOKUP(D1459,プログラムデータ!A:N,11,0),"")</f>
        <v>0</v>
      </c>
      <c r="J1459" t="str">
        <f>IFERROR(VLOOKUP(D1459,プログラムデータ!A:N,10,0),"")</f>
        <v>自由形</v>
      </c>
      <c r="K1459" t="str">
        <f>IFERROR(VLOOKUP(D1459,プログラムデータ!A:N,14,0),"")</f>
        <v>タイム決勝</v>
      </c>
      <c r="L1459" t="str">
        <f t="shared" si="23"/>
        <v>11～12歳 女子 0 自由形 タイム決勝</v>
      </c>
    </row>
    <row r="1460" spans="1:12" x14ac:dyDescent="0.15">
      <c r="A1460">
        <f>IFERROR(記録[[#This Row],[競技番号]],"")</f>
        <v>253</v>
      </c>
      <c r="B1460">
        <f>IFERROR(記録[[#This Row],[選手番号]],"")</f>
        <v>30</v>
      </c>
      <c r="C1460" t="str">
        <f>IFERROR(VLOOKUP(B1460,チーム番号!E:F,2,0),"")</f>
        <v/>
      </c>
      <c r="D1460">
        <f>IFERROR(VLOOKUP(A1460,プログラム!B:C,2,0),"")</f>
        <v>102</v>
      </c>
      <c r="E1460">
        <f>IFERROR(記録[[#This Row],[組]],"")</f>
        <v>3</v>
      </c>
      <c r="F1460">
        <f>IFERROR(記録[[#This Row],[水路]],"")</f>
        <v>3</v>
      </c>
      <c r="G1460" t="str">
        <f>IFERROR(VLOOKUP(D1460,プログラムデータ!A:N,12,0),"")</f>
        <v>11～12歳</v>
      </c>
      <c r="H1460" t="str">
        <f>IFERROR(VLOOKUP(D1460,プログラムデータ!A:N,13,0),"")</f>
        <v>女子</v>
      </c>
      <c r="I1460">
        <f>IFERROR(VLOOKUP(D1460,プログラムデータ!A:N,11,0),"")</f>
        <v>0</v>
      </c>
      <c r="J1460" t="str">
        <f>IFERROR(VLOOKUP(D1460,プログラムデータ!A:N,10,0),"")</f>
        <v>自由形</v>
      </c>
      <c r="K1460" t="str">
        <f>IFERROR(VLOOKUP(D1460,プログラムデータ!A:N,14,0),"")</f>
        <v>タイム決勝</v>
      </c>
      <c r="L1460" t="str">
        <f t="shared" si="23"/>
        <v>11～12歳 女子 0 自由形 タイム決勝</v>
      </c>
    </row>
    <row r="1461" spans="1:12" x14ac:dyDescent="0.15">
      <c r="A1461">
        <f>IFERROR(記録[[#This Row],[競技番号]],"")</f>
        <v>253</v>
      </c>
      <c r="B1461">
        <f>IFERROR(記録[[#This Row],[選手番号]],"")</f>
        <v>180</v>
      </c>
      <c r="C1461" t="str">
        <f>IFERROR(VLOOKUP(B1461,チーム番号!E:F,2,0),"")</f>
        <v/>
      </c>
      <c r="D1461">
        <f>IFERROR(VLOOKUP(A1461,プログラム!B:C,2,0),"")</f>
        <v>102</v>
      </c>
      <c r="E1461">
        <f>IFERROR(記録[[#This Row],[組]],"")</f>
        <v>3</v>
      </c>
      <c r="F1461">
        <f>IFERROR(記録[[#This Row],[水路]],"")</f>
        <v>4</v>
      </c>
      <c r="G1461" t="str">
        <f>IFERROR(VLOOKUP(D1461,プログラムデータ!A:N,12,0),"")</f>
        <v>11～12歳</v>
      </c>
      <c r="H1461" t="str">
        <f>IFERROR(VLOOKUP(D1461,プログラムデータ!A:N,13,0),"")</f>
        <v>女子</v>
      </c>
      <c r="I1461">
        <f>IFERROR(VLOOKUP(D1461,プログラムデータ!A:N,11,0),"")</f>
        <v>0</v>
      </c>
      <c r="J1461" t="str">
        <f>IFERROR(VLOOKUP(D1461,プログラムデータ!A:N,10,0),"")</f>
        <v>自由形</v>
      </c>
      <c r="K1461" t="str">
        <f>IFERROR(VLOOKUP(D1461,プログラムデータ!A:N,14,0),"")</f>
        <v>タイム決勝</v>
      </c>
      <c r="L1461" t="str">
        <f t="shared" si="23"/>
        <v>11～12歳 女子 0 自由形 タイム決勝</v>
      </c>
    </row>
    <row r="1462" spans="1:12" x14ac:dyDescent="0.15">
      <c r="A1462">
        <f>IFERROR(記録[[#This Row],[競技番号]],"")</f>
        <v>253</v>
      </c>
      <c r="B1462">
        <f>IFERROR(記録[[#This Row],[選手番号]],"")</f>
        <v>670</v>
      </c>
      <c r="C1462" t="str">
        <f>IFERROR(VLOOKUP(B1462,チーム番号!E:F,2,0),"")</f>
        <v/>
      </c>
      <c r="D1462">
        <f>IFERROR(VLOOKUP(A1462,プログラム!B:C,2,0),"")</f>
        <v>102</v>
      </c>
      <c r="E1462">
        <f>IFERROR(記録[[#This Row],[組]],"")</f>
        <v>3</v>
      </c>
      <c r="F1462">
        <f>IFERROR(記録[[#This Row],[水路]],"")</f>
        <v>5</v>
      </c>
      <c r="G1462" t="str">
        <f>IFERROR(VLOOKUP(D1462,プログラムデータ!A:N,12,0),"")</f>
        <v>11～12歳</v>
      </c>
      <c r="H1462" t="str">
        <f>IFERROR(VLOOKUP(D1462,プログラムデータ!A:N,13,0),"")</f>
        <v>女子</v>
      </c>
      <c r="I1462">
        <f>IFERROR(VLOOKUP(D1462,プログラムデータ!A:N,11,0),"")</f>
        <v>0</v>
      </c>
      <c r="J1462" t="str">
        <f>IFERROR(VLOOKUP(D1462,プログラムデータ!A:N,10,0),"")</f>
        <v>自由形</v>
      </c>
      <c r="K1462" t="str">
        <f>IFERROR(VLOOKUP(D1462,プログラムデータ!A:N,14,0),"")</f>
        <v>タイム決勝</v>
      </c>
      <c r="L1462" t="str">
        <f t="shared" si="23"/>
        <v>11～12歳 女子 0 自由形 タイム決勝</v>
      </c>
    </row>
    <row r="1463" spans="1:12" x14ac:dyDescent="0.15">
      <c r="A1463">
        <f>IFERROR(記録[[#This Row],[競技番号]],"")</f>
        <v>253</v>
      </c>
      <c r="B1463">
        <f>IFERROR(記録[[#This Row],[選手番号]],"")</f>
        <v>297</v>
      </c>
      <c r="C1463" t="str">
        <f>IFERROR(VLOOKUP(B1463,チーム番号!E:F,2,0),"")</f>
        <v/>
      </c>
      <c r="D1463">
        <f>IFERROR(VLOOKUP(A1463,プログラム!B:C,2,0),"")</f>
        <v>102</v>
      </c>
      <c r="E1463">
        <f>IFERROR(記録[[#This Row],[組]],"")</f>
        <v>3</v>
      </c>
      <c r="F1463">
        <f>IFERROR(記録[[#This Row],[水路]],"")</f>
        <v>6</v>
      </c>
      <c r="G1463" t="str">
        <f>IFERROR(VLOOKUP(D1463,プログラムデータ!A:N,12,0),"")</f>
        <v>11～12歳</v>
      </c>
      <c r="H1463" t="str">
        <f>IFERROR(VLOOKUP(D1463,プログラムデータ!A:N,13,0),"")</f>
        <v>女子</v>
      </c>
      <c r="I1463">
        <f>IFERROR(VLOOKUP(D1463,プログラムデータ!A:N,11,0),"")</f>
        <v>0</v>
      </c>
      <c r="J1463" t="str">
        <f>IFERROR(VLOOKUP(D1463,プログラムデータ!A:N,10,0),"")</f>
        <v>自由形</v>
      </c>
      <c r="K1463" t="str">
        <f>IFERROR(VLOOKUP(D1463,プログラムデータ!A:N,14,0),"")</f>
        <v>タイム決勝</v>
      </c>
      <c r="L1463" t="str">
        <f t="shared" si="23"/>
        <v>11～12歳 女子 0 自由形 タイム決勝</v>
      </c>
    </row>
    <row r="1464" spans="1:12" x14ac:dyDescent="0.15">
      <c r="A1464">
        <f>IFERROR(記録[[#This Row],[競技番号]],"")</f>
        <v>253</v>
      </c>
      <c r="B1464">
        <f>IFERROR(記録[[#This Row],[選手番号]],"")</f>
        <v>433</v>
      </c>
      <c r="C1464" t="str">
        <f>IFERROR(VLOOKUP(B1464,チーム番号!E:F,2,0),"")</f>
        <v/>
      </c>
      <c r="D1464">
        <f>IFERROR(VLOOKUP(A1464,プログラム!B:C,2,0),"")</f>
        <v>102</v>
      </c>
      <c r="E1464">
        <f>IFERROR(記録[[#This Row],[組]],"")</f>
        <v>3</v>
      </c>
      <c r="F1464">
        <f>IFERROR(記録[[#This Row],[水路]],"")</f>
        <v>7</v>
      </c>
      <c r="G1464" t="str">
        <f>IFERROR(VLOOKUP(D1464,プログラムデータ!A:N,12,0),"")</f>
        <v>11～12歳</v>
      </c>
      <c r="H1464" t="str">
        <f>IFERROR(VLOOKUP(D1464,プログラムデータ!A:N,13,0),"")</f>
        <v>女子</v>
      </c>
      <c r="I1464">
        <f>IFERROR(VLOOKUP(D1464,プログラムデータ!A:N,11,0),"")</f>
        <v>0</v>
      </c>
      <c r="J1464" t="str">
        <f>IFERROR(VLOOKUP(D1464,プログラムデータ!A:N,10,0),"")</f>
        <v>自由形</v>
      </c>
      <c r="K1464" t="str">
        <f>IFERROR(VLOOKUP(D1464,プログラムデータ!A:N,14,0),"")</f>
        <v>タイム決勝</v>
      </c>
      <c r="L1464" t="str">
        <f t="shared" si="23"/>
        <v>11～12歳 女子 0 自由形 タイム決勝</v>
      </c>
    </row>
    <row r="1465" spans="1:12" x14ac:dyDescent="0.15">
      <c r="A1465">
        <f>IFERROR(記録[[#This Row],[競技番号]],"")</f>
        <v>253</v>
      </c>
      <c r="B1465">
        <f>IFERROR(記録[[#This Row],[選手番号]],"")</f>
        <v>346</v>
      </c>
      <c r="C1465" t="str">
        <f>IFERROR(VLOOKUP(B1465,チーム番号!E:F,2,0),"")</f>
        <v/>
      </c>
      <c r="D1465">
        <f>IFERROR(VLOOKUP(A1465,プログラム!B:C,2,0),"")</f>
        <v>102</v>
      </c>
      <c r="E1465">
        <f>IFERROR(記録[[#This Row],[組]],"")</f>
        <v>3</v>
      </c>
      <c r="F1465">
        <f>IFERROR(記録[[#This Row],[水路]],"")</f>
        <v>8</v>
      </c>
      <c r="G1465" t="str">
        <f>IFERROR(VLOOKUP(D1465,プログラムデータ!A:N,12,0),"")</f>
        <v>11～12歳</v>
      </c>
      <c r="H1465" t="str">
        <f>IFERROR(VLOOKUP(D1465,プログラムデータ!A:N,13,0),"")</f>
        <v>女子</v>
      </c>
      <c r="I1465">
        <f>IFERROR(VLOOKUP(D1465,プログラムデータ!A:N,11,0),"")</f>
        <v>0</v>
      </c>
      <c r="J1465" t="str">
        <f>IFERROR(VLOOKUP(D1465,プログラムデータ!A:N,10,0),"")</f>
        <v>自由形</v>
      </c>
      <c r="K1465" t="str">
        <f>IFERROR(VLOOKUP(D1465,プログラムデータ!A:N,14,0),"")</f>
        <v>タイム決勝</v>
      </c>
      <c r="L1465" t="str">
        <f t="shared" si="23"/>
        <v>11～12歳 女子 0 自由形 タイム決勝</v>
      </c>
    </row>
    <row r="1466" spans="1:12" x14ac:dyDescent="0.15">
      <c r="A1466">
        <f>IFERROR(記録[[#This Row],[競技番号]],"")</f>
        <v>253</v>
      </c>
      <c r="B1466">
        <f>IFERROR(記録[[#This Row],[選手番号]],"")</f>
        <v>317</v>
      </c>
      <c r="C1466" t="str">
        <f>IFERROR(VLOOKUP(B1466,チーム番号!E:F,2,0),"")</f>
        <v/>
      </c>
      <c r="D1466">
        <f>IFERROR(VLOOKUP(A1466,プログラム!B:C,2,0),"")</f>
        <v>102</v>
      </c>
      <c r="E1466">
        <f>IFERROR(記録[[#This Row],[組]],"")</f>
        <v>4</v>
      </c>
      <c r="F1466">
        <f>IFERROR(記録[[#This Row],[水路]],"")</f>
        <v>1</v>
      </c>
      <c r="G1466" t="str">
        <f>IFERROR(VLOOKUP(D1466,プログラムデータ!A:N,12,0),"")</f>
        <v>11～12歳</v>
      </c>
      <c r="H1466" t="str">
        <f>IFERROR(VLOOKUP(D1466,プログラムデータ!A:N,13,0),"")</f>
        <v>女子</v>
      </c>
      <c r="I1466">
        <f>IFERROR(VLOOKUP(D1466,プログラムデータ!A:N,11,0),"")</f>
        <v>0</v>
      </c>
      <c r="J1466" t="str">
        <f>IFERROR(VLOOKUP(D1466,プログラムデータ!A:N,10,0),"")</f>
        <v>自由形</v>
      </c>
      <c r="K1466" t="str">
        <f>IFERROR(VLOOKUP(D1466,プログラムデータ!A:N,14,0),"")</f>
        <v>タイム決勝</v>
      </c>
      <c r="L1466" t="str">
        <f t="shared" si="23"/>
        <v>11～12歳 女子 0 自由形 タイム決勝</v>
      </c>
    </row>
    <row r="1467" spans="1:12" x14ac:dyDescent="0.15">
      <c r="A1467">
        <f>IFERROR(記録[[#This Row],[競技番号]],"")</f>
        <v>253</v>
      </c>
      <c r="B1467">
        <f>IFERROR(記録[[#This Row],[選手番号]],"")</f>
        <v>34</v>
      </c>
      <c r="C1467" t="str">
        <f>IFERROR(VLOOKUP(B1467,チーム番号!E:F,2,0),"")</f>
        <v/>
      </c>
      <c r="D1467">
        <f>IFERROR(VLOOKUP(A1467,プログラム!B:C,2,0),"")</f>
        <v>102</v>
      </c>
      <c r="E1467">
        <f>IFERROR(記録[[#This Row],[組]],"")</f>
        <v>4</v>
      </c>
      <c r="F1467">
        <f>IFERROR(記録[[#This Row],[水路]],"")</f>
        <v>2</v>
      </c>
      <c r="G1467" t="str">
        <f>IFERROR(VLOOKUP(D1467,プログラムデータ!A:N,12,0),"")</f>
        <v>11～12歳</v>
      </c>
      <c r="H1467" t="str">
        <f>IFERROR(VLOOKUP(D1467,プログラムデータ!A:N,13,0),"")</f>
        <v>女子</v>
      </c>
      <c r="I1467">
        <f>IFERROR(VLOOKUP(D1467,プログラムデータ!A:N,11,0),"")</f>
        <v>0</v>
      </c>
      <c r="J1467" t="str">
        <f>IFERROR(VLOOKUP(D1467,プログラムデータ!A:N,10,0),"")</f>
        <v>自由形</v>
      </c>
      <c r="K1467" t="str">
        <f>IFERROR(VLOOKUP(D1467,プログラムデータ!A:N,14,0),"")</f>
        <v>タイム決勝</v>
      </c>
      <c r="L1467" t="str">
        <f t="shared" si="23"/>
        <v>11～12歳 女子 0 自由形 タイム決勝</v>
      </c>
    </row>
    <row r="1468" spans="1:12" x14ac:dyDescent="0.15">
      <c r="A1468">
        <f>IFERROR(記録[[#This Row],[競技番号]],"")</f>
        <v>253</v>
      </c>
      <c r="B1468">
        <f>IFERROR(記録[[#This Row],[選手番号]],"")</f>
        <v>179</v>
      </c>
      <c r="C1468" t="str">
        <f>IFERROR(VLOOKUP(B1468,チーム番号!E:F,2,0),"")</f>
        <v/>
      </c>
      <c r="D1468">
        <f>IFERROR(VLOOKUP(A1468,プログラム!B:C,2,0),"")</f>
        <v>102</v>
      </c>
      <c r="E1468">
        <f>IFERROR(記録[[#This Row],[組]],"")</f>
        <v>4</v>
      </c>
      <c r="F1468">
        <f>IFERROR(記録[[#This Row],[水路]],"")</f>
        <v>3</v>
      </c>
      <c r="G1468" t="str">
        <f>IFERROR(VLOOKUP(D1468,プログラムデータ!A:N,12,0),"")</f>
        <v>11～12歳</v>
      </c>
      <c r="H1468" t="str">
        <f>IFERROR(VLOOKUP(D1468,プログラムデータ!A:N,13,0),"")</f>
        <v>女子</v>
      </c>
      <c r="I1468">
        <f>IFERROR(VLOOKUP(D1468,プログラムデータ!A:N,11,0),"")</f>
        <v>0</v>
      </c>
      <c r="J1468" t="str">
        <f>IFERROR(VLOOKUP(D1468,プログラムデータ!A:N,10,0),"")</f>
        <v>自由形</v>
      </c>
      <c r="K1468" t="str">
        <f>IFERROR(VLOOKUP(D1468,プログラムデータ!A:N,14,0),"")</f>
        <v>タイム決勝</v>
      </c>
      <c r="L1468" t="str">
        <f t="shared" si="23"/>
        <v>11～12歳 女子 0 自由形 タイム決勝</v>
      </c>
    </row>
    <row r="1469" spans="1:12" x14ac:dyDescent="0.15">
      <c r="A1469">
        <f>IFERROR(記録[[#This Row],[競技番号]],"")</f>
        <v>253</v>
      </c>
      <c r="B1469">
        <f>IFERROR(記録[[#This Row],[選手番号]],"")</f>
        <v>241</v>
      </c>
      <c r="C1469" t="str">
        <f>IFERROR(VLOOKUP(B1469,チーム番号!E:F,2,0),"")</f>
        <v/>
      </c>
      <c r="D1469">
        <f>IFERROR(VLOOKUP(A1469,プログラム!B:C,2,0),"")</f>
        <v>102</v>
      </c>
      <c r="E1469">
        <f>IFERROR(記録[[#This Row],[組]],"")</f>
        <v>4</v>
      </c>
      <c r="F1469">
        <f>IFERROR(記録[[#This Row],[水路]],"")</f>
        <v>4</v>
      </c>
      <c r="G1469" t="str">
        <f>IFERROR(VLOOKUP(D1469,プログラムデータ!A:N,12,0),"")</f>
        <v>11～12歳</v>
      </c>
      <c r="H1469" t="str">
        <f>IFERROR(VLOOKUP(D1469,プログラムデータ!A:N,13,0),"")</f>
        <v>女子</v>
      </c>
      <c r="I1469">
        <f>IFERROR(VLOOKUP(D1469,プログラムデータ!A:N,11,0),"")</f>
        <v>0</v>
      </c>
      <c r="J1469" t="str">
        <f>IFERROR(VLOOKUP(D1469,プログラムデータ!A:N,10,0),"")</f>
        <v>自由形</v>
      </c>
      <c r="K1469" t="str">
        <f>IFERROR(VLOOKUP(D1469,プログラムデータ!A:N,14,0),"")</f>
        <v>タイム決勝</v>
      </c>
      <c r="L1469" t="str">
        <f t="shared" si="23"/>
        <v>11～12歳 女子 0 自由形 タイム決勝</v>
      </c>
    </row>
    <row r="1470" spans="1:12" x14ac:dyDescent="0.15">
      <c r="A1470">
        <f>IFERROR(記録[[#This Row],[競技番号]],"")</f>
        <v>253</v>
      </c>
      <c r="B1470">
        <f>IFERROR(記録[[#This Row],[選手番号]],"")</f>
        <v>579</v>
      </c>
      <c r="C1470" t="str">
        <f>IFERROR(VLOOKUP(B1470,チーム番号!E:F,2,0),"")</f>
        <v/>
      </c>
      <c r="D1470">
        <f>IFERROR(VLOOKUP(A1470,プログラム!B:C,2,0),"")</f>
        <v>102</v>
      </c>
      <c r="E1470">
        <f>IFERROR(記録[[#This Row],[組]],"")</f>
        <v>4</v>
      </c>
      <c r="F1470">
        <f>IFERROR(記録[[#This Row],[水路]],"")</f>
        <v>5</v>
      </c>
      <c r="G1470" t="str">
        <f>IFERROR(VLOOKUP(D1470,プログラムデータ!A:N,12,0),"")</f>
        <v>11～12歳</v>
      </c>
      <c r="H1470" t="str">
        <f>IFERROR(VLOOKUP(D1470,プログラムデータ!A:N,13,0),"")</f>
        <v>女子</v>
      </c>
      <c r="I1470">
        <f>IFERROR(VLOOKUP(D1470,プログラムデータ!A:N,11,0),"")</f>
        <v>0</v>
      </c>
      <c r="J1470" t="str">
        <f>IFERROR(VLOOKUP(D1470,プログラムデータ!A:N,10,0),"")</f>
        <v>自由形</v>
      </c>
      <c r="K1470" t="str">
        <f>IFERROR(VLOOKUP(D1470,プログラムデータ!A:N,14,0),"")</f>
        <v>タイム決勝</v>
      </c>
      <c r="L1470" t="str">
        <f t="shared" si="23"/>
        <v>11～12歳 女子 0 自由形 タイム決勝</v>
      </c>
    </row>
    <row r="1471" spans="1:12" x14ac:dyDescent="0.15">
      <c r="A1471">
        <f>IFERROR(記録[[#This Row],[競技番号]],"")</f>
        <v>253</v>
      </c>
      <c r="B1471">
        <f>IFERROR(記録[[#This Row],[選手番号]],"")</f>
        <v>98</v>
      </c>
      <c r="C1471" t="str">
        <f>IFERROR(VLOOKUP(B1471,チーム番号!E:F,2,0),"")</f>
        <v/>
      </c>
      <c r="D1471">
        <f>IFERROR(VLOOKUP(A1471,プログラム!B:C,2,0),"")</f>
        <v>102</v>
      </c>
      <c r="E1471">
        <f>IFERROR(記録[[#This Row],[組]],"")</f>
        <v>4</v>
      </c>
      <c r="F1471">
        <f>IFERROR(記録[[#This Row],[水路]],"")</f>
        <v>6</v>
      </c>
      <c r="G1471" t="str">
        <f>IFERROR(VLOOKUP(D1471,プログラムデータ!A:N,12,0),"")</f>
        <v>11～12歳</v>
      </c>
      <c r="H1471" t="str">
        <f>IFERROR(VLOOKUP(D1471,プログラムデータ!A:N,13,0),"")</f>
        <v>女子</v>
      </c>
      <c r="I1471">
        <f>IFERROR(VLOOKUP(D1471,プログラムデータ!A:N,11,0),"")</f>
        <v>0</v>
      </c>
      <c r="J1471" t="str">
        <f>IFERROR(VLOOKUP(D1471,プログラムデータ!A:N,10,0),"")</f>
        <v>自由形</v>
      </c>
      <c r="K1471" t="str">
        <f>IFERROR(VLOOKUP(D1471,プログラムデータ!A:N,14,0),"")</f>
        <v>タイム決勝</v>
      </c>
      <c r="L1471" t="str">
        <f t="shared" si="23"/>
        <v>11～12歳 女子 0 自由形 タイム決勝</v>
      </c>
    </row>
    <row r="1472" spans="1:12" x14ac:dyDescent="0.15">
      <c r="A1472">
        <f>IFERROR(記録[[#This Row],[競技番号]],"")</f>
        <v>253</v>
      </c>
      <c r="B1472">
        <f>IFERROR(記録[[#This Row],[選手番号]],"")</f>
        <v>649</v>
      </c>
      <c r="C1472" t="str">
        <f>IFERROR(VLOOKUP(B1472,チーム番号!E:F,2,0),"")</f>
        <v/>
      </c>
      <c r="D1472">
        <f>IFERROR(VLOOKUP(A1472,プログラム!B:C,2,0),"")</f>
        <v>102</v>
      </c>
      <c r="E1472">
        <f>IFERROR(記録[[#This Row],[組]],"")</f>
        <v>4</v>
      </c>
      <c r="F1472">
        <f>IFERROR(記録[[#This Row],[水路]],"")</f>
        <v>7</v>
      </c>
      <c r="G1472" t="str">
        <f>IFERROR(VLOOKUP(D1472,プログラムデータ!A:N,12,0),"")</f>
        <v>11～12歳</v>
      </c>
      <c r="H1472" t="str">
        <f>IFERROR(VLOOKUP(D1472,プログラムデータ!A:N,13,0),"")</f>
        <v>女子</v>
      </c>
      <c r="I1472">
        <f>IFERROR(VLOOKUP(D1472,プログラムデータ!A:N,11,0),"")</f>
        <v>0</v>
      </c>
      <c r="J1472" t="str">
        <f>IFERROR(VLOOKUP(D1472,プログラムデータ!A:N,10,0),"")</f>
        <v>自由形</v>
      </c>
      <c r="K1472" t="str">
        <f>IFERROR(VLOOKUP(D1472,プログラムデータ!A:N,14,0),"")</f>
        <v>タイム決勝</v>
      </c>
      <c r="L1472" t="str">
        <f t="shared" si="23"/>
        <v>11～12歳 女子 0 自由形 タイム決勝</v>
      </c>
    </row>
    <row r="1473" spans="1:12" x14ac:dyDescent="0.15">
      <c r="A1473">
        <f>IFERROR(記録[[#This Row],[競技番号]],"")</f>
        <v>253</v>
      </c>
      <c r="B1473">
        <f>IFERROR(記録[[#This Row],[選手番号]],"")</f>
        <v>262</v>
      </c>
      <c r="C1473" t="str">
        <f>IFERROR(VLOOKUP(B1473,チーム番号!E:F,2,0),"")</f>
        <v/>
      </c>
      <c r="D1473">
        <f>IFERROR(VLOOKUP(A1473,プログラム!B:C,2,0),"")</f>
        <v>102</v>
      </c>
      <c r="E1473">
        <f>IFERROR(記録[[#This Row],[組]],"")</f>
        <v>4</v>
      </c>
      <c r="F1473">
        <f>IFERROR(記録[[#This Row],[水路]],"")</f>
        <v>8</v>
      </c>
      <c r="G1473" t="str">
        <f>IFERROR(VLOOKUP(D1473,プログラムデータ!A:N,12,0),"")</f>
        <v>11～12歳</v>
      </c>
      <c r="H1473" t="str">
        <f>IFERROR(VLOOKUP(D1473,プログラムデータ!A:N,13,0),"")</f>
        <v>女子</v>
      </c>
      <c r="I1473">
        <f>IFERROR(VLOOKUP(D1473,プログラムデータ!A:N,11,0),"")</f>
        <v>0</v>
      </c>
      <c r="J1473" t="str">
        <f>IFERROR(VLOOKUP(D1473,プログラムデータ!A:N,10,0),"")</f>
        <v>自由形</v>
      </c>
      <c r="K1473" t="str">
        <f>IFERROR(VLOOKUP(D1473,プログラムデータ!A:N,14,0),"")</f>
        <v>タイム決勝</v>
      </c>
      <c r="L1473" t="str">
        <f t="shared" si="23"/>
        <v>11～12歳 女子 0 自由形 タイム決勝</v>
      </c>
    </row>
    <row r="1474" spans="1:12" x14ac:dyDescent="0.15">
      <c r="A1474">
        <f>IFERROR(記録[[#This Row],[競技番号]],"")</f>
        <v>254</v>
      </c>
      <c r="B1474">
        <f>IFERROR(記録[[#This Row],[選手番号]],"")</f>
        <v>0</v>
      </c>
      <c r="C1474" t="str">
        <f>IFERROR(VLOOKUP(B1474,チーム番号!E:F,2,0),"")</f>
        <v/>
      </c>
      <c r="D1474">
        <f>IFERROR(VLOOKUP(A1474,プログラム!B:C,2,0),"")</f>
        <v>103</v>
      </c>
      <c r="E1474">
        <f>IFERROR(記録[[#This Row],[組]],"")</f>
        <v>1</v>
      </c>
      <c r="F1474">
        <f>IFERROR(記録[[#This Row],[水路]],"")</f>
        <v>1</v>
      </c>
      <c r="G1474" t="str">
        <f>IFERROR(VLOOKUP(D1474,プログラムデータ!A:N,12,0),"")</f>
        <v>13～14歳</v>
      </c>
      <c r="H1474" t="str">
        <f>IFERROR(VLOOKUP(D1474,プログラムデータ!A:N,13,0),"")</f>
        <v>女子</v>
      </c>
      <c r="I1474">
        <f>IFERROR(VLOOKUP(D1474,プログラムデータ!A:N,11,0),"")</f>
        <v>0</v>
      </c>
      <c r="J1474" t="str">
        <f>IFERROR(VLOOKUP(D1474,プログラムデータ!A:N,10,0),"")</f>
        <v>自由形</v>
      </c>
      <c r="K1474" t="str">
        <f>IFERROR(VLOOKUP(D1474,プログラムデータ!A:N,14,0),"")</f>
        <v>タイム決勝</v>
      </c>
      <c r="L1474" t="str">
        <f t="shared" si="23"/>
        <v>13～14歳 女子 0 自由形 タイム決勝</v>
      </c>
    </row>
    <row r="1475" spans="1:12" x14ac:dyDescent="0.15">
      <c r="A1475">
        <f>IFERROR(記録[[#This Row],[競技番号]],"")</f>
        <v>254</v>
      </c>
      <c r="B1475">
        <f>IFERROR(記録[[#This Row],[選手番号]],"")</f>
        <v>0</v>
      </c>
      <c r="C1475" t="str">
        <f>IFERROR(VLOOKUP(B1475,チーム番号!E:F,2,0),"")</f>
        <v/>
      </c>
      <c r="D1475">
        <f>IFERROR(VLOOKUP(A1475,プログラム!B:C,2,0),"")</f>
        <v>103</v>
      </c>
      <c r="E1475">
        <f>IFERROR(記録[[#This Row],[組]],"")</f>
        <v>1</v>
      </c>
      <c r="F1475">
        <f>IFERROR(記録[[#This Row],[水路]],"")</f>
        <v>2</v>
      </c>
      <c r="G1475" t="str">
        <f>IFERROR(VLOOKUP(D1475,プログラムデータ!A:N,12,0),"")</f>
        <v>13～14歳</v>
      </c>
      <c r="H1475" t="str">
        <f>IFERROR(VLOOKUP(D1475,プログラムデータ!A:N,13,0),"")</f>
        <v>女子</v>
      </c>
      <c r="I1475">
        <f>IFERROR(VLOOKUP(D1475,プログラムデータ!A:N,11,0),"")</f>
        <v>0</v>
      </c>
      <c r="J1475" t="str">
        <f>IFERROR(VLOOKUP(D1475,プログラムデータ!A:N,10,0),"")</f>
        <v>自由形</v>
      </c>
      <c r="K1475" t="str">
        <f>IFERROR(VLOOKUP(D1475,プログラムデータ!A:N,14,0),"")</f>
        <v>タイム決勝</v>
      </c>
      <c r="L1475" t="str">
        <f t="shared" si="23"/>
        <v>13～14歳 女子 0 自由形 タイム決勝</v>
      </c>
    </row>
    <row r="1476" spans="1:12" x14ac:dyDescent="0.15">
      <c r="A1476">
        <f>IFERROR(記録[[#This Row],[競技番号]],"")</f>
        <v>254</v>
      </c>
      <c r="B1476">
        <f>IFERROR(記録[[#This Row],[選手番号]],"")</f>
        <v>576</v>
      </c>
      <c r="C1476" t="str">
        <f>IFERROR(VLOOKUP(B1476,チーム番号!E:F,2,0),"")</f>
        <v/>
      </c>
      <c r="D1476">
        <f>IFERROR(VLOOKUP(A1476,プログラム!B:C,2,0),"")</f>
        <v>103</v>
      </c>
      <c r="E1476">
        <f>IFERROR(記録[[#This Row],[組]],"")</f>
        <v>1</v>
      </c>
      <c r="F1476">
        <f>IFERROR(記録[[#This Row],[水路]],"")</f>
        <v>3</v>
      </c>
      <c r="G1476" t="str">
        <f>IFERROR(VLOOKUP(D1476,プログラムデータ!A:N,12,0),"")</f>
        <v>13～14歳</v>
      </c>
      <c r="H1476" t="str">
        <f>IFERROR(VLOOKUP(D1476,プログラムデータ!A:N,13,0),"")</f>
        <v>女子</v>
      </c>
      <c r="I1476">
        <f>IFERROR(VLOOKUP(D1476,プログラムデータ!A:N,11,0),"")</f>
        <v>0</v>
      </c>
      <c r="J1476" t="str">
        <f>IFERROR(VLOOKUP(D1476,プログラムデータ!A:N,10,0),"")</f>
        <v>自由形</v>
      </c>
      <c r="K1476" t="str">
        <f>IFERROR(VLOOKUP(D1476,プログラムデータ!A:N,14,0),"")</f>
        <v>タイム決勝</v>
      </c>
      <c r="L1476" t="str">
        <f t="shared" si="23"/>
        <v>13～14歳 女子 0 自由形 タイム決勝</v>
      </c>
    </row>
    <row r="1477" spans="1:12" x14ac:dyDescent="0.15">
      <c r="A1477">
        <f>IFERROR(記録[[#This Row],[競技番号]],"")</f>
        <v>254</v>
      </c>
      <c r="B1477">
        <f>IFERROR(記録[[#This Row],[選手番号]],"")</f>
        <v>65</v>
      </c>
      <c r="C1477" t="str">
        <f>IFERROR(VLOOKUP(B1477,チーム番号!E:F,2,0),"")</f>
        <v/>
      </c>
      <c r="D1477">
        <f>IFERROR(VLOOKUP(A1477,プログラム!B:C,2,0),"")</f>
        <v>103</v>
      </c>
      <c r="E1477">
        <f>IFERROR(記録[[#This Row],[組]],"")</f>
        <v>1</v>
      </c>
      <c r="F1477">
        <f>IFERROR(記録[[#This Row],[水路]],"")</f>
        <v>4</v>
      </c>
      <c r="G1477" t="str">
        <f>IFERROR(VLOOKUP(D1477,プログラムデータ!A:N,12,0),"")</f>
        <v>13～14歳</v>
      </c>
      <c r="H1477" t="str">
        <f>IFERROR(VLOOKUP(D1477,プログラムデータ!A:N,13,0),"")</f>
        <v>女子</v>
      </c>
      <c r="I1477">
        <f>IFERROR(VLOOKUP(D1477,プログラムデータ!A:N,11,0),"")</f>
        <v>0</v>
      </c>
      <c r="J1477" t="str">
        <f>IFERROR(VLOOKUP(D1477,プログラムデータ!A:N,10,0),"")</f>
        <v>自由形</v>
      </c>
      <c r="K1477" t="str">
        <f>IFERROR(VLOOKUP(D1477,プログラムデータ!A:N,14,0),"")</f>
        <v>タイム決勝</v>
      </c>
      <c r="L1477" t="str">
        <f t="shared" si="23"/>
        <v>13～14歳 女子 0 自由形 タイム決勝</v>
      </c>
    </row>
    <row r="1478" spans="1:12" x14ac:dyDescent="0.15">
      <c r="A1478">
        <f>IFERROR(記録[[#This Row],[競技番号]],"")</f>
        <v>254</v>
      </c>
      <c r="B1478">
        <f>IFERROR(記録[[#This Row],[選手番号]],"")</f>
        <v>341</v>
      </c>
      <c r="C1478" t="str">
        <f>IFERROR(VLOOKUP(B1478,チーム番号!E:F,2,0),"")</f>
        <v/>
      </c>
      <c r="D1478">
        <f>IFERROR(VLOOKUP(A1478,プログラム!B:C,2,0),"")</f>
        <v>103</v>
      </c>
      <c r="E1478">
        <f>IFERROR(記録[[#This Row],[組]],"")</f>
        <v>1</v>
      </c>
      <c r="F1478">
        <f>IFERROR(記録[[#This Row],[水路]],"")</f>
        <v>5</v>
      </c>
      <c r="G1478" t="str">
        <f>IFERROR(VLOOKUP(D1478,プログラムデータ!A:N,12,0),"")</f>
        <v>13～14歳</v>
      </c>
      <c r="H1478" t="str">
        <f>IFERROR(VLOOKUP(D1478,プログラムデータ!A:N,13,0),"")</f>
        <v>女子</v>
      </c>
      <c r="I1478">
        <f>IFERROR(VLOOKUP(D1478,プログラムデータ!A:N,11,0),"")</f>
        <v>0</v>
      </c>
      <c r="J1478" t="str">
        <f>IFERROR(VLOOKUP(D1478,プログラムデータ!A:N,10,0),"")</f>
        <v>自由形</v>
      </c>
      <c r="K1478" t="str">
        <f>IFERROR(VLOOKUP(D1478,プログラムデータ!A:N,14,0),"")</f>
        <v>タイム決勝</v>
      </c>
      <c r="L1478" t="str">
        <f t="shared" si="23"/>
        <v>13～14歳 女子 0 自由形 タイム決勝</v>
      </c>
    </row>
    <row r="1479" spans="1:12" x14ac:dyDescent="0.15">
      <c r="A1479">
        <f>IFERROR(記録[[#This Row],[競技番号]],"")</f>
        <v>254</v>
      </c>
      <c r="B1479">
        <f>IFERROR(記録[[#This Row],[選手番号]],"")</f>
        <v>232</v>
      </c>
      <c r="C1479" t="str">
        <f>IFERROR(VLOOKUP(B1479,チーム番号!E:F,2,0),"")</f>
        <v/>
      </c>
      <c r="D1479">
        <f>IFERROR(VLOOKUP(A1479,プログラム!B:C,2,0),"")</f>
        <v>103</v>
      </c>
      <c r="E1479">
        <f>IFERROR(記録[[#This Row],[組]],"")</f>
        <v>1</v>
      </c>
      <c r="F1479">
        <f>IFERROR(記録[[#This Row],[水路]],"")</f>
        <v>6</v>
      </c>
      <c r="G1479" t="str">
        <f>IFERROR(VLOOKUP(D1479,プログラムデータ!A:N,12,0),"")</f>
        <v>13～14歳</v>
      </c>
      <c r="H1479" t="str">
        <f>IFERROR(VLOOKUP(D1479,プログラムデータ!A:N,13,0),"")</f>
        <v>女子</v>
      </c>
      <c r="I1479">
        <f>IFERROR(VLOOKUP(D1479,プログラムデータ!A:N,11,0),"")</f>
        <v>0</v>
      </c>
      <c r="J1479" t="str">
        <f>IFERROR(VLOOKUP(D1479,プログラムデータ!A:N,10,0),"")</f>
        <v>自由形</v>
      </c>
      <c r="K1479" t="str">
        <f>IFERROR(VLOOKUP(D1479,プログラムデータ!A:N,14,0),"")</f>
        <v>タイム決勝</v>
      </c>
      <c r="L1479" t="str">
        <f t="shared" si="23"/>
        <v>13～14歳 女子 0 自由形 タイム決勝</v>
      </c>
    </row>
    <row r="1480" spans="1:12" x14ac:dyDescent="0.15">
      <c r="A1480">
        <f>IFERROR(記録[[#This Row],[競技番号]],"")</f>
        <v>254</v>
      </c>
      <c r="B1480">
        <f>IFERROR(記録[[#This Row],[選手番号]],"")</f>
        <v>0</v>
      </c>
      <c r="C1480" t="str">
        <f>IFERROR(VLOOKUP(B1480,チーム番号!E:F,2,0),"")</f>
        <v/>
      </c>
      <c r="D1480">
        <f>IFERROR(VLOOKUP(A1480,プログラム!B:C,2,0),"")</f>
        <v>103</v>
      </c>
      <c r="E1480">
        <f>IFERROR(記録[[#This Row],[組]],"")</f>
        <v>1</v>
      </c>
      <c r="F1480">
        <f>IFERROR(記録[[#This Row],[水路]],"")</f>
        <v>7</v>
      </c>
      <c r="G1480" t="str">
        <f>IFERROR(VLOOKUP(D1480,プログラムデータ!A:N,12,0),"")</f>
        <v>13～14歳</v>
      </c>
      <c r="H1480" t="str">
        <f>IFERROR(VLOOKUP(D1480,プログラムデータ!A:N,13,0),"")</f>
        <v>女子</v>
      </c>
      <c r="I1480">
        <f>IFERROR(VLOOKUP(D1480,プログラムデータ!A:N,11,0),"")</f>
        <v>0</v>
      </c>
      <c r="J1480" t="str">
        <f>IFERROR(VLOOKUP(D1480,プログラムデータ!A:N,10,0),"")</f>
        <v>自由形</v>
      </c>
      <c r="K1480" t="str">
        <f>IFERROR(VLOOKUP(D1480,プログラムデータ!A:N,14,0),"")</f>
        <v>タイム決勝</v>
      </c>
      <c r="L1480" t="str">
        <f t="shared" si="23"/>
        <v>13～14歳 女子 0 自由形 タイム決勝</v>
      </c>
    </row>
    <row r="1481" spans="1:12" x14ac:dyDescent="0.15">
      <c r="A1481">
        <f>IFERROR(記録[[#This Row],[競技番号]],"")</f>
        <v>254</v>
      </c>
      <c r="B1481">
        <f>IFERROR(記録[[#This Row],[選手番号]],"")</f>
        <v>0</v>
      </c>
      <c r="C1481" t="str">
        <f>IFERROR(VLOOKUP(B1481,チーム番号!E:F,2,0),"")</f>
        <v/>
      </c>
      <c r="D1481">
        <f>IFERROR(VLOOKUP(A1481,プログラム!B:C,2,0),"")</f>
        <v>103</v>
      </c>
      <c r="E1481">
        <f>IFERROR(記録[[#This Row],[組]],"")</f>
        <v>1</v>
      </c>
      <c r="F1481">
        <f>IFERROR(記録[[#This Row],[水路]],"")</f>
        <v>8</v>
      </c>
      <c r="G1481" t="str">
        <f>IFERROR(VLOOKUP(D1481,プログラムデータ!A:N,12,0),"")</f>
        <v>13～14歳</v>
      </c>
      <c r="H1481" t="str">
        <f>IFERROR(VLOOKUP(D1481,プログラムデータ!A:N,13,0),"")</f>
        <v>女子</v>
      </c>
      <c r="I1481">
        <f>IFERROR(VLOOKUP(D1481,プログラムデータ!A:N,11,0),"")</f>
        <v>0</v>
      </c>
      <c r="J1481" t="str">
        <f>IFERROR(VLOOKUP(D1481,プログラムデータ!A:N,10,0),"")</f>
        <v>自由形</v>
      </c>
      <c r="K1481" t="str">
        <f>IFERROR(VLOOKUP(D1481,プログラムデータ!A:N,14,0),"")</f>
        <v>タイム決勝</v>
      </c>
      <c r="L1481" t="str">
        <f t="shared" si="23"/>
        <v>13～14歳 女子 0 自由形 タイム決勝</v>
      </c>
    </row>
    <row r="1482" spans="1:12" x14ac:dyDescent="0.15">
      <c r="A1482">
        <f>IFERROR(記録[[#This Row],[競技番号]],"")</f>
        <v>254</v>
      </c>
      <c r="B1482">
        <f>IFERROR(記録[[#This Row],[選手番号]],"")</f>
        <v>642</v>
      </c>
      <c r="C1482" t="str">
        <f>IFERROR(VLOOKUP(B1482,チーム番号!E:F,2,0),"")</f>
        <v/>
      </c>
      <c r="D1482">
        <f>IFERROR(VLOOKUP(A1482,プログラム!B:C,2,0),"")</f>
        <v>103</v>
      </c>
      <c r="E1482">
        <f>IFERROR(記録[[#This Row],[組]],"")</f>
        <v>2</v>
      </c>
      <c r="F1482">
        <f>IFERROR(記録[[#This Row],[水路]],"")</f>
        <v>1</v>
      </c>
      <c r="G1482" t="str">
        <f>IFERROR(VLOOKUP(D1482,プログラムデータ!A:N,12,0),"")</f>
        <v>13～14歳</v>
      </c>
      <c r="H1482" t="str">
        <f>IFERROR(VLOOKUP(D1482,プログラムデータ!A:N,13,0),"")</f>
        <v>女子</v>
      </c>
      <c r="I1482">
        <f>IFERROR(VLOOKUP(D1482,プログラムデータ!A:N,11,0),"")</f>
        <v>0</v>
      </c>
      <c r="J1482" t="str">
        <f>IFERROR(VLOOKUP(D1482,プログラムデータ!A:N,10,0),"")</f>
        <v>自由形</v>
      </c>
      <c r="K1482" t="str">
        <f>IFERROR(VLOOKUP(D1482,プログラムデータ!A:N,14,0),"")</f>
        <v>タイム決勝</v>
      </c>
      <c r="L1482" t="str">
        <f t="shared" si="23"/>
        <v>13～14歳 女子 0 自由形 タイム決勝</v>
      </c>
    </row>
    <row r="1483" spans="1:12" x14ac:dyDescent="0.15">
      <c r="A1483">
        <f>IFERROR(記録[[#This Row],[競技番号]],"")</f>
        <v>254</v>
      </c>
      <c r="B1483">
        <f>IFERROR(記録[[#This Row],[選手番号]],"")</f>
        <v>278</v>
      </c>
      <c r="C1483" t="str">
        <f>IFERROR(VLOOKUP(B1483,チーム番号!E:F,2,0),"")</f>
        <v/>
      </c>
      <c r="D1483">
        <f>IFERROR(VLOOKUP(A1483,プログラム!B:C,2,0),"")</f>
        <v>103</v>
      </c>
      <c r="E1483">
        <f>IFERROR(記録[[#This Row],[組]],"")</f>
        <v>2</v>
      </c>
      <c r="F1483">
        <f>IFERROR(記録[[#This Row],[水路]],"")</f>
        <v>2</v>
      </c>
      <c r="G1483" t="str">
        <f>IFERROR(VLOOKUP(D1483,プログラムデータ!A:N,12,0),"")</f>
        <v>13～14歳</v>
      </c>
      <c r="H1483" t="str">
        <f>IFERROR(VLOOKUP(D1483,プログラムデータ!A:N,13,0),"")</f>
        <v>女子</v>
      </c>
      <c r="I1483">
        <f>IFERROR(VLOOKUP(D1483,プログラムデータ!A:N,11,0),"")</f>
        <v>0</v>
      </c>
      <c r="J1483" t="str">
        <f>IFERROR(VLOOKUP(D1483,プログラムデータ!A:N,10,0),"")</f>
        <v>自由形</v>
      </c>
      <c r="K1483" t="str">
        <f>IFERROR(VLOOKUP(D1483,プログラムデータ!A:N,14,0),"")</f>
        <v>タイム決勝</v>
      </c>
      <c r="L1483" t="str">
        <f t="shared" si="23"/>
        <v>13～14歳 女子 0 自由形 タイム決勝</v>
      </c>
    </row>
    <row r="1484" spans="1:12" x14ac:dyDescent="0.15">
      <c r="A1484">
        <f>IFERROR(記録[[#This Row],[競技番号]],"")</f>
        <v>254</v>
      </c>
      <c r="B1484">
        <f>IFERROR(記録[[#This Row],[選手番号]],"")</f>
        <v>505</v>
      </c>
      <c r="C1484" t="str">
        <f>IFERROR(VLOOKUP(B1484,チーム番号!E:F,2,0),"")</f>
        <v/>
      </c>
      <c r="D1484">
        <f>IFERROR(VLOOKUP(A1484,プログラム!B:C,2,0),"")</f>
        <v>103</v>
      </c>
      <c r="E1484">
        <f>IFERROR(記録[[#This Row],[組]],"")</f>
        <v>2</v>
      </c>
      <c r="F1484">
        <f>IFERROR(記録[[#This Row],[水路]],"")</f>
        <v>3</v>
      </c>
      <c r="G1484" t="str">
        <f>IFERROR(VLOOKUP(D1484,プログラムデータ!A:N,12,0),"")</f>
        <v>13～14歳</v>
      </c>
      <c r="H1484" t="str">
        <f>IFERROR(VLOOKUP(D1484,プログラムデータ!A:N,13,0),"")</f>
        <v>女子</v>
      </c>
      <c r="I1484">
        <f>IFERROR(VLOOKUP(D1484,プログラムデータ!A:N,11,0),"")</f>
        <v>0</v>
      </c>
      <c r="J1484" t="str">
        <f>IFERROR(VLOOKUP(D1484,プログラムデータ!A:N,10,0),"")</f>
        <v>自由形</v>
      </c>
      <c r="K1484" t="str">
        <f>IFERROR(VLOOKUP(D1484,プログラムデータ!A:N,14,0),"")</f>
        <v>タイム決勝</v>
      </c>
      <c r="L1484" t="str">
        <f t="shared" si="23"/>
        <v>13～14歳 女子 0 自由形 タイム決勝</v>
      </c>
    </row>
    <row r="1485" spans="1:12" x14ac:dyDescent="0.15">
      <c r="A1485">
        <f>IFERROR(記録[[#This Row],[競技番号]],"")</f>
        <v>254</v>
      </c>
      <c r="B1485">
        <f>IFERROR(記録[[#This Row],[選手番号]],"")</f>
        <v>277</v>
      </c>
      <c r="C1485" t="str">
        <f>IFERROR(VLOOKUP(B1485,チーム番号!E:F,2,0),"")</f>
        <v/>
      </c>
      <c r="D1485">
        <f>IFERROR(VLOOKUP(A1485,プログラム!B:C,2,0),"")</f>
        <v>103</v>
      </c>
      <c r="E1485">
        <f>IFERROR(記録[[#This Row],[組]],"")</f>
        <v>2</v>
      </c>
      <c r="F1485">
        <f>IFERROR(記録[[#This Row],[水路]],"")</f>
        <v>4</v>
      </c>
      <c r="G1485" t="str">
        <f>IFERROR(VLOOKUP(D1485,プログラムデータ!A:N,12,0),"")</f>
        <v>13～14歳</v>
      </c>
      <c r="H1485" t="str">
        <f>IFERROR(VLOOKUP(D1485,プログラムデータ!A:N,13,0),"")</f>
        <v>女子</v>
      </c>
      <c r="I1485">
        <f>IFERROR(VLOOKUP(D1485,プログラムデータ!A:N,11,0),"")</f>
        <v>0</v>
      </c>
      <c r="J1485" t="str">
        <f>IFERROR(VLOOKUP(D1485,プログラムデータ!A:N,10,0),"")</f>
        <v>自由形</v>
      </c>
      <c r="K1485" t="str">
        <f>IFERROR(VLOOKUP(D1485,プログラムデータ!A:N,14,0),"")</f>
        <v>タイム決勝</v>
      </c>
      <c r="L1485" t="str">
        <f t="shared" si="23"/>
        <v>13～14歳 女子 0 自由形 タイム決勝</v>
      </c>
    </row>
    <row r="1486" spans="1:12" x14ac:dyDescent="0.15">
      <c r="A1486">
        <f>IFERROR(記録[[#This Row],[競技番号]],"")</f>
        <v>254</v>
      </c>
      <c r="B1486">
        <f>IFERROR(記録[[#This Row],[選手番号]],"")</f>
        <v>178</v>
      </c>
      <c r="C1486" t="str">
        <f>IFERROR(VLOOKUP(B1486,チーム番号!E:F,2,0),"")</f>
        <v/>
      </c>
      <c r="D1486">
        <f>IFERROR(VLOOKUP(A1486,プログラム!B:C,2,0),"")</f>
        <v>103</v>
      </c>
      <c r="E1486">
        <f>IFERROR(記録[[#This Row],[組]],"")</f>
        <v>2</v>
      </c>
      <c r="F1486">
        <f>IFERROR(記録[[#This Row],[水路]],"")</f>
        <v>5</v>
      </c>
      <c r="G1486" t="str">
        <f>IFERROR(VLOOKUP(D1486,プログラムデータ!A:N,12,0),"")</f>
        <v>13～14歳</v>
      </c>
      <c r="H1486" t="str">
        <f>IFERROR(VLOOKUP(D1486,プログラムデータ!A:N,13,0),"")</f>
        <v>女子</v>
      </c>
      <c r="I1486">
        <f>IFERROR(VLOOKUP(D1486,プログラムデータ!A:N,11,0),"")</f>
        <v>0</v>
      </c>
      <c r="J1486" t="str">
        <f>IFERROR(VLOOKUP(D1486,プログラムデータ!A:N,10,0),"")</f>
        <v>自由形</v>
      </c>
      <c r="K1486" t="str">
        <f>IFERROR(VLOOKUP(D1486,プログラムデータ!A:N,14,0),"")</f>
        <v>タイム決勝</v>
      </c>
      <c r="L1486" t="str">
        <f t="shared" si="23"/>
        <v>13～14歳 女子 0 自由形 タイム決勝</v>
      </c>
    </row>
    <row r="1487" spans="1:12" x14ac:dyDescent="0.15">
      <c r="A1487">
        <f>IFERROR(記録[[#This Row],[競技番号]],"")</f>
        <v>254</v>
      </c>
      <c r="B1487">
        <f>IFERROR(記録[[#This Row],[選手番号]],"")</f>
        <v>643</v>
      </c>
      <c r="C1487" t="str">
        <f>IFERROR(VLOOKUP(B1487,チーム番号!E:F,2,0),"")</f>
        <v/>
      </c>
      <c r="D1487">
        <f>IFERROR(VLOOKUP(A1487,プログラム!B:C,2,0),"")</f>
        <v>103</v>
      </c>
      <c r="E1487">
        <f>IFERROR(記録[[#This Row],[組]],"")</f>
        <v>2</v>
      </c>
      <c r="F1487">
        <f>IFERROR(記録[[#This Row],[水路]],"")</f>
        <v>6</v>
      </c>
      <c r="G1487" t="str">
        <f>IFERROR(VLOOKUP(D1487,プログラムデータ!A:N,12,0),"")</f>
        <v>13～14歳</v>
      </c>
      <c r="H1487" t="str">
        <f>IFERROR(VLOOKUP(D1487,プログラムデータ!A:N,13,0),"")</f>
        <v>女子</v>
      </c>
      <c r="I1487">
        <f>IFERROR(VLOOKUP(D1487,プログラムデータ!A:N,11,0),"")</f>
        <v>0</v>
      </c>
      <c r="J1487" t="str">
        <f>IFERROR(VLOOKUP(D1487,プログラムデータ!A:N,10,0),"")</f>
        <v>自由形</v>
      </c>
      <c r="K1487" t="str">
        <f>IFERROR(VLOOKUP(D1487,プログラムデータ!A:N,14,0),"")</f>
        <v>タイム決勝</v>
      </c>
      <c r="L1487" t="str">
        <f t="shared" si="23"/>
        <v>13～14歳 女子 0 自由形 タイム決勝</v>
      </c>
    </row>
    <row r="1488" spans="1:12" x14ac:dyDescent="0.15">
      <c r="A1488">
        <f>IFERROR(記録[[#This Row],[競技番号]],"")</f>
        <v>254</v>
      </c>
      <c r="B1488">
        <f>IFERROR(記録[[#This Row],[選手番号]],"")</f>
        <v>230</v>
      </c>
      <c r="C1488" t="str">
        <f>IFERROR(VLOOKUP(B1488,チーム番号!E:F,2,0),"")</f>
        <v/>
      </c>
      <c r="D1488">
        <f>IFERROR(VLOOKUP(A1488,プログラム!B:C,2,0),"")</f>
        <v>103</v>
      </c>
      <c r="E1488">
        <f>IFERROR(記録[[#This Row],[組]],"")</f>
        <v>2</v>
      </c>
      <c r="F1488">
        <f>IFERROR(記録[[#This Row],[水路]],"")</f>
        <v>7</v>
      </c>
      <c r="G1488" t="str">
        <f>IFERROR(VLOOKUP(D1488,プログラムデータ!A:N,12,0),"")</f>
        <v>13～14歳</v>
      </c>
      <c r="H1488" t="str">
        <f>IFERROR(VLOOKUP(D1488,プログラムデータ!A:N,13,0),"")</f>
        <v>女子</v>
      </c>
      <c r="I1488">
        <f>IFERROR(VLOOKUP(D1488,プログラムデータ!A:N,11,0),"")</f>
        <v>0</v>
      </c>
      <c r="J1488" t="str">
        <f>IFERROR(VLOOKUP(D1488,プログラムデータ!A:N,10,0),"")</f>
        <v>自由形</v>
      </c>
      <c r="K1488" t="str">
        <f>IFERROR(VLOOKUP(D1488,プログラムデータ!A:N,14,0),"")</f>
        <v>タイム決勝</v>
      </c>
      <c r="L1488" t="str">
        <f t="shared" si="23"/>
        <v>13～14歳 女子 0 自由形 タイム決勝</v>
      </c>
    </row>
    <row r="1489" spans="1:12" x14ac:dyDescent="0.15">
      <c r="A1489">
        <f>IFERROR(記録[[#This Row],[競技番号]],"")</f>
        <v>254</v>
      </c>
      <c r="B1489">
        <f>IFERROR(記録[[#This Row],[選手番号]],"")</f>
        <v>688</v>
      </c>
      <c r="C1489" t="str">
        <f>IFERROR(VLOOKUP(B1489,チーム番号!E:F,2,0),"")</f>
        <v/>
      </c>
      <c r="D1489">
        <f>IFERROR(VLOOKUP(A1489,プログラム!B:C,2,0),"")</f>
        <v>103</v>
      </c>
      <c r="E1489">
        <f>IFERROR(記録[[#This Row],[組]],"")</f>
        <v>2</v>
      </c>
      <c r="F1489">
        <f>IFERROR(記録[[#This Row],[水路]],"")</f>
        <v>8</v>
      </c>
      <c r="G1489" t="str">
        <f>IFERROR(VLOOKUP(D1489,プログラムデータ!A:N,12,0),"")</f>
        <v>13～14歳</v>
      </c>
      <c r="H1489" t="str">
        <f>IFERROR(VLOOKUP(D1489,プログラムデータ!A:N,13,0),"")</f>
        <v>女子</v>
      </c>
      <c r="I1489">
        <f>IFERROR(VLOOKUP(D1489,プログラムデータ!A:N,11,0),"")</f>
        <v>0</v>
      </c>
      <c r="J1489" t="str">
        <f>IFERROR(VLOOKUP(D1489,プログラムデータ!A:N,10,0),"")</f>
        <v>自由形</v>
      </c>
      <c r="K1489" t="str">
        <f>IFERROR(VLOOKUP(D1489,プログラムデータ!A:N,14,0),"")</f>
        <v>タイム決勝</v>
      </c>
      <c r="L1489" t="str">
        <f t="shared" si="23"/>
        <v>13～14歳 女子 0 自由形 タイム決勝</v>
      </c>
    </row>
    <row r="1490" spans="1:12" x14ac:dyDescent="0.15">
      <c r="A1490">
        <f>IFERROR(記録[[#This Row],[競技番号]],"")</f>
        <v>254</v>
      </c>
      <c r="B1490">
        <f>IFERROR(記録[[#This Row],[選手番号]],"")</f>
        <v>486</v>
      </c>
      <c r="C1490" t="str">
        <f>IFERROR(VLOOKUP(B1490,チーム番号!E:F,2,0),"")</f>
        <v/>
      </c>
      <c r="D1490">
        <f>IFERROR(VLOOKUP(A1490,プログラム!B:C,2,0),"")</f>
        <v>103</v>
      </c>
      <c r="E1490">
        <f>IFERROR(記録[[#This Row],[組]],"")</f>
        <v>3</v>
      </c>
      <c r="F1490">
        <f>IFERROR(記録[[#This Row],[水路]],"")</f>
        <v>1</v>
      </c>
      <c r="G1490" t="str">
        <f>IFERROR(VLOOKUP(D1490,プログラムデータ!A:N,12,0),"")</f>
        <v>13～14歳</v>
      </c>
      <c r="H1490" t="str">
        <f>IFERROR(VLOOKUP(D1490,プログラムデータ!A:N,13,0),"")</f>
        <v>女子</v>
      </c>
      <c r="I1490">
        <f>IFERROR(VLOOKUP(D1490,プログラムデータ!A:N,11,0),"")</f>
        <v>0</v>
      </c>
      <c r="J1490" t="str">
        <f>IFERROR(VLOOKUP(D1490,プログラムデータ!A:N,10,0),"")</f>
        <v>自由形</v>
      </c>
      <c r="K1490" t="str">
        <f>IFERROR(VLOOKUP(D1490,プログラムデータ!A:N,14,0),"")</f>
        <v>タイム決勝</v>
      </c>
      <c r="L1490" t="str">
        <f t="shared" si="23"/>
        <v>13～14歳 女子 0 自由形 タイム決勝</v>
      </c>
    </row>
    <row r="1491" spans="1:12" x14ac:dyDescent="0.15">
      <c r="A1491">
        <f>IFERROR(記録[[#This Row],[競技番号]],"")</f>
        <v>254</v>
      </c>
      <c r="B1491">
        <f>IFERROR(記録[[#This Row],[選手番号]],"")</f>
        <v>644</v>
      </c>
      <c r="C1491" t="str">
        <f>IFERROR(VLOOKUP(B1491,チーム番号!E:F,2,0),"")</f>
        <v/>
      </c>
      <c r="D1491">
        <f>IFERROR(VLOOKUP(A1491,プログラム!B:C,2,0),"")</f>
        <v>103</v>
      </c>
      <c r="E1491">
        <f>IFERROR(記録[[#This Row],[組]],"")</f>
        <v>3</v>
      </c>
      <c r="F1491">
        <f>IFERROR(記録[[#This Row],[水路]],"")</f>
        <v>2</v>
      </c>
      <c r="G1491" t="str">
        <f>IFERROR(VLOOKUP(D1491,プログラムデータ!A:N,12,0),"")</f>
        <v>13～14歳</v>
      </c>
      <c r="H1491" t="str">
        <f>IFERROR(VLOOKUP(D1491,プログラムデータ!A:N,13,0),"")</f>
        <v>女子</v>
      </c>
      <c r="I1491">
        <f>IFERROR(VLOOKUP(D1491,プログラムデータ!A:N,11,0),"")</f>
        <v>0</v>
      </c>
      <c r="J1491" t="str">
        <f>IFERROR(VLOOKUP(D1491,プログラムデータ!A:N,10,0),"")</f>
        <v>自由形</v>
      </c>
      <c r="K1491" t="str">
        <f>IFERROR(VLOOKUP(D1491,プログラムデータ!A:N,14,0),"")</f>
        <v>タイム決勝</v>
      </c>
      <c r="L1491" t="str">
        <f t="shared" si="23"/>
        <v>13～14歳 女子 0 自由形 タイム決勝</v>
      </c>
    </row>
    <row r="1492" spans="1:12" x14ac:dyDescent="0.15">
      <c r="A1492">
        <f>IFERROR(記録[[#This Row],[競技番号]],"")</f>
        <v>254</v>
      </c>
      <c r="B1492">
        <f>IFERROR(記録[[#This Row],[選手番号]],"")</f>
        <v>340</v>
      </c>
      <c r="C1492" t="str">
        <f>IFERROR(VLOOKUP(B1492,チーム番号!E:F,2,0),"")</f>
        <v/>
      </c>
      <c r="D1492">
        <f>IFERROR(VLOOKUP(A1492,プログラム!B:C,2,0),"")</f>
        <v>103</v>
      </c>
      <c r="E1492">
        <f>IFERROR(記録[[#This Row],[組]],"")</f>
        <v>3</v>
      </c>
      <c r="F1492">
        <f>IFERROR(記録[[#This Row],[水路]],"")</f>
        <v>3</v>
      </c>
      <c r="G1492" t="str">
        <f>IFERROR(VLOOKUP(D1492,プログラムデータ!A:N,12,0),"")</f>
        <v>13～14歳</v>
      </c>
      <c r="H1492" t="str">
        <f>IFERROR(VLOOKUP(D1492,プログラムデータ!A:N,13,0),"")</f>
        <v>女子</v>
      </c>
      <c r="I1492">
        <f>IFERROR(VLOOKUP(D1492,プログラムデータ!A:N,11,0),"")</f>
        <v>0</v>
      </c>
      <c r="J1492" t="str">
        <f>IFERROR(VLOOKUP(D1492,プログラムデータ!A:N,10,0),"")</f>
        <v>自由形</v>
      </c>
      <c r="K1492" t="str">
        <f>IFERROR(VLOOKUP(D1492,プログラムデータ!A:N,14,0),"")</f>
        <v>タイム決勝</v>
      </c>
      <c r="L1492" t="str">
        <f t="shared" si="23"/>
        <v>13～14歳 女子 0 自由形 タイム決勝</v>
      </c>
    </row>
    <row r="1493" spans="1:12" x14ac:dyDescent="0.15">
      <c r="A1493">
        <f>IFERROR(記録[[#This Row],[競技番号]],"")</f>
        <v>254</v>
      </c>
      <c r="B1493">
        <f>IFERROR(記録[[#This Row],[選手番号]],"")</f>
        <v>589</v>
      </c>
      <c r="C1493" t="str">
        <f>IFERROR(VLOOKUP(B1493,チーム番号!E:F,2,0),"")</f>
        <v/>
      </c>
      <c r="D1493">
        <f>IFERROR(VLOOKUP(A1493,プログラム!B:C,2,0),"")</f>
        <v>103</v>
      </c>
      <c r="E1493">
        <f>IFERROR(記録[[#This Row],[組]],"")</f>
        <v>3</v>
      </c>
      <c r="F1493">
        <f>IFERROR(記録[[#This Row],[水路]],"")</f>
        <v>4</v>
      </c>
      <c r="G1493" t="str">
        <f>IFERROR(VLOOKUP(D1493,プログラムデータ!A:N,12,0),"")</f>
        <v>13～14歳</v>
      </c>
      <c r="H1493" t="str">
        <f>IFERROR(VLOOKUP(D1493,プログラムデータ!A:N,13,0),"")</f>
        <v>女子</v>
      </c>
      <c r="I1493">
        <f>IFERROR(VLOOKUP(D1493,プログラムデータ!A:N,11,0),"")</f>
        <v>0</v>
      </c>
      <c r="J1493" t="str">
        <f>IFERROR(VLOOKUP(D1493,プログラムデータ!A:N,10,0),"")</f>
        <v>自由形</v>
      </c>
      <c r="K1493" t="str">
        <f>IFERROR(VLOOKUP(D1493,プログラムデータ!A:N,14,0),"")</f>
        <v>タイム決勝</v>
      </c>
      <c r="L1493" t="str">
        <f t="shared" si="23"/>
        <v>13～14歳 女子 0 自由形 タイム決勝</v>
      </c>
    </row>
    <row r="1494" spans="1:12" x14ac:dyDescent="0.15">
      <c r="A1494">
        <f>IFERROR(記録[[#This Row],[競技番号]],"")</f>
        <v>254</v>
      </c>
      <c r="B1494">
        <f>IFERROR(記録[[#This Row],[選手番号]],"")</f>
        <v>28</v>
      </c>
      <c r="C1494" t="str">
        <f>IFERROR(VLOOKUP(B1494,チーム番号!E:F,2,0),"")</f>
        <v/>
      </c>
      <c r="D1494">
        <f>IFERROR(VLOOKUP(A1494,プログラム!B:C,2,0),"")</f>
        <v>103</v>
      </c>
      <c r="E1494">
        <f>IFERROR(記録[[#This Row],[組]],"")</f>
        <v>3</v>
      </c>
      <c r="F1494">
        <f>IFERROR(記録[[#This Row],[水路]],"")</f>
        <v>5</v>
      </c>
      <c r="G1494" t="str">
        <f>IFERROR(VLOOKUP(D1494,プログラムデータ!A:N,12,0),"")</f>
        <v>13～14歳</v>
      </c>
      <c r="H1494" t="str">
        <f>IFERROR(VLOOKUP(D1494,プログラムデータ!A:N,13,0),"")</f>
        <v>女子</v>
      </c>
      <c r="I1494">
        <f>IFERROR(VLOOKUP(D1494,プログラムデータ!A:N,11,0),"")</f>
        <v>0</v>
      </c>
      <c r="J1494" t="str">
        <f>IFERROR(VLOOKUP(D1494,プログラムデータ!A:N,10,0),"")</f>
        <v>自由形</v>
      </c>
      <c r="K1494" t="str">
        <f>IFERROR(VLOOKUP(D1494,プログラムデータ!A:N,14,0),"")</f>
        <v>タイム決勝</v>
      </c>
      <c r="L1494" t="str">
        <f t="shared" si="23"/>
        <v>13～14歳 女子 0 自由形 タイム決勝</v>
      </c>
    </row>
    <row r="1495" spans="1:12" x14ac:dyDescent="0.15">
      <c r="A1495">
        <f>IFERROR(記録[[#This Row],[競技番号]],"")</f>
        <v>254</v>
      </c>
      <c r="B1495">
        <f>IFERROR(記録[[#This Row],[選手番号]],"")</f>
        <v>454</v>
      </c>
      <c r="C1495" t="str">
        <f>IFERROR(VLOOKUP(B1495,チーム番号!E:F,2,0),"")</f>
        <v/>
      </c>
      <c r="D1495">
        <f>IFERROR(VLOOKUP(A1495,プログラム!B:C,2,0),"")</f>
        <v>103</v>
      </c>
      <c r="E1495">
        <f>IFERROR(記録[[#This Row],[組]],"")</f>
        <v>3</v>
      </c>
      <c r="F1495">
        <f>IFERROR(記録[[#This Row],[水路]],"")</f>
        <v>6</v>
      </c>
      <c r="G1495" t="str">
        <f>IFERROR(VLOOKUP(D1495,プログラムデータ!A:N,12,0),"")</f>
        <v>13～14歳</v>
      </c>
      <c r="H1495" t="str">
        <f>IFERROR(VLOOKUP(D1495,プログラムデータ!A:N,13,0),"")</f>
        <v>女子</v>
      </c>
      <c r="I1495">
        <f>IFERROR(VLOOKUP(D1495,プログラムデータ!A:N,11,0),"")</f>
        <v>0</v>
      </c>
      <c r="J1495" t="str">
        <f>IFERROR(VLOOKUP(D1495,プログラムデータ!A:N,10,0),"")</f>
        <v>自由形</v>
      </c>
      <c r="K1495" t="str">
        <f>IFERROR(VLOOKUP(D1495,プログラムデータ!A:N,14,0),"")</f>
        <v>タイム決勝</v>
      </c>
      <c r="L1495" t="str">
        <f t="shared" si="23"/>
        <v>13～14歳 女子 0 自由形 タイム決勝</v>
      </c>
    </row>
    <row r="1496" spans="1:12" x14ac:dyDescent="0.15">
      <c r="A1496">
        <f>IFERROR(記録[[#This Row],[競技番号]],"")</f>
        <v>254</v>
      </c>
      <c r="B1496">
        <f>IFERROR(記録[[#This Row],[選手番号]],"")</f>
        <v>551</v>
      </c>
      <c r="C1496" t="str">
        <f>IFERROR(VLOOKUP(B1496,チーム番号!E:F,2,0),"")</f>
        <v/>
      </c>
      <c r="D1496">
        <f>IFERROR(VLOOKUP(A1496,プログラム!B:C,2,0),"")</f>
        <v>103</v>
      </c>
      <c r="E1496">
        <f>IFERROR(記録[[#This Row],[組]],"")</f>
        <v>3</v>
      </c>
      <c r="F1496">
        <f>IFERROR(記録[[#This Row],[水路]],"")</f>
        <v>7</v>
      </c>
      <c r="G1496" t="str">
        <f>IFERROR(VLOOKUP(D1496,プログラムデータ!A:N,12,0),"")</f>
        <v>13～14歳</v>
      </c>
      <c r="H1496" t="str">
        <f>IFERROR(VLOOKUP(D1496,プログラムデータ!A:N,13,0),"")</f>
        <v>女子</v>
      </c>
      <c r="I1496">
        <f>IFERROR(VLOOKUP(D1496,プログラムデータ!A:N,11,0),"")</f>
        <v>0</v>
      </c>
      <c r="J1496" t="str">
        <f>IFERROR(VLOOKUP(D1496,プログラムデータ!A:N,10,0),"")</f>
        <v>自由形</v>
      </c>
      <c r="K1496" t="str">
        <f>IFERROR(VLOOKUP(D1496,プログラムデータ!A:N,14,0),"")</f>
        <v>タイム決勝</v>
      </c>
      <c r="L1496" t="str">
        <f t="shared" si="23"/>
        <v>13～14歳 女子 0 自由形 タイム決勝</v>
      </c>
    </row>
    <row r="1497" spans="1:12" x14ac:dyDescent="0.15">
      <c r="A1497">
        <f>IFERROR(記録[[#This Row],[競技番号]],"")</f>
        <v>254</v>
      </c>
      <c r="B1497">
        <f>IFERROR(記録[[#This Row],[選手番号]],"")</f>
        <v>444</v>
      </c>
      <c r="C1497" t="str">
        <f>IFERROR(VLOOKUP(B1497,チーム番号!E:F,2,0),"")</f>
        <v/>
      </c>
      <c r="D1497">
        <f>IFERROR(VLOOKUP(A1497,プログラム!B:C,2,0),"")</f>
        <v>103</v>
      </c>
      <c r="E1497">
        <f>IFERROR(記録[[#This Row],[組]],"")</f>
        <v>3</v>
      </c>
      <c r="F1497">
        <f>IFERROR(記録[[#This Row],[水路]],"")</f>
        <v>8</v>
      </c>
      <c r="G1497" t="str">
        <f>IFERROR(VLOOKUP(D1497,プログラムデータ!A:N,12,0),"")</f>
        <v>13～14歳</v>
      </c>
      <c r="H1497" t="str">
        <f>IFERROR(VLOOKUP(D1497,プログラムデータ!A:N,13,0),"")</f>
        <v>女子</v>
      </c>
      <c r="I1497">
        <f>IFERROR(VLOOKUP(D1497,プログラムデータ!A:N,11,0),"")</f>
        <v>0</v>
      </c>
      <c r="J1497" t="str">
        <f>IFERROR(VLOOKUP(D1497,プログラムデータ!A:N,10,0),"")</f>
        <v>自由形</v>
      </c>
      <c r="K1497" t="str">
        <f>IFERROR(VLOOKUP(D1497,プログラムデータ!A:N,14,0),"")</f>
        <v>タイム決勝</v>
      </c>
      <c r="L1497" t="str">
        <f t="shared" si="23"/>
        <v>13～14歳 女子 0 自由形 タイム決勝</v>
      </c>
    </row>
    <row r="1498" spans="1:12" x14ac:dyDescent="0.15">
      <c r="A1498">
        <f>IFERROR(記録[[#This Row],[競技番号]],"")</f>
        <v>254</v>
      </c>
      <c r="B1498">
        <f>IFERROR(記録[[#This Row],[選手番号]],"")</f>
        <v>95</v>
      </c>
      <c r="C1498" t="str">
        <f>IFERROR(VLOOKUP(B1498,チーム番号!E:F,2,0),"")</f>
        <v/>
      </c>
      <c r="D1498">
        <f>IFERROR(VLOOKUP(A1498,プログラム!B:C,2,0),"")</f>
        <v>103</v>
      </c>
      <c r="E1498">
        <f>IFERROR(記録[[#This Row],[組]],"")</f>
        <v>4</v>
      </c>
      <c r="F1498">
        <f>IFERROR(記録[[#This Row],[水路]],"")</f>
        <v>1</v>
      </c>
      <c r="G1498" t="str">
        <f>IFERROR(VLOOKUP(D1498,プログラムデータ!A:N,12,0),"")</f>
        <v>13～14歳</v>
      </c>
      <c r="H1498" t="str">
        <f>IFERROR(VLOOKUP(D1498,プログラムデータ!A:N,13,0),"")</f>
        <v>女子</v>
      </c>
      <c r="I1498">
        <f>IFERROR(VLOOKUP(D1498,プログラムデータ!A:N,11,0),"")</f>
        <v>0</v>
      </c>
      <c r="J1498" t="str">
        <f>IFERROR(VLOOKUP(D1498,プログラムデータ!A:N,10,0),"")</f>
        <v>自由形</v>
      </c>
      <c r="K1498" t="str">
        <f>IFERROR(VLOOKUP(D1498,プログラムデータ!A:N,14,0),"")</f>
        <v>タイム決勝</v>
      </c>
      <c r="L1498" t="str">
        <f t="shared" si="23"/>
        <v>13～14歳 女子 0 自由形 タイム決勝</v>
      </c>
    </row>
    <row r="1499" spans="1:12" x14ac:dyDescent="0.15">
      <c r="A1499">
        <f>IFERROR(記録[[#This Row],[競技番号]],"")</f>
        <v>254</v>
      </c>
      <c r="B1499">
        <f>IFERROR(記録[[#This Row],[選手番号]],"")</f>
        <v>129</v>
      </c>
      <c r="C1499" t="str">
        <f>IFERROR(VLOOKUP(B1499,チーム番号!E:F,2,0),"")</f>
        <v/>
      </c>
      <c r="D1499">
        <f>IFERROR(VLOOKUP(A1499,プログラム!B:C,2,0),"")</f>
        <v>103</v>
      </c>
      <c r="E1499">
        <f>IFERROR(記録[[#This Row],[組]],"")</f>
        <v>4</v>
      </c>
      <c r="F1499">
        <f>IFERROR(記録[[#This Row],[水路]],"")</f>
        <v>2</v>
      </c>
      <c r="G1499" t="str">
        <f>IFERROR(VLOOKUP(D1499,プログラムデータ!A:N,12,0),"")</f>
        <v>13～14歳</v>
      </c>
      <c r="H1499" t="str">
        <f>IFERROR(VLOOKUP(D1499,プログラムデータ!A:N,13,0),"")</f>
        <v>女子</v>
      </c>
      <c r="I1499">
        <f>IFERROR(VLOOKUP(D1499,プログラムデータ!A:N,11,0),"")</f>
        <v>0</v>
      </c>
      <c r="J1499" t="str">
        <f>IFERROR(VLOOKUP(D1499,プログラムデータ!A:N,10,0),"")</f>
        <v>自由形</v>
      </c>
      <c r="K1499" t="str">
        <f>IFERROR(VLOOKUP(D1499,プログラムデータ!A:N,14,0),"")</f>
        <v>タイム決勝</v>
      </c>
      <c r="L1499" t="str">
        <f t="shared" si="23"/>
        <v>13～14歳 女子 0 自由形 タイム決勝</v>
      </c>
    </row>
    <row r="1500" spans="1:12" x14ac:dyDescent="0.15">
      <c r="A1500">
        <f>IFERROR(記録[[#This Row],[競技番号]],"")</f>
        <v>254</v>
      </c>
      <c r="B1500">
        <f>IFERROR(記録[[#This Row],[選手番号]],"")</f>
        <v>641</v>
      </c>
      <c r="C1500" t="str">
        <f>IFERROR(VLOOKUP(B1500,チーム番号!E:F,2,0),"")</f>
        <v/>
      </c>
      <c r="D1500">
        <f>IFERROR(VLOOKUP(A1500,プログラム!B:C,2,0),"")</f>
        <v>103</v>
      </c>
      <c r="E1500">
        <f>IFERROR(記録[[#This Row],[組]],"")</f>
        <v>4</v>
      </c>
      <c r="F1500">
        <f>IFERROR(記録[[#This Row],[水路]],"")</f>
        <v>3</v>
      </c>
      <c r="G1500" t="str">
        <f>IFERROR(VLOOKUP(D1500,プログラムデータ!A:N,12,0),"")</f>
        <v>13～14歳</v>
      </c>
      <c r="H1500" t="str">
        <f>IFERROR(VLOOKUP(D1500,プログラムデータ!A:N,13,0),"")</f>
        <v>女子</v>
      </c>
      <c r="I1500">
        <f>IFERROR(VLOOKUP(D1500,プログラムデータ!A:N,11,0),"")</f>
        <v>0</v>
      </c>
      <c r="J1500" t="str">
        <f>IFERROR(VLOOKUP(D1500,プログラムデータ!A:N,10,0),"")</f>
        <v>自由形</v>
      </c>
      <c r="K1500" t="str">
        <f>IFERROR(VLOOKUP(D1500,プログラムデータ!A:N,14,0),"")</f>
        <v>タイム決勝</v>
      </c>
      <c r="L1500" t="str">
        <f t="shared" si="23"/>
        <v>13～14歳 女子 0 自由形 タイム決勝</v>
      </c>
    </row>
    <row r="1501" spans="1:12" x14ac:dyDescent="0.15">
      <c r="A1501">
        <f>IFERROR(記録[[#This Row],[競技番号]],"")</f>
        <v>254</v>
      </c>
      <c r="B1501">
        <f>IFERROR(記録[[#This Row],[選手番号]],"")</f>
        <v>548</v>
      </c>
      <c r="C1501" t="str">
        <f>IFERROR(VLOOKUP(B1501,チーム番号!E:F,2,0),"")</f>
        <v/>
      </c>
      <c r="D1501">
        <f>IFERROR(VLOOKUP(A1501,プログラム!B:C,2,0),"")</f>
        <v>103</v>
      </c>
      <c r="E1501">
        <f>IFERROR(記録[[#This Row],[組]],"")</f>
        <v>4</v>
      </c>
      <c r="F1501">
        <f>IFERROR(記録[[#This Row],[水路]],"")</f>
        <v>4</v>
      </c>
      <c r="G1501" t="str">
        <f>IFERROR(VLOOKUP(D1501,プログラムデータ!A:N,12,0),"")</f>
        <v>13～14歳</v>
      </c>
      <c r="H1501" t="str">
        <f>IFERROR(VLOOKUP(D1501,プログラムデータ!A:N,13,0),"")</f>
        <v>女子</v>
      </c>
      <c r="I1501">
        <f>IFERROR(VLOOKUP(D1501,プログラムデータ!A:N,11,0),"")</f>
        <v>0</v>
      </c>
      <c r="J1501" t="str">
        <f>IFERROR(VLOOKUP(D1501,プログラムデータ!A:N,10,0),"")</f>
        <v>自由形</v>
      </c>
      <c r="K1501" t="str">
        <f>IFERROR(VLOOKUP(D1501,プログラムデータ!A:N,14,0),"")</f>
        <v>タイム決勝</v>
      </c>
      <c r="L1501" t="str">
        <f t="shared" si="23"/>
        <v>13～14歳 女子 0 自由形 タイム決勝</v>
      </c>
    </row>
    <row r="1502" spans="1:12" x14ac:dyDescent="0.15">
      <c r="A1502">
        <f>IFERROR(記録[[#This Row],[競技番号]],"")</f>
        <v>254</v>
      </c>
      <c r="B1502">
        <f>IFERROR(記録[[#This Row],[選手番号]],"")</f>
        <v>279</v>
      </c>
      <c r="C1502" t="str">
        <f>IFERROR(VLOOKUP(B1502,チーム番号!E:F,2,0),"")</f>
        <v/>
      </c>
      <c r="D1502">
        <f>IFERROR(VLOOKUP(A1502,プログラム!B:C,2,0),"")</f>
        <v>103</v>
      </c>
      <c r="E1502">
        <f>IFERROR(記録[[#This Row],[組]],"")</f>
        <v>4</v>
      </c>
      <c r="F1502">
        <f>IFERROR(記録[[#This Row],[水路]],"")</f>
        <v>5</v>
      </c>
      <c r="G1502" t="str">
        <f>IFERROR(VLOOKUP(D1502,プログラムデータ!A:N,12,0),"")</f>
        <v>13～14歳</v>
      </c>
      <c r="H1502" t="str">
        <f>IFERROR(VLOOKUP(D1502,プログラムデータ!A:N,13,0),"")</f>
        <v>女子</v>
      </c>
      <c r="I1502">
        <f>IFERROR(VLOOKUP(D1502,プログラムデータ!A:N,11,0),"")</f>
        <v>0</v>
      </c>
      <c r="J1502" t="str">
        <f>IFERROR(VLOOKUP(D1502,プログラムデータ!A:N,10,0),"")</f>
        <v>自由形</v>
      </c>
      <c r="K1502" t="str">
        <f>IFERROR(VLOOKUP(D1502,プログラムデータ!A:N,14,0),"")</f>
        <v>タイム決勝</v>
      </c>
      <c r="L1502" t="str">
        <f t="shared" si="23"/>
        <v>13～14歳 女子 0 自由形 タイム決勝</v>
      </c>
    </row>
    <row r="1503" spans="1:12" x14ac:dyDescent="0.15">
      <c r="A1503">
        <f>IFERROR(記録[[#This Row],[競技番号]],"")</f>
        <v>254</v>
      </c>
      <c r="B1503">
        <f>IFERROR(記録[[#This Row],[選手番号]],"")</f>
        <v>92</v>
      </c>
      <c r="C1503" t="str">
        <f>IFERROR(VLOOKUP(B1503,チーム番号!E:F,2,0),"")</f>
        <v/>
      </c>
      <c r="D1503">
        <f>IFERROR(VLOOKUP(A1503,プログラム!B:C,2,0),"")</f>
        <v>103</v>
      </c>
      <c r="E1503">
        <f>IFERROR(記録[[#This Row],[組]],"")</f>
        <v>4</v>
      </c>
      <c r="F1503">
        <f>IFERROR(記録[[#This Row],[水路]],"")</f>
        <v>6</v>
      </c>
      <c r="G1503" t="str">
        <f>IFERROR(VLOOKUP(D1503,プログラムデータ!A:N,12,0),"")</f>
        <v>13～14歳</v>
      </c>
      <c r="H1503" t="str">
        <f>IFERROR(VLOOKUP(D1503,プログラムデータ!A:N,13,0),"")</f>
        <v>女子</v>
      </c>
      <c r="I1503">
        <f>IFERROR(VLOOKUP(D1503,プログラムデータ!A:N,11,0),"")</f>
        <v>0</v>
      </c>
      <c r="J1503" t="str">
        <f>IFERROR(VLOOKUP(D1503,プログラムデータ!A:N,10,0),"")</f>
        <v>自由形</v>
      </c>
      <c r="K1503" t="str">
        <f>IFERROR(VLOOKUP(D1503,プログラムデータ!A:N,14,0),"")</f>
        <v>タイム決勝</v>
      </c>
      <c r="L1503" t="str">
        <f t="shared" si="23"/>
        <v>13～14歳 女子 0 自由形 タイム決勝</v>
      </c>
    </row>
    <row r="1504" spans="1:12" x14ac:dyDescent="0.15">
      <c r="A1504">
        <f>IFERROR(記録[[#This Row],[競技番号]],"")</f>
        <v>254</v>
      </c>
      <c r="B1504">
        <f>IFERROR(記録[[#This Row],[選手番号]],"")</f>
        <v>550</v>
      </c>
      <c r="C1504" t="str">
        <f>IFERROR(VLOOKUP(B1504,チーム番号!E:F,2,0),"")</f>
        <v/>
      </c>
      <c r="D1504">
        <f>IFERROR(VLOOKUP(A1504,プログラム!B:C,2,0),"")</f>
        <v>103</v>
      </c>
      <c r="E1504">
        <f>IFERROR(記録[[#This Row],[組]],"")</f>
        <v>4</v>
      </c>
      <c r="F1504">
        <f>IFERROR(記録[[#This Row],[水路]],"")</f>
        <v>7</v>
      </c>
      <c r="G1504" t="str">
        <f>IFERROR(VLOOKUP(D1504,プログラムデータ!A:N,12,0),"")</f>
        <v>13～14歳</v>
      </c>
      <c r="H1504" t="str">
        <f>IFERROR(VLOOKUP(D1504,プログラムデータ!A:N,13,0),"")</f>
        <v>女子</v>
      </c>
      <c r="I1504">
        <f>IFERROR(VLOOKUP(D1504,プログラムデータ!A:N,11,0),"")</f>
        <v>0</v>
      </c>
      <c r="J1504" t="str">
        <f>IFERROR(VLOOKUP(D1504,プログラムデータ!A:N,10,0),"")</f>
        <v>自由形</v>
      </c>
      <c r="K1504" t="str">
        <f>IFERROR(VLOOKUP(D1504,プログラムデータ!A:N,14,0),"")</f>
        <v>タイム決勝</v>
      </c>
      <c r="L1504" t="str">
        <f t="shared" si="23"/>
        <v>13～14歳 女子 0 自由形 タイム決勝</v>
      </c>
    </row>
    <row r="1505" spans="1:12" x14ac:dyDescent="0.15">
      <c r="A1505">
        <f>IFERROR(記録[[#This Row],[競技番号]],"")</f>
        <v>254</v>
      </c>
      <c r="B1505">
        <f>IFERROR(記録[[#This Row],[選手番号]],"")</f>
        <v>363</v>
      </c>
      <c r="C1505" t="str">
        <f>IFERROR(VLOOKUP(B1505,チーム番号!E:F,2,0),"")</f>
        <v/>
      </c>
      <c r="D1505">
        <f>IFERROR(VLOOKUP(A1505,プログラム!B:C,2,0),"")</f>
        <v>103</v>
      </c>
      <c r="E1505">
        <f>IFERROR(記録[[#This Row],[組]],"")</f>
        <v>4</v>
      </c>
      <c r="F1505">
        <f>IFERROR(記録[[#This Row],[水路]],"")</f>
        <v>8</v>
      </c>
      <c r="G1505" t="str">
        <f>IFERROR(VLOOKUP(D1505,プログラムデータ!A:N,12,0),"")</f>
        <v>13～14歳</v>
      </c>
      <c r="H1505" t="str">
        <f>IFERROR(VLOOKUP(D1505,プログラムデータ!A:N,13,0),"")</f>
        <v>女子</v>
      </c>
      <c r="I1505">
        <f>IFERROR(VLOOKUP(D1505,プログラムデータ!A:N,11,0),"")</f>
        <v>0</v>
      </c>
      <c r="J1505" t="str">
        <f>IFERROR(VLOOKUP(D1505,プログラムデータ!A:N,10,0),"")</f>
        <v>自由形</v>
      </c>
      <c r="K1505" t="str">
        <f>IFERROR(VLOOKUP(D1505,プログラムデータ!A:N,14,0),"")</f>
        <v>タイム決勝</v>
      </c>
      <c r="L1505" t="str">
        <f t="shared" si="23"/>
        <v>13～14歳 女子 0 自由形 タイム決勝</v>
      </c>
    </row>
    <row r="1506" spans="1:12" x14ac:dyDescent="0.15">
      <c r="A1506">
        <f>IFERROR(記録[[#This Row],[競技番号]],"")</f>
        <v>255</v>
      </c>
      <c r="B1506">
        <f>IFERROR(記録[[#This Row],[選手番号]],"")</f>
        <v>57</v>
      </c>
      <c r="C1506" t="str">
        <f>IFERROR(VLOOKUP(B1506,チーム番号!E:F,2,0),"")</f>
        <v/>
      </c>
      <c r="D1506">
        <f>IFERROR(VLOOKUP(A1506,プログラム!B:C,2,0),"")</f>
        <v>104</v>
      </c>
      <c r="E1506">
        <f>IFERROR(記録[[#This Row],[組]],"")</f>
        <v>1</v>
      </c>
      <c r="F1506">
        <f>IFERROR(記録[[#This Row],[水路]],"")</f>
        <v>1</v>
      </c>
      <c r="G1506" t="str">
        <f>IFERROR(VLOOKUP(D1506,プログラムデータ!A:N,12,0),"")</f>
        <v>15～18歳</v>
      </c>
      <c r="H1506" t="str">
        <f>IFERROR(VLOOKUP(D1506,プログラムデータ!A:N,13,0),"")</f>
        <v>女子</v>
      </c>
      <c r="I1506">
        <f>IFERROR(VLOOKUP(D1506,プログラムデータ!A:N,11,0),"")</f>
        <v>0</v>
      </c>
      <c r="J1506" t="str">
        <f>IFERROR(VLOOKUP(D1506,プログラムデータ!A:N,10,0),"")</f>
        <v>自由形</v>
      </c>
      <c r="K1506" t="str">
        <f>IFERROR(VLOOKUP(D1506,プログラムデータ!A:N,14,0),"")</f>
        <v>タイム決勝</v>
      </c>
      <c r="L1506" t="str">
        <f t="shared" si="23"/>
        <v>15～18歳 女子 0 自由形 タイム決勝</v>
      </c>
    </row>
    <row r="1507" spans="1:12" x14ac:dyDescent="0.15">
      <c r="A1507">
        <f>IFERROR(記録[[#This Row],[競技番号]],"")</f>
        <v>255</v>
      </c>
      <c r="B1507">
        <f>IFERROR(記録[[#This Row],[選手番号]],"")</f>
        <v>634</v>
      </c>
      <c r="C1507" t="str">
        <f>IFERROR(VLOOKUP(B1507,チーム番号!E:F,2,0),"")</f>
        <v/>
      </c>
      <c r="D1507">
        <f>IFERROR(VLOOKUP(A1507,プログラム!B:C,2,0),"")</f>
        <v>104</v>
      </c>
      <c r="E1507">
        <f>IFERROR(記録[[#This Row],[組]],"")</f>
        <v>1</v>
      </c>
      <c r="F1507">
        <f>IFERROR(記録[[#This Row],[水路]],"")</f>
        <v>2</v>
      </c>
      <c r="G1507" t="str">
        <f>IFERROR(VLOOKUP(D1507,プログラムデータ!A:N,12,0),"")</f>
        <v>15～18歳</v>
      </c>
      <c r="H1507" t="str">
        <f>IFERROR(VLOOKUP(D1507,プログラムデータ!A:N,13,0),"")</f>
        <v>女子</v>
      </c>
      <c r="I1507">
        <f>IFERROR(VLOOKUP(D1507,プログラムデータ!A:N,11,0),"")</f>
        <v>0</v>
      </c>
      <c r="J1507" t="str">
        <f>IFERROR(VLOOKUP(D1507,プログラムデータ!A:N,10,0),"")</f>
        <v>自由形</v>
      </c>
      <c r="K1507" t="str">
        <f>IFERROR(VLOOKUP(D1507,プログラムデータ!A:N,14,0),"")</f>
        <v>タイム決勝</v>
      </c>
      <c r="L1507" t="str">
        <f t="shared" si="23"/>
        <v>15～18歳 女子 0 自由形 タイム決勝</v>
      </c>
    </row>
    <row r="1508" spans="1:12" x14ac:dyDescent="0.15">
      <c r="A1508">
        <f>IFERROR(記録[[#This Row],[競技番号]],"")</f>
        <v>255</v>
      </c>
      <c r="B1508">
        <f>IFERROR(記録[[#This Row],[選手番号]],"")</f>
        <v>90</v>
      </c>
      <c r="C1508" t="str">
        <f>IFERROR(VLOOKUP(B1508,チーム番号!E:F,2,0),"")</f>
        <v/>
      </c>
      <c r="D1508">
        <f>IFERROR(VLOOKUP(A1508,プログラム!B:C,2,0),"")</f>
        <v>104</v>
      </c>
      <c r="E1508">
        <f>IFERROR(記録[[#This Row],[組]],"")</f>
        <v>1</v>
      </c>
      <c r="F1508">
        <f>IFERROR(記録[[#This Row],[水路]],"")</f>
        <v>3</v>
      </c>
      <c r="G1508" t="str">
        <f>IFERROR(VLOOKUP(D1508,プログラムデータ!A:N,12,0),"")</f>
        <v>15～18歳</v>
      </c>
      <c r="H1508" t="str">
        <f>IFERROR(VLOOKUP(D1508,プログラムデータ!A:N,13,0),"")</f>
        <v>女子</v>
      </c>
      <c r="I1508">
        <f>IFERROR(VLOOKUP(D1508,プログラムデータ!A:N,11,0),"")</f>
        <v>0</v>
      </c>
      <c r="J1508" t="str">
        <f>IFERROR(VLOOKUP(D1508,プログラムデータ!A:N,10,0),"")</f>
        <v>自由形</v>
      </c>
      <c r="K1508" t="str">
        <f>IFERROR(VLOOKUP(D1508,プログラムデータ!A:N,14,0),"")</f>
        <v>タイム決勝</v>
      </c>
      <c r="L1508" t="str">
        <f t="shared" si="23"/>
        <v>15～18歳 女子 0 自由形 タイム決勝</v>
      </c>
    </row>
    <row r="1509" spans="1:12" x14ac:dyDescent="0.15">
      <c r="A1509">
        <f>IFERROR(記録[[#This Row],[競技番号]],"")</f>
        <v>255</v>
      </c>
      <c r="B1509">
        <f>IFERROR(記録[[#This Row],[選手番号]],"")</f>
        <v>320</v>
      </c>
      <c r="C1509" t="str">
        <f>IFERROR(VLOOKUP(B1509,チーム番号!E:F,2,0),"")</f>
        <v/>
      </c>
      <c r="D1509">
        <f>IFERROR(VLOOKUP(A1509,プログラム!B:C,2,0),"")</f>
        <v>104</v>
      </c>
      <c r="E1509">
        <f>IFERROR(記録[[#This Row],[組]],"")</f>
        <v>1</v>
      </c>
      <c r="F1509">
        <f>IFERROR(記録[[#This Row],[水路]],"")</f>
        <v>4</v>
      </c>
      <c r="G1509" t="str">
        <f>IFERROR(VLOOKUP(D1509,プログラムデータ!A:N,12,0),"")</f>
        <v>15～18歳</v>
      </c>
      <c r="H1509" t="str">
        <f>IFERROR(VLOOKUP(D1509,プログラムデータ!A:N,13,0),"")</f>
        <v>女子</v>
      </c>
      <c r="I1509">
        <f>IFERROR(VLOOKUP(D1509,プログラムデータ!A:N,11,0),"")</f>
        <v>0</v>
      </c>
      <c r="J1509" t="str">
        <f>IFERROR(VLOOKUP(D1509,プログラムデータ!A:N,10,0),"")</f>
        <v>自由形</v>
      </c>
      <c r="K1509" t="str">
        <f>IFERROR(VLOOKUP(D1509,プログラムデータ!A:N,14,0),"")</f>
        <v>タイム決勝</v>
      </c>
      <c r="L1509" t="str">
        <f t="shared" si="23"/>
        <v>15～18歳 女子 0 自由形 タイム決勝</v>
      </c>
    </row>
    <row r="1510" spans="1:12" x14ac:dyDescent="0.15">
      <c r="A1510">
        <f>IFERROR(記録[[#This Row],[競技番号]],"")</f>
        <v>255</v>
      </c>
      <c r="B1510">
        <f>IFERROR(記録[[#This Row],[選手番号]],"")</f>
        <v>240</v>
      </c>
      <c r="C1510" t="str">
        <f>IFERROR(VLOOKUP(B1510,チーム番号!E:F,2,0),"")</f>
        <v/>
      </c>
      <c r="D1510">
        <f>IFERROR(VLOOKUP(A1510,プログラム!B:C,2,0),"")</f>
        <v>104</v>
      </c>
      <c r="E1510">
        <f>IFERROR(記録[[#This Row],[組]],"")</f>
        <v>1</v>
      </c>
      <c r="F1510">
        <f>IFERROR(記録[[#This Row],[水路]],"")</f>
        <v>5</v>
      </c>
      <c r="G1510" t="str">
        <f>IFERROR(VLOOKUP(D1510,プログラムデータ!A:N,12,0),"")</f>
        <v>15～18歳</v>
      </c>
      <c r="H1510" t="str">
        <f>IFERROR(VLOOKUP(D1510,プログラムデータ!A:N,13,0),"")</f>
        <v>女子</v>
      </c>
      <c r="I1510">
        <f>IFERROR(VLOOKUP(D1510,プログラムデータ!A:N,11,0),"")</f>
        <v>0</v>
      </c>
      <c r="J1510" t="str">
        <f>IFERROR(VLOOKUP(D1510,プログラムデータ!A:N,10,0),"")</f>
        <v>自由形</v>
      </c>
      <c r="K1510" t="str">
        <f>IFERROR(VLOOKUP(D1510,プログラムデータ!A:N,14,0),"")</f>
        <v>タイム決勝</v>
      </c>
      <c r="L1510" t="str">
        <f t="shared" si="23"/>
        <v>15～18歳 女子 0 自由形 タイム決勝</v>
      </c>
    </row>
    <row r="1511" spans="1:12" x14ac:dyDescent="0.15">
      <c r="A1511">
        <f>IFERROR(記録[[#This Row],[競技番号]],"")</f>
        <v>255</v>
      </c>
      <c r="B1511">
        <f>IFERROR(記録[[#This Row],[選手番号]],"")</f>
        <v>631</v>
      </c>
      <c r="C1511" t="str">
        <f>IFERROR(VLOOKUP(B1511,チーム番号!E:F,2,0),"")</f>
        <v/>
      </c>
      <c r="D1511">
        <f>IFERROR(VLOOKUP(A1511,プログラム!B:C,2,0),"")</f>
        <v>104</v>
      </c>
      <c r="E1511">
        <f>IFERROR(記録[[#This Row],[組]],"")</f>
        <v>1</v>
      </c>
      <c r="F1511">
        <f>IFERROR(記録[[#This Row],[水路]],"")</f>
        <v>6</v>
      </c>
      <c r="G1511" t="str">
        <f>IFERROR(VLOOKUP(D1511,プログラムデータ!A:N,12,0),"")</f>
        <v>15～18歳</v>
      </c>
      <c r="H1511" t="str">
        <f>IFERROR(VLOOKUP(D1511,プログラムデータ!A:N,13,0),"")</f>
        <v>女子</v>
      </c>
      <c r="I1511">
        <f>IFERROR(VLOOKUP(D1511,プログラムデータ!A:N,11,0),"")</f>
        <v>0</v>
      </c>
      <c r="J1511" t="str">
        <f>IFERROR(VLOOKUP(D1511,プログラムデータ!A:N,10,0),"")</f>
        <v>自由形</v>
      </c>
      <c r="K1511" t="str">
        <f>IFERROR(VLOOKUP(D1511,プログラムデータ!A:N,14,0),"")</f>
        <v>タイム決勝</v>
      </c>
      <c r="L1511" t="str">
        <f t="shared" si="23"/>
        <v>15～18歳 女子 0 自由形 タイム決勝</v>
      </c>
    </row>
    <row r="1512" spans="1:12" x14ac:dyDescent="0.15">
      <c r="A1512">
        <f>IFERROR(記録[[#This Row],[競技番号]],"")</f>
        <v>255</v>
      </c>
      <c r="B1512">
        <f>IFERROR(記録[[#This Row],[選手番号]],"")</f>
        <v>58</v>
      </c>
      <c r="C1512" t="str">
        <f>IFERROR(VLOOKUP(B1512,チーム番号!E:F,2,0),"")</f>
        <v/>
      </c>
      <c r="D1512">
        <f>IFERROR(VLOOKUP(A1512,プログラム!B:C,2,0),"")</f>
        <v>104</v>
      </c>
      <c r="E1512">
        <f>IFERROR(記録[[#This Row],[組]],"")</f>
        <v>1</v>
      </c>
      <c r="F1512">
        <f>IFERROR(記録[[#This Row],[水路]],"")</f>
        <v>7</v>
      </c>
      <c r="G1512" t="str">
        <f>IFERROR(VLOOKUP(D1512,プログラムデータ!A:N,12,0),"")</f>
        <v>15～18歳</v>
      </c>
      <c r="H1512" t="str">
        <f>IFERROR(VLOOKUP(D1512,プログラムデータ!A:N,13,0),"")</f>
        <v>女子</v>
      </c>
      <c r="I1512">
        <f>IFERROR(VLOOKUP(D1512,プログラムデータ!A:N,11,0),"")</f>
        <v>0</v>
      </c>
      <c r="J1512" t="str">
        <f>IFERROR(VLOOKUP(D1512,プログラムデータ!A:N,10,0),"")</f>
        <v>自由形</v>
      </c>
      <c r="K1512" t="str">
        <f>IFERROR(VLOOKUP(D1512,プログラムデータ!A:N,14,0),"")</f>
        <v>タイム決勝</v>
      </c>
      <c r="L1512" t="str">
        <f t="shared" si="23"/>
        <v>15～18歳 女子 0 自由形 タイム決勝</v>
      </c>
    </row>
    <row r="1513" spans="1:12" x14ac:dyDescent="0.15">
      <c r="A1513">
        <f>IFERROR(記録[[#This Row],[競技番号]],"")</f>
        <v>255</v>
      </c>
      <c r="B1513">
        <f>IFERROR(記録[[#This Row],[選手番号]],"")</f>
        <v>0</v>
      </c>
      <c r="C1513" t="str">
        <f>IFERROR(VLOOKUP(B1513,チーム番号!E:F,2,0),"")</f>
        <v/>
      </c>
      <c r="D1513">
        <f>IFERROR(VLOOKUP(A1513,プログラム!B:C,2,0),"")</f>
        <v>104</v>
      </c>
      <c r="E1513">
        <f>IFERROR(記録[[#This Row],[組]],"")</f>
        <v>1</v>
      </c>
      <c r="F1513">
        <f>IFERROR(記録[[#This Row],[水路]],"")</f>
        <v>8</v>
      </c>
      <c r="G1513" t="str">
        <f>IFERROR(VLOOKUP(D1513,プログラムデータ!A:N,12,0),"")</f>
        <v>15～18歳</v>
      </c>
      <c r="H1513" t="str">
        <f>IFERROR(VLOOKUP(D1513,プログラムデータ!A:N,13,0),"")</f>
        <v>女子</v>
      </c>
      <c r="I1513">
        <f>IFERROR(VLOOKUP(D1513,プログラムデータ!A:N,11,0),"")</f>
        <v>0</v>
      </c>
      <c r="J1513" t="str">
        <f>IFERROR(VLOOKUP(D1513,プログラムデータ!A:N,10,0),"")</f>
        <v>自由形</v>
      </c>
      <c r="K1513" t="str">
        <f>IFERROR(VLOOKUP(D1513,プログラムデータ!A:N,14,0),"")</f>
        <v>タイム決勝</v>
      </c>
      <c r="L1513" t="str">
        <f t="shared" si="23"/>
        <v>15～18歳 女子 0 自由形 タイム決勝</v>
      </c>
    </row>
    <row r="1514" spans="1:12" x14ac:dyDescent="0.15">
      <c r="A1514">
        <f>IFERROR(記録[[#This Row],[競技番号]],"")</f>
        <v>255</v>
      </c>
      <c r="B1514">
        <f>IFERROR(記録[[#This Row],[選手番号]],"")</f>
        <v>520</v>
      </c>
      <c r="C1514" t="str">
        <f>IFERROR(VLOOKUP(B1514,チーム番号!E:F,2,0),"")</f>
        <v/>
      </c>
      <c r="D1514">
        <f>IFERROR(VLOOKUP(A1514,プログラム!B:C,2,0),"")</f>
        <v>104</v>
      </c>
      <c r="E1514">
        <f>IFERROR(記録[[#This Row],[組]],"")</f>
        <v>2</v>
      </c>
      <c r="F1514">
        <f>IFERROR(記録[[#This Row],[水路]],"")</f>
        <v>1</v>
      </c>
      <c r="G1514" t="str">
        <f>IFERROR(VLOOKUP(D1514,プログラムデータ!A:N,12,0),"")</f>
        <v>15～18歳</v>
      </c>
      <c r="H1514" t="str">
        <f>IFERROR(VLOOKUP(D1514,プログラムデータ!A:N,13,0),"")</f>
        <v>女子</v>
      </c>
      <c r="I1514">
        <f>IFERROR(VLOOKUP(D1514,プログラムデータ!A:N,11,0),"")</f>
        <v>0</v>
      </c>
      <c r="J1514" t="str">
        <f>IFERROR(VLOOKUP(D1514,プログラムデータ!A:N,10,0),"")</f>
        <v>自由形</v>
      </c>
      <c r="K1514" t="str">
        <f>IFERROR(VLOOKUP(D1514,プログラムデータ!A:N,14,0),"")</f>
        <v>タイム決勝</v>
      </c>
      <c r="L1514" t="str">
        <f t="shared" si="23"/>
        <v>15～18歳 女子 0 自由形 タイム決勝</v>
      </c>
    </row>
    <row r="1515" spans="1:12" x14ac:dyDescent="0.15">
      <c r="A1515">
        <f>IFERROR(記録[[#This Row],[競技番号]],"")</f>
        <v>255</v>
      </c>
      <c r="B1515">
        <f>IFERROR(記録[[#This Row],[選手番号]],"")</f>
        <v>536</v>
      </c>
      <c r="C1515" t="str">
        <f>IFERROR(VLOOKUP(B1515,チーム番号!E:F,2,0),"")</f>
        <v/>
      </c>
      <c r="D1515">
        <f>IFERROR(VLOOKUP(A1515,プログラム!B:C,2,0),"")</f>
        <v>104</v>
      </c>
      <c r="E1515">
        <f>IFERROR(記録[[#This Row],[組]],"")</f>
        <v>2</v>
      </c>
      <c r="F1515">
        <f>IFERROR(記録[[#This Row],[水路]],"")</f>
        <v>2</v>
      </c>
      <c r="G1515" t="str">
        <f>IFERROR(VLOOKUP(D1515,プログラムデータ!A:N,12,0),"")</f>
        <v>15～18歳</v>
      </c>
      <c r="H1515" t="str">
        <f>IFERROR(VLOOKUP(D1515,プログラムデータ!A:N,13,0),"")</f>
        <v>女子</v>
      </c>
      <c r="I1515">
        <f>IFERROR(VLOOKUP(D1515,プログラムデータ!A:N,11,0),"")</f>
        <v>0</v>
      </c>
      <c r="J1515" t="str">
        <f>IFERROR(VLOOKUP(D1515,プログラムデータ!A:N,10,0),"")</f>
        <v>自由形</v>
      </c>
      <c r="K1515" t="str">
        <f>IFERROR(VLOOKUP(D1515,プログラムデータ!A:N,14,0),"")</f>
        <v>タイム決勝</v>
      </c>
      <c r="L1515" t="str">
        <f t="shared" si="23"/>
        <v>15～18歳 女子 0 自由形 タイム決勝</v>
      </c>
    </row>
    <row r="1516" spans="1:12" x14ac:dyDescent="0.15">
      <c r="A1516">
        <f>IFERROR(記録[[#This Row],[競技番号]],"")</f>
        <v>255</v>
      </c>
      <c r="B1516">
        <f>IFERROR(記録[[#This Row],[選手番号]],"")</f>
        <v>256</v>
      </c>
      <c r="C1516" t="str">
        <f>IFERROR(VLOOKUP(B1516,チーム番号!E:F,2,0),"")</f>
        <v/>
      </c>
      <c r="D1516">
        <f>IFERROR(VLOOKUP(A1516,プログラム!B:C,2,0),"")</f>
        <v>104</v>
      </c>
      <c r="E1516">
        <f>IFERROR(記録[[#This Row],[組]],"")</f>
        <v>2</v>
      </c>
      <c r="F1516">
        <f>IFERROR(記録[[#This Row],[水路]],"")</f>
        <v>3</v>
      </c>
      <c r="G1516" t="str">
        <f>IFERROR(VLOOKUP(D1516,プログラムデータ!A:N,12,0),"")</f>
        <v>15～18歳</v>
      </c>
      <c r="H1516" t="str">
        <f>IFERROR(VLOOKUP(D1516,プログラムデータ!A:N,13,0),"")</f>
        <v>女子</v>
      </c>
      <c r="I1516">
        <f>IFERROR(VLOOKUP(D1516,プログラムデータ!A:N,11,0),"")</f>
        <v>0</v>
      </c>
      <c r="J1516" t="str">
        <f>IFERROR(VLOOKUP(D1516,プログラムデータ!A:N,10,0),"")</f>
        <v>自由形</v>
      </c>
      <c r="K1516" t="str">
        <f>IFERROR(VLOOKUP(D1516,プログラムデータ!A:N,14,0),"")</f>
        <v>タイム決勝</v>
      </c>
      <c r="L1516" t="str">
        <f t="shared" si="23"/>
        <v>15～18歳 女子 0 自由形 タイム決勝</v>
      </c>
    </row>
    <row r="1517" spans="1:12" x14ac:dyDescent="0.15">
      <c r="A1517">
        <f>IFERROR(記録[[#This Row],[競技番号]],"")</f>
        <v>255</v>
      </c>
      <c r="B1517">
        <f>IFERROR(記録[[#This Row],[選手番号]],"")</f>
        <v>609</v>
      </c>
      <c r="C1517" t="str">
        <f>IFERROR(VLOOKUP(B1517,チーム番号!E:F,2,0),"")</f>
        <v/>
      </c>
      <c r="D1517">
        <f>IFERROR(VLOOKUP(A1517,プログラム!B:C,2,0),"")</f>
        <v>104</v>
      </c>
      <c r="E1517">
        <f>IFERROR(記録[[#This Row],[組]],"")</f>
        <v>2</v>
      </c>
      <c r="F1517">
        <f>IFERROR(記録[[#This Row],[水路]],"")</f>
        <v>4</v>
      </c>
      <c r="G1517" t="str">
        <f>IFERROR(VLOOKUP(D1517,プログラムデータ!A:N,12,0),"")</f>
        <v>15～18歳</v>
      </c>
      <c r="H1517" t="str">
        <f>IFERROR(VLOOKUP(D1517,プログラムデータ!A:N,13,0),"")</f>
        <v>女子</v>
      </c>
      <c r="I1517">
        <f>IFERROR(VLOOKUP(D1517,プログラムデータ!A:N,11,0),"")</f>
        <v>0</v>
      </c>
      <c r="J1517" t="str">
        <f>IFERROR(VLOOKUP(D1517,プログラムデータ!A:N,10,0),"")</f>
        <v>自由形</v>
      </c>
      <c r="K1517" t="str">
        <f>IFERROR(VLOOKUP(D1517,プログラムデータ!A:N,14,0),"")</f>
        <v>タイム決勝</v>
      </c>
      <c r="L1517" t="str">
        <f t="shared" si="23"/>
        <v>15～18歳 女子 0 自由形 タイム決勝</v>
      </c>
    </row>
    <row r="1518" spans="1:12" x14ac:dyDescent="0.15">
      <c r="A1518">
        <f>IFERROR(記録[[#This Row],[競技番号]],"")</f>
        <v>255</v>
      </c>
      <c r="B1518">
        <f>IFERROR(記録[[#This Row],[選手番号]],"")</f>
        <v>360</v>
      </c>
      <c r="C1518" t="str">
        <f>IFERROR(VLOOKUP(B1518,チーム番号!E:F,2,0),"")</f>
        <v/>
      </c>
      <c r="D1518">
        <f>IFERROR(VLOOKUP(A1518,プログラム!B:C,2,0),"")</f>
        <v>104</v>
      </c>
      <c r="E1518">
        <f>IFERROR(記録[[#This Row],[組]],"")</f>
        <v>2</v>
      </c>
      <c r="F1518">
        <f>IFERROR(記録[[#This Row],[水路]],"")</f>
        <v>5</v>
      </c>
      <c r="G1518" t="str">
        <f>IFERROR(VLOOKUP(D1518,プログラムデータ!A:N,12,0),"")</f>
        <v>15～18歳</v>
      </c>
      <c r="H1518" t="str">
        <f>IFERROR(VLOOKUP(D1518,プログラムデータ!A:N,13,0),"")</f>
        <v>女子</v>
      </c>
      <c r="I1518">
        <f>IFERROR(VLOOKUP(D1518,プログラムデータ!A:N,11,0),"")</f>
        <v>0</v>
      </c>
      <c r="J1518" t="str">
        <f>IFERROR(VLOOKUP(D1518,プログラムデータ!A:N,10,0),"")</f>
        <v>自由形</v>
      </c>
      <c r="K1518" t="str">
        <f>IFERROR(VLOOKUP(D1518,プログラムデータ!A:N,14,0),"")</f>
        <v>タイム決勝</v>
      </c>
      <c r="L1518" t="str">
        <f t="shared" ref="L1518:L1581" si="24">CONCATENATE(G1518," ",H1518," ",I1518," ",J1518," ",K1518)</f>
        <v>15～18歳 女子 0 自由形 タイム決勝</v>
      </c>
    </row>
    <row r="1519" spans="1:12" x14ac:dyDescent="0.15">
      <c r="A1519">
        <f>IFERROR(記録[[#This Row],[競技番号]],"")</f>
        <v>255</v>
      </c>
      <c r="B1519">
        <f>IFERROR(記録[[#This Row],[選手番号]],"")</f>
        <v>443</v>
      </c>
      <c r="C1519" t="str">
        <f>IFERROR(VLOOKUP(B1519,チーム番号!E:F,2,0),"")</f>
        <v/>
      </c>
      <c r="D1519">
        <f>IFERROR(VLOOKUP(A1519,プログラム!B:C,2,0),"")</f>
        <v>104</v>
      </c>
      <c r="E1519">
        <f>IFERROR(記録[[#This Row],[組]],"")</f>
        <v>2</v>
      </c>
      <c r="F1519">
        <f>IFERROR(記録[[#This Row],[水路]],"")</f>
        <v>6</v>
      </c>
      <c r="G1519" t="str">
        <f>IFERROR(VLOOKUP(D1519,プログラムデータ!A:N,12,0),"")</f>
        <v>15～18歳</v>
      </c>
      <c r="H1519" t="str">
        <f>IFERROR(VLOOKUP(D1519,プログラムデータ!A:N,13,0),"")</f>
        <v>女子</v>
      </c>
      <c r="I1519">
        <f>IFERROR(VLOOKUP(D1519,プログラムデータ!A:N,11,0),"")</f>
        <v>0</v>
      </c>
      <c r="J1519" t="str">
        <f>IFERROR(VLOOKUP(D1519,プログラムデータ!A:N,10,0),"")</f>
        <v>自由形</v>
      </c>
      <c r="K1519" t="str">
        <f>IFERROR(VLOOKUP(D1519,プログラムデータ!A:N,14,0),"")</f>
        <v>タイム決勝</v>
      </c>
      <c r="L1519" t="str">
        <f t="shared" si="24"/>
        <v>15～18歳 女子 0 自由形 タイム決勝</v>
      </c>
    </row>
    <row r="1520" spans="1:12" x14ac:dyDescent="0.15">
      <c r="A1520">
        <f>IFERROR(記録[[#This Row],[競技番号]],"")</f>
        <v>255</v>
      </c>
      <c r="B1520">
        <f>IFERROR(記録[[#This Row],[選手番号]],"")</f>
        <v>521</v>
      </c>
      <c r="C1520" t="str">
        <f>IFERROR(VLOOKUP(B1520,チーム番号!E:F,2,0),"")</f>
        <v/>
      </c>
      <c r="D1520">
        <f>IFERROR(VLOOKUP(A1520,プログラム!B:C,2,0),"")</f>
        <v>104</v>
      </c>
      <c r="E1520">
        <f>IFERROR(記録[[#This Row],[組]],"")</f>
        <v>2</v>
      </c>
      <c r="F1520">
        <f>IFERROR(記録[[#This Row],[水路]],"")</f>
        <v>7</v>
      </c>
      <c r="G1520" t="str">
        <f>IFERROR(VLOOKUP(D1520,プログラムデータ!A:N,12,0),"")</f>
        <v>15～18歳</v>
      </c>
      <c r="H1520" t="str">
        <f>IFERROR(VLOOKUP(D1520,プログラムデータ!A:N,13,0),"")</f>
        <v>女子</v>
      </c>
      <c r="I1520">
        <f>IFERROR(VLOOKUP(D1520,プログラムデータ!A:N,11,0),"")</f>
        <v>0</v>
      </c>
      <c r="J1520" t="str">
        <f>IFERROR(VLOOKUP(D1520,プログラムデータ!A:N,10,0),"")</f>
        <v>自由形</v>
      </c>
      <c r="K1520" t="str">
        <f>IFERROR(VLOOKUP(D1520,プログラムデータ!A:N,14,0),"")</f>
        <v>タイム決勝</v>
      </c>
      <c r="L1520" t="str">
        <f t="shared" si="24"/>
        <v>15～18歳 女子 0 自由形 タイム決勝</v>
      </c>
    </row>
    <row r="1521" spans="1:12" x14ac:dyDescent="0.15">
      <c r="A1521">
        <f>IFERROR(記録[[#This Row],[競技番号]],"")</f>
        <v>255</v>
      </c>
      <c r="B1521">
        <f>IFERROR(記録[[#This Row],[選手番号]],"")</f>
        <v>636</v>
      </c>
      <c r="C1521" t="str">
        <f>IFERROR(VLOOKUP(B1521,チーム番号!E:F,2,0),"")</f>
        <v/>
      </c>
      <c r="D1521">
        <f>IFERROR(VLOOKUP(A1521,プログラム!B:C,2,0),"")</f>
        <v>104</v>
      </c>
      <c r="E1521">
        <f>IFERROR(記録[[#This Row],[組]],"")</f>
        <v>2</v>
      </c>
      <c r="F1521">
        <f>IFERROR(記録[[#This Row],[水路]],"")</f>
        <v>8</v>
      </c>
      <c r="G1521" t="str">
        <f>IFERROR(VLOOKUP(D1521,プログラムデータ!A:N,12,0),"")</f>
        <v>15～18歳</v>
      </c>
      <c r="H1521" t="str">
        <f>IFERROR(VLOOKUP(D1521,プログラムデータ!A:N,13,0),"")</f>
        <v>女子</v>
      </c>
      <c r="I1521">
        <f>IFERROR(VLOOKUP(D1521,プログラムデータ!A:N,11,0),"")</f>
        <v>0</v>
      </c>
      <c r="J1521" t="str">
        <f>IFERROR(VLOOKUP(D1521,プログラムデータ!A:N,10,0),"")</f>
        <v>自由形</v>
      </c>
      <c r="K1521" t="str">
        <f>IFERROR(VLOOKUP(D1521,プログラムデータ!A:N,14,0),"")</f>
        <v>タイム決勝</v>
      </c>
      <c r="L1521" t="str">
        <f t="shared" si="24"/>
        <v>15～18歳 女子 0 自由形 タイム決勝</v>
      </c>
    </row>
    <row r="1522" spans="1:12" x14ac:dyDescent="0.15">
      <c r="A1522">
        <f>IFERROR(記録[[#This Row],[競技番号]],"")</f>
        <v>255</v>
      </c>
      <c r="B1522">
        <f>IFERROR(記録[[#This Row],[選手番号]],"")</f>
        <v>210</v>
      </c>
      <c r="C1522" t="str">
        <f>IFERROR(VLOOKUP(B1522,チーム番号!E:F,2,0),"")</f>
        <v/>
      </c>
      <c r="D1522">
        <f>IFERROR(VLOOKUP(A1522,プログラム!B:C,2,0),"")</f>
        <v>104</v>
      </c>
      <c r="E1522">
        <f>IFERROR(記録[[#This Row],[組]],"")</f>
        <v>3</v>
      </c>
      <c r="F1522">
        <f>IFERROR(記録[[#This Row],[水路]],"")</f>
        <v>1</v>
      </c>
      <c r="G1522" t="str">
        <f>IFERROR(VLOOKUP(D1522,プログラムデータ!A:N,12,0),"")</f>
        <v>15～18歳</v>
      </c>
      <c r="H1522" t="str">
        <f>IFERROR(VLOOKUP(D1522,プログラムデータ!A:N,13,0),"")</f>
        <v>女子</v>
      </c>
      <c r="I1522">
        <f>IFERROR(VLOOKUP(D1522,プログラムデータ!A:N,11,0),"")</f>
        <v>0</v>
      </c>
      <c r="J1522" t="str">
        <f>IFERROR(VLOOKUP(D1522,プログラムデータ!A:N,10,0),"")</f>
        <v>自由形</v>
      </c>
      <c r="K1522" t="str">
        <f>IFERROR(VLOOKUP(D1522,プログラムデータ!A:N,14,0),"")</f>
        <v>タイム決勝</v>
      </c>
      <c r="L1522" t="str">
        <f t="shared" si="24"/>
        <v>15～18歳 女子 0 自由形 タイム決勝</v>
      </c>
    </row>
    <row r="1523" spans="1:12" x14ac:dyDescent="0.15">
      <c r="A1523">
        <f>IFERROR(記録[[#This Row],[競技番号]],"")</f>
        <v>255</v>
      </c>
      <c r="B1523">
        <f>IFERROR(記録[[#This Row],[選手番号]],"")</f>
        <v>531</v>
      </c>
      <c r="C1523" t="str">
        <f>IFERROR(VLOOKUP(B1523,チーム番号!E:F,2,0),"")</f>
        <v/>
      </c>
      <c r="D1523">
        <f>IFERROR(VLOOKUP(A1523,プログラム!B:C,2,0),"")</f>
        <v>104</v>
      </c>
      <c r="E1523">
        <f>IFERROR(記録[[#This Row],[組]],"")</f>
        <v>3</v>
      </c>
      <c r="F1523">
        <f>IFERROR(記録[[#This Row],[水路]],"")</f>
        <v>2</v>
      </c>
      <c r="G1523" t="str">
        <f>IFERROR(VLOOKUP(D1523,プログラムデータ!A:N,12,0),"")</f>
        <v>15～18歳</v>
      </c>
      <c r="H1523" t="str">
        <f>IFERROR(VLOOKUP(D1523,プログラムデータ!A:N,13,0),"")</f>
        <v>女子</v>
      </c>
      <c r="I1523">
        <f>IFERROR(VLOOKUP(D1523,プログラムデータ!A:N,11,0),"")</f>
        <v>0</v>
      </c>
      <c r="J1523" t="str">
        <f>IFERROR(VLOOKUP(D1523,プログラムデータ!A:N,10,0),"")</f>
        <v>自由形</v>
      </c>
      <c r="K1523" t="str">
        <f>IFERROR(VLOOKUP(D1523,プログラムデータ!A:N,14,0),"")</f>
        <v>タイム決勝</v>
      </c>
      <c r="L1523" t="str">
        <f t="shared" si="24"/>
        <v>15～18歳 女子 0 自由形 タイム決勝</v>
      </c>
    </row>
    <row r="1524" spans="1:12" x14ac:dyDescent="0.15">
      <c r="A1524">
        <f>IFERROR(記録[[#This Row],[競技番号]],"")</f>
        <v>255</v>
      </c>
      <c r="B1524">
        <f>IFERROR(記録[[#This Row],[選手番号]],"")</f>
        <v>529</v>
      </c>
      <c r="C1524" t="str">
        <f>IFERROR(VLOOKUP(B1524,チーム番号!E:F,2,0),"")</f>
        <v/>
      </c>
      <c r="D1524">
        <f>IFERROR(VLOOKUP(A1524,プログラム!B:C,2,0),"")</f>
        <v>104</v>
      </c>
      <c r="E1524">
        <f>IFERROR(記録[[#This Row],[組]],"")</f>
        <v>3</v>
      </c>
      <c r="F1524">
        <f>IFERROR(記録[[#This Row],[水路]],"")</f>
        <v>3</v>
      </c>
      <c r="G1524" t="str">
        <f>IFERROR(VLOOKUP(D1524,プログラムデータ!A:N,12,0),"")</f>
        <v>15～18歳</v>
      </c>
      <c r="H1524" t="str">
        <f>IFERROR(VLOOKUP(D1524,プログラムデータ!A:N,13,0),"")</f>
        <v>女子</v>
      </c>
      <c r="I1524">
        <f>IFERROR(VLOOKUP(D1524,プログラムデータ!A:N,11,0),"")</f>
        <v>0</v>
      </c>
      <c r="J1524" t="str">
        <f>IFERROR(VLOOKUP(D1524,プログラムデータ!A:N,10,0),"")</f>
        <v>自由形</v>
      </c>
      <c r="K1524" t="str">
        <f>IFERROR(VLOOKUP(D1524,プログラムデータ!A:N,14,0),"")</f>
        <v>タイム決勝</v>
      </c>
      <c r="L1524" t="str">
        <f t="shared" si="24"/>
        <v>15～18歳 女子 0 自由形 タイム決勝</v>
      </c>
    </row>
    <row r="1525" spans="1:12" x14ac:dyDescent="0.15">
      <c r="A1525">
        <f>IFERROR(記録[[#This Row],[競技番号]],"")</f>
        <v>255</v>
      </c>
      <c r="B1525">
        <f>IFERROR(記録[[#This Row],[選手番号]],"")</f>
        <v>710</v>
      </c>
      <c r="C1525" t="str">
        <f>IFERROR(VLOOKUP(B1525,チーム番号!E:F,2,0),"")</f>
        <v/>
      </c>
      <c r="D1525">
        <f>IFERROR(VLOOKUP(A1525,プログラム!B:C,2,0),"")</f>
        <v>104</v>
      </c>
      <c r="E1525">
        <f>IFERROR(記録[[#This Row],[組]],"")</f>
        <v>3</v>
      </c>
      <c r="F1525">
        <f>IFERROR(記録[[#This Row],[水路]],"")</f>
        <v>4</v>
      </c>
      <c r="G1525" t="str">
        <f>IFERROR(VLOOKUP(D1525,プログラムデータ!A:N,12,0),"")</f>
        <v>15～18歳</v>
      </c>
      <c r="H1525" t="str">
        <f>IFERROR(VLOOKUP(D1525,プログラムデータ!A:N,13,0),"")</f>
        <v>女子</v>
      </c>
      <c r="I1525">
        <f>IFERROR(VLOOKUP(D1525,プログラムデータ!A:N,11,0),"")</f>
        <v>0</v>
      </c>
      <c r="J1525" t="str">
        <f>IFERROR(VLOOKUP(D1525,プログラムデータ!A:N,10,0),"")</f>
        <v>自由形</v>
      </c>
      <c r="K1525" t="str">
        <f>IFERROR(VLOOKUP(D1525,プログラムデータ!A:N,14,0),"")</f>
        <v>タイム決勝</v>
      </c>
      <c r="L1525" t="str">
        <f t="shared" si="24"/>
        <v>15～18歳 女子 0 自由形 タイム決勝</v>
      </c>
    </row>
    <row r="1526" spans="1:12" x14ac:dyDescent="0.15">
      <c r="A1526">
        <f>IFERROR(記録[[#This Row],[競技番号]],"")</f>
        <v>255</v>
      </c>
      <c r="B1526">
        <f>IFERROR(記録[[#This Row],[選手番号]],"")</f>
        <v>413</v>
      </c>
      <c r="C1526" t="str">
        <f>IFERROR(VLOOKUP(B1526,チーム番号!E:F,2,0),"")</f>
        <v/>
      </c>
      <c r="D1526">
        <f>IFERROR(VLOOKUP(A1526,プログラム!B:C,2,0),"")</f>
        <v>104</v>
      </c>
      <c r="E1526">
        <f>IFERROR(記録[[#This Row],[組]],"")</f>
        <v>3</v>
      </c>
      <c r="F1526">
        <f>IFERROR(記録[[#This Row],[水路]],"")</f>
        <v>5</v>
      </c>
      <c r="G1526" t="str">
        <f>IFERROR(VLOOKUP(D1526,プログラムデータ!A:N,12,0),"")</f>
        <v>15～18歳</v>
      </c>
      <c r="H1526" t="str">
        <f>IFERROR(VLOOKUP(D1526,プログラムデータ!A:N,13,0),"")</f>
        <v>女子</v>
      </c>
      <c r="I1526">
        <f>IFERROR(VLOOKUP(D1526,プログラムデータ!A:N,11,0),"")</f>
        <v>0</v>
      </c>
      <c r="J1526" t="str">
        <f>IFERROR(VLOOKUP(D1526,プログラムデータ!A:N,10,0),"")</f>
        <v>自由形</v>
      </c>
      <c r="K1526" t="str">
        <f>IFERROR(VLOOKUP(D1526,プログラムデータ!A:N,14,0),"")</f>
        <v>タイム決勝</v>
      </c>
      <c r="L1526" t="str">
        <f t="shared" si="24"/>
        <v>15～18歳 女子 0 自由形 タイム決勝</v>
      </c>
    </row>
    <row r="1527" spans="1:12" x14ac:dyDescent="0.15">
      <c r="A1527">
        <f>IFERROR(記録[[#This Row],[競技番号]],"")</f>
        <v>255</v>
      </c>
      <c r="B1527">
        <f>IFERROR(記録[[#This Row],[選手番号]],"")</f>
        <v>502</v>
      </c>
      <c r="C1527" t="str">
        <f>IFERROR(VLOOKUP(B1527,チーム番号!E:F,2,0),"")</f>
        <v/>
      </c>
      <c r="D1527">
        <f>IFERROR(VLOOKUP(A1527,プログラム!B:C,2,0),"")</f>
        <v>104</v>
      </c>
      <c r="E1527">
        <f>IFERROR(記録[[#This Row],[組]],"")</f>
        <v>3</v>
      </c>
      <c r="F1527">
        <f>IFERROR(記録[[#This Row],[水路]],"")</f>
        <v>6</v>
      </c>
      <c r="G1527" t="str">
        <f>IFERROR(VLOOKUP(D1527,プログラムデータ!A:N,12,0),"")</f>
        <v>15～18歳</v>
      </c>
      <c r="H1527" t="str">
        <f>IFERROR(VLOOKUP(D1527,プログラムデータ!A:N,13,0),"")</f>
        <v>女子</v>
      </c>
      <c r="I1527">
        <f>IFERROR(VLOOKUP(D1527,プログラムデータ!A:N,11,0),"")</f>
        <v>0</v>
      </c>
      <c r="J1527" t="str">
        <f>IFERROR(VLOOKUP(D1527,プログラムデータ!A:N,10,0),"")</f>
        <v>自由形</v>
      </c>
      <c r="K1527" t="str">
        <f>IFERROR(VLOOKUP(D1527,プログラムデータ!A:N,14,0),"")</f>
        <v>タイム決勝</v>
      </c>
      <c r="L1527" t="str">
        <f t="shared" si="24"/>
        <v>15～18歳 女子 0 自由形 タイム決勝</v>
      </c>
    </row>
    <row r="1528" spans="1:12" x14ac:dyDescent="0.15">
      <c r="A1528">
        <f>IFERROR(記録[[#This Row],[競技番号]],"")</f>
        <v>255</v>
      </c>
      <c r="B1528">
        <f>IFERROR(記録[[#This Row],[選手番号]],"")</f>
        <v>56</v>
      </c>
      <c r="C1528" t="str">
        <f>IFERROR(VLOOKUP(B1528,チーム番号!E:F,2,0),"")</f>
        <v/>
      </c>
      <c r="D1528">
        <f>IFERROR(VLOOKUP(A1528,プログラム!B:C,2,0),"")</f>
        <v>104</v>
      </c>
      <c r="E1528">
        <f>IFERROR(記録[[#This Row],[組]],"")</f>
        <v>3</v>
      </c>
      <c r="F1528">
        <f>IFERROR(記録[[#This Row],[水路]],"")</f>
        <v>7</v>
      </c>
      <c r="G1528" t="str">
        <f>IFERROR(VLOOKUP(D1528,プログラムデータ!A:N,12,0),"")</f>
        <v>15～18歳</v>
      </c>
      <c r="H1528" t="str">
        <f>IFERROR(VLOOKUP(D1528,プログラムデータ!A:N,13,0),"")</f>
        <v>女子</v>
      </c>
      <c r="I1528">
        <f>IFERROR(VLOOKUP(D1528,プログラムデータ!A:N,11,0),"")</f>
        <v>0</v>
      </c>
      <c r="J1528" t="str">
        <f>IFERROR(VLOOKUP(D1528,プログラムデータ!A:N,10,0),"")</f>
        <v>自由形</v>
      </c>
      <c r="K1528" t="str">
        <f>IFERROR(VLOOKUP(D1528,プログラムデータ!A:N,14,0),"")</f>
        <v>タイム決勝</v>
      </c>
      <c r="L1528" t="str">
        <f t="shared" si="24"/>
        <v>15～18歳 女子 0 自由形 タイム決勝</v>
      </c>
    </row>
    <row r="1529" spans="1:12" x14ac:dyDescent="0.15">
      <c r="A1529">
        <f>IFERROR(記録[[#This Row],[競技番号]],"")</f>
        <v>255</v>
      </c>
      <c r="B1529">
        <f>IFERROR(記録[[#This Row],[選手番号]],"")</f>
        <v>680</v>
      </c>
      <c r="C1529" t="str">
        <f>IFERROR(VLOOKUP(B1529,チーム番号!E:F,2,0),"")</f>
        <v/>
      </c>
      <c r="D1529">
        <f>IFERROR(VLOOKUP(A1529,プログラム!B:C,2,0),"")</f>
        <v>104</v>
      </c>
      <c r="E1529">
        <f>IFERROR(記録[[#This Row],[組]],"")</f>
        <v>3</v>
      </c>
      <c r="F1529">
        <f>IFERROR(記録[[#This Row],[水路]],"")</f>
        <v>8</v>
      </c>
      <c r="G1529" t="str">
        <f>IFERROR(VLOOKUP(D1529,プログラムデータ!A:N,12,0),"")</f>
        <v>15～18歳</v>
      </c>
      <c r="H1529" t="str">
        <f>IFERROR(VLOOKUP(D1529,プログラムデータ!A:N,13,0),"")</f>
        <v>女子</v>
      </c>
      <c r="I1529">
        <f>IFERROR(VLOOKUP(D1529,プログラムデータ!A:N,11,0),"")</f>
        <v>0</v>
      </c>
      <c r="J1529" t="str">
        <f>IFERROR(VLOOKUP(D1529,プログラムデータ!A:N,10,0),"")</f>
        <v>自由形</v>
      </c>
      <c r="K1529" t="str">
        <f>IFERROR(VLOOKUP(D1529,プログラムデータ!A:N,14,0),"")</f>
        <v>タイム決勝</v>
      </c>
      <c r="L1529" t="str">
        <f t="shared" si="24"/>
        <v>15～18歳 女子 0 自由形 タイム決勝</v>
      </c>
    </row>
    <row r="1530" spans="1:12" x14ac:dyDescent="0.15">
      <c r="A1530">
        <f>IFERROR(記録[[#This Row],[競技番号]],"")</f>
        <v>255</v>
      </c>
      <c r="B1530">
        <f>IFERROR(記録[[#This Row],[選手番号]],"")</f>
        <v>535</v>
      </c>
      <c r="C1530" t="str">
        <f>IFERROR(VLOOKUP(B1530,チーム番号!E:F,2,0),"")</f>
        <v/>
      </c>
      <c r="D1530">
        <f>IFERROR(VLOOKUP(A1530,プログラム!B:C,2,0),"")</f>
        <v>104</v>
      </c>
      <c r="E1530">
        <f>IFERROR(記録[[#This Row],[組]],"")</f>
        <v>4</v>
      </c>
      <c r="F1530">
        <f>IFERROR(記録[[#This Row],[水路]],"")</f>
        <v>1</v>
      </c>
      <c r="G1530" t="str">
        <f>IFERROR(VLOOKUP(D1530,プログラムデータ!A:N,12,0),"")</f>
        <v>15～18歳</v>
      </c>
      <c r="H1530" t="str">
        <f>IFERROR(VLOOKUP(D1530,プログラムデータ!A:N,13,0),"")</f>
        <v>女子</v>
      </c>
      <c r="I1530">
        <f>IFERROR(VLOOKUP(D1530,プログラムデータ!A:N,11,0),"")</f>
        <v>0</v>
      </c>
      <c r="J1530" t="str">
        <f>IFERROR(VLOOKUP(D1530,プログラムデータ!A:N,10,0),"")</f>
        <v>自由形</v>
      </c>
      <c r="K1530" t="str">
        <f>IFERROR(VLOOKUP(D1530,プログラムデータ!A:N,14,0),"")</f>
        <v>タイム決勝</v>
      </c>
      <c r="L1530" t="str">
        <f t="shared" si="24"/>
        <v>15～18歳 女子 0 自由形 タイム決勝</v>
      </c>
    </row>
    <row r="1531" spans="1:12" x14ac:dyDescent="0.15">
      <c r="A1531">
        <f>IFERROR(記録[[#This Row],[競技番号]],"")</f>
        <v>255</v>
      </c>
      <c r="B1531">
        <f>IFERROR(記録[[#This Row],[選手番号]],"")</f>
        <v>24</v>
      </c>
      <c r="C1531" t="str">
        <f>IFERROR(VLOOKUP(B1531,チーム番号!E:F,2,0),"")</f>
        <v/>
      </c>
      <c r="D1531">
        <f>IFERROR(VLOOKUP(A1531,プログラム!B:C,2,0),"")</f>
        <v>104</v>
      </c>
      <c r="E1531">
        <f>IFERROR(記録[[#This Row],[組]],"")</f>
        <v>4</v>
      </c>
      <c r="F1531">
        <f>IFERROR(記録[[#This Row],[水路]],"")</f>
        <v>2</v>
      </c>
      <c r="G1531" t="str">
        <f>IFERROR(VLOOKUP(D1531,プログラムデータ!A:N,12,0),"")</f>
        <v>15～18歳</v>
      </c>
      <c r="H1531" t="str">
        <f>IFERROR(VLOOKUP(D1531,プログラムデータ!A:N,13,0),"")</f>
        <v>女子</v>
      </c>
      <c r="I1531">
        <f>IFERROR(VLOOKUP(D1531,プログラムデータ!A:N,11,0),"")</f>
        <v>0</v>
      </c>
      <c r="J1531" t="str">
        <f>IFERROR(VLOOKUP(D1531,プログラムデータ!A:N,10,0),"")</f>
        <v>自由形</v>
      </c>
      <c r="K1531" t="str">
        <f>IFERROR(VLOOKUP(D1531,プログラムデータ!A:N,14,0),"")</f>
        <v>タイム決勝</v>
      </c>
      <c r="L1531" t="str">
        <f t="shared" si="24"/>
        <v>15～18歳 女子 0 自由形 タイム決勝</v>
      </c>
    </row>
    <row r="1532" spans="1:12" x14ac:dyDescent="0.15">
      <c r="A1532">
        <f>IFERROR(記録[[#This Row],[競技番号]],"")</f>
        <v>255</v>
      </c>
      <c r="B1532">
        <f>IFERROR(記録[[#This Row],[選手番号]],"")</f>
        <v>681</v>
      </c>
      <c r="C1532" t="str">
        <f>IFERROR(VLOOKUP(B1532,チーム番号!E:F,2,0),"")</f>
        <v/>
      </c>
      <c r="D1532">
        <f>IFERROR(VLOOKUP(A1532,プログラム!B:C,2,0),"")</f>
        <v>104</v>
      </c>
      <c r="E1532">
        <f>IFERROR(記録[[#This Row],[組]],"")</f>
        <v>4</v>
      </c>
      <c r="F1532">
        <f>IFERROR(記録[[#This Row],[水路]],"")</f>
        <v>3</v>
      </c>
      <c r="G1532" t="str">
        <f>IFERROR(VLOOKUP(D1532,プログラムデータ!A:N,12,0),"")</f>
        <v>15～18歳</v>
      </c>
      <c r="H1532" t="str">
        <f>IFERROR(VLOOKUP(D1532,プログラムデータ!A:N,13,0),"")</f>
        <v>女子</v>
      </c>
      <c r="I1532">
        <f>IFERROR(VLOOKUP(D1532,プログラムデータ!A:N,11,0),"")</f>
        <v>0</v>
      </c>
      <c r="J1532" t="str">
        <f>IFERROR(VLOOKUP(D1532,プログラムデータ!A:N,10,0),"")</f>
        <v>自由形</v>
      </c>
      <c r="K1532" t="str">
        <f>IFERROR(VLOOKUP(D1532,プログラムデータ!A:N,14,0),"")</f>
        <v>タイム決勝</v>
      </c>
      <c r="L1532" t="str">
        <f t="shared" si="24"/>
        <v>15～18歳 女子 0 自由形 タイム決勝</v>
      </c>
    </row>
    <row r="1533" spans="1:12" x14ac:dyDescent="0.15">
      <c r="A1533">
        <f>IFERROR(記録[[#This Row],[競技番号]],"")</f>
        <v>255</v>
      </c>
      <c r="B1533">
        <f>IFERROR(記録[[#This Row],[選手番号]],"")</f>
        <v>361</v>
      </c>
      <c r="C1533" t="str">
        <f>IFERROR(VLOOKUP(B1533,チーム番号!E:F,2,0),"")</f>
        <v/>
      </c>
      <c r="D1533">
        <f>IFERROR(VLOOKUP(A1533,プログラム!B:C,2,0),"")</f>
        <v>104</v>
      </c>
      <c r="E1533">
        <f>IFERROR(記録[[#This Row],[組]],"")</f>
        <v>4</v>
      </c>
      <c r="F1533">
        <f>IFERROR(記録[[#This Row],[水路]],"")</f>
        <v>4</v>
      </c>
      <c r="G1533" t="str">
        <f>IFERROR(VLOOKUP(D1533,プログラムデータ!A:N,12,0),"")</f>
        <v>15～18歳</v>
      </c>
      <c r="H1533" t="str">
        <f>IFERROR(VLOOKUP(D1533,プログラムデータ!A:N,13,0),"")</f>
        <v>女子</v>
      </c>
      <c r="I1533">
        <f>IFERROR(VLOOKUP(D1533,プログラムデータ!A:N,11,0),"")</f>
        <v>0</v>
      </c>
      <c r="J1533" t="str">
        <f>IFERROR(VLOOKUP(D1533,プログラムデータ!A:N,10,0),"")</f>
        <v>自由形</v>
      </c>
      <c r="K1533" t="str">
        <f>IFERROR(VLOOKUP(D1533,プログラムデータ!A:N,14,0),"")</f>
        <v>タイム決勝</v>
      </c>
      <c r="L1533" t="str">
        <f t="shared" si="24"/>
        <v>15～18歳 女子 0 自由形 タイム決勝</v>
      </c>
    </row>
    <row r="1534" spans="1:12" x14ac:dyDescent="0.15">
      <c r="A1534">
        <f>IFERROR(記録[[#This Row],[競技番号]],"")</f>
        <v>255</v>
      </c>
      <c r="B1534">
        <f>IFERROR(記録[[#This Row],[選手番号]],"")</f>
        <v>530</v>
      </c>
      <c r="C1534" t="str">
        <f>IFERROR(VLOOKUP(B1534,チーム番号!E:F,2,0),"")</f>
        <v/>
      </c>
      <c r="D1534">
        <f>IFERROR(VLOOKUP(A1534,プログラム!B:C,2,0),"")</f>
        <v>104</v>
      </c>
      <c r="E1534">
        <f>IFERROR(記録[[#This Row],[組]],"")</f>
        <v>4</v>
      </c>
      <c r="F1534">
        <f>IFERROR(記録[[#This Row],[水路]],"")</f>
        <v>5</v>
      </c>
      <c r="G1534" t="str">
        <f>IFERROR(VLOOKUP(D1534,プログラムデータ!A:N,12,0),"")</f>
        <v>15～18歳</v>
      </c>
      <c r="H1534" t="str">
        <f>IFERROR(VLOOKUP(D1534,プログラムデータ!A:N,13,0),"")</f>
        <v>女子</v>
      </c>
      <c r="I1534">
        <f>IFERROR(VLOOKUP(D1534,プログラムデータ!A:N,11,0),"")</f>
        <v>0</v>
      </c>
      <c r="J1534" t="str">
        <f>IFERROR(VLOOKUP(D1534,プログラムデータ!A:N,10,0),"")</f>
        <v>自由形</v>
      </c>
      <c r="K1534" t="str">
        <f>IFERROR(VLOOKUP(D1534,プログラムデータ!A:N,14,0),"")</f>
        <v>タイム決勝</v>
      </c>
      <c r="L1534" t="str">
        <f t="shared" si="24"/>
        <v>15～18歳 女子 0 自由形 タイム決勝</v>
      </c>
    </row>
    <row r="1535" spans="1:12" x14ac:dyDescent="0.15">
      <c r="A1535">
        <f>IFERROR(記録[[#This Row],[競技番号]],"")</f>
        <v>255</v>
      </c>
      <c r="B1535">
        <f>IFERROR(記録[[#This Row],[選手番号]],"")</f>
        <v>632</v>
      </c>
      <c r="C1535" t="str">
        <f>IFERROR(VLOOKUP(B1535,チーム番号!E:F,2,0),"")</f>
        <v/>
      </c>
      <c r="D1535">
        <f>IFERROR(VLOOKUP(A1535,プログラム!B:C,2,0),"")</f>
        <v>104</v>
      </c>
      <c r="E1535">
        <f>IFERROR(記録[[#This Row],[組]],"")</f>
        <v>4</v>
      </c>
      <c r="F1535">
        <f>IFERROR(記録[[#This Row],[水路]],"")</f>
        <v>6</v>
      </c>
      <c r="G1535" t="str">
        <f>IFERROR(VLOOKUP(D1535,プログラムデータ!A:N,12,0),"")</f>
        <v>15～18歳</v>
      </c>
      <c r="H1535" t="str">
        <f>IFERROR(VLOOKUP(D1535,プログラムデータ!A:N,13,0),"")</f>
        <v>女子</v>
      </c>
      <c r="I1535">
        <f>IFERROR(VLOOKUP(D1535,プログラムデータ!A:N,11,0),"")</f>
        <v>0</v>
      </c>
      <c r="J1535" t="str">
        <f>IFERROR(VLOOKUP(D1535,プログラムデータ!A:N,10,0),"")</f>
        <v>自由形</v>
      </c>
      <c r="K1535" t="str">
        <f>IFERROR(VLOOKUP(D1535,プログラムデータ!A:N,14,0),"")</f>
        <v>タイム決勝</v>
      </c>
      <c r="L1535" t="str">
        <f t="shared" si="24"/>
        <v>15～18歳 女子 0 自由形 タイム決勝</v>
      </c>
    </row>
    <row r="1536" spans="1:12" x14ac:dyDescent="0.15">
      <c r="A1536">
        <f>IFERROR(記録[[#This Row],[競技番号]],"")</f>
        <v>255</v>
      </c>
      <c r="B1536">
        <f>IFERROR(記録[[#This Row],[選手番号]],"")</f>
        <v>23</v>
      </c>
      <c r="C1536" t="str">
        <f>IFERROR(VLOOKUP(B1536,チーム番号!E:F,2,0),"")</f>
        <v/>
      </c>
      <c r="D1536">
        <f>IFERROR(VLOOKUP(A1536,プログラム!B:C,2,0),"")</f>
        <v>104</v>
      </c>
      <c r="E1536">
        <f>IFERROR(記録[[#This Row],[組]],"")</f>
        <v>4</v>
      </c>
      <c r="F1536">
        <f>IFERROR(記録[[#This Row],[水路]],"")</f>
        <v>7</v>
      </c>
      <c r="G1536" t="str">
        <f>IFERROR(VLOOKUP(D1536,プログラムデータ!A:N,12,0),"")</f>
        <v>15～18歳</v>
      </c>
      <c r="H1536" t="str">
        <f>IFERROR(VLOOKUP(D1536,プログラムデータ!A:N,13,0),"")</f>
        <v>女子</v>
      </c>
      <c r="I1536">
        <f>IFERROR(VLOOKUP(D1536,プログラムデータ!A:N,11,0),"")</f>
        <v>0</v>
      </c>
      <c r="J1536" t="str">
        <f>IFERROR(VLOOKUP(D1536,プログラムデータ!A:N,10,0),"")</f>
        <v>自由形</v>
      </c>
      <c r="K1536" t="str">
        <f>IFERROR(VLOOKUP(D1536,プログラムデータ!A:N,14,0),"")</f>
        <v>タイム決勝</v>
      </c>
      <c r="L1536" t="str">
        <f t="shared" si="24"/>
        <v>15～18歳 女子 0 自由形 タイム決勝</v>
      </c>
    </row>
    <row r="1537" spans="1:12" x14ac:dyDescent="0.15">
      <c r="A1537">
        <f>IFERROR(記録[[#This Row],[競技番号]],"")</f>
        <v>255</v>
      </c>
      <c r="B1537">
        <f>IFERROR(記録[[#This Row],[選手番号]],"")</f>
        <v>22</v>
      </c>
      <c r="C1537" t="str">
        <f>IFERROR(VLOOKUP(B1537,チーム番号!E:F,2,0),"")</f>
        <v/>
      </c>
      <c r="D1537">
        <f>IFERROR(VLOOKUP(A1537,プログラム!B:C,2,0),"")</f>
        <v>104</v>
      </c>
      <c r="E1537">
        <f>IFERROR(記録[[#This Row],[組]],"")</f>
        <v>4</v>
      </c>
      <c r="F1537">
        <f>IFERROR(記録[[#This Row],[水路]],"")</f>
        <v>8</v>
      </c>
      <c r="G1537" t="str">
        <f>IFERROR(VLOOKUP(D1537,プログラムデータ!A:N,12,0),"")</f>
        <v>15～18歳</v>
      </c>
      <c r="H1537" t="str">
        <f>IFERROR(VLOOKUP(D1537,プログラムデータ!A:N,13,0),"")</f>
        <v>女子</v>
      </c>
      <c r="I1537">
        <f>IFERROR(VLOOKUP(D1537,プログラムデータ!A:N,11,0),"")</f>
        <v>0</v>
      </c>
      <c r="J1537" t="str">
        <f>IFERROR(VLOOKUP(D1537,プログラムデータ!A:N,10,0),"")</f>
        <v>自由形</v>
      </c>
      <c r="K1537" t="str">
        <f>IFERROR(VLOOKUP(D1537,プログラムデータ!A:N,14,0),"")</f>
        <v>タイム決勝</v>
      </c>
      <c r="L1537" t="str">
        <f t="shared" si="24"/>
        <v>15～18歳 女子 0 自由形 タイム決勝</v>
      </c>
    </row>
    <row r="1538" spans="1:12" x14ac:dyDescent="0.15">
      <c r="A1538">
        <f>IFERROR(記録[[#This Row],[競技番号]],"")</f>
        <v>256</v>
      </c>
      <c r="B1538">
        <f>IFERROR(記録[[#This Row],[選手番号]],"")</f>
        <v>0</v>
      </c>
      <c r="C1538" t="str">
        <f>IFERROR(VLOOKUP(B1538,チーム番号!E:F,2,0),"")</f>
        <v/>
      </c>
      <c r="D1538">
        <f>IFERROR(VLOOKUP(A1538,プログラム!B:C,2,0),"")</f>
        <v>105</v>
      </c>
      <c r="E1538">
        <f>IFERROR(記録[[#This Row],[組]],"")</f>
        <v>1</v>
      </c>
      <c r="F1538">
        <f>IFERROR(記録[[#This Row],[水路]],"")</f>
        <v>1</v>
      </c>
      <c r="G1538" t="str">
        <f>IFERROR(VLOOKUP(D1538,プログラムデータ!A:N,12,0),"")</f>
        <v>10歳以下</v>
      </c>
      <c r="H1538" t="str">
        <f>IFERROR(VLOOKUP(D1538,プログラムデータ!A:N,13,0),"")</f>
        <v>女子</v>
      </c>
      <c r="I1538">
        <f>IFERROR(VLOOKUP(D1538,プログラムデータ!A:N,11,0),"")</f>
        <v>0</v>
      </c>
      <c r="J1538" t="str">
        <f>IFERROR(VLOOKUP(D1538,プログラムデータ!A:N,10,0),"")</f>
        <v>平泳ぎ</v>
      </c>
      <c r="K1538" t="str">
        <f>IFERROR(VLOOKUP(D1538,プログラムデータ!A:N,14,0),"")</f>
        <v>タイム決勝</v>
      </c>
      <c r="L1538" t="str">
        <f t="shared" si="24"/>
        <v>10歳以下 女子 0 平泳ぎ タイム決勝</v>
      </c>
    </row>
    <row r="1539" spans="1:12" x14ac:dyDescent="0.15">
      <c r="A1539">
        <f>IFERROR(記録[[#This Row],[競技番号]],"")</f>
        <v>256</v>
      </c>
      <c r="B1539">
        <f>IFERROR(記録[[#This Row],[選手番号]],"")</f>
        <v>0</v>
      </c>
      <c r="C1539" t="str">
        <f>IFERROR(VLOOKUP(B1539,チーム番号!E:F,2,0),"")</f>
        <v/>
      </c>
      <c r="D1539">
        <f>IFERROR(VLOOKUP(A1539,プログラム!B:C,2,0),"")</f>
        <v>105</v>
      </c>
      <c r="E1539">
        <f>IFERROR(記録[[#This Row],[組]],"")</f>
        <v>1</v>
      </c>
      <c r="F1539">
        <f>IFERROR(記録[[#This Row],[水路]],"")</f>
        <v>2</v>
      </c>
      <c r="G1539" t="str">
        <f>IFERROR(VLOOKUP(D1539,プログラムデータ!A:N,12,0),"")</f>
        <v>10歳以下</v>
      </c>
      <c r="H1539" t="str">
        <f>IFERROR(VLOOKUP(D1539,プログラムデータ!A:N,13,0),"")</f>
        <v>女子</v>
      </c>
      <c r="I1539">
        <f>IFERROR(VLOOKUP(D1539,プログラムデータ!A:N,11,0),"")</f>
        <v>0</v>
      </c>
      <c r="J1539" t="str">
        <f>IFERROR(VLOOKUP(D1539,プログラムデータ!A:N,10,0),"")</f>
        <v>平泳ぎ</v>
      </c>
      <c r="K1539" t="str">
        <f>IFERROR(VLOOKUP(D1539,プログラムデータ!A:N,14,0),"")</f>
        <v>タイム決勝</v>
      </c>
      <c r="L1539" t="str">
        <f t="shared" si="24"/>
        <v>10歳以下 女子 0 平泳ぎ タイム決勝</v>
      </c>
    </row>
    <row r="1540" spans="1:12" x14ac:dyDescent="0.15">
      <c r="A1540">
        <f>IFERROR(記録[[#This Row],[競技番号]],"")</f>
        <v>256</v>
      </c>
      <c r="B1540">
        <f>IFERROR(記録[[#This Row],[選手番号]],"")</f>
        <v>351</v>
      </c>
      <c r="C1540" t="str">
        <f>IFERROR(VLOOKUP(B1540,チーム番号!E:F,2,0),"")</f>
        <v/>
      </c>
      <c r="D1540">
        <f>IFERROR(VLOOKUP(A1540,プログラム!B:C,2,0),"")</f>
        <v>105</v>
      </c>
      <c r="E1540">
        <f>IFERROR(記録[[#This Row],[組]],"")</f>
        <v>1</v>
      </c>
      <c r="F1540">
        <f>IFERROR(記録[[#This Row],[水路]],"")</f>
        <v>3</v>
      </c>
      <c r="G1540" t="str">
        <f>IFERROR(VLOOKUP(D1540,プログラムデータ!A:N,12,0),"")</f>
        <v>10歳以下</v>
      </c>
      <c r="H1540" t="str">
        <f>IFERROR(VLOOKUP(D1540,プログラムデータ!A:N,13,0),"")</f>
        <v>女子</v>
      </c>
      <c r="I1540">
        <f>IFERROR(VLOOKUP(D1540,プログラムデータ!A:N,11,0),"")</f>
        <v>0</v>
      </c>
      <c r="J1540" t="str">
        <f>IFERROR(VLOOKUP(D1540,プログラムデータ!A:N,10,0),"")</f>
        <v>平泳ぎ</v>
      </c>
      <c r="K1540" t="str">
        <f>IFERROR(VLOOKUP(D1540,プログラムデータ!A:N,14,0),"")</f>
        <v>タイム決勝</v>
      </c>
      <c r="L1540" t="str">
        <f t="shared" si="24"/>
        <v>10歳以下 女子 0 平泳ぎ タイム決勝</v>
      </c>
    </row>
    <row r="1541" spans="1:12" x14ac:dyDescent="0.15">
      <c r="A1541">
        <f>IFERROR(記録[[#This Row],[競技番号]],"")</f>
        <v>256</v>
      </c>
      <c r="B1541">
        <f>IFERROR(記録[[#This Row],[選手番号]],"")</f>
        <v>554</v>
      </c>
      <c r="C1541" t="str">
        <f>IFERROR(VLOOKUP(B1541,チーム番号!E:F,2,0),"")</f>
        <v/>
      </c>
      <c r="D1541">
        <f>IFERROR(VLOOKUP(A1541,プログラム!B:C,2,0),"")</f>
        <v>105</v>
      </c>
      <c r="E1541">
        <f>IFERROR(記録[[#This Row],[組]],"")</f>
        <v>1</v>
      </c>
      <c r="F1541">
        <f>IFERROR(記録[[#This Row],[水路]],"")</f>
        <v>4</v>
      </c>
      <c r="G1541" t="str">
        <f>IFERROR(VLOOKUP(D1541,プログラムデータ!A:N,12,0),"")</f>
        <v>10歳以下</v>
      </c>
      <c r="H1541" t="str">
        <f>IFERROR(VLOOKUP(D1541,プログラムデータ!A:N,13,0),"")</f>
        <v>女子</v>
      </c>
      <c r="I1541">
        <f>IFERROR(VLOOKUP(D1541,プログラムデータ!A:N,11,0),"")</f>
        <v>0</v>
      </c>
      <c r="J1541" t="str">
        <f>IFERROR(VLOOKUP(D1541,プログラムデータ!A:N,10,0),"")</f>
        <v>平泳ぎ</v>
      </c>
      <c r="K1541" t="str">
        <f>IFERROR(VLOOKUP(D1541,プログラムデータ!A:N,14,0),"")</f>
        <v>タイム決勝</v>
      </c>
      <c r="L1541" t="str">
        <f t="shared" si="24"/>
        <v>10歳以下 女子 0 平泳ぎ タイム決勝</v>
      </c>
    </row>
    <row r="1542" spans="1:12" x14ac:dyDescent="0.15">
      <c r="A1542">
        <f>IFERROR(記録[[#This Row],[競技番号]],"")</f>
        <v>256</v>
      </c>
      <c r="B1542">
        <f>IFERROR(記録[[#This Row],[選手番号]],"")</f>
        <v>508</v>
      </c>
      <c r="C1542" t="str">
        <f>IFERROR(VLOOKUP(B1542,チーム番号!E:F,2,0),"")</f>
        <v/>
      </c>
      <c r="D1542">
        <f>IFERROR(VLOOKUP(A1542,プログラム!B:C,2,0),"")</f>
        <v>105</v>
      </c>
      <c r="E1542">
        <f>IFERROR(記録[[#This Row],[組]],"")</f>
        <v>1</v>
      </c>
      <c r="F1542">
        <f>IFERROR(記録[[#This Row],[水路]],"")</f>
        <v>5</v>
      </c>
      <c r="G1542" t="str">
        <f>IFERROR(VLOOKUP(D1542,プログラムデータ!A:N,12,0),"")</f>
        <v>10歳以下</v>
      </c>
      <c r="H1542" t="str">
        <f>IFERROR(VLOOKUP(D1542,プログラムデータ!A:N,13,0),"")</f>
        <v>女子</v>
      </c>
      <c r="I1542">
        <f>IFERROR(VLOOKUP(D1542,プログラムデータ!A:N,11,0),"")</f>
        <v>0</v>
      </c>
      <c r="J1542" t="str">
        <f>IFERROR(VLOOKUP(D1542,プログラムデータ!A:N,10,0),"")</f>
        <v>平泳ぎ</v>
      </c>
      <c r="K1542" t="str">
        <f>IFERROR(VLOOKUP(D1542,プログラムデータ!A:N,14,0),"")</f>
        <v>タイム決勝</v>
      </c>
      <c r="L1542" t="str">
        <f t="shared" si="24"/>
        <v>10歳以下 女子 0 平泳ぎ タイム決勝</v>
      </c>
    </row>
    <row r="1543" spans="1:12" x14ac:dyDescent="0.15">
      <c r="A1543">
        <f>IFERROR(記録[[#This Row],[競技番号]],"")</f>
        <v>256</v>
      </c>
      <c r="B1543">
        <f>IFERROR(記録[[#This Row],[選手番号]],"")</f>
        <v>491</v>
      </c>
      <c r="C1543" t="str">
        <f>IFERROR(VLOOKUP(B1543,チーム番号!E:F,2,0),"")</f>
        <v/>
      </c>
      <c r="D1543">
        <f>IFERROR(VLOOKUP(A1543,プログラム!B:C,2,0),"")</f>
        <v>105</v>
      </c>
      <c r="E1543">
        <f>IFERROR(記録[[#This Row],[組]],"")</f>
        <v>1</v>
      </c>
      <c r="F1543">
        <f>IFERROR(記録[[#This Row],[水路]],"")</f>
        <v>6</v>
      </c>
      <c r="G1543" t="str">
        <f>IFERROR(VLOOKUP(D1543,プログラムデータ!A:N,12,0),"")</f>
        <v>10歳以下</v>
      </c>
      <c r="H1543" t="str">
        <f>IFERROR(VLOOKUP(D1543,プログラムデータ!A:N,13,0),"")</f>
        <v>女子</v>
      </c>
      <c r="I1543">
        <f>IFERROR(VLOOKUP(D1543,プログラムデータ!A:N,11,0),"")</f>
        <v>0</v>
      </c>
      <c r="J1543" t="str">
        <f>IFERROR(VLOOKUP(D1543,プログラムデータ!A:N,10,0),"")</f>
        <v>平泳ぎ</v>
      </c>
      <c r="K1543" t="str">
        <f>IFERROR(VLOOKUP(D1543,プログラムデータ!A:N,14,0),"")</f>
        <v>タイム決勝</v>
      </c>
      <c r="L1543" t="str">
        <f t="shared" si="24"/>
        <v>10歳以下 女子 0 平泳ぎ タイム決勝</v>
      </c>
    </row>
    <row r="1544" spans="1:12" x14ac:dyDescent="0.15">
      <c r="A1544">
        <f>IFERROR(記録[[#This Row],[競技番号]],"")</f>
        <v>256</v>
      </c>
      <c r="B1544">
        <f>IFERROR(記録[[#This Row],[選手番号]],"")</f>
        <v>0</v>
      </c>
      <c r="C1544" t="str">
        <f>IFERROR(VLOOKUP(B1544,チーム番号!E:F,2,0),"")</f>
        <v/>
      </c>
      <c r="D1544">
        <f>IFERROR(VLOOKUP(A1544,プログラム!B:C,2,0),"")</f>
        <v>105</v>
      </c>
      <c r="E1544">
        <f>IFERROR(記録[[#This Row],[組]],"")</f>
        <v>1</v>
      </c>
      <c r="F1544">
        <f>IFERROR(記録[[#This Row],[水路]],"")</f>
        <v>7</v>
      </c>
      <c r="G1544" t="str">
        <f>IFERROR(VLOOKUP(D1544,プログラムデータ!A:N,12,0),"")</f>
        <v>10歳以下</v>
      </c>
      <c r="H1544" t="str">
        <f>IFERROR(VLOOKUP(D1544,プログラムデータ!A:N,13,0),"")</f>
        <v>女子</v>
      </c>
      <c r="I1544">
        <f>IFERROR(VLOOKUP(D1544,プログラムデータ!A:N,11,0),"")</f>
        <v>0</v>
      </c>
      <c r="J1544" t="str">
        <f>IFERROR(VLOOKUP(D1544,プログラムデータ!A:N,10,0),"")</f>
        <v>平泳ぎ</v>
      </c>
      <c r="K1544" t="str">
        <f>IFERROR(VLOOKUP(D1544,プログラムデータ!A:N,14,0),"")</f>
        <v>タイム決勝</v>
      </c>
      <c r="L1544" t="str">
        <f t="shared" si="24"/>
        <v>10歳以下 女子 0 平泳ぎ タイム決勝</v>
      </c>
    </row>
    <row r="1545" spans="1:12" x14ac:dyDescent="0.15">
      <c r="A1545">
        <f>IFERROR(記録[[#This Row],[競技番号]],"")</f>
        <v>256</v>
      </c>
      <c r="B1545">
        <f>IFERROR(記録[[#This Row],[選手番号]],"")</f>
        <v>0</v>
      </c>
      <c r="C1545" t="str">
        <f>IFERROR(VLOOKUP(B1545,チーム番号!E:F,2,0),"")</f>
        <v/>
      </c>
      <c r="D1545">
        <f>IFERROR(VLOOKUP(A1545,プログラム!B:C,2,0),"")</f>
        <v>105</v>
      </c>
      <c r="E1545">
        <f>IFERROR(記録[[#This Row],[組]],"")</f>
        <v>1</v>
      </c>
      <c r="F1545">
        <f>IFERROR(記録[[#This Row],[水路]],"")</f>
        <v>8</v>
      </c>
      <c r="G1545" t="str">
        <f>IFERROR(VLOOKUP(D1545,プログラムデータ!A:N,12,0),"")</f>
        <v>10歳以下</v>
      </c>
      <c r="H1545" t="str">
        <f>IFERROR(VLOOKUP(D1545,プログラムデータ!A:N,13,0),"")</f>
        <v>女子</v>
      </c>
      <c r="I1545">
        <f>IFERROR(VLOOKUP(D1545,プログラムデータ!A:N,11,0),"")</f>
        <v>0</v>
      </c>
      <c r="J1545" t="str">
        <f>IFERROR(VLOOKUP(D1545,プログラムデータ!A:N,10,0),"")</f>
        <v>平泳ぎ</v>
      </c>
      <c r="K1545" t="str">
        <f>IFERROR(VLOOKUP(D1545,プログラムデータ!A:N,14,0),"")</f>
        <v>タイム決勝</v>
      </c>
      <c r="L1545" t="str">
        <f t="shared" si="24"/>
        <v>10歳以下 女子 0 平泳ぎ タイム決勝</v>
      </c>
    </row>
    <row r="1546" spans="1:12" x14ac:dyDescent="0.15">
      <c r="A1546">
        <f>IFERROR(記録[[#This Row],[競技番号]],"")</f>
        <v>256</v>
      </c>
      <c r="B1546">
        <f>IFERROR(記録[[#This Row],[選手番号]],"")</f>
        <v>459</v>
      </c>
      <c r="C1546" t="str">
        <f>IFERROR(VLOOKUP(B1546,チーム番号!E:F,2,0),"")</f>
        <v/>
      </c>
      <c r="D1546">
        <f>IFERROR(VLOOKUP(A1546,プログラム!B:C,2,0),"")</f>
        <v>105</v>
      </c>
      <c r="E1546">
        <f>IFERROR(記録[[#This Row],[組]],"")</f>
        <v>2</v>
      </c>
      <c r="F1546">
        <f>IFERROR(記録[[#This Row],[水路]],"")</f>
        <v>1</v>
      </c>
      <c r="G1546" t="str">
        <f>IFERROR(VLOOKUP(D1546,プログラムデータ!A:N,12,0),"")</f>
        <v>10歳以下</v>
      </c>
      <c r="H1546" t="str">
        <f>IFERROR(VLOOKUP(D1546,プログラムデータ!A:N,13,0),"")</f>
        <v>女子</v>
      </c>
      <c r="I1546">
        <f>IFERROR(VLOOKUP(D1546,プログラムデータ!A:N,11,0),"")</f>
        <v>0</v>
      </c>
      <c r="J1546" t="str">
        <f>IFERROR(VLOOKUP(D1546,プログラムデータ!A:N,10,0),"")</f>
        <v>平泳ぎ</v>
      </c>
      <c r="K1546" t="str">
        <f>IFERROR(VLOOKUP(D1546,プログラムデータ!A:N,14,0),"")</f>
        <v>タイム決勝</v>
      </c>
      <c r="L1546" t="str">
        <f t="shared" si="24"/>
        <v>10歳以下 女子 0 平泳ぎ タイム決勝</v>
      </c>
    </row>
    <row r="1547" spans="1:12" x14ac:dyDescent="0.15">
      <c r="A1547">
        <f>IFERROR(記録[[#This Row],[競技番号]],"")</f>
        <v>256</v>
      </c>
      <c r="B1547">
        <f>IFERROR(記録[[#This Row],[選手番号]],"")</f>
        <v>286</v>
      </c>
      <c r="C1547" t="str">
        <f>IFERROR(VLOOKUP(B1547,チーム番号!E:F,2,0),"")</f>
        <v/>
      </c>
      <c r="D1547">
        <f>IFERROR(VLOOKUP(A1547,プログラム!B:C,2,0),"")</f>
        <v>105</v>
      </c>
      <c r="E1547">
        <f>IFERROR(記録[[#This Row],[組]],"")</f>
        <v>2</v>
      </c>
      <c r="F1547">
        <f>IFERROR(記録[[#This Row],[水路]],"")</f>
        <v>2</v>
      </c>
      <c r="G1547" t="str">
        <f>IFERROR(VLOOKUP(D1547,プログラムデータ!A:N,12,0),"")</f>
        <v>10歳以下</v>
      </c>
      <c r="H1547" t="str">
        <f>IFERROR(VLOOKUP(D1547,プログラムデータ!A:N,13,0),"")</f>
        <v>女子</v>
      </c>
      <c r="I1547">
        <f>IFERROR(VLOOKUP(D1547,プログラムデータ!A:N,11,0),"")</f>
        <v>0</v>
      </c>
      <c r="J1547" t="str">
        <f>IFERROR(VLOOKUP(D1547,プログラムデータ!A:N,10,0),"")</f>
        <v>平泳ぎ</v>
      </c>
      <c r="K1547" t="str">
        <f>IFERROR(VLOOKUP(D1547,プログラムデータ!A:N,14,0),"")</f>
        <v>タイム決勝</v>
      </c>
      <c r="L1547" t="str">
        <f t="shared" si="24"/>
        <v>10歳以下 女子 0 平泳ぎ タイム決勝</v>
      </c>
    </row>
    <row r="1548" spans="1:12" x14ac:dyDescent="0.15">
      <c r="A1548">
        <f>IFERROR(記録[[#This Row],[競技番号]],"")</f>
        <v>256</v>
      </c>
      <c r="B1548">
        <f>IFERROR(記録[[#This Row],[選手番号]],"")</f>
        <v>511</v>
      </c>
      <c r="C1548" t="str">
        <f>IFERROR(VLOOKUP(B1548,チーム番号!E:F,2,0),"")</f>
        <v/>
      </c>
      <c r="D1548">
        <f>IFERROR(VLOOKUP(A1548,プログラム!B:C,2,0),"")</f>
        <v>105</v>
      </c>
      <c r="E1548">
        <f>IFERROR(記録[[#This Row],[組]],"")</f>
        <v>2</v>
      </c>
      <c r="F1548">
        <f>IFERROR(記録[[#This Row],[水路]],"")</f>
        <v>3</v>
      </c>
      <c r="G1548" t="str">
        <f>IFERROR(VLOOKUP(D1548,プログラムデータ!A:N,12,0),"")</f>
        <v>10歳以下</v>
      </c>
      <c r="H1548" t="str">
        <f>IFERROR(VLOOKUP(D1548,プログラムデータ!A:N,13,0),"")</f>
        <v>女子</v>
      </c>
      <c r="I1548">
        <f>IFERROR(VLOOKUP(D1548,プログラムデータ!A:N,11,0),"")</f>
        <v>0</v>
      </c>
      <c r="J1548" t="str">
        <f>IFERROR(VLOOKUP(D1548,プログラムデータ!A:N,10,0),"")</f>
        <v>平泳ぎ</v>
      </c>
      <c r="K1548" t="str">
        <f>IFERROR(VLOOKUP(D1548,プログラムデータ!A:N,14,0),"")</f>
        <v>タイム決勝</v>
      </c>
      <c r="L1548" t="str">
        <f t="shared" si="24"/>
        <v>10歳以下 女子 0 平泳ぎ タイム決勝</v>
      </c>
    </row>
    <row r="1549" spans="1:12" x14ac:dyDescent="0.15">
      <c r="A1549">
        <f>IFERROR(記録[[#This Row],[競技番号]],"")</f>
        <v>256</v>
      </c>
      <c r="B1549">
        <f>IFERROR(記録[[#This Row],[選手番号]],"")</f>
        <v>399</v>
      </c>
      <c r="C1549" t="str">
        <f>IFERROR(VLOOKUP(B1549,チーム番号!E:F,2,0),"")</f>
        <v/>
      </c>
      <c r="D1549">
        <f>IFERROR(VLOOKUP(A1549,プログラム!B:C,2,0),"")</f>
        <v>105</v>
      </c>
      <c r="E1549">
        <f>IFERROR(記録[[#This Row],[組]],"")</f>
        <v>2</v>
      </c>
      <c r="F1549">
        <f>IFERROR(記録[[#This Row],[水路]],"")</f>
        <v>4</v>
      </c>
      <c r="G1549" t="str">
        <f>IFERROR(VLOOKUP(D1549,プログラムデータ!A:N,12,0),"")</f>
        <v>10歳以下</v>
      </c>
      <c r="H1549" t="str">
        <f>IFERROR(VLOOKUP(D1549,プログラムデータ!A:N,13,0),"")</f>
        <v>女子</v>
      </c>
      <c r="I1549">
        <f>IFERROR(VLOOKUP(D1549,プログラムデータ!A:N,11,0),"")</f>
        <v>0</v>
      </c>
      <c r="J1549" t="str">
        <f>IFERROR(VLOOKUP(D1549,プログラムデータ!A:N,10,0),"")</f>
        <v>平泳ぎ</v>
      </c>
      <c r="K1549" t="str">
        <f>IFERROR(VLOOKUP(D1549,プログラムデータ!A:N,14,0),"")</f>
        <v>タイム決勝</v>
      </c>
      <c r="L1549" t="str">
        <f t="shared" si="24"/>
        <v>10歳以下 女子 0 平泳ぎ タイム決勝</v>
      </c>
    </row>
    <row r="1550" spans="1:12" x14ac:dyDescent="0.15">
      <c r="A1550">
        <f>IFERROR(記録[[#This Row],[競技番号]],"")</f>
        <v>256</v>
      </c>
      <c r="B1550">
        <f>IFERROR(記録[[#This Row],[選手番号]],"")</f>
        <v>287</v>
      </c>
      <c r="C1550" t="str">
        <f>IFERROR(VLOOKUP(B1550,チーム番号!E:F,2,0),"")</f>
        <v/>
      </c>
      <c r="D1550">
        <f>IFERROR(VLOOKUP(A1550,プログラム!B:C,2,0),"")</f>
        <v>105</v>
      </c>
      <c r="E1550">
        <f>IFERROR(記録[[#This Row],[組]],"")</f>
        <v>2</v>
      </c>
      <c r="F1550">
        <f>IFERROR(記録[[#This Row],[水路]],"")</f>
        <v>5</v>
      </c>
      <c r="G1550" t="str">
        <f>IFERROR(VLOOKUP(D1550,プログラムデータ!A:N,12,0),"")</f>
        <v>10歳以下</v>
      </c>
      <c r="H1550" t="str">
        <f>IFERROR(VLOOKUP(D1550,プログラムデータ!A:N,13,0),"")</f>
        <v>女子</v>
      </c>
      <c r="I1550">
        <f>IFERROR(VLOOKUP(D1550,プログラムデータ!A:N,11,0),"")</f>
        <v>0</v>
      </c>
      <c r="J1550" t="str">
        <f>IFERROR(VLOOKUP(D1550,プログラムデータ!A:N,10,0),"")</f>
        <v>平泳ぎ</v>
      </c>
      <c r="K1550" t="str">
        <f>IFERROR(VLOOKUP(D1550,プログラムデータ!A:N,14,0),"")</f>
        <v>タイム決勝</v>
      </c>
      <c r="L1550" t="str">
        <f t="shared" si="24"/>
        <v>10歳以下 女子 0 平泳ぎ タイム決勝</v>
      </c>
    </row>
    <row r="1551" spans="1:12" x14ac:dyDescent="0.15">
      <c r="A1551">
        <f>IFERROR(記録[[#This Row],[競技番号]],"")</f>
        <v>256</v>
      </c>
      <c r="B1551">
        <f>IFERROR(記録[[#This Row],[選手番号]],"")</f>
        <v>155</v>
      </c>
      <c r="C1551" t="str">
        <f>IFERROR(VLOOKUP(B1551,チーム番号!E:F,2,0),"")</f>
        <v/>
      </c>
      <c r="D1551">
        <f>IFERROR(VLOOKUP(A1551,プログラム!B:C,2,0),"")</f>
        <v>105</v>
      </c>
      <c r="E1551">
        <f>IFERROR(記録[[#This Row],[組]],"")</f>
        <v>2</v>
      </c>
      <c r="F1551">
        <f>IFERROR(記録[[#This Row],[水路]],"")</f>
        <v>6</v>
      </c>
      <c r="G1551" t="str">
        <f>IFERROR(VLOOKUP(D1551,プログラムデータ!A:N,12,0),"")</f>
        <v>10歳以下</v>
      </c>
      <c r="H1551" t="str">
        <f>IFERROR(VLOOKUP(D1551,プログラムデータ!A:N,13,0),"")</f>
        <v>女子</v>
      </c>
      <c r="I1551">
        <f>IFERROR(VLOOKUP(D1551,プログラムデータ!A:N,11,0),"")</f>
        <v>0</v>
      </c>
      <c r="J1551" t="str">
        <f>IFERROR(VLOOKUP(D1551,プログラムデータ!A:N,10,0),"")</f>
        <v>平泳ぎ</v>
      </c>
      <c r="K1551" t="str">
        <f>IFERROR(VLOOKUP(D1551,プログラムデータ!A:N,14,0),"")</f>
        <v>タイム決勝</v>
      </c>
      <c r="L1551" t="str">
        <f t="shared" si="24"/>
        <v>10歳以下 女子 0 平泳ぎ タイム決勝</v>
      </c>
    </row>
    <row r="1552" spans="1:12" x14ac:dyDescent="0.15">
      <c r="A1552">
        <f>IFERROR(記録[[#This Row],[競技番号]],"")</f>
        <v>256</v>
      </c>
      <c r="B1552">
        <f>IFERROR(記録[[#This Row],[選手番号]],"")</f>
        <v>221</v>
      </c>
      <c r="C1552" t="str">
        <f>IFERROR(VLOOKUP(B1552,チーム番号!E:F,2,0),"")</f>
        <v/>
      </c>
      <c r="D1552">
        <f>IFERROR(VLOOKUP(A1552,プログラム!B:C,2,0),"")</f>
        <v>105</v>
      </c>
      <c r="E1552">
        <f>IFERROR(記録[[#This Row],[組]],"")</f>
        <v>2</v>
      </c>
      <c r="F1552">
        <f>IFERROR(記録[[#This Row],[水路]],"")</f>
        <v>7</v>
      </c>
      <c r="G1552" t="str">
        <f>IFERROR(VLOOKUP(D1552,プログラムデータ!A:N,12,0),"")</f>
        <v>10歳以下</v>
      </c>
      <c r="H1552" t="str">
        <f>IFERROR(VLOOKUP(D1552,プログラムデータ!A:N,13,0),"")</f>
        <v>女子</v>
      </c>
      <c r="I1552">
        <f>IFERROR(VLOOKUP(D1552,プログラムデータ!A:N,11,0),"")</f>
        <v>0</v>
      </c>
      <c r="J1552" t="str">
        <f>IFERROR(VLOOKUP(D1552,プログラムデータ!A:N,10,0),"")</f>
        <v>平泳ぎ</v>
      </c>
      <c r="K1552" t="str">
        <f>IFERROR(VLOOKUP(D1552,プログラムデータ!A:N,14,0),"")</f>
        <v>タイム決勝</v>
      </c>
      <c r="L1552" t="str">
        <f t="shared" si="24"/>
        <v>10歳以下 女子 0 平泳ぎ タイム決勝</v>
      </c>
    </row>
    <row r="1553" spans="1:12" x14ac:dyDescent="0.15">
      <c r="A1553">
        <f>IFERROR(記録[[#This Row],[競技番号]],"")</f>
        <v>256</v>
      </c>
      <c r="B1553">
        <f>IFERROR(記録[[#This Row],[選手番号]],"")</f>
        <v>653</v>
      </c>
      <c r="C1553" t="str">
        <f>IFERROR(VLOOKUP(B1553,チーム番号!E:F,2,0),"")</f>
        <v/>
      </c>
      <c r="D1553">
        <f>IFERROR(VLOOKUP(A1553,プログラム!B:C,2,0),"")</f>
        <v>105</v>
      </c>
      <c r="E1553">
        <f>IFERROR(記録[[#This Row],[組]],"")</f>
        <v>2</v>
      </c>
      <c r="F1553">
        <f>IFERROR(記録[[#This Row],[水路]],"")</f>
        <v>8</v>
      </c>
      <c r="G1553" t="str">
        <f>IFERROR(VLOOKUP(D1553,プログラムデータ!A:N,12,0),"")</f>
        <v>10歳以下</v>
      </c>
      <c r="H1553" t="str">
        <f>IFERROR(VLOOKUP(D1553,プログラムデータ!A:N,13,0),"")</f>
        <v>女子</v>
      </c>
      <c r="I1553">
        <f>IFERROR(VLOOKUP(D1553,プログラムデータ!A:N,11,0),"")</f>
        <v>0</v>
      </c>
      <c r="J1553" t="str">
        <f>IFERROR(VLOOKUP(D1553,プログラムデータ!A:N,10,0),"")</f>
        <v>平泳ぎ</v>
      </c>
      <c r="K1553" t="str">
        <f>IFERROR(VLOOKUP(D1553,プログラムデータ!A:N,14,0),"")</f>
        <v>タイム決勝</v>
      </c>
      <c r="L1553" t="str">
        <f t="shared" si="24"/>
        <v>10歳以下 女子 0 平泳ぎ タイム決勝</v>
      </c>
    </row>
    <row r="1554" spans="1:12" x14ac:dyDescent="0.15">
      <c r="A1554">
        <f>IFERROR(記録[[#This Row],[競技番号]],"")</f>
        <v>257</v>
      </c>
      <c r="B1554">
        <f>IFERROR(記録[[#This Row],[選手番号]],"")</f>
        <v>0</v>
      </c>
      <c r="C1554" t="str">
        <f>IFERROR(VLOOKUP(B1554,チーム番号!E:F,2,0),"")</f>
        <v/>
      </c>
      <c r="D1554">
        <f>IFERROR(VLOOKUP(A1554,プログラム!B:C,2,0),"")</f>
        <v>106</v>
      </c>
      <c r="E1554">
        <f>IFERROR(記録[[#This Row],[組]],"")</f>
        <v>1</v>
      </c>
      <c r="F1554">
        <f>IFERROR(記録[[#This Row],[水路]],"")</f>
        <v>1</v>
      </c>
      <c r="G1554" t="str">
        <f>IFERROR(VLOOKUP(D1554,プログラムデータ!A:N,12,0),"")</f>
        <v>11～12歳</v>
      </c>
      <c r="H1554" t="str">
        <f>IFERROR(VLOOKUP(D1554,プログラムデータ!A:N,13,0),"")</f>
        <v>女子</v>
      </c>
      <c r="I1554">
        <f>IFERROR(VLOOKUP(D1554,プログラムデータ!A:N,11,0),"")</f>
        <v>0</v>
      </c>
      <c r="J1554" t="str">
        <f>IFERROR(VLOOKUP(D1554,プログラムデータ!A:N,10,0),"")</f>
        <v>平泳ぎ</v>
      </c>
      <c r="K1554" t="str">
        <f>IFERROR(VLOOKUP(D1554,プログラムデータ!A:N,14,0),"")</f>
        <v>タイム決勝</v>
      </c>
      <c r="L1554" t="str">
        <f t="shared" si="24"/>
        <v>11～12歳 女子 0 平泳ぎ タイム決勝</v>
      </c>
    </row>
    <row r="1555" spans="1:12" x14ac:dyDescent="0.15">
      <c r="A1555">
        <f>IFERROR(記録[[#This Row],[競技番号]],"")</f>
        <v>257</v>
      </c>
      <c r="B1555">
        <f>IFERROR(記録[[#This Row],[選手番号]],"")</f>
        <v>284</v>
      </c>
      <c r="C1555" t="str">
        <f>IFERROR(VLOOKUP(B1555,チーム番号!E:F,2,0),"")</f>
        <v/>
      </c>
      <c r="D1555">
        <f>IFERROR(VLOOKUP(A1555,プログラム!B:C,2,0),"")</f>
        <v>106</v>
      </c>
      <c r="E1555">
        <f>IFERROR(記録[[#This Row],[組]],"")</f>
        <v>1</v>
      </c>
      <c r="F1555">
        <f>IFERROR(記録[[#This Row],[水路]],"")</f>
        <v>2</v>
      </c>
      <c r="G1555" t="str">
        <f>IFERROR(VLOOKUP(D1555,プログラムデータ!A:N,12,0),"")</f>
        <v>11～12歳</v>
      </c>
      <c r="H1555" t="str">
        <f>IFERROR(VLOOKUP(D1555,プログラムデータ!A:N,13,0),"")</f>
        <v>女子</v>
      </c>
      <c r="I1555">
        <f>IFERROR(VLOOKUP(D1555,プログラムデータ!A:N,11,0),"")</f>
        <v>0</v>
      </c>
      <c r="J1555" t="str">
        <f>IFERROR(VLOOKUP(D1555,プログラムデータ!A:N,10,0),"")</f>
        <v>平泳ぎ</v>
      </c>
      <c r="K1555" t="str">
        <f>IFERROR(VLOOKUP(D1555,プログラムデータ!A:N,14,0),"")</f>
        <v>タイム決勝</v>
      </c>
      <c r="L1555" t="str">
        <f t="shared" si="24"/>
        <v>11～12歳 女子 0 平泳ぎ タイム決勝</v>
      </c>
    </row>
    <row r="1556" spans="1:12" x14ac:dyDescent="0.15">
      <c r="A1556">
        <f>IFERROR(記録[[#This Row],[競技番号]],"")</f>
        <v>257</v>
      </c>
      <c r="B1556">
        <f>IFERROR(記録[[#This Row],[選手番号]],"")</f>
        <v>70</v>
      </c>
      <c r="C1556" t="str">
        <f>IFERROR(VLOOKUP(B1556,チーム番号!E:F,2,0),"")</f>
        <v/>
      </c>
      <c r="D1556">
        <f>IFERROR(VLOOKUP(A1556,プログラム!B:C,2,0),"")</f>
        <v>106</v>
      </c>
      <c r="E1556">
        <f>IFERROR(記録[[#This Row],[組]],"")</f>
        <v>1</v>
      </c>
      <c r="F1556">
        <f>IFERROR(記録[[#This Row],[水路]],"")</f>
        <v>3</v>
      </c>
      <c r="G1556" t="str">
        <f>IFERROR(VLOOKUP(D1556,プログラムデータ!A:N,12,0),"")</f>
        <v>11～12歳</v>
      </c>
      <c r="H1556" t="str">
        <f>IFERROR(VLOOKUP(D1556,プログラムデータ!A:N,13,0),"")</f>
        <v>女子</v>
      </c>
      <c r="I1556">
        <f>IFERROR(VLOOKUP(D1556,プログラムデータ!A:N,11,0),"")</f>
        <v>0</v>
      </c>
      <c r="J1556" t="str">
        <f>IFERROR(VLOOKUP(D1556,プログラムデータ!A:N,10,0),"")</f>
        <v>平泳ぎ</v>
      </c>
      <c r="K1556" t="str">
        <f>IFERROR(VLOOKUP(D1556,プログラムデータ!A:N,14,0),"")</f>
        <v>タイム決勝</v>
      </c>
      <c r="L1556" t="str">
        <f t="shared" si="24"/>
        <v>11～12歳 女子 0 平泳ぎ タイム決勝</v>
      </c>
    </row>
    <row r="1557" spans="1:12" x14ac:dyDescent="0.15">
      <c r="A1557">
        <f>IFERROR(記録[[#This Row],[競技番号]],"")</f>
        <v>257</v>
      </c>
      <c r="B1557">
        <f>IFERROR(記録[[#This Row],[選手番号]],"")</f>
        <v>220</v>
      </c>
      <c r="C1557" t="str">
        <f>IFERROR(VLOOKUP(B1557,チーム番号!E:F,2,0),"")</f>
        <v/>
      </c>
      <c r="D1557">
        <f>IFERROR(VLOOKUP(A1557,プログラム!B:C,2,0),"")</f>
        <v>106</v>
      </c>
      <c r="E1557">
        <f>IFERROR(記録[[#This Row],[組]],"")</f>
        <v>1</v>
      </c>
      <c r="F1557">
        <f>IFERROR(記録[[#This Row],[水路]],"")</f>
        <v>4</v>
      </c>
      <c r="G1557" t="str">
        <f>IFERROR(VLOOKUP(D1557,プログラムデータ!A:N,12,0),"")</f>
        <v>11～12歳</v>
      </c>
      <c r="H1557" t="str">
        <f>IFERROR(VLOOKUP(D1557,プログラムデータ!A:N,13,0),"")</f>
        <v>女子</v>
      </c>
      <c r="I1557">
        <f>IFERROR(VLOOKUP(D1557,プログラムデータ!A:N,11,0),"")</f>
        <v>0</v>
      </c>
      <c r="J1557" t="str">
        <f>IFERROR(VLOOKUP(D1557,プログラムデータ!A:N,10,0),"")</f>
        <v>平泳ぎ</v>
      </c>
      <c r="K1557" t="str">
        <f>IFERROR(VLOOKUP(D1557,プログラムデータ!A:N,14,0),"")</f>
        <v>タイム決勝</v>
      </c>
      <c r="L1557" t="str">
        <f t="shared" si="24"/>
        <v>11～12歳 女子 0 平泳ぎ タイム決勝</v>
      </c>
    </row>
    <row r="1558" spans="1:12" x14ac:dyDescent="0.15">
      <c r="A1558">
        <f>IFERROR(記録[[#This Row],[競技番号]],"")</f>
        <v>257</v>
      </c>
      <c r="B1558">
        <f>IFERROR(記録[[#This Row],[選手番号]],"")</f>
        <v>648</v>
      </c>
      <c r="C1558" t="str">
        <f>IFERROR(VLOOKUP(B1558,チーム番号!E:F,2,0),"")</f>
        <v/>
      </c>
      <c r="D1558">
        <f>IFERROR(VLOOKUP(A1558,プログラム!B:C,2,0),"")</f>
        <v>106</v>
      </c>
      <c r="E1558">
        <f>IFERROR(記録[[#This Row],[組]],"")</f>
        <v>1</v>
      </c>
      <c r="F1558">
        <f>IFERROR(記録[[#This Row],[水路]],"")</f>
        <v>5</v>
      </c>
      <c r="G1558" t="str">
        <f>IFERROR(VLOOKUP(D1558,プログラムデータ!A:N,12,0),"")</f>
        <v>11～12歳</v>
      </c>
      <c r="H1558" t="str">
        <f>IFERROR(VLOOKUP(D1558,プログラムデータ!A:N,13,0),"")</f>
        <v>女子</v>
      </c>
      <c r="I1558">
        <f>IFERROR(VLOOKUP(D1558,プログラムデータ!A:N,11,0),"")</f>
        <v>0</v>
      </c>
      <c r="J1558" t="str">
        <f>IFERROR(VLOOKUP(D1558,プログラムデータ!A:N,10,0),"")</f>
        <v>平泳ぎ</v>
      </c>
      <c r="K1558" t="str">
        <f>IFERROR(VLOOKUP(D1558,プログラムデータ!A:N,14,0),"")</f>
        <v>タイム決勝</v>
      </c>
      <c r="L1558" t="str">
        <f t="shared" si="24"/>
        <v>11～12歳 女子 0 平泳ぎ タイム決勝</v>
      </c>
    </row>
    <row r="1559" spans="1:12" x14ac:dyDescent="0.15">
      <c r="A1559">
        <f>IFERROR(記録[[#This Row],[競技番号]],"")</f>
        <v>257</v>
      </c>
      <c r="B1559">
        <f>IFERROR(記録[[#This Row],[選手番号]],"")</f>
        <v>671</v>
      </c>
      <c r="C1559" t="str">
        <f>IFERROR(VLOOKUP(B1559,チーム番号!E:F,2,0),"")</f>
        <v/>
      </c>
      <c r="D1559">
        <f>IFERROR(VLOOKUP(A1559,プログラム!B:C,2,0),"")</f>
        <v>106</v>
      </c>
      <c r="E1559">
        <f>IFERROR(記録[[#This Row],[組]],"")</f>
        <v>1</v>
      </c>
      <c r="F1559">
        <f>IFERROR(記録[[#This Row],[水路]],"")</f>
        <v>6</v>
      </c>
      <c r="G1559" t="str">
        <f>IFERROR(VLOOKUP(D1559,プログラムデータ!A:N,12,0),"")</f>
        <v>11～12歳</v>
      </c>
      <c r="H1559" t="str">
        <f>IFERROR(VLOOKUP(D1559,プログラムデータ!A:N,13,0),"")</f>
        <v>女子</v>
      </c>
      <c r="I1559">
        <f>IFERROR(VLOOKUP(D1559,プログラムデータ!A:N,11,0),"")</f>
        <v>0</v>
      </c>
      <c r="J1559" t="str">
        <f>IFERROR(VLOOKUP(D1559,プログラムデータ!A:N,10,0),"")</f>
        <v>平泳ぎ</v>
      </c>
      <c r="K1559" t="str">
        <f>IFERROR(VLOOKUP(D1559,プログラムデータ!A:N,14,0),"")</f>
        <v>タイム決勝</v>
      </c>
      <c r="L1559" t="str">
        <f t="shared" si="24"/>
        <v>11～12歳 女子 0 平泳ぎ タイム決勝</v>
      </c>
    </row>
    <row r="1560" spans="1:12" x14ac:dyDescent="0.15">
      <c r="A1560">
        <f>IFERROR(記録[[#This Row],[競技番号]],"")</f>
        <v>257</v>
      </c>
      <c r="B1560">
        <f>IFERROR(記録[[#This Row],[選手番号]],"")</f>
        <v>0</v>
      </c>
      <c r="C1560" t="str">
        <f>IFERROR(VLOOKUP(B1560,チーム番号!E:F,2,0),"")</f>
        <v/>
      </c>
      <c r="D1560">
        <f>IFERROR(VLOOKUP(A1560,プログラム!B:C,2,0),"")</f>
        <v>106</v>
      </c>
      <c r="E1560">
        <f>IFERROR(記録[[#This Row],[組]],"")</f>
        <v>1</v>
      </c>
      <c r="F1560">
        <f>IFERROR(記録[[#This Row],[水路]],"")</f>
        <v>7</v>
      </c>
      <c r="G1560" t="str">
        <f>IFERROR(VLOOKUP(D1560,プログラムデータ!A:N,12,0),"")</f>
        <v>11～12歳</v>
      </c>
      <c r="H1560" t="str">
        <f>IFERROR(VLOOKUP(D1560,プログラムデータ!A:N,13,0),"")</f>
        <v>女子</v>
      </c>
      <c r="I1560">
        <f>IFERROR(VLOOKUP(D1560,プログラムデータ!A:N,11,0),"")</f>
        <v>0</v>
      </c>
      <c r="J1560" t="str">
        <f>IFERROR(VLOOKUP(D1560,プログラムデータ!A:N,10,0),"")</f>
        <v>平泳ぎ</v>
      </c>
      <c r="K1560" t="str">
        <f>IFERROR(VLOOKUP(D1560,プログラムデータ!A:N,14,0),"")</f>
        <v>タイム決勝</v>
      </c>
      <c r="L1560" t="str">
        <f t="shared" si="24"/>
        <v>11～12歳 女子 0 平泳ぎ タイム決勝</v>
      </c>
    </row>
    <row r="1561" spans="1:12" x14ac:dyDescent="0.15">
      <c r="A1561">
        <f>IFERROR(記録[[#This Row],[競技番号]],"")</f>
        <v>257</v>
      </c>
      <c r="B1561">
        <f>IFERROR(記録[[#This Row],[選手番号]],"")</f>
        <v>0</v>
      </c>
      <c r="C1561" t="str">
        <f>IFERROR(VLOOKUP(B1561,チーム番号!E:F,2,0),"")</f>
        <v/>
      </c>
      <c r="D1561">
        <f>IFERROR(VLOOKUP(A1561,プログラム!B:C,2,0),"")</f>
        <v>106</v>
      </c>
      <c r="E1561">
        <f>IFERROR(記録[[#This Row],[組]],"")</f>
        <v>1</v>
      </c>
      <c r="F1561">
        <f>IFERROR(記録[[#This Row],[水路]],"")</f>
        <v>8</v>
      </c>
      <c r="G1561" t="str">
        <f>IFERROR(VLOOKUP(D1561,プログラムデータ!A:N,12,0),"")</f>
        <v>11～12歳</v>
      </c>
      <c r="H1561" t="str">
        <f>IFERROR(VLOOKUP(D1561,プログラムデータ!A:N,13,0),"")</f>
        <v>女子</v>
      </c>
      <c r="I1561">
        <f>IFERROR(VLOOKUP(D1561,プログラムデータ!A:N,11,0),"")</f>
        <v>0</v>
      </c>
      <c r="J1561" t="str">
        <f>IFERROR(VLOOKUP(D1561,プログラムデータ!A:N,10,0),"")</f>
        <v>平泳ぎ</v>
      </c>
      <c r="K1561" t="str">
        <f>IFERROR(VLOOKUP(D1561,プログラムデータ!A:N,14,0),"")</f>
        <v>タイム決勝</v>
      </c>
      <c r="L1561" t="str">
        <f t="shared" si="24"/>
        <v>11～12歳 女子 0 平泳ぎ タイム決勝</v>
      </c>
    </row>
    <row r="1562" spans="1:12" x14ac:dyDescent="0.15">
      <c r="A1562">
        <f>IFERROR(記録[[#This Row],[競技番号]],"")</f>
        <v>257</v>
      </c>
      <c r="B1562">
        <f>IFERROR(記録[[#This Row],[選手番号]],"")</f>
        <v>97</v>
      </c>
      <c r="C1562" t="str">
        <f>IFERROR(VLOOKUP(B1562,チーム番号!E:F,2,0),"")</f>
        <v/>
      </c>
      <c r="D1562">
        <f>IFERROR(VLOOKUP(A1562,プログラム!B:C,2,0),"")</f>
        <v>106</v>
      </c>
      <c r="E1562">
        <f>IFERROR(記録[[#This Row],[組]],"")</f>
        <v>2</v>
      </c>
      <c r="F1562">
        <f>IFERROR(記録[[#This Row],[水路]],"")</f>
        <v>1</v>
      </c>
      <c r="G1562" t="str">
        <f>IFERROR(VLOOKUP(D1562,プログラムデータ!A:N,12,0),"")</f>
        <v>11～12歳</v>
      </c>
      <c r="H1562" t="str">
        <f>IFERROR(VLOOKUP(D1562,プログラムデータ!A:N,13,0),"")</f>
        <v>女子</v>
      </c>
      <c r="I1562">
        <f>IFERROR(VLOOKUP(D1562,プログラムデータ!A:N,11,0),"")</f>
        <v>0</v>
      </c>
      <c r="J1562" t="str">
        <f>IFERROR(VLOOKUP(D1562,プログラムデータ!A:N,10,0),"")</f>
        <v>平泳ぎ</v>
      </c>
      <c r="K1562" t="str">
        <f>IFERROR(VLOOKUP(D1562,プログラムデータ!A:N,14,0),"")</f>
        <v>タイム決勝</v>
      </c>
      <c r="L1562" t="str">
        <f t="shared" si="24"/>
        <v>11～12歳 女子 0 平泳ぎ タイム決勝</v>
      </c>
    </row>
    <row r="1563" spans="1:12" x14ac:dyDescent="0.15">
      <c r="A1563">
        <f>IFERROR(記録[[#This Row],[競技番号]],"")</f>
        <v>257</v>
      </c>
      <c r="B1563">
        <f>IFERROR(記録[[#This Row],[選手番号]],"")</f>
        <v>578</v>
      </c>
      <c r="C1563" t="str">
        <f>IFERROR(VLOOKUP(B1563,チーム番号!E:F,2,0),"")</f>
        <v/>
      </c>
      <c r="D1563">
        <f>IFERROR(VLOOKUP(A1563,プログラム!B:C,2,0),"")</f>
        <v>106</v>
      </c>
      <c r="E1563">
        <f>IFERROR(記録[[#This Row],[組]],"")</f>
        <v>2</v>
      </c>
      <c r="F1563">
        <f>IFERROR(記録[[#This Row],[水路]],"")</f>
        <v>2</v>
      </c>
      <c r="G1563" t="str">
        <f>IFERROR(VLOOKUP(D1563,プログラムデータ!A:N,12,0),"")</f>
        <v>11～12歳</v>
      </c>
      <c r="H1563" t="str">
        <f>IFERROR(VLOOKUP(D1563,プログラムデータ!A:N,13,0),"")</f>
        <v>女子</v>
      </c>
      <c r="I1563">
        <f>IFERROR(VLOOKUP(D1563,プログラムデータ!A:N,11,0),"")</f>
        <v>0</v>
      </c>
      <c r="J1563" t="str">
        <f>IFERROR(VLOOKUP(D1563,プログラムデータ!A:N,10,0),"")</f>
        <v>平泳ぎ</v>
      </c>
      <c r="K1563" t="str">
        <f>IFERROR(VLOOKUP(D1563,プログラムデータ!A:N,14,0),"")</f>
        <v>タイム決勝</v>
      </c>
      <c r="L1563" t="str">
        <f t="shared" si="24"/>
        <v>11～12歳 女子 0 平泳ぎ タイム決勝</v>
      </c>
    </row>
    <row r="1564" spans="1:12" x14ac:dyDescent="0.15">
      <c r="A1564">
        <f>IFERROR(記録[[#This Row],[競技番号]],"")</f>
        <v>257</v>
      </c>
      <c r="B1564">
        <f>IFERROR(記録[[#This Row],[選手番号]],"")</f>
        <v>379</v>
      </c>
      <c r="C1564" t="str">
        <f>IFERROR(VLOOKUP(B1564,チーム番号!E:F,2,0),"")</f>
        <v/>
      </c>
      <c r="D1564">
        <f>IFERROR(VLOOKUP(A1564,プログラム!B:C,2,0),"")</f>
        <v>106</v>
      </c>
      <c r="E1564">
        <f>IFERROR(記録[[#This Row],[組]],"")</f>
        <v>2</v>
      </c>
      <c r="F1564">
        <f>IFERROR(記録[[#This Row],[水路]],"")</f>
        <v>3</v>
      </c>
      <c r="G1564" t="str">
        <f>IFERROR(VLOOKUP(D1564,プログラムデータ!A:N,12,0),"")</f>
        <v>11～12歳</v>
      </c>
      <c r="H1564" t="str">
        <f>IFERROR(VLOOKUP(D1564,プログラムデータ!A:N,13,0),"")</f>
        <v>女子</v>
      </c>
      <c r="I1564">
        <f>IFERROR(VLOOKUP(D1564,プログラムデータ!A:N,11,0),"")</f>
        <v>0</v>
      </c>
      <c r="J1564" t="str">
        <f>IFERROR(VLOOKUP(D1564,プログラムデータ!A:N,10,0),"")</f>
        <v>平泳ぎ</v>
      </c>
      <c r="K1564" t="str">
        <f>IFERROR(VLOOKUP(D1564,プログラムデータ!A:N,14,0),"")</f>
        <v>タイム決勝</v>
      </c>
      <c r="L1564" t="str">
        <f t="shared" si="24"/>
        <v>11～12歳 女子 0 平泳ぎ タイム決勝</v>
      </c>
    </row>
    <row r="1565" spans="1:12" x14ac:dyDescent="0.15">
      <c r="A1565">
        <f>IFERROR(記録[[#This Row],[競技番号]],"")</f>
        <v>257</v>
      </c>
      <c r="B1565">
        <f>IFERROR(記録[[#This Row],[選手番号]],"")</f>
        <v>718</v>
      </c>
      <c r="C1565" t="str">
        <f>IFERROR(VLOOKUP(B1565,チーム番号!E:F,2,0),"")</f>
        <v/>
      </c>
      <c r="D1565">
        <f>IFERROR(VLOOKUP(A1565,プログラム!B:C,2,0),"")</f>
        <v>106</v>
      </c>
      <c r="E1565">
        <f>IFERROR(記録[[#This Row],[組]],"")</f>
        <v>2</v>
      </c>
      <c r="F1565">
        <f>IFERROR(記録[[#This Row],[水路]],"")</f>
        <v>4</v>
      </c>
      <c r="G1565" t="str">
        <f>IFERROR(VLOOKUP(D1565,プログラムデータ!A:N,12,0),"")</f>
        <v>11～12歳</v>
      </c>
      <c r="H1565" t="str">
        <f>IFERROR(VLOOKUP(D1565,プログラムデータ!A:N,13,0),"")</f>
        <v>女子</v>
      </c>
      <c r="I1565">
        <f>IFERROR(VLOOKUP(D1565,プログラムデータ!A:N,11,0),"")</f>
        <v>0</v>
      </c>
      <c r="J1565" t="str">
        <f>IFERROR(VLOOKUP(D1565,プログラムデータ!A:N,10,0),"")</f>
        <v>平泳ぎ</v>
      </c>
      <c r="K1565" t="str">
        <f>IFERROR(VLOOKUP(D1565,プログラムデータ!A:N,14,0),"")</f>
        <v>タイム決勝</v>
      </c>
      <c r="L1565" t="str">
        <f t="shared" si="24"/>
        <v>11～12歳 女子 0 平泳ぎ タイム決勝</v>
      </c>
    </row>
    <row r="1566" spans="1:12" x14ac:dyDescent="0.15">
      <c r="A1566">
        <f>IFERROR(記録[[#This Row],[競技番号]],"")</f>
        <v>257</v>
      </c>
      <c r="B1566">
        <f>IFERROR(記録[[#This Row],[選手番号]],"")</f>
        <v>283</v>
      </c>
      <c r="C1566" t="str">
        <f>IFERROR(VLOOKUP(B1566,チーム番号!E:F,2,0),"")</f>
        <v/>
      </c>
      <c r="D1566">
        <f>IFERROR(VLOOKUP(A1566,プログラム!B:C,2,0),"")</f>
        <v>106</v>
      </c>
      <c r="E1566">
        <f>IFERROR(記録[[#This Row],[組]],"")</f>
        <v>2</v>
      </c>
      <c r="F1566">
        <f>IFERROR(記録[[#This Row],[水路]],"")</f>
        <v>5</v>
      </c>
      <c r="G1566" t="str">
        <f>IFERROR(VLOOKUP(D1566,プログラムデータ!A:N,12,0),"")</f>
        <v>11～12歳</v>
      </c>
      <c r="H1566" t="str">
        <f>IFERROR(VLOOKUP(D1566,プログラムデータ!A:N,13,0),"")</f>
        <v>女子</v>
      </c>
      <c r="I1566">
        <f>IFERROR(VLOOKUP(D1566,プログラムデータ!A:N,11,0),"")</f>
        <v>0</v>
      </c>
      <c r="J1566" t="str">
        <f>IFERROR(VLOOKUP(D1566,プログラムデータ!A:N,10,0),"")</f>
        <v>平泳ぎ</v>
      </c>
      <c r="K1566" t="str">
        <f>IFERROR(VLOOKUP(D1566,プログラムデータ!A:N,14,0),"")</f>
        <v>タイム決勝</v>
      </c>
      <c r="L1566" t="str">
        <f t="shared" si="24"/>
        <v>11～12歳 女子 0 平泳ぎ タイム決勝</v>
      </c>
    </row>
    <row r="1567" spans="1:12" x14ac:dyDescent="0.15">
      <c r="A1567">
        <f>IFERROR(記録[[#This Row],[競技番号]],"")</f>
        <v>257</v>
      </c>
      <c r="B1567">
        <f>IFERROR(記録[[#This Row],[選手番号]],"")</f>
        <v>152</v>
      </c>
      <c r="C1567" t="str">
        <f>IFERROR(VLOOKUP(B1567,チーム番号!E:F,2,0),"")</f>
        <v/>
      </c>
      <c r="D1567">
        <f>IFERROR(VLOOKUP(A1567,プログラム!B:C,2,0),"")</f>
        <v>106</v>
      </c>
      <c r="E1567">
        <f>IFERROR(記録[[#This Row],[組]],"")</f>
        <v>2</v>
      </c>
      <c r="F1567">
        <f>IFERROR(記録[[#This Row],[水路]],"")</f>
        <v>6</v>
      </c>
      <c r="G1567" t="str">
        <f>IFERROR(VLOOKUP(D1567,プログラムデータ!A:N,12,0),"")</f>
        <v>11～12歳</v>
      </c>
      <c r="H1567" t="str">
        <f>IFERROR(VLOOKUP(D1567,プログラムデータ!A:N,13,0),"")</f>
        <v>女子</v>
      </c>
      <c r="I1567">
        <f>IFERROR(VLOOKUP(D1567,プログラムデータ!A:N,11,0),"")</f>
        <v>0</v>
      </c>
      <c r="J1567" t="str">
        <f>IFERROR(VLOOKUP(D1567,プログラムデータ!A:N,10,0),"")</f>
        <v>平泳ぎ</v>
      </c>
      <c r="K1567" t="str">
        <f>IFERROR(VLOOKUP(D1567,プログラムデータ!A:N,14,0),"")</f>
        <v>タイム決勝</v>
      </c>
      <c r="L1567" t="str">
        <f t="shared" si="24"/>
        <v>11～12歳 女子 0 平泳ぎ タイム決勝</v>
      </c>
    </row>
    <row r="1568" spans="1:12" x14ac:dyDescent="0.15">
      <c r="A1568">
        <f>IFERROR(記録[[#This Row],[競技番号]],"")</f>
        <v>257</v>
      </c>
      <c r="B1568">
        <f>IFERROR(記録[[#This Row],[選手番号]],"")</f>
        <v>507</v>
      </c>
      <c r="C1568" t="str">
        <f>IFERROR(VLOOKUP(B1568,チーム番号!E:F,2,0),"")</f>
        <v/>
      </c>
      <c r="D1568">
        <f>IFERROR(VLOOKUP(A1568,プログラム!B:C,2,0),"")</f>
        <v>106</v>
      </c>
      <c r="E1568">
        <f>IFERROR(記録[[#This Row],[組]],"")</f>
        <v>2</v>
      </c>
      <c r="F1568">
        <f>IFERROR(記録[[#This Row],[水路]],"")</f>
        <v>7</v>
      </c>
      <c r="G1568" t="str">
        <f>IFERROR(VLOOKUP(D1568,プログラムデータ!A:N,12,0),"")</f>
        <v>11～12歳</v>
      </c>
      <c r="H1568" t="str">
        <f>IFERROR(VLOOKUP(D1568,プログラムデータ!A:N,13,0),"")</f>
        <v>女子</v>
      </c>
      <c r="I1568">
        <f>IFERROR(VLOOKUP(D1568,プログラムデータ!A:N,11,0),"")</f>
        <v>0</v>
      </c>
      <c r="J1568" t="str">
        <f>IFERROR(VLOOKUP(D1568,プログラムデータ!A:N,10,0),"")</f>
        <v>平泳ぎ</v>
      </c>
      <c r="K1568" t="str">
        <f>IFERROR(VLOOKUP(D1568,プログラムデータ!A:N,14,0),"")</f>
        <v>タイム決勝</v>
      </c>
      <c r="L1568" t="str">
        <f t="shared" si="24"/>
        <v>11～12歳 女子 0 平泳ぎ タイム決勝</v>
      </c>
    </row>
    <row r="1569" spans="1:12" x14ac:dyDescent="0.15">
      <c r="A1569">
        <f>IFERROR(記録[[#This Row],[競技番号]],"")</f>
        <v>257</v>
      </c>
      <c r="B1569">
        <f>IFERROR(記録[[#This Row],[選手番号]],"")</f>
        <v>684</v>
      </c>
      <c r="C1569" t="str">
        <f>IFERROR(VLOOKUP(B1569,チーム番号!E:F,2,0),"")</f>
        <v/>
      </c>
      <c r="D1569">
        <f>IFERROR(VLOOKUP(A1569,プログラム!B:C,2,0),"")</f>
        <v>106</v>
      </c>
      <c r="E1569">
        <f>IFERROR(記録[[#This Row],[組]],"")</f>
        <v>2</v>
      </c>
      <c r="F1569">
        <f>IFERROR(記録[[#This Row],[水路]],"")</f>
        <v>8</v>
      </c>
      <c r="G1569" t="str">
        <f>IFERROR(VLOOKUP(D1569,プログラムデータ!A:N,12,0),"")</f>
        <v>11～12歳</v>
      </c>
      <c r="H1569" t="str">
        <f>IFERROR(VLOOKUP(D1569,プログラムデータ!A:N,13,0),"")</f>
        <v>女子</v>
      </c>
      <c r="I1569">
        <f>IFERROR(VLOOKUP(D1569,プログラムデータ!A:N,11,0),"")</f>
        <v>0</v>
      </c>
      <c r="J1569" t="str">
        <f>IFERROR(VLOOKUP(D1569,プログラムデータ!A:N,10,0),"")</f>
        <v>平泳ぎ</v>
      </c>
      <c r="K1569" t="str">
        <f>IFERROR(VLOOKUP(D1569,プログラムデータ!A:N,14,0),"")</f>
        <v>タイム決勝</v>
      </c>
      <c r="L1569" t="str">
        <f t="shared" si="24"/>
        <v>11～12歳 女子 0 平泳ぎ タイム決勝</v>
      </c>
    </row>
    <row r="1570" spans="1:12" x14ac:dyDescent="0.15">
      <c r="A1570">
        <f>IFERROR(記録[[#This Row],[競技番号]],"")</f>
        <v>258</v>
      </c>
      <c r="B1570">
        <f>IFERROR(記録[[#This Row],[選手番号]],"")</f>
        <v>0</v>
      </c>
      <c r="C1570" t="str">
        <f>IFERROR(VLOOKUP(B1570,チーム番号!E:F,2,0),"")</f>
        <v/>
      </c>
      <c r="D1570">
        <f>IFERROR(VLOOKUP(A1570,プログラム!B:C,2,0),"")</f>
        <v>107</v>
      </c>
      <c r="E1570">
        <f>IFERROR(記録[[#This Row],[組]],"")</f>
        <v>1</v>
      </c>
      <c r="F1570">
        <f>IFERROR(記録[[#This Row],[水路]],"")</f>
        <v>1</v>
      </c>
      <c r="G1570" t="str">
        <f>IFERROR(VLOOKUP(D1570,プログラムデータ!A:N,12,0),"")</f>
        <v>13～14歳</v>
      </c>
      <c r="H1570" t="str">
        <f>IFERROR(VLOOKUP(D1570,プログラムデータ!A:N,13,0),"")</f>
        <v>女子</v>
      </c>
      <c r="I1570">
        <f>IFERROR(VLOOKUP(D1570,プログラムデータ!A:N,11,0),"")</f>
        <v>0</v>
      </c>
      <c r="J1570" t="str">
        <f>IFERROR(VLOOKUP(D1570,プログラムデータ!A:N,10,0),"")</f>
        <v>平泳ぎ</v>
      </c>
      <c r="K1570" t="str">
        <f>IFERROR(VLOOKUP(D1570,プログラムデータ!A:N,14,0),"")</f>
        <v>タイム決勝</v>
      </c>
      <c r="L1570" t="str">
        <f t="shared" si="24"/>
        <v>13～14歳 女子 0 平泳ぎ タイム決勝</v>
      </c>
    </row>
    <row r="1571" spans="1:12" x14ac:dyDescent="0.15">
      <c r="A1571">
        <f>IFERROR(記録[[#This Row],[競技番号]],"")</f>
        <v>258</v>
      </c>
      <c r="B1571">
        <f>IFERROR(記録[[#This Row],[選手番号]],"")</f>
        <v>321</v>
      </c>
      <c r="C1571" t="str">
        <f>IFERROR(VLOOKUP(B1571,チーム番号!E:F,2,0),"")</f>
        <v/>
      </c>
      <c r="D1571">
        <f>IFERROR(VLOOKUP(A1571,プログラム!B:C,2,0),"")</f>
        <v>107</v>
      </c>
      <c r="E1571">
        <f>IFERROR(記録[[#This Row],[組]],"")</f>
        <v>1</v>
      </c>
      <c r="F1571">
        <f>IFERROR(記録[[#This Row],[水路]],"")</f>
        <v>2</v>
      </c>
      <c r="G1571" t="str">
        <f>IFERROR(VLOOKUP(D1571,プログラムデータ!A:N,12,0),"")</f>
        <v>13～14歳</v>
      </c>
      <c r="H1571" t="str">
        <f>IFERROR(VLOOKUP(D1571,プログラムデータ!A:N,13,0),"")</f>
        <v>女子</v>
      </c>
      <c r="I1571">
        <f>IFERROR(VLOOKUP(D1571,プログラムデータ!A:N,11,0),"")</f>
        <v>0</v>
      </c>
      <c r="J1571" t="str">
        <f>IFERROR(VLOOKUP(D1571,プログラムデータ!A:N,10,0),"")</f>
        <v>平泳ぎ</v>
      </c>
      <c r="K1571" t="str">
        <f>IFERROR(VLOOKUP(D1571,プログラムデータ!A:N,14,0),"")</f>
        <v>タイム決勝</v>
      </c>
      <c r="L1571" t="str">
        <f t="shared" si="24"/>
        <v>13～14歳 女子 0 平泳ぎ タイム決勝</v>
      </c>
    </row>
    <row r="1572" spans="1:12" x14ac:dyDescent="0.15">
      <c r="A1572">
        <f>IFERROR(記録[[#This Row],[競技番号]],"")</f>
        <v>258</v>
      </c>
      <c r="B1572">
        <f>IFERROR(記録[[#This Row],[選手番号]],"")</f>
        <v>598</v>
      </c>
      <c r="C1572" t="str">
        <f>IFERROR(VLOOKUP(B1572,チーム番号!E:F,2,0),"")</f>
        <v/>
      </c>
      <c r="D1572">
        <f>IFERROR(VLOOKUP(A1572,プログラム!B:C,2,0),"")</f>
        <v>107</v>
      </c>
      <c r="E1572">
        <f>IFERROR(記録[[#This Row],[組]],"")</f>
        <v>1</v>
      </c>
      <c r="F1572">
        <f>IFERROR(記録[[#This Row],[水路]],"")</f>
        <v>3</v>
      </c>
      <c r="G1572" t="str">
        <f>IFERROR(VLOOKUP(D1572,プログラムデータ!A:N,12,0),"")</f>
        <v>13～14歳</v>
      </c>
      <c r="H1572" t="str">
        <f>IFERROR(VLOOKUP(D1572,プログラムデータ!A:N,13,0),"")</f>
        <v>女子</v>
      </c>
      <c r="I1572">
        <f>IFERROR(VLOOKUP(D1572,プログラムデータ!A:N,11,0),"")</f>
        <v>0</v>
      </c>
      <c r="J1572" t="str">
        <f>IFERROR(VLOOKUP(D1572,プログラムデータ!A:N,10,0),"")</f>
        <v>平泳ぎ</v>
      </c>
      <c r="K1572" t="str">
        <f>IFERROR(VLOOKUP(D1572,プログラムデータ!A:N,14,0),"")</f>
        <v>タイム決勝</v>
      </c>
      <c r="L1572" t="str">
        <f t="shared" si="24"/>
        <v>13～14歳 女子 0 平泳ぎ タイム決勝</v>
      </c>
    </row>
    <row r="1573" spans="1:12" x14ac:dyDescent="0.15">
      <c r="A1573">
        <f>IFERROR(記録[[#This Row],[競技番号]],"")</f>
        <v>258</v>
      </c>
      <c r="B1573">
        <f>IFERROR(記録[[#This Row],[選手番号]],"")</f>
        <v>148</v>
      </c>
      <c r="C1573" t="str">
        <f>IFERROR(VLOOKUP(B1573,チーム番号!E:F,2,0),"")</f>
        <v/>
      </c>
      <c r="D1573">
        <f>IFERROR(VLOOKUP(A1573,プログラム!B:C,2,0),"")</f>
        <v>107</v>
      </c>
      <c r="E1573">
        <f>IFERROR(記録[[#This Row],[組]],"")</f>
        <v>1</v>
      </c>
      <c r="F1573">
        <f>IFERROR(記録[[#This Row],[水路]],"")</f>
        <v>4</v>
      </c>
      <c r="G1573" t="str">
        <f>IFERROR(VLOOKUP(D1573,プログラムデータ!A:N,12,0),"")</f>
        <v>13～14歳</v>
      </c>
      <c r="H1573" t="str">
        <f>IFERROR(VLOOKUP(D1573,プログラムデータ!A:N,13,0),"")</f>
        <v>女子</v>
      </c>
      <c r="I1573">
        <f>IFERROR(VLOOKUP(D1573,プログラムデータ!A:N,11,0),"")</f>
        <v>0</v>
      </c>
      <c r="J1573" t="str">
        <f>IFERROR(VLOOKUP(D1573,プログラムデータ!A:N,10,0),"")</f>
        <v>平泳ぎ</v>
      </c>
      <c r="K1573" t="str">
        <f>IFERROR(VLOOKUP(D1573,プログラムデータ!A:N,14,0),"")</f>
        <v>タイム決勝</v>
      </c>
      <c r="L1573" t="str">
        <f t="shared" si="24"/>
        <v>13～14歳 女子 0 平泳ぎ タイム決勝</v>
      </c>
    </row>
    <row r="1574" spans="1:12" x14ac:dyDescent="0.15">
      <c r="A1574">
        <f>IFERROR(記録[[#This Row],[競技番号]],"")</f>
        <v>258</v>
      </c>
      <c r="B1574">
        <f>IFERROR(記録[[#This Row],[選手番号]],"")</f>
        <v>296</v>
      </c>
      <c r="C1574" t="str">
        <f>IFERROR(VLOOKUP(B1574,チーム番号!E:F,2,0),"")</f>
        <v/>
      </c>
      <c r="D1574">
        <f>IFERROR(VLOOKUP(A1574,プログラム!B:C,2,0),"")</f>
        <v>107</v>
      </c>
      <c r="E1574">
        <f>IFERROR(記録[[#This Row],[組]],"")</f>
        <v>1</v>
      </c>
      <c r="F1574">
        <f>IFERROR(記録[[#This Row],[水路]],"")</f>
        <v>5</v>
      </c>
      <c r="G1574" t="str">
        <f>IFERROR(VLOOKUP(D1574,プログラムデータ!A:N,12,0),"")</f>
        <v>13～14歳</v>
      </c>
      <c r="H1574" t="str">
        <f>IFERROR(VLOOKUP(D1574,プログラムデータ!A:N,13,0),"")</f>
        <v>女子</v>
      </c>
      <c r="I1574">
        <f>IFERROR(VLOOKUP(D1574,プログラムデータ!A:N,11,0),"")</f>
        <v>0</v>
      </c>
      <c r="J1574" t="str">
        <f>IFERROR(VLOOKUP(D1574,プログラムデータ!A:N,10,0),"")</f>
        <v>平泳ぎ</v>
      </c>
      <c r="K1574" t="str">
        <f>IFERROR(VLOOKUP(D1574,プログラムデータ!A:N,14,0),"")</f>
        <v>タイム決勝</v>
      </c>
      <c r="L1574" t="str">
        <f t="shared" si="24"/>
        <v>13～14歳 女子 0 平泳ぎ タイム決勝</v>
      </c>
    </row>
    <row r="1575" spans="1:12" x14ac:dyDescent="0.15">
      <c r="A1575">
        <f>IFERROR(記録[[#This Row],[競技番号]],"")</f>
        <v>258</v>
      </c>
      <c r="B1575">
        <f>IFERROR(記録[[#This Row],[選手番号]],"")</f>
        <v>589</v>
      </c>
      <c r="C1575" t="str">
        <f>IFERROR(VLOOKUP(B1575,チーム番号!E:F,2,0),"")</f>
        <v/>
      </c>
      <c r="D1575">
        <f>IFERROR(VLOOKUP(A1575,プログラム!B:C,2,0),"")</f>
        <v>107</v>
      </c>
      <c r="E1575">
        <f>IFERROR(記録[[#This Row],[組]],"")</f>
        <v>1</v>
      </c>
      <c r="F1575">
        <f>IFERROR(記録[[#This Row],[水路]],"")</f>
        <v>6</v>
      </c>
      <c r="G1575" t="str">
        <f>IFERROR(VLOOKUP(D1575,プログラムデータ!A:N,12,0),"")</f>
        <v>13～14歳</v>
      </c>
      <c r="H1575" t="str">
        <f>IFERROR(VLOOKUP(D1575,プログラムデータ!A:N,13,0),"")</f>
        <v>女子</v>
      </c>
      <c r="I1575">
        <f>IFERROR(VLOOKUP(D1575,プログラムデータ!A:N,11,0),"")</f>
        <v>0</v>
      </c>
      <c r="J1575" t="str">
        <f>IFERROR(VLOOKUP(D1575,プログラムデータ!A:N,10,0),"")</f>
        <v>平泳ぎ</v>
      </c>
      <c r="K1575" t="str">
        <f>IFERROR(VLOOKUP(D1575,プログラムデータ!A:N,14,0),"")</f>
        <v>タイム決勝</v>
      </c>
      <c r="L1575" t="str">
        <f t="shared" si="24"/>
        <v>13～14歳 女子 0 平泳ぎ タイム決勝</v>
      </c>
    </row>
    <row r="1576" spans="1:12" x14ac:dyDescent="0.15">
      <c r="A1576">
        <f>IFERROR(記録[[#This Row],[競技番号]],"")</f>
        <v>258</v>
      </c>
      <c r="B1576">
        <f>IFERROR(記録[[#This Row],[選手番号]],"")</f>
        <v>377</v>
      </c>
      <c r="C1576" t="str">
        <f>IFERROR(VLOOKUP(B1576,チーム番号!E:F,2,0),"")</f>
        <v/>
      </c>
      <c r="D1576">
        <f>IFERROR(VLOOKUP(A1576,プログラム!B:C,2,0),"")</f>
        <v>107</v>
      </c>
      <c r="E1576">
        <f>IFERROR(記録[[#This Row],[組]],"")</f>
        <v>1</v>
      </c>
      <c r="F1576">
        <f>IFERROR(記録[[#This Row],[水路]],"")</f>
        <v>7</v>
      </c>
      <c r="G1576" t="str">
        <f>IFERROR(VLOOKUP(D1576,プログラムデータ!A:N,12,0),"")</f>
        <v>13～14歳</v>
      </c>
      <c r="H1576" t="str">
        <f>IFERROR(VLOOKUP(D1576,プログラムデータ!A:N,13,0),"")</f>
        <v>女子</v>
      </c>
      <c r="I1576">
        <f>IFERROR(VLOOKUP(D1576,プログラムデータ!A:N,11,0),"")</f>
        <v>0</v>
      </c>
      <c r="J1576" t="str">
        <f>IFERROR(VLOOKUP(D1576,プログラムデータ!A:N,10,0),"")</f>
        <v>平泳ぎ</v>
      </c>
      <c r="K1576" t="str">
        <f>IFERROR(VLOOKUP(D1576,プログラムデータ!A:N,14,0),"")</f>
        <v>タイム決勝</v>
      </c>
      <c r="L1576" t="str">
        <f t="shared" si="24"/>
        <v>13～14歳 女子 0 平泳ぎ タイム決勝</v>
      </c>
    </row>
    <row r="1577" spans="1:12" x14ac:dyDescent="0.15">
      <c r="A1577">
        <f>IFERROR(記録[[#This Row],[競技番号]],"")</f>
        <v>258</v>
      </c>
      <c r="B1577">
        <f>IFERROR(記録[[#This Row],[選手番号]],"")</f>
        <v>0</v>
      </c>
      <c r="C1577" t="str">
        <f>IFERROR(VLOOKUP(B1577,チーム番号!E:F,2,0),"")</f>
        <v/>
      </c>
      <c r="D1577">
        <f>IFERROR(VLOOKUP(A1577,プログラム!B:C,2,0),"")</f>
        <v>107</v>
      </c>
      <c r="E1577">
        <f>IFERROR(記録[[#This Row],[組]],"")</f>
        <v>1</v>
      </c>
      <c r="F1577">
        <f>IFERROR(記録[[#This Row],[水路]],"")</f>
        <v>8</v>
      </c>
      <c r="G1577" t="str">
        <f>IFERROR(VLOOKUP(D1577,プログラムデータ!A:N,12,0),"")</f>
        <v>13～14歳</v>
      </c>
      <c r="H1577" t="str">
        <f>IFERROR(VLOOKUP(D1577,プログラムデータ!A:N,13,0),"")</f>
        <v>女子</v>
      </c>
      <c r="I1577">
        <f>IFERROR(VLOOKUP(D1577,プログラムデータ!A:N,11,0),"")</f>
        <v>0</v>
      </c>
      <c r="J1577" t="str">
        <f>IFERROR(VLOOKUP(D1577,プログラムデータ!A:N,10,0),"")</f>
        <v>平泳ぎ</v>
      </c>
      <c r="K1577" t="str">
        <f>IFERROR(VLOOKUP(D1577,プログラムデータ!A:N,14,0),"")</f>
        <v>タイム決勝</v>
      </c>
      <c r="L1577" t="str">
        <f t="shared" si="24"/>
        <v>13～14歳 女子 0 平泳ぎ タイム決勝</v>
      </c>
    </row>
    <row r="1578" spans="1:12" x14ac:dyDescent="0.15">
      <c r="A1578">
        <f>IFERROR(記録[[#This Row],[競技番号]],"")</f>
        <v>259</v>
      </c>
      <c r="B1578">
        <f>IFERROR(記録[[#This Row],[選手番号]],"")</f>
        <v>0</v>
      </c>
      <c r="C1578" t="str">
        <f>IFERROR(VLOOKUP(B1578,チーム番号!E:F,2,0),"")</f>
        <v/>
      </c>
      <c r="D1578">
        <f>IFERROR(VLOOKUP(A1578,プログラム!B:C,2,0),"")</f>
        <v>108</v>
      </c>
      <c r="E1578">
        <f>IFERROR(記録[[#This Row],[組]],"")</f>
        <v>1</v>
      </c>
      <c r="F1578">
        <f>IFERROR(記録[[#This Row],[水路]],"")</f>
        <v>1</v>
      </c>
      <c r="G1578" t="str">
        <f>IFERROR(VLOOKUP(D1578,プログラムデータ!A:N,12,0),"")</f>
        <v>15～18歳</v>
      </c>
      <c r="H1578" t="str">
        <f>IFERROR(VLOOKUP(D1578,プログラムデータ!A:N,13,0),"")</f>
        <v>女子</v>
      </c>
      <c r="I1578">
        <f>IFERROR(VLOOKUP(D1578,プログラムデータ!A:N,11,0),"")</f>
        <v>0</v>
      </c>
      <c r="J1578" t="str">
        <f>IFERROR(VLOOKUP(D1578,プログラムデータ!A:N,10,0),"")</f>
        <v>平泳ぎ</v>
      </c>
      <c r="K1578" t="str">
        <f>IFERROR(VLOOKUP(D1578,プログラムデータ!A:N,14,0),"")</f>
        <v>タイム決勝</v>
      </c>
      <c r="L1578" t="str">
        <f t="shared" si="24"/>
        <v>15～18歳 女子 0 平泳ぎ タイム決勝</v>
      </c>
    </row>
    <row r="1579" spans="1:12" x14ac:dyDescent="0.15">
      <c r="A1579">
        <f>IFERROR(記録[[#This Row],[競技番号]],"")</f>
        <v>259</v>
      </c>
      <c r="B1579">
        <f>IFERROR(記録[[#This Row],[選手番号]],"")</f>
        <v>0</v>
      </c>
      <c r="C1579" t="str">
        <f>IFERROR(VLOOKUP(B1579,チーム番号!E:F,2,0),"")</f>
        <v/>
      </c>
      <c r="D1579">
        <f>IFERROR(VLOOKUP(A1579,プログラム!B:C,2,0),"")</f>
        <v>108</v>
      </c>
      <c r="E1579">
        <f>IFERROR(記録[[#This Row],[組]],"")</f>
        <v>1</v>
      </c>
      <c r="F1579">
        <f>IFERROR(記録[[#This Row],[水路]],"")</f>
        <v>2</v>
      </c>
      <c r="G1579" t="str">
        <f>IFERROR(VLOOKUP(D1579,プログラムデータ!A:N,12,0),"")</f>
        <v>15～18歳</v>
      </c>
      <c r="H1579" t="str">
        <f>IFERROR(VLOOKUP(D1579,プログラムデータ!A:N,13,0),"")</f>
        <v>女子</v>
      </c>
      <c r="I1579">
        <f>IFERROR(VLOOKUP(D1579,プログラムデータ!A:N,11,0),"")</f>
        <v>0</v>
      </c>
      <c r="J1579" t="str">
        <f>IFERROR(VLOOKUP(D1579,プログラムデータ!A:N,10,0),"")</f>
        <v>平泳ぎ</v>
      </c>
      <c r="K1579" t="str">
        <f>IFERROR(VLOOKUP(D1579,プログラムデータ!A:N,14,0),"")</f>
        <v>タイム決勝</v>
      </c>
      <c r="L1579" t="str">
        <f t="shared" si="24"/>
        <v>15～18歳 女子 0 平泳ぎ タイム決勝</v>
      </c>
    </row>
    <row r="1580" spans="1:12" x14ac:dyDescent="0.15">
      <c r="A1580">
        <f>IFERROR(記録[[#This Row],[競技番号]],"")</f>
        <v>259</v>
      </c>
      <c r="B1580">
        <f>IFERROR(記録[[#This Row],[選手番号]],"")</f>
        <v>601</v>
      </c>
      <c r="C1580" t="str">
        <f>IFERROR(VLOOKUP(B1580,チーム番号!E:F,2,0),"")</f>
        <v/>
      </c>
      <c r="D1580">
        <f>IFERROR(VLOOKUP(A1580,プログラム!B:C,2,0),"")</f>
        <v>108</v>
      </c>
      <c r="E1580">
        <f>IFERROR(記録[[#This Row],[組]],"")</f>
        <v>1</v>
      </c>
      <c r="F1580">
        <f>IFERROR(記録[[#This Row],[水路]],"")</f>
        <v>3</v>
      </c>
      <c r="G1580" t="str">
        <f>IFERROR(VLOOKUP(D1580,プログラムデータ!A:N,12,0),"")</f>
        <v>15～18歳</v>
      </c>
      <c r="H1580" t="str">
        <f>IFERROR(VLOOKUP(D1580,プログラムデータ!A:N,13,0),"")</f>
        <v>女子</v>
      </c>
      <c r="I1580">
        <f>IFERROR(VLOOKUP(D1580,プログラムデータ!A:N,11,0),"")</f>
        <v>0</v>
      </c>
      <c r="J1580" t="str">
        <f>IFERROR(VLOOKUP(D1580,プログラムデータ!A:N,10,0),"")</f>
        <v>平泳ぎ</v>
      </c>
      <c r="K1580" t="str">
        <f>IFERROR(VLOOKUP(D1580,プログラムデータ!A:N,14,0),"")</f>
        <v>タイム決勝</v>
      </c>
      <c r="L1580" t="str">
        <f t="shared" si="24"/>
        <v>15～18歳 女子 0 平泳ぎ タイム決勝</v>
      </c>
    </row>
    <row r="1581" spans="1:12" x14ac:dyDescent="0.15">
      <c r="A1581">
        <f>IFERROR(記録[[#This Row],[競技番号]],"")</f>
        <v>259</v>
      </c>
      <c r="B1581">
        <f>IFERROR(記録[[#This Row],[選手番号]],"")</f>
        <v>89</v>
      </c>
      <c r="C1581" t="str">
        <f>IFERROR(VLOOKUP(B1581,チーム番号!E:F,2,0),"")</f>
        <v/>
      </c>
      <c r="D1581">
        <f>IFERROR(VLOOKUP(A1581,プログラム!B:C,2,0),"")</f>
        <v>108</v>
      </c>
      <c r="E1581">
        <f>IFERROR(記録[[#This Row],[組]],"")</f>
        <v>1</v>
      </c>
      <c r="F1581">
        <f>IFERROR(記録[[#This Row],[水路]],"")</f>
        <v>4</v>
      </c>
      <c r="G1581" t="str">
        <f>IFERROR(VLOOKUP(D1581,プログラムデータ!A:N,12,0),"")</f>
        <v>15～18歳</v>
      </c>
      <c r="H1581" t="str">
        <f>IFERROR(VLOOKUP(D1581,プログラムデータ!A:N,13,0),"")</f>
        <v>女子</v>
      </c>
      <c r="I1581">
        <f>IFERROR(VLOOKUP(D1581,プログラムデータ!A:N,11,0),"")</f>
        <v>0</v>
      </c>
      <c r="J1581" t="str">
        <f>IFERROR(VLOOKUP(D1581,プログラムデータ!A:N,10,0),"")</f>
        <v>平泳ぎ</v>
      </c>
      <c r="K1581" t="str">
        <f>IFERROR(VLOOKUP(D1581,プログラムデータ!A:N,14,0),"")</f>
        <v>タイム決勝</v>
      </c>
      <c r="L1581" t="str">
        <f t="shared" si="24"/>
        <v>15～18歳 女子 0 平泳ぎ タイム決勝</v>
      </c>
    </row>
    <row r="1582" spans="1:12" x14ac:dyDescent="0.15">
      <c r="A1582">
        <f>IFERROR(記録[[#This Row],[競技番号]],"")</f>
        <v>259</v>
      </c>
      <c r="B1582">
        <f>IFERROR(記録[[#This Row],[選手番号]],"")</f>
        <v>630</v>
      </c>
      <c r="C1582" t="str">
        <f>IFERROR(VLOOKUP(B1582,チーム番号!E:F,2,0),"")</f>
        <v/>
      </c>
      <c r="D1582">
        <f>IFERROR(VLOOKUP(A1582,プログラム!B:C,2,0),"")</f>
        <v>108</v>
      </c>
      <c r="E1582">
        <f>IFERROR(記録[[#This Row],[組]],"")</f>
        <v>1</v>
      </c>
      <c r="F1582">
        <f>IFERROR(記録[[#This Row],[水路]],"")</f>
        <v>5</v>
      </c>
      <c r="G1582" t="str">
        <f>IFERROR(VLOOKUP(D1582,プログラムデータ!A:N,12,0),"")</f>
        <v>15～18歳</v>
      </c>
      <c r="H1582" t="str">
        <f>IFERROR(VLOOKUP(D1582,プログラムデータ!A:N,13,0),"")</f>
        <v>女子</v>
      </c>
      <c r="I1582">
        <f>IFERROR(VLOOKUP(D1582,プログラムデータ!A:N,11,0),"")</f>
        <v>0</v>
      </c>
      <c r="J1582" t="str">
        <f>IFERROR(VLOOKUP(D1582,プログラムデータ!A:N,10,0),"")</f>
        <v>平泳ぎ</v>
      </c>
      <c r="K1582" t="str">
        <f>IFERROR(VLOOKUP(D1582,プログラムデータ!A:N,14,0),"")</f>
        <v>タイム決勝</v>
      </c>
      <c r="L1582" t="str">
        <f t="shared" ref="L1582:L1645" si="25">CONCATENATE(G1582," ",H1582," ",I1582," ",J1582," ",K1582)</f>
        <v>15～18歳 女子 0 平泳ぎ タイム決勝</v>
      </c>
    </row>
    <row r="1583" spans="1:12" x14ac:dyDescent="0.15">
      <c r="A1583">
        <f>IFERROR(記録[[#This Row],[競技番号]],"")</f>
        <v>259</v>
      </c>
      <c r="B1583">
        <f>IFERROR(記録[[#This Row],[選手番号]],"")</f>
        <v>0</v>
      </c>
      <c r="C1583" t="str">
        <f>IFERROR(VLOOKUP(B1583,チーム番号!E:F,2,0),"")</f>
        <v/>
      </c>
      <c r="D1583">
        <f>IFERROR(VLOOKUP(A1583,プログラム!B:C,2,0),"")</f>
        <v>108</v>
      </c>
      <c r="E1583">
        <f>IFERROR(記録[[#This Row],[組]],"")</f>
        <v>1</v>
      </c>
      <c r="F1583">
        <f>IFERROR(記録[[#This Row],[水路]],"")</f>
        <v>6</v>
      </c>
      <c r="G1583" t="str">
        <f>IFERROR(VLOOKUP(D1583,プログラムデータ!A:N,12,0),"")</f>
        <v>15～18歳</v>
      </c>
      <c r="H1583" t="str">
        <f>IFERROR(VLOOKUP(D1583,プログラムデータ!A:N,13,0),"")</f>
        <v>女子</v>
      </c>
      <c r="I1583">
        <f>IFERROR(VLOOKUP(D1583,プログラムデータ!A:N,11,0),"")</f>
        <v>0</v>
      </c>
      <c r="J1583" t="str">
        <f>IFERROR(VLOOKUP(D1583,プログラムデータ!A:N,10,0),"")</f>
        <v>平泳ぎ</v>
      </c>
      <c r="K1583" t="str">
        <f>IFERROR(VLOOKUP(D1583,プログラムデータ!A:N,14,0),"")</f>
        <v>タイム決勝</v>
      </c>
      <c r="L1583" t="str">
        <f t="shared" si="25"/>
        <v>15～18歳 女子 0 平泳ぎ タイム決勝</v>
      </c>
    </row>
    <row r="1584" spans="1:12" x14ac:dyDescent="0.15">
      <c r="A1584">
        <f>IFERROR(記録[[#This Row],[競技番号]],"")</f>
        <v>259</v>
      </c>
      <c r="B1584">
        <f>IFERROR(記録[[#This Row],[選手番号]],"")</f>
        <v>0</v>
      </c>
      <c r="C1584" t="str">
        <f>IFERROR(VLOOKUP(B1584,チーム番号!E:F,2,0),"")</f>
        <v/>
      </c>
      <c r="D1584">
        <f>IFERROR(VLOOKUP(A1584,プログラム!B:C,2,0),"")</f>
        <v>108</v>
      </c>
      <c r="E1584">
        <f>IFERROR(記録[[#This Row],[組]],"")</f>
        <v>1</v>
      </c>
      <c r="F1584">
        <f>IFERROR(記録[[#This Row],[水路]],"")</f>
        <v>7</v>
      </c>
      <c r="G1584" t="str">
        <f>IFERROR(VLOOKUP(D1584,プログラムデータ!A:N,12,0),"")</f>
        <v>15～18歳</v>
      </c>
      <c r="H1584" t="str">
        <f>IFERROR(VLOOKUP(D1584,プログラムデータ!A:N,13,0),"")</f>
        <v>女子</v>
      </c>
      <c r="I1584">
        <f>IFERROR(VLOOKUP(D1584,プログラムデータ!A:N,11,0),"")</f>
        <v>0</v>
      </c>
      <c r="J1584" t="str">
        <f>IFERROR(VLOOKUP(D1584,プログラムデータ!A:N,10,0),"")</f>
        <v>平泳ぎ</v>
      </c>
      <c r="K1584" t="str">
        <f>IFERROR(VLOOKUP(D1584,プログラムデータ!A:N,14,0),"")</f>
        <v>タイム決勝</v>
      </c>
      <c r="L1584" t="str">
        <f t="shared" si="25"/>
        <v>15～18歳 女子 0 平泳ぎ タイム決勝</v>
      </c>
    </row>
    <row r="1585" spans="1:12" x14ac:dyDescent="0.15">
      <c r="A1585">
        <f>IFERROR(記録[[#This Row],[競技番号]],"")</f>
        <v>259</v>
      </c>
      <c r="B1585">
        <f>IFERROR(記録[[#This Row],[選手番号]],"")</f>
        <v>0</v>
      </c>
      <c r="C1585" t="str">
        <f>IFERROR(VLOOKUP(B1585,チーム番号!E:F,2,0),"")</f>
        <v/>
      </c>
      <c r="D1585">
        <f>IFERROR(VLOOKUP(A1585,プログラム!B:C,2,0),"")</f>
        <v>108</v>
      </c>
      <c r="E1585">
        <f>IFERROR(記録[[#This Row],[組]],"")</f>
        <v>1</v>
      </c>
      <c r="F1585">
        <f>IFERROR(記録[[#This Row],[水路]],"")</f>
        <v>8</v>
      </c>
      <c r="G1585" t="str">
        <f>IFERROR(VLOOKUP(D1585,プログラムデータ!A:N,12,0),"")</f>
        <v>15～18歳</v>
      </c>
      <c r="H1585" t="str">
        <f>IFERROR(VLOOKUP(D1585,プログラムデータ!A:N,13,0),"")</f>
        <v>女子</v>
      </c>
      <c r="I1585">
        <f>IFERROR(VLOOKUP(D1585,プログラムデータ!A:N,11,0),"")</f>
        <v>0</v>
      </c>
      <c r="J1585" t="str">
        <f>IFERROR(VLOOKUP(D1585,プログラムデータ!A:N,10,0),"")</f>
        <v>平泳ぎ</v>
      </c>
      <c r="K1585" t="str">
        <f>IFERROR(VLOOKUP(D1585,プログラムデータ!A:N,14,0),"")</f>
        <v>タイム決勝</v>
      </c>
      <c r="L1585" t="str">
        <f t="shared" si="25"/>
        <v>15～18歳 女子 0 平泳ぎ タイム決勝</v>
      </c>
    </row>
    <row r="1586" spans="1:12" x14ac:dyDescent="0.15">
      <c r="A1586">
        <f>IFERROR(記録[[#This Row],[競技番号]],"")</f>
        <v>259</v>
      </c>
      <c r="B1586">
        <f>IFERROR(記録[[#This Row],[選手番号]],"")</f>
        <v>25</v>
      </c>
      <c r="C1586" t="str">
        <f>IFERROR(VLOOKUP(B1586,チーム番号!E:F,2,0),"")</f>
        <v/>
      </c>
      <c r="D1586">
        <f>IFERROR(VLOOKUP(A1586,プログラム!B:C,2,0),"")</f>
        <v>108</v>
      </c>
      <c r="E1586">
        <f>IFERROR(記録[[#This Row],[組]],"")</f>
        <v>2</v>
      </c>
      <c r="F1586">
        <f>IFERROR(記録[[#This Row],[水路]],"")</f>
        <v>1</v>
      </c>
      <c r="G1586" t="str">
        <f>IFERROR(VLOOKUP(D1586,プログラムデータ!A:N,12,0),"")</f>
        <v>15～18歳</v>
      </c>
      <c r="H1586" t="str">
        <f>IFERROR(VLOOKUP(D1586,プログラムデータ!A:N,13,0),"")</f>
        <v>女子</v>
      </c>
      <c r="I1586">
        <f>IFERROR(VLOOKUP(D1586,プログラムデータ!A:N,11,0),"")</f>
        <v>0</v>
      </c>
      <c r="J1586" t="str">
        <f>IFERROR(VLOOKUP(D1586,プログラムデータ!A:N,10,0),"")</f>
        <v>平泳ぎ</v>
      </c>
      <c r="K1586" t="str">
        <f>IFERROR(VLOOKUP(D1586,プログラムデータ!A:N,14,0),"")</f>
        <v>タイム決勝</v>
      </c>
      <c r="L1586" t="str">
        <f t="shared" si="25"/>
        <v>15～18歳 女子 0 平泳ぎ タイム決勝</v>
      </c>
    </row>
    <row r="1587" spans="1:12" x14ac:dyDescent="0.15">
      <c r="A1587">
        <f>IFERROR(記録[[#This Row],[競技番号]],"")</f>
        <v>259</v>
      </c>
      <c r="B1587">
        <f>IFERROR(記録[[#This Row],[選手番号]],"")</f>
        <v>190</v>
      </c>
      <c r="C1587" t="str">
        <f>IFERROR(VLOOKUP(B1587,チーム番号!E:F,2,0),"")</f>
        <v/>
      </c>
      <c r="D1587">
        <f>IFERROR(VLOOKUP(A1587,プログラム!B:C,2,0),"")</f>
        <v>108</v>
      </c>
      <c r="E1587">
        <f>IFERROR(記録[[#This Row],[組]],"")</f>
        <v>2</v>
      </c>
      <c r="F1587">
        <f>IFERROR(記録[[#This Row],[水路]],"")</f>
        <v>2</v>
      </c>
      <c r="G1587" t="str">
        <f>IFERROR(VLOOKUP(D1587,プログラムデータ!A:N,12,0),"")</f>
        <v>15～18歳</v>
      </c>
      <c r="H1587" t="str">
        <f>IFERROR(VLOOKUP(D1587,プログラムデータ!A:N,13,0),"")</f>
        <v>女子</v>
      </c>
      <c r="I1587">
        <f>IFERROR(VLOOKUP(D1587,プログラムデータ!A:N,11,0),"")</f>
        <v>0</v>
      </c>
      <c r="J1587" t="str">
        <f>IFERROR(VLOOKUP(D1587,プログラムデータ!A:N,10,0),"")</f>
        <v>平泳ぎ</v>
      </c>
      <c r="K1587" t="str">
        <f>IFERROR(VLOOKUP(D1587,プログラムデータ!A:N,14,0),"")</f>
        <v>タイム決勝</v>
      </c>
      <c r="L1587" t="str">
        <f t="shared" si="25"/>
        <v>15～18歳 女子 0 平泳ぎ タイム決勝</v>
      </c>
    </row>
    <row r="1588" spans="1:12" x14ac:dyDescent="0.15">
      <c r="A1588">
        <f>IFERROR(記録[[#This Row],[競技番号]],"")</f>
        <v>259</v>
      </c>
      <c r="B1588">
        <f>IFERROR(記録[[#This Row],[選手番号]],"")</f>
        <v>21</v>
      </c>
      <c r="C1588" t="str">
        <f>IFERROR(VLOOKUP(B1588,チーム番号!E:F,2,0),"")</f>
        <v/>
      </c>
      <c r="D1588">
        <f>IFERROR(VLOOKUP(A1588,プログラム!B:C,2,0),"")</f>
        <v>108</v>
      </c>
      <c r="E1588">
        <f>IFERROR(記録[[#This Row],[組]],"")</f>
        <v>2</v>
      </c>
      <c r="F1588">
        <f>IFERROR(記録[[#This Row],[水路]],"")</f>
        <v>3</v>
      </c>
      <c r="G1588" t="str">
        <f>IFERROR(VLOOKUP(D1588,プログラムデータ!A:N,12,0),"")</f>
        <v>15～18歳</v>
      </c>
      <c r="H1588" t="str">
        <f>IFERROR(VLOOKUP(D1588,プログラムデータ!A:N,13,0),"")</f>
        <v>女子</v>
      </c>
      <c r="I1588">
        <f>IFERROR(VLOOKUP(D1588,プログラムデータ!A:N,11,0),"")</f>
        <v>0</v>
      </c>
      <c r="J1588" t="str">
        <f>IFERROR(VLOOKUP(D1588,プログラムデータ!A:N,10,0),"")</f>
        <v>平泳ぎ</v>
      </c>
      <c r="K1588" t="str">
        <f>IFERROR(VLOOKUP(D1588,プログラムデータ!A:N,14,0),"")</f>
        <v>タイム決勝</v>
      </c>
      <c r="L1588" t="str">
        <f t="shared" si="25"/>
        <v>15～18歳 女子 0 平泳ぎ タイム決勝</v>
      </c>
    </row>
    <row r="1589" spans="1:12" x14ac:dyDescent="0.15">
      <c r="A1589">
        <f>IFERROR(記録[[#This Row],[競技番号]],"")</f>
        <v>259</v>
      </c>
      <c r="B1589">
        <f>IFERROR(記録[[#This Row],[選手番号]],"")</f>
        <v>635</v>
      </c>
      <c r="C1589" t="str">
        <f>IFERROR(VLOOKUP(B1589,チーム番号!E:F,2,0),"")</f>
        <v/>
      </c>
      <c r="D1589">
        <f>IFERROR(VLOOKUP(A1589,プログラム!B:C,2,0),"")</f>
        <v>108</v>
      </c>
      <c r="E1589">
        <f>IFERROR(記録[[#This Row],[組]],"")</f>
        <v>2</v>
      </c>
      <c r="F1589">
        <f>IFERROR(記録[[#This Row],[水路]],"")</f>
        <v>4</v>
      </c>
      <c r="G1589" t="str">
        <f>IFERROR(VLOOKUP(D1589,プログラムデータ!A:N,12,0),"")</f>
        <v>15～18歳</v>
      </c>
      <c r="H1589" t="str">
        <f>IFERROR(VLOOKUP(D1589,プログラムデータ!A:N,13,0),"")</f>
        <v>女子</v>
      </c>
      <c r="I1589">
        <f>IFERROR(VLOOKUP(D1589,プログラムデータ!A:N,11,0),"")</f>
        <v>0</v>
      </c>
      <c r="J1589" t="str">
        <f>IFERROR(VLOOKUP(D1589,プログラムデータ!A:N,10,0),"")</f>
        <v>平泳ぎ</v>
      </c>
      <c r="K1589" t="str">
        <f>IFERROR(VLOOKUP(D1589,プログラムデータ!A:N,14,0),"")</f>
        <v>タイム決勝</v>
      </c>
      <c r="L1589" t="str">
        <f t="shared" si="25"/>
        <v>15～18歳 女子 0 平泳ぎ タイム決勝</v>
      </c>
    </row>
    <row r="1590" spans="1:12" x14ac:dyDescent="0.15">
      <c r="A1590">
        <f>IFERROR(記録[[#This Row],[競技番号]],"")</f>
        <v>259</v>
      </c>
      <c r="B1590">
        <f>IFERROR(記録[[#This Row],[選手番号]],"")</f>
        <v>143</v>
      </c>
      <c r="C1590" t="str">
        <f>IFERROR(VLOOKUP(B1590,チーム番号!E:F,2,0),"")</f>
        <v/>
      </c>
      <c r="D1590">
        <f>IFERROR(VLOOKUP(A1590,プログラム!B:C,2,0),"")</f>
        <v>108</v>
      </c>
      <c r="E1590">
        <f>IFERROR(記録[[#This Row],[組]],"")</f>
        <v>2</v>
      </c>
      <c r="F1590">
        <f>IFERROR(記録[[#This Row],[水路]],"")</f>
        <v>5</v>
      </c>
      <c r="G1590" t="str">
        <f>IFERROR(VLOOKUP(D1590,プログラムデータ!A:N,12,0),"")</f>
        <v>15～18歳</v>
      </c>
      <c r="H1590" t="str">
        <f>IFERROR(VLOOKUP(D1590,プログラムデータ!A:N,13,0),"")</f>
        <v>女子</v>
      </c>
      <c r="I1590">
        <f>IFERROR(VLOOKUP(D1590,プログラムデータ!A:N,11,0),"")</f>
        <v>0</v>
      </c>
      <c r="J1590" t="str">
        <f>IFERROR(VLOOKUP(D1590,プログラムデータ!A:N,10,0),"")</f>
        <v>平泳ぎ</v>
      </c>
      <c r="K1590" t="str">
        <f>IFERROR(VLOOKUP(D1590,プログラムデータ!A:N,14,0),"")</f>
        <v>タイム決勝</v>
      </c>
      <c r="L1590" t="str">
        <f t="shared" si="25"/>
        <v>15～18歳 女子 0 平泳ぎ タイム決勝</v>
      </c>
    </row>
    <row r="1591" spans="1:12" x14ac:dyDescent="0.15">
      <c r="A1591">
        <f>IFERROR(記録[[#This Row],[競技番号]],"")</f>
        <v>259</v>
      </c>
      <c r="B1591">
        <f>IFERROR(記録[[#This Row],[選手番号]],"")</f>
        <v>246</v>
      </c>
      <c r="C1591" t="str">
        <f>IFERROR(VLOOKUP(B1591,チーム番号!E:F,2,0),"")</f>
        <v/>
      </c>
      <c r="D1591">
        <f>IFERROR(VLOOKUP(A1591,プログラム!B:C,2,0),"")</f>
        <v>108</v>
      </c>
      <c r="E1591">
        <f>IFERROR(記録[[#This Row],[組]],"")</f>
        <v>2</v>
      </c>
      <c r="F1591">
        <f>IFERROR(記録[[#This Row],[水路]],"")</f>
        <v>6</v>
      </c>
      <c r="G1591" t="str">
        <f>IFERROR(VLOOKUP(D1591,プログラムデータ!A:N,12,0),"")</f>
        <v>15～18歳</v>
      </c>
      <c r="H1591" t="str">
        <f>IFERROR(VLOOKUP(D1591,プログラムデータ!A:N,13,0),"")</f>
        <v>女子</v>
      </c>
      <c r="I1591">
        <f>IFERROR(VLOOKUP(D1591,プログラムデータ!A:N,11,0),"")</f>
        <v>0</v>
      </c>
      <c r="J1591" t="str">
        <f>IFERROR(VLOOKUP(D1591,プログラムデータ!A:N,10,0),"")</f>
        <v>平泳ぎ</v>
      </c>
      <c r="K1591" t="str">
        <f>IFERROR(VLOOKUP(D1591,プログラムデータ!A:N,14,0),"")</f>
        <v>タイム決勝</v>
      </c>
      <c r="L1591" t="str">
        <f t="shared" si="25"/>
        <v>15～18歳 女子 0 平泳ぎ タイム決勝</v>
      </c>
    </row>
    <row r="1592" spans="1:12" x14ac:dyDescent="0.15">
      <c r="A1592">
        <f>IFERROR(記録[[#This Row],[競技番号]],"")</f>
        <v>259</v>
      </c>
      <c r="B1592">
        <f>IFERROR(記録[[#This Row],[選手番号]],"")</f>
        <v>309</v>
      </c>
      <c r="C1592" t="str">
        <f>IFERROR(VLOOKUP(B1592,チーム番号!E:F,2,0),"")</f>
        <v/>
      </c>
      <c r="D1592">
        <f>IFERROR(VLOOKUP(A1592,プログラム!B:C,2,0),"")</f>
        <v>108</v>
      </c>
      <c r="E1592">
        <f>IFERROR(記録[[#This Row],[組]],"")</f>
        <v>2</v>
      </c>
      <c r="F1592">
        <f>IFERROR(記録[[#This Row],[水路]],"")</f>
        <v>7</v>
      </c>
      <c r="G1592" t="str">
        <f>IFERROR(VLOOKUP(D1592,プログラムデータ!A:N,12,0),"")</f>
        <v>15～18歳</v>
      </c>
      <c r="H1592" t="str">
        <f>IFERROR(VLOOKUP(D1592,プログラムデータ!A:N,13,0),"")</f>
        <v>女子</v>
      </c>
      <c r="I1592">
        <f>IFERROR(VLOOKUP(D1592,プログラムデータ!A:N,11,0),"")</f>
        <v>0</v>
      </c>
      <c r="J1592" t="str">
        <f>IFERROR(VLOOKUP(D1592,プログラムデータ!A:N,10,0),"")</f>
        <v>平泳ぎ</v>
      </c>
      <c r="K1592" t="str">
        <f>IFERROR(VLOOKUP(D1592,プログラムデータ!A:N,14,0),"")</f>
        <v>タイム決勝</v>
      </c>
      <c r="L1592" t="str">
        <f t="shared" si="25"/>
        <v>15～18歳 女子 0 平泳ぎ タイム決勝</v>
      </c>
    </row>
    <row r="1593" spans="1:12" x14ac:dyDescent="0.15">
      <c r="A1593">
        <f>IFERROR(記録[[#This Row],[競技番号]],"")</f>
        <v>259</v>
      </c>
      <c r="B1593">
        <f>IFERROR(記録[[#This Row],[選手番号]],"")</f>
        <v>0</v>
      </c>
      <c r="C1593" t="str">
        <f>IFERROR(VLOOKUP(B1593,チーム番号!E:F,2,0),"")</f>
        <v/>
      </c>
      <c r="D1593">
        <f>IFERROR(VLOOKUP(A1593,プログラム!B:C,2,0),"")</f>
        <v>108</v>
      </c>
      <c r="E1593">
        <f>IFERROR(記録[[#This Row],[組]],"")</f>
        <v>2</v>
      </c>
      <c r="F1593">
        <f>IFERROR(記録[[#This Row],[水路]],"")</f>
        <v>8</v>
      </c>
      <c r="G1593" t="str">
        <f>IFERROR(VLOOKUP(D1593,プログラムデータ!A:N,12,0),"")</f>
        <v>15～18歳</v>
      </c>
      <c r="H1593" t="str">
        <f>IFERROR(VLOOKUP(D1593,プログラムデータ!A:N,13,0),"")</f>
        <v>女子</v>
      </c>
      <c r="I1593">
        <f>IFERROR(VLOOKUP(D1593,プログラムデータ!A:N,11,0),"")</f>
        <v>0</v>
      </c>
      <c r="J1593" t="str">
        <f>IFERROR(VLOOKUP(D1593,プログラムデータ!A:N,10,0),"")</f>
        <v>平泳ぎ</v>
      </c>
      <c r="K1593" t="str">
        <f>IFERROR(VLOOKUP(D1593,プログラムデータ!A:N,14,0),"")</f>
        <v>タイム決勝</v>
      </c>
      <c r="L1593" t="str">
        <f t="shared" si="25"/>
        <v>15～18歳 女子 0 平泳ぎ タイム決勝</v>
      </c>
    </row>
    <row r="1594" spans="1:12" x14ac:dyDescent="0.15">
      <c r="A1594">
        <f>IFERROR(記録[[#This Row],[競技番号]],"")</f>
        <v>260</v>
      </c>
      <c r="B1594">
        <f>IFERROR(記録[[#This Row],[選手番号]],"")</f>
        <v>150</v>
      </c>
      <c r="C1594" t="str">
        <f>IFERROR(VLOOKUP(B1594,チーム番号!E:F,2,0),"")</f>
        <v/>
      </c>
      <c r="D1594">
        <f>IFERROR(VLOOKUP(A1594,プログラム!B:C,2,0),"")</f>
        <v>109</v>
      </c>
      <c r="E1594">
        <f>IFERROR(記録[[#This Row],[組]],"")</f>
        <v>1</v>
      </c>
      <c r="F1594">
        <f>IFERROR(記録[[#This Row],[水路]],"")</f>
        <v>1</v>
      </c>
      <c r="G1594" t="str">
        <f>IFERROR(VLOOKUP(D1594,プログラムデータ!A:N,12,0),"")</f>
        <v>13～14歳</v>
      </c>
      <c r="H1594" t="str">
        <f>IFERROR(VLOOKUP(D1594,プログラムデータ!A:N,13,0),"")</f>
        <v>女子</v>
      </c>
      <c r="I1594" t="str">
        <f>IFERROR(VLOOKUP(D1594,プログラムデータ!A:N,11,0),"")</f>
        <v>4×50m</v>
      </c>
      <c r="J1594" t="str">
        <f>IFERROR(VLOOKUP(D1594,プログラムデータ!A:N,10,0),"")</f>
        <v>平泳ぎ</v>
      </c>
      <c r="K1594" t="str">
        <f>IFERROR(VLOOKUP(D1594,プログラムデータ!A:N,14,0),"")</f>
        <v>タイム決勝</v>
      </c>
      <c r="L1594" t="str">
        <f t="shared" si="25"/>
        <v>13～14歳 女子 4×50m 平泳ぎ タイム決勝</v>
      </c>
    </row>
    <row r="1595" spans="1:12" x14ac:dyDescent="0.15">
      <c r="A1595">
        <f>IFERROR(記録[[#This Row],[競技番号]],"")</f>
        <v>260</v>
      </c>
      <c r="B1595">
        <f>IFERROR(記録[[#This Row],[選手番号]],"")</f>
        <v>416</v>
      </c>
      <c r="C1595" t="str">
        <f>IFERROR(VLOOKUP(B1595,チーム番号!E:F,2,0),"")</f>
        <v/>
      </c>
      <c r="D1595">
        <f>IFERROR(VLOOKUP(A1595,プログラム!B:C,2,0),"")</f>
        <v>109</v>
      </c>
      <c r="E1595">
        <f>IFERROR(記録[[#This Row],[組]],"")</f>
        <v>1</v>
      </c>
      <c r="F1595">
        <f>IFERROR(記録[[#This Row],[水路]],"")</f>
        <v>2</v>
      </c>
      <c r="G1595" t="str">
        <f>IFERROR(VLOOKUP(D1595,プログラムデータ!A:N,12,0),"")</f>
        <v>13～14歳</v>
      </c>
      <c r="H1595" t="str">
        <f>IFERROR(VLOOKUP(D1595,プログラムデータ!A:N,13,0),"")</f>
        <v>女子</v>
      </c>
      <c r="I1595" t="str">
        <f>IFERROR(VLOOKUP(D1595,プログラムデータ!A:N,11,0),"")</f>
        <v>4×50m</v>
      </c>
      <c r="J1595" t="str">
        <f>IFERROR(VLOOKUP(D1595,プログラムデータ!A:N,10,0),"")</f>
        <v>平泳ぎ</v>
      </c>
      <c r="K1595" t="str">
        <f>IFERROR(VLOOKUP(D1595,プログラムデータ!A:N,14,0),"")</f>
        <v>タイム決勝</v>
      </c>
      <c r="L1595" t="str">
        <f t="shared" si="25"/>
        <v>13～14歳 女子 4×50m 平泳ぎ タイム決勝</v>
      </c>
    </row>
    <row r="1596" spans="1:12" x14ac:dyDescent="0.15">
      <c r="A1596">
        <f>IFERROR(記録[[#This Row],[競技番号]],"")</f>
        <v>260</v>
      </c>
      <c r="B1596">
        <f>IFERROR(記録[[#This Row],[選手番号]],"")</f>
        <v>464</v>
      </c>
      <c r="C1596" t="str">
        <f>IFERROR(VLOOKUP(B1596,チーム番号!E:F,2,0),"")</f>
        <v/>
      </c>
      <c r="D1596">
        <f>IFERROR(VLOOKUP(A1596,プログラム!B:C,2,0),"")</f>
        <v>109</v>
      </c>
      <c r="E1596">
        <f>IFERROR(記録[[#This Row],[組]],"")</f>
        <v>1</v>
      </c>
      <c r="F1596">
        <f>IFERROR(記録[[#This Row],[水路]],"")</f>
        <v>3</v>
      </c>
      <c r="G1596" t="str">
        <f>IFERROR(VLOOKUP(D1596,プログラムデータ!A:N,12,0),"")</f>
        <v>13～14歳</v>
      </c>
      <c r="H1596" t="str">
        <f>IFERROR(VLOOKUP(D1596,プログラムデータ!A:N,13,0),"")</f>
        <v>女子</v>
      </c>
      <c r="I1596" t="str">
        <f>IFERROR(VLOOKUP(D1596,プログラムデータ!A:N,11,0),"")</f>
        <v>4×50m</v>
      </c>
      <c r="J1596" t="str">
        <f>IFERROR(VLOOKUP(D1596,プログラムデータ!A:N,10,0),"")</f>
        <v>平泳ぎ</v>
      </c>
      <c r="K1596" t="str">
        <f>IFERROR(VLOOKUP(D1596,プログラムデータ!A:N,14,0),"")</f>
        <v>タイム決勝</v>
      </c>
      <c r="L1596" t="str">
        <f t="shared" si="25"/>
        <v>13～14歳 女子 4×50m 平泳ぎ タイム決勝</v>
      </c>
    </row>
    <row r="1597" spans="1:12" x14ac:dyDescent="0.15">
      <c r="A1597">
        <f>IFERROR(記録[[#This Row],[競技番号]],"")</f>
        <v>260</v>
      </c>
      <c r="B1597">
        <f>IFERROR(記録[[#This Row],[選手番号]],"")</f>
        <v>175</v>
      </c>
      <c r="C1597" t="str">
        <f>IFERROR(VLOOKUP(B1597,チーム番号!E:F,2,0),"")</f>
        <v/>
      </c>
      <c r="D1597">
        <f>IFERROR(VLOOKUP(A1597,プログラム!B:C,2,0),"")</f>
        <v>109</v>
      </c>
      <c r="E1597">
        <f>IFERROR(記録[[#This Row],[組]],"")</f>
        <v>1</v>
      </c>
      <c r="F1597">
        <f>IFERROR(記録[[#This Row],[水路]],"")</f>
        <v>4</v>
      </c>
      <c r="G1597" t="str">
        <f>IFERROR(VLOOKUP(D1597,プログラムデータ!A:N,12,0),"")</f>
        <v>13～14歳</v>
      </c>
      <c r="H1597" t="str">
        <f>IFERROR(VLOOKUP(D1597,プログラムデータ!A:N,13,0),"")</f>
        <v>女子</v>
      </c>
      <c r="I1597" t="str">
        <f>IFERROR(VLOOKUP(D1597,プログラムデータ!A:N,11,0),"")</f>
        <v>4×50m</v>
      </c>
      <c r="J1597" t="str">
        <f>IFERROR(VLOOKUP(D1597,プログラムデータ!A:N,10,0),"")</f>
        <v>平泳ぎ</v>
      </c>
      <c r="K1597" t="str">
        <f>IFERROR(VLOOKUP(D1597,プログラムデータ!A:N,14,0),"")</f>
        <v>タイム決勝</v>
      </c>
      <c r="L1597" t="str">
        <f t="shared" si="25"/>
        <v>13～14歳 女子 4×50m 平泳ぎ タイム決勝</v>
      </c>
    </row>
    <row r="1598" spans="1:12" x14ac:dyDescent="0.15">
      <c r="A1598">
        <f>IFERROR(記録[[#This Row],[競技番号]],"")</f>
        <v>260</v>
      </c>
      <c r="B1598">
        <f>IFERROR(記録[[#This Row],[選手番号]],"")</f>
        <v>233</v>
      </c>
      <c r="C1598" t="str">
        <f>IFERROR(VLOOKUP(B1598,チーム番号!E:F,2,0),"")</f>
        <v/>
      </c>
      <c r="D1598">
        <f>IFERROR(VLOOKUP(A1598,プログラム!B:C,2,0),"")</f>
        <v>109</v>
      </c>
      <c r="E1598">
        <f>IFERROR(記録[[#This Row],[組]],"")</f>
        <v>1</v>
      </c>
      <c r="F1598">
        <f>IFERROR(記録[[#This Row],[水路]],"")</f>
        <v>5</v>
      </c>
      <c r="G1598" t="str">
        <f>IFERROR(VLOOKUP(D1598,プログラムデータ!A:N,12,0),"")</f>
        <v>13～14歳</v>
      </c>
      <c r="H1598" t="str">
        <f>IFERROR(VLOOKUP(D1598,プログラムデータ!A:N,13,0),"")</f>
        <v>女子</v>
      </c>
      <c r="I1598" t="str">
        <f>IFERROR(VLOOKUP(D1598,プログラムデータ!A:N,11,0),"")</f>
        <v>4×50m</v>
      </c>
      <c r="J1598" t="str">
        <f>IFERROR(VLOOKUP(D1598,プログラムデータ!A:N,10,0),"")</f>
        <v>平泳ぎ</v>
      </c>
      <c r="K1598" t="str">
        <f>IFERROR(VLOOKUP(D1598,プログラムデータ!A:N,14,0),"")</f>
        <v>タイム決勝</v>
      </c>
      <c r="L1598" t="str">
        <f t="shared" si="25"/>
        <v>13～14歳 女子 4×50m 平泳ぎ タイム決勝</v>
      </c>
    </row>
    <row r="1599" spans="1:12" x14ac:dyDescent="0.15">
      <c r="A1599">
        <f>IFERROR(記録[[#This Row],[競技番号]],"")</f>
        <v>260</v>
      </c>
      <c r="B1599">
        <f>IFERROR(記録[[#This Row],[選手番号]],"")</f>
        <v>376</v>
      </c>
      <c r="C1599" t="str">
        <f>IFERROR(VLOOKUP(B1599,チーム番号!E:F,2,0),"")</f>
        <v/>
      </c>
      <c r="D1599">
        <f>IFERROR(VLOOKUP(A1599,プログラム!B:C,2,0),"")</f>
        <v>109</v>
      </c>
      <c r="E1599">
        <f>IFERROR(記録[[#This Row],[組]],"")</f>
        <v>1</v>
      </c>
      <c r="F1599">
        <f>IFERROR(記録[[#This Row],[水路]],"")</f>
        <v>6</v>
      </c>
      <c r="G1599" t="str">
        <f>IFERROR(VLOOKUP(D1599,プログラムデータ!A:N,12,0),"")</f>
        <v>13～14歳</v>
      </c>
      <c r="H1599" t="str">
        <f>IFERROR(VLOOKUP(D1599,プログラムデータ!A:N,13,0),"")</f>
        <v>女子</v>
      </c>
      <c r="I1599" t="str">
        <f>IFERROR(VLOOKUP(D1599,プログラムデータ!A:N,11,0),"")</f>
        <v>4×50m</v>
      </c>
      <c r="J1599" t="str">
        <f>IFERROR(VLOOKUP(D1599,プログラムデータ!A:N,10,0),"")</f>
        <v>平泳ぎ</v>
      </c>
      <c r="K1599" t="str">
        <f>IFERROR(VLOOKUP(D1599,プログラムデータ!A:N,14,0),"")</f>
        <v>タイム決勝</v>
      </c>
      <c r="L1599" t="str">
        <f t="shared" si="25"/>
        <v>13～14歳 女子 4×50m 平泳ぎ タイム決勝</v>
      </c>
    </row>
    <row r="1600" spans="1:12" x14ac:dyDescent="0.15">
      <c r="A1600">
        <f>IFERROR(記録[[#This Row],[競技番号]],"")</f>
        <v>260</v>
      </c>
      <c r="B1600">
        <f>IFERROR(記録[[#This Row],[選手番号]],"")</f>
        <v>667</v>
      </c>
      <c r="C1600" t="str">
        <f>IFERROR(VLOOKUP(B1600,チーム番号!E:F,2,0),"")</f>
        <v/>
      </c>
      <c r="D1600">
        <f>IFERROR(VLOOKUP(A1600,プログラム!B:C,2,0),"")</f>
        <v>109</v>
      </c>
      <c r="E1600">
        <f>IFERROR(記録[[#This Row],[組]],"")</f>
        <v>1</v>
      </c>
      <c r="F1600">
        <f>IFERROR(記録[[#This Row],[水路]],"")</f>
        <v>7</v>
      </c>
      <c r="G1600" t="str">
        <f>IFERROR(VLOOKUP(D1600,プログラムデータ!A:N,12,0),"")</f>
        <v>13～14歳</v>
      </c>
      <c r="H1600" t="str">
        <f>IFERROR(VLOOKUP(D1600,プログラムデータ!A:N,13,0),"")</f>
        <v>女子</v>
      </c>
      <c r="I1600" t="str">
        <f>IFERROR(VLOOKUP(D1600,プログラムデータ!A:N,11,0),"")</f>
        <v>4×50m</v>
      </c>
      <c r="J1600" t="str">
        <f>IFERROR(VLOOKUP(D1600,プログラムデータ!A:N,10,0),"")</f>
        <v>平泳ぎ</v>
      </c>
      <c r="K1600" t="str">
        <f>IFERROR(VLOOKUP(D1600,プログラムデータ!A:N,14,0),"")</f>
        <v>タイム決勝</v>
      </c>
      <c r="L1600" t="str">
        <f t="shared" si="25"/>
        <v>13～14歳 女子 4×50m 平泳ぎ タイム決勝</v>
      </c>
    </row>
    <row r="1601" spans="1:12" x14ac:dyDescent="0.15">
      <c r="A1601">
        <f>IFERROR(記録[[#This Row],[競技番号]],"")</f>
        <v>260</v>
      </c>
      <c r="B1601">
        <f>IFERROR(記録[[#This Row],[選手番号]],"")</f>
        <v>0</v>
      </c>
      <c r="C1601" t="str">
        <f>IFERROR(VLOOKUP(B1601,チーム番号!E:F,2,0),"")</f>
        <v/>
      </c>
      <c r="D1601">
        <f>IFERROR(VLOOKUP(A1601,プログラム!B:C,2,0),"")</f>
        <v>109</v>
      </c>
      <c r="E1601">
        <f>IFERROR(記録[[#This Row],[組]],"")</f>
        <v>1</v>
      </c>
      <c r="F1601">
        <f>IFERROR(記録[[#This Row],[水路]],"")</f>
        <v>8</v>
      </c>
      <c r="G1601" t="str">
        <f>IFERROR(VLOOKUP(D1601,プログラムデータ!A:N,12,0),"")</f>
        <v>13～14歳</v>
      </c>
      <c r="H1601" t="str">
        <f>IFERROR(VLOOKUP(D1601,プログラムデータ!A:N,13,0),"")</f>
        <v>女子</v>
      </c>
      <c r="I1601" t="str">
        <f>IFERROR(VLOOKUP(D1601,プログラムデータ!A:N,11,0),"")</f>
        <v>4×50m</v>
      </c>
      <c r="J1601" t="str">
        <f>IFERROR(VLOOKUP(D1601,プログラムデータ!A:N,10,0),"")</f>
        <v>平泳ぎ</v>
      </c>
      <c r="K1601" t="str">
        <f>IFERROR(VLOOKUP(D1601,プログラムデータ!A:N,14,0),"")</f>
        <v>タイム決勝</v>
      </c>
      <c r="L1601" t="str">
        <f t="shared" si="25"/>
        <v>13～14歳 女子 4×50m 平泳ぎ タイム決勝</v>
      </c>
    </row>
    <row r="1602" spans="1:12" x14ac:dyDescent="0.15">
      <c r="A1602">
        <f>IFERROR(記録[[#This Row],[競技番号]],"")</f>
        <v>261</v>
      </c>
      <c r="B1602">
        <f>IFERROR(記録[[#This Row],[選手番号]],"")</f>
        <v>362</v>
      </c>
      <c r="C1602" t="str">
        <f>IFERROR(VLOOKUP(B1602,チーム番号!E:F,2,0),"")</f>
        <v/>
      </c>
      <c r="D1602">
        <f>IFERROR(VLOOKUP(A1602,プログラム!B:C,2,0),"")</f>
        <v>110</v>
      </c>
      <c r="E1602">
        <f>IFERROR(記録[[#This Row],[組]],"")</f>
        <v>1</v>
      </c>
      <c r="F1602">
        <f>IFERROR(記録[[#This Row],[水路]],"")</f>
        <v>1</v>
      </c>
      <c r="G1602" t="str">
        <f>IFERROR(VLOOKUP(D1602,プログラムデータ!A:N,12,0),"")</f>
        <v>15～18歳</v>
      </c>
      <c r="H1602" t="str">
        <f>IFERROR(VLOOKUP(D1602,プログラムデータ!A:N,13,0),"")</f>
        <v>女子</v>
      </c>
      <c r="I1602" t="str">
        <f>IFERROR(VLOOKUP(D1602,プログラムデータ!A:N,11,0),"")</f>
        <v>4×50m</v>
      </c>
      <c r="J1602" t="str">
        <f>IFERROR(VLOOKUP(D1602,プログラムデータ!A:N,10,0),"")</f>
        <v>平泳ぎ</v>
      </c>
      <c r="K1602" t="str">
        <f>IFERROR(VLOOKUP(D1602,プログラムデータ!A:N,14,0),"")</f>
        <v>タイム決勝</v>
      </c>
      <c r="L1602" t="str">
        <f t="shared" si="25"/>
        <v>15～18歳 女子 4×50m 平泳ぎ タイム決勝</v>
      </c>
    </row>
    <row r="1603" spans="1:12" x14ac:dyDescent="0.15">
      <c r="A1603">
        <f>IFERROR(記録[[#This Row],[競技番号]],"")</f>
        <v>261</v>
      </c>
      <c r="B1603">
        <f>IFERROR(記録[[#This Row],[選手番号]],"")</f>
        <v>315</v>
      </c>
      <c r="C1603" t="str">
        <f>IFERROR(VLOOKUP(B1603,チーム番号!E:F,2,0),"")</f>
        <v/>
      </c>
      <c r="D1603">
        <f>IFERROR(VLOOKUP(A1603,プログラム!B:C,2,0),"")</f>
        <v>110</v>
      </c>
      <c r="E1603">
        <f>IFERROR(記録[[#This Row],[組]],"")</f>
        <v>1</v>
      </c>
      <c r="F1603">
        <f>IFERROR(記録[[#This Row],[水路]],"")</f>
        <v>2</v>
      </c>
      <c r="G1603" t="str">
        <f>IFERROR(VLOOKUP(D1603,プログラムデータ!A:N,12,0),"")</f>
        <v>15～18歳</v>
      </c>
      <c r="H1603" t="str">
        <f>IFERROR(VLOOKUP(D1603,プログラムデータ!A:N,13,0),"")</f>
        <v>女子</v>
      </c>
      <c r="I1603" t="str">
        <f>IFERROR(VLOOKUP(D1603,プログラムデータ!A:N,11,0),"")</f>
        <v>4×50m</v>
      </c>
      <c r="J1603" t="str">
        <f>IFERROR(VLOOKUP(D1603,プログラムデータ!A:N,10,0),"")</f>
        <v>平泳ぎ</v>
      </c>
      <c r="K1603" t="str">
        <f>IFERROR(VLOOKUP(D1603,プログラムデータ!A:N,14,0),"")</f>
        <v>タイム決勝</v>
      </c>
      <c r="L1603" t="str">
        <f t="shared" si="25"/>
        <v>15～18歳 女子 4×50m 平泳ぎ タイム決勝</v>
      </c>
    </row>
    <row r="1604" spans="1:12" x14ac:dyDescent="0.15">
      <c r="A1604">
        <f>IFERROR(記録[[#This Row],[競技番号]],"")</f>
        <v>261</v>
      </c>
      <c r="B1604">
        <f>IFERROR(記録[[#This Row],[選手番号]],"")</f>
        <v>695</v>
      </c>
      <c r="C1604" t="str">
        <f>IFERROR(VLOOKUP(B1604,チーム番号!E:F,2,0),"")</f>
        <v/>
      </c>
      <c r="D1604">
        <f>IFERROR(VLOOKUP(A1604,プログラム!B:C,2,0),"")</f>
        <v>110</v>
      </c>
      <c r="E1604">
        <f>IFERROR(記録[[#This Row],[組]],"")</f>
        <v>1</v>
      </c>
      <c r="F1604">
        <f>IFERROR(記録[[#This Row],[水路]],"")</f>
        <v>3</v>
      </c>
      <c r="G1604" t="str">
        <f>IFERROR(VLOOKUP(D1604,プログラムデータ!A:N,12,0),"")</f>
        <v>15～18歳</v>
      </c>
      <c r="H1604" t="str">
        <f>IFERROR(VLOOKUP(D1604,プログラムデータ!A:N,13,0),"")</f>
        <v>女子</v>
      </c>
      <c r="I1604" t="str">
        <f>IFERROR(VLOOKUP(D1604,プログラムデータ!A:N,11,0),"")</f>
        <v>4×50m</v>
      </c>
      <c r="J1604" t="str">
        <f>IFERROR(VLOOKUP(D1604,プログラムデータ!A:N,10,0),"")</f>
        <v>平泳ぎ</v>
      </c>
      <c r="K1604" t="str">
        <f>IFERROR(VLOOKUP(D1604,プログラムデータ!A:N,14,0),"")</f>
        <v>タイム決勝</v>
      </c>
      <c r="L1604" t="str">
        <f t="shared" si="25"/>
        <v>15～18歳 女子 4×50m 平泳ぎ タイム決勝</v>
      </c>
    </row>
    <row r="1605" spans="1:12" x14ac:dyDescent="0.15">
      <c r="A1605">
        <f>IFERROR(記録[[#This Row],[競技番号]],"")</f>
        <v>261</v>
      </c>
      <c r="B1605">
        <f>IFERROR(記録[[#This Row],[選手番号]],"")</f>
        <v>170</v>
      </c>
      <c r="C1605" t="str">
        <f>IFERROR(VLOOKUP(B1605,チーム番号!E:F,2,0),"")</f>
        <v/>
      </c>
      <c r="D1605">
        <f>IFERROR(VLOOKUP(A1605,プログラム!B:C,2,0),"")</f>
        <v>110</v>
      </c>
      <c r="E1605">
        <f>IFERROR(記録[[#This Row],[組]],"")</f>
        <v>1</v>
      </c>
      <c r="F1605">
        <f>IFERROR(記録[[#This Row],[水路]],"")</f>
        <v>4</v>
      </c>
      <c r="G1605" t="str">
        <f>IFERROR(VLOOKUP(D1605,プログラムデータ!A:N,12,0),"")</f>
        <v>15～18歳</v>
      </c>
      <c r="H1605" t="str">
        <f>IFERROR(VLOOKUP(D1605,プログラムデータ!A:N,13,0),"")</f>
        <v>女子</v>
      </c>
      <c r="I1605" t="str">
        <f>IFERROR(VLOOKUP(D1605,プログラムデータ!A:N,11,0),"")</f>
        <v>4×50m</v>
      </c>
      <c r="J1605" t="str">
        <f>IFERROR(VLOOKUP(D1605,プログラムデータ!A:N,10,0),"")</f>
        <v>平泳ぎ</v>
      </c>
      <c r="K1605" t="str">
        <f>IFERROR(VLOOKUP(D1605,プログラムデータ!A:N,14,0),"")</f>
        <v>タイム決勝</v>
      </c>
      <c r="L1605" t="str">
        <f t="shared" si="25"/>
        <v>15～18歳 女子 4×50m 平泳ぎ タイム決勝</v>
      </c>
    </row>
    <row r="1606" spans="1:12" x14ac:dyDescent="0.15">
      <c r="A1606">
        <f>IFERROR(記録[[#This Row],[競技番号]],"")</f>
        <v>261</v>
      </c>
      <c r="B1606">
        <f>IFERROR(記録[[#This Row],[選手番号]],"")</f>
        <v>575</v>
      </c>
      <c r="C1606" t="str">
        <f>IFERROR(VLOOKUP(B1606,チーム番号!E:F,2,0),"")</f>
        <v/>
      </c>
      <c r="D1606">
        <f>IFERROR(VLOOKUP(A1606,プログラム!B:C,2,0),"")</f>
        <v>110</v>
      </c>
      <c r="E1606">
        <f>IFERROR(記録[[#This Row],[組]],"")</f>
        <v>1</v>
      </c>
      <c r="F1606">
        <f>IFERROR(記録[[#This Row],[水路]],"")</f>
        <v>5</v>
      </c>
      <c r="G1606" t="str">
        <f>IFERROR(VLOOKUP(D1606,プログラムデータ!A:N,12,0),"")</f>
        <v>15～18歳</v>
      </c>
      <c r="H1606" t="str">
        <f>IFERROR(VLOOKUP(D1606,プログラムデータ!A:N,13,0),"")</f>
        <v>女子</v>
      </c>
      <c r="I1606" t="str">
        <f>IFERROR(VLOOKUP(D1606,プログラムデータ!A:N,11,0),"")</f>
        <v>4×50m</v>
      </c>
      <c r="J1606" t="str">
        <f>IFERROR(VLOOKUP(D1606,プログラムデータ!A:N,10,0),"")</f>
        <v>平泳ぎ</v>
      </c>
      <c r="K1606" t="str">
        <f>IFERROR(VLOOKUP(D1606,プログラムデータ!A:N,14,0),"")</f>
        <v>タイム決勝</v>
      </c>
      <c r="L1606" t="str">
        <f t="shared" si="25"/>
        <v>15～18歳 女子 4×50m 平泳ぎ タイム決勝</v>
      </c>
    </row>
    <row r="1607" spans="1:12" x14ac:dyDescent="0.15">
      <c r="A1607">
        <f>IFERROR(記録[[#This Row],[競技番号]],"")</f>
        <v>261</v>
      </c>
      <c r="B1607">
        <f>IFERROR(記録[[#This Row],[選手番号]],"")</f>
        <v>211</v>
      </c>
      <c r="C1607" t="str">
        <f>IFERROR(VLOOKUP(B1607,チーム番号!E:F,2,0),"")</f>
        <v/>
      </c>
      <c r="D1607">
        <f>IFERROR(VLOOKUP(A1607,プログラム!B:C,2,0),"")</f>
        <v>110</v>
      </c>
      <c r="E1607">
        <f>IFERROR(記録[[#This Row],[組]],"")</f>
        <v>1</v>
      </c>
      <c r="F1607">
        <f>IFERROR(記録[[#This Row],[水路]],"")</f>
        <v>6</v>
      </c>
      <c r="G1607" t="str">
        <f>IFERROR(VLOOKUP(D1607,プログラムデータ!A:N,12,0),"")</f>
        <v>15～18歳</v>
      </c>
      <c r="H1607" t="str">
        <f>IFERROR(VLOOKUP(D1607,プログラムデータ!A:N,13,0),"")</f>
        <v>女子</v>
      </c>
      <c r="I1607" t="str">
        <f>IFERROR(VLOOKUP(D1607,プログラムデータ!A:N,11,0),"")</f>
        <v>4×50m</v>
      </c>
      <c r="J1607" t="str">
        <f>IFERROR(VLOOKUP(D1607,プログラムデータ!A:N,10,0),"")</f>
        <v>平泳ぎ</v>
      </c>
      <c r="K1607" t="str">
        <f>IFERROR(VLOOKUP(D1607,プログラムデータ!A:N,14,0),"")</f>
        <v>タイム決勝</v>
      </c>
      <c r="L1607" t="str">
        <f t="shared" si="25"/>
        <v>15～18歳 女子 4×50m 平泳ぎ タイム決勝</v>
      </c>
    </row>
    <row r="1608" spans="1:12" x14ac:dyDescent="0.15">
      <c r="A1608">
        <f>IFERROR(記録[[#This Row],[競技番号]],"")</f>
        <v>261</v>
      </c>
      <c r="B1608">
        <f>IFERROR(記録[[#This Row],[選手番号]],"")</f>
        <v>532</v>
      </c>
      <c r="C1608" t="str">
        <f>IFERROR(VLOOKUP(B1608,チーム番号!E:F,2,0),"")</f>
        <v/>
      </c>
      <c r="D1608">
        <f>IFERROR(VLOOKUP(A1608,プログラム!B:C,2,0),"")</f>
        <v>110</v>
      </c>
      <c r="E1608">
        <f>IFERROR(記録[[#This Row],[組]],"")</f>
        <v>1</v>
      </c>
      <c r="F1608">
        <f>IFERROR(記録[[#This Row],[水路]],"")</f>
        <v>7</v>
      </c>
      <c r="G1608" t="str">
        <f>IFERROR(VLOOKUP(D1608,プログラムデータ!A:N,12,0),"")</f>
        <v>15～18歳</v>
      </c>
      <c r="H1608" t="str">
        <f>IFERROR(VLOOKUP(D1608,プログラムデータ!A:N,13,0),"")</f>
        <v>女子</v>
      </c>
      <c r="I1608" t="str">
        <f>IFERROR(VLOOKUP(D1608,プログラムデータ!A:N,11,0),"")</f>
        <v>4×50m</v>
      </c>
      <c r="J1608" t="str">
        <f>IFERROR(VLOOKUP(D1608,プログラムデータ!A:N,10,0),"")</f>
        <v>平泳ぎ</v>
      </c>
      <c r="K1608" t="str">
        <f>IFERROR(VLOOKUP(D1608,プログラムデータ!A:N,14,0),"")</f>
        <v>タイム決勝</v>
      </c>
      <c r="L1608" t="str">
        <f t="shared" si="25"/>
        <v>15～18歳 女子 4×50m 平泳ぎ タイム決勝</v>
      </c>
    </row>
    <row r="1609" spans="1:12" x14ac:dyDescent="0.15">
      <c r="A1609">
        <f>IFERROR(記録[[#This Row],[競技番号]],"")</f>
        <v>261</v>
      </c>
      <c r="B1609">
        <f>IFERROR(記録[[#This Row],[選手番号]],"")</f>
        <v>0</v>
      </c>
      <c r="C1609" t="str">
        <f>IFERROR(VLOOKUP(B1609,チーム番号!E:F,2,0),"")</f>
        <v/>
      </c>
      <c r="D1609">
        <f>IFERROR(VLOOKUP(A1609,プログラム!B:C,2,0),"")</f>
        <v>110</v>
      </c>
      <c r="E1609">
        <f>IFERROR(記録[[#This Row],[組]],"")</f>
        <v>1</v>
      </c>
      <c r="F1609">
        <f>IFERROR(記録[[#This Row],[水路]],"")</f>
        <v>8</v>
      </c>
      <c r="G1609" t="str">
        <f>IFERROR(VLOOKUP(D1609,プログラムデータ!A:N,12,0),"")</f>
        <v>15～18歳</v>
      </c>
      <c r="H1609" t="str">
        <f>IFERROR(VLOOKUP(D1609,プログラムデータ!A:N,13,0),"")</f>
        <v>女子</v>
      </c>
      <c r="I1609" t="str">
        <f>IFERROR(VLOOKUP(D1609,プログラムデータ!A:N,11,0),"")</f>
        <v>4×50m</v>
      </c>
      <c r="J1609" t="str">
        <f>IFERROR(VLOOKUP(D1609,プログラムデータ!A:N,10,0),"")</f>
        <v>平泳ぎ</v>
      </c>
      <c r="K1609" t="str">
        <f>IFERROR(VLOOKUP(D1609,プログラムデータ!A:N,14,0),"")</f>
        <v>タイム決勝</v>
      </c>
      <c r="L1609" t="str">
        <f t="shared" si="25"/>
        <v>15～18歳 女子 4×50m 平泳ぎ タイム決勝</v>
      </c>
    </row>
    <row r="1610" spans="1:12" x14ac:dyDescent="0.15">
      <c r="A1610">
        <f>IFERROR(記録[[#This Row],[競技番号]],"")</f>
        <v>262</v>
      </c>
      <c r="B1610">
        <f>IFERROR(記録[[#This Row],[選手番号]],"")</f>
        <v>0</v>
      </c>
      <c r="C1610" t="str">
        <f>IFERROR(VLOOKUP(B1610,チーム番号!E:F,2,0),"")</f>
        <v/>
      </c>
      <c r="D1610">
        <f>IFERROR(VLOOKUP(A1610,プログラム!B:C,2,0),"")</f>
        <v>115</v>
      </c>
      <c r="E1610">
        <f>IFERROR(記録[[#This Row],[組]],"")</f>
        <v>1</v>
      </c>
      <c r="F1610">
        <f>IFERROR(記録[[#This Row],[水路]],"")</f>
        <v>1</v>
      </c>
      <c r="G1610" t="str">
        <f>IFERROR(VLOOKUP(D1610,プログラムデータ!A:N,12,0),"")</f>
        <v>10歳以下</v>
      </c>
      <c r="H1610" t="str">
        <f>IFERROR(VLOOKUP(D1610,プログラムデータ!A:N,13,0),"")</f>
        <v>女子</v>
      </c>
      <c r="I1610" t="str">
        <f>IFERROR(VLOOKUP(D1610,プログラムデータ!A:N,11,0),"")</f>
        <v>4×50m</v>
      </c>
      <c r="J1610" t="str">
        <f>IFERROR(VLOOKUP(D1610,プログラムデータ!A:N,10,0),"")</f>
        <v>フリーリレー</v>
      </c>
      <c r="K1610" t="str">
        <f>IFERROR(VLOOKUP(D1610,プログラムデータ!A:N,14,0),"")</f>
        <v>タイム決勝</v>
      </c>
      <c r="L1610" t="str">
        <f t="shared" si="25"/>
        <v>10歳以下 女子 4×50m フリーリレー タイム決勝</v>
      </c>
    </row>
    <row r="1611" spans="1:12" x14ac:dyDescent="0.15">
      <c r="A1611">
        <f>IFERROR(記録[[#This Row],[競技番号]],"")</f>
        <v>262</v>
      </c>
      <c r="B1611">
        <f>IFERROR(記録[[#This Row],[選手番号]],"")</f>
        <v>0</v>
      </c>
      <c r="C1611" t="str">
        <f>IFERROR(VLOOKUP(B1611,チーム番号!E:F,2,0),"")</f>
        <v/>
      </c>
      <c r="D1611">
        <f>IFERROR(VLOOKUP(A1611,プログラム!B:C,2,0),"")</f>
        <v>115</v>
      </c>
      <c r="E1611">
        <f>IFERROR(記録[[#This Row],[組]],"")</f>
        <v>1</v>
      </c>
      <c r="F1611">
        <f>IFERROR(記録[[#This Row],[水路]],"")</f>
        <v>2</v>
      </c>
      <c r="G1611" t="str">
        <f>IFERROR(VLOOKUP(D1611,プログラムデータ!A:N,12,0),"")</f>
        <v>10歳以下</v>
      </c>
      <c r="H1611" t="str">
        <f>IFERROR(VLOOKUP(D1611,プログラムデータ!A:N,13,0),"")</f>
        <v>女子</v>
      </c>
      <c r="I1611" t="str">
        <f>IFERROR(VLOOKUP(D1611,プログラムデータ!A:N,11,0),"")</f>
        <v>4×50m</v>
      </c>
      <c r="J1611" t="str">
        <f>IFERROR(VLOOKUP(D1611,プログラムデータ!A:N,10,0),"")</f>
        <v>フリーリレー</v>
      </c>
      <c r="K1611" t="str">
        <f>IFERROR(VLOOKUP(D1611,プログラムデータ!A:N,14,0),"")</f>
        <v>タイム決勝</v>
      </c>
      <c r="L1611" t="str">
        <f t="shared" si="25"/>
        <v>10歳以下 女子 4×50m フリーリレー タイム決勝</v>
      </c>
    </row>
    <row r="1612" spans="1:12" x14ac:dyDescent="0.15">
      <c r="A1612">
        <f>IFERROR(記録[[#This Row],[競技番号]],"")</f>
        <v>262</v>
      </c>
      <c r="B1612">
        <f>IFERROR(記録[[#This Row],[選手番号]],"")</f>
        <v>1007</v>
      </c>
      <c r="C1612" t="str">
        <f>IFERROR(VLOOKUP(B1612,チーム番号!E:F,2,0),"")</f>
        <v>ジャパン高松</v>
      </c>
      <c r="D1612">
        <f>IFERROR(VLOOKUP(A1612,プログラム!B:C,2,0),"")</f>
        <v>115</v>
      </c>
      <c r="E1612">
        <f>IFERROR(記録[[#This Row],[組]],"")</f>
        <v>1</v>
      </c>
      <c r="F1612">
        <f>IFERROR(記録[[#This Row],[水路]],"")</f>
        <v>3</v>
      </c>
      <c r="G1612" t="str">
        <f>IFERROR(VLOOKUP(D1612,プログラムデータ!A:N,12,0),"")</f>
        <v>10歳以下</v>
      </c>
      <c r="H1612" t="str">
        <f>IFERROR(VLOOKUP(D1612,プログラムデータ!A:N,13,0),"")</f>
        <v>女子</v>
      </c>
      <c r="I1612" t="str">
        <f>IFERROR(VLOOKUP(D1612,プログラムデータ!A:N,11,0),"")</f>
        <v>4×50m</v>
      </c>
      <c r="J1612" t="str">
        <f>IFERROR(VLOOKUP(D1612,プログラムデータ!A:N,10,0),"")</f>
        <v>フリーリレー</v>
      </c>
      <c r="K1612" t="str">
        <f>IFERROR(VLOOKUP(D1612,プログラムデータ!A:N,14,0),"")</f>
        <v>タイム決勝</v>
      </c>
      <c r="L1612" t="str">
        <f t="shared" si="25"/>
        <v>10歳以下 女子 4×50m フリーリレー タイム決勝</v>
      </c>
    </row>
    <row r="1613" spans="1:12" x14ac:dyDescent="0.15">
      <c r="A1613">
        <f>IFERROR(記録[[#This Row],[競技番号]],"")</f>
        <v>262</v>
      </c>
      <c r="B1613">
        <f>IFERROR(記録[[#This Row],[選手番号]],"")</f>
        <v>1103</v>
      </c>
      <c r="C1613" t="str">
        <f>IFERROR(VLOOKUP(B1613,チーム番号!E:F,2,0),"")</f>
        <v>五百木ＳＣ</v>
      </c>
      <c r="D1613">
        <f>IFERROR(VLOOKUP(A1613,プログラム!B:C,2,0),"")</f>
        <v>115</v>
      </c>
      <c r="E1613">
        <f>IFERROR(記録[[#This Row],[組]],"")</f>
        <v>1</v>
      </c>
      <c r="F1613">
        <f>IFERROR(記録[[#This Row],[水路]],"")</f>
        <v>4</v>
      </c>
      <c r="G1613" t="str">
        <f>IFERROR(VLOOKUP(D1613,プログラムデータ!A:N,12,0),"")</f>
        <v>10歳以下</v>
      </c>
      <c r="H1613" t="str">
        <f>IFERROR(VLOOKUP(D1613,プログラムデータ!A:N,13,0),"")</f>
        <v>女子</v>
      </c>
      <c r="I1613" t="str">
        <f>IFERROR(VLOOKUP(D1613,プログラムデータ!A:N,11,0),"")</f>
        <v>4×50m</v>
      </c>
      <c r="J1613" t="str">
        <f>IFERROR(VLOOKUP(D1613,プログラムデータ!A:N,10,0),"")</f>
        <v>フリーリレー</v>
      </c>
      <c r="K1613" t="str">
        <f>IFERROR(VLOOKUP(D1613,プログラムデータ!A:N,14,0),"")</f>
        <v>タイム決勝</v>
      </c>
      <c r="L1613" t="str">
        <f t="shared" si="25"/>
        <v>10歳以下 女子 4×50m フリーリレー タイム決勝</v>
      </c>
    </row>
    <row r="1614" spans="1:12" x14ac:dyDescent="0.15">
      <c r="A1614">
        <f>IFERROR(記録[[#This Row],[競技番号]],"")</f>
        <v>262</v>
      </c>
      <c r="B1614">
        <f>IFERROR(記録[[#This Row],[選手番号]],"")</f>
        <v>1027</v>
      </c>
      <c r="C1614" t="str">
        <f>IFERROR(VLOOKUP(B1614,チーム番号!E:F,2,0),"")</f>
        <v>ジャパン観</v>
      </c>
      <c r="D1614">
        <f>IFERROR(VLOOKUP(A1614,プログラム!B:C,2,0),"")</f>
        <v>115</v>
      </c>
      <c r="E1614">
        <f>IFERROR(記録[[#This Row],[組]],"")</f>
        <v>1</v>
      </c>
      <c r="F1614">
        <f>IFERROR(記録[[#This Row],[水路]],"")</f>
        <v>5</v>
      </c>
      <c r="G1614" t="str">
        <f>IFERROR(VLOOKUP(D1614,プログラムデータ!A:N,12,0),"")</f>
        <v>10歳以下</v>
      </c>
      <c r="H1614" t="str">
        <f>IFERROR(VLOOKUP(D1614,プログラムデータ!A:N,13,0),"")</f>
        <v>女子</v>
      </c>
      <c r="I1614" t="str">
        <f>IFERROR(VLOOKUP(D1614,プログラムデータ!A:N,11,0),"")</f>
        <v>4×50m</v>
      </c>
      <c r="J1614" t="str">
        <f>IFERROR(VLOOKUP(D1614,プログラムデータ!A:N,10,0),"")</f>
        <v>フリーリレー</v>
      </c>
      <c r="K1614" t="str">
        <f>IFERROR(VLOOKUP(D1614,プログラムデータ!A:N,14,0),"")</f>
        <v>タイム決勝</v>
      </c>
      <c r="L1614" t="str">
        <f t="shared" si="25"/>
        <v>10歳以下 女子 4×50m フリーリレー タイム決勝</v>
      </c>
    </row>
    <row r="1615" spans="1:12" x14ac:dyDescent="0.15">
      <c r="A1615">
        <f>IFERROR(記録[[#This Row],[競技番号]],"")</f>
        <v>262</v>
      </c>
      <c r="B1615">
        <f>IFERROR(記録[[#This Row],[選手番号]],"")</f>
        <v>0</v>
      </c>
      <c r="C1615" t="str">
        <f>IFERROR(VLOOKUP(B1615,チーム番号!E:F,2,0),"")</f>
        <v/>
      </c>
      <c r="D1615">
        <f>IFERROR(VLOOKUP(A1615,プログラム!B:C,2,0),"")</f>
        <v>115</v>
      </c>
      <c r="E1615">
        <f>IFERROR(記録[[#This Row],[組]],"")</f>
        <v>1</v>
      </c>
      <c r="F1615">
        <f>IFERROR(記録[[#This Row],[水路]],"")</f>
        <v>6</v>
      </c>
      <c r="G1615" t="str">
        <f>IFERROR(VLOOKUP(D1615,プログラムデータ!A:N,12,0),"")</f>
        <v>10歳以下</v>
      </c>
      <c r="H1615" t="str">
        <f>IFERROR(VLOOKUP(D1615,プログラムデータ!A:N,13,0),"")</f>
        <v>女子</v>
      </c>
      <c r="I1615" t="str">
        <f>IFERROR(VLOOKUP(D1615,プログラムデータ!A:N,11,0),"")</f>
        <v>4×50m</v>
      </c>
      <c r="J1615" t="str">
        <f>IFERROR(VLOOKUP(D1615,プログラムデータ!A:N,10,0),"")</f>
        <v>フリーリレー</v>
      </c>
      <c r="K1615" t="str">
        <f>IFERROR(VLOOKUP(D1615,プログラムデータ!A:N,14,0),"")</f>
        <v>タイム決勝</v>
      </c>
      <c r="L1615" t="str">
        <f t="shared" si="25"/>
        <v>10歳以下 女子 4×50m フリーリレー タイム決勝</v>
      </c>
    </row>
    <row r="1616" spans="1:12" x14ac:dyDescent="0.15">
      <c r="A1616">
        <f>IFERROR(記録[[#This Row],[競技番号]],"")</f>
        <v>262</v>
      </c>
      <c r="B1616">
        <f>IFERROR(記録[[#This Row],[選手番号]],"")</f>
        <v>0</v>
      </c>
      <c r="C1616" t="str">
        <f>IFERROR(VLOOKUP(B1616,チーム番号!E:F,2,0),"")</f>
        <v/>
      </c>
      <c r="D1616">
        <f>IFERROR(VLOOKUP(A1616,プログラム!B:C,2,0),"")</f>
        <v>115</v>
      </c>
      <c r="E1616">
        <f>IFERROR(記録[[#This Row],[組]],"")</f>
        <v>1</v>
      </c>
      <c r="F1616">
        <f>IFERROR(記録[[#This Row],[水路]],"")</f>
        <v>7</v>
      </c>
      <c r="G1616" t="str">
        <f>IFERROR(VLOOKUP(D1616,プログラムデータ!A:N,12,0),"")</f>
        <v>10歳以下</v>
      </c>
      <c r="H1616" t="str">
        <f>IFERROR(VLOOKUP(D1616,プログラムデータ!A:N,13,0),"")</f>
        <v>女子</v>
      </c>
      <c r="I1616" t="str">
        <f>IFERROR(VLOOKUP(D1616,プログラムデータ!A:N,11,0),"")</f>
        <v>4×50m</v>
      </c>
      <c r="J1616" t="str">
        <f>IFERROR(VLOOKUP(D1616,プログラムデータ!A:N,10,0),"")</f>
        <v>フリーリレー</v>
      </c>
      <c r="K1616" t="str">
        <f>IFERROR(VLOOKUP(D1616,プログラムデータ!A:N,14,0),"")</f>
        <v>タイム決勝</v>
      </c>
      <c r="L1616" t="str">
        <f t="shared" si="25"/>
        <v>10歳以下 女子 4×50m フリーリレー タイム決勝</v>
      </c>
    </row>
    <row r="1617" spans="1:12" x14ac:dyDescent="0.15">
      <c r="A1617">
        <f>IFERROR(記録[[#This Row],[競技番号]],"")</f>
        <v>262</v>
      </c>
      <c r="B1617">
        <f>IFERROR(記録[[#This Row],[選手番号]],"")</f>
        <v>0</v>
      </c>
      <c r="C1617" t="str">
        <f>IFERROR(VLOOKUP(B1617,チーム番号!E:F,2,0),"")</f>
        <v/>
      </c>
      <c r="D1617">
        <f>IFERROR(VLOOKUP(A1617,プログラム!B:C,2,0),"")</f>
        <v>115</v>
      </c>
      <c r="E1617">
        <f>IFERROR(記録[[#This Row],[組]],"")</f>
        <v>1</v>
      </c>
      <c r="F1617">
        <f>IFERROR(記録[[#This Row],[水路]],"")</f>
        <v>8</v>
      </c>
      <c r="G1617" t="str">
        <f>IFERROR(VLOOKUP(D1617,プログラムデータ!A:N,12,0),"")</f>
        <v>10歳以下</v>
      </c>
      <c r="H1617" t="str">
        <f>IFERROR(VLOOKUP(D1617,プログラムデータ!A:N,13,0),"")</f>
        <v>女子</v>
      </c>
      <c r="I1617" t="str">
        <f>IFERROR(VLOOKUP(D1617,プログラムデータ!A:N,11,0),"")</f>
        <v>4×50m</v>
      </c>
      <c r="J1617" t="str">
        <f>IFERROR(VLOOKUP(D1617,プログラムデータ!A:N,10,0),"")</f>
        <v>フリーリレー</v>
      </c>
      <c r="K1617" t="str">
        <f>IFERROR(VLOOKUP(D1617,プログラムデータ!A:N,14,0),"")</f>
        <v>タイム決勝</v>
      </c>
      <c r="L1617" t="str">
        <f t="shared" si="25"/>
        <v>10歳以下 女子 4×50m フリーリレー タイム決勝</v>
      </c>
    </row>
    <row r="1618" spans="1:12" x14ac:dyDescent="0.15">
      <c r="A1618">
        <f>IFERROR(記録[[#This Row],[競技番号]],"")</f>
        <v>262</v>
      </c>
      <c r="B1618">
        <f>IFERROR(記録[[#This Row],[選手番号]],"")</f>
        <v>0</v>
      </c>
      <c r="C1618" t="str">
        <f>IFERROR(VLOOKUP(B1618,チーム番号!E:F,2,0),"")</f>
        <v/>
      </c>
      <c r="D1618">
        <f>IFERROR(VLOOKUP(A1618,プログラム!B:C,2,0),"")</f>
        <v>115</v>
      </c>
      <c r="E1618">
        <f>IFERROR(記録[[#This Row],[組]],"")</f>
        <v>2</v>
      </c>
      <c r="F1618">
        <f>IFERROR(記録[[#This Row],[水路]],"")</f>
        <v>1</v>
      </c>
      <c r="G1618" t="str">
        <f>IFERROR(VLOOKUP(D1618,プログラムデータ!A:N,12,0),"")</f>
        <v>10歳以下</v>
      </c>
      <c r="H1618" t="str">
        <f>IFERROR(VLOOKUP(D1618,プログラムデータ!A:N,13,0),"")</f>
        <v>女子</v>
      </c>
      <c r="I1618" t="str">
        <f>IFERROR(VLOOKUP(D1618,プログラムデータ!A:N,11,0),"")</f>
        <v>4×50m</v>
      </c>
      <c r="J1618" t="str">
        <f>IFERROR(VLOOKUP(D1618,プログラムデータ!A:N,10,0),"")</f>
        <v>フリーリレー</v>
      </c>
      <c r="K1618" t="str">
        <f>IFERROR(VLOOKUP(D1618,プログラムデータ!A:N,14,0),"")</f>
        <v>タイム決勝</v>
      </c>
      <c r="L1618" t="str">
        <f t="shared" si="25"/>
        <v>10歳以下 女子 4×50m フリーリレー タイム決勝</v>
      </c>
    </row>
    <row r="1619" spans="1:12" x14ac:dyDescent="0.15">
      <c r="A1619">
        <f>IFERROR(記録[[#This Row],[競技番号]],"")</f>
        <v>262</v>
      </c>
      <c r="B1619">
        <f>IFERROR(記録[[#This Row],[選手番号]],"")</f>
        <v>1021</v>
      </c>
      <c r="C1619" t="str">
        <f>IFERROR(VLOOKUP(B1619,チーム番号!E:F,2,0),"")</f>
        <v>ジャパン丸亀</v>
      </c>
      <c r="D1619">
        <f>IFERROR(VLOOKUP(A1619,プログラム!B:C,2,0),"")</f>
        <v>115</v>
      </c>
      <c r="E1619">
        <f>IFERROR(記録[[#This Row],[組]],"")</f>
        <v>2</v>
      </c>
      <c r="F1619">
        <f>IFERROR(記録[[#This Row],[水路]],"")</f>
        <v>2</v>
      </c>
      <c r="G1619" t="str">
        <f>IFERROR(VLOOKUP(D1619,プログラムデータ!A:N,12,0),"")</f>
        <v>10歳以下</v>
      </c>
      <c r="H1619" t="str">
        <f>IFERROR(VLOOKUP(D1619,プログラムデータ!A:N,13,0),"")</f>
        <v>女子</v>
      </c>
      <c r="I1619" t="str">
        <f>IFERROR(VLOOKUP(D1619,プログラムデータ!A:N,11,0),"")</f>
        <v>4×50m</v>
      </c>
      <c r="J1619" t="str">
        <f>IFERROR(VLOOKUP(D1619,プログラムデータ!A:N,10,0),"")</f>
        <v>フリーリレー</v>
      </c>
      <c r="K1619" t="str">
        <f>IFERROR(VLOOKUP(D1619,プログラムデータ!A:N,14,0),"")</f>
        <v>タイム決勝</v>
      </c>
      <c r="L1619" t="str">
        <f t="shared" si="25"/>
        <v>10歳以下 女子 4×50m フリーリレー タイム決勝</v>
      </c>
    </row>
    <row r="1620" spans="1:12" x14ac:dyDescent="0.15">
      <c r="A1620">
        <f>IFERROR(記録[[#This Row],[競技番号]],"")</f>
        <v>262</v>
      </c>
      <c r="B1620">
        <f>IFERROR(記録[[#This Row],[選手番号]],"")</f>
        <v>1156</v>
      </c>
      <c r="C1620" t="str">
        <f>IFERROR(VLOOKUP(B1620,チーム番号!E:F,2,0),"")</f>
        <v>みかづきＳＳ</v>
      </c>
      <c r="D1620">
        <f>IFERROR(VLOOKUP(A1620,プログラム!B:C,2,0),"")</f>
        <v>115</v>
      </c>
      <c r="E1620">
        <f>IFERROR(記録[[#This Row],[組]],"")</f>
        <v>2</v>
      </c>
      <c r="F1620">
        <f>IFERROR(記録[[#This Row],[水路]],"")</f>
        <v>3</v>
      </c>
      <c r="G1620" t="str">
        <f>IFERROR(VLOOKUP(D1620,プログラムデータ!A:N,12,0),"")</f>
        <v>10歳以下</v>
      </c>
      <c r="H1620" t="str">
        <f>IFERROR(VLOOKUP(D1620,プログラムデータ!A:N,13,0),"")</f>
        <v>女子</v>
      </c>
      <c r="I1620" t="str">
        <f>IFERROR(VLOOKUP(D1620,プログラムデータ!A:N,11,0),"")</f>
        <v>4×50m</v>
      </c>
      <c r="J1620" t="str">
        <f>IFERROR(VLOOKUP(D1620,プログラムデータ!A:N,10,0),"")</f>
        <v>フリーリレー</v>
      </c>
      <c r="K1620" t="str">
        <f>IFERROR(VLOOKUP(D1620,プログラムデータ!A:N,14,0),"")</f>
        <v>タイム決勝</v>
      </c>
      <c r="L1620" t="str">
        <f t="shared" si="25"/>
        <v>10歳以下 女子 4×50m フリーリレー タイム決勝</v>
      </c>
    </row>
    <row r="1621" spans="1:12" x14ac:dyDescent="0.15">
      <c r="A1621">
        <f>IFERROR(記録[[#This Row],[競技番号]],"")</f>
        <v>262</v>
      </c>
      <c r="B1621">
        <f>IFERROR(記録[[#This Row],[選手番号]],"")</f>
        <v>1147</v>
      </c>
      <c r="C1621" t="str">
        <f>IFERROR(VLOOKUP(B1621,チーム番号!E:F,2,0),"")</f>
        <v>ﾌｨｯﾀｴﾐﾌﾙ松前</v>
      </c>
      <c r="D1621">
        <f>IFERROR(VLOOKUP(A1621,プログラム!B:C,2,0),"")</f>
        <v>115</v>
      </c>
      <c r="E1621">
        <f>IFERROR(記録[[#This Row],[組]],"")</f>
        <v>2</v>
      </c>
      <c r="F1621">
        <f>IFERROR(記録[[#This Row],[水路]],"")</f>
        <v>4</v>
      </c>
      <c r="G1621" t="str">
        <f>IFERROR(VLOOKUP(D1621,プログラムデータ!A:N,12,0),"")</f>
        <v>10歳以下</v>
      </c>
      <c r="H1621" t="str">
        <f>IFERROR(VLOOKUP(D1621,プログラムデータ!A:N,13,0),"")</f>
        <v>女子</v>
      </c>
      <c r="I1621" t="str">
        <f>IFERROR(VLOOKUP(D1621,プログラムデータ!A:N,11,0),"")</f>
        <v>4×50m</v>
      </c>
      <c r="J1621" t="str">
        <f>IFERROR(VLOOKUP(D1621,プログラムデータ!A:N,10,0),"")</f>
        <v>フリーリレー</v>
      </c>
      <c r="K1621" t="str">
        <f>IFERROR(VLOOKUP(D1621,プログラムデータ!A:N,14,0),"")</f>
        <v>タイム決勝</v>
      </c>
      <c r="L1621" t="str">
        <f t="shared" si="25"/>
        <v>10歳以下 女子 4×50m フリーリレー タイム決勝</v>
      </c>
    </row>
    <row r="1622" spans="1:12" x14ac:dyDescent="0.15">
      <c r="A1622">
        <f>IFERROR(記録[[#This Row],[競技番号]],"")</f>
        <v>262</v>
      </c>
      <c r="B1622">
        <f>IFERROR(記録[[#This Row],[選手番号]],"")</f>
        <v>1135</v>
      </c>
      <c r="C1622" t="str">
        <f>IFERROR(VLOOKUP(B1622,チーム番号!E:F,2,0),"")</f>
        <v>フィッタ重信</v>
      </c>
      <c r="D1622">
        <f>IFERROR(VLOOKUP(A1622,プログラム!B:C,2,0),"")</f>
        <v>115</v>
      </c>
      <c r="E1622">
        <f>IFERROR(記録[[#This Row],[組]],"")</f>
        <v>2</v>
      </c>
      <c r="F1622">
        <f>IFERROR(記録[[#This Row],[水路]],"")</f>
        <v>5</v>
      </c>
      <c r="G1622" t="str">
        <f>IFERROR(VLOOKUP(D1622,プログラムデータ!A:N,12,0),"")</f>
        <v>10歳以下</v>
      </c>
      <c r="H1622" t="str">
        <f>IFERROR(VLOOKUP(D1622,プログラムデータ!A:N,13,0),"")</f>
        <v>女子</v>
      </c>
      <c r="I1622" t="str">
        <f>IFERROR(VLOOKUP(D1622,プログラムデータ!A:N,11,0),"")</f>
        <v>4×50m</v>
      </c>
      <c r="J1622" t="str">
        <f>IFERROR(VLOOKUP(D1622,プログラムデータ!A:N,10,0),"")</f>
        <v>フリーリレー</v>
      </c>
      <c r="K1622" t="str">
        <f>IFERROR(VLOOKUP(D1622,プログラムデータ!A:N,14,0),"")</f>
        <v>タイム決勝</v>
      </c>
      <c r="L1622" t="str">
        <f t="shared" si="25"/>
        <v>10歳以下 女子 4×50m フリーリレー タイム決勝</v>
      </c>
    </row>
    <row r="1623" spans="1:12" x14ac:dyDescent="0.15">
      <c r="A1623">
        <f>IFERROR(記録[[#This Row],[競技番号]],"")</f>
        <v>262</v>
      </c>
      <c r="B1623">
        <f>IFERROR(記録[[#This Row],[選手番号]],"")</f>
        <v>1089</v>
      </c>
      <c r="C1623" t="str">
        <f>IFERROR(VLOOKUP(B1623,チーム番号!E:F,2,0),"")</f>
        <v>ＯＫＳＳ</v>
      </c>
      <c r="D1623">
        <f>IFERROR(VLOOKUP(A1623,プログラム!B:C,2,0),"")</f>
        <v>115</v>
      </c>
      <c r="E1623">
        <f>IFERROR(記録[[#This Row],[組]],"")</f>
        <v>2</v>
      </c>
      <c r="F1623">
        <f>IFERROR(記録[[#This Row],[水路]],"")</f>
        <v>6</v>
      </c>
      <c r="G1623" t="str">
        <f>IFERROR(VLOOKUP(D1623,プログラムデータ!A:N,12,0),"")</f>
        <v>10歳以下</v>
      </c>
      <c r="H1623" t="str">
        <f>IFERROR(VLOOKUP(D1623,プログラムデータ!A:N,13,0),"")</f>
        <v>女子</v>
      </c>
      <c r="I1623" t="str">
        <f>IFERROR(VLOOKUP(D1623,プログラムデータ!A:N,11,0),"")</f>
        <v>4×50m</v>
      </c>
      <c r="J1623" t="str">
        <f>IFERROR(VLOOKUP(D1623,プログラムデータ!A:N,10,0),"")</f>
        <v>フリーリレー</v>
      </c>
      <c r="K1623" t="str">
        <f>IFERROR(VLOOKUP(D1623,プログラムデータ!A:N,14,0),"")</f>
        <v>タイム決勝</v>
      </c>
      <c r="L1623" t="str">
        <f t="shared" si="25"/>
        <v>10歳以下 女子 4×50m フリーリレー タイム決勝</v>
      </c>
    </row>
    <row r="1624" spans="1:12" x14ac:dyDescent="0.15">
      <c r="A1624">
        <f>IFERROR(記録[[#This Row],[競技番号]],"")</f>
        <v>262</v>
      </c>
      <c r="B1624">
        <f>IFERROR(記録[[#This Row],[選手番号]],"")</f>
        <v>1116</v>
      </c>
      <c r="C1624" t="str">
        <f>IFERROR(VLOOKUP(B1624,チーム番号!E:F,2,0),"")</f>
        <v>ファイブテン</v>
      </c>
      <c r="D1624">
        <f>IFERROR(VLOOKUP(A1624,プログラム!B:C,2,0),"")</f>
        <v>115</v>
      </c>
      <c r="E1624">
        <f>IFERROR(記録[[#This Row],[組]],"")</f>
        <v>2</v>
      </c>
      <c r="F1624">
        <f>IFERROR(記録[[#This Row],[水路]],"")</f>
        <v>7</v>
      </c>
      <c r="G1624" t="str">
        <f>IFERROR(VLOOKUP(D1624,プログラムデータ!A:N,12,0),"")</f>
        <v>10歳以下</v>
      </c>
      <c r="H1624" t="str">
        <f>IFERROR(VLOOKUP(D1624,プログラムデータ!A:N,13,0),"")</f>
        <v>女子</v>
      </c>
      <c r="I1624" t="str">
        <f>IFERROR(VLOOKUP(D1624,プログラムデータ!A:N,11,0),"")</f>
        <v>4×50m</v>
      </c>
      <c r="J1624" t="str">
        <f>IFERROR(VLOOKUP(D1624,プログラムデータ!A:N,10,0),"")</f>
        <v>フリーリレー</v>
      </c>
      <c r="K1624" t="str">
        <f>IFERROR(VLOOKUP(D1624,プログラムデータ!A:N,14,0),"")</f>
        <v>タイム決勝</v>
      </c>
      <c r="L1624" t="str">
        <f t="shared" si="25"/>
        <v>10歳以下 女子 4×50m フリーリレー タイム決勝</v>
      </c>
    </row>
    <row r="1625" spans="1:12" x14ac:dyDescent="0.15">
      <c r="A1625">
        <f>IFERROR(記録[[#This Row],[競技番号]],"")</f>
        <v>262</v>
      </c>
      <c r="B1625">
        <f>IFERROR(記録[[#This Row],[選手番号]],"")</f>
        <v>0</v>
      </c>
      <c r="C1625" t="str">
        <f>IFERROR(VLOOKUP(B1625,チーム番号!E:F,2,0),"")</f>
        <v/>
      </c>
      <c r="D1625">
        <f>IFERROR(VLOOKUP(A1625,プログラム!B:C,2,0),"")</f>
        <v>115</v>
      </c>
      <c r="E1625">
        <f>IFERROR(記録[[#This Row],[組]],"")</f>
        <v>2</v>
      </c>
      <c r="F1625">
        <f>IFERROR(記録[[#This Row],[水路]],"")</f>
        <v>8</v>
      </c>
      <c r="G1625" t="str">
        <f>IFERROR(VLOOKUP(D1625,プログラムデータ!A:N,12,0),"")</f>
        <v>10歳以下</v>
      </c>
      <c r="H1625" t="str">
        <f>IFERROR(VLOOKUP(D1625,プログラムデータ!A:N,13,0),"")</f>
        <v>女子</v>
      </c>
      <c r="I1625" t="str">
        <f>IFERROR(VLOOKUP(D1625,プログラムデータ!A:N,11,0),"")</f>
        <v>4×50m</v>
      </c>
      <c r="J1625" t="str">
        <f>IFERROR(VLOOKUP(D1625,プログラムデータ!A:N,10,0),"")</f>
        <v>フリーリレー</v>
      </c>
      <c r="K1625" t="str">
        <f>IFERROR(VLOOKUP(D1625,プログラムデータ!A:N,14,0),"")</f>
        <v>タイム決勝</v>
      </c>
      <c r="L1625" t="str">
        <f t="shared" si="25"/>
        <v>10歳以下 女子 4×50m フリーリレー タイム決勝</v>
      </c>
    </row>
    <row r="1626" spans="1:12" x14ac:dyDescent="0.15">
      <c r="A1626">
        <f>IFERROR(記録[[#This Row],[競技番号]],"")</f>
        <v>263</v>
      </c>
      <c r="B1626">
        <f>IFERROR(記録[[#This Row],[選手番号]],"")</f>
        <v>0</v>
      </c>
      <c r="C1626" t="str">
        <f>IFERROR(VLOOKUP(B1626,チーム番号!E:F,2,0),"")</f>
        <v/>
      </c>
      <c r="D1626">
        <f>IFERROR(VLOOKUP(A1626,プログラム!B:C,2,0),"")</f>
        <v>116</v>
      </c>
      <c r="E1626">
        <f>IFERROR(記録[[#This Row],[組]],"")</f>
        <v>1</v>
      </c>
      <c r="F1626">
        <f>IFERROR(記録[[#This Row],[水路]],"")</f>
        <v>1</v>
      </c>
      <c r="G1626" t="str">
        <f>IFERROR(VLOOKUP(D1626,プログラムデータ!A:N,12,0),"")</f>
        <v>11～12歳</v>
      </c>
      <c r="H1626" t="str">
        <f>IFERROR(VLOOKUP(D1626,プログラムデータ!A:N,13,0),"")</f>
        <v>女子</v>
      </c>
      <c r="I1626" t="str">
        <f>IFERROR(VLOOKUP(D1626,プログラムデータ!A:N,11,0),"")</f>
        <v>4×50m</v>
      </c>
      <c r="J1626" t="str">
        <f>IFERROR(VLOOKUP(D1626,プログラムデータ!A:N,10,0),"")</f>
        <v>フリーリレー</v>
      </c>
      <c r="K1626" t="str">
        <f>IFERROR(VLOOKUP(D1626,プログラムデータ!A:N,14,0),"")</f>
        <v>タイム決勝</v>
      </c>
      <c r="L1626" t="str">
        <f t="shared" si="25"/>
        <v>11～12歳 女子 4×50m フリーリレー タイム決勝</v>
      </c>
    </row>
    <row r="1627" spans="1:12" x14ac:dyDescent="0.15">
      <c r="A1627">
        <f>IFERROR(記録[[#This Row],[競技番号]],"")</f>
        <v>263</v>
      </c>
      <c r="B1627">
        <f>IFERROR(記録[[#This Row],[選手番号]],"")</f>
        <v>0</v>
      </c>
      <c r="C1627" t="str">
        <f>IFERROR(VLOOKUP(B1627,チーム番号!E:F,2,0),"")</f>
        <v/>
      </c>
      <c r="D1627">
        <f>IFERROR(VLOOKUP(A1627,プログラム!B:C,2,0),"")</f>
        <v>116</v>
      </c>
      <c r="E1627">
        <f>IFERROR(記録[[#This Row],[組]],"")</f>
        <v>1</v>
      </c>
      <c r="F1627">
        <f>IFERROR(記録[[#This Row],[水路]],"")</f>
        <v>2</v>
      </c>
      <c r="G1627" t="str">
        <f>IFERROR(VLOOKUP(D1627,プログラムデータ!A:N,12,0),"")</f>
        <v>11～12歳</v>
      </c>
      <c r="H1627" t="str">
        <f>IFERROR(VLOOKUP(D1627,プログラムデータ!A:N,13,0),"")</f>
        <v>女子</v>
      </c>
      <c r="I1627" t="str">
        <f>IFERROR(VLOOKUP(D1627,プログラムデータ!A:N,11,0),"")</f>
        <v>4×50m</v>
      </c>
      <c r="J1627" t="str">
        <f>IFERROR(VLOOKUP(D1627,プログラムデータ!A:N,10,0),"")</f>
        <v>フリーリレー</v>
      </c>
      <c r="K1627" t="str">
        <f>IFERROR(VLOOKUP(D1627,プログラムデータ!A:N,14,0),"")</f>
        <v>タイム決勝</v>
      </c>
      <c r="L1627" t="str">
        <f t="shared" si="25"/>
        <v>11～12歳 女子 4×50m フリーリレー タイム決勝</v>
      </c>
    </row>
    <row r="1628" spans="1:12" x14ac:dyDescent="0.15">
      <c r="A1628">
        <f>IFERROR(記録[[#This Row],[競技番号]],"")</f>
        <v>263</v>
      </c>
      <c r="B1628">
        <f>IFERROR(記録[[#This Row],[選手番号]],"")</f>
        <v>1059</v>
      </c>
      <c r="C1628" t="str">
        <f>IFERROR(VLOOKUP(B1628,チーム番号!E:F,2,0),"")</f>
        <v>サンダーＳＳ</v>
      </c>
      <c r="D1628">
        <f>IFERROR(VLOOKUP(A1628,プログラム!B:C,2,0),"")</f>
        <v>116</v>
      </c>
      <c r="E1628">
        <f>IFERROR(記録[[#This Row],[組]],"")</f>
        <v>1</v>
      </c>
      <c r="F1628">
        <f>IFERROR(記録[[#This Row],[水路]],"")</f>
        <v>3</v>
      </c>
      <c r="G1628" t="str">
        <f>IFERROR(VLOOKUP(D1628,プログラムデータ!A:N,12,0),"")</f>
        <v>11～12歳</v>
      </c>
      <c r="H1628" t="str">
        <f>IFERROR(VLOOKUP(D1628,プログラムデータ!A:N,13,0),"")</f>
        <v>女子</v>
      </c>
      <c r="I1628" t="str">
        <f>IFERROR(VLOOKUP(D1628,プログラムデータ!A:N,11,0),"")</f>
        <v>4×50m</v>
      </c>
      <c r="J1628" t="str">
        <f>IFERROR(VLOOKUP(D1628,プログラムデータ!A:N,10,0),"")</f>
        <v>フリーリレー</v>
      </c>
      <c r="K1628" t="str">
        <f>IFERROR(VLOOKUP(D1628,プログラムデータ!A:N,14,0),"")</f>
        <v>タイム決勝</v>
      </c>
      <c r="L1628" t="str">
        <f t="shared" si="25"/>
        <v>11～12歳 女子 4×50m フリーリレー タイム決勝</v>
      </c>
    </row>
    <row r="1629" spans="1:12" x14ac:dyDescent="0.15">
      <c r="A1629">
        <f>IFERROR(記録[[#This Row],[競技番号]],"")</f>
        <v>263</v>
      </c>
      <c r="B1629">
        <f>IFERROR(記録[[#This Row],[選手番号]],"")</f>
        <v>1100</v>
      </c>
      <c r="C1629" t="str">
        <f>IFERROR(VLOOKUP(B1629,チーム番号!E:F,2,0),"")</f>
        <v>五百木ＳＣ</v>
      </c>
      <c r="D1629">
        <f>IFERROR(VLOOKUP(A1629,プログラム!B:C,2,0),"")</f>
        <v>116</v>
      </c>
      <c r="E1629">
        <f>IFERROR(記録[[#This Row],[組]],"")</f>
        <v>1</v>
      </c>
      <c r="F1629">
        <f>IFERROR(記録[[#This Row],[水路]],"")</f>
        <v>4</v>
      </c>
      <c r="G1629" t="str">
        <f>IFERROR(VLOOKUP(D1629,プログラムデータ!A:N,12,0),"")</f>
        <v>11～12歳</v>
      </c>
      <c r="H1629" t="str">
        <f>IFERROR(VLOOKUP(D1629,プログラムデータ!A:N,13,0),"")</f>
        <v>女子</v>
      </c>
      <c r="I1629" t="str">
        <f>IFERROR(VLOOKUP(D1629,プログラムデータ!A:N,11,0),"")</f>
        <v>4×50m</v>
      </c>
      <c r="J1629" t="str">
        <f>IFERROR(VLOOKUP(D1629,プログラムデータ!A:N,10,0),"")</f>
        <v>フリーリレー</v>
      </c>
      <c r="K1629" t="str">
        <f>IFERROR(VLOOKUP(D1629,プログラムデータ!A:N,14,0),"")</f>
        <v>タイム決勝</v>
      </c>
      <c r="L1629" t="str">
        <f t="shared" si="25"/>
        <v>11～12歳 女子 4×50m フリーリレー タイム決勝</v>
      </c>
    </row>
    <row r="1630" spans="1:12" x14ac:dyDescent="0.15">
      <c r="A1630">
        <f>IFERROR(記録[[#This Row],[競技番号]],"")</f>
        <v>263</v>
      </c>
      <c r="B1630">
        <f>IFERROR(記録[[#This Row],[選手番号]],"")</f>
        <v>1020</v>
      </c>
      <c r="C1630" t="str">
        <f>IFERROR(VLOOKUP(B1630,チーム番号!E:F,2,0),"")</f>
        <v>ジャパン丸亀</v>
      </c>
      <c r="D1630">
        <f>IFERROR(VLOOKUP(A1630,プログラム!B:C,2,0),"")</f>
        <v>116</v>
      </c>
      <c r="E1630">
        <f>IFERROR(記録[[#This Row],[組]],"")</f>
        <v>1</v>
      </c>
      <c r="F1630">
        <f>IFERROR(記録[[#This Row],[水路]],"")</f>
        <v>5</v>
      </c>
      <c r="G1630" t="str">
        <f>IFERROR(VLOOKUP(D1630,プログラムデータ!A:N,12,0),"")</f>
        <v>11～12歳</v>
      </c>
      <c r="H1630" t="str">
        <f>IFERROR(VLOOKUP(D1630,プログラムデータ!A:N,13,0),"")</f>
        <v>女子</v>
      </c>
      <c r="I1630" t="str">
        <f>IFERROR(VLOOKUP(D1630,プログラムデータ!A:N,11,0),"")</f>
        <v>4×50m</v>
      </c>
      <c r="J1630" t="str">
        <f>IFERROR(VLOOKUP(D1630,プログラムデータ!A:N,10,0),"")</f>
        <v>フリーリレー</v>
      </c>
      <c r="K1630" t="str">
        <f>IFERROR(VLOOKUP(D1630,プログラムデータ!A:N,14,0),"")</f>
        <v>タイム決勝</v>
      </c>
      <c r="L1630" t="str">
        <f t="shared" si="25"/>
        <v>11～12歳 女子 4×50m フリーリレー タイム決勝</v>
      </c>
    </row>
    <row r="1631" spans="1:12" x14ac:dyDescent="0.15">
      <c r="A1631">
        <f>IFERROR(記録[[#This Row],[競技番号]],"")</f>
        <v>263</v>
      </c>
      <c r="B1631">
        <f>IFERROR(記録[[#This Row],[選手番号]],"")</f>
        <v>1052</v>
      </c>
      <c r="C1631" t="str">
        <f>IFERROR(VLOOKUP(B1631,チーム番号!E:F,2,0),"")</f>
        <v>坂出伊藤ＳＳ</v>
      </c>
      <c r="D1631">
        <f>IFERROR(VLOOKUP(A1631,プログラム!B:C,2,0),"")</f>
        <v>116</v>
      </c>
      <c r="E1631">
        <f>IFERROR(記録[[#This Row],[組]],"")</f>
        <v>1</v>
      </c>
      <c r="F1631">
        <f>IFERROR(記録[[#This Row],[水路]],"")</f>
        <v>6</v>
      </c>
      <c r="G1631" t="str">
        <f>IFERROR(VLOOKUP(D1631,プログラムデータ!A:N,12,0),"")</f>
        <v>11～12歳</v>
      </c>
      <c r="H1631" t="str">
        <f>IFERROR(VLOOKUP(D1631,プログラムデータ!A:N,13,0),"")</f>
        <v>女子</v>
      </c>
      <c r="I1631" t="str">
        <f>IFERROR(VLOOKUP(D1631,プログラムデータ!A:N,11,0),"")</f>
        <v>4×50m</v>
      </c>
      <c r="J1631" t="str">
        <f>IFERROR(VLOOKUP(D1631,プログラムデータ!A:N,10,0),"")</f>
        <v>フリーリレー</v>
      </c>
      <c r="K1631" t="str">
        <f>IFERROR(VLOOKUP(D1631,プログラムデータ!A:N,14,0),"")</f>
        <v>タイム決勝</v>
      </c>
      <c r="L1631" t="str">
        <f t="shared" si="25"/>
        <v>11～12歳 女子 4×50m フリーリレー タイム決勝</v>
      </c>
    </row>
    <row r="1632" spans="1:12" x14ac:dyDescent="0.15">
      <c r="A1632">
        <f>IFERROR(記録[[#This Row],[競技番号]],"")</f>
        <v>263</v>
      </c>
      <c r="B1632">
        <f>IFERROR(記録[[#This Row],[選手番号]],"")</f>
        <v>0</v>
      </c>
      <c r="C1632" t="str">
        <f>IFERROR(VLOOKUP(B1632,チーム番号!E:F,2,0),"")</f>
        <v/>
      </c>
      <c r="D1632">
        <f>IFERROR(VLOOKUP(A1632,プログラム!B:C,2,0),"")</f>
        <v>116</v>
      </c>
      <c r="E1632">
        <f>IFERROR(記録[[#This Row],[組]],"")</f>
        <v>1</v>
      </c>
      <c r="F1632">
        <f>IFERROR(記録[[#This Row],[水路]],"")</f>
        <v>7</v>
      </c>
      <c r="G1632" t="str">
        <f>IFERROR(VLOOKUP(D1632,プログラムデータ!A:N,12,0),"")</f>
        <v>11～12歳</v>
      </c>
      <c r="H1632" t="str">
        <f>IFERROR(VLOOKUP(D1632,プログラムデータ!A:N,13,0),"")</f>
        <v>女子</v>
      </c>
      <c r="I1632" t="str">
        <f>IFERROR(VLOOKUP(D1632,プログラムデータ!A:N,11,0),"")</f>
        <v>4×50m</v>
      </c>
      <c r="J1632" t="str">
        <f>IFERROR(VLOOKUP(D1632,プログラムデータ!A:N,10,0),"")</f>
        <v>フリーリレー</v>
      </c>
      <c r="K1632" t="str">
        <f>IFERROR(VLOOKUP(D1632,プログラムデータ!A:N,14,0),"")</f>
        <v>タイム決勝</v>
      </c>
      <c r="L1632" t="str">
        <f t="shared" si="25"/>
        <v>11～12歳 女子 4×50m フリーリレー タイム決勝</v>
      </c>
    </row>
    <row r="1633" spans="1:12" x14ac:dyDescent="0.15">
      <c r="A1633">
        <f>IFERROR(記録[[#This Row],[競技番号]],"")</f>
        <v>263</v>
      </c>
      <c r="B1633">
        <f>IFERROR(記録[[#This Row],[選手番号]],"")</f>
        <v>0</v>
      </c>
      <c r="C1633" t="str">
        <f>IFERROR(VLOOKUP(B1633,チーム番号!E:F,2,0),"")</f>
        <v/>
      </c>
      <c r="D1633">
        <f>IFERROR(VLOOKUP(A1633,プログラム!B:C,2,0),"")</f>
        <v>116</v>
      </c>
      <c r="E1633">
        <f>IFERROR(記録[[#This Row],[組]],"")</f>
        <v>1</v>
      </c>
      <c r="F1633">
        <f>IFERROR(記録[[#This Row],[水路]],"")</f>
        <v>8</v>
      </c>
      <c r="G1633" t="str">
        <f>IFERROR(VLOOKUP(D1633,プログラムデータ!A:N,12,0),"")</f>
        <v>11～12歳</v>
      </c>
      <c r="H1633" t="str">
        <f>IFERROR(VLOOKUP(D1633,プログラムデータ!A:N,13,0),"")</f>
        <v>女子</v>
      </c>
      <c r="I1633" t="str">
        <f>IFERROR(VLOOKUP(D1633,プログラムデータ!A:N,11,0),"")</f>
        <v>4×50m</v>
      </c>
      <c r="J1633" t="str">
        <f>IFERROR(VLOOKUP(D1633,プログラムデータ!A:N,10,0),"")</f>
        <v>フリーリレー</v>
      </c>
      <c r="K1633" t="str">
        <f>IFERROR(VLOOKUP(D1633,プログラムデータ!A:N,14,0),"")</f>
        <v>タイム決勝</v>
      </c>
      <c r="L1633" t="str">
        <f t="shared" si="25"/>
        <v>11～12歳 女子 4×50m フリーリレー タイム決勝</v>
      </c>
    </row>
    <row r="1634" spans="1:12" x14ac:dyDescent="0.15">
      <c r="A1634">
        <f>IFERROR(記録[[#This Row],[競技番号]],"")</f>
        <v>263</v>
      </c>
      <c r="B1634">
        <f>IFERROR(記録[[#This Row],[選手番号]],"")</f>
        <v>1117</v>
      </c>
      <c r="C1634" t="str">
        <f>IFERROR(VLOOKUP(B1634,チーム番号!E:F,2,0),"")</f>
        <v>ファイブテン</v>
      </c>
      <c r="D1634">
        <f>IFERROR(VLOOKUP(A1634,プログラム!B:C,2,0),"")</f>
        <v>116</v>
      </c>
      <c r="E1634">
        <f>IFERROR(記録[[#This Row],[組]],"")</f>
        <v>2</v>
      </c>
      <c r="F1634">
        <f>IFERROR(記録[[#This Row],[水路]],"")</f>
        <v>1</v>
      </c>
      <c r="G1634" t="str">
        <f>IFERROR(VLOOKUP(D1634,プログラムデータ!A:N,12,0),"")</f>
        <v>11～12歳</v>
      </c>
      <c r="H1634" t="str">
        <f>IFERROR(VLOOKUP(D1634,プログラムデータ!A:N,13,0),"")</f>
        <v>女子</v>
      </c>
      <c r="I1634" t="str">
        <f>IFERROR(VLOOKUP(D1634,プログラムデータ!A:N,11,0),"")</f>
        <v>4×50m</v>
      </c>
      <c r="J1634" t="str">
        <f>IFERROR(VLOOKUP(D1634,プログラムデータ!A:N,10,0),"")</f>
        <v>フリーリレー</v>
      </c>
      <c r="K1634" t="str">
        <f>IFERROR(VLOOKUP(D1634,プログラムデータ!A:N,14,0),"")</f>
        <v>タイム決勝</v>
      </c>
      <c r="L1634" t="str">
        <f t="shared" si="25"/>
        <v>11～12歳 女子 4×50m フリーリレー タイム決勝</v>
      </c>
    </row>
    <row r="1635" spans="1:12" x14ac:dyDescent="0.15">
      <c r="A1635">
        <f>IFERROR(記録[[#This Row],[競技番号]],"")</f>
        <v>263</v>
      </c>
      <c r="B1635">
        <f>IFERROR(記録[[#This Row],[選手番号]],"")</f>
        <v>1090</v>
      </c>
      <c r="C1635" t="str">
        <f>IFERROR(VLOOKUP(B1635,チーム番号!E:F,2,0),"")</f>
        <v>ＯＫＳＳ</v>
      </c>
      <c r="D1635">
        <f>IFERROR(VLOOKUP(A1635,プログラム!B:C,2,0),"")</f>
        <v>116</v>
      </c>
      <c r="E1635">
        <f>IFERROR(記録[[#This Row],[組]],"")</f>
        <v>2</v>
      </c>
      <c r="F1635">
        <f>IFERROR(記録[[#This Row],[水路]],"")</f>
        <v>2</v>
      </c>
      <c r="G1635" t="str">
        <f>IFERROR(VLOOKUP(D1635,プログラムデータ!A:N,12,0),"")</f>
        <v>11～12歳</v>
      </c>
      <c r="H1635" t="str">
        <f>IFERROR(VLOOKUP(D1635,プログラムデータ!A:N,13,0),"")</f>
        <v>女子</v>
      </c>
      <c r="I1635" t="str">
        <f>IFERROR(VLOOKUP(D1635,プログラムデータ!A:N,11,0),"")</f>
        <v>4×50m</v>
      </c>
      <c r="J1635" t="str">
        <f>IFERROR(VLOOKUP(D1635,プログラムデータ!A:N,10,0),"")</f>
        <v>フリーリレー</v>
      </c>
      <c r="K1635" t="str">
        <f>IFERROR(VLOOKUP(D1635,プログラムデータ!A:N,14,0),"")</f>
        <v>タイム決勝</v>
      </c>
      <c r="L1635" t="str">
        <f t="shared" si="25"/>
        <v>11～12歳 女子 4×50m フリーリレー タイム決勝</v>
      </c>
    </row>
    <row r="1636" spans="1:12" x14ac:dyDescent="0.15">
      <c r="A1636">
        <f>IFERROR(記録[[#This Row],[競技番号]],"")</f>
        <v>263</v>
      </c>
      <c r="B1636">
        <f>IFERROR(記録[[#This Row],[選手番号]],"")</f>
        <v>1013</v>
      </c>
      <c r="C1636" t="str">
        <f>IFERROR(VLOOKUP(B1636,チーム番号!E:F,2,0),"")</f>
        <v>ジャパン高松</v>
      </c>
      <c r="D1636">
        <f>IFERROR(VLOOKUP(A1636,プログラム!B:C,2,0),"")</f>
        <v>116</v>
      </c>
      <c r="E1636">
        <f>IFERROR(記録[[#This Row],[組]],"")</f>
        <v>2</v>
      </c>
      <c r="F1636">
        <f>IFERROR(記録[[#This Row],[水路]],"")</f>
        <v>3</v>
      </c>
      <c r="G1636" t="str">
        <f>IFERROR(VLOOKUP(D1636,プログラムデータ!A:N,12,0),"")</f>
        <v>11～12歳</v>
      </c>
      <c r="H1636" t="str">
        <f>IFERROR(VLOOKUP(D1636,プログラムデータ!A:N,13,0),"")</f>
        <v>女子</v>
      </c>
      <c r="I1636" t="str">
        <f>IFERROR(VLOOKUP(D1636,プログラムデータ!A:N,11,0),"")</f>
        <v>4×50m</v>
      </c>
      <c r="J1636" t="str">
        <f>IFERROR(VLOOKUP(D1636,プログラムデータ!A:N,10,0),"")</f>
        <v>フリーリレー</v>
      </c>
      <c r="K1636" t="str">
        <f>IFERROR(VLOOKUP(D1636,プログラムデータ!A:N,14,0),"")</f>
        <v>タイム決勝</v>
      </c>
      <c r="L1636" t="str">
        <f t="shared" si="25"/>
        <v>11～12歳 女子 4×50m フリーリレー タイム決勝</v>
      </c>
    </row>
    <row r="1637" spans="1:12" x14ac:dyDescent="0.15">
      <c r="A1637">
        <f>IFERROR(記録[[#This Row],[競技番号]],"")</f>
        <v>263</v>
      </c>
      <c r="B1637">
        <f>IFERROR(記録[[#This Row],[選手番号]],"")</f>
        <v>1157</v>
      </c>
      <c r="C1637" t="str">
        <f>IFERROR(VLOOKUP(B1637,チーム番号!E:F,2,0),"")</f>
        <v>みかづきＳＳ</v>
      </c>
      <c r="D1637">
        <f>IFERROR(VLOOKUP(A1637,プログラム!B:C,2,0),"")</f>
        <v>116</v>
      </c>
      <c r="E1637">
        <f>IFERROR(記録[[#This Row],[組]],"")</f>
        <v>2</v>
      </c>
      <c r="F1637">
        <f>IFERROR(記録[[#This Row],[水路]],"")</f>
        <v>4</v>
      </c>
      <c r="G1637" t="str">
        <f>IFERROR(VLOOKUP(D1637,プログラムデータ!A:N,12,0),"")</f>
        <v>11～12歳</v>
      </c>
      <c r="H1637" t="str">
        <f>IFERROR(VLOOKUP(D1637,プログラムデータ!A:N,13,0),"")</f>
        <v>女子</v>
      </c>
      <c r="I1637" t="str">
        <f>IFERROR(VLOOKUP(D1637,プログラムデータ!A:N,11,0),"")</f>
        <v>4×50m</v>
      </c>
      <c r="J1637" t="str">
        <f>IFERROR(VLOOKUP(D1637,プログラムデータ!A:N,10,0),"")</f>
        <v>フリーリレー</v>
      </c>
      <c r="K1637" t="str">
        <f>IFERROR(VLOOKUP(D1637,プログラムデータ!A:N,14,0),"")</f>
        <v>タイム決勝</v>
      </c>
      <c r="L1637" t="str">
        <f t="shared" si="25"/>
        <v>11～12歳 女子 4×50m フリーリレー タイム決勝</v>
      </c>
    </row>
    <row r="1638" spans="1:12" x14ac:dyDescent="0.15">
      <c r="A1638">
        <f>IFERROR(記録[[#This Row],[競技番号]],"")</f>
        <v>263</v>
      </c>
      <c r="B1638">
        <f>IFERROR(記録[[#This Row],[選手番号]],"")</f>
        <v>1146</v>
      </c>
      <c r="C1638" t="str">
        <f>IFERROR(VLOOKUP(B1638,チーム番号!E:F,2,0),"")</f>
        <v>ﾌｨｯﾀｴﾐﾌﾙ松前</v>
      </c>
      <c r="D1638">
        <f>IFERROR(VLOOKUP(A1638,プログラム!B:C,2,0),"")</f>
        <v>116</v>
      </c>
      <c r="E1638">
        <f>IFERROR(記録[[#This Row],[組]],"")</f>
        <v>2</v>
      </c>
      <c r="F1638">
        <f>IFERROR(記録[[#This Row],[水路]],"")</f>
        <v>5</v>
      </c>
      <c r="G1638" t="str">
        <f>IFERROR(VLOOKUP(D1638,プログラムデータ!A:N,12,0),"")</f>
        <v>11～12歳</v>
      </c>
      <c r="H1638" t="str">
        <f>IFERROR(VLOOKUP(D1638,プログラムデータ!A:N,13,0),"")</f>
        <v>女子</v>
      </c>
      <c r="I1638" t="str">
        <f>IFERROR(VLOOKUP(D1638,プログラムデータ!A:N,11,0),"")</f>
        <v>4×50m</v>
      </c>
      <c r="J1638" t="str">
        <f>IFERROR(VLOOKUP(D1638,プログラムデータ!A:N,10,0),"")</f>
        <v>フリーリレー</v>
      </c>
      <c r="K1638" t="str">
        <f>IFERROR(VLOOKUP(D1638,プログラムデータ!A:N,14,0),"")</f>
        <v>タイム決勝</v>
      </c>
      <c r="L1638" t="str">
        <f t="shared" si="25"/>
        <v>11～12歳 女子 4×50m フリーリレー タイム決勝</v>
      </c>
    </row>
    <row r="1639" spans="1:12" x14ac:dyDescent="0.15">
      <c r="A1639">
        <f>IFERROR(記録[[#This Row],[競技番号]],"")</f>
        <v>263</v>
      </c>
      <c r="B1639">
        <f>IFERROR(記録[[#This Row],[選手番号]],"")</f>
        <v>1040</v>
      </c>
      <c r="C1639" t="str">
        <f>IFERROR(VLOOKUP(B1639,チーム番号!E:F,2,0),"")</f>
        <v>ジャパン観</v>
      </c>
      <c r="D1639">
        <f>IFERROR(VLOOKUP(A1639,プログラム!B:C,2,0),"")</f>
        <v>116</v>
      </c>
      <c r="E1639">
        <f>IFERROR(記録[[#This Row],[組]],"")</f>
        <v>2</v>
      </c>
      <c r="F1639">
        <f>IFERROR(記録[[#This Row],[水路]],"")</f>
        <v>6</v>
      </c>
      <c r="G1639" t="str">
        <f>IFERROR(VLOOKUP(D1639,プログラムデータ!A:N,12,0),"")</f>
        <v>11～12歳</v>
      </c>
      <c r="H1639" t="str">
        <f>IFERROR(VLOOKUP(D1639,プログラムデータ!A:N,13,0),"")</f>
        <v>女子</v>
      </c>
      <c r="I1639" t="str">
        <f>IFERROR(VLOOKUP(D1639,プログラムデータ!A:N,11,0),"")</f>
        <v>4×50m</v>
      </c>
      <c r="J1639" t="str">
        <f>IFERROR(VLOOKUP(D1639,プログラムデータ!A:N,10,0),"")</f>
        <v>フリーリレー</v>
      </c>
      <c r="K1639" t="str">
        <f>IFERROR(VLOOKUP(D1639,プログラムデータ!A:N,14,0),"")</f>
        <v>タイム決勝</v>
      </c>
      <c r="L1639" t="str">
        <f t="shared" si="25"/>
        <v>11～12歳 女子 4×50m フリーリレー タイム決勝</v>
      </c>
    </row>
    <row r="1640" spans="1:12" x14ac:dyDescent="0.15">
      <c r="A1640">
        <f>IFERROR(記録[[#This Row],[競技番号]],"")</f>
        <v>263</v>
      </c>
      <c r="B1640">
        <f>IFERROR(記録[[#This Row],[選手番号]],"")</f>
        <v>1044</v>
      </c>
      <c r="C1640" t="str">
        <f>IFERROR(VLOOKUP(B1640,チーム番号!E:F,2,0),"")</f>
        <v>伊藤ＳＳ</v>
      </c>
      <c r="D1640">
        <f>IFERROR(VLOOKUP(A1640,プログラム!B:C,2,0),"")</f>
        <v>116</v>
      </c>
      <c r="E1640">
        <f>IFERROR(記録[[#This Row],[組]],"")</f>
        <v>2</v>
      </c>
      <c r="F1640">
        <f>IFERROR(記録[[#This Row],[水路]],"")</f>
        <v>7</v>
      </c>
      <c r="G1640" t="str">
        <f>IFERROR(VLOOKUP(D1640,プログラムデータ!A:N,12,0),"")</f>
        <v>11～12歳</v>
      </c>
      <c r="H1640" t="str">
        <f>IFERROR(VLOOKUP(D1640,プログラムデータ!A:N,13,0),"")</f>
        <v>女子</v>
      </c>
      <c r="I1640" t="str">
        <f>IFERROR(VLOOKUP(D1640,プログラムデータ!A:N,11,0),"")</f>
        <v>4×50m</v>
      </c>
      <c r="J1640" t="str">
        <f>IFERROR(VLOOKUP(D1640,プログラムデータ!A:N,10,0),"")</f>
        <v>フリーリレー</v>
      </c>
      <c r="K1640" t="str">
        <f>IFERROR(VLOOKUP(D1640,プログラムデータ!A:N,14,0),"")</f>
        <v>タイム決勝</v>
      </c>
      <c r="L1640" t="str">
        <f t="shared" si="25"/>
        <v>11～12歳 女子 4×50m フリーリレー タイム決勝</v>
      </c>
    </row>
    <row r="1641" spans="1:12" x14ac:dyDescent="0.15">
      <c r="A1641">
        <f>IFERROR(記録[[#This Row],[競技番号]],"")</f>
        <v>263</v>
      </c>
      <c r="B1641">
        <f>IFERROR(記録[[#This Row],[選手番号]],"")</f>
        <v>1085</v>
      </c>
      <c r="C1641" t="str">
        <f>IFERROR(VLOOKUP(B1641,チーム番号!E:F,2,0),"")</f>
        <v>ハッピー鴨島</v>
      </c>
      <c r="D1641">
        <f>IFERROR(VLOOKUP(A1641,プログラム!B:C,2,0),"")</f>
        <v>116</v>
      </c>
      <c r="E1641">
        <f>IFERROR(記録[[#This Row],[組]],"")</f>
        <v>2</v>
      </c>
      <c r="F1641">
        <f>IFERROR(記録[[#This Row],[水路]],"")</f>
        <v>8</v>
      </c>
      <c r="G1641" t="str">
        <f>IFERROR(VLOOKUP(D1641,プログラムデータ!A:N,12,0),"")</f>
        <v>11～12歳</v>
      </c>
      <c r="H1641" t="str">
        <f>IFERROR(VLOOKUP(D1641,プログラムデータ!A:N,13,0),"")</f>
        <v>女子</v>
      </c>
      <c r="I1641" t="str">
        <f>IFERROR(VLOOKUP(D1641,プログラムデータ!A:N,11,0),"")</f>
        <v>4×50m</v>
      </c>
      <c r="J1641" t="str">
        <f>IFERROR(VLOOKUP(D1641,プログラムデータ!A:N,10,0),"")</f>
        <v>フリーリレー</v>
      </c>
      <c r="K1641" t="str">
        <f>IFERROR(VLOOKUP(D1641,プログラムデータ!A:N,14,0),"")</f>
        <v>タイム決勝</v>
      </c>
      <c r="L1641" t="str">
        <f t="shared" si="25"/>
        <v>11～12歳 女子 4×50m フリーリレー タイム決勝</v>
      </c>
    </row>
    <row r="1642" spans="1:12" x14ac:dyDescent="0.15">
      <c r="A1642">
        <f>IFERROR(記録[[#This Row],[競技番号]],"")</f>
        <v>264</v>
      </c>
      <c r="B1642">
        <f>IFERROR(記録[[#This Row],[選手番号]],"")</f>
        <v>1112</v>
      </c>
      <c r="C1642" t="str">
        <f>IFERROR(VLOOKUP(B1642,チーム番号!E:F,2,0),"")</f>
        <v>南海ＤＣ</v>
      </c>
      <c r="D1642">
        <f>IFERROR(VLOOKUP(A1642,プログラム!B:C,2,0),"")</f>
        <v>117</v>
      </c>
      <c r="E1642">
        <f>IFERROR(記録[[#This Row],[組]],"")</f>
        <v>1</v>
      </c>
      <c r="F1642">
        <f>IFERROR(記録[[#This Row],[水路]],"")</f>
        <v>1</v>
      </c>
      <c r="G1642" t="str">
        <f>IFERROR(VLOOKUP(D1642,プログラムデータ!A:N,12,0),"")</f>
        <v>13～14歳</v>
      </c>
      <c r="H1642" t="str">
        <f>IFERROR(VLOOKUP(D1642,プログラムデータ!A:N,13,0),"")</f>
        <v>女子</v>
      </c>
      <c r="I1642" t="str">
        <f>IFERROR(VLOOKUP(D1642,プログラムデータ!A:N,11,0),"")</f>
        <v>4×100m</v>
      </c>
      <c r="J1642" t="str">
        <f>IFERROR(VLOOKUP(D1642,プログラムデータ!A:N,10,0),"")</f>
        <v>フリーリレー</v>
      </c>
      <c r="K1642" t="str">
        <f>IFERROR(VLOOKUP(D1642,プログラムデータ!A:N,14,0),"")</f>
        <v>タイム決勝</v>
      </c>
      <c r="L1642" t="str">
        <f t="shared" si="25"/>
        <v>13～14歳 女子 4×100m フリーリレー タイム決勝</v>
      </c>
    </row>
    <row r="1643" spans="1:12" x14ac:dyDescent="0.15">
      <c r="A1643">
        <f>IFERROR(記録[[#This Row],[競技番号]],"")</f>
        <v>264</v>
      </c>
      <c r="B1643">
        <f>IFERROR(記録[[#This Row],[選手番号]],"")</f>
        <v>1140</v>
      </c>
      <c r="C1643" t="str">
        <f>IFERROR(VLOOKUP(B1643,チーム番号!E:F,2,0),"")</f>
        <v>フィッタ吉田</v>
      </c>
      <c r="D1643">
        <f>IFERROR(VLOOKUP(A1643,プログラム!B:C,2,0),"")</f>
        <v>117</v>
      </c>
      <c r="E1643">
        <f>IFERROR(記録[[#This Row],[組]],"")</f>
        <v>1</v>
      </c>
      <c r="F1643">
        <f>IFERROR(記録[[#This Row],[水路]],"")</f>
        <v>2</v>
      </c>
      <c r="G1643" t="str">
        <f>IFERROR(VLOOKUP(D1643,プログラムデータ!A:N,12,0),"")</f>
        <v>13～14歳</v>
      </c>
      <c r="H1643" t="str">
        <f>IFERROR(VLOOKUP(D1643,プログラムデータ!A:N,13,0),"")</f>
        <v>女子</v>
      </c>
      <c r="I1643" t="str">
        <f>IFERROR(VLOOKUP(D1643,プログラムデータ!A:N,11,0),"")</f>
        <v>4×100m</v>
      </c>
      <c r="J1643" t="str">
        <f>IFERROR(VLOOKUP(D1643,プログラムデータ!A:N,10,0),"")</f>
        <v>フリーリレー</v>
      </c>
      <c r="K1643" t="str">
        <f>IFERROR(VLOOKUP(D1643,プログラムデータ!A:N,14,0),"")</f>
        <v>タイム決勝</v>
      </c>
      <c r="L1643" t="str">
        <f t="shared" si="25"/>
        <v>13～14歳 女子 4×100m フリーリレー タイム決勝</v>
      </c>
    </row>
    <row r="1644" spans="1:12" x14ac:dyDescent="0.15">
      <c r="A1644">
        <f>IFERROR(記録[[#This Row],[競技番号]],"")</f>
        <v>264</v>
      </c>
      <c r="B1644">
        <f>IFERROR(記録[[#This Row],[選手番号]],"")</f>
        <v>1060</v>
      </c>
      <c r="C1644" t="str">
        <f>IFERROR(VLOOKUP(B1644,チーム番号!E:F,2,0),"")</f>
        <v>サンダーＳＳ</v>
      </c>
      <c r="D1644">
        <f>IFERROR(VLOOKUP(A1644,プログラム!B:C,2,0),"")</f>
        <v>117</v>
      </c>
      <c r="E1644">
        <f>IFERROR(記録[[#This Row],[組]],"")</f>
        <v>1</v>
      </c>
      <c r="F1644">
        <f>IFERROR(記録[[#This Row],[水路]],"")</f>
        <v>3</v>
      </c>
      <c r="G1644" t="str">
        <f>IFERROR(VLOOKUP(D1644,プログラムデータ!A:N,12,0),"")</f>
        <v>13～14歳</v>
      </c>
      <c r="H1644" t="str">
        <f>IFERROR(VLOOKUP(D1644,プログラムデータ!A:N,13,0),"")</f>
        <v>女子</v>
      </c>
      <c r="I1644" t="str">
        <f>IFERROR(VLOOKUP(D1644,プログラムデータ!A:N,11,0),"")</f>
        <v>4×100m</v>
      </c>
      <c r="J1644" t="str">
        <f>IFERROR(VLOOKUP(D1644,プログラムデータ!A:N,10,0),"")</f>
        <v>フリーリレー</v>
      </c>
      <c r="K1644" t="str">
        <f>IFERROR(VLOOKUP(D1644,プログラムデータ!A:N,14,0),"")</f>
        <v>タイム決勝</v>
      </c>
      <c r="L1644" t="str">
        <f t="shared" si="25"/>
        <v>13～14歳 女子 4×100m フリーリレー タイム決勝</v>
      </c>
    </row>
    <row r="1645" spans="1:12" x14ac:dyDescent="0.15">
      <c r="A1645">
        <f>IFERROR(記録[[#This Row],[競技番号]],"")</f>
        <v>264</v>
      </c>
      <c r="B1645">
        <f>IFERROR(記録[[#This Row],[選手番号]],"")</f>
        <v>1053</v>
      </c>
      <c r="C1645" t="str">
        <f>IFERROR(VLOOKUP(B1645,チーム番号!E:F,2,0),"")</f>
        <v>坂出伊藤ＳＳ</v>
      </c>
      <c r="D1645">
        <f>IFERROR(VLOOKUP(A1645,プログラム!B:C,2,0),"")</f>
        <v>117</v>
      </c>
      <c r="E1645">
        <f>IFERROR(記録[[#This Row],[組]],"")</f>
        <v>1</v>
      </c>
      <c r="F1645">
        <f>IFERROR(記録[[#This Row],[水路]],"")</f>
        <v>4</v>
      </c>
      <c r="G1645" t="str">
        <f>IFERROR(VLOOKUP(D1645,プログラムデータ!A:N,12,0),"")</f>
        <v>13～14歳</v>
      </c>
      <c r="H1645" t="str">
        <f>IFERROR(VLOOKUP(D1645,プログラムデータ!A:N,13,0),"")</f>
        <v>女子</v>
      </c>
      <c r="I1645" t="str">
        <f>IFERROR(VLOOKUP(D1645,プログラムデータ!A:N,11,0),"")</f>
        <v>4×100m</v>
      </c>
      <c r="J1645" t="str">
        <f>IFERROR(VLOOKUP(D1645,プログラムデータ!A:N,10,0),"")</f>
        <v>フリーリレー</v>
      </c>
      <c r="K1645" t="str">
        <f>IFERROR(VLOOKUP(D1645,プログラムデータ!A:N,14,0),"")</f>
        <v>タイム決勝</v>
      </c>
      <c r="L1645" t="str">
        <f t="shared" si="25"/>
        <v>13～14歳 女子 4×100m フリーリレー タイム決勝</v>
      </c>
    </row>
    <row r="1646" spans="1:12" x14ac:dyDescent="0.15">
      <c r="A1646">
        <f>IFERROR(記録[[#This Row],[競技番号]],"")</f>
        <v>264</v>
      </c>
      <c r="B1646">
        <f>IFERROR(記録[[#This Row],[選手番号]],"")</f>
        <v>1081</v>
      </c>
      <c r="C1646" t="str">
        <f>IFERROR(VLOOKUP(B1646,チーム番号!E:F,2,0),"")</f>
        <v>ＷＡＭＳＳ</v>
      </c>
      <c r="D1646">
        <f>IFERROR(VLOOKUP(A1646,プログラム!B:C,2,0),"")</f>
        <v>117</v>
      </c>
      <c r="E1646">
        <f>IFERROR(記録[[#This Row],[組]],"")</f>
        <v>1</v>
      </c>
      <c r="F1646">
        <f>IFERROR(記録[[#This Row],[水路]],"")</f>
        <v>5</v>
      </c>
      <c r="G1646" t="str">
        <f>IFERROR(VLOOKUP(D1646,プログラムデータ!A:N,12,0),"")</f>
        <v>13～14歳</v>
      </c>
      <c r="H1646" t="str">
        <f>IFERROR(VLOOKUP(D1646,プログラムデータ!A:N,13,0),"")</f>
        <v>女子</v>
      </c>
      <c r="I1646" t="str">
        <f>IFERROR(VLOOKUP(D1646,プログラムデータ!A:N,11,0),"")</f>
        <v>4×100m</v>
      </c>
      <c r="J1646" t="str">
        <f>IFERROR(VLOOKUP(D1646,プログラムデータ!A:N,10,0),"")</f>
        <v>フリーリレー</v>
      </c>
      <c r="K1646" t="str">
        <f>IFERROR(VLOOKUP(D1646,プログラムデータ!A:N,14,0),"")</f>
        <v>タイム決勝</v>
      </c>
      <c r="L1646" t="str">
        <f t="shared" ref="L1646:L1709" si="26">CONCATENATE(G1646," ",H1646," ",I1646," ",J1646," ",K1646)</f>
        <v>13～14歳 女子 4×100m フリーリレー タイム決勝</v>
      </c>
    </row>
    <row r="1647" spans="1:12" x14ac:dyDescent="0.15">
      <c r="A1647">
        <f>IFERROR(記録[[#This Row],[競技番号]],"")</f>
        <v>264</v>
      </c>
      <c r="B1647">
        <f>IFERROR(記録[[#This Row],[選手番号]],"")</f>
        <v>1071</v>
      </c>
      <c r="C1647" t="str">
        <f>IFERROR(VLOOKUP(B1647,チーム番号!E:F,2,0),"")</f>
        <v>ジャパン三木</v>
      </c>
      <c r="D1647">
        <f>IFERROR(VLOOKUP(A1647,プログラム!B:C,2,0),"")</f>
        <v>117</v>
      </c>
      <c r="E1647">
        <f>IFERROR(記録[[#This Row],[組]],"")</f>
        <v>1</v>
      </c>
      <c r="F1647">
        <f>IFERROR(記録[[#This Row],[水路]],"")</f>
        <v>6</v>
      </c>
      <c r="G1647" t="str">
        <f>IFERROR(VLOOKUP(D1647,プログラムデータ!A:N,12,0),"")</f>
        <v>13～14歳</v>
      </c>
      <c r="H1647" t="str">
        <f>IFERROR(VLOOKUP(D1647,プログラムデータ!A:N,13,0),"")</f>
        <v>女子</v>
      </c>
      <c r="I1647" t="str">
        <f>IFERROR(VLOOKUP(D1647,プログラムデータ!A:N,11,0),"")</f>
        <v>4×100m</v>
      </c>
      <c r="J1647" t="str">
        <f>IFERROR(VLOOKUP(D1647,プログラムデータ!A:N,10,0),"")</f>
        <v>フリーリレー</v>
      </c>
      <c r="K1647" t="str">
        <f>IFERROR(VLOOKUP(D1647,プログラムデータ!A:N,14,0),"")</f>
        <v>タイム決勝</v>
      </c>
      <c r="L1647" t="str">
        <f t="shared" si="26"/>
        <v>13～14歳 女子 4×100m フリーリレー タイム決勝</v>
      </c>
    </row>
    <row r="1648" spans="1:12" x14ac:dyDescent="0.15">
      <c r="A1648">
        <f>IFERROR(記録[[#This Row],[競技番号]],"")</f>
        <v>264</v>
      </c>
      <c r="B1648">
        <f>IFERROR(記録[[#This Row],[選手番号]],"")</f>
        <v>1169</v>
      </c>
      <c r="C1648" t="str">
        <f>IFERROR(VLOOKUP(B1648,チーム番号!E:F,2,0),"")</f>
        <v>ＪＳＳ高知</v>
      </c>
      <c r="D1648">
        <f>IFERROR(VLOOKUP(A1648,プログラム!B:C,2,0),"")</f>
        <v>117</v>
      </c>
      <c r="E1648">
        <f>IFERROR(記録[[#This Row],[組]],"")</f>
        <v>1</v>
      </c>
      <c r="F1648">
        <f>IFERROR(記録[[#This Row],[水路]],"")</f>
        <v>7</v>
      </c>
      <c r="G1648" t="str">
        <f>IFERROR(VLOOKUP(D1648,プログラムデータ!A:N,12,0),"")</f>
        <v>13～14歳</v>
      </c>
      <c r="H1648" t="str">
        <f>IFERROR(VLOOKUP(D1648,プログラムデータ!A:N,13,0),"")</f>
        <v>女子</v>
      </c>
      <c r="I1648" t="str">
        <f>IFERROR(VLOOKUP(D1648,プログラムデータ!A:N,11,0),"")</f>
        <v>4×100m</v>
      </c>
      <c r="J1648" t="str">
        <f>IFERROR(VLOOKUP(D1648,プログラムデータ!A:N,10,0),"")</f>
        <v>フリーリレー</v>
      </c>
      <c r="K1648" t="str">
        <f>IFERROR(VLOOKUP(D1648,プログラムデータ!A:N,14,0),"")</f>
        <v>タイム決勝</v>
      </c>
      <c r="L1648" t="str">
        <f t="shared" si="26"/>
        <v>13～14歳 女子 4×100m フリーリレー タイム決勝</v>
      </c>
    </row>
    <row r="1649" spans="1:12" x14ac:dyDescent="0.15">
      <c r="A1649">
        <f>IFERROR(記録[[#This Row],[競技番号]],"")</f>
        <v>264</v>
      </c>
      <c r="B1649">
        <f>IFERROR(記録[[#This Row],[選手番号]],"")</f>
        <v>0</v>
      </c>
      <c r="C1649" t="str">
        <f>IFERROR(VLOOKUP(B1649,チーム番号!E:F,2,0),"")</f>
        <v/>
      </c>
      <c r="D1649">
        <f>IFERROR(VLOOKUP(A1649,プログラム!B:C,2,0),"")</f>
        <v>117</v>
      </c>
      <c r="E1649">
        <f>IFERROR(記録[[#This Row],[組]],"")</f>
        <v>1</v>
      </c>
      <c r="F1649">
        <f>IFERROR(記録[[#This Row],[水路]],"")</f>
        <v>8</v>
      </c>
      <c r="G1649" t="str">
        <f>IFERROR(VLOOKUP(D1649,プログラムデータ!A:N,12,0),"")</f>
        <v>13～14歳</v>
      </c>
      <c r="H1649" t="str">
        <f>IFERROR(VLOOKUP(D1649,プログラムデータ!A:N,13,0),"")</f>
        <v>女子</v>
      </c>
      <c r="I1649" t="str">
        <f>IFERROR(VLOOKUP(D1649,プログラムデータ!A:N,11,0),"")</f>
        <v>4×100m</v>
      </c>
      <c r="J1649" t="str">
        <f>IFERROR(VLOOKUP(D1649,プログラムデータ!A:N,10,0),"")</f>
        <v>フリーリレー</v>
      </c>
      <c r="K1649" t="str">
        <f>IFERROR(VLOOKUP(D1649,プログラムデータ!A:N,14,0),"")</f>
        <v>タイム決勝</v>
      </c>
      <c r="L1649" t="str">
        <f t="shared" si="26"/>
        <v>13～14歳 女子 4×100m フリーリレー タイム決勝</v>
      </c>
    </row>
    <row r="1650" spans="1:12" x14ac:dyDescent="0.15">
      <c r="A1650">
        <f>IFERROR(記録[[#This Row],[競技番号]],"")</f>
        <v>264</v>
      </c>
      <c r="B1650">
        <f>IFERROR(記録[[#This Row],[選手番号]],"")</f>
        <v>1088</v>
      </c>
      <c r="C1650" t="str">
        <f>IFERROR(VLOOKUP(B1650,チーム番号!E:F,2,0),"")</f>
        <v>ＯＫＳＳ</v>
      </c>
      <c r="D1650">
        <f>IFERROR(VLOOKUP(A1650,プログラム!B:C,2,0),"")</f>
        <v>117</v>
      </c>
      <c r="E1650">
        <f>IFERROR(記録[[#This Row],[組]],"")</f>
        <v>2</v>
      </c>
      <c r="F1650">
        <f>IFERROR(記録[[#This Row],[水路]],"")</f>
        <v>1</v>
      </c>
      <c r="G1650" t="str">
        <f>IFERROR(VLOOKUP(D1650,プログラムデータ!A:N,12,0),"")</f>
        <v>13～14歳</v>
      </c>
      <c r="H1650" t="str">
        <f>IFERROR(VLOOKUP(D1650,プログラムデータ!A:N,13,0),"")</f>
        <v>女子</v>
      </c>
      <c r="I1650" t="str">
        <f>IFERROR(VLOOKUP(D1650,プログラムデータ!A:N,11,0),"")</f>
        <v>4×100m</v>
      </c>
      <c r="J1650" t="str">
        <f>IFERROR(VLOOKUP(D1650,プログラムデータ!A:N,10,0),"")</f>
        <v>フリーリレー</v>
      </c>
      <c r="K1650" t="str">
        <f>IFERROR(VLOOKUP(D1650,プログラムデータ!A:N,14,0),"")</f>
        <v>タイム決勝</v>
      </c>
      <c r="L1650" t="str">
        <f t="shared" si="26"/>
        <v>13～14歳 女子 4×100m フリーリレー タイム決勝</v>
      </c>
    </row>
    <row r="1651" spans="1:12" x14ac:dyDescent="0.15">
      <c r="A1651">
        <f>IFERROR(記録[[#This Row],[競技番号]],"")</f>
        <v>264</v>
      </c>
      <c r="B1651">
        <f>IFERROR(記録[[#This Row],[選手番号]],"")</f>
        <v>1118</v>
      </c>
      <c r="C1651" t="str">
        <f>IFERROR(VLOOKUP(B1651,チーム番号!E:F,2,0),"")</f>
        <v>ファイブテン</v>
      </c>
      <c r="D1651">
        <f>IFERROR(VLOOKUP(A1651,プログラム!B:C,2,0),"")</f>
        <v>117</v>
      </c>
      <c r="E1651">
        <f>IFERROR(記録[[#This Row],[組]],"")</f>
        <v>2</v>
      </c>
      <c r="F1651">
        <f>IFERROR(記録[[#This Row],[水路]],"")</f>
        <v>2</v>
      </c>
      <c r="G1651" t="str">
        <f>IFERROR(VLOOKUP(D1651,プログラムデータ!A:N,12,0),"")</f>
        <v>13～14歳</v>
      </c>
      <c r="H1651" t="str">
        <f>IFERROR(VLOOKUP(D1651,プログラムデータ!A:N,13,0),"")</f>
        <v>女子</v>
      </c>
      <c r="I1651" t="str">
        <f>IFERROR(VLOOKUP(D1651,プログラムデータ!A:N,11,0),"")</f>
        <v>4×100m</v>
      </c>
      <c r="J1651" t="str">
        <f>IFERROR(VLOOKUP(D1651,プログラムデータ!A:N,10,0),"")</f>
        <v>フリーリレー</v>
      </c>
      <c r="K1651" t="str">
        <f>IFERROR(VLOOKUP(D1651,プログラムデータ!A:N,14,0),"")</f>
        <v>タイム決勝</v>
      </c>
      <c r="L1651" t="str">
        <f t="shared" si="26"/>
        <v>13～14歳 女子 4×100m フリーリレー タイム決勝</v>
      </c>
    </row>
    <row r="1652" spans="1:12" x14ac:dyDescent="0.15">
      <c r="A1652">
        <f>IFERROR(記録[[#This Row],[競技番号]],"")</f>
        <v>264</v>
      </c>
      <c r="B1652">
        <f>IFERROR(記録[[#This Row],[選手番号]],"")</f>
        <v>1023</v>
      </c>
      <c r="C1652" t="str">
        <f>IFERROR(VLOOKUP(B1652,チーム番号!E:F,2,0),"")</f>
        <v>ジャパン丸亀</v>
      </c>
      <c r="D1652">
        <f>IFERROR(VLOOKUP(A1652,プログラム!B:C,2,0),"")</f>
        <v>117</v>
      </c>
      <c r="E1652">
        <f>IFERROR(記録[[#This Row],[組]],"")</f>
        <v>2</v>
      </c>
      <c r="F1652">
        <f>IFERROR(記録[[#This Row],[水路]],"")</f>
        <v>3</v>
      </c>
      <c r="G1652" t="str">
        <f>IFERROR(VLOOKUP(D1652,プログラムデータ!A:N,12,0),"")</f>
        <v>13～14歳</v>
      </c>
      <c r="H1652" t="str">
        <f>IFERROR(VLOOKUP(D1652,プログラムデータ!A:N,13,0),"")</f>
        <v>女子</v>
      </c>
      <c r="I1652" t="str">
        <f>IFERROR(VLOOKUP(D1652,プログラムデータ!A:N,11,0),"")</f>
        <v>4×100m</v>
      </c>
      <c r="J1652" t="str">
        <f>IFERROR(VLOOKUP(D1652,プログラムデータ!A:N,10,0),"")</f>
        <v>フリーリレー</v>
      </c>
      <c r="K1652" t="str">
        <f>IFERROR(VLOOKUP(D1652,プログラムデータ!A:N,14,0),"")</f>
        <v>タイム決勝</v>
      </c>
      <c r="L1652" t="str">
        <f t="shared" si="26"/>
        <v>13～14歳 女子 4×100m フリーリレー タイム決勝</v>
      </c>
    </row>
    <row r="1653" spans="1:12" x14ac:dyDescent="0.15">
      <c r="A1653">
        <f>IFERROR(記録[[#This Row],[競技番号]],"")</f>
        <v>264</v>
      </c>
      <c r="B1653">
        <f>IFERROR(記録[[#This Row],[選手番号]],"")</f>
        <v>1144</v>
      </c>
      <c r="C1653" t="str">
        <f>IFERROR(VLOOKUP(B1653,チーム番号!E:F,2,0),"")</f>
        <v>Ryuow</v>
      </c>
      <c r="D1653">
        <f>IFERROR(VLOOKUP(A1653,プログラム!B:C,2,0),"")</f>
        <v>117</v>
      </c>
      <c r="E1653">
        <f>IFERROR(記録[[#This Row],[組]],"")</f>
        <v>2</v>
      </c>
      <c r="F1653">
        <f>IFERROR(記録[[#This Row],[水路]],"")</f>
        <v>4</v>
      </c>
      <c r="G1653" t="str">
        <f>IFERROR(VLOOKUP(D1653,プログラムデータ!A:N,12,0),"")</f>
        <v>13～14歳</v>
      </c>
      <c r="H1653" t="str">
        <f>IFERROR(VLOOKUP(D1653,プログラムデータ!A:N,13,0),"")</f>
        <v>女子</v>
      </c>
      <c r="I1653" t="str">
        <f>IFERROR(VLOOKUP(D1653,プログラムデータ!A:N,11,0),"")</f>
        <v>4×100m</v>
      </c>
      <c r="J1653" t="str">
        <f>IFERROR(VLOOKUP(D1653,プログラムデータ!A:N,10,0),"")</f>
        <v>フリーリレー</v>
      </c>
      <c r="K1653" t="str">
        <f>IFERROR(VLOOKUP(D1653,プログラムデータ!A:N,14,0),"")</f>
        <v>タイム決勝</v>
      </c>
      <c r="L1653" t="str">
        <f t="shared" si="26"/>
        <v>13～14歳 女子 4×100m フリーリレー タイム決勝</v>
      </c>
    </row>
    <row r="1654" spans="1:12" x14ac:dyDescent="0.15">
      <c r="A1654">
        <f>IFERROR(記録[[#This Row],[競技番号]],"")</f>
        <v>264</v>
      </c>
      <c r="B1654">
        <f>IFERROR(記録[[#This Row],[選手番号]],"")</f>
        <v>1155</v>
      </c>
      <c r="C1654" t="str">
        <f>IFERROR(VLOOKUP(B1654,チーム番号!E:F,2,0),"")</f>
        <v>みかづきＳＳ</v>
      </c>
      <c r="D1654">
        <f>IFERROR(VLOOKUP(A1654,プログラム!B:C,2,0),"")</f>
        <v>117</v>
      </c>
      <c r="E1654">
        <f>IFERROR(記録[[#This Row],[組]],"")</f>
        <v>2</v>
      </c>
      <c r="F1654">
        <f>IFERROR(記録[[#This Row],[水路]],"")</f>
        <v>5</v>
      </c>
      <c r="G1654" t="str">
        <f>IFERROR(VLOOKUP(D1654,プログラムデータ!A:N,12,0),"")</f>
        <v>13～14歳</v>
      </c>
      <c r="H1654" t="str">
        <f>IFERROR(VLOOKUP(D1654,プログラムデータ!A:N,13,0),"")</f>
        <v>女子</v>
      </c>
      <c r="I1654" t="str">
        <f>IFERROR(VLOOKUP(D1654,プログラムデータ!A:N,11,0),"")</f>
        <v>4×100m</v>
      </c>
      <c r="J1654" t="str">
        <f>IFERROR(VLOOKUP(D1654,プログラムデータ!A:N,10,0),"")</f>
        <v>フリーリレー</v>
      </c>
      <c r="K1654" t="str">
        <f>IFERROR(VLOOKUP(D1654,プログラムデータ!A:N,14,0),"")</f>
        <v>タイム決勝</v>
      </c>
      <c r="L1654" t="str">
        <f t="shared" si="26"/>
        <v>13～14歳 女子 4×100m フリーリレー タイム決勝</v>
      </c>
    </row>
    <row r="1655" spans="1:12" x14ac:dyDescent="0.15">
      <c r="A1655">
        <f>IFERROR(記録[[#This Row],[競技番号]],"")</f>
        <v>264</v>
      </c>
      <c r="B1655">
        <f>IFERROR(記録[[#This Row],[選手番号]],"")</f>
        <v>1032</v>
      </c>
      <c r="C1655" t="str">
        <f>IFERROR(VLOOKUP(B1655,チーム番号!E:F,2,0),"")</f>
        <v>ジャパン観</v>
      </c>
      <c r="D1655">
        <f>IFERROR(VLOOKUP(A1655,プログラム!B:C,2,0),"")</f>
        <v>117</v>
      </c>
      <c r="E1655">
        <f>IFERROR(記録[[#This Row],[組]],"")</f>
        <v>2</v>
      </c>
      <c r="F1655">
        <f>IFERROR(記録[[#This Row],[水路]],"")</f>
        <v>6</v>
      </c>
      <c r="G1655" t="str">
        <f>IFERROR(VLOOKUP(D1655,プログラムデータ!A:N,12,0),"")</f>
        <v>13～14歳</v>
      </c>
      <c r="H1655" t="str">
        <f>IFERROR(VLOOKUP(D1655,プログラムデータ!A:N,13,0),"")</f>
        <v>女子</v>
      </c>
      <c r="I1655" t="str">
        <f>IFERROR(VLOOKUP(D1655,プログラムデータ!A:N,11,0),"")</f>
        <v>4×100m</v>
      </c>
      <c r="J1655" t="str">
        <f>IFERROR(VLOOKUP(D1655,プログラムデータ!A:N,10,0),"")</f>
        <v>フリーリレー</v>
      </c>
      <c r="K1655" t="str">
        <f>IFERROR(VLOOKUP(D1655,プログラムデータ!A:N,14,0),"")</f>
        <v>タイム決勝</v>
      </c>
      <c r="L1655" t="str">
        <f t="shared" si="26"/>
        <v>13～14歳 女子 4×100m フリーリレー タイム決勝</v>
      </c>
    </row>
    <row r="1656" spans="1:12" x14ac:dyDescent="0.15">
      <c r="A1656">
        <f>IFERROR(記録[[#This Row],[競技番号]],"")</f>
        <v>264</v>
      </c>
      <c r="B1656">
        <f>IFERROR(記録[[#This Row],[選手番号]],"")</f>
        <v>1136</v>
      </c>
      <c r="C1656" t="str">
        <f>IFERROR(VLOOKUP(B1656,チーム番号!E:F,2,0),"")</f>
        <v>フィッタ重信</v>
      </c>
      <c r="D1656">
        <f>IFERROR(VLOOKUP(A1656,プログラム!B:C,2,0),"")</f>
        <v>117</v>
      </c>
      <c r="E1656">
        <f>IFERROR(記録[[#This Row],[組]],"")</f>
        <v>2</v>
      </c>
      <c r="F1656">
        <f>IFERROR(記録[[#This Row],[水路]],"")</f>
        <v>7</v>
      </c>
      <c r="G1656" t="str">
        <f>IFERROR(VLOOKUP(D1656,プログラムデータ!A:N,12,0),"")</f>
        <v>13～14歳</v>
      </c>
      <c r="H1656" t="str">
        <f>IFERROR(VLOOKUP(D1656,プログラムデータ!A:N,13,0),"")</f>
        <v>女子</v>
      </c>
      <c r="I1656" t="str">
        <f>IFERROR(VLOOKUP(D1656,プログラムデータ!A:N,11,0),"")</f>
        <v>4×100m</v>
      </c>
      <c r="J1656" t="str">
        <f>IFERROR(VLOOKUP(D1656,プログラムデータ!A:N,10,0),"")</f>
        <v>フリーリレー</v>
      </c>
      <c r="K1656" t="str">
        <f>IFERROR(VLOOKUP(D1656,プログラムデータ!A:N,14,0),"")</f>
        <v>タイム決勝</v>
      </c>
      <c r="L1656" t="str">
        <f t="shared" si="26"/>
        <v>13～14歳 女子 4×100m フリーリレー タイム決勝</v>
      </c>
    </row>
    <row r="1657" spans="1:12" x14ac:dyDescent="0.15">
      <c r="A1657">
        <f>IFERROR(記録[[#This Row],[競技番号]],"")</f>
        <v>264</v>
      </c>
      <c r="B1657">
        <f>IFERROR(記録[[#This Row],[選手番号]],"")</f>
        <v>1105</v>
      </c>
      <c r="C1657" t="str">
        <f>IFERROR(VLOOKUP(B1657,チーム番号!E:F,2,0),"")</f>
        <v>五百木ＳＣ</v>
      </c>
      <c r="D1657">
        <f>IFERROR(VLOOKUP(A1657,プログラム!B:C,2,0),"")</f>
        <v>117</v>
      </c>
      <c r="E1657">
        <f>IFERROR(記録[[#This Row],[組]],"")</f>
        <v>2</v>
      </c>
      <c r="F1657">
        <f>IFERROR(記録[[#This Row],[水路]],"")</f>
        <v>8</v>
      </c>
      <c r="G1657" t="str">
        <f>IFERROR(VLOOKUP(D1657,プログラムデータ!A:N,12,0),"")</f>
        <v>13～14歳</v>
      </c>
      <c r="H1657" t="str">
        <f>IFERROR(VLOOKUP(D1657,プログラムデータ!A:N,13,0),"")</f>
        <v>女子</v>
      </c>
      <c r="I1657" t="str">
        <f>IFERROR(VLOOKUP(D1657,プログラムデータ!A:N,11,0),"")</f>
        <v>4×100m</v>
      </c>
      <c r="J1657" t="str">
        <f>IFERROR(VLOOKUP(D1657,プログラムデータ!A:N,10,0),"")</f>
        <v>フリーリレー</v>
      </c>
      <c r="K1657" t="str">
        <f>IFERROR(VLOOKUP(D1657,プログラムデータ!A:N,14,0),"")</f>
        <v>タイム決勝</v>
      </c>
      <c r="L1657" t="str">
        <f t="shared" si="26"/>
        <v>13～14歳 女子 4×100m フリーリレー タイム決勝</v>
      </c>
    </row>
    <row r="1658" spans="1:12" x14ac:dyDescent="0.15">
      <c r="A1658">
        <f>IFERROR(記録[[#This Row],[競技番号]],"")</f>
        <v>265</v>
      </c>
      <c r="B1658">
        <f>IFERROR(記録[[#This Row],[選手番号]],"")</f>
        <v>0</v>
      </c>
      <c r="C1658" t="str">
        <f>IFERROR(VLOOKUP(B1658,チーム番号!E:F,2,0),"")</f>
        <v/>
      </c>
      <c r="D1658">
        <f>IFERROR(VLOOKUP(A1658,プログラム!B:C,2,0),"")</f>
        <v>118</v>
      </c>
      <c r="E1658">
        <f>IFERROR(記録[[#This Row],[組]],"")</f>
        <v>1</v>
      </c>
      <c r="F1658">
        <f>IFERROR(記録[[#This Row],[水路]],"")</f>
        <v>1</v>
      </c>
      <c r="G1658" t="str">
        <f>IFERROR(VLOOKUP(D1658,プログラムデータ!A:N,12,0),"")</f>
        <v>15～18歳</v>
      </c>
      <c r="H1658" t="str">
        <f>IFERROR(VLOOKUP(D1658,プログラムデータ!A:N,13,0),"")</f>
        <v>女子</v>
      </c>
      <c r="I1658" t="str">
        <f>IFERROR(VLOOKUP(D1658,プログラムデータ!A:N,11,0),"")</f>
        <v>4×100m</v>
      </c>
      <c r="J1658" t="str">
        <f>IFERROR(VLOOKUP(D1658,プログラムデータ!A:N,10,0),"")</f>
        <v>フリーリレー</v>
      </c>
      <c r="K1658" t="str">
        <f>IFERROR(VLOOKUP(D1658,プログラムデータ!A:N,14,0),"")</f>
        <v>タイム決勝</v>
      </c>
      <c r="L1658" t="str">
        <f t="shared" si="26"/>
        <v>15～18歳 女子 4×100m フリーリレー タイム決勝</v>
      </c>
    </row>
    <row r="1659" spans="1:12" x14ac:dyDescent="0.15">
      <c r="A1659">
        <f>IFERROR(記録[[#This Row],[競技番号]],"")</f>
        <v>265</v>
      </c>
      <c r="B1659">
        <f>IFERROR(記録[[#This Row],[選手番号]],"")</f>
        <v>0</v>
      </c>
      <c r="C1659" t="str">
        <f>IFERROR(VLOOKUP(B1659,チーム番号!E:F,2,0),"")</f>
        <v/>
      </c>
      <c r="D1659">
        <f>IFERROR(VLOOKUP(A1659,プログラム!B:C,2,0),"")</f>
        <v>118</v>
      </c>
      <c r="E1659">
        <f>IFERROR(記録[[#This Row],[組]],"")</f>
        <v>1</v>
      </c>
      <c r="F1659">
        <f>IFERROR(記録[[#This Row],[水路]],"")</f>
        <v>2</v>
      </c>
      <c r="G1659" t="str">
        <f>IFERROR(VLOOKUP(D1659,プログラムデータ!A:N,12,0),"")</f>
        <v>15～18歳</v>
      </c>
      <c r="H1659" t="str">
        <f>IFERROR(VLOOKUP(D1659,プログラムデータ!A:N,13,0),"")</f>
        <v>女子</v>
      </c>
      <c r="I1659" t="str">
        <f>IFERROR(VLOOKUP(D1659,プログラムデータ!A:N,11,0),"")</f>
        <v>4×100m</v>
      </c>
      <c r="J1659" t="str">
        <f>IFERROR(VLOOKUP(D1659,プログラムデータ!A:N,10,0),"")</f>
        <v>フリーリレー</v>
      </c>
      <c r="K1659" t="str">
        <f>IFERROR(VLOOKUP(D1659,プログラムデータ!A:N,14,0),"")</f>
        <v>タイム決勝</v>
      </c>
      <c r="L1659" t="str">
        <f t="shared" si="26"/>
        <v>15～18歳 女子 4×100m フリーリレー タイム決勝</v>
      </c>
    </row>
    <row r="1660" spans="1:12" x14ac:dyDescent="0.15">
      <c r="A1660">
        <f>IFERROR(記録[[#This Row],[競技番号]],"")</f>
        <v>265</v>
      </c>
      <c r="B1660">
        <f>IFERROR(記録[[#This Row],[選手番号]],"")</f>
        <v>1047</v>
      </c>
      <c r="C1660" t="str">
        <f>IFERROR(VLOOKUP(B1660,チーム番号!E:F,2,0),"")</f>
        <v>伊藤ＳＳ</v>
      </c>
      <c r="D1660">
        <f>IFERROR(VLOOKUP(A1660,プログラム!B:C,2,0),"")</f>
        <v>118</v>
      </c>
      <c r="E1660">
        <f>IFERROR(記録[[#This Row],[組]],"")</f>
        <v>1</v>
      </c>
      <c r="F1660">
        <f>IFERROR(記録[[#This Row],[水路]],"")</f>
        <v>3</v>
      </c>
      <c r="G1660" t="str">
        <f>IFERROR(VLOOKUP(D1660,プログラムデータ!A:N,12,0),"")</f>
        <v>15～18歳</v>
      </c>
      <c r="H1660" t="str">
        <f>IFERROR(VLOOKUP(D1660,プログラムデータ!A:N,13,0),"")</f>
        <v>女子</v>
      </c>
      <c r="I1660" t="str">
        <f>IFERROR(VLOOKUP(D1660,プログラムデータ!A:N,11,0),"")</f>
        <v>4×100m</v>
      </c>
      <c r="J1660" t="str">
        <f>IFERROR(VLOOKUP(D1660,プログラムデータ!A:N,10,0),"")</f>
        <v>フリーリレー</v>
      </c>
      <c r="K1660" t="str">
        <f>IFERROR(VLOOKUP(D1660,プログラムデータ!A:N,14,0),"")</f>
        <v>タイム決勝</v>
      </c>
      <c r="L1660" t="str">
        <f t="shared" si="26"/>
        <v>15～18歳 女子 4×100m フリーリレー タイム決勝</v>
      </c>
    </row>
    <row r="1661" spans="1:12" x14ac:dyDescent="0.15">
      <c r="A1661">
        <f>IFERROR(記録[[#This Row],[競技番号]],"")</f>
        <v>265</v>
      </c>
      <c r="B1661">
        <f>IFERROR(記録[[#This Row],[選手番号]],"")</f>
        <v>1072</v>
      </c>
      <c r="C1661" t="str">
        <f>IFERROR(VLOOKUP(B1661,チーム番号!E:F,2,0),"")</f>
        <v>ジャパン三木</v>
      </c>
      <c r="D1661">
        <f>IFERROR(VLOOKUP(A1661,プログラム!B:C,2,0),"")</f>
        <v>118</v>
      </c>
      <c r="E1661">
        <f>IFERROR(記録[[#This Row],[組]],"")</f>
        <v>1</v>
      </c>
      <c r="F1661">
        <f>IFERROR(記録[[#This Row],[水路]],"")</f>
        <v>4</v>
      </c>
      <c r="G1661" t="str">
        <f>IFERROR(VLOOKUP(D1661,プログラムデータ!A:N,12,0),"")</f>
        <v>15～18歳</v>
      </c>
      <c r="H1661" t="str">
        <f>IFERROR(VLOOKUP(D1661,プログラムデータ!A:N,13,0),"")</f>
        <v>女子</v>
      </c>
      <c r="I1661" t="str">
        <f>IFERROR(VLOOKUP(D1661,プログラムデータ!A:N,11,0),"")</f>
        <v>4×100m</v>
      </c>
      <c r="J1661" t="str">
        <f>IFERROR(VLOOKUP(D1661,プログラムデータ!A:N,10,0),"")</f>
        <v>フリーリレー</v>
      </c>
      <c r="K1661" t="str">
        <f>IFERROR(VLOOKUP(D1661,プログラムデータ!A:N,14,0),"")</f>
        <v>タイム決勝</v>
      </c>
      <c r="L1661" t="str">
        <f t="shared" si="26"/>
        <v>15～18歳 女子 4×100m フリーリレー タイム決勝</v>
      </c>
    </row>
    <row r="1662" spans="1:12" x14ac:dyDescent="0.15">
      <c r="A1662">
        <f>IFERROR(記録[[#This Row],[競技番号]],"")</f>
        <v>265</v>
      </c>
      <c r="B1662">
        <f>IFERROR(記録[[#This Row],[選手番号]],"")</f>
        <v>1054</v>
      </c>
      <c r="C1662" t="str">
        <f>IFERROR(VLOOKUP(B1662,チーム番号!E:F,2,0),"")</f>
        <v>坂出伊藤ＳＳ</v>
      </c>
      <c r="D1662">
        <f>IFERROR(VLOOKUP(A1662,プログラム!B:C,2,0),"")</f>
        <v>118</v>
      </c>
      <c r="E1662">
        <f>IFERROR(記録[[#This Row],[組]],"")</f>
        <v>1</v>
      </c>
      <c r="F1662">
        <f>IFERROR(記録[[#This Row],[水路]],"")</f>
        <v>5</v>
      </c>
      <c r="G1662" t="str">
        <f>IFERROR(VLOOKUP(D1662,プログラムデータ!A:N,12,0),"")</f>
        <v>15～18歳</v>
      </c>
      <c r="H1662" t="str">
        <f>IFERROR(VLOOKUP(D1662,プログラムデータ!A:N,13,0),"")</f>
        <v>女子</v>
      </c>
      <c r="I1662" t="str">
        <f>IFERROR(VLOOKUP(D1662,プログラムデータ!A:N,11,0),"")</f>
        <v>4×100m</v>
      </c>
      <c r="J1662" t="str">
        <f>IFERROR(VLOOKUP(D1662,プログラムデータ!A:N,10,0),"")</f>
        <v>フリーリレー</v>
      </c>
      <c r="K1662" t="str">
        <f>IFERROR(VLOOKUP(D1662,プログラムデータ!A:N,14,0),"")</f>
        <v>タイム決勝</v>
      </c>
      <c r="L1662" t="str">
        <f t="shared" si="26"/>
        <v>15～18歳 女子 4×100m フリーリレー タイム決勝</v>
      </c>
    </row>
    <row r="1663" spans="1:12" x14ac:dyDescent="0.15">
      <c r="A1663">
        <f>IFERROR(記録[[#This Row],[競技番号]],"")</f>
        <v>265</v>
      </c>
      <c r="B1663">
        <f>IFERROR(記録[[#This Row],[選手番号]],"")</f>
        <v>1113</v>
      </c>
      <c r="C1663" t="str">
        <f>IFERROR(VLOOKUP(B1663,チーム番号!E:F,2,0),"")</f>
        <v>南海ＤＣ</v>
      </c>
      <c r="D1663">
        <f>IFERROR(VLOOKUP(A1663,プログラム!B:C,2,0),"")</f>
        <v>118</v>
      </c>
      <c r="E1663">
        <f>IFERROR(記録[[#This Row],[組]],"")</f>
        <v>1</v>
      </c>
      <c r="F1663">
        <f>IFERROR(記録[[#This Row],[水路]],"")</f>
        <v>6</v>
      </c>
      <c r="G1663" t="str">
        <f>IFERROR(VLOOKUP(D1663,プログラムデータ!A:N,12,0),"")</f>
        <v>15～18歳</v>
      </c>
      <c r="H1663" t="str">
        <f>IFERROR(VLOOKUP(D1663,プログラムデータ!A:N,13,0),"")</f>
        <v>女子</v>
      </c>
      <c r="I1663" t="str">
        <f>IFERROR(VLOOKUP(D1663,プログラムデータ!A:N,11,0),"")</f>
        <v>4×100m</v>
      </c>
      <c r="J1663" t="str">
        <f>IFERROR(VLOOKUP(D1663,プログラムデータ!A:N,10,0),"")</f>
        <v>フリーリレー</v>
      </c>
      <c r="K1663" t="str">
        <f>IFERROR(VLOOKUP(D1663,プログラムデータ!A:N,14,0),"")</f>
        <v>タイム決勝</v>
      </c>
      <c r="L1663" t="str">
        <f t="shared" si="26"/>
        <v>15～18歳 女子 4×100m フリーリレー タイム決勝</v>
      </c>
    </row>
    <row r="1664" spans="1:12" x14ac:dyDescent="0.15">
      <c r="A1664">
        <f>IFERROR(記録[[#This Row],[競技番号]],"")</f>
        <v>265</v>
      </c>
      <c r="B1664">
        <f>IFERROR(記録[[#This Row],[選手番号]],"")</f>
        <v>0</v>
      </c>
      <c r="C1664" t="str">
        <f>IFERROR(VLOOKUP(B1664,チーム番号!E:F,2,0),"")</f>
        <v/>
      </c>
      <c r="D1664">
        <f>IFERROR(VLOOKUP(A1664,プログラム!B:C,2,0),"")</f>
        <v>118</v>
      </c>
      <c r="E1664">
        <f>IFERROR(記録[[#This Row],[組]],"")</f>
        <v>1</v>
      </c>
      <c r="F1664">
        <f>IFERROR(記録[[#This Row],[水路]],"")</f>
        <v>7</v>
      </c>
      <c r="G1664" t="str">
        <f>IFERROR(VLOOKUP(D1664,プログラムデータ!A:N,12,0),"")</f>
        <v>15～18歳</v>
      </c>
      <c r="H1664" t="str">
        <f>IFERROR(VLOOKUP(D1664,プログラムデータ!A:N,13,0),"")</f>
        <v>女子</v>
      </c>
      <c r="I1664" t="str">
        <f>IFERROR(VLOOKUP(D1664,プログラムデータ!A:N,11,0),"")</f>
        <v>4×100m</v>
      </c>
      <c r="J1664" t="str">
        <f>IFERROR(VLOOKUP(D1664,プログラムデータ!A:N,10,0),"")</f>
        <v>フリーリレー</v>
      </c>
      <c r="K1664" t="str">
        <f>IFERROR(VLOOKUP(D1664,プログラムデータ!A:N,14,0),"")</f>
        <v>タイム決勝</v>
      </c>
      <c r="L1664" t="str">
        <f t="shared" si="26"/>
        <v>15～18歳 女子 4×100m フリーリレー タイム決勝</v>
      </c>
    </row>
    <row r="1665" spans="1:12" x14ac:dyDescent="0.15">
      <c r="A1665">
        <f>IFERROR(記録[[#This Row],[競技番号]],"")</f>
        <v>265</v>
      </c>
      <c r="B1665">
        <f>IFERROR(記録[[#This Row],[選手番号]],"")</f>
        <v>0</v>
      </c>
      <c r="C1665" t="str">
        <f>IFERROR(VLOOKUP(B1665,チーム番号!E:F,2,0),"")</f>
        <v/>
      </c>
      <c r="D1665">
        <f>IFERROR(VLOOKUP(A1665,プログラム!B:C,2,0),"")</f>
        <v>118</v>
      </c>
      <c r="E1665">
        <f>IFERROR(記録[[#This Row],[組]],"")</f>
        <v>1</v>
      </c>
      <c r="F1665">
        <f>IFERROR(記録[[#This Row],[水路]],"")</f>
        <v>8</v>
      </c>
      <c r="G1665" t="str">
        <f>IFERROR(VLOOKUP(D1665,プログラムデータ!A:N,12,0),"")</f>
        <v>15～18歳</v>
      </c>
      <c r="H1665" t="str">
        <f>IFERROR(VLOOKUP(D1665,プログラムデータ!A:N,13,0),"")</f>
        <v>女子</v>
      </c>
      <c r="I1665" t="str">
        <f>IFERROR(VLOOKUP(D1665,プログラムデータ!A:N,11,0),"")</f>
        <v>4×100m</v>
      </c>
      <c r="J1665" t="str">
        <f>IFERROR(VLOOKUP(D1665,プログラムデータ!A:N,10,0),"")</f>
        <v>フリーリレー</v>
      </c>
      <c r="K1665" t="str">
        <f>IFERROR(VLOOKUP(D1665,プログラムデータ!A:N,14,0),"")</f>
        <v>タイム決勝</v>
      </c>
      <c r="L1665" t="str">
        <f t="shared" si="26"/>
        <v>15～18歳 女子 4×100m フリーリレー タイム決勝</v>
      </c>
    </row>
    <row r="1666" spans="1:12" x14ac:dyDescent="0.15">
      <c r="A1666">
        <f>IFERROR(記録[[#This Row],[競技番号]],"")</f>
        <v>265</v>
      </c>
      <c r="B1666">
        <f>IFERROR(記録[[#This Row],[選手番号]],"")</f>
        <v>1022</v>
      </c>
      <c r="C1666" t="str">
        <f>IFERROR(VLOOKUP(B1666,チーム番号!E:F,2,0),"")</f>
        <v>ジャパン丸亀</v>
      </c>
      <c r="D1666">
        <f>IFERROR(VLOOKUP(A1666,プログラム!B:C,2,0),"")</f>
        <v>118</v>
      </c>
      <c r="E1666">
        <f>IFERROR(記録[[#This Row],[組]],"")</f>
        <v>2</v>
      </c>
      <c r="F1666">
        <f>IFERROR(記録[[#This Row],[水路]],"")</f>
        <v>1</v>
      </c>
      <c r="G1666" t="str">
        <f>IFERROR(VLOOKUP(D1666,プログラムデータ!A:N,12,0),"")</f>
        <v>15～18歳</v>
      </c>
      <c r="H1666" t="str">
        <f>IFERROR(VLOOKUP(D1666,プログラムデータ!A:N,13,0),"")</f>
        <v>女子</v>
      </c>
      <c r="I1666" t="str">
        <f>IFERROR(VLOOKUP(D1666,プログラムデータ!A:N,11,0),"")</f>
        <v>4×100m</v>
      </c>
      <c r="J1666" t="str">
        <f>IFERROR(VLOOKUP(D1666,プログラムデータ!A:N,10,0),"")</f>
        <v>フリーリレー</v>
      </c>
      <c r="K1666" t="str">
        <f>IFERROR(VLOOKUP(D1666,プログラムデータ!A:N,14,0),"")</f>
        <v>タイム決勝</v>
      </c>
      <c r="L1666" t="str">
        <f t="shared" si="26"/>
        <v>15～18歳 女子 4×100m フリーリレー タイム決勝</v>
      </c>
    </row>
    <row r="1667" spans="1:12" x14ac:dyDescent="0.15">
      <c r="A1667">
        <f>IFERROR(記録[[#This Row],[競技番号]],"")</f>
        <v>265</v>
      </c>
      <c r="B1667">
        <f>IFERROR(記録[[#This Row],[選手番号]],"")</f>
        <v>1063</v>
      </c>
      <c r="C1667" t="str">
        <f>IFERROR(VLOOKUP(B1667,チーム番号!E:F,2,0),"")</f>
        <v>サンダーＳＳ</v>
      </c>
      <c r="D1667">
        <f>IFERROR(VLOOKUP(A1667,プログラム!B:C,2,0),"")</f>
        <v>118</v>
      </c>
      <c r="E1667">
        <f>IFERROR(記録[[#This Row],[組]],"")</f>
        <v>2</v>
      </c>
      <c r="F1667">
        <f>IFERROR(記録[[#This Row],[水路]],"")</f>
        <v>2</v>
      </c>
      <c r="G1667" t="str">
        <f>IFERROR(VLOOKUP(D1667,プログラムデータ!A:N,12,0),"")</f>
        <v>15～18歳</v>
      </c>
      <c r="H1667" t="str">
        <f>IFERROR(VLOOKUP(D1667,プログラムデータ!A:N,13,0),"")</f>
        <v>女子</v>
      </c>
      <c r="I1667" t="str">
        <f>IFERROR(VLOOKUP(D1667,プログラムデータ!A:N,11,0),"")</f>
        <v>4×100m</v>
      </c>
      <c r="J1667" t="str">
        <f>IFERROR(VLOOKUP(D1667,プログラムデータ!A:N,10,0),"")</f>
        <v>フリーリレー</v>
      </c>
      <c r="K1667" t="str">
        <f>IFERROR(VLOOKUP(D1667,プログラムデータ!A:N,14,0),"")</f>
        <v>タイム決勝</v>
      </c>
      <c r="L1667" t="str">
        <f t="shared" si="26"/>
        <v>15～18歳 女子 4×100m フリーリレー タイム決勝</v>
      </c>
    </row>
    <row r="1668" spans="1:12" x14ac:dyDescent="0.15">
      <c r="A1668">
        <f>IFERROR(記録[[#This Row],[競技番号]],"")</f>
        <v>265</v>
      </c>
      <c r="B1668">
        <f>IFERROR(記録[[#This Row],[選手番号]],"")</f>
        <v>1168</v>
      </c>
      <c r="C1668" t="str">
        <f>IFERROR(VLOOKUP(B1668,チーム番号!E:F,2,0),"")</f>
        <v>みかづきＳＳ</v>
      </c>
      <c r="D1668">
        <f>IFERROR(VLOOKUP(A1668,プログラム!B:C,2,0),"")</f>
        <v>118</v>
      </c>
      <c r="E1668">
        <f>IFERROR(記録[[#This Row],[組]],"")</f>
        <v>2</v>
      </c>
      <c r="F1668">
        <f>IFERROR(記録[[#This Row],[水路]],"")</f>
        <v>3</v>
      </c>
      <c r="G1668" t="str">
        <f>IFERROR(VLOOKUP(D1668,プログラムデータ!A:N,12,0),"")</f>
        <v>15～18歳</v>
      </c>
      <c r="H1668" t="str">
        <f>IFERROR(VLOOKUP(D1668,プログラムデータ!A:N,13,0),"")</f>
        <v>女子</v>
      </c>
      <c r="I1668" t="str">
        <f>IFERROR(VLOOKUP(D1668,プログラムデータ!A:N,11,0),"")</f>
        <v>4×100m</v>
      </c>
      <c r="J1668" t="str">
        <f>IFERROR(VLOOKUP(D1668,プログラムデータ!A:N,10,0),"")</f>
        <v>フリーリレー</v>
      </c>
      <c r="K1668" t="str">
        <f>IFERROR(VLOOKUP(D1668,プログラムデータ!A:N,14,0),"")</f>
        <v>タイム決勝</v>
      </c>
      <c r="L1668" t="str">
        <f t="shared" si="26"/>
        <v>15～18歳 女子 4×100m フリーリレー タイム決勝</v>
      </c>
    </row>
    <row r="1669" spans="1:12" x14ac:dyDescent="0.15">
      <c r="A1669">
        <f>IFERROR(記録[[#This Row],[競技番号]],"")</f>
        <v>265</v>
      </c>
      <c r="B1669">
        <f>IFERROR(記録[[#This Row],[選手番号]],"")</f>
        <v>1142</v>
      </c>
      <c r="C1669" t="str">
        <f>IFERROR(VLOOKUP(B1669,チーム番号!E:F,2,0),"")</f>
        <v>フィッタ吉田</v>
      </c>
      <c r="D1669">
        <f>IFERROR(VLOOKUP(A1669,プログラム!B:C,2,0),"")</f>
        <v>118</v>
      </c>
      <c r="E1669">
        <f>IFERROR(記録[[#This Row],[組]],"")</f>
        <v>2</v>
      </c>
      <c r="F1669">
        <f>IFERROR(記録[[#This Row],[水路]],"")</f>
        <v>4</v>
      </c>
      <c r="G1669" t="str">
        <f>IFERROR(VLOOKUP(D1669,プログラムデータ!A:N,12,0),"")</f>
        <v>15～18歳</v>
      </c>
      <c r="H1669" t="str">
        <f>IFERROR(VLOOKUP(D1669,プログラムデータ!A:N,13,0),"")</f>
        <v>女子</v>
      </c>
      <c r="I1669" t="str">
        <f>IFERROR(VLOOKUP(D1669,プログラムデータ!A:N,11,0),"")</f>
        <v>4×100m</v>
      </c>
      <c r="J1669" t="str">
        <f>IFERROR(VLOOKUP(D1669,プログラムデータ!A:N,10,0),"")</f>
        <v>フリーリレー</v>
      </c>
      <c r="K1669" t="str">
        <f>IFERROR(VLOOKUP(D1669,プログラムデータ!A:N,14,0),"")</f>
        <v>タイム決勝</v>
      </c>
      <c r="L1669" t="str">
        <f t="shared" si="26"/>
        <v>15～18歳 女子 4×100m フリーリレー タイム決勝</v>
      </c>
    </row>
    <row r="1670" spans="1:12" x14ac:dyDescent="0.15">
      <c r="A1670">
        <f>IFERROR(記録[[#This Row],[競技番号]],"")</f>
        <v>265</v>
      </c>
      <c r="B1670">
        <f>IFERROR(記録[[#This Row],[選手番号]],"")</f>
        <v>1004</v>
      </c>
      <c r="C1670" t="str">
        <f>IFERROR(VLOOKUP(B1670,チーム番号!E:F,2,0),"")</f>
        <v>ジャパン高松</v>
      </c>
      <c r="D1670">
        <f>IFERROR(VLOOKUP(A1670,プログラム!B:C,2,0),"")</f>
        <v>118</v>
      </c>
      <c r="E1670">
        <f>IFERROR(記録[[#This Row],[組]],"")</f>
        <v>2</v>
      </c>
      <c r="F1670">
        <f>IFERROR(記録[[#This Row],[水路]],"")</f>
        <v>5</v>
      </c>
      <c r="G1670" t="str">
        <f>IFERROR(VLOOKUP(D1670,プログラムデータ!A:N,12,0),"")</f>
        <v>15～18歳</v>
      </c>
      <c r="H1670" t="str">
        <f>IFERROR(VLOOKUP(D1670,プログラムデータ!A:N,13,0),"")</f>
        <v>女子</v>
      </c>
      <c r="I1670" t="str">
        <f>IFERROR(VLOOKUP(D1670,プログラムデータ!A:N,11,0),"")</f>
        <v>4×100m</v>
      </c>
      <c r="J1670" t="str">
        <f>IFERROR(VLOOKUP(D1670,プログラムデータ!A:N,10,0),"")</f>
        <v>フリーリレー</v>
      </c>
      <c r="K1670" t="str">
        <f>IFERROR(VLOOKUP(D1670,プログラムデータ!A:N,14,0),"")</f>
        <v>タイム決勝</v>
      </c>
      <c r="L1670" t="str">
        <f t="shared" si="26"/>
        <v>15～18歳 女子 4×100m フリーリレー タイム決勝</v>
      </c>
    </row>
    <row r="1671" spans="1:12" x14ac:dyDescent="0.15">
      <c r="A1671">
        <f>IFERROR(記録[[#This Row],[競技番号]],"")</f>
        <v>265</v>
      </c>
      <c r="B1671">
        <f>IFERROR(記録[[#This Row],[選手番号]],"")</f>
        <v>1104</v>
      </c>
      <c r="C1671" t="str">
        <f>IFERROR(VLOOKUP(B1671,チーム番号!E:F,2,0),"")</f>
        <v>五百木ＳＣ</v>
      </c>
      <c r="D1671">
        <f>IFERROR(VLOOKUP(A1671,プログラム!B:C,2,0),"")</f>
        <v>118</v>
      </c>
      <c r="E1671">
        <f>IFERROR(記録[[#This Row],[組]],"")</f>
        <v>2</v>
      </c>
      <c r="F1671">
        <f>IFERROR(記録[[#This Row],[水路]],"")</f>
        <v>6</v>
      </c>
      <c r="G1671" t="str">
        <f>IFERROR(VLOOKUP(D1671,プログラムデータ!A:N,12,0),"")</f>
        <v>15～18歳</v>
      </c>
      <c r="H1671" t="str">
        <f>IFERROR(VLOOKUP(D1671,プログラムデータ!A:N,13,0),"")</f>
        <v>女子</v>
      </c>
      <c r="I1671" t="str">
        <f>IFERROR(VLOOKUP(D1671,プログラムデータ!A:N,11,0),"")</f>
        <v>4×100m</v>
      </c>
      <c r="J1671" t="str">
        <f>IFERROR(VLOOKUP(D1671,プログラムデータ!A:N,10,0),"")</f>
        <v>フリーリレー</v>
      </c>
      <c r="K1671" t="str">
        <f>IFERROR(VLOOKUP(D1671,プログラムデータ!A:N,14,0),"")</f>
        <v>タイム決勝</v>
      </c>
      <c r="L1671" t="str">
        <f t="shared" si="26"/>
        <v>15～18歳 女子 4×100m フリーリレー タイム決勝</v>
      </c>
    </row>
    <row r="1672" spans="1:12" x14ac:dyDescent="0.15">
      <c r="A1672">
        <f>IFERROR(記録[[#This Row],[競技番号]],"")</f>
        <v>265</v>
      </c>
      <c r="B1672">
        <f>IFERROR(記録[[#This Row],[選手番号]],"")</f>
        <v>1174</v>
      </c>
      <c r="C1672" t="str">
        <f>IFERROR(VLOOKUP(B1672,チーム番号!E:F,2,0),"")</f>
        <v>ZEYO-ST</v>
      </c>
      <c r="D1672">
        <f>IFERROR(VLOOKUP(A1672,プログラム!B:C,2,0),"")</f>
        <v>118</v>
      </c>
      <c r="E1672">
        <f>IFERROR(記録[[#This Row],[組]],"")</f>
        <v>2</v>
      </c>
      <c r="F1672">
        <f>IFERROR(記録[[#This Row],[水路]],"")</f>
        <v>7</v>
      </c>
      <c r="G1672" t="str">
        <f>IFERROR(VLOOKUP(D1672,プログラムデータ!A:N,12,0),"")</f>
        <v>15～18歳</v>
      </c>
      <c r="H1672" t="str">
        <f>IFERROR(VLOOKUP(D1672,プログラムデータ!A:N,13,0),"")</f>
        <v>女子</v>
      </c>
      <c r="I1672" t="str">
        <f>IFERROR(VLOOKUP(D1672,プログラムデータ!A:N,11,0),"")</f>
        <v>4×100m</v>
      </c>
      <c r="J1672" t="str">
        <f>IFERROR(VLOOKUP(D1672,プログラムデータ!A:N,10,0),"")</f>
        <v>フリーリレー</v>
      </c>
      <c r="K1672" t="str">
        <f>IFERROR(VLOOKUP(D1672,プログラムデータ!A:N,14,0),"")</f>
        <v>タイム決勝</v>
      </c>
      <c r="L1672" t="str">
        <f t="shared" si="26"/>
        <v>15～18歳 女子 4×100m フリーリレー タイム決勝</v>
      </c>
    </row>
    <row r="1673" spans="1:12" x14ac:dyDescent="0.15">
      <c r="A1673">
        <f>IFERROR(記録[[#This Row],[競技番号]],"")</f>
        <v>265</v>
      </c>
      <c r="B1673">
        <f>IFERROR(記録[[#This Row],[選手番号]],"")</f>
        <v>1033</v>
      </c>
      <c r="C1673" t="str">
        <f>IFERROR(VLOOKUP(B1673,チーム番号!E:F,2,0),"")</f>
        <v>ジャパン観</v>
      </c>
      <c r="D1673">
        <f>IFERROR(VLOOKUP(A1673,プログラム!B:C,2,0),"")</f>
        <v>118</v>
      </c>
      <c r="E1673">
        <f>IFERROR(記録[[#This Row],[組]],"")</f>
        <v>2</v>
      </c>
      <c r="F1673">
        <f>IFERROR(記録[[#This Row],[水路]],"")</f>
        <v>8</v>
      </c>
      <c r="G1673" t="str">
        <f>IFERROR(VLOOKUP(D1673,プログラムデータ!A:N,12,0),"")</f>
        <v>15～18歳</v>
      </c>
      <c r="H1673" t="str">
        <f>IFERROR(VLOOKUP(D1673,プログラムデータ!A:N,13,0),"")</f>
        <v>女子</v>
      </c>
      <c r="I1673" t="str">
        <f>IFERROR(VLOOKUP(D1673,プログラムデータ!A:N,11,0),"")</f>
        <v>4×100m</v>
      </c>
      <c r="J1673" t="str">
        <f>IFERROR(VLOOKUP(D1673,プログラムデータ!A:N,10,0),"")</f>
        <v>フリーリレー</v>
      </c>
      <c r="K1673" t="str">
        <f>IFERROR(VLOOKUP(D1673,プログラムデータ!A:N,14,0),"")</f>
        <v>タイム決勝</v>
      </c>
      <c r="L1673" t="str">
        <f t="shared" si="26"/>
        <v>15～18歳 女子 4×100m フリーリレー タイム決勝</v>
      </c>
    </row>
    <row r="1674" spans="1:12" x14ac:dyDescent="0.15">
      <c r="A1674">
        <f>IFERROR(記録[[#This Row],[競技番号]],"")</f>
        <v>266</v>
      </c>
      <c r="B1674">
        <f>IFERROR(記録[[#This Row],[選手番号]],"")</f>
        <v>613</v>
      </c>
      <c r="C1674" t="str">
        <f>IFERROR(VLOOKUP(B1674,チーム番号!E:F,2,0),"")</f>
        <v/>
      </c>
      <c r="D1674">
        <f>IFERROR(VLOOKUP(A1674,プログラム!B:C,2,0),"")</f>
        <v>52</v>
      </c>
      <c r="E1674">
        <f>IFERROR(記録[[#This Row],[組]],"")</f>
        <v>1</v>
      </c>
      <c r="F1674">
        <f>IFERROR(記録[[#This Row],[水路]],"")</f>
        <v>1</v>
      </c>
      <c r="G1674" t="str">
        <f>IFERROR(VLOOKUP(D1674,プログラムデータ!A:N,12,0),"")</f>
        <v>13～14歳</v>
      </c>
      <c r="H1674" t="str">
        <f>IFERROR(VLOOKUP(D1674,プログラムデータ!A:N,13,0),"")</f>
        <v>男子</v>
      </c>
      <c r="I1674" t="str">
        <f>IFERROR(VLOOKUP(D1674,プログラムデータ!A:N,11,0),"")</f>
        <v>4×100m</v>
      </c>
      <c r="J1674" t="str">
        <f>IFERROR(VLOOKUP(D1674,プログラムデータ!A:N,10,0),"")</f>
        <v>個人メドレー</v>
      </c>
      <c r="K1674" t="str">
        <f>IFERROR(VLOOKUP(D1674,プログラムデータ!A:N,14,0),"")</f>
        <v>タイム決勝</v>
      </c>
      <c r="L1674" t="str">
        <f t="shared" si="26"/>
        <v>13～14歳 男子 4×100m 個人メドレー タイム決勝</v>
      </c>
    </row>
    <row r="1675" spans="1:12" x14ac:dyDescent="0.15">
      <c r="A1675">
        <f>IFERROR(記録[[#This Row],[競技番号]],"")</f>
        <v>266</v>
      </c>
      <c r="B1675">
        <f>IFERROR(記録[[#This Row],[選手番号]],"")</f>
        <v>516</v>
      </c>
      <c r="C1675" t="str">
        <f>IFERROR(VLOOKUP(B1675,チーム番号!E:F,2,0),"")</f>
        <v/>
      </c>
      <c r="D1675">
        <f>IFERROR(VLOOKUP(A1675,プログラム!B:C,2,0),"")</f>
        <v>52</v>
      </c>
      <c r="E1675">
        <f>IFERROR(記録[[#This Row],[組]],"")</f>
        <v>1</v>
      </c>
      <c r="F1675">
        <f>IFERROR(記録[[#This Row],[水路]],"")</f>
        <v>2</v>
      </c>
      <c r="G1675" t="str">
        <f>IFERROR(VLOOKUP(D1675,プログラムデータ!A:N,12,0),"")</f>
        <v>13～14歳</v>
      </c>
      <c r="H1675" t="str">
        <f>IFERROR(VLOOKUP(D1675,プログラムデータ!A:N,13,0),"")</f>
        <v>男子</v>
      </c>
      <c r="I1675" t="str">
        <f>IFERROR(VLOOKUP(D1675,プログラムデータ!A:N,11,0),"")</f>
        <v>4×100m</v>
      </c>
      <c r="J1675" t="str">
        <f>IFERROR(VLOOKUP(D1675,プログラムデータ!A:N,10,0),"")</f>
        <v>個人メドレー</v>
      </c>
      <c r="K1675" t="str">
        <f>IFERROR(VLOOKUP(D1675,プログラムデータ!A:N,14,0),"")</f>
        <v>タイム決勝</v>
      </c>
      <c r="L1675" t="str">
        <f t="shared" si="26"/>
        <v>13～14歳 男子 4×100m 個人メドレー タイム決勝</v>
      </c>
    </row>
    <row r="1676" spans="1:12" x14ac:dyDescent="0.15">
      <c r="A1676">
        <f>IFERROR(記録[[#This Row],[競技番号]],"")</f>
        <v>266</v>
      </c>
      <c r="B1676">
        <f>IFERROR(記録[[#This Row],[選手番号]],"")</f>
        <v>10</v>
      </c>
      <c r="C1676" t="str">
        <f>IFERROR(VLOOKUP(B1676,チーム番号!E:F,2,0),"")</f>
        <v/>
      </c>
      <c r="D1676">
        <f>IFERROR(VLOOKUP(A1676,プログラム!B:C,2,0),"")</f>
        <v>52</v>
      </c>
      <c r="E1676">
        <f>IFERROR(記録[[#This Row],[組]],"")</f>
        <v>1</v>
      </c>
      <c r="F1676">
        <f>IFERROR(記録[[#This Row],[水路]],"")</f>
        <v>3</v>
      </c>
      <c r="G1676" t="str">
        <f>IFERROR(VLOOKUP(D1676,プログラムデータ!A:N,12,0),"")</f>
        <v>13～14歳</v>
      </c>
      <c r="H1676" t="str">
        <f>IFERROR(VLOOKUP(D1676,プログラムデータ!A:N,13,0),"")</f>
        <v>男子</v>
      </c>
      <c r="I1676" t="str">
        <f>IFERROR(VLOOKUP(D1676,プログラムデータ!A:N,11,0),"")</f>
        <v>4×100m</v>
      </c>
      <c r="J1676" t="str">
        <f>IFERROR(VLOOKUP(D1676,プログラムデータ!A:N,10,0),"")</f>
        <v>個人メドレー</v>
      </c>
      <c r="K1676" t="str">
        <f>IFERROR(VLOOKUP(D1676,プログラムデータ!A:N,14,0),"")</f>
        <v>タイム決勝</v>
      </c>
      <c r="L1676" t="str">
        <f t="shared" si="26"/>
        <v>13～14歳 男子 4×100m 個人メドレー タイム決勝</v>
      </c>
    </row>
    <row r="1677" spans="1:12" x14ac:dyDescent="0.15">
      <c r="A1677">
        <f>IFERROR(記録[[#This Row],[競技番号]],"")</f>
        <v>266</v>
      </c>
      <c r="B1677">
        <f>IFERROR(記録[[#This Row],[選手番号]],"")</f>
        <v>625</v>
      </c>
      <c r="C1677" t="str">
        <f>IFERROR(VLOOKUP(B1677,チーム番号!E:F,2,0),"")</f>
        <v/>
      </c>
      <c r="D1677">
        <f>IFERROR(VLOOKUP(A1677,プログラム!B:C,2,0),"")</f>
        <v>52</v>
      </c>
      <c r="E1677">
        <f>IFERROR(記録[[#This Row],[組]],"")</f>
        <v>1</v>
      </c>
      <c r="F1677">
        <f>IFERROR(記録[[#This Row],[水路]],"")</f>
        <v>4</v>
      </c>
      <c r="G1677" t="str">
        <f>IFERROR(VLOOKUP(D1677,プログラムデータ!A:N,12,0),"")</f>
        <v>13～14歳</v>
      </c>
      <c r="H1677" t="str">
        <f>IFERROR(VLOOKUP(D1677,プログラムデータ!A:N,13,0),"")</f>
        <v>男子</v>
      </c>
      <c r="I1677" t="str">
        <f>IFERROR(VLOOKUP(D1677,プログラムデータ!A:N,11,0),"")</f>
        <v>4×100m</v>
      </c>
      <c r="J1677" t="str">
        <f>IFERROR(VLOOKUP(D1677,プログラムデータ!A:N,10,0),"")</f>
        <v>個人メドレー</v>
      </c>
      <c r="K1677" t="str">
        <f>IFERROR(VLOOKUP(D1677,プログラムデータ!A:N,14,0),"")</f>
        <v>タイム決勝</v>
      </c>
      <c r="L1677" t="str">
        <f t="shared" si="26"/>
        <v>13～14歳 男子 4×100m 個人メドレー タイム決勝</v>
      </c>
    </row>
    <row r="1678" spans="1:12" x14ac:dyDescent="0.15">
      <c r="A1678">
        <f>IFERROR(記録[[#This Row],[競技番号]],"")</f>
        <v>266</v>
      </c>
      <c r="B1678">
        <f>IFERROR(記録[[#This Row],[選手番号]],"")</f>
        <v>371</v>
      </c>
      <c r="C1678" t="str">
        <f>IFERROR(VLOOKUP(B1678,チーム番号!E:F,2,0),"")</f>
        <v/>
      </c>
      <c r="D1678">
        <f>IFERROR(VLOOKUP(A1678,プログラム!B:C,2,0),"")</f>
        <v>52</v>
      </c>
      <c r="E1678">
        <f>IFERROR(記録[[#This Row],[組]],"")</f>
        <v>1</v>
      </c>
      <c r="F1678">
        <f>IFERROR(記録[[#This Row],[水路]],"")</f>
        <v>5</v>
      </c>
      <c r="G1678" t="str">
        <f>IFERROR(VLOOKUP(D1678,プログラムデータ!A:N,12,0),"")</f>
        <v>13～14歳</v>
      </c>
      <c r="H1678" t="str">
        <f>IFERROR(VLOOKUP(D1678,プログラムデータ!A:N,13,0),"")</f>
        <v>男子</v>
      </c>
      <c r="I1678" t="str">
        <f>IFERROR(VLOOKUP(D1678,プログラムデータ!A:N,11,0),"")</f>
        <v>4×100m</v>
      </c>
      <c r="J1678" t="str">
        <f>IFERROR(VLOOKUP(D1678,プログラムデータ!A:N,10,0),"")</f>
        <v>個人メドレー</v>
      </c>
      <c r="K1678" t="str">
        <f>IFERROR(VLOOKUP(D1678,プログラムデータ!A:N,14,0),"")</f>
        <v>タイム決勝</v>
      </c>
      <c r="L1678" t="str">
        <f t="shared" si="26"/>
        <v>13～14歳 男子 4×100m 個人メドレー タイム決勝</v>
      </c>
    </row>
    <row r="1679" spans="1:12" x14ac:dyDescent="0.15">
      <c r="A1679">
        <f>IFERROR(記録[[#This Row],[競技番号]],"")</f>
        <v>266</v>
      </c>
      <c r="B1679">
        <f>IFERROR(記録[[#This Row],[選手番号]],"")</f>
        <v>8</v>
      </c>
      <c r="C1679" t="str">
        <f>IFERROR(VLOOKUP(B1679,チーム番号!E:F,2,0),"")</f>
        <v/>
      </c>
      <c r="D1679">
        <f>IFERROR(VLOOKUP(A1679,プログラム!B:C,2,0),"")</f>
        <v>52</v>
      </c>
      <c r="E1679">
        <f>IFERROR(記録[[#This Row],[組]],"")</f>
        <v>1</v>
      </c>
      <c r="F1679">
        <f>IFERROR(記録[[#This Row],[水路]],"")</f>
        <v>6</v>
      </c>
      <c r="G1679" t="str">
        <f>IFERROR(VLOOKUP(D1679,プログラムデータ!A:N,12,0),"")</f>
        <v>13～14歳</v>
      </c>
      <c r="H1679" t="str">
        <f>IFERROR(VLOOKUP(D1679,プログラムデータ!A:N,13,0),"")</f>
        <v>男子</v>
      </c>
      <c r="I1679" t="str">
        <f>IFERROR(VLOOKUP(D1679,プログラムデータ!A:N,11,0),"")</f>
        <v>4×100m</v>
      </c>
      <c r="J1679" t="str">
        <f>IFERROR(VLOOKUP(D1679,プログラムデータ!A:N,10,0),"")</f>
        <v>個人メドレー</v>
      </c>
      <c r="K1679" t="str">
        <f>IFERROR(VLOOKUP(D1679,プログラムデータ!A:N,14,0),"")</f>
        <v>タイム決勝</v>
      </c>
      <c r="L1679" t="str">
        <f t="shared" si="26"/>
        <v>13～14歳 男子 4×100m 個人メドレー タイム決勝</v>
      </c>
    </row>
    <row r="1680" spans="1:12" x14ac:dyDescent="0.15">
      <c r="A1680">
        <f>IFERROR(記録[[#This Row],[競技番号]],"")</f>
        <v>266</v>
      </c>
      <c r="B1680">
        <f>IFERROR(記録[[#This Row],[選手番号]],"")</f>
        <v>117</v>
      </c>
      <c r="C1680" t="str">
        <f>IFERROR(VLOOKUP(B1680,チーム番号!E:F,2,0),"")</f>
        <v/>
      </c>
      <c r="D1680">
        <f>IFERROR(VLOOKUP(A1680,プログラム!B:C,2,0),"")</f>
        <v>52</v>
      </c>
      <c r="E1680">
        <f>IFERROR(記録[[#This Row],[組]],"")</f>
        <v>1</v>
      </c>
      <c r="F1680">
        <f>IFERROR(記録[[#This Row],[水路]],"")</f>
        <v>7</v>
      </c>
      <c r="G1680" t="str">
        <f>IFERROR(VLOOKUP(D1680,プログラムデータ!A:N,12,0),"")</f>
        <v>13～14歳</v>
      </c>
      <c r="H1680" t="str">
        <f>IFERROR(VLOOKUP(D1680,プログラムデータ!A:N,13,0),"")</f>
        <v>男子</v>
      </c>
      <c r="I1680" t="str">
        <f>IFERROR(VLOOKUP(D1680,プログラムデータ!A:N,11,0),"")</f>
        <v>4×100m</v>
      </c>
      <c r="J1680" t="str">
        <f>IFERROR(VLOOKUP(D1680,プログラムデータ!A:N,10,0),"")</f>
        <v>個人メドレー</v>
      </c>
      <c r="K1680" t="str">
        <f>IFERROR(VLOOKUP(D1680,プログラムデータ!A:N,14,0),"")</f>
        <v>タイム決勝</v>
      </c>
      <c r="L1680" t="str">
        <f t="shared" si="26"/>
        <v>13～14歳 男子 4×100m 個人メドレー タイム決勝</v>
      </c>
    </row>
    <row r="1681" spans="1:12" x14ac:dyDescent="0.15">
      <c r="A1681">
        <f>IFERROR(記録[[#This Row],[競技番号]],"")</f>
        <v>266</v>
      </c>
      <c r="B1681">
        <f>IFERROR(記録[[#This Row],[選手番号]],"")</f>
        <v>163</v>
      </c>
      <c r="C1681" t="str">
        <f>IFERROR(VLOOKUP(B1681,チーム番号!E:F,2,0),"")</f>
        <v/>
      </c>
      <c r="D1681">
        <f>IFERROR(VLOOKUP(A1681,プログラム!B:C,2,0),"")</f>
        <v>52</v>
      </c>
      <c r="E1681">
        <f>IFERROR(記録[[#This Row],[組]],"")</f>
        <v>1</v>
      </c>
      <c r="F1681">
        <f>IFERROR(記録[[#This Row],[水路]],"")</f>
        <v>8</v>
      </c>
      <c r="G1681" t="str">
        <f>IFERROR(VLOOKUP(D1681,プログラムデータ!A:N,12,0),"")</f>
        <v>13～14歳</v>
      </c>
      <c r="H1681" t="str">
        <f>IFERROR(VLOOKUP(D1681,プログラムデータ!A:N,13,0),"")</f>
        <v>男子</v>
      </c>
      <c r="I1681" t="str">
        <f>IFERROR(VLOOKUP(D1681,プログラムデータ!A:N,11,0),"")</f>
        <v>4×100m</v>
      </c>
      <c r="J1681" t="str">
        <f>IFERROR(VLOOKUP(D1681,プログラムデータ!A:N,10,0),"")</f>
        <v>個人メドレー</v>
      </c>
      <c r="K1681" t="str">
        <f>IFERROR(VLOOKUP(D1681,プログラムデータ!A:N,14,0),"")</f>
        <v>タイム決勝</v>
      </c>
      <c r="L1681" t="str">
        <f t="shared" si="26"/>
        <v>13～14歳 男子 4×100m 個人メドレー タイム決勝</v>
      </c>
    </row>
    <row r="1682" spans="1:12" x14ac:dyDescent="0.15">
      <c r="A1682">
        <f>IFERROR(記録[[#This Row],[競技番号]],"")</f>
        <v>267</v>
      </c>
      <c r="B1682">
        <f>IFERROR(記録[[#This Row],[選手番号]],"")</f>
        <v>600</v>
      </c>
      <c r="C1682" t="str">
        <f>IFERROR(VLOOKUP(B1682,チーム番号!E:F,2,0),"")</f>
        <v/>
      </c>
      <c r="D1682">
        <f>IFERROR(VLOOKUP(A1682,プログラム!B:C,2,0),"")</f>
        <v>53</v>
      </c>
      <c r="E1682">
        <f>IFERROR(記録[[#This Row],[組]],"")</f>
        <v>1</v>
      </c>
      <c r="F1682">
        <f>IFERROR(記録[[#This Row],[水路]],"")</f>
        <v>1</v>
      </c>
      <c r="G1682" t="str">
        <f>IFERROR(VLOOKUP(D1682,プログラムデータ!A:N,12,0),"")</f>
        <v>15～18歳</v>
      </c>
      <c r="H1682" t="str">
        <f>IFERROR(VLOOKUP(D1682,プログラムデータ!A:N,13,0),"")</f>
        <v>男子</v>
      </c>
      <c r="I1682" t="str">
        <f>IFERROR(VLOOKUP(D1682,プログラムデータ!A:N,11,0),"")</f>
        <v>4×100m</v>
      </c>
      <c r="J1682" t="str">
        <f>IFERROR(VLOOKUP(D1682,プログラムデータ!A:N,10,0),"")</f>
        <v>個人メドレー</v>
      </c>
      <c r="K1682" t="str">
        <f>IFERROR(VLOOKUP(D1682,プログラムデータ!A:N,14,0),"")</f>
        <v>タイム決勝</v>
      </c>
      <c r="L1682" t="str">
        <f t="shared" si="26"/>
        <v>15～18歳 男子 4×100m 個人メドレー タイム決勝</v>
      </c>
    </row>
    <row r="1683" spans="1:12" x14ac:dyDescent="0.15">
      <c r="A1683">
        <f>IFERROR(記録[[#This Row],[競技番号]],"")</f>
        <v>267</v>
      </c>
      <c r="B1683">
        <f>IFERROR(記録[[#This Row],[選手番号]],"")</f>
        <v>471</v>
      </c>
      <c r="C1683" t="str">
        <f>IFERROR(VLOOKUP(B1683,チーム番号!E:F,2,0),"")</f>
        <v/>
      </c>
      <c r="D1683">
        <f>IFERROR(VLOOKUP(A1683,プログラム!B:C,2,0),"")</f>
        <v>53</v>
      </c>
      <c r="E1683">
        <f>IFERROR(記録[[#This Row],[組]],"")</f>
        <v>1</v>
      </c>
      <c r="F1683">
        <f>IFERROR(記録[[#This Row],[水路]],"")</f>
        <v>2</v>
      </c>
      <c r="G1683" t="str">
        <f>IFERROR(VLOOKUP(D1683,プログラムデータ!A:N,12,0),"")</f>
        <v>15～18歳</v>
      </c>
      <c r="H1683" t="str">
        <f>IFERROR(VLOOKUP(D1683,プログラムデータ!A:N,13,0),"")</f>
        <v>男子</v>
      </c>
      <c r="I1683" t="str">
        <f>IFERROR(VLOOKUP(D1683,プログラムデータ!A:N,11,0),"")</f>
        <v>4×100m</v>
      </c>
      <c r="J1683" t="str">
        <f>IFERROR(VLOOKUP(D1683,プログラムデータ!A:N,10,0),"")</f>
        <v>個人メドレー</v>
      </c>
      <c r="K1683" t="str">
        <f>IFERROR(VLOOKUP(D1683,プログラムデータ!A:N,14,0),"")</f>
        <v>タイム決勝</v>
      </c>
      <c r="L1683" t="str">
        <f t="shared" si="26"/>
        <v>15～18歳 男子 4×100m 個人メドレー タイム決勝</v>
      </c>
    </row>
    <row r="1684" spans="1:12" x14ac:dyDescent="0.15">
      <c r="A1684">
        <f>IFERROR(記録[[#This Row],[競技番号]],"")</f>
        <v>267</v>
      </c>
      <c r="B1684">
        <f>IFERROR(記録[[#This Row],[選手番号]],"")</f>
        <v>679</v>
      </c>
      <c r="C1684" t="str">
        <f>IFERROR(VLOOKUP(B1684,チーム番号!E:F,2,0),"")</f>
        <v/>
      </c>
      <c r="D1684">
        <f>IFERROR(VLOOKUP(A1684,プログラム!B:C,2,0),"")</f>
        <v>53</v>
      </c>
      <c r="E1684">
        <f>IFERROR(記録[[#This Row],[組]],"")</f>
        <v>1</v>
      </c>
      <c r="F1684">
        <f>IFERROR(記録[[#This Row],[水路]],"")</f>
        <v>3</v>
      </c>
      <c r="G1684" t="str">
        <f>IFERROR(VLOOKUP(D1684,プログラムデータ!A:N,12,0),"")</f>
        <v>15～18歳</v>
      </c>
      <c r="H1684" t="str">
        <f>IFERROR(VLOOKUP(D1684,プログラムデータ!A:N,13,0),"")</f>
        <v>男子</v>
      </c>
      <c r="I1684" t="str">
        <f>IFERROR(VLOOKUP(D1684,プログラムデータ!A:N,11,0),"")</f>
        <v>4×100m</v>
      </c>
      <c r="J1684" t="str">
        <f>IFERROR(VLOOKUP(D1684,プログラムデータ!A:N,10,0),"")</f>
        <v>個人メドレー</v>
      </c>
      <c r="K1684" t="str">
        <f>IFERROR(VLOOKUP(D1684,プログラムデータ!A:N,14,0),"")</f>
        <v>タイム決勝</v>
      </c>
      <c r="L1684" t="str">
        <f t="shared" si="26"/>
        <v>15～18歳 男子 4×100m 個人メドレー タイム決勝</v>
      </c>
    </row>
    <row r="1685" spans="1:12" x14ac:dyDescent="0.15">
      <c r="A1685">
        <f>IFERROR(記録[[#This Row],[競技番号]],"")</f>
        <v>267</v>
      </c>
      <c r="B1685">
        <f>IFERROR(記録[[#This Row],[選手番号]],"")</f>
        <v>1</v>
      </c>
      <c r="C1685" t="str">
        <f>IFERROR(VLOOKUP(B1685,チーム番号!E:F,2,0),"")</f>
        <v/>
      </c>
      <c r="D1685">
        <f>IFERROR(VLOOKUP(A1685,プログラム!B:C,2,0),"")</f>
        <v>53</v>
      </c>
      <c r="E1685">
        <f>IFERROR(記録[[#This Row],[組]],"")</f>
        <v>1</v>
      </c>
      <c r="F1685">
        <f>IFERROR(記録[[#This Row],[水路]],"")</f>
        <v>4</v>
      </c>
      <c r="G1685" t="str">
        <f>IFERROR(VLOOKUP(D1685,プログラムデータ!A:N,12,0),"")</f>
        <v>15～18歳</v>
      </c>
      <c r="H1685" t="str">
        <f>IFERROR(VLOOKUP(D1685,プログラムデータ!A:N,13,0),"")</f>
        <v>男子</v>
      </c>
      <c r="I1685" t="str">
        <f>IFERROR(VLOOKUP(D1685,プログラムデータ!A:N,11,0),"")</f>
        <v>4×100m</v>
      </c>
      <c r="J1685" t="str">
        <f>IFERROR(VLOOKUP(D1685,プログラムデータ!A:N,10,0),"")</f>
        <v>個人メドレー</v>
      </c>
      <c r="K1685" t="str">
        <f>IFERROR(VLOOKUP(D1685,プログラムデータ!A:N,14,0),"")</f>
        <v>タイム決勝</v>
      </c>
      <c r="L1685" t="str">
        <f t="shared" si="26"/>
        <v>15～18歳 男子 4×100m 個人メドレー タイム決勝</v>
      </c>
    </row>
    <row r="1686" spans="1:12" x14ac:dyDescent="0.15">
      <c r="A1686">
        <f>IFERROR(記録[[#This Row],[競技番号]],"")</f>
        <v>267</v>
      </c>
      <c r="B1686">
        <f>IFERROR(記録[[#This Row],[選手番号]],"")</f>
        <v>109</v>
      </c>
      <c r="C1686" t="str">
        <f>IFERROR(VLOOKUP(B1686,チーム番号!E:F,2,0),"")</f>
        <v/>
      </c>
      <c r="D1686">
        <f>IFERROR(VLOOKUP(A1686,プログラム!B:C,2,0),"")</f>
        <v>53</v>
      </c>
      <c r="E1686">
        <f>IFERROR(記録[[#This Row],[組]],"")</f>
        <v>1</v>
      </c>
      <c r="F1686">
        <f>IFERROR(記録[[#This Row],[水路]],"")</f>
        <v>5</v>
      </c>
      <c r="G1686" t="str">
        <f>IFERROR(VLOOKUP(D1686,プログラムデータ!A:N,12,0),"")</f>
        <v>15～18歳</v>
      </c>
      <c r="H1686" t="str">
        <f>IFERROR(VLOOKUP(D1686,プログラムデータ!A:N,13,0),"")</f>
        <v>男子</v>
      </c>
      <c r="I1686" t="str">
        <f>IFERROR(VLOOKUP(D1686,プログラムデータ!A:N,11,0),"")</f>
        <v>4×100m</v>
      </c>
      <c r="J1686" t="str">
        <f>IFERROR(VLOOKUP(D1686,プログラムデータ!A:N,10,0),"")</f>
        <v>個人メドレー</v>
      </c>
      <c r="K1686" t="str">
        <f>IFERROR(VLOOKUP(D1686,プログラムデータ!A:N,14,0),"")</f>
        <v>タイム決勝</v>
      </c>
      <c r="L1686" t="str">
        <f t="shared" si="26"/>
        <v>15～18歳 男子 4×100m 個人メドレー タイム決勝</v>
      </c>
    </row>
    <row r="1687" spans="1:12" x14ac:dyDescent="0.15">
      <c r="A1687">
        <f>IFERROR(記録[[#This Row],[競技番号]],"")</f>
        <v>267</v>
      </c>
      <c r="B1687">
        <f>IFERROR(記録[[#This Row],[選手番号]],"")</f>
        <v>353</v>
      </c>
      <c r="C1687" t="str">
        <f>IFERROR(VLOOKUP(B1687,チーム番号!E:F,2,0),"")</f>
        <v/>
      </c>
      <c r="D1687">
        <f>IFERROR(VLOOKUP(A1687,プログラム!B:C,2,0),"")</f>
        <v>53</v>
      </c>
      <c r="E1687">
        <f>IFERROR(記録[[#This Row],[組]],"")</f>
        <v>1</v>
      </c>
      <c r="F1687">
        <f>IFERROR(記録[[#This Row],[水路]],"")</f>
        <v>6</v>
      </c>
      <c r="G1687" t="str">
        <f>IFERROR(VLOOKUP(D1687,プログラムデータ!A:N,12,0),"")</f>
        <v>15～18歳</v>
      </c>
      <c r="H1687" t="str">
        <f>IFERROR(VLOOKUP(D1687,プログラムデータ!A:N,13,0),"")</f>
        <v>男子</v>
      </c>
      <c r="I1687" t="str">
        <f>IFERROR(VLOOKUP(D1687,プログラムデータ!A:N,11,0),"")</f>
        <v>4×100m</v>
      </c>
      <c r="J1687" t="str">
        <f>IFERROR(VLOOKUP(D1687,プログラムデータ!A:N,10,0),"")</f>
        <v>個人メドレー</v>
      </c>
      <c r="K1687" t="str">
        <f>IFERROR(VLOOKUP(D1687,プログラムデータ!A:N,14,0),"")</f>
        <v>タイム決勝</v>
      </c>
      <c r="L1687" t="str">
        <f t="shared" si="26"/>
        <v>15～18歳 男子 4×100m 個人メドレー タイム決勝</v>
      </c>
    </row>
    <row r="1688" spans="1:12" x14ac:dyDescent="0.15">
      <c r="A1688">
        <f>IFERROR(記録[[#This Row],[競技番号]],"")</f>
        <v>267</v>
      </c>
      <c r="B1688">
        <f>IFERROR(記録[[#This Row],[選手番号]],"")</f>
        <v>3</v>
      </c>
      <c r="C1688" t="str">
        <f>IFERROR(VLOOKUP(B1688,チーム番号!E:F,2,0),"")</f>
        <v/>
      </c>
      <c r="D1688">
        <f>IFERROR(VLOOKUP(A1688,プログラム!B:C,2,0),"")</f>
        <v>53</v>
      </c>
      <c r="E1688">
        <f>IFERROR(記録[[#This Row],[組]],"")</f>
        <v>1</v>
      </c>
      <c r="F1688">
        <f>IFERROR(記録[[#This Row],[水路]],"")</f>
        <v>7</v>
      </c>
      <c r="G1688" t="str">
        <f>IFERROR(VLOOKUP(D1688,プログラムデータ!A:N,12,0),"")</f>
        <v>15～18歳</v>
      </c>
      <c r="H1688" t="str">
        <f>IFERROR(VLOOKUP(D1688,プログラムデータ!A:N,13,0),"")</f>
        <v>男子</v>
      </c>
      <c r="I1688" t="str">
        <f>IFERROR(VLOOKUP(D1688,プログラムデータ!A:N,11,0),"")</f>
        <v>4×100m</v>
      </c>
      <c r="J1688" t="str">
        <f>IFERROR(VLOOKUP(D1688,プログラムデータ!A:N,10,0),"")</f>
        <v>個人メドレー</v>
      </c>
      <c r="K1688" t="str">
        <f>IFERROR(VLOOKUP(D1688,プログラムデータ!A:N,14,0),"")</f>
        <v>タイム決勝</v>
      </c>
      <c r="L1688" t="str">
        <f t="shared" si="26"/>
        <v>15～18歳 男子 4×100m 個人メドレー タイム決勝</v>
      </c>
    </row>
    <row r="1689" spans="1:12" x14ac:dyDescent="0.15">
      <c r="A1689">
        <f>IFERROR(記録[[#This Row],[競技番号]],"")</f>
        <v>267</v>
      </c>
      <c r="B1689">
        <f>IFERROR(記録[[#This Row],[選手番号]],"")</f>
        <v>527</v>
      </c>
      <c r="C1689" t="str">
        <f>IFERROR(VLOOKUP(B1689,チーム番号!E:F,2,0),"")</f>
        <v/>
      </c>
      <c r="D1689">
        <f>IFERROR(VLOOKUP(A1689,プログラム!B:C,2,0),"")</f>
        <v>53</v>
      </c>
      <c r="E1689">
        <f>IFERROR(記録[[#This Row],[組]],"")</f>
        <v>1</v>
      </c>
      <c r="F1689">
        <f>IFERROR(記録[[#This Row],[水路]],"")</f>
        <v>8</v>
      </c>
      <c r="G1689" t="str">
        <f>IFERROR(VLOOKUP(D1689,プログラムデータ!A:N,12,0),"")</f>
        <v>15～18歳</v>
      </c>
      <c r="H1689" t="str">
        <f>IFERROR(VLOOKUP(D1689,プログラムデータ!A:N,13,0),"")</f>
        <v>男子</v>
      </c>
      <c r="I1689" t="str">
        <f>IFERROR(VLOOKUP(D1689,プログラムデータ!A:N,11,0),"")</f>
        <v>4×100m</v>
      </c>
      <c r="J1689" t="str">
        <f>IFERROR(VLOOKUP(D1689,プログラムデータ!A:N,10,0),"")</f>
        <v>個人メドレー</v>
      </c>
      <c r="K1689" t="str">
        <f>IFERROR(VLOOKUP(D1689,プログラムデータ!A:N,14,0),"")</f>
        <v>タイム決勝</v>
      </c>
      <c r="L1689" t="str">
        <f t="shared" si="26"/>
        <v>15～18歳 男子 4×100m 個人メドレー タイム決勝</v>
      </c>
    </row>
    <row r="1690" spans="1:12" x14ac:dyDescent="0.15">
      <c r="A1690">
        <f>IFERROR(記録[[#This Row],[競技番号]],"")</f>
        <v>268</v>
      </c>
      <c r="B1690">
        <f>IFERROR(記録[[#This Row],[選手番号]],"")</f>
        <v>0</v>
      </c>
      <c r="C1690" t="str">
        <f>IFERROR(VLOOKUP(B1690,チーム番号!E:F,2,0),"")</f>
        <v/>
      </c>
      <c r="D1690">
        <f>IFERROR(VLOOKUP(A1690,プログラム!B:C,2,0),"")</f>
        <v>54</v>
      </c>
      <c r="E1690">
        <f>IFERROR(記録[[#This Row],[組]],"")</f>
        <v>1</v>
      </c>
      <c r="F1690">
        <f>IFERROR(記録[[#This Row],[水路]],"")</f>
        <v>1</v>
      </c>
      <c r="G1690" t="str">
        <f>IFERROR(VLOOKUP(D1690,プログラムデータ!A:N,12,0),"")</f>
        <v>13～14歳</v>
      </c>
      <c r="H1690" t="str">
        <f>IFERROR(VLOOKUP(D1690,プログラムデータ!A:N,13,0),"")</f>
        <v>男子</v>
      </c>
      <c r="I1690" t="str">
        <f>IFERROR(VLOOKUP(D1690,プログラムデータ!A:N,11,0),"")</f>
        <v>4×100m</v>
      </c>
      <c r="J1690" t="str">
        <f>IFERROR(VLOOKUP(D1690,プログラムデータ!A:N,10,0),"")</f>
        <v>自由形</v>
      </c>
      <c r="K1690" t="str">
        <f>IFERROR(VLOOKUP(D1690,プログラムデータ!A:N,14,0),"")</f>
        <v>タイム決勝</v>
      </c>
      <c r="L1690" t="str">
        <f t="shared" si="26"/>
        <v>13～14歳 男子 4×100m 自由形 タイム決勝</v>
      </c>
    </row>
    <row r="1691" spans="1:12" x14ac:dyDescent="0.15">
      <c r="A1691">
        <f>IFERROR(記録[[#This Row],[競技番号]],"")</f>
        <v>268</v>
      </c>
      <c r="B1691">
        <f>IFERROR(記録[[#This Row],[選手番号]],"")</f>
        <v>115</v>
      </c>
      <c r="C1691" t="str">
        <f>IFERROR(VLOOKUP(B1691,チーム番号!E:F,2,0),"")</f>
        <v/>
      </c>
      <c r="D1691">
        <f>IFERROR(VLOOKUP(A1691,プログラム!B:C,2,0),"")</f>
        <v>54</v>
      </c>
      <c r="E1691">
        <f>IFERROR(記録[[#This Row],[組]],"")</f>
        <v>1</v>
      </c>
      <c r="F1691">
        <f>IFERROR(記録[[#This Row],[水路]],"")</f>
        <v>2</v>
      </c>
      <c r="G1691" t="str">
        <f>IFERROR(VLOOKUP(D1691,プログラムデータ!A:N,12,0),"")</f>
        <v>13～14歳</v>
      </c>
      <c r="H1691" t="str">
        <f>IFERROR(VLOOKUP(D1691,プログラムデータ!A:N,13,0),"")</f>
        <v>男子</v>
      </c>
      <c r="I1691" t="str">
        <f>IFERROR(VLOOKUP(D1691,プログラムデータ!A:N,11,0),"")</f>
        <v>4×100m</v>
      </c>
      <c r="J1691" t="str">
        <f>IFERROR(VLOOKUP(D1691,プログラムデータ!A:N,10,0),"")</f>
        <v>自由形</v>
      </c>
      <c r="K1691" t="str">
        <f>IFERROR(VLOOKUP(D1691,プログラムデータ!A:N,14,0),"")</f>
        <v>タイム決勝</v>
      </c>
      <c r="L1691" t="str">
        <f t="shared" si="26"/>
        <v>13～14歳 男子 4×100m 自由形 タイム決勝</v>
      </c>
    </row>
    <row r="1692" spans="1:12" x14ac:dyDescent="0.15">
      <c r="A1692">
        <f>IFERROR(記録[[#This Row],[競技番号]],"")</f>
        <v>268</v>
      </c>
      <c r="B1692">
        <f>IFERROR(記録[[#This Row],[選手番号]],"")</f>
        <v>116</v>
      </c>
      <c r="C1692" t="str">
        <f>IFERROR(VLOOKUP(B1692,チーム番号!E:F,2,0),"")</f>
        <v/>
      </c>
      <c r="D1692">
        <f>IFERROR(VLOOKUP(A1692,プログラム!B:C,2,0),"")</f>
        <v>54</v>
      </c>
      <c r="E1692">
        <f>IFERROR(記録[[#This Row],[組]],"")</f>
        <v>1</v>
      </c>
      <c r="F1692">
        <f>IFERROR(記録[[#This Row],[水路]],"")</f>
        <v>3</v>
      </c>
      <c r="G1692" t="str">
        <f>IFERROR(VLOOKUP(D1692,プログラムデータ!A:N,12,0),"")</f>
        <v>13～14歳</v>
      </c>
      <c r="H1692" t="str">
        <f>IFERROR(VLOOKUP(D1692,プログラムデータ!A:N,13,0),"")</f>
        <v>男子</v>
      </c>
      <c r="I1692" t="str">
        <f>IFERROR(VLOOKUP(D1692,プログラムデータ!A:N,11,0),"")</f>
        <v>4×100m</v>
      </c>
      <c r="J1692" t="str">
        <f>IFERROR(VLOOKUP(D1692,プログラムデータ!A:N,10,0),"")</f>
        <v>自由形</v>
      </c>
      <c r="K1692" t="str">
        <f>IFERROR(VLOOKUP(D1692,プログラムデータ!A:N,14,0),"")</f>
        <v>タイム決勝</v>
      </c>
      <c r="L1692" t="str">
        <f t="shared" si="26"/>
        <v>13～14歳 男子 4×100m 自由形 タイム決勝</v>
      </c>
    </row>
    <row r="1693" spans="1:12" x14ac:dyDescent="0.15">
      <c r="A1693">
        <f>IFERROR(記録[[#This Row],[競技番号]],"")</f>
        <v>268</v>
      </c>
      <c r="B1693">
        <f>IFERROR(記録[[#This Row],[選手番号]],"")</f>
        <v>449</v>
      </c>
      <c r="C1693" t="str">
        <f>IFERROR(VLOOKUP(B1693,チーム番号!E:F,2,0),"")</f>
        <v/>
      </c>
      <c r="D1693">
        <f>IFERROR(VLOOKUP(A1693,プログラム!B:C,2,0),"")</f>
        <v>54</v>
      </c>
      <c r="E1693">
        <f>IFERROR(記録[[#This Row],[組]],"")</f>
        <v>1</v>
      </c>
      <c r="F1693">
        <f>IFERROR(記録[[#This Row],[水路]],"")</f>
        <v>4</v>
      </c>
      <c r="G1693" t="str">
        <f>IFERROR(VLOOKUP(D1693,プログラムデータ!A:N,12,0),"")</f>
        <v>13～14歳</v>
      </c>
      <c r="H1693" t="str">
        <f>IFERROR(VLOOKUP(D1693,プログラムデータ!A:N,13,0),"")</f>
        <v>男子</v>
      </c>
      <c r="I1693" t="str">
        <f>IFERROR(VLOOKUP(D1693,プログラムデータ!A:N,11,0),"")</f>
        <v>4×100m</v>
      </c>
      <c r="J1693" t="str">
        <f>IFERROR(VLOOKUP(D1693,プログラムデータ!A:N,10,0),"")</f>
        <v>自由形</v>
      </c>
      <c r="K1693" t="str">
        <f>IFERROR(VLOOKUP(D1693,プログラムデータ!A:N,14,0),"")</f>
        <v>タイム決勝</v>
      </c>
      <c r="L1693" t="str">
        <f t="shared" si="26"/>
        <v>13～14歳 男子 4×100m 自由形 タイム決勝</v>
      </c>
    </row>
    <row r="1694" spans="1:12" x14ac:dyDescent="0.15">
      <c r="A1694">
        <f>IFERROR(記録[[#This Row],[競技番号]],"")</f>
        <v>268</v>
      </c>
      <c r="B1694">
        <f>IFERROR(記録[[#This Row],[選手番号]],"")</f>
        <v>326</v>
      </c>
      <c r="C1694" t="str">
        <f>IFERROR(VLOOKUP(B1694,チーム番号!E:F,2,0),"")</f>
        <v/>
      </c>
      <c r="D1694">
        <f>IFERROR(VLOOKUP(A1694,プログラム!B:C,2,0),"")</f>
        <v>54</v>
      </c>
      <c r="E1694">
        <f>IFERROR(記録[[#This Row],[組]],"")</f>
        <v>1</v>
      </c>
      <c r="F1694">
        <f>IFERROR(記録[[#This Row],[水路]],"")</f>
        <v>5</v>
      </c>
      <c r="G1694" t="str">
        <f>IFERROR(VLOOKUP(D1694,プログラムデータ!A:N,12,0),"")</f>
        <v>13～14歳</v>
      </c>
      <c r="H1694" t="str">
        <f>IFERROR(VLOOKUP(D1694,プログラムデータ!A:N,13,0),"")</f>
        <v>男子</v>
      </c>
      <c r="I1694" t="str">
        <f>IFERROR(VLOOKUP(D1694,プログラムデータ!A:N,11,0),"")</f>
        <v>4×100m</v>
      </c>
      <c r="J1694" t="str">
        <f>IFERROR(VLOOKUP(D1694,プログラムデータ!A:N,10,0),"")</f>
        <v>自由形</v>
      </c>
      <c r="K1694" t="str">
        <f>IFERROR(VLOOKUP(D1694,プログラムデータ!A:N,14,0),"")</f>
        <v>タイム決勝</v>
      </c>
      <c r="L1694" t="str">
        <f t="shared" si="26"/>
        <v>13～14歳 男子 4×100m 自由形 タイム決勝</v>
      </c>
    </row>
    <row r="1695" spans="1:12" x14ac:dyDescent="0.15">
      <c r="A1695">
        <f>IFERROR(記録[[#This Row],[競技番号]],"")</f>
        <v>268</v>
      </c>
      <c r="B1695">
        <f>IFERROR(記録[[#This Row],[選手番号]],"")</f>
        <v>498</v>
      </c>
      <c r="C1695" t="str">
        <f>IFERROR(VLOOKUP(B1695,チーム番号!E:F,2,0),"")</f>
        <v/>
      </c>
      <c r="D1695">
        <f>IFERROR(VLOOKUP(A1695,プログラム!B:C,2,0),"")</f>
        <v>54</v>
      </c>
      <c r="E1695">
        <f>IFERROR(記録[[#This Row],[組]],"")</f>
        <v>1</v>
      </c>
      <c r="F1695">
        <f>IFERROR(記録[[#This Row],[水路]],"")</f>
        <v>6</v>
      </c>
      <c r="G1695" t="str">
        <f>IFERROR(VLOOKUP(D1695,プログラムデータ!A:N,12,0),"")</f>
        <v>13～14歳</v>
      </c>
      <c r="H1695" t="str">
        <f>IFERROR(VLOOKUP(D1695,プログラムデータ!A:N,13,0),"")</f>
        <v>男子</v>
      </c>
      <c r="I1695" t="str">
        <f>IFERROR(VLOOKUP(D1695,プログラムデータ!A:N,11,0),"")</f>
        <v>4×100m</v>
      </c>
      <c r="J1695" t="str">
        <f>IFERROR(VLOOKUP(D1695,プログラムデータ!A:N,10,0),"")</f>
        <v>自由形</v>
      </c>
      <c r="K1695" t="str">
        <f>IFERROR(VLOOKUP(D1695,プログラムデータ!A:N,14,0),"")</f>
        <v>タイム決勝</v>
      </c>
      <c r="L1695" t="str">
        <f t="shared" si="26"/>
        <v>13～14歳 男子 4×100m 自由形 タイム決勝</v>
      </c>
    </row>
    <row r="1696" spans="1:12" x14ac:dyDescent="0.15">
      <c r="A1696">
        <f>IFERROR(記録[[#This Row],[競技番号]],"")</f>
        <v>268</v>
      </c>
      <c r="B1696">
        <f>IFERROR(記録[[#This Row],[選手番号]],"")</f>
        <v>0</v>
      </c>
      <c r="C1696" t="str">
        <f>IFERROR(VLOOKUP(B1696,チーム番号!E:F,2,0),"")</f>
        <v/>
      </c>
      <c r="D1696">
        <f>IFERROR(VLOOKUP(A1696,プログラム!B:C,2,0),"")</f>
        <v>54</v>
      </c>
      <c r="E1696">
        <f>IFERROR(記録[[#This Row],[組]],"")</f>
        <v>1</v>
      </c>
      <c r="F1696">
        <f>IFERROR(記録[[#This Row],[水路]],"")</f>
        <v>7</v>
      </c>
      <c r="G1696" t="str">
        <f>IFERROR(VLOOKUP(D1696,プログラムデータ!A:N,12,0),"")</f>
        <v>13～14歳</v>
      </c>
      <c r="H1696" t="str">
        <f>IFERROR(VLOOKUP(D1696,プログラムデータ!A:N,13,0),"")</f>
        <v>男子</v>
      </c>
      <c r="I1696" t="str">
        <f>IFERROR(VLOOKUP(D1696,プログラムデータ!A:N,11,0),"")</f>
        <v>4×100m</v>
      </c>
      <c r="J1696" t="str">
        <f>IFERROR(VLOOKUP(D1696,プログラムデータ!A:N,10,0),"")</f>
        <v>自由形</v>
      </c>
      <c r="K1696" t="str">
        <f>IFERROR(VLOOKUP(D1696,プログラムデータ!A:N,14,0),"")</f>
        <v>タイム決勝</v>
      </c>
      <c r="L1696" t="str">
        <f t="shared" si="26"/>
        <v>13～14歳 男子 4×100m 自由形 タイム決勝</v>
      </c>
    </row>
    <row r="1697" spans="1:12" x14ac:dyDescent="0.15">
      <c r="A1697">
        <f>IFERROR(記録[[#This Row],[競技番号]],"")</f>
        <v>268</v>
      </c>
      <c r="B1697">
        <f>IFERROR(記録[[#This Row],[選手番号]],"")</f>
        <v>0</v>
      </c>
      <c r="C1697" t="str">
        <f>IFERROR(VLOOKUP(B1697,チーム番号!E:F,2,0),"")</f>
        <v/>
      </c>
      <c r="D1697">
        <f>IFERROR(VLOOKUP(A1697,プログラム!B:C,2,0),"")</f>
        <v>54</v>
      </c>
      <c r="E1697">
        <f>IFERROR(記録[[#This Row],[組]],"")</f>
        <v>1</v>
      </c>
      <c r="F1697">
        <f>IFERROR(記録[[#This Row],[水路]],"")</f>
        <v>8</v>
      </c>
      <c r="G1697" t="str">
        <f>IFERROR(VLOOKUP(D1697,プログラムデータ!A:N,12,0),"")</f>
        <v>13～14歳</v>
      </c>
      <c r="H1697" t="str">
        <f>IFERROR(VLOOKUP(D1697,プログラムデータ!A:N,13,0),"")</f>
        <v>男子</v>
      </c>
      <c r="I1697" t="str">
        <f>IFERROR(VLOOKUP(D1697,プログラムデータ!A:N,11,0),"")</f>
        <v>4×100m</v>
      </c>
      <c r="J1697" t="str">
        <f>IFERROR(VLOOKUP(D1697,プログラムデータ!A:N,10,0),"")</f>
        <v>自由形</v>
      </c>
      <c r="K1697" t="str">
        <f>IFERROR(VLOOKUP(D1697,プログラムデータ!A:N,14,0),"")</f>
        <v>タイム決勝</v>
      </c>
      <c r="L1697" t="str">
        <f t="shared" si="26"/>
        <v>13～14歳 男子 4×100m 自由形 タイム決勝</v>
      </c>
    </row>
    <row r="1698" spans="1:12" x14ac:dyDescent="0.15">
      <c r="A1698">
        <f>IFERROR(記録[[#This Row],[競技番号]],"")</f>
        <v>268</v>
      </c>
      <c r="B1698">
        <f>IFERROR(記録[[#This Row],[選手番号]],"")</f>
        <v>393</v>
      </c>
      <c r="C1698" t="str">
        <f>IFERROR(VLOOKUP(B1698,チーム番号!E:F,2,0),"")</f>
        <v/>
      </c>
      <c r="D1698">
        <f>IFERROR(VLOOKUP(A1698,プログラム!B:C,2,0),"")</f>
        <v>54</v>
      </c>
      <c r="E1698">
        <f>IFERROR(記録[[#This Row],[組]],"")</f>
        <v>2</v>
      </c>
      <c r="F1698">
        <f>IFERROR(記録[[#This Row],[水路]],"")</f>
        <v>1</v>
      </c>
      <c r="G1698" t="str">
        <f>IFERROR(VLOOKUP(D1698,プログラムデータ!A:N,12,0),"")</f>
        <v>13～14歳</v>
      </c>
      <c r="H1698" t="str">
        <f>IFERROR(VLOOKUP(D1698,プログラムデータ!A:N,13,0),"")</f>
        <v>男子</v>
      </c>
      <c r="I1698" t="str">
        <f>IFERROR(VLOOKUP(D1698,プログラムデータ!A:N,11,0),"")</f>
        <v>4×100m</v>
      </c>
      <c r="J1698" t="str">
        <f>IFERROR(VLOOKUP(D1698,プログラムデータ!A:N,10,0),"")</f>
        <v>自由形</v>
      </c>
      <c r="K1698" t="str">
        <f>IFERROR(VLOOKUP(D1698,プログラムデータ!A:N,14,0),"")</f>
        <v>タイム決勝</v>
      </c>
      <c r="L1698" t="str">
        <f t="shared" si="26"/>
        <v>13～14歳 男子 4×100m 自由形 タイム決勝</v>
      </c>
    </row>
    <row r="1699" spans="1:12" x14ac:dyDescent="0.15">
      <c r="A1699">
        <f>IFERROR(記録[[#This Row],[競技番号]],"")</f>
        <v>268</v>
      </c>
      <c r="B1699">
        <f>IFERROR(記録[[#This Row],[選手番号]],"")</f>
        <v>545</v>
      </c>
      <c r="C1699" t="str">
        <f>IFERROR(VLOOKUP(B1699,チーム番号!E:F,2,0),"")</f>
        <v/>
      </c>
      <c r="D1699">
        <f>IFERROR(VLOOKUP(A1699,プログラム!B:C,2,0),"")</f>
        <v>54</v>
      </c>
      <c r="E1699">
        <f>IFERROR(記録[[#This Row],[組]],"")</f>
        <v>2</v>
      </c>
      <c r="F1699">
        <f>IFERROR(記録[[#This Row],[水路]],"")</f>
        <v>2</v>
      </c>
      <c r="G1699" t="str">
        <f>IFERROR(VLOOKUP(D1699,プログラムデータ!A:N,12,0),"")</f>
        <v>13～14歳</v>
      </c>
      <c r="H1699" t="str">
        <f>IFERROR(VLOOKUP(D1699,プログラムデータ!A:N,13,0),"")</f>
        <v>男子</v>
      </c>
      <c r="I1699" t="str">
        <f>IFERROR(VLOOKUP(D1699,プログラムデータ!A:N,11,0),"")</f>
        <v>4×100m</v>
      </c>
      <c r="J1699" t="str">
        <f>IFERROR(VLOOKUP(D1699,プログラムデータ!A:N,10,0),"")</f>
        <v>自由形</v>
      </c>
      <c r="K1699" t="str">
        <f>IFERROR(VLOOKUP(D1699,プログラムデータ!A:N,14,0),"")</f>
        <v>タイム決勝</v>
      </c>
      <c r="L1699" t="str">
        <f t="shared" si="26"/>
        <v>13～14歳 男子 4×100m 自由形 タイム決勝</v>
      </c>
    </row>
    <row r="1700" spans="1:12" x14ac:dyDescent="0.15">
      <c r="A1700">
        <f>IFERROR(記録[[#This Row],[競技番号]],"")</f>
        <v>268</v>
      </c>
      <c r="B1700">
        <f>IFERROR(記録[[#This Row],[選手番号]],"")</f>
        <v>254</v>
      </c>
      <c r="C1700" t="str">
        <f>IFERROR(VLOOKUP(B1700,チーム番号!E:F,2,0),"")</f>
        <v/>
      </c>
      <c r="D1700">
        <f>IFERROR(VLOOKUP(A1700,プログラム!B:C,2,0),"")</f>
        <v>54</v>
      </c>
      <c r="E1700">
        <f>IFERROR(記録[[#This Row],[組]],"")</f>
        <v>2</v>
      </c>
      <c r="F1700">
        <f>IFERROR(記録[[#This Row],[水路]],"")</f>
        <v>3</v>
      </c>
      <c r="G1700" t="str">
        <f>IFERROR(VLOOKUP(D1700,プログラムデータ!A:N,12,0),"")</f>
        <v>13～14歳</v>
      </c>
      <c r="H1700" t="str">
        <f>IFERROR(VLOOKUP(D1700,プログラムデータ!A:N,13,0),"")</f>
        <v>男子</v>
      </c>
      <c r="I1700" t="str">
        <f>IFERROR(VLOOKUP(D1700,プログラムデータ!A:N,11,0),"")</f>
        <v>4×100m</v>
      </c>
      <c r="J1700" t="str">
        <f>IFERROR(VLOOKUP(D1700,プログラムデータ!A:N,10,0),"")</f>
        <v>自由形</v>
      </c>
      <c r="K1700" t="str">
        <f>IFERROR(VLOOKUP(D1700,プログラムデータ!A:N,14,0),"")</f>
        <v>タイム決勝</v>
      </c>
      <c r="L1700" t="str">
        <f t="shared" si="26"/>
        <v>13～14歳 男子 4×100m 自由形 タイム決勝</v>
      </c>
    </row>
    <row r="1701" spans="1:12" x14ac:dyDescent="0.15">
      <c r="A1701">
        <f>IFERROR(記録[[#This Row],[競技番号]],"")</f>
        <v>268</v>
      </c>
      <c r="B1701">
        <f>IFERROR(記録[[#This Row],[選手番号]],"")</f>
        <v>563</v>
      </c>
      <c r="C1701" t="str">
        <f>IFERROR(VLOOKUP(B1701,チーム番号!E:F,2,0),"")</f>
        <v/>
      </c>
      <c r="D1701">
        <f>IFERROR(VLOOKUP(A1701,プログラム!B:C,2,0),"")</f>
        <v>54</v>
      </c>
      <c r="E1701">
        <f>IFERROR(記録[[#This Row],[組]],"")</f>
        <v>2</v>
      </c>
      <c r="F1701">
        <f>IFERROR(記録[[#This Row],[水路]],"")</f>
        <v>4</v>
      </c>
      <c r="G1701" t="str">
        <f>IFERROR(VLOOKUP(D1701,プログラムデータ!A:N,12,0),"")</f>
        <v>13～14歳</v>
      </c>
      <c r="H1701" t="str">
        <f>IFERROR(VLOOKUP(D1701,プログラムデータ!A:N,13,0),"")</f>
        <v>男子</v>
      </c>
      <c r="I1701" t="str">
        <f>IFERROR(VLOOKUP(D1701,プログラムデータ!A:N,11,0),"")</f>
        <v>4×100m</v>
      </c>
      <c r="J1701" t="str">
        <f>IFERROR(VLOOKUP(D1701,プログラムデータ!A:N,10,0),"")</f>
        <v>自由形</v>
      </c>
      <c r="K1701" t="str">
        <f>IFERROR(VLOOKUP(D1701,プログラムデータ!A:N,14,0),"")</f>
        <v>タイム決勝</v>
      </c>
      <c r="L1701" t="str">
        <f t="shared" si="26"/>
        <v>13～14歳 男子 4×100m 自由形 タイム決勝</v>
      </c>
    </row>
    <row r="1702" spans="1:12" x14ac:dyDescent="0.15">
      <c r="A1702">
        <f>IFERROR(記録[[#This Row],[競技番号]],"")</f>
        <v>268</v>
      </c>
      <c r="B1702">
        <f>IFERROR(記録[[#This Row],[選手番号]],"")</f>
        <v>382</v>
      </c>
      <c r="C1702" t="str">
        <f>IFERROR(VLOOKUP(B1702,チーム番号!E:F,2,0),"")</f>
        <v/>
      </c>
      <c r="D1702">
        <f>IFERROR(VLOOKUP(A1702,プログラム!B:C,2,0),"")</f>
        <v>54</v>
      </c>
      <c r="E1702">
        <f>IFERROR(記録[[#This Row],[組]],"")</f>
        <v>2</v>
      </c>
      <c r="F1702">
        <f>IFERROR(記録[[#This Row],[水路]],"")</f>
        <v>5</v>
      </c>
      <c r="G1702" t="str">
        <f>IFERROR(VLOOKUP(D1702,プログラムデータ!A:N,12,0),"")</f>
        <v>13～14歳</v>
      </c>
      <c r="H1702" t="str">
        <f>IFERROR(VLOOKUP(D1702,プログラムデータ!A:N,13,0),"")</f>
        <v>男子</v>
      </c>
      <c r="I1702" t="str">
        <f>IFERROR(VLOOKUP(D1702,プログラムデータ!A:N,11,0),"")</f>
        <v>4×100m</v>
      </c>
      <c r="J1702" t="str">
        <f>IFERROR(VLOOKUP(D1702,プログラムデータ!A:N,10,0),"")</f>
        <v>自由形</v>
      </c>
      <c r="K1702" t="str">
        <f>IFERROR(VLOOKUP(D1702,プログラムデータ!A:N,14,0),"")</f>
        <v>タイム決勝</v>
      </c>
      <c r="L1702" t="str">
        <f t="shared" si="26"/>
        <v>13～14歳 男子 4×100m 自由形 タイム決勝</v>
      </c>
    </row>
    <row r="1703" spans="1:12" x14ac:dyDescent="0.15">
      <c r="A1703">
        <f>IFERROR(記録[[#This Row],[競技番号]],"")</f>
        <v>268</v>
      </c>
      <c r="B1703">
        <f>IFERROR(記録[[#This Row],[選手番号]],"")</f>
        <v>252</v>
      </c>
      <c r="C1703" t="str">
        <f>IFERROR(VLOOKUP(B1703,チーム番号!E:F,2,0),"")</f>
        <v/>
      </c>
      <c r="D1703">
        <f>IFERROR(VLOOKUP(A1703,プログラム!B:C,2,0),"")</f>
        <v>54</v>
      </c>
      <c r="E1703">
        <f>IFERROR(記録[[#This Row],[組]],"")</f>
        <v>2</v>
      </c>
      <c r="F1703">
        <f>IFERROR(記録[[#This Row],[水路]],"")</f>
        <v>6</v>
      </c>
      <c r="G1703" t="str">
        <f>IFERROR(VLOOKUP(D1703,プログラムデータ!A:N,12,0),"")</f>
        <v>13～14歳</v>
      </c>
      <c r="H1703" t="str">
        <f>IFERROR(VLOOKUP(D1703,プログラムデータ!A:N,13,0),"")</f>
        <v>男子</v>
      </c>
      <c r="I1703" t="str">
        <f>IFERROR(VLOOKUP(D1703,プログラムデータ!A:N,11,0),"")</f>
        <v>4×100m</v>
      </c>
      <c r="J1703" t="str">
        <f>IFERROR(VLOOKUP(D1703,プログラムデータ!A:N,10,0),"")</f>
        <v>自由形</v>
      </c>
      <c r="K1703" t="str">
        <f>IFERROR(VLOOKUP(D1703,プログラムデータ!A:N,14,0),"")</f>
        <v>タイム決勝</v>
      </c>
      <c r="L1703" t="str">
        <f t="shared" si="26"/>
        <v>13～14歳 男子 4×100m 自由形 タイム決勝</v>
      </c>
    </row>
    <row r="1704" spans="1:12" x14ac:dyDescent="0.15">
      <c r="A1704">
        <f>IFERROR(記録[[#This Row],[競技番号]],"")</f>
        <v>268</v>
      </c>
      <c r="B1704">
        <f>IFERROR(記録[[#This Row],[選手番号]],"")</f>
        <v>165</v>
      </c>
      <c r="C1704" t="str">
        <f>IFERROR(VLOOKUP(B1704,チーム番号!E:F,2,0),"")</f>
        <v/>
      </c>
      <c r="D1704">
        <f>IFERROR(VLOOKUP(A1704,プログラム!B:C,2,0),"")</f>
        <v>54</v>
      </c>
      <c r="E1704">
        <f>IFERROR(記録[[#This Row],[組]],"")</f>
        <v>2</v>
      </c>
      <c r="F1704">
        <f>IFERROR(記録[[#This Row],[水路]],"")</f>
        <v>7</v>
      </c>
      <c r="G1704" t="str">
        <f>IFERROR(VLOOKUP(D1704,プログラムデータ!A:N,12,0),"")</f>
        <v>13～14歳</v>
      </c>
      <c r="H1704" t="str">
        <f>IFERROR(VLOOKUP(D1704,プログラムデータ!A:N,13,0),"")</f>
        <v>男子</v>
      </c>
      <c r="I1704" t="str">
        <f>IFERROR(VLOOKUP(D1704,プログラムデータ!A:N,11,0),"")</f>
        <v>4×100m</v>
      </c>
      <c r="J1704" t="str">
        <f>IFERROR(VLOOKUP(D1704,プログラムデータ!A:N,10,0),"")</f>
        <v>自由形</v>
      </c>
      <c r="K1704" t="str">
        <f>IFERROR(VLOOKUP(D1704,プログラムデータ!A:N,14,0),"")</f>
        <v>タイム決勝</v>
      </c>
      <c r="L1704" t="str">
        <f t="shared" si="26"/>
        <v>13～14歳 男子 4×100m 自由形 タイム決勝</v>
      </c>
    </row>
    <row r="1705" spans="1:12" x14ac:dyDescent="0.15">
      <c r="A1705">
        <f>IFERROR(記録[[#This Row],[競技番号]],"")</f>
        <v>268</v>
      </c>
      <c r="B1705">
        <f>IFERROR(記録[[#This Row],[選手番号]],"")</f>
        <v>356</v>
      </c>
      <c r="C1705" t="str">
        <f>IFERROR(VLOOKUP(B1705,チーム番号!E:F,2,0),"")</f>
        <v/>
      </c>
      <c r="D1705">
        <f>IFERROR(VLOOKUP(A1705,プログラム!B:C,2,0),"")</f>
        <v>54</v>
      </c>
      <c r="E1705">
        <f>IFERROR(記録[[#This Row],[組]],"")</f>
        <v>2</v>
      </c>
      <c r="F1705">
        <f>IFERROR(記録[[#This Row],[水路]],"")</f>
        <v>8</v>
      </c>
      <c r="G1705" t="str">
        <f>IFERROR(VLOOKUP(D1705,プログラムデータ!A:N,12,0),"")</f>
        <v>13～14歳</v>
      </c>
      <c r="H1705" t="str">
        <f>IFERROR(VLOOKUP(D1705,プログラムデータ!A:N,13,0),"")</f>
        <v>男子</v>
      </c>
      <c r="I1705" t="str">
        <f>IFERROR(VLOOKUP(D1705,プログラムデータ!A:N,11,0),"")</f>
        <v>4×100m</v>
      </c>
      <c r="J1705" t="str">
        <f>IFERROR(VLOOKUP(D1705,プログラムデータ!A:N,10,0),"")</f>
        <v>自由形</v>
      </c>
      <c r="K1705" t="str">
        <f>IFERROR(VLOOKUP(D1705,プログラムデータ!A:N,14,0),"")</f>
        <v>タイム決勝</v>
      </c>
      <c r="L1705" t="str">
        <f t="shared" si="26"/>
        <v>13～14歳 男子 4×100m 自由形 タイム決勝</v>
      </c>
    </row>
    <row r="1706" spans="1:12" x14ac:dyDescent="0.15">
      <c r="A1706">
        <f>IFERROR(記録[[#This Row],[競技番号]],"")</f>
        <v>269</v>
      </c>
      <c r="B1706">
        <f>IFERROR(記録[[#This Row],[選手番号]],"")</f>
        <v>0</v>
      </c>
      <c r="C1706" t="str">
        <f>IFERROR(VLOOKUP(B1706,チーム番号!E:F,2,0),"")</f>
        <v/>
      </c>
      <c r="D1706">
        <f>IFERROR(VLOOKUP(A1706,プログラム!B:C,2,0),"")</f>
        <v>55</v>
      </c>
      <c r="E1706">
        <f>IFERROR(記録[[#This Row],[組]],"")</f>
        <v>1</v>
      </c>
      <c r="F1706">
        <f>IFERROR(記録[[#This Row],[水路]],"")</f>
        <v>1</v>
      </c>
      <c r="G1706" t="str">
        <f>IFERROR(VLOOKUP(D1706,プログラムデータ!A:N,12,0),"")</f>
        <v>15～18歳</v>
      </c>
      <c r="H1706" t="str">
        <f>IFERROR(VLOOKUP(D1706,プログラムデータ!A:N,13,0),"")</f>
        <v>男子</v>
      </c>
      <c r="I1706" t="str">
        <f>IFERROR(VLOOKUP(D1706,プログラムデータ!A:N,11,0),"")</f>
        <v>4×100m</v>
      </c>
      <c r="J1706" t="str">
        <f>IFERROR(VLOOKUP(D1706,プログラムデータ!A:N,10,0),"")</f>
        <v>自由形</v>
      </c>
      <c r="K1706" t="str">
        <f>IFERROR(VLOOKUP(D1706,プログラムデータ!A:N,14,0),"")</f>
        <v>タイム決勝</v>
      </c>
      <c r="L1706" t="str">
        <f t="shared" si="26"/>
        <v>15～18歳 男子 4×100m 自由形 タイム決勝</v>
      </c>
    </row>
    <row r="1707" spans="1:12" x14ac:dyDescent="0.15">
      <c r="A1707">
        <f>IFERROR(記録[[#This Row],[競技番号]],"")</f>
        <v>269</v>
      </c>
      <c r="B1707">
        <f>IFERROR(記録[[#This Row],[選手番号]],"")</f>
        <v>0</v>
      </c>
      <c r="C1707" t="str">
        <f>IFERROR(VLOOKUP(B1707,チーム番号!E:F,2,0),"")</f>
        <v/>
      </c>
      <c r="D1707">
        <f>IFERROR(VLOOKUP(A1707,プログラム!B:C,2,0),"")</f>
        <v>55</v>
      </c>
      <c r="E1707">
        <f>IFERROR(記録[[#This Row],[組]],"")</f>
        <v>1</v>
      </c>
      <c r="F1707">
        <f>IFERROR(記録[[#This Row],[水路]],"")</f>
        <v>2</v>
      </c>
      <c r="G1707" t="str">
        <f>IFERROR(VLOOKUP(D1707,プログラムデータ!A:N,12,0),"")</f>
        <v>15～18歳</v>
      </c>
      <c r="H1707" t="str">
        <f>IFERROR(VLOOKUP(D1707,プログラムデータ!A:N,13,0),"")</f>
        <v>男子</v>
      </c>
      <c r="I1707" t="str">
        <f>IFERROR(VLOOKUP(D1707,プログラムデータ!A:N,11,0),"")</f>
        <v>4×100m</v>
      </c>
      <c r="J1707" t="str">
        <f>IFERROR(VLOOKUP(D1707,プログラムデータ!A:N,10,0),"")</f>
        <v>自由形</v>
      </c>
      <c r="K1707" t="str">
        <f>IFERROR(VLOOKUP(D1707,プログラムデータ!A:N,14,0),"")</f>
        <v>タイム決勝</v>
      </c>
      <c r="L1707" t="str">
        <f t="shared" si="26"/>
        <v>15～18歳 男子 4×100m 自由形 タイム決勝</v>
      </c>
    </row>
    <row r="1708" spans="1:12" x14ac:dyDescent="0.15">
      <c r="A1708">
        <f>IFERROR(記録[[#This Row],[競技番号]],"")</f>
        <v>269</v>
      </c>
      <c r="B1708">
        <f>IFERROR(記録[[#This Row],[選手番号]],"")</f>
        <v>41</v>
      </c>
      <c r="C1708" t="str">
        <f>IFERROR(VLOOKUP(B1708,チーム番号!E:F,2,0),"")</f>
        <v/>
      </c>
      <c r="D1708">
        <f>IFERROR(VLOOKUP(A1708,プログラム!B:C,2,0),"")</f>
        <v>55</v>
      </c>
      <c r="E1708">
        <f>IFERROR(記録[[#This Row],[組]],"")</f>
        <v>1</v>
      </c>
      <c r="F1708">
        <f>IFERROR(記録[[#This Row],[水路]],"")</f>
        <v>3</v>
      </c>
      <c r="G1708" t="str">
        <f>IFERROR(VLOOKUP(D1708,プログラムデータ!A:N,12,0),"")</f>
        <v>15～18歳</v>
      </c>
      <c r="H1708" t="str">
        <f>IFERROR(VLOOKUP(D1708,プログラムデータ!A:N,13,0),"")</f>
        <v>男子</v>
      </c>
      <c r="I1708" t="str">
        <f>IFERROR(VLOOKUP(D1708,プログラムデータ!A:N,11,0),"")</f>
        <v>4×100m</v>
      </c>
      <c r="J1708" t="str">
        <f>IFERROR(VLOOKUP(D1708,プログラムデータ!A:N,10,0),"")</f>
        <v>自由形</v>
      </c>
      <c r="K1708" t="str">
        <f>IFERROR(VLOOKUP(D1708,プログラムデータ!A:N,14,0),"")</f>
        <v>タイム決勝</v>
      </c>
      <c r="L1708" t="str">
        <f t="shared" si="26"/>
        <v>15～18歳 男子 4×100m 自由形 タイム決勝</v>
      </c>
    </row>
    <row r="1709" spans="1:12" x14ac:dyDescent="0.15">
      <c r="A1709">
        <f>IFERROR(記録[[#This Row],[競技番号]],"")</f>
        <v>269</v>
      </c>
      <c r="B1709">
        <f>IFERROR(記録[[#This Row],[選手番号]],"")</f>
        <v>250</v>
      </c>
      <c r="C1709" t="str">
        <f>IFERROR(VLOOKUP(B1709,チーム番号!E:F,2,0),"")</f>
        <v/>
      </c>
      <c r="D1709">
        <f>IFERROR(VLOOKUP(A1709,プログラム!B:C,2,0),"")</f>
        <v>55</v>
      </c>
      <c r="E1709">
        <f>IFERROR(記録[[#This Row],[組]],"")</f>
        <v>1</v>
      </c>
      <c r="F1709">
        <f>IFERROR(記録[[#This Row],[水路]],"")</f>
        <v>4</v>
      </c>
      <c r="G1709" t="str">
        <f>IFERROR(VLOOKUP(D1709,プログラムデータ!A:N,12,0),"")</f>
        <v>15～18歳</v>
      </c>
      <c r="H1709" t="str">
        <f>IFERROR(VLOOKUP(D1709,プログラムデータ!A:N,13,0),"")</f>
        <v>男子</v>
      </c>
      <c r="I1709" t="str">
        <f>IFERROR(VLOOKUP(D1709,プログラムデータ!A:N,11,0),"")</f>
        <v>4×100m</v>
      </c>
      <c r="J1709" t="str">
        <f>IFERROR(VLOOKUP(D1709,プログラムデータ!A:N,10,0),"")</f>
        <v>自由形</v>
      </c>
      <c r="K1709" t="str">
        <f>IFERROR(VLOOKUP(D1709,プログラムデータ!A:N,14,0),"")</f>
        <v>タイム決勝</v>
      </c>
      <c r="L1709" t="str">
        <f t="shared" si="26"/>
        <v>15～18歳 男子 4×100m 自由形 タイム決勝</v>
      </c>
    </row>
    <row r="1710" spans="1:12" x14ac:dyDescent="0.15">
      <c r="A1710">
        <f>IFERROR(記録[[#This Row],[競技番号]],"")</f>
        <v>269</v>
      </c>
      <c r="B1710">
        <f>IFERROR(記録[[#This Row],[選手番号]],"")</f>
        <v>75</v>
      </c>
      <c r="C1710" t="str">
        <f>IFERROR(VLOOKUP(B1710,チーム番号!E:F,2,0),"")</f>
        <v/>
      </c>
      <c r="D1710">
        <f>IFERROR(VLOOKUP(A1710,プログラム!B:C,2,0),"")</f>
        <v>55</v>
      </c>
      <c r="E1710">
        <f>IFERROR(記録[[#This Row],[組]],"")</f>
        <v>1</v>
      </c>
      <c r="F1710">
        <f>IFERROR(記録[[#This Row],[水路]],"")</f>
        <v>5</v>
      </c>
      <c r="G1710" t="str">
        <f>IFERROR(VLOOKUP(D1710,プログラムデータ!A:N,12,0),"")</f>
        <v>15～18歳</v>
      </c>
      <c r="H1710" t="str">
        <f>IFERROR(VLOOKUP(D1710,プログラムデータ!A:N,13,0),"")</f>
        <v>男子</v>
      </c>
      <c r="I1710" t="str">
        <f>IFERROR(VLOOKUP(D1710,プログラムデータ!A:N,11,0),"")</f>
        <v>4×100m</v>
      </c>
      <c r="J1710" t="str">
        <f>IFERROR(VLOOKUP(D1710,プログラムデータ!A:N,10,0),"")</f>
        <v>自由形</v>
      </c>
      <c r="K1710" t="str">
        <f>IFERROR(VLOOKUP(D1710,プログラムデータ!A:N,14,0),"")</f>
        <v>タイム決勝</v>
      </c>
      <c r="L1710" t="str">
        <f t="shared" ref="L1710:L1773" si="27">CONCATENATE(G1710," ",H1710," ",I1710," ",J1710," ",K1710)</f>
        <v>15～18歳 男子 4×100m 自由形 タイム決勝</v>
      </c>
    </row>
    <row r="1711" spans="1:12" x14ac:dyDescent="0.15">
      <c r="A1711">
        <f>IFERROR(記録[[#This Row],[競技番号]],"")</f>
        <v>269</v>
      </c>
      <c r="B1711">
        <f>IFERROR(記録[[#This Row],[選手番号]],"")</f>
        <v>0</v>
      </c>
      <c r="C1711" t="str">
        <f>IFERROR(VLOOKUP(B1711,チーム番号!E:F,2,0),"")</f>
        <v/>
      </c>
      <c r="D1711">
        <f>IFERROR(VLOOKUP(A1711,プログラム!B:C,2,0),"")</f>
        <v>55</v>
      </c>
      <c r="E1711">
        <f>IFERROR(記録[[#This Row],[組]],"")</f>
        <v>1</v>
      </c>
      <c r="F1711">
        <f>IFERROR(記録[[#This Row],[水路]],"")</f>
        <v>6</v>
      </c>
      <c r="G1711" t="str">
        <f>IFERROR(VLOOKUP(D1711,プログラムデータ!A:N,12,0),"")</f>
        <v>15～18歳</v>
      </c>
      <c r="H1711" t="str">
        <f>IFERROR(VLOOKUP(D1711,プログラムデータ!A:N,13,0),"")</f>
        <v>男子</v>
      </c>
      <c r="I1711" t="str">
        <f>IFERROR(VLOOKUP(D1711,プログラムデータ!A:N,11,0),"")</f>
        <v>4×100m</v>
      </c>
      <c r="J1711" t="str">
        <f>IFERROR(VLOOKUP(D1711,プログラムデータ!A:N,10,0),"")</f>
        <v>自由形</v>
      </c>
      <c r="K1711" t="str">
        <f>IFERROR(VLOOKUP(D1711,プログラムデータ!A:N,14,0),"")</f>
        <v>タイム決勝</v>
      </c>
      <c r="L1711" t="str">
        <f t="shared" si="27"/>
        <v>15～18歳 男子 4×100m 自由形 タイム決勝</v>
      </c>
    </row>
    <row r="1712" spans="1:12" x14ac:dyDescent="0.15">
      <c r="A1712">
        <f>IFERROR(記録[[#This Row],[競技番号]],"")</f>
        <v>269</v>
      </c>
      <c r="B1712">
        <f>IFERROR(記録[[#This Row],[選手番号]],"")</f>
        <v>0</v>
      </c>
      <c r="C1712" t="str">
        <f>IFERROR(VLOOKUP(B1712,チーム番号!E:F,2,0),"")</f>
        <v/>
      </c>
      <c r="D1712">
        <f>IFERROR(VLOOKUP(A1712,プログラム!B:C,2,0),"")</f>
        <v>55</v>
      </c>
      <c r="E1712">
        <f>IFERROR(記録[[#This Row],[組]],"")</f>
        <v>1</v>
      </c>
      <c r="F1712">
        <f>IFERROR(記録[[#This Row],[水路]],"")</f>
        <v>7</v>
      </c>
      <c r="G1712" t="str">
        <f>IFERROR(VLOOKUP(D1712,プログラムデータ!A:N,12,0),"")</f>
        <v>15～18歳</v>
      </c>
      <c r="H1712" t="str">
        <f>IFERROR(VLOOKUP(D1712,プログラムデータ!A:N,13,0),"")</f>
        <v>男子</v>
      </c>
      <c r="I1712" t="str">
        <f>IFERROR(VLOOKUP(D1712,プログラムデータ!A:N,11,0),"")</f>
        <v>4×100m</v>
      </c>
      <c r="J1712" t="str">
        <f>IFERROR(VLOOKUP(D1712,プログラムデータ!A:N,10,0),"")</f>
        <v>自由形</v>
      </c>
      <c r="K1712" t="str">
        <f>IFERROR(VLOOKUP(D1712,プログラムデータ!A:N,14,0),"")</f>
        <v>タイム決勝</v>
      </c>
      <c r="L1712" t="str">
        <f t="shared" si="27"/>
        <v>15～18歳 男子 4×100m 自由形 タイム決勝</v>
      </c>
    </row>
    <row r="1713" spans="1:12" x14ac:dyDescent="0.15">
      <c r="A1713">
        <f>IFERROR(記録[[#This Row],[競技番号]],"")</f>
        <v>269</v>
      </c>
      <c r="B1713">
        <f>IFERROR(記録[[#This Row],[選手番号]],"")</f>
        <v>0</v>
      </c>
      <c r="C1713" t="str">
        <f>IFERROR(VLOOKUP(B1713,チーム番号!E:F,2,0),"")</f>
        <v/>
      </c>
      <c r="D1713">
        <f>IFERROR(VLOOKUP(A1713,プログラム!B:C,2,0),"")</f>
        <v>55</v>
      </c>
      <c r="E1713">
        <f>IFERROR(記録[[#This Row],[組]],"")</f>
        <v>1</v>
      </c>
      <c r="F1713">
        <f>IFERROR(記録[[#This Row],[水路]],"")</f>
        <v>8</v>
      </c>
      <c r="G1713" t="str">
        <f>IFERROR(VLOOKUP(D1713,プログラムデータ!A:N,12,0),"")</f>
        <v>15～18歳</v>
      </c>
      <c r="H1713" t="str">
        <f>IFERROR(VLOOKUP(D1713,プログラムデータ!A:N,13,0),"")</f>
        <v>男子</v>
      </c>
      <c r="I1713" t="str">
        <f>IFERROR(VLOOKUP(D1713,プログラムデータ!A:N,11,0),"")</f>
        <v>4×100m</v>
      </c>
      <c r="J1713" t="str">
        <f>IFERROR(VLOOKUP(D1713,プログラムデータ!A:N,10,0),"")</f>
        <v>自由形</v>
      </c>
      <c r="K1713" t="str">
        <f>IFERROR(VLOOKUP(D1713,プログラムデータ!A:N,14,0),"")</f>
        <v>タイム決勝</v>
      </c>
      <c r="L1713" t="str">
        <f t="shared" si="27"/>
        <v>15～18歳 男子 4×100m 自由形 タイム決勝</v>
      </c>
    </row>
    <row r="1714" spans="1:12" x14ac:dyDescent="0.15">
      <c r="A1714">
        <f>IFERROR(記録[[#This Row],[競技番号]],"")</f>
        <v>269</v>
      </c>
      <c r="B1714">
        <f>IFERROR(記録[[#This Row],[選手番号]],"")</f>
        <v>2</v>
      </c>
      <c r="C1714" t="str">
        <f>IFERROR(VLOOKUP(B1714,チーム番号!E:F,2,0),"")</f>
        <v/>
      </c>
      <c r="D1714">
        <f>IFERROR(VLOOKUP(A1714,プログラム!B:C,2,0),"")</f>
        <v>55</v>
      </c>
      <c r="E1714">
        <f>IFERROR(記録[[#This Row],[組]],"")</f>
        <v>2</v>
      </c>
      <c r="F1714">
        <f>IFERROR(記録[[#This Row],[水路]],"")</f>
        <v>1</v>
      </c>
      <c r="G1714" t="str">
        <f>IFERROR(VLOOKUP(D1714,プログラムデータ!A:N,12,0),"")</f>
        <v>15～18歳</v>
      </c>
      <c r="H1714" t="str">
        <f>IFERROR(VLOOKUP(D1714,プログラムデータ!A:N,13,0),"")</f>
        <v>男子</v>
      </c>
      <c r="I1714" t="str">
        <f>IFERROR(VLOOKUP(D1714,プログラムデータ!A:N,11,0),"")</f>
        <v>4×100m</v>
      </c>
      <c r="J1714" t="str">
        <f>IFERROR(VLOOKUP(D1714,プログラムデータ!A:N,10,0),"")</f>
        <v>自由形</v>
      </c>
      <c r="K1714" t="str">
        <f>IFERROR(VLOOKUP(D1714,プログラムデータ!A:N,14,0),"")</f>
        <v>タイム決勝</v>
      </c>
      <c r="L1714" t="str">
        <f t="shared" si="27"/>
        <v>15～18歳 男子 4×100m 自由形 タイム決勝</v>
      </c>
    </row>
    <row r="1715" spans="1:12" x14ac:dyDescent="0.15">
      <c r="A1715">
        <f>IFERROR(記録[[#This Row],[競技番号]],"")</f>
        <v>269</v>
      </c>
      <c r="B1715">
        <f>IFERROR(記録[[#This Row],[選手番号]],"")</f>
        <v>447</v>
      </c>
      <c r="C1715" t="str">
        <f>IFERROR(VLOOKUP(B1715,チーム番号!E:F,2,0),"")</f>
        <v/>
      </c>
      <c r="D1715">
        <f>IFERROR(VLOOKUP(A1715,プログラム!B:C,2,0),"")</f>
        <v>55</v>
      </c>
      <c r="E1715">
        <f>IFERROR(記録[[#This Row],[組]],"")</f>
        <v>2</v>
      </c>
      <c r="F1715">
        <f>IFERROR(記録[[#This Row],[水路]],"")</f>
        <v>2</v>
      </c>
      <c r="G1715" t="str">
        <f>IFERROR(VLOOKUP(D1715,プログラムデータ!A:N,12,0),"")</f>
        <v>15～18歳</v>
      </c>
      <c r="H1715" t="str">
        <f>IFERROR(VLOOKUP(D1715,プログラムデータ!A:N,13,0),"")</f>
        <v>男子</v>
      </c>
      <c r="I1715" t="str">
        <f>IFERROR(VLOOKUP(D1715,プログラムデータ!A:N,11,0),"")</f>
        <v>4×100m</v>
      </c>
      <c r="J1715" t="str">
        <f>IFERROR(VLOOKUP(D1715,プログラムデータ!A:N,10,0),"")</f>
        <v>自由形</v>
      </c>
      <c r="K1715" t="str">
        <f>IFERROR(VLOOKUP(D1715,プログラムデータ!A:N,14,0),"")</f>
        <v>タイム決勝</v>
      </c>
      <c r="L1715" t="str">
        <f t="shared" si="27"/>
        <v>15～18歳 男子 4×100m 自由形 タイム決勝</v>
      </c>
    </row>
    <row r="1716" spans="1:12" x14ac:dyDescent="0.15">
      <c r="A1716">
        <f>IFERROR(記録[[#This Row],[競技番号]],"")</f>
        <v>269</v>
      </c>
      <c r="B1716">
        <f>IFERROR(記録[[#This Row],[選手番号]],"")</f>
        <v>78</v>
      </c>
      <c r="C1716" t="str">
        <f>IFERROR(VLOOKUP(B1716,チーム番号!E:F,2,0),"")</f>
        <v/>
      </c>
      <c r="D1716">
        <f>IFERROR(VLOOKUP(A1716,プログラム!B:C,2,0),"")</f>
        <v>55</v>
      </c>
      <c r="E1716">
        <f>IFERROR(記録[[#This Row],[組]],"")</f>
        <v>2</v>
      </c>
      <c r="F1716">
        <f>IFERROR(記録[[#This Row],[水路]],"")</f>
        <v>3</v>
      </c>
      <c r="G1716" t="str">
        <f>IFERROR(VLOOKUP(D1716,プログラムデータ!A:N,12,0),"")</f>
        <v>15～18歳</v>
      </c>
      <c r="H1716" t="str">
        <f>IFERROR(VLOOKUP(D1716,プログラムデータ!A:N,13,0),"")</f>
        <v>男子</v>
      </c>
      <c r="I1716" t="str">
        <f>IFERROR(VLOOKUP(D1716,プログラムデータ!A:N,11,0),"")</f>
        <v>4×100m</v>
      </c>
      <c r="J1716" t="str">
        <f>IFERROR(VLOOKUP(D1716,プログラムデータ!A:N,10,0),"")</f>
        <v>自由形</v>
      </c>
      <c r="K1716" t="str">
        <f>IFERROR(VLOOKUP(D1716,プログラムデータ!A:N,14,0),"")</f>
        <v>タイム決勝</v>
      </c>
      <c r="L1716" t="str">
        <f t="shared" si="27"/>
        <v>15～18歳 男子 4×100m 自由形 タイム決勝</v>
      </c>
    </row>
    <row r="1717" spans="1:12" x14ac:dyDescent="0.15">
      <c r="A1717">
        <f>IFERROR(記録[[#This Row],[競技番号]],"")</f>
        <v>269</v>
      </c>
      <c r="B1717">
        <f>IFERROR(記録[[#This Row],[選手番号]],"")</f>
        <v>323</v>
      </c>
      <c r="C1717" t="str">
        <f>IFERROR(VLOOKUP(B1717,チーム番号!E:F,2,0),"")</f>
        <v/>
      </c>
      <c r="D1717">
        <f>IFERROR(VLOOKUP(A1717,プログラム!B:C,2,0),"")</f>
        <v>55</v>
      </c>
      <c r="E1717">
        <f>IFERROR(記録[[#This Row],[組]],"")</f>
        <v>2</v>
      </c>
      <c r="F1717">
        <f>IFERROR(記録[[#This Row],[水路]],"")</f>
        <v>4</v>
      </c>
      <c r="G1717" t="str">
        <f>IFERROR(VLOOKUP(D1717,プログラムデータ!A:N,12,0),"")</f>
        <v>15～18歳</v>
      </c>
      <c r="H1717" t="str">
        <f>IFERROR(VLOOKUP(D1717,プログラムデータ!A:N,13,0),"")</f>
        <v>男子</v>
      </c>
      <c r="I1717" t="str">
        <f>IFERROR(VLOOKUP(D1717,プログラムデータ!A:N,11,0),"")</f>
        <v>4×100m</v>
      </c>
      <c r="J1717" t="str">
        <f>IFERROR(VLOOKUP(D1717,プログラムデータ!A:N,10,0),"")</f>
        <v>自由形</v>
      </c>
      <c r="K1717" t="str">
        <f>IFERROR(VLOOKUP(D1717,プログラムデータ!A:N,14,0),"")</f>
        <v>タイム決勝</v>
      </c>
      <c r="L1717" t="str">
        <f t="shared" si="27"/>
        <v>15～18歳 男子 4×100m 自由形 タイム決勝</v>
      </c>
    </row>
    <row r="1718" spans="1:12" x14ac:dyDescent="0.15">
      <c r="A1718">
        <f>IFERROR(記録[[#This Row],[競技番号]],"")</f>
        <v>269</v>
      </c>
      <c r="B1718">
        <f>IFERROR(記録[[#This Row],[選手番号]],"")</f>
        <v>702</v>
      </c>
      <c r="C1718" t="str">
        <f>IFERROR(VLOOKUP(B1718,チーム番号!E:F,2,0),"")</f>
        <v/>
      </c>
      <c r="D1718">
        <f>IFERROR(VLOOKUP(A1718,プログラム!B:C,2,0),"")</f>
        <v>55</v>
      </c>
      <c r="E1718">
        <f>IFERROR(記録[[#This Row],[組]],"")</f>
        <v>2</v>
      </c>
      <c r="F1718">
        <f>IFERROR(記録[[#This Row],[水路]],"")</f>
        <v>5</v>
      </c>
      <c r="G1718" t="str">
        <f>IFERROR(VLOOKUP(D1718,プログラムデータ!A:N,12,0),"")</f>
        <v>15～18歳</v>
      </c>
      <c r="H1718" t="str">
        <f>IFERROR(VLOOKUP(D1718,プログラムデータ!A:N,13,0),"")</f>
        <v>男子</v>
      </c>
      <c r="I1718" t="str">
        <f>IFERROR(VLOOKUP(D1718,プログラムデータ!A:N,11,0),"")</f>
        <v>4×100m</v>
      </c>
      <c r="J1718" t="str">
        <f>IFERROR(VLOOKUP(D1718,プログラムデータ!A:N,10,0),"")</f>
        <v>自由形</v>
      </c>
      <c r="K1718" t="str">
        <f>IFERROR(VLOOKUP(D1718,プログラムデータ!A:N,14,0),"")</f>
        <v>タイム決勝</v>
      </c>
      <c r="L1718" t="str">
        <f t="shared" si="27"/>
        <v>15～18歳 男子 4×100m 自由形 タイム決勝</v>
      </c>
    </row>
    <row r="1719" spans="1:12" x14ac:dyDescent="0.15">
      <c r="A1719">
        <f>IFERROR(記録[[#This Row],[競技番号]],"")</f>
        <v>269</v>
      </c>
      <c r="B1719">
        <f>IFERROR(記録[[#This Row],[選手番号]],"")</f>
        <v>495</v>
      </c>
      <c r="C1719" t="str">
        <f>IFERROR(VLOOKUP(B1719,チーム番号!E:F,2,0),"")</f>
        <v/>
      </c>
      <c r="D1719">
        <f>IFERROR(VLOOKUP(A1719,プログラム!B:C,2,0),"")</f>
        <v>55</v>
      </c>
      <c r="E1719">
        <f>IFERROR(記録[[#This Row],[組]],"")</f>
        <v>2</v>
      </c>
      <c r="F1719">
        <f>IFERROR(記録[[#This Row],[水路]],"")</f>
        <v>6</v>
      </c>
      <c r="G1719" t="str">
        <f>IFERROR(VLOOKUP(D1719,プログラムデータ!A:N,12,0),"")</f>
        <v>15～18歳</v>
      </c>
      <c r="H1719" t="str">
        <f>IFERROR(VLOOKUP(D1719,プログラムデータ!A:N,13,0),"")</f>
        <v>男子</v>
      </c>
      <c r="I1719" t="str">
        <f>IFERROR(VLOOKUP(D1719,プログラムデータ!A:N,11,0),"")</f>
        <v>4×100m</v>
      </c>
      <c r="J1719" t="str">
        <f>IFERROR(VLOOKUP(D1719,プログラムデータ!A:N,10,0),"")</f>
        <v>自由形</v>
      </c>
      <c r="K1719" t="str">
        <f>IFERROR(VLOOKUP(D1719,プログラムデータ!A:N,14,0),"")</f>
        <v>タイム決勝</v>
      </c>
      <c r="L1719" t="str">
        <f t="shared" si="27"/>
        <v>15～18歳 男子 4×100m 自由形 タイム決勝</v>
      </c>
    </row>
    <row r="1720" spans="1:12" x14ac:dyDescent="0.15">
      <c r="A1720">
        <f>IFERROR(記録[[#This Row],[競技番号]],"")</f>
        <v>269</v>
      </c>
      <c r="B1720">
        <f>IFERROR(記録[[#This Row],[選手番号]],"")</f>
        <v>555</v>
      </c>
      <c r="C1720" t="str">
        <f>IFERROR(VLOOKUP(B1720,チーム番号!E:F,2,0),"")</f>
        <v/>
      </c>
      <c r="D1720">
        <f>IFERROR(VLOOKUP(A1720,プログラム!B:C,2,0),"")</f>
        <v>55</v>
      </c>
      <c r="E1720">
        <f>IFERROR(記録[[#This Row],[組]],"")</f>
        <v>2</v>
      </c>
      <c r="F1720">
        <f>IFERROR(記録[[#This Row],[水路]],"")</f>
        <v>7</v>
      </c>
      <c r="G1720" t="str">
        <f>IFERROR(VLOOKUP(D1720,プログラムデータ!A:N,12,0),"")</f>
        <v>15～18歳</v>
      </c>
      <c r="H1720" t="str">
        <f>IFERROR(VLOOKUP(D1720,プログラムデータ!A:N,13,0),"")</f>
        <v>男子</v>
      </c>
      <c r="I1720" t="str">
        <f>IFERROR(VLOOKUP(D1720,プログラムデータ!A:N,11,0),"")</f>
        <v>4×100m</v>
      </c>
      <c r="J1720" t="str">
        <f>IFERROR(VLOOKUP(D1720,プログラムデータ!A:N,10,0),"")</f>
        <v>自由形</v>
      </c>
      <c r="K1720" t="str">
        <f>IFERROR(VLOOKUP(D1720,プログラムデータ!A:N,14,0),"")</f>
        <v>タイム決勝</v>
      </c>
      <c r="L1720" t="str">
        <f t="shared" si="27"/>
        <v>15～18歳 男子 4×100m 自由形 タイム決勝</v>
      </c>
    </row>
    <row r="1721" spans="1:12" x14ac:dyDescent="0.15">
      <c r="A1721">
        <f>IFERROR(記録[[#This Row],[競技番号]],"")</f>
        <v>269</v>
      </c>
      <c r="B1721">
        <f>IFERROR(記録[[#This Row],[選手番号]],"")</f>
        <v>699</v>
      </c>
      <c r="C1721" t="str">
        <f>IFERROR(VLOOKUP(B1721,チーム番号!E:F,2,0),"")</f>
        <v/>
      </c>
      <c r="D1721">
        <f>IFERROR(VLOOKUP(A1721,プログラム!B:C,2,0),"")</f>
        <v>55</v>
      </c>
      <c r="E1721">
        <f>IFERROR(記録[[#This Row],[組]],"")</f>
        <v>2</v>
      </c>
      <c r="F1721">
        <f>IFERROR(記録[[#This Row],[水路]],"")</f>
        <v>8</v>
      </c>
      <c r="G1721" t="str">
        <f>IFERROR(VLOOKUP(D1721,プログラムデータ!A:N,12,0),"")</f>
        <v>15～18歳</v>
      </c>
      <c r="H1721" t="str">
        <f>IFERROR(VLOOKUP(D1721,プログラムデータ!A:N,13,0),"")</f>
        <v>男子</v>
      </c>
      <c r="I1721" t="str">
        <f>IFERROR(VLOOKUP(D1721,プログラムデータ!A:N,11,0),"")</f>
        <v>4×100m</v>
      </c>
      <c r="J1721" t="str">
        <f>IFERROR(VLOOKUP(D1721,プログラムデータ!A:N,10,0),"")</f>
        <v>自由形</v>
      </c>
      <c r="K1721" t="str">
        <f>IFERROR(VLOOKUP(D1721,プログラムデータ!A:N,14,0),"")</f>
        <v>タイム決勝</v>
      </c>
      <c r="L1721" t="str">
        <f t="shared" si="27"/>
        <v>15～18歳 男子 4×100m 自由形 タイム決勝</v>
      </c>
    </row>
    <row r="1722" spans="1:12" x14ac:dyDescent="0.15">
      <c r="A1722">
        <f>IFERROR(記録[[#This Row],[競技番号]],"")</f>
        <v>270</v>
      </c>
      <c r="B1722">
        <f>IFERROR(記録[[#This Row],[選手番号]],"")</f>
        <v>417</v>
      </c>
      <c r="C1722" t="str">
        <f>IFERROR(VLOOKUP(B1722,チーム番号!E:F,2,0),"")</f>
        <v/>
      </c>
      <c r="D1722">
        <f>IFERROR(VLOOKUP(A1722,プログラム!B:C,2,0),"")</f>
        <v>111</v>
      </c>
      <c r="E1722">
        <f>IFERROR(記録[[#This Row],[組]],"")</f>
        <v>1</v>
      </c>
      <c r="F1722">
        <f>IFERROR(記録[[#This Row],[水路]],"")</f>
        <v>1</v>
      </c>
      <c r="G1722" t="str">
        <f>IFERROR(VLOOKUP(D1722,プログラムデータ!A:N,12,0),"")</f>
        <v>13～14歳</v>
      </c>
      <c r="H1722" t="str">
        <f>IFERROR(VLOOKUP(D1722,プログラムデータ!A:N,13,0),"")</f>
        <v>女子</v>
      </c>
      <c r="I1722" t="str">
        <f>IFERROR(VLOOKUP(D1722,プログラムデータ!A:N,11,0),"")</f>
        <v>4×100m</v>
      </c>
      <c r="J1722" t="str">
        <f>IFERROR(VLOOKUP(D1722,プログラムデータ!A:N,10,0),"")</f>
        <v>個人メドレー</v>
      </c>
      <c r="K1722" t="str">
        <f>IFERROR(VLOOKUP(D1722,プログラムデータ!A:N,14,0),"")</f>
        <v>タイム決勝</v>
      </c>
      <c r="L1722" t="str">
        <f t="shared" si="27"/>
        <v>13～14歳 女子 4×100m 個人メドレー タイム決勝</v>
      </c>
    </row>
    <row r="1723" spans="1:12" x14ac:dyDescent="0.15">
      <c r="A1723">
        <f>IFERROR(記録[[#This Row],[競技番号]],"")</f>
        <v>270</v>
      </c>
      <c r="B1723">
        <f>IFERROR(記録[[#This Row],[選手番号]],"")</f>
        <v>27</v>
      </c>
      <c r="C1723" t="str">
        <f>IFERROR(VLOOKUP(B1723,チーム番号!E:F,2,0),"")</f>
        <v/>
      </c>
      <c r="D1723">
        <f>IFERROR(VLOOKUP(A1723,プログラム!B:C,2,0),"")</f>
        <v>111</v>
      </c>
      <c r="E1723">
        <f>IFERROR(記録[[#This Row],[組]],"")</f>
        <v>1</v>
      </c>
      <c r="F1723">
        <f>IFERROR(記録[[#This Row],[水路]],"")</f>
        <v>2</v>
      </c>
      <c r="G1723" t="str">
        <f>IFERROR(VLOOKUP(D1723,プログラムデータ!A:N,12,0),"")</f>
        <v>13～14歳</v>
      </c>
      <c r="H1723" t="str">
        <f>IFERROR(VLOOKUP(D1723,プログラムデータ!A:N,13,0),"")</f>
        <v>女子</v>
      </c>
      <c r="I1723" t="str">
        <f>IFERROR(VLOOKUP(D1723,プログラムデータ!A:N,11,0),"")</f>
        <v>4×100m</v>
      </c>
      <c r="J1723" t="str">
        <f>IFERROR(VLOOKUP(D1723,プログラムデータ!A:N,10,0),"")</f>
        <v>個人メドレー</v>
      </c>
      <c r="K1723" t="str">
        <f>IFERROR(VLOOKUP(D1723,プログラムデータ!A:N,14,0),"")</f>
        <v>タイム決勝</v>
      </c>
      <c r="L1723" t="str">
        <f t="shared" si="27"/>
        <v>13～14歳 女子 4×100m 個人メドレー タイム決勝</v>
      </c>
    </row>
    <row r="1724" spans="1:12" x14ac:dyDescent="0.15">
      <c r="A1724">
        <f>IFERROR(記録[[#This Row],[競技番号]],"")</f>
        <v>270</v>
      </c>
      <c r="B1724">
        <f>IFERROR(記録[[#This Row],[選手番号]],"")</f>
        <v>550</v>
      </c>
      <c r="C1724" t="str">
        <f>IFERROR(VLOOKUP(B1724,チーム番号!E:F,2,0),"")</f>
        <v/>
      </c>
      <c r="D1724">
        <f>IFERROR(VLOOKUP(A1724,プログラム!B:C,2,0),"")</f>
        <v>111</v>
      </c>
      <c r="E1724">
        <f>IFERROR(記録[[#This Row],[組]],"")</f>
        <v>1</v>
      </c>
      <c r="F1724">
        <f>IFERROR(記録[[#This Row],[水路]],"")</f>
        <v>3</v>
      </c>
      <c r="G1724" t="str">
        <f>IFERROR(VLOOKUP(D1724,プログラムデータ!A:N,12,0),"")</f>
        <v>13～14歳</v>
      </c>
      <c r="H1724" t="str">
        <f>IFERROR(VLOOKUP(D1724,プログラムデータ!A:N,13,0),"")</f>
        <v>女子</v>
      </c>
      <c r="I1724" t="str">
        <f>IFERROR(VLOOKUP(D1724,プログラムデータ!A:N,11,0),"")</f>
        <v>4×100m</v>
      </c>
      <c r="J1724" t="str">
        <f>IFERROR(VLOOKUP(D1724,プログラムデータ!A:N,10,0),"")</f>
        <v>個人メドレー</v>
      </c>
      <c r="K1724" t="str">
        <f>IFERROR(VLOOKUP(D1724,プログラムデータ!A:N,14,0),"")</f>
        <v>タイム決勝</v>
      </c>
      <c r="L1724" t="str">
        <f t="shared" si="27"/>
        <v>13～14歳 女子 4×100m 個人メドレー タイム決勝</v>
      </c>
    </row>
    <row r="1725" spans="1:12" x14ac:dyDescent="0.15">
      <c r="A1725">
        <f>IFERROR(記録[[#This Row],[競技番号]],"")</f>
        <v>270</v>
      </c>
      <c r="B1725">
        <f>IFERROR(記録[[#This Row],[選手番号]],"")</f>
        <v>415</v>
      </c>
      <c r="C1725" t="str">
        <f>IFERROR(VLOOKUP(B1725,チーム番号!E:F,2,0),"")</f>
        <v/>
      </c>
      <c r="D1725">
        <f>IFERROR(VLOOKUP(A1725,プログラム!B:C,2,0),"")</f>
        <v>111</v>
      </c>
      <c r="E1725">
        <f>IFERROR(記録[[#This Row],[組]],"")</f>
        <v>1</v>
      </c>
      <c r="F1725">
        <f>IFERROR(記録[[#This Row],[水路]],"")</f>
        <v>4</v>
      </c>
      <c r="G1725" t="str">
        <f>IFERROR(VLOOKUP(D1725,プログラムデータ!A:N,12,0),"")</f>
        <v>13～14歳</v>
      </c>
      <c r="H1725" t="str">
        <f>IFERROR(VLOOKUP(D1725,プログラムデータ!A:N,13,0),"")</f>
        <v>女子</v>
      </c>
      <c r="I1725" t="str">
        <f>IFERROR(VLOOKUP(D1725,プログラムデータ!A:N,11,0),"")</f>
        <v>4×100m</v>
      </c>
      <c r="J1725" t="str">
        <f>IFERROR(VLOOKUP(D1725,プログラムデータ!A:N,10,0),"")</f>
        <v>個人メドレー</v>
      </c>
      <c r="K1725" t="str">
        <f>IFERROR(VLOOKUP(D1725,プログラムデータ!A:N,14,0),"")</f>
        <v>タイム決勝</v>
      </c>
      <c r="L1725" t="str">
        <f t="shared" si="27"/>
        <v>13～14歳 女子 4×100m 個人メドレー タイム決勝</v>
      </c>
    </row>
    <row r="1726" spans="1:12" x14ac:dyDescent="0.15">
      <c r="A1726">
        <f>IFERROR(記録[[#This Row],[競技番号]],"")</f>
        <v>270</v>
      </c>
      <c r="B1726">
        <f>IFERROR(記録[[#This Row],[選手番号]],"")</f>
        <v>503</v>
      </c>
      <c r="C1726" t="str">
        <f>IFERROR(VLOOKUP(B1726,チーム番号!E:F,2,0),"")</f>
        <v/>
      </c>
      <c r="D1726">
        <f>IFERROR(VLOOKUP(A1726,プログラム!B:C,2,0),"")</f>
        <v>111</v>
      </c>
      <c r="E1726">
        <f>IFERROR(記録[[#This Row],[組]],"")</f>
        <v>1</v>
      </c>
      <c r="F1726">
        <f>IFERROR(記録[[#This Row],[水路]],"")</f>
        <v>5</v>
      </c>
      <c r="G1726" t="str">
        <f>IFERROR(VLOOKUP(D1726,プログラムデータ!A:N,12,0),"")</f>
        <v>13～14歳</v>
      </c>
      <c r="H1726" t="str">
        <f>IFERROR(VLOOKUP(D1726,プログラムデータ!A:N,13,0),"")</f>
        <v>女子</v>
      </c>
      <c r="I1726" t="str">
        <f>IFERROR(VLOOKUP(D1726,プログラムデータ!A:N,11,0),"")</f>
        <v>4×100m</v>
      </c>
      <c r="J1726" t="str">
        <f>IFERROR(VLOOKUP(D1726,プログラムデータ!A:N,10,0),"")</f>
        <v>個人メドレー</v>
      </c>
      <c r="K1726" t="str">
        <f>IFERROR(VLOOKUP(D1726,プログラムデータ!A:N,14,0),"")</f>
        <v>タイム決勝</v>
      </c>
      <c r="L1726" t="str">
        <f t="shared" si="27"/>
        <v>13～14歳 女子 4×100m 個人メドレー タイム決勝</v>
      </c>
    </row>
    <row r="1727" spans="1:12" x14ac:dyDescent="0.15">
      <c r="A1727">
        <f>IFERROR(記録[[#This Row],[競技番号]],"")</f>
        <v>270</v>
      </c>
      <c r="B1727">
        <f>IFERROR(記録[[#This Row],[選手番号]],"")</f>
        <v>366</v>
      </c>
      <c r="C1727" t="str">
        <f>IFERROR(VLOOKUP(B1727,チーム番号!E:F,2,0),"")</f>
        <v/>
      </c>
      <c r="D1727">
        <f>IFERROR(VLOOKUP(A1727,プログラム!B:C,2,0),"")</f>
        <v>111</v>
      </c>
      <c r="E1727">
        <f>IFERROR(記録[[#This Row],[組]],"")</f>
        <v>1</v>
      </c>
      <c r="F1727">
        <f>IFERROR(記録[[#This Row],[水路]],"")</f>
        <v>6</v>
      </c>
      <c r="G1727" t="str">
        <f>IFERROR(VLOOKUP(D1727,プログラムデータ!A:N,12,0),"")</f>
        <v>13～14歳</v>
      </c>
      <c r="H1727" t="str">
        <f>IFERROR(VLOOKUP(D1727,プログラムデータ!A:N,13,0),"")</f>
        <v>女子</v>
      </c>
      <c r="I1727" t="str">
        <f>IFERROR(VLOOKUP(D1727,プログラムデータ!A:N,11,0),"")</f>
        <v>4×100m</v>
      </c>
      <c r="J1727" t="str">
        <f>IFERROR(VLOOKUP(D1727,プログラムデータ!A:N,10,0),"")</f>
        <v>個人メドレー</v>
      </c>
      <c r="K1727" t="str">
        <f>IFERROR(VLOOKUP(D1727,プログラムデータ!A:N,14,0),"")</f>
        <v>タイム決勝</v>
      </c>
      <c r="L1727" t="str">
        <f t="shared" si="27"/>
        <v>13～14歳 女子 4×100m 個人メドレー タイム決勝</v>
      </c>
    </row>
    <row r="1728" spans="1:12" x14ac:dyDescent="0.15">
      <c r="A1728">
        <f>IFERROR(記録[[#This Row],[競技番号]],"")</f>
        <v>270</v>
      </c>
      <c r="B1728">
        <f>IFERROR(記録[[#This Row],[選手番号]],"")</f>
        <v>504</v>
      </c>
      <c r="C1728" t="str">
        <f>IFERROR(VLOOKUP(B1728,チーム番号!E:F,2,0),"")</f>
        <v/>
      </c>
      <c r="D1728">
        <f>IFERROR(VLOOKUP(A1728,プログラム!B:C,2,0),"")</f>
        <v>111</v>
      </c>
      <c r="E1728">
        <f>IFERROR(記録[[#This Row],[組]],"")</f>
        <v>1</v>
      </c>
      <c r="F1728">
        <f>IFERROR(記録[[#This Row],[水路]],"")</f>
        <v>7</v>
      </c>
      <c r="G1728" t="str">
        <f>IFERROR(VLOOKUP(D1728,プログラムデータ!A:N,12,0),"")</f>
        <v>13～14歳</v>
      </c>
      <c r="H1728" t="str">
        <f>IFERROR(VLOOKUP(D1728,プログラムデータ!A:N,13,0),"")</f>
        <v>女子</v>
      </c>
      <c r="I1728" t="str">
        <f>IFERROR(VLOOKUP(D1728,プログラムデータ!A:N,11,0),"")</f>
        <v>4×100m</v>
      </c>
      <c r="J1728" t="str">
        <f>IFERROR(VLOOKUP(D1728,プログラムデータ!A:N,10,0),"")</f>
        <v>個人メドレー</v>
      </c>
      <c r="K1728" t="str">
        <f>IFERROR(VLOOKUP(D1728,プログラムデータ!A:N,14,0),"")</f>
        <v>タイム決勝</v>
      </c>
      <c r="L1728" t="str">
        <f t="shared" si="27"/>
        <v>13～14歳 女子 4×100m 個人メドレー タイム決勝</v>
      </c>
    </row>
    <row r="1729" spans="1:12" x14ac:dyDescent="0.15">
      <c r="A1729">
        <f>IFERROR(記録[[#This Row],[競技番号]],"")</f>
        <v>270</v>
      </c>
      <c r="B1729">
        <f>IFERROR(記録[[#This Row],[選手番号]],"")</f>
        <v>0</v>
      </c>
      <c r="C1729" t="str">
        <f>IFERROR(VLOOKUP(B1729,チーム番号!E:F,2,0),"")</f>
        <v/>
      </c>
      <c r="D1729">
        <f>IFERROR(VLOOKUP(A1729,プログラム!B:C,2,0),"")</f>
        <v>111</v>
      </c>
      <c r="E1729">
        <f>IFERROR(記録[[#This Row],[組]],"")</f>
        <v>1</v>
      </c>
      <c r="F1729">
        <f>IFERROR(記録[[#This Row],[水路]],"")</f>
        <v>8</v>
      </c>
      <c r="G1729" t="str">
        <f>IFERROR(VLOOKUP(D1729,プログラムデータ!A:N,12,0),"")</f>
        <v>13～14歳</v>
      </c>
      <c r="H1729" t="str">
        <f>IFERROR(VLOOKUP(D1729,プログラムデータ!A:N,13,0),"")</f>
        <v>女子</v>
      </c>
      <c r="I1729" t="str">
        <f>IFERROR(VLOOKUP(D1729,プログラムデータ!A:N,11,0),"")</f>
        <v>4×100m</v>
      </c>
      <c r="J1729" t="str">
        <f>IFERROR(VLOOKUP(D1729,プログラムデータ!A:N,10,0),"")</f>
        <v>個人メドレー</v>
      </c>
      <c r="K1729" t="str">
        <f>IFERROR(VLOOKUP(D1729,プログラムデータ!A:N,14,0),"")</f>
        <v>タイム決勝</v>
      </c>
      <c r="L1729" t="str">
        <f t="shared" si="27"/>
        <v>13～14歳 女子 4×100m 個人メドレー タイム決勝</v>
      </c>
    </row>
    <row r="1730" spans="1:12" x14ac:dyDescent="0.15">
      <c r="A1730">
        <f>IFERROR(記録[[#This Row],[競技番号]],"")</f>
        <v>271</v>
      </c>
      <c r="B1730">
        <f>IFERROR(記録[[#This Row],[選手番号]],"")</f>
        <v>126</v>
      </c>
      <c r="C1730" t="str">
        <f>IFERROR(VLOOKUP(B1730,チーム番号!E:F,2,0),"")</f>
        <v/>
      </c>
      <c r="D1730">
        <f>IFERROR(VLOOKUP(A1730,プログラム!B:C,2,0),"")</f>
        <v>112</v>
      </c>
      <c r="E1730">
        <f>IFERROR(記録[[#This Row],[組]],"")</f>
        <v>1</v>
      </c>
      <c r="F1730">
        <f>IFERROR(記録[[#This Row],[水路]],"")</f>
        <v>1</v>
      </c>
      <c r="G1730" t="str">
        <f>IFERROR(VLOOKUP(D1730,プログラムデータ!A:N,12,0),"")</f>
        <v>15～18歳</v>
      </c>
      <c r="H1730" t="str">
        <f>IFERROR(VLOOKUP(D1730,プログラムデータ!A:N,13,0),"")</f>
        <v>女子</v>
      </c>
      <c r="I1730" t="str">
        <f>IFERROR(VLOOKUP(D1730,プログラムデータ!A:N,11,0),"")</f>
        <v>4×100m</v>
      </c>
      <c r="J1730" t="str">
        <f>IFERROR(VLOOKUP(D1730,プログラムデータ!A:N,10,0),"")</f>
        <v>個人メドレー</v>
      </c>
      <c r="K1730" t="str">
        <f>IFERROR(VLOOKUP(D1730,プログラムデータ!A:N,14,0),"")</f>
        <v>タイム決勝</v>
      </c>
      <c r="L1730" t="str">
        <f t="shared" si="27"/>
        <v>15～18歳 女子 4×100m 個人メドレー タイム決勝</v>
      </c>
    </row>
    <row r="1731" spans="1:12" x14ac:dyDescent="0.15">
      <c r="A1731">
        <f>IFERROR(記録[[#This Row],[競技番号]],"")</f>
        <v>271</v>
      </c>
      <c r="B1731">
        <f>IFERROR(記録[[#This Row],[選手番号]],"")</f>
        <v>128</v>
      </c>
      <c r="C1731" t="str">
        <f>IFERROR(VLOOKUP(B1731,チーム番号!E:F,2,0),"")</f>
        <v/>
      </c>
      <c r="D1731">
        <f>IFERROR(VLOOKUP(A1731,プログラム!B:C,2,0),"")</f>
        <v>112</v>
      </c>
      <c r="E1731">
        <f>IFERROR(記録[[#This Row],[組]],"")</f>
        <v>1</v>
      </c>
      <c r="F1731">
        <f>IFERROR(記録[[#This Row],[水路]],"")</f>
        <v>2</v>
      </c>
      <c r="G1731" t="str">
        <f>IFERROR(VLOOKUP(D1731,プログラムデータ!A:N,12,0),"")</f>
        <v>15～18歳</v>
      </c>
      <c r="H1731" t="str">
        <f>IFERROR(VLOOKUP(D1731,プログラムデータ!A:N,13,0),"")</f>
        <v>女子</v>
      </c>
      <c r="I1731" t="str">
        <f>IFERROR(VLOOKUP(D1731,プログラムデータ!A:N,11,0),"")</f>
        <v>4×100m</v>
      </c>
      <c r="J1731" t="str">
        <f>IFERROR(VLOOKUP(D1731,プログラムデータ!A:N,10,0),"")</f>
        <v>個人メドレー</v>
      </c>
      <c r="K1731" t="str">
        <f>IFERROR(VLOOKUP(D1731,プログラムデータ!A:N,14,0),"")</f>
        <v>タイム決勝</v>
      </c>
      <c r="L1731" t="str">
        <f t="shared" si="27"/>
        <v>15～18歳 女子 4×100m 個人メドレー タイム決勝</v>
      </c>
    </row>
    <row r="1732" spans="1:12" x14ac:dyDescent="0.15">
      <c r="A1732">
        <f>IFERROR(記録[[#This Row],[競技番号]],"")</f>
        <v>271</v>
      </c>
      <c r="B1732">
        <f>IFERROR(記録[[#This Row],[選手番号]],"")</f>
        <v>144</v>
      </c>
      <c r="C1732" t="str">
        <f>IFERROR(VLOOKUP(B1732,チーム番号!E:F,2,0),"")</f>
        <v/>
      </c>
      <c r="D1732">
        <f>IFERROR(VLOOKUP(A1732,プログラム!B:C,2,0),"")</f>
        <v>112</v>
      </c>
      <c r="E1732">
        <f>IFERROR(記録[[#This Row],[組]],"")</f>
        <v>1</v>
      </c>
      <c r="F1732">
        <f>IFERROR(記録[[#This Row],[水路]],"")</f>
        <v>3</v>
      </c>
      <c r="G1732" t="str">
        <f>IFERROR(VLOOKUP(D1732,プログラムデータ!A:N,12,0),"")</f>
        <v>15～18歳</v>
      </c>
      <c r="H1732" t="str">
        <f>IFERROR(VLOOKUP(D1732,プログラムデータ!A:N,13,0),"")</f>
        <v>女子</v>
      </c>
      <c r="I1732" t="str">
        <f>IFERROR(VLOOKUP(D1732,プログラムデータ!A:N,11,0),"")</f>
        <v>4×100m</v>
      </c>
      <c r="J1732" t="str">
        <f>IFERROR(VLOOKUP(D1732,プログラムデータ!A:N,10,0),"")</f>
        <v>個人メドレー</v>
      </c>
      <c r="K1732" t="str">
        <f>IFERROR(VLOOKUP(D1732,プログラムデータ!A:N,14,0),"")</f>
        <v>タイム決勝</v>
      </c>
      <c r="L1732" t="str">
        <f t="shared" si="27"/>
        <v>15～18歳 女子 4×100m 個人メドレー タイム決勝</v>
      </c>
    </row>
    <row r="1733" spans="1:12" x14ac:dyDescent="0.15">
      <c r="A1733">
        <f>IFERROR(記録[[#This Row],[競技番号]],"")</f>
        <v>271</v>
      </c>
      <c r="B1733">
        <f>IFERROR(記録[[#This Row],[選手番号]],"")</f>
        <v>633</v>
      </c>
      <c r="C1733" t="str">
        <f>IFERROR(VLOOKUP(B1733,チーム番号!E:F,2,0),"")</f>
        <v/>
      </c>
      <c r="D1733">
        <f>IFERROR(VLOOKUP(A1733,プログラム!B:C,2,0),"")</f>
        <v>112</v>
      </c>
      <c r="E1733">
        <f>IFERROR(記録[[#This Row],[組]],"")</f>
        <v>1</v>
      </c>
      <c r="F1733">
        <f>IFERROR(記録[[#This Row],[水路]],"")</f>
        <v>4</v>
      </c>
      <c r="G1733" t="str">
        <f>IFERROR(VLOOKUP(D1733,プログラムデータ!A:N,12,0),"")</f>
        <v>15～18歳</v>
      </c>
      <c r="H1733" t="str">
        <f>IFERROR(VLOOKUP(D1733,プログラムデータ!A:N,13,0),"")</f>
        <v>女子</v>
      </c>
      <c r="I1733" t="str">
        <f>IFERROR(VLOOKUP(D1733,プログラムデータ!A:N,11,0),"")</f>
        <v>4×100m</v>
      </c>
      <c r="J1733" t="str">
        <f>IFERROR(VLOOKUP(D1733,プログラムデータ!A:N,10,0),"")</f>
        <v>個人メドレー</v>
      </c>
      <c r="K1733" t="str">
        <f>IFERROR(VLOOKUP(D1733,プログラムデータ!A:N,14,0),"")</f>
        <v>タイム決勝</v>
      </c>
      <c r="L1733" t="str">
        <f t="shared" si="27"/>
        <v>15～18歳 女子 4×100m 個人メドレー タイム決勝</v>
      </c>
    </row>
    <row r="1734" spans="1:12" x14ac:dyDescent="0.15">
      <c r="A1734">
        <f>IFERROR(記録[[#This Row],[競技番号]],"")</f>
        <v>271</v>
      </c>
      <c r="B1734">
        <f>IFERROR(記録[[#This Row],[選手番号]],"")</f>
        <v>316</v>
      </c>
      <c r="C1734" t="str">
        <f>IFERROR(VLOOKUP(B1734,チーム番号!E:F,2,0),"")</f>
        <v/>
      </c>
      <c r="D1734">
        <f>IFERROR(VLOOKUP(A1734,プログラム!B:C,2,0),"")</f>
        <v>112</v>
      </c>
      <c r="E1734">
        <f>IFERROR(記録[[#This Row],[組]],"")</f>
        <v>1</v>
      </c>
      <c r="F1734">
        <f>IFERROR(記録[[#This Row],[水路]],"")</f>
        <v>5</v>
      </c>
      <c r="G1734" t="str">
        <f>IFERROR(VLOOKUP(D1734,プログラムデータ!A:N,12,0),"")</f>
        <v>15～18歳</v>
      </c>
      <c r="H1734" t="str">
        <f>IFERROR(VLOOKUP(D1734,プログラムデータ!A:N,13,0),"")</f>
        <v>女子</v>
      </c>
      <c r="I1734" t="str">
        <f>IFERROR(VLOOKUP(D1734,プログラムデータ!A:N,11,0),"")</f>
        <v>4×100m</v>
      </c>
      <c r="J1734" t="str">
        <f>IFERROR(VLOOKUP(D1734,プログラムデータ!A:N,10,0),"")</f>
        <v>個人メドレー</v>
      </c>
      <c r="K1734" t="str">
        <f>IFERROR(VLOOKUP(D1734,プログラムデータ!A:N,14,0),"")</f>
        <v>タイム決勝</v>
      </c>
      <c r="L1734" t="str">
        <f t="shared" si="27"/>
        <v>15～18歳 女子 4×100m 個人メドレー タイム決勝</v>
      </c>
    </row>
    <row r="1735" spans="1:12" x14ac:dyDescent="0.15">
      <c r="A1735">
        <f>IFERROR(記録[[#This Row],[競技番号]],"")</f>
        <v>271</v>
      </c>
      <c r="B1735">
        <f>IFERROR(記録[[#This Row],[選手番号]],"")</f>
        <v>146</v>
      </c>
      <c r="C1735" t="str">
        <f>IFERROR(VLOOKUP(B1735,チーム番号!E:F,2,0),"")</f>
        <v/>
      </c>
      <c r="D1735">
        <f>IFERROR(VLOOKUP(A1735,プログラム!B:C,2,0),"")</f>
        <v>112</v>
      </c>
      <c r="E1735">
        <f>IFERROR(記録[[#This Row],[組]],"")</f>
        <v>1</v>
      </c>
      <c r="F1735">
        <f>IFERROR(記録[[#This Row],[水路]],"")</f>
        <v>6</v>
      </c>
      <c r="G1735" t="str">
        <f>IFERROR(VLOOKUP(D1735,プログラムデータ!A:N,12,0),"")</f>
        <v>15～18歳</v>
      </c>
      <c r="H1735" t="str">
        <f>IFERROR(VLOOKUP(D1735,プログラムデータ!A:N,13,0),"")</f>
        <v>女子</v>
      </c>
      <c r="I1735" t="str">
        <f>IFERROR(VLOOKUP(D1735,プログラムデータ!A:N,11,0),"")</f>
        <v>4×100m</v>
      </c>
      <c r="J1735" t="str">
        <f>IFERROR(VLOOKUP(D1735,プログラムデータ!A:N,10,0),"")</f>
        <v>個人メドレー</v>
      </c>
      <c r="K1735" t="str">
        <f>IFERROR(VLOOKUP(D1735,プログラムデータ!A:N,14,0),"")</f>
        <v>タイム決勝</v>
      </c>
      <c r="L1735" t="str">
        <f t="shared" si="27"/>
        <v>15～18歳 女子 4×100m 個人メドレー タイム決勝</v>
      </c>
    </row>
    <row r="1736" spans="1:12" x14ac:dyDescent="0.15">
      <c r="A1736">
        <f>IFERROR(記録[[#This Row],[競技番号]],"")</f>
        <v>271</v>
      </c>
      <c r="B1736">
        <f>IFERROR(記録[[#This Row],[選手番号]],"")</f>
        <v>172</v>
      </c>
      <c r="C1736" t="str">
        <f>IFERROR(VLOOKUP(B1736,チーム番号!E:F,2,0),"")</f>
        <v/>
      </c>
      <c r="D1736">
        <f>IFERROR(VLOOKUP(A1736,プログラム!B:C,2,0),"")</f>
        <v>112</v>
      </c>
      <c r="E1736">
        <f>IFERROR(記録[[#This Row],[組]],"")</f>
        <v>1</v>
      </c>
      <c r="F1736">
        <f>IFERROR(記録[[#This Row],[水路]],"")</f>
        <v>7</v>
      </c>
      <c r="G1736" t="str">
        <f>IFERROR(VLOOKUP(D1736,プログラムデータ!A:N,12,0),"")</f>
        <v>15～18歳</v>
      </c>
      <c r="H1736" t="str">
        <f>IFERROR(VLOOKUP(D1736,プログラムデータ!A:N,13,0),"")</f>
        <v>女子</v>
      </c>
      <c r="I1736" t="str">
        <f>IFERROR(VLOOKUP(D1736,プログラムデータ!A:N,11,0),"")</f>
        <v>4×100m</v>
      </c>
      <c r="J1736" t="str">
        <f>IFERROR(VLOOKUP(D1736,プログラムデータ!A:N,10,0),"")</f>
        <v>個人メドレー</v>
      </c>
      <c r="K1736" t="str">
        <f>IFERROR(VLOOKUP(D1736,プログラムデータ!A:N,14,0),"")</f>
        <v>タイム決勝</v>
      </c>
      <c r="L1736" t="str">
        <f t="shared" si="27"/>
        <v>15～18歳 女子 4×100m 個人メドレー タイム決勝</v>
      </c>
    </row>
    <row r="1737" spans="1:12" x14ac:dyDescent="0.15">
      <c r="A1737">
        <f>IFERROR(記録[[#This Row],[競技番号]],"")</f>
        <v>271</v>
      </c>
      <c r="B1737">
        <f>IFERROR(記録[[#This Row],[選手番号]],"")</f>
        <v>596</v>
      </c>
      <c r="C1737" t="str">
        <f>IFERROR(VLOOKUP(B1737,チーム番号!E:F,2,0),"")</f>
        <v/>
      </c>
      <c r="D1737">
        <f>IFERROR(VLOOKUP(A1737,プログラム!B:C,2,0),"")</f>
        <v>112</v>
      </c>
      <c r="E1737">
        <f>IFERROR(記録[[#This Row],[組]],"")</f>
        <v>1</v>
      </c>
      <c r="F1737">
        <f>IFERROR(記録[[#This Row],[水路]],"")</f>
        <v>8</v>
      </c>
      <c r="G1737" t="str">
        <f>IFERROR(VLOOKUP(D1737,プログラムデータ!A:N,12,0),"")</f>
        <v>15～18歳</v>
      </c>
      <c r="H1737" t="str">
        <f>IFERROR(VLOOKUP(D1737,プログラムデータ!A:N,13,0),"")</f>
        <v>女子</v>
      </c>
      <c r="I1737" t="str">
        <f>IFERROR(VLOOKUP(D1737,プログラムデータ!A:N,11,0),"")</f>
        <v>4×100m</v>
      </c>
      <c r="J1737" t="str">
        <f>IFERROR(VLOOKUP(D1737,プログラムデータ!A:N,10,0),"")</f>
        <v>個人メドレー</v>
      </c>
      <c r="K1737" t="str">
        <f>IFERROR(VLOOKUP(D1737,プログラムデータ!A:N,14,0),"")</f>
        <v>タイム決勝</v>
      </c>
      <c r="L1737" t="str">
        <f t="shared" si="27"/>
        <v>15～18歳 女子 4×100m 個人メドレー タイム決勝</v>
      </c>
    </row>
    <row r="1738" spans="1:12" x14ac:dyDescent="0.15">
      <c r="A1738">
        <f>IFERROR(記録[[#This Row],[競技番号]],"")</f>
        <v>272</v>
      </c>
      <c r="B1738">
        <f>IFERROR(記録[[#This Row],[選手番号]],"")</f>
        <v>594</v>
      </c>
      <c r="C1738" t="str">
        <f>IFERROR(VLOOKUP(B1738,チーム番号!E:F,2,0),"")</f>
        <v/>
      </c>
      <c r="D1738">
        <f>IFERROR(VLOOKUP(A1738,プログラム!B:C,2,0),"")</f>
        <v>113</v>
      </c>
      <c r="E1738">
        <f>IFERROR(記録[[#This Row],[組]],"")</f>
        <v>1</v>
      </c>
      <c r="F1738">
        <f>IFERROR(記録[[#This Row],[水路]],"")</f>
        <v>1</v>
      </c>
      <c r="G1738" t="str">
        <f>IFERROR(VLOOKUP(D1738,プログラムデータ!A:N,12,0),"")</f>
        <v>13～14歳</v>
      </c>
      <c r="H1738" t="str">
        <f>IFERROR(VLOOKUP(D1738,プログラムデータ!A:N,13,0),"")</f>
        <v>女子</v>
      </c>
      <c r="I1738" t="str">
        <f>IFERROR(VLOOKUP(D1738,プログラムデータ!A:N,11,0),"")</f>
        <v>4×100m</v>
      </c>
      <c r="J1738" t="str">
        <f>IFERROR(VLOOKUP(D1738,プログラムデータ!A:N,10,0),"")</f>
        <v>自由形</v>
      </c>
      <c r="K1738" t="str">
        <f>IFERROR(VLOOKUP(D1738,プログラムデータ!A:N,14,0),"")</f>
        <v>タイム決勝</v>
      </c>
      <c r="L1738" t="str">
        <f t="shared" si="27"/>
        <v>13～14歳 女子 4×100m 自由形 タイム決勝</v>
      </c>
    </row>
    <row r="1739" spans="1:12" x14ac:dyDescent="0.15">
      <c r="A1739">
        <f>IFERROR(記録[[#This Row],[競技番号]],"")</f>
        <v>272</v>
      </c>
      <c r="B1739">
        <f>IFERROR(記録[[#This Row],[選手番号]],"")</f>
        <v>485</v>
      </c>
      <c r="C1739" t="str">
        <f>IFERROR(VLOOKUP(B1739,チーム番号!E:F,2,0),"")</f>
        <v/>
      </c>
      <c r="D1739">
        <f>IFERROR(VLOOKUP(A1739,プログラム!B:C,2,0),"")</f>
        <v>113</v>
      </c>
      <c r="E1739">
        <f>IFERROR(記録[[#This Row],[組]],"")</f>
        <v>1</v>
      </c>
      <c r="F1739">
        <f>IFERROR(記録[[#This Row],[水路]],"")</f>
        <v>2</v>
      </c>
      <c r="G1739" t="str">
        <f>IFERROR(VLOOKUP(D1739,プログラムデータ!A:N,12,0),"")</f>
        <v>13～14歳</v>
      </c>
      <c r="H1739" t="str">
        <f>IFERROR(VLOOKUP(D1739,プログラムデータ!A:N,13,0),"")</f>
        <v>女子</v>
      </c>
      <c r="I1739" t="str">
        <f>IFERROR(VLOOKUP(D1739,プログラムデータ!A:N,11,0),"")</f>
        <v>4×100m</v>
      </c>
      <c r="J1739" t="str">
        <f>IFERROR(VLOOKUP(D1739,プログラムデータ!A:N,10,0),"")</f>
        <v>自由形</v>
      </c>
      <c r="K1739" t="str">
        <f>IFERROR(VLOOKUP(D1739,プログラムデータ!A:N,14,0),"")</f>
        <v>タイム決勝</v>
      </c>
      <c r="L1739" t="str">
        <f t="shared" si="27"/>
        <v>13～14歳 女子 4×100m 自由形 タイム決勝</v>
      </c>
    </row>
    <row r="1740" spans="1:12" x14ac:dyDescent="0.15">
      <c r="A1740">
        <f>IFERROR(記録[[#This Row],[競技番号]],"")</f>
        <v>272</v>
      </c>
      <c r="B1740">
        <f>IFERROR(記録[[#This Row],[選手番号]],"")</f>
        <v>522</v>
      </c>
      <c r="C1740" t="str">
        <f>IFERROR(VLOOKUP(B1740,チーム番号!E:F,2,0),"")</f>
        <v/>
      </c>
      <c r="D1740">
        <f>IFERROR(VLOOKUP(A1740,プログラム!B:C,2,0),"")</f>
        <v>113</v>
      </c>
      <c r="E1740">
        <f>IFERROR(記録[[#This Row],[組]],"")</f>
        <v>1</v>
      </c>
      <c r="F1740">
        <f>IFERROR(記録[[#This Row],[水路]],"")</f>
        <v>3</v>
      </c>
      <c r="G1740" t="str">
        <f>IFERROR(VLOOKUP(D1740,プログラムデータ!A:N,12,0),"")</f>
        <v>13～14歳</v>
      </c>
      <c r="H1740" t="str">
        <f>IFERROR(VLOOKUP(D1740,プログラムデータ!A:N,13,0),"")</f>
        <v>女子</v>
      </c>
      <c r="I1740" t="str">
        <f>IFERROR(VLOOKUP(D1740,プログラムデータ!A:N,11,0),"")</f>
        <v>4×100m</v>
      </c>
      <c r="J1740" t="str">
        <f>IFERROR(VLOOKUP(D1740,プログラムデータ!A:N,10,0),"")</f>
        <v>自由形</v>
      </c>
      <c r="K1740" t="str">
        <f>IFERROR(VLOOKUP(D1740,プログラムデータ!A:N,14,0),"")</f>
        <v>タイム決勝</v>
      </c>
      <c r="L1740" t="str">
        <f t="shared" si="27"/>
        <v>13～14歳 女子 4×100m 自由形 タイム決勝</v>
      </c>
    </row>
    <row r="1741" spans="1:12" x14ac:dyDescent="0.15">
      <c r="A1741">
        <f>IFERROR(記録[[#This Row],[競技番号]],"")</f>
        <v>272</v>
      </c>
      <c r="B1741">
        <f>IFERROR(記録[[#This Row],[選手番号]],"")</f>
        <v>257</v>
      </c>
      <c r="C1741" t="str">
        <f>IFERROR(VLOOKUP(B1741,チーム番号!E:F,2,0),"")</f>
        <v/>
      </c>
      <c r="D1741">
        <f>IFERROR(VLOOKUP(A1741,プログラム!B:C,2,0),"")</f>
        <v>113</v>
      </c>
      <c r="E1741">
        <f>IFERROR(記録[[#This Row],[組]],"")</f>
        <v>1</v>
      </c>
      <c r="F1741">
        <f>IFERROR(記録[[#This Row],[水路]],"")</f>
        <v>4</v>
      </c>
      <c r="G1741" t="str">
        <f>IFERROR(VLOOKUP(D1741,プログラムデータ!A:N,12,0),"")</f>
        <v>13～14歳</v>
      </c>
      <c r="H1741" t="str">
        <f>IFERROR(VLOOKUP(D1741,プログラムデータ!A:N,13,0),"")</f>
        <v>女子</v>
      </c>
      <c r="I1741" t="str">
        <f>IFERROR(VLOOKUP(D1741,プログラムデータ!A:N,11,0),"")</f>
        <v>4×100m</v>
      </c>
      <c r="J1741" t="str">
        <f>IFERROR(VLOOKUP(D1741,プログラムデータ!A:N,10,0),"")</f>
        <v>自由形</v>
      </c>
      <c r="K1741" t="str">
        <f>IFERROR(VLOOKUP(D1741,プログラムデータ!A:N,14,0),"")</f>
        <v>タイム決勝</v>
      </c>
      <c r="L1741" t="str">
        <f t="shared" si="27"/>
        <v>13～14歳 女子 4×100m 自由形 タイム決勝</v>
      </c>
    </row>
    <row r="1742" spans="1:12" x14ac:dyDescent="0.15">
      <c r="A1742">
        <f>IFERROR(記録[[#This Row],[競技番号]],"")</f>
        <v>272</v>
      </c>
      <c r="B1742">
        <f>IFERROR(記録[[#This Row],[選手番号]],"")</f>
        <v>669</v>
      </c>
      <c r="C1742" t="str">
        <f>IFERROR(VLOOKUP(B1742,チーム番号!E:F,2,0),"")</f>
        <v/>
      </c>
      <c r="D1742">
        <f>IFERROR(VLOOKUP(A1742,プログラム!B:C,2,0),"")</f>
        <v>113</v>
      </c>
      <c r="E1742">
        <f>IFERROR(記録[[#This Row],[組]],"")</f>
        <v>1</v>
      </c>
      <c r="F1742">
        <f>IFERROR(記録[[#This Row],[水路]],"")</f>
        <v>5</v>
      </c>
      <c r="G1742" t="str">
        <f>IFERROR(VLOOKUP(D1742,プログラムデータ!A:N,12,0),"")</f>
        <v>13～14歳</v>
      </c>
      <c r="H1742" t="str">
        <f>IFERROR(VLOOKUP(D1742,プログラムデータ!A:N,13,0),"")</f>
        <v>女子</v>
      </c>
      <c r="I1742" t="str">
        <f>IFERROR(VLOOKUP(D1742,プログラムデータ!A:N,11,0),"")</f>
        <v>4×100m</v>
      </c>
      <c r="J1742" t="str">
        <f>IFERROR(VLOOKUP(D1742,プログラムデータ!A:N,10,0),"")</f>
        <v>自由形</v>
      </c>
      <c r="K1742" t="str">
        <f>IFERROR(VLOOKUP(D1742,プログラムデータ!A:N,14,0),"")</f>
        <v>タイム決勝</v>
      </c>
      <c r="L1742" t="str">
        <f t="shared" si="27"/>
        <v>13～14歳 女子 4×100m 自由形 タイム決勝</v>
      </c>
    </row>
    <row r="1743" spans="1:12" x14ac:dyDescent="0.15">
      <c r="A1743">
        <f>IFERROR(記録[[#This Row],[競技番号]],"")</f>
        <v>272</v>
      </c>
      <c r="B1743">
        <f>IFERROR(記録[[#This Row],[選手番号]],"")</f>
        <v>96</v>
      </c>
      <c r="C1743" t="str">
        <f>IFERROR(VLOOKUP(B1743,チーム番号!E:F,2,0),"")</f>
        <v/>
      </c>
      <c r="D1743">
        <f>IFERROR(VLOOKUP(A1743,プログラム!B:C,2,0),"")</f>
        <v>113</v>
      </c>
      <c r="E1743">
        <f>IFERROR(記録[[#This Row],[組]],"")</f>
        <v>1</v>
      </c>
      <c r="F1743">
        <f>IFERROR(記録[[#This Row],[水路]],"")</f>
        <v>6</v>
      </c>
      <c r="G1743" t="str">
        <f>IFERROR(VLOOKUP(D1743,プログラムデータ!A:N,12,0),"")</f>
        <v>13～14歳</v>
      </c>
      <c r="H1743" t="str">
        <f>IFERROR(VLOOKUP(D1743,プログラムデータ!A:N,13,0),"")</f>
        <v>女子</v>
      </c>
      <c r="I1743" t="str">
        <f>IFERROR(VLOOKUP(D1743,プログラムデータ!A:N,11,0),"")</f>
        <v>4×100m</v>
      </c>
      <c r="J1743" t="str">
        <f>IFERROR(VLOOKUP(D1743,プログラムデータ!A:N,10,0),"")</f>
        <v>自由形</v>
      </c>
      <c r="K1743" t="str">
        <f>IFERROR(VLOOKUP(D1743,プログラムデータ!A:N,14,0),"")</f>
        <v>タイム決勝</v>
      </c>
      <c r="L1743" t="str">
        <f t="shared" si="27"/>
        <v>13～14歳 女子 4×100m 自由形 タイム決勝</v>
      </c>
    </row>
    <row r="1744" spans="1:12" x14ac:dyDescent="0.15">
      <c r="A1744">
        <f>IFERROR(記録[[#This Row],[競技番号]],"")</f>
        <v>272</v>
      </c>
      <c r="B1744">
        <f>IFERROR(記録[[#This Row],[選手番号]],"")</f>
        <v>577</v>
      </c>
      <c r="C1744" t="str">
        <f>IFERROR(VLOOKUP(B1744,チーム番号!E:F,2,0),"")</f>
        <v/>
      </c>
      <c r="D1744">
        <f>IFERROR(VLOOKUP(A1744,プログラム!B:C,2,0),"")</f>
        <v>113</v>
      </c>
      <c r="E1744">
        <f>IFERROR(記録[[#This Row],[組]],"")</f>
        <v>1</v>
      </c>
      <c r="F1744">
        <f>IFERROR(記録[[#This Row],[水路]],"")</f>
        <v>7</v>
      </c>
      <c r="G1744" t="str">
        <f>IFERROR(VLOOKUP(D1744,プログラムデータ!A:N,12,0),"")</f>
        <v>13～14歳</v>
      </c>
      <c r="H1744" t="str">
        <f>IFERROR(VLOOKUP(D1744,プログラムデータ!A:N,13,0),"")</f>
        <v>女子</v>
      </c>
      <c r="I1744" t="str">
        <f>IFERROR(VLOOKUP(D1744,プログラムデータ!A:N,11,0),"")</f>
        <v>4×100m</v>
      </c>
      <c r="J1744" t="str">
        <f>IFERROR(VLOOKUP(D1744,プログラムデータ!A:N,10,0),"")</f>
        <v>自由形</v>
      </c>
      <c r="K1744" t="str">
        <f>IFERROR(VLOOKUP(D1744,プログラムデータ!A:N,14,0),"")</f>
        <v>タイム決勝</v>
      </c>
      <c r="L1744" t="str">
        <f t="shared" si="27"/>
        <v>13～14歳 女子 4×100m 自由形 タイム決勝</v>
      </c>
    </row>
    <row r="1745" spans="1:12" x14ac:dyDescent="0.15">
      <c r="A1745">
        <f>IFERROR(記録[[#This Row],[競技番号]],"")</f>
        <v>272</v>
      </c>
      <c r="B1745">
        <f>IFERROR(記録[[#This Row],[選手番号]],"")</f>
        <v>0</v>
      </c>
      <c r="C1745" t="str">
        <f>IFERROR(VLOOKUP(B1745,チーム番号!E:F,2,0),"")</f>
        <v/>
      </c>
      <c r="D1745">
        <f>IFERROR(VLOOKUP(A1745,プログラム!B:C,2,0),"")</f>
        <v>113</v>
      </c>
      <c r="E1745">
        <f>IFERROR(記録[[#This Row],[組]],"")</f>
        <v>1</v>
      </c>
      <c r="F1745">
        <f>IFERROR(記録[[#This Row],[水路]],"")</f>
        <v>8</v>
      </c>
      <c r="G1745" t="str">
        <f>IFERROR(VLOOKUP(D1745,プログラムデータ!A:N,12,0),"")</f>
        <v>13～14歳</v>
      </c>
      <c r="H1745" t="str">
        <f>IFERROR(VLOOKUP(D1745,プログラムデータ!A:N,13,0),"")</f>
        <v>女子</v>
      </c>
      <c r="I1745" t="str">
        <f>IFERROR(VLOOKUP(D1745,プログラムデータ!A:N,11,0),"")</f>
        <v>4×100m</v>
      </c>
      <c r="J1745" t="str">
        <f>IFERROR(VLOOKUP(D1745,プログラムデータ!A:N,10,0),"")</f>
        <v>自由形</v>
      </c>
      <c r="K1745" t="str">
        <f>IFERROR(VLOOKUP(D1745,プログラムデータ!A:N,14,0),"")</f>
        <v>タイム決勝</v>
      </c>
      <c r="L1745" t="str">
        <f t="shared" si="27"/>
        <v>13～14歳 女子 4×100m 自由形 タイム決勝</v>
      </c>
    </row>
    <row r="1746" spans="1:12" x14ac:dyDescent="0.15">
      <c r="A1746">
        <f>IFERROR(記録[[#This Row],[競技番号]],"")</f>
        <v>272</v>
      </c>
      <c r="B1746">
        <f>IFERROR(記録[[#This Row],[選手番号]],"")</f>
        <v>63</v>
      </c>
      <c r="C1746" t="str">
        <f>IFERROR(VLOOKUP(B1746,チーム番号!E:F,2,0),"")</f>
        <v/>
      </c>
      <c r="D1746">
        <f>IFERROR(VLOOKUP(A1746,プログラム!B:C,2,0),"")</f>
        <v>113</v>
      </c>
      <c r="E1746">
        <f>IFERROR(記録[[#This Row],[組]],"")</f>
        <v>2</v>
      </c>
      <c r="F1746">
        <f>IFERROR(記録[[#This Row],[水路]],"")</f>
        <v>1</v>
      </c>
      <c r="G1746" t="str">
        <f>IFERROR(VLOOKUP(D1746,プログラムデータ!A:N,12,0),"")</f>
        <v>13～14歳</v>
      </c>
      <c r="H1746" t="str">
        <f>IFERROR(VLOOKUP(D1746,プログラムデータ!A:N,13,0),"")</f>
        <v>女子</v>
      </c>
      <c r="I1746" t="str">
        <f>IFERROR(VLOOKUP(D1746,プログラムデータ!A:N,11,0),"")</f>
        <v>4×100m</v>
      </c>
      <c r="J1746" t="str">
        <f>IFERROR(VLOOKUP(D1746,プログラムデータ!A:N,10,0),"")</f>
        <v>自由形</v>
      </c>
      <c r="K1746" t="str">
        <f>IFERROR(VLOOKUP(D1746,プログラムデータ!A:N,14,0),"")</f>
        <v>タイム決勝</v>
      </c>
      <c r="L1746" t="str">
        <f t="shared" si="27"/>
        <v>13～14歳 女子 4×100m 自由形 タイム決勝</v>
      </c>
    </row>
    <row r="1747" spans="1:12" x14ac:dyDescent="0.15">
      <c r="A1747">
        <f>IFERROR(記録[[#This Row],[競技番号]],"")</f>
        <v>272</v>
      </c>
      <c r="B1747">
        <f>IFERROR(記録[[#This Row],[選手番号]],"")</f>
        <v>62</v>
      </c>
      <c r="C1747" t="str">
        <f>IFERROR(VLOOKUP(B1747,チーム番号!E:F,2,0),"")</f>
        <v/>
      </c>
      <c r="D1747">
        <f>IFERROR(VLOOKUP(A1747,プログラム!B:C,2,0),"")</f>
        <v>113</v>
      </c>
      <c r="E1747">
        <f>IFERROR(記録[[#This Row],[組]],"")</f>
        <v>2</v>
      </c>
      <c r="F1747">
        <f>IFERROR(記録[[#This Row],[水路]],"")</f>
        <v>2</v>
      </c>
      <c r="G1747" t="str">
        <f>IFERROR(VLOOKUP(D1747,プログラムデータ!A:N,12,0),"")</f>
        <v>13～14歳</v>
      </c>
      <c r="H1747" t="str">
        <f>IFERROR(VLOOKUP(D1747,プログラムデータ!A:N,13,0),"")</f>
        <v>女子</v>
      </c>
      <c r="I1747" t="str">
        <f>IFERROR(VLOOKUP(D1747,プログラムデータ!A:N,11,0),"")</f>
        <v>4×100m</v>
      </c>
      <c r="J1747" t="str">
        <f>IFERROR(VLOOKUP(D1747,プログラムデータ!A:N,10,0),"")</f>
        <v>自由形</v>
      </c>
      <c r="K1747" t="str">
        <f>IFERROR(VLOOKUP(D1747,プログラムデータ!A:N,14,0),"")</f>
        <v>タイム決勝</v>
      </c>
      <c r="L1747" t="str">
        <f t="shared" si="27"/>
        <v>13～14歳 女子 4×100m 自由形 タイム決勝</v>
      </c>
    </row>
    <row r="1748" spans="1:12" x14ac:dyDescent="0.15">
      <c r="A1748">
        <f>IFERROR(記録[[#This Row],[競技番号]],"")</f>
        <v>272</v>
      </c>
      <c r="B1748">
        <f>IFERROR(記録[[#This Row],[選手番号]],"")</f>
        <v>258</v>
      </c>
      <c r="C1748" t="str">
        <f>IFERROR(VLOOKUP(B1748,チーム番号!E:F,2,0),"")</f>
        <v/>
      </c>
      <c r="D1748">
        <f>IFERROR(VLOOKUP(A1748,プログラム!B:C,2,0),"")</f>
        <v>113</v>
      </c>
      <c r="E1748">
        <f>IFERROR(記録[[#This Row],[組]],"")</f>
        <v>2</v>
      </c>
      <c r="F1748">
        <f>IFERROR(記録[[#This Row],[水路]],"")</f>
        <v>3</v>
      </c>
      <c r="G1748" t="str">
        <f>IFERROR(VLOOKUP(D1748,プログラムデータ!A:N,12,0),"")</f>
        <v>13～14歳</v>
      </c>
      <c r="H1748" t="str">
        <f>IFERROR(VLOOKUP(D1748,プログラムデータ!A:N,13,0),"")</f>
        <v>女子</v>
      </c>
      <c r="I1748" t="str">
        <f>IFERROR(VLOOKUP(D1748,プログラムデータ!A:N,11,0),"")</f>
        <v>4×100m</v>
      </c>
      <c r="J1748" t="str">
        <f>IFERROR(VLOOKUP(D1748,プログラムデータ!A:N,10,0),"")</f>
        <v>自由形</v>
      </c>
      <c r="K1748" t="str">
        <f>IFERROR(VLOOKUP(D1748,プログラムデータ!A:N,14,0),"")</f>
        <v>タイム決勝</v>
      </c>
      <c r="L1748" t="str">
        <f t="shared" si="27"/>
        <v>13～14歳 女子 4×100m 自由形 タイム決勝</v>
      </c>
    </row>
    <row r="1749" spans="1:12" x14ac:dyDescent="0.15">
      <c r="A1749">
        <f>IFERROR(記録[[#This Row],[競技番号]],"")</f>
        <v>272</v>
      </c>
      <c r="B1749">
        <f>IFERROR(記録[[#This Row],[選手番号]],"")</f>
        <v>549</v>
      </c>
      <c r="C1749" t="str">
        <f>IFERROR(VLOOKUP(B1749,チーム番号!E:F,2,0),"")</f>
        <v/>
      </c>
      <c r="D1749">
        <f>IFERROR(VLOOKUP(A1749,プログラム!B:C,2,0),"")</f>
        <v>113</v>
      </c>
      <c r="E1749">
        <f>IFERROR(記録[[#This Row],[組]],"")</f>
        <v>2</v>
      </c>
      <c r="F1749">
        <f>IFERROR(記録[[#This Row],[水路]],"")</f>
        <v>4</v>
      </c>
      <c r="G1749" t="str">
        <f>IFERROR(VLOOKUP(D1749,プログラムデータ!A:N,12,0),"")</f>
        <v>13～14歳</v>
      </c>
      <c r="H1749" t="str">
        <f>IFERROR(VLOOKUP(D1749,プログラムデータ!A:N,13,0),"")</f>
        <v>女子</v>
      </c>
      <c r="I1749" t="str">
        <f>IFERROR(VLOOKUP(D1749,プログラムデータ!A:N,11,0),"")</f>
        <v>4×100m</v>
      </c>
      <c r="J1749" t="str">
        <f>IFERROR(VLOOKUP(D1749,プログラムデータ!A:N,10,0),"")</f>
        <v>自由形</v>
      </c>
      <c r="K1749" t="str">
        <f>IFERROR(VLOOKUP(D1749,プログラムデータ!A:N,14,0),"")</f>
        <v>タイム決勝</v>
      </c>
      <c r="L1749" t="str">
        <f t="shared" si="27"/>
        <v>13～14歳 女子 4×100m 自由形 タイム決勝</v>
      </c>
    </row>
    <row r="1750" spans="1:12" x14ac:dyDescent="0.15">
      <c r="A1750">
        <f>IFERROR(記録[[#This Row],[競技番号]],"")</f>
        <v>272</v>
      </c>
      <c r="B1750">
        <f>IFERROR(記録[[#This Row],[選手番号]],"")</f>
        <v>396</v>
      </c>
      <c r="C1750" t="str">
        <f>IFERROR(VLOOKUP(B1750,チーム番号!E:F,2,0),"")</f>
        <v/>
      </c>
      <c r="D1750">
        <f>IFERROR(VLOOKUP(A1750,プログラム!B:C,2,0),"")</f>
        <v>113</v>
      </c>
      <c r="E1750">
        <f>IFERROR(記録[[#This Row],[組]],"")</f>
        <v>2</v>
      </c>
      <c r="F1750">
        <f>IFERROR(記録[[#This Row],[水路]],"")</f>
        <v>5</v>
      </c>
      <c r="G1750" t="str">
        <f>IFERROR(VLOOKUP(D1750,プログラムデータ!A:N,12,0),"")</f>
        <v>13～14歳</v>
      </c>
      <c r="H1750" t="str">
        <f>IFERROR(VLOOKUP(D1750,プログラムデータ!A:N,13,0),"")</f>
        <v>女子</v>
      </c>
      <c r="I1750" t="str">
        <f>IFERROR(VLOOKUP(D1750,プログラムデータ!A:N,11,0),"")</f>
        <v>4×100m</v>
      </c>
      <c r="J1750" t="str">
        <f>IFERROR(VLOOKUP(D1750,プログラムデータ!A:N,10,0),"")</f>
        <v>自由形</v>
      </c>
      <c r="K1750" t="str">
        <f>IFERROR(VLOOKUP(D1750,プログラムデータ!A:N,14,0),"")</f>
        <v>タイム決勝</v>
      </c>
      <c r="L1750" t="str">
        <f t="shared" si="27"/>
        <v>13～14歳 女子 4×100m 自由形 タイム決勝</v>
      </c>
    </row>
    <row r="1751" spans="1:12" x14ac:dyDescent="0.15">
      <c r="A1751">
        <f>IFERROR(記録[[#This Row],[競技番号]],"")</f>
        <v>272</v>
      </c>
      <c r="B1751">
        <f>IFERROR(記録[[#This Row],[選手番号]],"")</f>
        <v>432</v>
      </c>
      <c r="C1751" t="str">
        <f>IFERROR(VLOOKUP(B1751,チーム番号!E:F,2,0),"")</f>
        <v/>
      </c>
      <c r="D1751">
        <f>IFERROR(VLOOKUP(A1751,プログラム!B:C,2,0),"")</f>
        <v>113</v>
      </c>
      <c r="E1751">
        <f>IFERROR(記録[[#This Row],[組]],"")</f>
        <v>2</v>
      </c>
      <c r="F1751">
        <f>IFERROR(記録[[#This Row],[水路]],"")</f>
        <v>6</v>
      </c>
      <c r="G1751" t="str">
        <f>IFERROR(VLOOKUP(D1751,プログラムデータ!A:N,12,0),"")</f>
        <v>13～14歳</v>
      </c>
      <c r="H1751" t="str">
        <f>IFERROR(VLOOKUP(D1751,プログラムデータ!A:N,13,0),"")</f>
        <v>女子</v>
      </c>
      <c r="I1751" t="str">
        <f>IFERROR(VLOOKUP(D1751,プログラムデータ!A:N,11,0),"")</f>
        <v>4×100m</v>
      </c>
      <c r="J1751" t="str">
        <f>IFERROR(VLOOKUP(D1751,プログラムデータ!A:N,10,0),"")</f>
        <v>自由形</v>
      </c>
      <c r="K1751" t="str">
        <f>IFERROR(VLOOKUP(D1751,プログラムデータ!A:N,14,0),"")</f>
        <v>タイム決勝</v>
      </c>
      <c r="L1751" t="str">
        <f t="shared" si="27"/>
        <v>13～14歳 女子 4×100m 自由形 タイム決勝</v>
      </c>
    </row>
    <row r="1752" spans="1:12" x14ac:dyDescent="0.15">
      <c r="A1752">
        <f>IFERROR(記録[[#This Row],[競技番号]],"")</f>
        <v>272</v>
      </c>
      <c r="B1752">
        <f>IFERROR(記録[[#This Row],[選手番号]],"")</f>
        <v>639</v>
      </c>
      <c r="C1752" t="str">
        <f>IFERROR(VLOOKUP(B1752,チーム番号!E:F,2,0),"")</f>
        <v/>
      </c>
      <c r="D1752">
        <f>IFERROR(VLOOKUP(A1752,プログラム!B:C,2,0),"")</f>
        <v>113</v>
      </c>
      <c r="E1752">
        <f>IFERROR(記録[[#This Row],[組]],"")</f>
        <v>2</v>
      </c>
      <c r="F1752">
        <f>IFERROR(記録[[#This Row],[水路]],"")</f>
        <v>7</v>
      </c>
      <c r="G1752" t="str">
        <f>IFERROR(VLOOKUP(D1752,プログラムデータ!A:N,12,0),"")</f>
        <v>13～14歳</v>
      </c>
      <c r="H1752" t="str">
        <f>IFERROR(VLOOKUP(D1752,プログラムデータ!A:N,13,0),"")</f>
        <v>女子</v>
      </c>
      <c r="I1752" t="str">
        <f>IFERROR(VLOOKUP(D1752,プログラムデータ!A:N,11,0),"")</f>
        <v>4×100m</v>
      </c>
      <c r="J1752" t="str">
        <f>IFERROR(VLOOKUP(D1752,プログラムデータ!A:N,10,0),"")</f>
        <v>自由形</v>
      </c>
      <c r="K1752" t="str">
        <f>IFERROR(VLOOKUP(D1752,プログラムデータ!A:N,14,0),"")</f>
        <v>タイム決勝</v>
      </c>
      <c r="L1752" t="str">
        <f t="shared" si="27"/>
        <v>13～14歳 女子 4×100m 自由形 タイム決勝</v>
      </c>
    </row>
    <row r="1753" spans="1:12" x14ac:dyDescent="0.15">
      <c r="A1753">
        <f>IFERROR(記録[[#This Row],[競技番号]],"")</f>
        <v>272</v>
      </c>
      <c r="B1753">
        <f>IFERROR(記録[[#This Row],[選手番号]],"")</f>
        <v>455</v>
      </c>
      <c r="C1753" t="str">
        <f>IFERROR(VLOOKUP(B1753,チーム番号!E:F,2,0),"")</f>
        <v/>
      </c>
      <c r="D1753">
        <f>IFERROR(VLOOKUP(A1753,プログラム!B:C,2,0),"")</f>
        <v>113</v>
      </c>
      <c r="E1753">
        <f>IFERROR(記録[[#This Row],[組]],"")</f>
        <v>2</v>
      </c>
      <c r="F1753">
        <f>IFERROR(記録[[#This Row],[水路]],"")</f>
        <v>8</v>
      </c>
      <c r="G1753" t="str">
        <f>IFERROR(VLOOKUP(D1753,プログラムデータ!A:N,12,0),"")</f>
        <v>13～14歳</v>
      </c>
      <c r="H1753" t="str">
        <f>IFERROR(VLOOKUP(D1753,プログラムデータ!A:N,13,0),"")</f>
        <v>女子</v>
      </c>
      <c r="I1753" t="str">
        <f>IFERROR(VLOOKUP(D1753,プログラムデータ!A:N,11,0),"")</f>
        <v>4×100m</v>
      </c>
      <c r="J1753" t="str">
        <f>IFERROR(VLOOKUP(D1753,プログラムデータ!A:N,10,0),"")</f>
        <v>自由形</v>
      </c>
      <c r="K1753" t="str">
        <f>IFERROR(VLOOKUP(D1753,プログラムデータ!A:N,14,0),"")</f>
        <v>タイム決勝</v>
      </c>
      <c r="L1753" t="str">
        <f t="shared" si="27"/>
        <v>13～14歳 女子 4×100m 自由形 タイム決勝</v>
      </c>
    </row>
    <row r="1754" spans="1:12" x14ac:dyDescent="0.15">
      <c r="A1754">
        <f>IFERROR(記録[[#This Row],[競技番号]],"")</f>
        <v>273</v>
      </c>
      <c r="B1754">
        <f>IFERROR(記録[[#This Row],[選手番号]],"")</f>
        <v>90</v>
      </c>
      <c r="C1754" t="str">
        <f>IFERROR(VLOOKUP(B1754,チーム番号!E:F,2,0),"")</f>
        <v/>
      </c>
      <c r="D1754">
        <f>IFERROR(VLOOKUP(A1754,プログラム!B:C,2,0),"")</f>
        <v>114</v>
      </c>
      <c r="E1754">
        <f>IFERROR(記録[[#This Row],[組]],"")</f>
        <v>1</v>
      </c>
      <c r="F1754">
        <f>IFERROR(記録[[#This Row],[水路]],"")</f>
        <v>1</v>
      </c>
      <c r="G1754" t="str">
        <f>IFERROR(VLOOKUP(D1754,プログラムデータ!A:N,12,0),"")</f>
        <v>15～18歳</v>
      </c>
      <c r="H1754" t="str">
        <f>IFERROR(VLOOKUP(D1754,プログラムデータ!A:N,13,0),"")</f>
        <v>女子</v>
      </c>
      <c r="I1754" t="str">
        <f>IFERROR(VLOOKUP(D1754,プログラムデータ!A:N,11,0),"")</f>
        <v>4×100m</v>
      </c>
      <c r="J1754" t="str">
        <f>IFERROR(VLOOKUP(D1754,プログラムデータ!A:N,10,0),"")</f>
        <v>自由形</v>
      </c>
      <c r="K1754" t="str">
        <f>IFERROR(VLOOKUP(D1754,プログラムデータ!A:N,14,0),"")</f>
        <v>タイム決勝</v>
      </c>
      <c r="L1754" t="str">
        <f t="shared" si="27"/>
        <v>15～18歳 女子 4×100m 自由形 タイム決勝</v>
      </c>
    </row>
    <row r="1755" spans="1:12" x14ac:dyDescent="0.15">
      <c r="A1755">
        <f>IFERROR(記録[[#This Row],[競技番号]],"")</f>
        <v>273</v>
      </c>
      <c r="B1755">
        <f>IFERROR(記録[[#This Row],[選手番号]],"")</f>
        <v>91</v>
      </c>
      <c r="C1755" t="str">
        <f>IFERROR(VLOOKUP(B1755,チーム番号!E:F,2,0),"")</f>
        <v/>
      </c>
      <c r="D1755">
        <f>IFERROR(VLOOKUP(A1755,プログラム!B:C,2,0),"")</f>
        <v>114</v>
      </c>
      <c r="E1755">
        <f>IFERROR(記録[[#This Row],[組]],"")</f>
        <v>1</v>
      </c>
      <c r="F1755">
        <f>IFERROR(記録[[#This Row],[水路]],"")</f>
        <v>2</v>
      </c>
      <c r="G1755" t="str">
        <f>IFERROR(VLOOKUP(D1755,プログラムデータ!A:N,12,0),"")</f>
        <v>15～18歳</v>
      </c>
      <c r="H1755" t="str">
        <f>IFERROR(VLOOKUP(D1755,プログラムデータ!A:N,13,0),"")</f>
        <v>女子</v>
      </c>
      <c r="I1755" t="str">
        <f>IFERROR(VLOOKUP(D1755,プログラムデータ!A:N,11,0),"")</f>
        <v>4×100m</v>
      </c>
      <c r="J1755" t="str">
        <f>IFERROR(VLOOKUP(D1755,プログラムデータ!A:N,10,0),"")</f>
        <v>自由形</v>
      </c>
      <c r="K1755" t="str">
        <f>IFERROR(VLOOKUP(D1755,プログラムデータ!A:N,14,0),"")</f>
        <v>タイム決勝</v>
      </c>
      <c r="L1755" t="str">
        <f t="shared" si="27"/>
        <v>15～18歳 女子 4×100m 自由形 タイム決勝</v>
      </c>
    </row>
    <row r="1756" spans="1:12" x14ac:dyDescent="0.15">
      <c r="A1756">
        <f>IFERROR(記録[[#This Row],[競技番号]],"")</f>
        <v>273</v>
      </c>
      <c r="B1756">
        <f>IFERROR(記録[[#This Row],[選手番号]],"")</f>
        <v>276</v>
      </c>
      <c r="C1756" t="str">
        <f>IFERROR(VLOOKUP(B1756,チーム番号!E:F,2,0),"")</f>
        <v/>
      </c>
      <c r="D1756">
        <f>IFERROR(VLOOKUP(A1756,プログラム!B:C,2,0),"")</f>
        <v>114</v>
      </c>
      <c r="E1756">
        <f>IFERROR(記録[[#This Row],[組]],"")</f>
        <v>1</v>
      </c>
      <c r="F1756">
        <f>IFERROR(記録[[#This Row],[水路]],"")</f>
        <v>3</v>
      </c>
      <c r="G1756" t="str">
        <f>IFERROR(VLOOKUP(D1756,プログラムデータ!A:N,12,0),"")</f>
        <v>15～18歳</v>
      </c>
      <c r="H1756" t="str">
        <f>IFERROR(VLOOKUP(D1756,プログラムデータ!A:N,13,0),"")</f>
        <v>女子</v>
      </c>
      <c r="I1756" t="str">
        <f>IFERROR(VLOOKUP(D1756,プログラムデータ!A:N,11,0),"")</f>
        <v>4×100m</v>
      </c>
      <c r="J1756" t="str">
        <f>IFERROR(VLOOKUP(D1756,プログラムデータ!A:N,10,0),"")</f>
        <v>自由形</v>
      </c>
      <c r="K1756" t="str">
        <f>IFERROR(VLOOKUP(D1756,プログラムデータ!A:N,14,0),"")</f>
        <v>タイム決勝</v>
      </c>
      <c r="L1756" t="str">
        <f t="shared" si="27"/>
        <v>15～18歳 女子 4×100m 自由形 タイム決勝</v>
      </c>
    </row>
    <row r="1757" spans="1:12" x14ac:dyDescent="0.15">
      <c r="A1757">
        <f>IFERROR(記録[[#This Row],[競技番号]],"")</f>
        <v>273</v>
      </c>
      <c r="B1757">
        <f>IFERROR(記録[[#This Row],[選手番号]],"")</f>
        <v>395</v>
      </c>
      <c r="C1757" t="str">
        <f>IFERROR(VLOOKUP(B1757,チーム番号!E:F,2,0),"")</f>
        <v/>
      </c>
      <c r="D1757">
        <f>IFERROR(VLOOKUP(A1757,プログラム!B:C,2,0),"")</f>
        <v>114</v>
      </c>
      <c r="E1757">
        <f>IFERROR(記録[[#This Row],[組]],"")</f>
        <v>1</v>
      </c>
      <c r="F1757">
        <f>IFERROR(記録[[#This Row],[水路]],"")</f>
        <v>4</v>
      </c>
      <c r="G1757" t="str">
        <f>IFERROR(VLOOKUP(D1757,プログラムデータ!A:N,12,0),"")</f>
        <v>15～18歳</v>
      </c>
      <c r="H1757" t="str">
        <f>IFERROR(VLOOKUP(D1757,プログラムデータ!A:N,13,0),"")</f>
        <v>女子</v>
      </c>
      <c r="I1757" t="str">
        <f>IFERROR(VLOOKUP(D1757,プログラムデータ!A:N,11,0),"")</f>
        <v>4×100m</v>
      </c>
      <c r="J1757" t="str">
        <f>IFERROR(VLOOKUP(D1757,プログラムデータ!A:N,10,0),"")</f>
        <v>自由形</v>
      </c>
      <c r="K1757" t="str">
        <f>IFERROR(VLOOKUP(D1757,プログラムデータ!A:N,14,0),"")</f>
        <v>タイム決勝</v>
      </c>
      <c r="L1757" t="str">
        <f t="shared" si="27"/>
        <v>15～18歳 女子 4×100m 自由形 タイム決勝</v>
      </c>
    </row>
    <row r="1758" spans="1:12" x14ac:dyDescent="0.15">
      <c r="A1758">
        <f>IFERROR(記録[[#This Row],[競技番号]],"")</f>
        <v>273</v>
      </c>
      <c r="B1758">
        <f>IFERROR(記録[[#This Row],[選手番号]],"")</f>
        <v>171</v>
      </c>
      <c r="C1758" t="str">
        <f>IFERROR(VLOOKUP(B1758,チーム番号!E:F,2,0),"")</f>
        <v/>
      </c>
      <c r="D1758">
        <f>IFERROR(VLOOKUP(A1758,プログラム!B:C,2,0),"")</f>
        <v>114</v>
      </c>
      <c r="E1758">
        <f>IFERROR(記録[[#This Row],[組]],"")</f>
        <v>1</v>
      </c>
      <c r="F1758">
        <f>IFERROR(記録[[#This Row],[水路]],"")</f>
        <v>5</v>
      </c>
      <c r="G1758" t="str">
        <f>IFERROR(VLOOKUP(D1758,プログラムデータ!A:N,12,0),"")</f>
        <v>15～18歳</v>
      </c>
      <c r="H1758" t="str">
        <f>IFERROR(VLOOKUP(D1758,プログラムデータ!A:N,13,0),"")</f>
        <v>女子</v>
      </c>
      <c r="I1758" t="str">
        <f>IFERROR(VLOOKUP(D1758,プログラムデータ!A:N,11,0),"")</f>
        <v>4×100m</v>
      </c>
      <c r="J1758" t="str">
        <f>IFERROR(VLOOKUP(D1758,プログラムデータ!A:N,10,0),"")</f>
        <v>自由形</v>
      </c>
      <c r="K1758" t="str">
        <f>IFERROR(VLOOKUP(D1758,プログラムデータ!A:N,14,0),"")</f>
        <v>タイム決勝</v>
      </c>
      <c r="L1758" t="str">
        <f t="shared" si="27"/>
        <v>15～18歳 女子 4×100m 自由形 タイム決勝</v>
      </c>
    </row>
    <row r="1759" spans="1:12" x14ac:dyDescent="0.15">
      <c r="A1759">
        <f>IFERROR(記録[[#This Row],[競技番号]],"")</f>
        <v>273</v>
      </c>
      <c r="B1759">
        <f>IFERROR(記録[[#This Row],[選手番号]],"")</f>
        <v>359</v>
      </c>
      <c r="C1759" t="str">
        <f>IFERROR(VLOOKUP(B1759,チーム番号!E:F,2,0),"")</f>
        <v/>
      </c>
      <c r="D1759">
        <f>IFERROR(VLOOKUP(A1759,プログラム!B:C,2,0),"")</f>
        <v>114</v>
      </c>
      <c r="E1759">
        <f>IFERROR(記録[[#This Row],[組]],"")</f>
        <v>1</v>
      </c>
      <c r="F1759">
        <f>IFERROR(記録[[#This Row],[水路]],"")</f>
        <v>6</v>
      </c>
      <c r="G1759" t="str">
        <f>IFERROR(VLOOKUP(D1759,プログラムデータ!A:N,12,0),"")</f>
        <v>15～18歳</v>
      </c>
      <c r="H1759" t="str">
        <f>IFERROR(VLOOKUP(D1759,プログラムデータ!A:N,13,0),"")</f>
        <v>女子</v>
      </c>
      <c r="I1759" t="str">
        <f>IFERROR(VLOOKUP(D1759,プログラムデータ!A:N,11,0),"")</f>
        <v>4×100m</v>
      </c>
      <c r="J1759" t="str">
        <f>IFERROR(VLOOKUP(D1759,プログラムデータ!A:N,10,0),"")</f>
        <v>自由形</v>
      </c>
      <c r="K1759" t="str">
        <f>IFERROR(VLOOKUP(D1759,プログラムデータ!A:N,14,0),"")</f>
        <v>タイム決勝</v>
      </c>
      <c r="L1759" t="str">
        <f t="shared" si="27"/>
        <v>15～18歳 女子 4×100m 自由形 タイム決勝</v>
      </c>
    </row>
    <row r="1760" spans="1:12" x14ac:dyDescent="0.15">
      <c r="A1760">
        <f>IFERROR(記録[[#This Row],[競技番号]],"")</f>
        <v>273</v>
      </c>
      <c r="B1760">
        <f>IFERROR(記録[[#This Row],[選手番号]],"")</f>
        <v>519</v>
      </c>
      <c r="C1760" t="str">
        <f>IFERROR(VLOOKUP(B1760,チーム番号!E:F,2,0),"")</f>
        <v/>
      </c>
      <c r="D1760">
        <f>IFERROR(VLOOKUP(A1760,プログラム!B:C,2,0),"")</f>
        <v>114</v>
      </c>
      <c r="E1760">
        <f>IFERROR(記録[[#This Row],[組]],"")</f>
        <v>1</v>
      </c>
      <c r="F1760">
        <f>IFERROR(記録[[#This Row],[水路]],"")</f>
        <v>7</v>
      </c>
      <c r="G1760" t="str">
        <f>IFERROR(VLOOKUP(D1760,プログラムデータ!A:N,12,0),"")</f>
        <v>15～18歳</v>
      </c>
      <c r="H1760" t="str">
        <f>IFERROR(VLOOKUP(D1760,プログラムデータ!A:N,13,0),"")</f>
        <v>女子</v>
      </c>
      <c r="I1760" t="str">
        <f>IFERROR(VLOOKUP(D1760,プログラムデータ!A:N,11,0),"")</f>
        <v>4×100m</v>
      </c>
      <c r="J1760" t="str">
        <f>IFERROR(VLOOKUP(D1760,プログラムデータ!A:N,10,0),"")</f>
        <v>自由形</v>
      </c>
      <c r="K1760" t="str">
        <f>IFERROR(VLOOKUP(D1760,プログラムデータ!A:N,14,0),"")</f>
        <v>タイム決勝</v>
      </c>
      <c r="L1760" t="str">
        <f t="shared" si="27"/>
        <v>15～18歳 女子 4×100m 自由形 タイム決勝</v>
      </c>
    </row>
    <row r="1761" spans="1:12" x14ac:dyDescent="0.15">
      <c r="A1761">
        <f>IFERROR(記録[[#This Row],[競技番号]],"")</f>
        <v>273</v>
      </c>
      <c r="B1761">
        <f>IFERROR(記録[[#This Row],[選手番号]],"")</f>
        <v>0</v>
      </c>
      <c r="C1761" t="str">
        <f>IFERROR(VLOOKUP(B1761,チーム番号!E:F,2,0),"")</f>
        <v/>
      </c>
      <c r="D1761">
        <f>IFERROR(VLOOKUP(A1761,プログラム!B:C,2,0),"")</f>
        <v>114</v>
      </c>
      <c r="E1761">
        <f>IFERROR(記録[[#This Row],[組]],"")</f>
        <v>1</v>
      </c>
      <c r="F1761">
        <f>IFERROR(記録[[#This Row],[水路]],"")</f>
        <v>8</v>
      </c>
      <c r="G1761" t="str">
        <f>IFERROR(VLOOKUP(D1761,プログラムデータ!A:N,12,0),"")</f>
        <v>15～18歳</v>
      </c>
      <c r="H1761" t="str">
        <f>IFERROR(VLOOKUP(D1761,プログラムデータ!A:N,13,0),"")</f>
        <v>女子</v>
      </c>
      <c r="I1761" t="str">
        <f>IFERROR(VLOOKUP(D1761,プログラムデータ!A:N,11,0),"")</f>
        <v>4×100m</v>
      </c>
      <c r="J1761" t="str">
        <f>IFERROR(VLOOKUP(D1761,プログラムデータ!A:N,10,0),"")</f>
        <v>自由形</v>
      </c>
      <c r="K1761" t="str">
        <f>IFERROR(VLOOKUP(D1761,プログラムデータ!A:N,14,0),"")</f>
        <v>タイム決勝</v>
      </c>
      <c r="L1761" t="str">
        <f t="shared" si="27"/>
        <v>15～18歳 女子 4×100m 自由形 タイム決勝</v>
      </c>
    </row>
    <row r="1762" spans="1:12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IFERROR(VLOOKUP(B1762,チーム番号!E:F,2,0),"")</f>
        <v/>
      </c>
      <c r="D1762" t="str">
        <f>IFERROR(VLOOKUP(A1762,プログラム!B:C,2,0),"")</f>
        <v/>
      </c>
      <c r="E1762" t="str">
        <f>IFERROR(記録[[#This Row],[組]],"")</f>
        <v/>
      </c>
      <c r="F1762" t="str">
        <f>IFERROR(記録[[#This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27"/>
        <v xml:space="preserve">    </v>
      </c>
    </row>
    <row r="1763" spans="1:12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IFERROR(VLOOKUP(B1763,チーム番号!E:F,2,0),"")</f>
        <v/>
      </c>
      <c r="D1763" t="str">
        <f>IFERROR(VLOOKUP(A1763,プログラム!B:C,2,0),"")</f>
        <v/>
      </c>
      <c r="E1763" t="str">
        <f>IFERROR(記録[[#This Row],[組]],"")</f>
        <v/>
      </c>
      <c r="F1763" t="str">
        <f>IFERROR(記録[[#This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27"/>
        <v xml:space="preserve">    </v>
      </c>
    </row>
    <row r="1764" spans="1:12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IFERROR(VLOOKUP(B1764,チーム番号!E:F,2,0),"")</f>
        <v/>
      </c>
      <c r="D1764" t="str">
        <f>IFERROR(VLOOKUP(A1764,プログラム!B:C,2,0),"")</f>
        <v/>
      </c>
      <c r="E1764" t="str">
        <f>IFERROR(記録[[#This Row],[組]],"")</f>
        <v/>
      </c>
      <c r="F1764" t="str">
        <f>IFERROR(記録[[#This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27"/>
        <v xml:space="preserve">    </v>
      </c>
    </row>
    <row r="1765" spans="1:12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IFERROR(VLOOKUP(B1765,チーム番号!E:F,2,0),"")</f>
        <v/>
      </c>
      <c r="D1765" t="str">
        <f>IFERROR(VLOOKUP(A1765,プログラム!B:C,2,0),"")</f>
        <v/>
      </c>
      <c r="E1765" t="str">
        <f>IFERROR(記録[[#This Row],[組]],"")</f>
        <v/>
      </c>
      <c r="F1765" t="str">
        <f>IFERROR(記録[[#This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27"/>
        <v xml:space="preserve">    </v>
      </c>
    </row>
    <row r="1766" spans="1:12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IFERROR(VLOOKUP(B1766,チーム番号!E:F,2,0),"")</f>
        <v/>
      </c>
      <c r="D1766" t="str">
        <f>IFERROR(VLOOKUP(A1766,プログラム!B:C,2,0),"")</f>
        <v/>
      </c>
      <c r="E1766" t="str">
        <f>IFERROR(記録[[#This Row],[組]],"")</f>
        <v/>
      </c>
      <c r="F1766" t="str">
        <f>IFERROR(記録[[#This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27"/>
        <v xml:space="preserve">    </v>
      </c>
    </row>
    <row r="1767" spans="1:12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IFERROR(VLOOKUP(B1767,チーム番号!E:F,2,0),"")</f>
        <v/>
      </c>
      <c r="D1767" t="str">
        <f>IFERROR(VLOOKUP(A1767,プログラム!B:C,2,0),"")</f>
        <v/>
      </c>
      <c r="E1767" t="str">
        <f>IFERROR(記録[[#This Row],[組]],"")</f>
        <v/>
      </c>
      <c r="F1767" t="str">
        <f>IFERROR(記録[[#This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27"/>
        <v xml:space="preserve">    </v>
      </c>
    </row>
    <row r="1768" spans="1:12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IFERROR(VLOOKUP(B1768,チーム番号!E:F,2,0),"")</f>
        <v/>
      </c>
      <c r="D1768" t="str">
        <f>IFERROR(VLOOKUP(A1768,プログラム!B:C,2,0),"")</f>
        <v/>
      </c>
      <c r="E1768" t="str">
        <f>IFERROR(記録[[#This Row],[組]],"")</f>
        <v/>
      </c>
      <c r="F1768" t="str">
        <f>IFERROR(記録[[#This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27"/>
        <v xml:space="preserve">    </v>
      </c>
    </row>
    <row r="1769" spans="1:12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IFERROR(VLOOKUP(B1769,チーム番号!E:F,2,0),"")</f>
        <v/>
      </c>
      <c r="D1769" t="str">
        <f>IFERROR(VLOOKUP(A1769,プログラム!B:C,2,0),"")</f>
        <v/>
      </c>
      <c r="E1769" t="str">
        <f>IFERROR(記録[[#This Row],[組]],"")</f>
        <v/>
      </c>
      <c r="F1769" t="str">
        <f>IFERROR(記録[[#This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27"/>
        <v xml:space="preserve">    </v>
      </c>
    </row>
    <row r="1770" spans="1:12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IFERROR(VLOOKUP(B1770,チーム番号!E:F,2,0),"")</f>
        <v/>
      </c>
      <c r="D1770" t="str">
        <f>IFERROR(VLOOKUP(A1770,プログラム!B:C,2,0),"")</f>
        <v/>
      </c>
      <c r="E1770" t="str">
        <f>IFERROR(記録[[#This Row],[組]],"")</f>
        <v/>
      </c>
      <c r="F1770" t="str">
        <f>IFERROR(記録[[#This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27"/>
        <v xml:space="preserve">    </v>
      </c>
    </row>
    <row r="1771" spans="1:12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IFERROR(VLOOKUP(B1771,チーム番号!E:F,2,0),"")</f>
        <v/>
      </c>
      <c r="D1771" t="str">
        <f>IFERROR(VLOOKUP(A1771,プログラム!B:C,2,0),"")</f>
        <v/>
      </c>
      <c r="E1771" t="str">
        <f>IFERROR(記録[[#This Row],[組]],"")</f>
        <v/>
      </c>
      <c r="F1771" t="str">
        <f>IFERROR(記録[[#This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27"/>
        <v xml:space="preserve">    </v>
      </c>
    </row>
    <row r="1772" spans="1:12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IFERROR(VLOOKUP(B1772,チーム番号!E:F,2,0),"")</f>
        <v/>
      </c>
      <c r="D1772" t="str">
        <f>IFERROR(VLOOKUP(A1772,プログラム!B:C,2,0),"")</f>
        <v/>
      </c>
      <c r="E1772" t="str">
        <f>IFERROR(記録[[#This Row],[組]],"")</f>
        <v/>
      </c>
      <c r="F1772" t="str">
        <f>IFERROR(記録[[#This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27"/>
        <v xml:space="preserve">    </v>
      </c>
    </row>
    <row r="1773" spans="1:12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IFERROR(VLOOKUP(B1773,チーム番号!E:F,2,0),"")</f>
        <v/>
      </c>
      <c r="D1773" t="str">
        <f>IFERROR(VLOOKUP(A1773,プログラム!B:C,2,0),"")</f>
        <v/>
      </c>
      <c r="E1773" t="str">
        <f>IFERROR(記録[[#This Row],[組]],"")</f>
        <v/>
      </c>
      <c r="F1773" t="str">
        <f>IFERROR(記録[[#This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27"/>
        <v xml:space="preserve">    </v>
      </c>
    </row>
    <row r="1774" spans="1:12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IFERROR(VLOOKUP(B1774,チーム番号!E:F,2,0),"")</f>
        <v/>
      </c>
      <c r="D1774" t="str">
        <f>IFERROR(VLOOKUP(A1774,プログラム!B:C,2,0),"")</f>
        <v/>
      </c>
      <c r="E1774" t="str">
        <f>IFERROR(記録[[#This Row],[組]],"")</f>
        <v/>
      </c>
      <c r="F1774" t="str">
        <f>IFERROR(記録[[#This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ref="L1774:L1837" si="28">CONCATENATE(G1774," ",H1774," ",I1774," ",J1774," ",K1774)</f>
        <v xml:space="preserve">    </v>
      </c>
    </row>
    <row r="1775" spans="1:12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IFERROR(VLOOKUP(B1775,チーム番号!E:F,2,0),"")</f>
        <v/>
      </c>
      <c r="D1775" t="str">
        <f>IFERROR(VLOOKUP(A1775,プログラム!B:C,2,0),"")</f>
        <v/>
      </c>
      <c r="E1775" t="str">
        <f>IFERROR(記録[[#This Row],[組]],"")</f>
        <v/>
      </c>
      <c r="F1775" t="str">
        <f>IFERROR(記録[[#This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28"/>
        <v xml:space="preserve">    </v>
      </c>
    </row>
    <row r="1776" spans="1:12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IFERROR(VLOOKUP(B1776,チーム番号!E:F,2,0),"")</f>
        <v/>
      </c>
      <c r="D1776" t="str">
        <f>IFERROR(VLOOKUP(A1776,プログラム!B:C,2,0),"")</f>
        <v/>
      </c>
      <c r="E1776" t="str">
        <f>IFERROR(記録[[#This Row],[組]],"")</f>
        <v/>
      </c>
      <c r="F1776" t="str">
        <f>IFERROR(記録[[#This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28"/>
        <v xml:space="preserve">    </v>
      </c>
    </row>
    <row r="1777" spans="1:12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IFERROR(VLOOKUP(B1777,チーム番号!E:F,2,0),"")</f>
        <v/>
      </c>
      <c r="D1777" t="str">
        <f>IFERROR(VLOOKUP(A1777,プログラム!B:C,2,0),"")</f>
        <v/>
      </c>
      <c r="E1777" t="str">
        <f>IFERROR(記録[[#This Row],[組]],"")</f>
        <v/>
      </c>
      <c r="F1777" t="str">
        <f>IFERROR(記録[[#This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28"/>
        <v xml:space="preserve">    </v>
      </c>
    </row>
    <row r="1778" spans="1:12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IFERROR(VLOOKUP(B1778,チーム番号!E:F,2,0),"")</f>
        <v/>
      </c>
      <c r="D1778" t="str">
        <f>IFERROR(VLOOKUP(A1778,プログラム!B:C,2,0),"")</f>
        <v/>
      </c>
      <c r="E1778" t="str">
        <f>IFERROR(記録[[#This Row],[組]],"")</f>
        <v/>
      </c>
      <c r="F1778" t="str">
        <f>IFERROR(記録[[#This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28"/>
        <v xml:space="preserve">    </v>
      </c>
    </row>
    <row r="1779" spans="1:12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IFERROR(VLOOKUP(B1779,チーム番号!E:F,2,0),"")</f>
        <v/>
      </c>
      <c r="D1779" t="str">
        <f>IFERROR(VLOOKUP(A1779,プログラム!B:C,2,0),"")</f>
        <v/>
      </c>
      <c r="E1779" t="str">
        <f>IFERROR(記録[[#This Row],[組]],"")</f>
        <v/>
      </c>
      <c r="F1779" t="str">
        <f>IFERROR(記録[[#This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28"/>
        <v xml:space="preserve">    </v>
      </c>
    </row>
    <row r="1780" spans="1:12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IFERROR(VLOOKUP(B1780,チーム番号!E:F,2,0),"")</f>
        <v/>
      </c>
      <c r="D1780" t="str">
        <f>IFERROR(VLOOKUP(A1780,プログラム!B:C,2,0),"")</f>
        <v/>
      </c>
      <c r="E1780" t="str">
        <f>IFERROR(記録[[#This Row],[組]],"")</f>
        <v/>
      </c>
      <c r="F1780" t="str">
        <f>IFERROR(記録[[#This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28"/>
        <v xml:space="preserve">    </v>
      </c>
    </row>
    <row r="1781" spans="1:12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IFERROR(VLOOKUP(B1781,チーム番号!E:F,2,0),"")</f>
        <v/>
      </c>
      <c r="D1781" t="str">
        <f>IFERROR(VLOOKUP(A1781,プログラム!B:C,2,0),"")</f>
        <v/>
      </c>
      <c r="E1781" t="str">
        <f>IFERROR(記録[[#This Row],[組]],"")</f>
        <v/>
      </c>
      <c r="F1781" t="str">
        <f>IFERROR(記録[[#This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28"/>
        <v xml:space="preserve">    </v>
      </c>
    </row>
    <row r="1782" spans="1:12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IFERROR(VLOOKUP(B1782,チーム番号!E:F,2,0),"")</f>
        <v/>
      </c>
      <c r="D1782" t="str">
        <f>IFERROR(VLOOKUP(A1782,プログラム!B:C,2,0),"")</f>
        <v/>
      </c>
      <c r="E1782" t="str">
        <f>IFERROR(記録[[#This Row],[組]],"")</f>
        <v/>
      </c>
      <c r="F1782" t="str">
        <f>IFERROR(記録[[#This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28"/>
        <v xml:space="preserve">    </v>
      </c>
    </row>
    <row r="1783" spans="1:12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IFERROR(VLOOKUP(B1783,チーム番号!E:F,2,0),"")</f>
        <v/>
      </c>
      <c r="D1783" t="str">
        <f>IFERROR(VLOOKUP(A1783,プログラム!B:C,2,0),"")</f>
        <v/>
      </c>
      <c r="E1783" t="str">
        <f>IFERROR(記録[[#This Row],[組]],"")</f>
        <v/>
      </c>
      <c r="F1783" t="str">
        <f>IFERROR(記録[[#This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28"/>
        <v xml:space="preserve">    </v>
      </c>
    </row>
    <row r="1784" spans="1:12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IFERROR(VLOOKUP(B1784,チーム番号!E:F,2,0),"")</f>
        <v/>
      </c>
      <c r="D1784" t="str">
        <f>IFERROR(VLOOKUP(A1784,プログラム!B:C,2,0),"")</f>
        <v/>
      </c>
      <c r="E1784" t="str">
        <f>IFERROR(記録[[#This Row],[組]],"")</f>
        <v/>
      </c>
      <c r="F1784" t="str">
        <f>IFERROR(記録[[#This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28"/>
        <v xml:space="preserve">    </v>
      </c>
    </row>
    <row r="1785" spans="1:12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IFERROR(VLOOKUP(B1785,チーム番号!E:F,2,0),"")</f>
        <v/>
      </c>
      <c r="D1785" t="str">
        <f>IFERROR(VLOOKUP(A1785,プログラム!B:C,2,0),"")</f>
        <v/>
      </c>
      <c r="E1785" t="str">
        <f>IFERROR(記録[[#This Row],[組]],"")</f>
        <v/>
      </c>
      <c r="F1785" t="str">
        <f>IFERROR(記録[[#This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28"/>
        <v xml:space="preserve">    </v>
      </c>
    </row>
    <row r="1786" spans="1:12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IFERROR(VLOOKUP(B1786,チーム番号!E:F,2,0),"")</f>
        <v/>
      </c>
      <c r="D1786" t="str">
        <f>IFERROR(VLOOKUP(A1786,プログラム!B:C,2,0),"")</f>
        <v/>
      </c>
      <c r="E1786" t="str">
        <f>IFERROR(記録[[#This Row],[組]],"")</f>
        <v/>
      </c>
      <c r="F1786" t="str">
        <f>IFERROR(記録[[#This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28"/>
        <v xml:space="preserve">    </v>
      </c>
    </row>
    <row r="1787" spans="1:12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IFERROR(VLOOKUP(B1787,チーム番号!E:F,2,0),"")</f>
        <v/>
      </c>
      <c r="D1787" t="str">
        <f>IFERROR(VLOOKUP(A1787,プログラム!B:C,2,0),"")</f>
        <v/>
      </c>
      <c r="E1787" t="str">
        <f>IFERROR(記録[[#This Row],[組]],"")</f>
        <v/>
      </c>
      <c r="F1787" t="str">
        <f>IFERROR(記録[[#This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28"/>
        <v xml:space="preserve">    </v>
      </c>
    </row>
    <row r="1788" spans="1:12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IFERROR(VLOOKUP(B1788,チーム番号!E:F,2,0),"")</f>
        <v/>
      </c>
      <c r="D1788" t="str">
        <f>IFERROR(VLOOKUP(A1788,プログラム!B:C,2,0),"")</f>
        <v/>
      </c>
      <c r="E1788" t="str">
        <f>IFERROR(記録[[#This Row],[組]],"")</f>
        <v/>
      </c>
      <c r="F1788" t="str">
        <f>IFERROR(記録[[#This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28"/>
        <v xml:space="preserve">    </v>
      </c>
    </row>
    <row r="1789" spans="1:12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IFERROR(VLOOKUP(B1789,チーム番号!E:F,2,0),"")</f>
        <v/>
      </c>
      <c r="D1789" t="str">
        <f>IFERROR(VLOOKUP(A1789,プログラム!B:C,2,0),"")</f>
        <v/>
      </c>
      <c r="E1789" t="str">
        <f>IFERROR(記録[[#This Row],[組]],"")</f>
        <v/>
      </c>
      <c r="F1789" t="str">
        <f>IFERROR(記録[[#This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28"/>
        <v xml:space="preserve">    </v>
      </c>
    </row>
    <row r="1790" spans="1:12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IFERROR(VLOOKUP(B1790,チーム番号!E:F,2,0),"")</f>
        <v/>
      </c>
      <c r="D1790" t="str">
        <f>IFERROR(VLOOKUP(A1790,プログラム!B:C,2,0),"")</f>
        <v/>
      </c>
      <c r="E1790" t="str">
        <f>IFERROR(記録[[#This Row],[組]],"")</f>
        <v/>
      </c>
      <c r="F1790" t="str">
        <f>IFERROR(記録[[#This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28"/>
        <v xml:space="preserve">    </v>
      </c>
    </row>
    <row r="1791" spans="1:12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IFERROR(VLOOKUP(B1791,チーム番号!E:F,2,0),"")</f>
        <v/>
      </c>
      <c r="D1791" t="str">
        <f>IFERROR(VLOOKUP(A1791,プログラム!B:C,2,0),"")</f>
        <v/>
      </c>
      <c r="E1791" t="str">
        <f>IFERROR(記録[[#This Row],[組]],"")</f>
        <v/>
      </c>
      <c r="F1791" t="str">
        <f>IFERROR(記録[[#This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28"/>
        <v xml:space="preserve">    </v>
      </c>
    </row>
    <row r="1792" spans="1:12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IFERROR(VLOOKUP(B1792,チーム番号!E:F,2,0),"")</f>
        <v/>
      </c>
      <c r="D1792" t="str">
        <f>IFERROR(VLOOKUP(A1792,プログラム!B:C,2,0),"")</f>
        <v/>
      </c>
      <c r="E1792" t="str">
        <f>IFERROR(記録[[#This Row],[組]],"")</f>
        <v/>
      </c>
      <c r="F1792" t="str">
        <f>IFERROR(記録[[#This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28"/>
        <v xml:space="preserve">    </v>
      </c>
    </row>
    <row r="1793" spans="1:12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IFERROR(VLOOKUP(B1793,チーム番号!E:F,2,0),"")</f>
        <v/>
      </c>
      <c r="D1793" t="str">
        <f>IFERROR(VLOOKUP(A1793,プログラム!B:C,2,0),"")</f>
        <v/>
      </c>
      <c r="E1793" t="str">
        <f>IFERROR(記録[[#This Row],[組]],"")</f>
        <v/>
      </c>
      <c r="F1793" t="str">
        <f>IFERROR(記録[[#This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28"/>
        <v xml:space="preserve">    </v>
      </c>
    </row>
    <row r="1794" spans="1:12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IFERROR(VLOOKUP(B1794,チーム番号!E:F,2,0),"")</f>
        <v/>
      </c>
      <c r="D1794" t="str">
        <f>IFERROR(VLOOKUP(A1794,プログラム!B:C,2,0),"")</f>
        <v/>
      </c>
      <c r="E1794" t="str">
        <f>IFERROR(記録[[#This Row],[組]],"")</f>
        <v/>
      </c>
      <c r="F1794" t="str">
        <f>IFERROR(記録[[#This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28"/>
        <v xml:space="preserve">    </v>
      </c>
    </row>
    <row r="1795" spans="1:12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IFERROR(VLOOKUP(B1795,チーム番号!E:F,2,0),"")</f>
        <v/>
      </c>
      <c r="D1795" t="str">
        <f>IFERROR(VLOOKUP(A1795,プログラム!B:C,2,0),"")</f>
        <v/>
      </c>
      <c r="E1795" t="str">
        <f>IFERROR(記録[[#This Row],[組]],"")</f>
        <v/>
      </c>
      <c r="F1795" t="str">
        <f>IFERROR(記録[[#This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si="28"/>
        <v xml:space="preserve">    </v>
      </c>
    </row>
    <row r="1796" spans="1:12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IFERROR(VLOOKUP(B1796,チーム番号!E:F,2,0),"")</f>
        <v/>
      </c>
      <c r="D1796" t="str">
        <f>IFERROR(VLOOKUP(A1796,プログラム!B:C,2,0),"")</f>
        <v/>
      </c>
      <c r="E1796" t="str">
        <f>IFERROR(記録[[#This Row],[組]],"")</f>
        <v/>
      </c>
      <c r="F1796" t="str">
        <f>IFERROR(記録[[#This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28"/>
        <v xml:space="preserve">    </v>
      </c>
    </row>
    <row r="1797" spans="1:12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IFERROR(VLOOKUP(B1797,チーム番号!E:F,2,0),"")</f>
        <v/>
      </c>
      <c r="D1797" t="str">
        <f>IFERROR(VLOOKUP(A1797,プログラム!B:C,2,0),"")</f>
        <v/>
      </c>
      <c r="E1797" t="str">
        <f>IFERROR(記録[[#This Row],[組]],"")</f>
        <v/>
      </c>
      <c r="F1797" t="str">
        <f>IFERROR(記録[[#This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28"/>
        <v xml:space="preserve">    </v>
      </c>
    </row>
    <row r="1798" spans="1:12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IFERROR(VLOOKUP(B1798,チーム番号!E:F,2,0),"")</f>
        <v/>
      </c>
      <c r="D1798" t="str">
        <f>IFERROR(VLOOKUP(A1798,プログラム!B:C,2,0),"")</f>
        <v/>
      </c>
      <c r="E1798" t="str">
        <f>IFERROR(記録[[#This Row],[組]],"")</f>
        <v/>
      </c>
      <c r="F1798" t="str">
        <f>IFERROR(記録[[#This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28"/>
        <v xml:space="preserve">    </v>
      </c>
    </row>
    <row r="1799" spans="1:12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IFERROR(VLOOKUP(B1799,チーム番号!E:F,2,0),"")</f>
        <v/>
      </c>
      <c r="D1799" t="str">
        <f>IFERROR(VLOOKUP(A1799,プログラム!B:C,2,0),"")</f>
        <v/>
      </c>
      <c r="E1799" t="str">
        <f>IFERROR(記録[[#This Row],[組]],"")</f>
        <v/>
      </c>
      <c r="F1799" t="str">
        <f>IFERROR(記録[[#This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28"/>
        <v xml:space="preserve">    </v>
      </c>
    </row>
    <row r="1800" spans="1:12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IFERROR(VLOOKUP(B1800,チーム番号!E:F,2,0),"")</f>
        <v/>
      </c>
      <c r="D1800" t="str">
        <f>IFERROR(VLOOKUP(A1800,プログラム!B:C,2,0),"")</f>
        <v/>
      </c>
      <c r="E1800" t="str">
        <f>IFERROR(記録[[#This Row],[組]],"")</f>
        <v/>
      </c>
      <c r="F1800" t="str">
        <f>IFERROR(記録[[#This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28"/>
        <v xml:space="preserve">    </v>
      </c>
    </row>
    <row r="1801" spans="1:12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IFERROR(VLOOKUP(B1801,チーム番号!E:F,2,0),"")</f>
        <v/>
      </c>
      <c r="D1801" t="str">
        <f>IFERROR(VLOOKUP(A1801,プログラム!B:C,2,0),"")</f>
        <v/>
      </c>
      <c r="E1801" t="str">
        <f>IFERROR(記録[[#This Row],[組]],"")</f>
        <v/>
      </c>
      <c r="F1801" t="str">
        <f>IFERROR(記録[[#This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28"/>
        <v xml:space="preserve">    </v>
      </c>
    </row>
    <row r="1802" spans="1:12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IFERROR(VLOOKUP(B1802,チーム番号!E:F,2,0),"")</f>
        <v/>
      </c>
      <c r="D1802" t="str">
        <f>IFERROR(VLOOKUP(A1802,プログラム!B:C,2,0),"")</f>
        <v/>
      </c>
      <c r="E1802" t="str">
        <f>IFERROR(記録[[#This Row],[組]],"")</f>
        <v/>
      </c>
      <c r="F1802" t="str">
        <f>IFERROR(記録[[#This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28"/>
        <v xml:space="preserve">    </v>
      </c>
    </row>
    <row r="1803" spans="1:12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IFERROR(VLOOKUP(B1803,チーム番号!E:F,2,0),"")</f>
        <v/>
      </c>
      <c r="D1803" t="str">
        <f>IFERROR(VLOOKUP(A1803,プログラム!B:C,2,0),"")</f>
        <v/>
      </c>
      <c r="E1803" t="str">
        <f>IFERROR(記録[[#This Row],[組]],"")</f>
        <v/>
      </c>
      <c r="F1803" t="str">
        <f>IFERROR(記録[[#This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28"/>
        <v xml:space="preserve">    </v>
      </c>
    </row>
    <row r="1804" spans="1:12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IFERROR(VLOOKUP(B1804,チーム番号!E:F,2,0),"")</f>
        <v/>
      </c>
      <c r="D1804" t="str">
        <f>IFERROR(VLOOKUP(A1804,プログラム!B:C,2,0),"")</f>
        <v/>
      </c>
      <c r="E1804" t="str">
        <f>IFERROR(記録[[#This Row],[組]],"")</f>
        <v/>
      </c>
      <c r="F1804" t="str">
        <f>IFERROR(記録[[#This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28"/>
        <v xml:space="preserve">    </v>
      </c>
    </row>
    <row r="1805" spans="1:12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IFERROR(VLOOKUP(B1805,チーム番号!E:F,2,0),"")</f>
        <v/>
      </c>
      <c r="D1805" t="str">
        <f>IFERROR(VLOOKUP(A1805,プログラム!B:C,2,0),"")</f>
        <v/>
      </c>
      <c r="E1805" t="str">
        <f>IFERROR(記録[[#This Row],[組]],"")</f>
        <v/>
      </c>
      <c r="F1805" t="str">
        <f>IFERROR(記録[[#This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28"/>
        <v xml:space="preserve">    </v>
      </c>
    </row>
    <row r="1806" spans="1:12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IFERROR(VLOOKUP(B1806,チーム番号!E:F,2,0),"")</f>
        <v/>
      </c>
      <c r="D1806" t="str">
        <f>IFERROR(VLOOKUP(A1806,プログラム!B:C,2,0),"")</f>
        <v/>
      </c>
      <c r="E1806" t="str">
        <f>IFERROR(記録[[#This Row],[組]],"")</f>
        <v/>
      </c>
      <c r="F1806" t="str">
        <f>IFERROR(記録[[#This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28"/>
        <v xml:space="preserve">    </v>
      </c>
    </row>
    <row r="1807" spans="1:12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IFERROR(VLOOKUP(B1807,チーム番号!E:F,2,0),"")</f>
        <v/>
      </c>
      <c r="D1807" t="str">
        <f>IFERROR(VLOOKUP(A1807,プログラム!B:C,2,0),"")</f>
        <v/>
      </c>
      <c r="E1807" t="str">
        <f>IFERROR(記録[[#This Row],[組]],"")</f>
        <v/>
      </c>
      <c r="F1807" t="str">
        <f>IFERROR(記録[[#This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28"/>
        <v xml:space="preserve">    </v>
      </c>
    </row>
    <row r="1808" spans="1:12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IFERROR(VLOOKUP(B1808,チーム番号!E:F,2,0),"")</f>
        <v/>
      </c>
      <c r="D1808" t="str">
        <f>IFERROR(VLOOKUP(A1808,プログラム!B:C,2,0),"")</f>
        <v/>
      </c>
      <c r="E1808" t="str">
        <f>IFERROR(記録[[#This Row],[組]],"")</f>
        <v/>
      </c>
      <c r="F1808" t="str">
        <f>IFERROR(記録[[#This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28"/>
        <v xml:space="preserve">    </v>
      </c>
    </row>
    <row r="1809" spans="1:12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IFERROR(VLOOKUP(B1809,チーム番号!E:F,2,0),"")</f>
        <v/>
      </c>
      <c r="D1809" t="str">
        <f>IFERROR(VLOOKUP(A1809,プログラム!B:C,2,0),"")</f>
        <v/>
      </c>
      <c r="E1809" t="str">
        <f>IFERROR(記録[[#This Row],[組]],"")</f>
        <v/>
      </c>
      <c r="F1809" t="str">
        <f>IFERROR(記録[[#This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28"/>
        <v xml:space="preserve">    </v>
      </c>
    </row>
    <row r="1810" spans="1:12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IFERROR(VLOOKUP(B1810,チーム番号!E:F,2,0),"")</f>
        <v/>
      </c>
      <c r="D1810" t="str">
        <f>IFERROR(VLOOKUP(A1810,プログラム!B:C,2,0),"")</f>
        <v/>
      </c>
      <c r="E1810" t="str">
        <f>IFERROR(記録[[#This Row],[組]],"")</f>
        <v/>
      </c>
      <c r="F1810" t="str">
        <f>IFERROR(記録[[#This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28"/>
        <v xml:space="preserve">    </v>
      </c>
    </row>
    <row r="1811" spans="1:12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IFERROR(VLOOKUP(B1811,チーム番号!E:F,2,0),"")</f>
        <v/>
      </c>
      <c r="D1811" t="str">
        <f>IFERROR(VLOOKUP(A1811,プログラム!B:C,2,0),"")</f>
        <v/>
      </c>
      <c r="E1811" t="str">
        <f>IFERROR(記録[[#This Row],[組]],"")</f>
        <v/>
      </c>
      <c r="F1811" t="str">
        <f>IFERROR(記録[[#This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28"/>
        <v xml:space="preserve">    </v>
      </c>
    </row>
    <row r="1812" spans="1:12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IFERROR(VLOOKUP(B1812,チーム番号!E:F,2,0),"")</f>
        <v/>
      </c>
      <c r="D1812" t="str">
        <f>IFERROR(VLOOKUP(A1812,プログラム!B:C,2,0),"")</f>
        <v/>
      </c>
      <c r="E1812" t="str">
        <f>IFERROR(記録[[#This Row],[組]],"")</f>
        <v/>
      </c>
      <c r="F1812" t="str">
        <f>IFERROR(記録[[#This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28"/>
        <v xml:space="preserve">    </v>
      </c>
    </row>
    <row r="1813" spans="1:12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IFERROR(VLOOKUP(B1813,チーム番号!E:F,2,0),"")</f>
        <v/>
      </c>
      <c r="D1813" t="str">
        <f>IFERROR(VLOOKUP(A1813,プログラム!B:C,2,0),"")</f>
        <v/>
      </c>
      <c r="E1813" t="str">
        <f>IFERROR(記録[[#This Row],[組]],"")</f>
        <v/>
      </c>
      <c r="F1813" t="str">
        <f>IFERROR(記録[[#This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28"/>
        <v xml:space="preserve">    </v>
      </c>
    </row>
    <row r="1814" spans="1:12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IFERROR(VLOOKUP(B1814,チーム番号!E:F,2,0),"")</f>
        <v/>
      </c>
      <c r="D1814" t="str">
        <f>IFERROR(VLOOKUP(A1814,プログラム!B:C,2,0),"")</f>
        <v/>
      </c>
      <c r="E1814" t="str">
        <f>IFERROR(記録[[#This Row],[組]],"")</f>
        <v/>
      </c>
      <c r="F1814" t="str">
        <f>IFERROR(記録[[#This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28"/>
        <v xml:space="preserve">    </v>
      </c>
    </row>
    <row r="1815" spans="1:12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IFERROR(VLOOKUP(B1815,チーム番号!E:F,2,0),"")</f>
        <v/>
      </c>
      <c r="D1815" t="str">
        <f>IFERROR(VLOOKUP(A1815,プログラム!B:C,2,0),"")</f>
        <v/>
      </c>
      <c r="E1815" t="str">
        <f>IFERROR(記録[[#This Row],[組]],"")</f>
        <v/>
      </c>
      <c r="F1815" t="str">
        <f>IFERROR(記録[[#This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28"/>
        <v xml:space="preserve">    </v>
      </c>
    </row>
    <row r="1816" spans="1:12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IFERROR(VLOOKUP(B1816,チーム番号!E:F,2,0),"")</f>
        <v/>
      </c>
      <c r="D1816" t="str">
        <f>IFERROR(VLOOKUP(A1816,プログラム!B:C,2,0),"")</f>
        <v/>
      </c>
      <c r="E1816" t="str">
        <f>IFERROR(記録[[#This Row],[組]],"")</f>
        <v/>
      </c>
      <c r="F1816" t="str">
        <f>IFERROR(記録[[#This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28"/>
        <v xml:space="preserve">    </v>
      </c>
    </row>
    <row r="1817" spans="1:12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IFERROR(VLOOKUP(B1817,チーム番号!E:F,2,0),"")</f>
        <v/>
      </c>
      <c r="D1817" t="str">
        <f>IFERROR(VLOOKUP(A1817,プログラム!B:C,2,0),"")</f>
        <v/>
      </c>
      <c r="E1817" t="str">
        <f>IFERROR(記録[[#This Row],[組]],"")</f>
        <v/>
      </c>
      <c r="F1817" t="str">
        <f>IFERROR(記録[[#This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28"/>
        <v xml:space="preserve">    </v>
      </c>
    </row>
    <row r="1818" spans="1:12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IFERROR(VLOOKUP(B1818,チーム番号!E:F,2,0),"")</f>
        <v/>
      </c>
      <c r="D1818" t="str">
        <f>IFERROR(VLOOKUP(A1818,プログラム!B:C,2,0),"")</f>
        <v/>
      </c>
      <c r="E1818" t="str">
        <f>IFERROR(記録[[#This Row],[組]],"")</f>
        <v/>
      </c>
      <c r="F1818" t="str">
        <f>IFERROR(記録[[#This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28"/>
        <v xml:space="preserve">    </v>
      </c>
    </row>
    <row r="1819" spans="1:12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IFERROR(VLOOKUP(B1819,チーム番号!E:F,2,0),"")</f>
        <v/>
      </c>
      <c r="D1819" t="str">
        <f>IFERROR(VLOOKUP(A1819,プログラム!B:C,2,0),"")</f>
        <v/>
      </c>
      <c r="E1819" t="str">
        <f>IFERROR(記録[[#This Row],[組]],"")</f>
        <v/>
      </c>
      <c r="F1819" t="str">
        <f>IFERROR(記録[[#This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28"/>
        <v xml:space="preserve">    </v>
      </c>
    </row>
    <row r="1820" spans="1:12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IFERROR(VLOOKUP(B1820,チーム番号!E:F,2,0),"")</f>
        <v/>
      </c>
      <c r="D1820" t="str">
        <f>IFERROR(VLOOKUP(A1820,プログラム!B:C,2,0),"")</f>
        <v/>
      </c>
      <c r="E1820" t="str">
        <f>IFERROR(記録[[#This Row],[組]],"")</f>
        <v/>
      </c>
      <c r="F1820" t="str">
        <f>IFERROR(記録[[#This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28"/>
        <v xml:space="preserve">    </v>
      </c>
    </row>
    <row r="1821" spans="1:12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IFERROR(VLOOKUP(B1821,チーム番号!E:F,2,0),"")</f>
        <v/>
      </c>
      <c r="D1821" t="str">
        <f>IFERROR(VLOOKUP(A1821,プログラム!B:C,2,0),"")</f>
        <v/>
      </c>
      <c r="E1821" t="str">
        <f>IFERROR(記録[[#This Row],[組]],"")</f>
        <v/>
      </c>
      <c r="F1821" t="str">
        <f>IFERROR(記録[[#This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28"/>
        <v xml:space="preserve">    </v>
      </c>
    </row>
    <row r="1822" spans="1:12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IFERROR(VLOOKUP(B1822,チーム番号!E:F,2,0),"")</f>
        <v/>
      </c>
      <c r="D1822" t="str">
        <f>IFERROR(VLOOKUP(A1822,プログラム!B:C,2,0),"")</f>
        <v/>
      </c>
      <c r="E1822" t="str">
        <f>IFERROR(記録[[#This Row],[組]],"")</f>
        <v/>
      </c>
      <c r="F1822" t="str">
        <f>IFERROR(記録[[#This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28"/>
        <v xml:space="preserve">    </v>
      </c>
    </row>
    <row r="1823" spans="1:12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IFERROR(VLOOKUP(B1823,チーム番号!E:F,2,0),"")</f>
        <v/>
      </c>
      <c r="D1823" t="str">
        <f>IFERROR(VLOOKUP(A1823,プログラム!B:C,2,0),"")</f>
        <v/>
      </c>
      <c r="E1823" t="str">
        <f>IFERROR(記録[[#This Row],[組]],"")</f>
        <v/>
      </c>
      <c r="F1823" t="str">
        <f>IFERROR(記録[[#This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28"/>
        <v xml:space="preserve">    </v>
      </c>
    </row>
    <row r="1824" spans="1:12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IFERROR(VLOOKUP(B1824,チーム番号!E:F,2,0),"")</f>
        <v/>
      </c>
      <c r="D1824" t="str">
        <f>IFERROR(VLOOKUP(A1824,プログラム!B:C,2,0),"")</f>
        <v/>
      </c>
      <c r="E1824" t="str">
        <f>IFERROR(記録[[#This Row],[組]],"")</f>
        <v/>
      </c>
      <c r="F1824" t="str">
        <f>IFERROR(記録[[#This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28"/>
        <v xml:space="preserve">    </v>
      </c>
    </row>
    <row r="1825" spans="1:12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IFERROR(VLOOKUP(B1825,チーム番号!E:F,2,0),"")</f>
        <v/>
      </c>
      <c r="D1825" t="str">
        <f>IFERROR(VLOOKUP(A1825,プログラム!B:C,2,0),"")</f>
        <v/>
      </c>
      <c r="E1825" t="str">
        <f>IFERROR(記録[[#This Row],[組]],"")</f>
        <v/>
      </c>
      <c r="F1825" t="str">
        <f>IFERROR(記録[[#This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28"/>
        <v xml:space="preserve">    </v>
      </c>
    </row>
    <row r="1826" spans="1:12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IFERROR(VLOOKUP(B1826,チーム番号!E:F,2,0),"")</f>
        <v/>
      </c>
      <c r="D1826" t="str">
        <f>IFERROR(VLOOKUP(A1826,プログラム!B:C,2,0),"")</f>
        <v/>
      </c>
      <c r="E1826" t="str">
        <f>IFERROR(記録[[#This Row],[組]],"")</f>
        <v/>
      </c>
      <c r="F1826" t="str">
        <f>IFERROR(記録[[#This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28"/>
        <v xml:space="preserve">    </v>
      </c>
    </row>
    <row r="1827" spans="1:12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IFERROR(VLOOKUP(B1827,チーム番号!E:F,2,0),"")</f>
        <v/>
      </c>
      <c r="D1827" t="str">
        <f>IFERROR(VLOOKUP(A1827,プログラム!B:C,2,0),"")</f>
        <v/>
      </c>
      <c r="E1827" t="str">
        <f>IFERROR(記録[[#This Row],[組]],"")</f>
        <v/>
      </c>
      <c r="F1827" t="str">
        <f>IFERROR(記録[[#This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28"/>
        <v xml:space="preserve">    </v>
      </c>
    </row>
    <row r="1828" spans="1:12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IFERROR(VLOOKUP(B1828,チーム番号!E:F,2,0),"")</f>
        <v/>
      </c>
      <c r="D1828" t="str">
        <f>IFERROR(VLOOKUP(A1828,プログラム!B:C,2,0),"")</f>
        <v/>
      </c>
      <c r="E1828" t="str">
        <f>IFERROR(記録[[#This Row],[組]],"")</f>
        <v/>
      </c>
      <c r="F1828" t="str">
        <f>IFERROR(記録[[#This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28"/>
        <v xml:space="preserve">    </v>
      </c>
    </row>
    <row r="1829" spans="1:12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IFERROR(VLOOKUP(B1829,チーム番号!E:F,2,0),"")</f>
        <v/>
      </c>
      <c r="D1829" t="str">
        <f>IFERROR(VLOOKUP(A1829,プログラム!B:C,2,0),"")</f>
        <v/>
      </c>
      <c r="E1829" t="str">
        <f>IFERROR(記録[[#This Row],[組]],"")</f>
        <v/>
      </c>
      <c r="F1829" t="str">
        <f>IFERROR(記録[[#This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28"/>
        <v xml:space="preserve">    </v>
      </c>
    </row>
    <row r="1830" spans="1:12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IFERROR(VLOOKUP(B1830,チーム番号!E:F,2,0),"")</f>
        <v/>
      </c>
      <c r="D1830" t="str">
        <f>IFERROR(VLOOKUP(A1830,プログラム!B:C,2,0),"")</f>
        <v/>
      </c>
      <c r="E1830" t="str">
        <f>IFERROR(記録[[#This Row],[組]],"")</f>
        <v/>
      </c>
      <c r="F1830" t="str">
        <f>IFERROR(記録[[#This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28"/>
        <v xml:space="preserve">    </v>
      </c>
    </row>
    <row r="1831" spans="1:12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IFERROR(VLOOKUP(B1831,チーム番号!E:F,2,0),"")</f>
        <v/>
      </c>
      <c r="D1831" t="str">
        <f>IFERROR(VLOOKUP(A1831,プログラム!B:C,2,0),"")</f>
        <v/>
      </c>
      <c r="E1831" t="str">
        <f>IFERROR(記録[[#This Row],[組]],"")</f>
        <v/>
      </c>
      <c r="F1831" t="str">
        <f>IFERROR(記録[[#This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28"/>
        <v xml:space="preserve">    </v>
      </c>
    </row>
    <row r="1832" spans="1:12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IFERROR(VLOOKUP(B1832,チーム番号!E:F,2,0),"")</f>
        <v/>
      </c>
      <c r="D1832" t="str">
        <f>IFERROR(VLOOKUP(A1832,プログラム!B:C,2,0),"")</f>
        <v/>
      </c>
      <c r="E1832" t="str">
        <f>IFERROR(記録[[#This Row],[組]],"")</f>
        <v/>
      </c>
      <c r="F1832" t="str">
        <f>IFERROR(記録[[#This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28"/>
        <v xml:space="preserve">    </v>
      </c>
    </row>
    <row r="1833" spans="1:12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IFERROR(VLOOKUP(B1833,チーム番号!E:F,2,0),"")</f>
        <v/>
      </c>
      <c r="D1833" t="str">
        <f>IFERROR(VLOOKUP(A1833,プログラム!B:C,2,0),"")</f>
        <v/>
      </c>
      <c r="E1833" t="str">
        <f>IFERROR(記録[[#This Row],[組]],"")</f>
        <v/>
      </c>
      <c r="F1833" t="str">
        <f>IFERROR(記録[[#This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28"/>
        <v xml:space="preserve">    </v>
      </c>
    </row>
    <row r="1834" spans="1:12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IFERROR(VLOOKUP(B1834,チーム番号!E:F,2,0),"")</f>
        <v/>
      </c>
      <c r="D1834" t="str">
        <f>IFERROR(VLOOKUP(A1834,プログラム!B:C,2,0),"")</f>
        <v/>
      </c>
      <c r="E1834" t="str">
        <f>IFERROR(記録[[#This Row],[組]],"")</f>
        <v/>
      </c>
      <c r="F1834" t="str">
        <f>IFERROR(記録[[#This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28"/>
        <v xml:space="preserve">    </v>
      </c>
    </row>
    <row r="1835" spans="1:12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IFERROR(VLOOKUP(B1835,チーム番号!E:F,2,0),"")</f>
        <v/>
      </c>
      <c r="D1835" t="str">
        <f>IFERROR(VLOOKUP(A1835,プログラム!B:C,2,0),"")</f>
        <v/>
      </c>
      <c r="E1835" t="str">
        <f>IFERROR(記録[[#This Row],[組]],"")</f>
        <v/>
      </c>
      <c r="F1835" t="str">
        <f>IFERROR(記録[[#This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28"/>
        <v xml:space="preserve">    </v>
      </c>
    </row>
    <row r="1836" spans="1:12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IFERROR(VLOOKUP(B1836,チーム番号!E:F,2,0),"")</f>
        <v/>
      </c>
      <c r="D1836" t="str">
        <f>IFERROR(VLOOKUP(A1836,プログラム!B:C,2,0),"")</f>
        <v/>
      </c>
      <c r="E1836" t="str">
        <f>IFERROR(記録[[#This Row],[組]],"")</f>
        <v/>
      </c>
      <c r="F1836" t="str">
        <f>IFERROR(記録[[#This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28"/>
        <v xml:space="preserve">    </v>
      </c>
    </row>
    <row r="1837" spans="1:12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IFERROR(VLOOKUP(B1837,チーム番号!E:F,2,0),"")</f>
        <v/>
      </c>
      <c r="D1837" t="str">
        <f>IFERROR(VLOOKUP(A1837,プログラム!B:C,2,0),"")</f>
        <v/>
      </c>
      <c r="E1837" t="str">
        <f>IFERROR(記録[[#This Row],[組]],"")</f>
        <v/>
      </c>
      <c r="F1837" t="str">
        <f>IFERROR(記録[[#This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28"/>
        <v xml:space="preserve">    </v>
      </c>
    </row>
    <row r="1838" spans="1:12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IFERROR(VLOOKUP(B1838,チーム番号!E:F,2,0),"")</f>
        <v/>
      </c>
      <c r="D1838" t="str">
        <f>IFERROR(VLOOKUP(A1838,プログラム!B:C,2,0),"")</f>
        <v/>
      </c>
      <c r="E1838" t="str">
        <f>IFERROR(記録[[#This Row],[組]],"")</f>
        <v/>
      </c>
      <c r="F1838" t="str">
        <f>IFERROR(記録[[#This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ref="L1838:L1901" si="29">CONCATENATE(G1838," ",H1838," ",I1838," ",J1838," ",K1838)</f>
        <v xml:space="preserve">    </v>
      </c>
    </row>
    <row r="1839" spans="1:12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IFERROR(VLOOKUP(B1839,チーム番号!E:F,2,0),"")</f>
        <v/>
      </c>
      <c r="D1839" t="str">
        <f>IFERROR(VLOOKUP(A1839,プログラム!B:C,2,0),"")</f>
        <v/>
      </c>
      <c r="E1839" t="str">
        <f>IFERROR(記録[[#This Row],[組]],"")</f>
        <v/>
      </c>
      <c r="F1839" t="str">
        <f>IFERROR(記録[[#This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29"/>
        <v xml:space="preserve">    </v>
      </c>
    </row>
    <row r="1840" spans="1:12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IFERROR(VLOOKUP(B1840,チーム番号!E:F,2,0),"")</f>
        <v/>
      </c>
      <c r="D1840" t="str">
        <f>IFERROR(VLOOKUP(A1840,プログラム!B:C,2,0),"")</f>
        <v/>
      </c>
      <c r="E1840" t="str">
        <f>IFERROR(記録[[#This Row],[組]],"")</f>
        <v/>
      </c>
      <c r="F1840" t="str">
        <f>IFERROR(記録[[#This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29"/>
        <v xml:space="preserve">    </v>
      </c>
    </row>
    <row r="1841" spans="1:12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IFERROR(VLOOKUP(B1841,チーム番号!E:F,2,0),"")</f>
        <v/>
      </c>
      <c r="D1841" t="str">
        <f>IFERROR(VLOOKUP(A1841,プログラム!B:C,2,0),"")</f>
        <v/>
      </c>
      <c r="E1841" t="str">
        <f>IFERROR(記録[[#This Row],[組]],"")</f>
        <v/>
      </c>
      <c r="F1841" t="str">
        <f>IFERROR(記録[[#This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29"/>
        <v xml:space="preserve">    </v>
      </c>
    </row>
    <row r="1842" spans="1:12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IFERROR(VLOOKUP(B1842,チーム番号!E:F,2,0),"")</f>
        <v/>
      </c>
      <c r="D1842" t="str">
        <f>IFERROR(VLOOKUP(A1842,プログラム!B:C,2,0),"")</f>
        <v/>
      </c>
      <c r="E1842" t="str">
        <f>IFERROR(記録[[#This Row],[組]],"")</f>
        <v/>
      </c>
      <c r="F1842" t="str">
        <f>IFERROR(記録[[#This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29"/>
        <v xml:space="preserve">    </v>
      </c>
    </row>
    <row r="1843" spans="1:12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IFERROR(VLOOKUP(B1843,チーム番号!E:F,2,0),"")</f>
        <v/>
      </c>
      <c r="D1843" t="str">
        <f>IFERROR(VLOOKUP(A1843,プログラム!B:C,2,0),"")</f>
        <v/>
      </c>
      <c r="E1843" t="str">
        <f>IFERROR(記録[[#This Row],[組]],"")</f>
        <v/>
      </c>
      <c r="F1843" t="str">
        <f>IFERROR(記録[[#This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29"/>
        <v xml:space="preserve">    </v>
      </c>
    </row>
    <row r="1844" spans="1:12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IFERROR(VLOOKUP(B1844,チーム番号!E:F,2,0),"")</f>
        <v/>
      </c>
      <c r="D1844" t="str">
        <f>IFERROR(VLOOKUP(A1844,プログラム!B:C,2,0),"")</f>
        <v/>
      </c>
      <c r="E1844" t="str">
        <f>IFERROR(記録[[#This Row],[組]],"")</f>
        <v/>
      </c>
      <c r="F1844" t="str">
        <f>IFERROR(記録[[#This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29"/>
        <v xml:space="preserve">    </v>
      </c>
    </row>
    <row r="1845" spans="1:12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IFERROR(VLOOKUP(B1845,チーム番号!E:F,2,0),"")</f>
        <v/>
      </c>
      <c r="D1845" t="str">
        <f>IFERROR(VLOOKUP(A1845,プログラム!B:C,2,0),"")</f>
        <v/>
      </c>
      <c r="E1845" t="str">
        <f>IFERROR(記録[[#This Row],[組]],"")</f>
        <v/>
      </c>
      <c r="F1845" t="str">
        <f>IFERROR(記録[[#This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29"/>
        <v xml:space="preserve">    </v>
      </c>
    </row>
    <row r="1846" spans="1:12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IFERROR(VLOOKUP(B1846,チーム番号!E:F,2,0),"")</f>
        <v/>
      </c>
      <c r="D1846" t="str">
        <f>IFERROR(VLOOKUP(A1846,プログラム!B:C,2,0),"")</f>
        <v/>
      </c>
      <c r="E1846" t="str">
        <f>IFERROR(記録[[#This Row],[組]],"")</f>
        <v/>
      </c>
      <c r="F1846" t="str">
        <f>IFERROR(記録[[#This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29"/>
        <v xml:space="preserve">    </v>
      </c>
    </row>
    <row r="1847" spans="1:12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IFERROR(VLOOKUP(B1847,チーム番号!E:F,2,0),"")</f>
        <v/>
      </c>
      <c r="D1847" t="str">
        <f>IFERROR(VLOOKUP(A1847,プログラム!B:C,2,0),"")</f>
        <v/>
      </c>
      <c r="E1847" t="str">
        <f>IFERROR(記録[[#This Row],[組]],"")</f>
        <v/>
      </c>
      <c r="F1847" t="str">
        <f>IFERROR(記録[[#This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29"/>
        <v xml:space="preserve">    </v>
      </c>
    </row>
    <row r="1848" spans="1:12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IFERROR(VLOOKUP(B1848,チーム番号!E:F,2,0),"")</f>
        <v/>
      </c>
      <c r="D1848" t="str">
        <f>IFERROR(VLOOKUP(A1848,プログラム!B:C,2,0),"")</f>
        <v/>
      </c>
      <c r="E1848" t="str">
        <f>IFERROR(記録[[#This Row],[組]],"")</f>
        <v/>
      </c>
      <c r="F1848" t="str">
        <f>IFERROR(記録[[#This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29"/>
        <v xml:space="preserve">    </v>
      </c>
    </row>
    <row r="1849" spans="1:12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IFERROR(VLOOKUP(B1849,チーム番号!E:F,2,0),"")</f>
        <v/>
      </c>
      <c r="D1849" t="str">
        <f>IFERROR(VLOOKUP(A1849,プログラム!B:C,2,0),"")</f>
        <v/>
      </c>
      <c r="E1849" t="str">
        <f>IFERROR(記録[[#This Row],[組]],"")</f>
        <v/>
      </c>
      <c r="F1849" t="str">
        <f>IFERROR(記録[[#This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29"/>
        <v xml:space="preserve">    </v>
      </c>
    </row>
    <row r="1850" spans="1:12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IFERROR(VLOOKUP(B1850,チーム番号!E:F,2,0),"")</f>
        <v/>
      </c>
      <c r="D1850" t="str">
        <f>IFERROR(VLOOKUP(A1850,プログラム!B:C,2,0),"")</f>
        <v/>
      </c>
      <c r="E1850" t="str">
        <f>IFERROR(記録[[#This Row],[組]],"")</f>
        <v/>
      </c>
      <c r="F1850" t="str">
        <f>IFERROR(記録[[#This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29"/>
        <v xml:space="preserve">    </v>
      </c>
    </row>
    <row r="1851" spans="1:12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IFERROR(VLOOKUP(B1851,チーム番号!E:F,2,0),"")</f>
        <v/>
      </c>
      <c r="D1851" t="str">
        <f>IFERROR(VLOOKUP(A1851,プログラム!B:C,2,0),"")</f>
        <v/>
      </c>
      <c r="E1851" t="str">
        <f>IFERROR(記録[[#This Row],[組]],"")</f>
        <v/>
      </c>
      <c r="F1851" t="str">
        <f>IFERROR(記録[[#This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29"/>
        <v xml:space="preserve">    </v>
      </c>
    </row>
    <row r="1852" spans="1:12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IFERROR(VLOOKUP(B1852,チーム番号!E:F,2,0),"")</f>
        <v/>
      </c>
      <c r="D1852" t="str">
        <f>IFERROR(VLOOKUP(A1852,プログラム!B:C,2,0),"")</f>
        <v/>
      </c>
      <c r="E1852" t="str">
        <f>IFERROR(記録[[#This Row],[組]],"")</f>
        <v/>
      </c>
      <c r="F1852" t="str">
        <f>IFERROR(記録[[#This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29"/>
        <v xml:space="preserve">    </v>
      </c>
    </row>
    <row r="1853" spans="1:12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IFERROR(VLOOKUP(B1853,チーム番号!E:F,2,0),"")</f>
        <v/>
      </c>
      <c r="D1853" t="str">
        <f>IFERROR(VLOOKUP(A1853,プログラム!B:C,2,0),"")</f>
        <v/>
      </c>
      <c r="E1853" t="str">
        <f>IFERROR(記録[[#This Row],[組]],"")</f>
        <v/>
      </c>
      <c r="F1853" t="str">
        <f>IFERROR(記録[[#This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29"/>
        <v xml:space="preserve">    </v>
      </c>
    </row>
    <row r="1854" spans="1:12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IFERROR(VLOOKUP(B1854,チーム番号!E:F,2,0),"")</f>
        <v/>
      </c>
      <c r="D1854" t="str">
        <f>IFERROR(VLOOKUP(A1854,プログラム!B:C,2,0),"")</f>
        <v/>
      </c>
      <c r="E1854" t="str">
        <f>IFERROR(記録[[#This Row],[組]],"")</f>
        <v/>
      </c>
      <c r="F1854" t="str">
        <f>IFERROR(記録[[#This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29"/>
        <v xml:space="preserve">    </v>
      </c>
    </row>
    <row r="1855" spans="1:12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IFERROR(VLOOKUP(B1855,チーム番号!E:F,2,0),"")</f>
        <v/>
      </c>
      <c r="D1855" t="str">
        <f>IFERROR(VLOOKUP(A1855,プログラム!B:C,2,0),"")</f>
        <v/>
      </c>
      <c r="E1855" t="str">
        <f>IFERROR(記録[[#This Row],[組]],"")</f>
        <v/>
      </c>
      <c r="F1855" t="str">
        <f>IFERROR(記録[[#This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29"/>
        <v xml:space="preserve">    </v>
      </c>
    </row>
    <row r="1856" spans="1:12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IFERROR(VLOOKUP(B1856,チーム番号!E:F,2,0),"")</f>
        <v/>
      </c>
      <c r="D1856" t="str">
        <f>IFERROR(VLOOKUP(A1856,プログラム!B:C,2,0),"")</f>
        <v/>
      </c>
      <c r="E1856" t="str">
        <f>IFERROR(記録[[#This Row],[組]],"")</f>
        <v/>
      </c>
      <c r="F1856" t="str">
        <f>IFERROR(記録[[#This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29"/>
        <v xml:space="preserve">    </v>
      </c>
    </row>
    <row r="1857" spans="1:12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IFERROR(VLOOKUP(B1857,チーム番号!E:F,2,0),"")</f>
        <v/>
      </c>
      <c r="D1857" t="str">
        <f>IFERROR(VLOOKUP(A1857,プログラム!B:C,2,0),"")</f>
        <v/>
      </c>
      <c r="E1857" t="str">
        <f>IFERROR(記録[[#This Row],[組]],"")</f>
        <v/>
      </c>
      <c r="F1857" t="str">
        <f>IFERROR(記録[[#This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29"/>
        <v xml:space="preserve">    </v>
      </c>
    </row>
    <row r="1858" spans="1:12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IFERROR(VLOOKUP(B1858,チーム番号!E:F,2,0),"")</f>
        <v/>
      </c>
      <c r="D1858" t="str">
        <f>IFERROR(VLOOKUP(A1858,プログラム!B:C,2,0),"")</f>
        <v/>
      </c>
      <c r="E1858" t="str">
        <f>IFERROR(記録[[#This Row],[組]],"")</f>
        <v/>
      </c>
      <c r="F1858" t="str">
        <f>IFERROR(記録[[#This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29"/>
        <v xml:space="preserve">    </v>
      </c>
    </row>
    <row r="1859" spans="1:12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IFERROR(VLOOKUP(B1859,チーム番号!E:F,2,0),"")</f>
        <v/>
      </c>
      <c r="D1859" t="str">
        <f>IFERROR(VLOOKUP(A1859,プログラム!B:C,2,0),"")</f>
        <v/>
      </c>
      <c r="E1859" t="str">
        <f>IFERROR(記録[[#This Row],[組]],"")</f>
        <v/>
      </c>
      <c r="F1859" t="str">
        <f>IFERROR(記録[[#This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si="29"/>
        <v xml:space="preserve">    </v>
      </c>
    </row>
    <row r="1860" spans="1:12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IFERROR(VLOOKUP(B1860,チーム番号!E:F,2,0),"")</f>
        <v/>
      </c>
      <c r="D1860" t="str">
        <f>IFERROR(VLOOKUP(A1860,プログラム!B:C,2,0),"")</f>
        <v/>
      </c>
      <c r="E1860" t="str">
        <f>IFERROR(記録[[#This Row],[組]],"")</f>
        <v/>
      </c>
      <c r="F1860" t="str">
        <f>IFERROR(記録[[#This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29"/>
        <v xml:space="preserve">    </v>
      </c>
    </row>
    <row r="1861" spans="1:12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IFERROR(VLOOKUP(B1861,チーム番号!E:F,2,0),"")</f>
        <v/>
      </c>
      <c r="D1861" t="str">
        <f>IFERROR(VLOOKUP(A1861,プログラム!B:C,2,0),"")</f>
        <v/>
      </c>
      <c r="E1861" t="str">
        <f>IFERROR(記録[[#This Row],[組]],"")</f>
        <v/>
      </c>
      <c r="F1861" t="str">
        <f>IFERROR(記録[[#This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29"/>
        <v xml:space="preserve">    </v>
      </c>
    </row>
    <row r="1862" spans="1:12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IFERROR(VLOOKUP(B1862,チーム番号!E:F,2,0),"")</f>
        <v/>
      </c>
      <c r="D1862" t="str">
        <f>IFERROR(VLOOKUP(A1862,プログラム!B:C,2,0),"")</f>
        <v/>
      </c>
      <c r="E1862" t="str">
        <f>IFERROR(記録[[#This Row],[組]],"")</f>
        <v/>
      </c>
      <c r="F1862" t="str">
        <f>IFERROR(記録[[#This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29"/>
        <v xml:space="preserve">    </v>
      </c>
    </row>
    <row r="1863" spans="1:12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IFERROR(VLOOKUP(B1863,チーム番号!E:F,2,0),"")</f>
        <v/>
      </c>
      <c r="D1863" t="str">
        <f>IFERROR(VLOOKUP(A1863,プログラム!B:C,2,0),"")</f>
        <v/>
      </c>
      <c r="E1863" t="str">
        <f>IFERROR(記録[[#This Row],[組]],"")</f>
        <v/>
      </c>
      <c r="F1863" t="str">
        <f>IFERROR(記録[[#This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29"/>
        <v xml:space="preserve">    </v>
      </c>
    </row>
    <row r="1864" spans="1:12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IFERROR(VLOOKUP(B1864,チーム番号!E:F,2,0),"")</f>
        <v/>
      </c>
      <c r="D1864" t="str">
        <f>IFERROR(VLOOKUP(A1864,プログラム!B:C,2,0),"")</f>
        <v/>
      </c>
      <c r="E1864" t="str">
        <f>IFERROR(記録[[#This Row],[組]],"")</f>
        <v/>
      </c>
      <c r="F1864" t="str">
        <f>IFERROR(記録[[#This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29"/>
        <v xml:space="preserve">    </v>
      </c>
    </row>
    <row r="1865" spans="1:12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IFERROR(VLOOKUP(B1865,チーム番号!E:F,2,0),"")</f>
        <v/>
      </c>
      <c r="D1865" t="str">
        <f>IFERROR(VLOOKUP(A1865,プログラム!B:C,2,0),"")</f>
        <v/>
      </c>
      <c r="E1865" t="str">
        <f>IFERROR(記録[[#This Row],[組]],"")</f>
        <v/>
      </c>
      <c r="F1865" t="str">
        <f>IFERROR(記録[[#This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29"/>
        <v xml:space="preserve">    </v>
      </c>
    </row>
    <row r="1866" spans="1:12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IFERROR(VLOOKUP(B1866,チーム番号!E:F,2,0),"")</f>
        <v/>
      </c>
      <c r="D1866" t="str">
        <f>IFERROR(VLOOKUP(A1866,プログラム!B:C,2,0),"")</f>
        <v/>
      </c>
      <c r="E1866" t="str">
        <f>IFERROR(記録[[#This Row],[組]],"")</f>
        <v/>
      </c>
      <c r="F1866" t="str">
        <f>IFERROR(記録[[#This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29"/>
        <v xml:space="preserve">    </v>
      </c>
    </row>
    <row r="1867" spans="1:12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IFERROR(VLOOKUP(B1867,チーム番号!E:F,2,0),"")</f>
        <v/>
      </c>
      <c r="D1867" t="str">
        <f>IFERROR(VLOOKUP(A1867,プログラム!B:C,2,0),"")</f>
        <v/>
      </c>
      <c r="E1867" t="str">
        <f>IFERROR(記録[[#This Row],[組]],"")</f>
        <v/>
      </c>
      <c r="F1867" t="str">
        <f>IFERROR(記録[[#This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29"/>
        <v xml:space="preserve">    </v>
      </c>
    </row>
    <row r="1868" spans="1:12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IFERROR(VLOOKUP(B1868,チーム番号!E:F,2,0),"")</f>
        <v/>
      </c>
      <c r="D1868" t="str">
        <f>IFERROR(VLOOKUP(A1868,プログラム!B:C,2,0),"")</f>
        <v/>
      </c>
      <c r="E1868" t="str">
        <f>IFERROR(記録[[#This Row],[組]],"")</f>
        <v/>
      </c>
      <c r="F1868" t="str">
        <f>IFERROR(記録[[#This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29"/>
        <v xml:space="preserve">    </v>
      </c>
    </row>
    <row r="1869" spans="1:12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IFERROR(VLOOKUP(B1869,チーム番号!E:F,2,0),"")</f>
        <v/>
      </c>
      <c r="D1869" t="str">
        <f>IFERROR(VLOOKUP(A1869,プログラム!B:C,2,0),"")</f>
        <v/>
      </c>
      <c r="E1869" t="str">
        <f>IFERROR(記録[[#This Row],[組]],"")</f>
        <v/>
      </c>
      <c r="F1869" t="str">
        <f>IFERROR(記録[[#This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29"/>
        <v xml:space="preserve">    </v>
      </c>
    </row>
    <row r="1870" spans="1:12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IFERROR(VLOOKUP(B1870,チーム番号!E:F,2,0),"")</f>
        <v/>
      </c>
      <c r="D1870" t="str">
        <f>IFERROR(VLOOKUP(A1870,プログラム!B:C,2,0),"")</f>
        <v/>
      </c>
      <c r="E1870" t="str">
        <f>IFERROR(記録[[#This Row],[組]],"")</f>
        <v/>
      </c>
      <c r="F1870" t="str">
        <f>IFERROR(記録[[#This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29"/>
        <v xml:space="preserve">    </v>
      </c>
    </row>
    <row r="1871" spans="1:12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IFERROR(VLOOKUP(B1871,チーム番号!E:F,2,0),"")</f>
        <v/>
      </c>
      <c r="D1871" t="str">
        <f>IFERROR(VLOOKUP(A1871,プログラム!B:C,2,0),"")</f>
        <v/>
      </c>
      <c r="E1871" t="str">
        <f>IFERROR(記録[[#This Row],[組]],"")</f>
        <v/>
      </c>
      <c r="F1871" t="str">
        <f>IFERROR(記録[[#This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29"/>
        <v xml:space="preserve">    </v>
      </c>
    </row>
    <row r="1872" spans="1:12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IFERROR(VLOOKUP(B1872,チーム番号!E:F,2,0),"")</f>
        <v/>
      </c>
      <c r="D1872" t="str">
        <f>IFERROR(VLOOKUP(A1872,プログラム!B:C,2,0),"")</f>
        <v/>
      </c>
      <c r="E1872" t="str">
        <f>IFERROR(記録[[#This Row],[組]],"")</f>
        <v/>
      </c>
      <c r="F1872" t="str">
        <f>IFERROR(記録[[#This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29"/>
        <v xml:space="preserve">    </v>
      </c>
    </row>
    <row r="1873" spans="1:12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IFERROR(VLOOKUP(B1873,チーム番号!E:F,2,0),"")</f>
        <v/>
      </c>
      <c r="D1873" t="str">
        <f>IFERROR(VLOOKUP(A1873,プログラム!B:C,2,0),"")</f>
        <v/>
      </c>
      <c r="E1873" t="str">
        <f>IFERROR(記録[[#This Row],[組]],"")</f>
        <v/>
      </c>
      <c r="F1873" t="str">
        <f>IFERROR(記録[[#This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29"/>
        <v xml:space="preserve">    </v>
      </c>
    </row>
    <row r="1874" spans="1:12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IFERROR(VLOOKUP(B1874,チーム番号!E:F,2,0),"")</f>
        <v/>
      </c>
      <c r="D1874" t="str">
        <f>IFERROR(VLOOKUP(A1874,プログラム!B:C,2,0),"")</f>
        <v/>
      </c>
      <c r="E1874" t="str">
        <f>IFERROR(記録[[#This Row],[組]],"")</f>
        <v/>
      </c>
      <c r="F1874" t="str">
        <f>IFERROR(記録[[#This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29"/>
        <v xml:space="preserve">    </v>
      </c>
    </row>
    <row r="1875" spans="1:12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IFERROR(VLOOKUP(B1875,チーム番号!E:F,2,0),"")</f>
        <v/>
      </c>
      <c r="D1875" t="str">
        <f>IFERROR(VLOOKUP(A1875,プログラム!B:C,2,0),"")</f>
        <v/>
      </c>
      <c r="E1875" t="str">
        <f>IFERROR(記録[[#This Row],[組]],"")</f>
        <v/>
      </c>
      <c r="F1875" t="str">
        <f>IFERROR(記録[[#This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29"/>
        <v xml:space="preserve">    </v>
      </c>
    </row>
    <row r="1876" spans="1:12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IFERROR(VLOOKUP(B1876,チーム番号!E:F,2,0),"")</f>
        <v/>
      </c>
      <c r="D1876" t="str">
        <f>IFERROR(VLOOKUP(A1876,プログラム!B:C,2,0),"")</f>
        <v/>
      </c>
      <c r="E1876" t="str">
        <f>IFERROR(記録[[#This Row],[組]],"")</f>
        <v/>
      </c>
      <c r="F1876" t="str">
        <f>IFERROR(記録[[#This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29"/>
        <v xml:space="preserve">    </v>
      </c>
    </row>
    <row r="1877" spans="1:12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IFERROR(VLOOKUP(B1877,チーム番号!E:F,2,0),"")</f>
        <v/>
      </c>
      <c r="D1877" t="str">
        <f>IFERROR(VLOOKUP(A1877,プログラム!B:C,2,0),"")</f>
        <v/>
      </c>
      <c r="E1877" t="str">
        <f>IFERROR(記録[[#This Row],[組]],"")</f>
        <v/>
      </c>
      <c r="F1877" t="str">
        <f>IFERROR(記録[[#This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29"/>
        <v xml:space="preserve">    </v>
      </c>
    </row>
    <row r="1878" spans="1:12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IFERROR(VLOOKUP(B1878,チーム番号!E:F,2,0),"")</f>
        <v/>
      </c>
      <c r="D1878" t="str">
        <f>IFERROR(VLOOKUP(A1878,プログラム!B:C,2,0),"")</f>
        <v/>
      </c>
      <c r="E1878" t="str">
        <f>IFERROR(記録[[#This Row],[組]],"")</f>
        <v/>
      </c>
      <c r="F1878" t="str">
        <f>IFERROR(記録[[#This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29"/>
        <v xml:space="preserve">    </v>
      </c>
    </row>
    <row r="1879" spans="1:12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IFERROR(VLOOKUP(B1879,チーム番号!E:F,2,0),"")</f>
        <v/>
      </c>
      <c r="D1879" t="str">
        <f>IFERROR(VLOOKUP(A1879,プログラム!B:C,2,0),"")</f>
        <v/>
      </c>
      <c r="E1879" t="str">
        <f>IFERROR(記録[[#This Row],[組]],"")</f>
        <v/>
      </c>
      <c r="F1879" t="str">
        <f>IFERROR(記録[[#This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29"/>
        <v xml:space="preserve">    </v>
      </c>
    </row>
    <row r="1880" spans="1:12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IFERROR(VLOOKUP(B1880,チーム番号!E:F,2,0),"")</f>
        <v/>
      </c>
      <c r="D1880" t="str">
        <f>IFERROR(VLOOKUP(A1880,プログラム!B:C,2,0),"")</f>
        <v/>
      </c>
      <c r="E1880" t="str">
        <f>IFERROR(記録[[#This Row],[組]],"")</f>
        <v/>
      </c>
      <c r="F1880" t="str">
        <f>IFERROR(記録[[#This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29"/>
        <v xml:space="preserve">    </v>
      </c>
    </row>
    <row r="1881" spans="1:12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IFERROR(VLOOKUP(B1881,チーム番号!E:F,2,0),"")</f>
        <v/>
      </c>
      <c r="D1881" t="str">
        <f>IFERROR(VLOOKUP(A1881,プログラム!B:C,2,0),"")</f>
        <v/>
      </c>
      <c r="E1881" t="str">
        <f>IFERROR(記録[[#This Row],[組]],"")</f>
        <v/>
      </c>
      <c r="F1881" t="str">
        <f>IFERROR(記録[[#This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29"/>
        <v xml:space="preserve">    </v>
      </c>
    </row>
    <row r="1882" spans="1:12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IFERROR(VLOOKUP(B1882,チーム番号!E:F,2,0),"")</f>
        <v/>
      </c>
      <c r="D1882" t="str">
        <f>IFERROR(VLOOKUP(A1882,プログラム!B:C,2,0),"")</f>
        <v/>
      </c>
      <c r="E1882" t="str">
        <f>IFERROR(記録[[#This Row],[組]],"")</f>
        <v/>
      </c>
      <c r="F1882" t="str">
        <f>IFERROR(記録[[#This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29"/>
        <v xml:space="preserve">    </v>
      </c>
    </row>
    <row r="1883" spans="1:12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IFERROR(VLOOKUP(B1883,チーム番号!E:F,2,0),"")</f>
        <v/>
      </c>
      <c r="D1883" t="str">
        <f>IFERROR(VLOOKUP(A1883,プログラム!B:C,2,0),"")</f>
        <v/>
      </c>
      <c r="E1883" t="str">
        <f>IFERROR(記録[[#This Row],[組]],"")</f>
        <v/>
      </c>
      <c r="F1883" t="str">
        <f>IFERROR(記録[[#This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29"/>
        <v xml:space="preserve">    </v>
      </c>
    </row>
    <row r="1884" spans="1:12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IFERROR(VLOOKUP(B1884,チーム番号!E:F,2,0),"")</f>
        <v/>
      </c>
      <c r="D1884" t="str">
        <f>IFERROR(VLOOKUP(A1884,プログラム!B:C,2,0),"")</f>
        <v/>
      </c>
      <c r="E1884" t="str">
        <f>IFERROR(記録[[#This Row],[組]],"")</f>
        <v/>
      </c>
      <c r="F1884" t="str">
        <f>IFERROR(記録[[#This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29"/>
        <v xml:space="preserve">    </v>
      </c>
    </row>
    <row r="1885" spans="1:12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IFERROR(VLOOKUP(B1885,チーム番号!E:F,2,0),"")</f>
        <v/>
      </c>
      <c r="D1885" t="str">
        <f>IFERROR(VLOOKUP(A1885,プログラム!B:C,2,0),"")</f>
        <v/>
      </c>
      <c r="E1885" t="str">
        <f>IFERROR(記録[[#This Row],[組]],"")</f>
        <v/>
      </c>
      <c r="F1885" t="str">
        <f>IFERROR(記録[[#This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29"/>
        <v xml:space="preserve">    </v>
      </c>
    </row>
    <row r="1886" spans="1:12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IFERROR(VLOOKUP(B1886,チーム番号!E:F,2,0),"")</f>
        <v/>
      </c>
      <c r="D1886" t="str">
        <f>IFERROR(VLOOKUP(A1886,プログラム!B:C,2,0),"")</f>
        <v/>
      </c>
      <c r="E1886" t="str">
        <f>IFERROR(記録[[#This Row],[組]],"")</f>
        <v/>
      </c>
      <c r="F1886" t="str">
        <f>IFERROR(記録[[#This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29"/>
        <v xml:space="preserve">    </v>
      </c>
    </row>
    <row r="1887" spans="1:12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IFERROR(VLOOKUP(B1887,チーム番号!E:F,2,0),"")</f>
        <v/>
      </c>
      <c r="D1887" t="str">
        <f>IFERROR(VLOOKUP(A1887,プログラム!B:C,2,0),"")</f>
        <v/>
      </c>
      <c r="E1887" t="str">
        <f>IFERROR(記録[[#This Row],[組]],"")</f>
        <v/>
      </c>
      <c r="F1887" t="str">
        <f>IFERROR(記録[[#This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29"/>
        <v xml:space="preserve">    </v>
      </c>
    </row>
    <row r="1888" spans="1:12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IFERROR(VLOOKUP(B1888,チーム番号!E:F,2,0),"")</f>
        <v/>
      </c>
      <c r="D1888" t="str">
        <f>IFERROR(VLOOKUP(A1888,プログラム!B:C,2,0),"")</f>
        <v/>
      </c>
      <c r="E1888" t="str">
        <f>IFERROR(記録[[#This Row],[組]],"")</f>
        <v/>
      </c>
      <c r="F1888" t="str">
        <f>IFERROR(記録[[#This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29"/>
        <v xml:space="preserve">    </v>
      </c>
    </row>
    <row r="1889" spans="1:12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IFERROR(VLOOKUP(B1889,チーム番号!E:F,2,0),"")</f>
        <v/>
      </c>
      <c r="D1889" t="str">
        <f>IFERROR(VLOOKUP(A1889,プログラム!B:C,2,0),"")</f>
        <v/>
      </c>
      <c r="E1889" t="str">
        <f>IFERROR(記録[[#This Row],[組]],"")</f>
        <v/>
      </c>
      <c r="F1889" t="str">
        <f>IFERROR(記録[[#This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29"/>
        <v xml:space="preserve">    </v>
      </c>
    </row>
    <row r="1890" spans="1:12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IFERROR(VLOOKUP(B1890,チーム番号!E:F,2,0),"")</f>
        <v/>
      </c>
      <c r="D1890" t="str">
        <f>IFERROR(VLOOKUP(A1890,プログラム!B:C,2,0),"")</f>
        <v/>
      </c>
      <c r="E1890" t="str">
        <f>IFERROR(記録[[#This Row],[組]],"")</f>
        <v/>
      </c>
      <c r="F1890" t="str">
        <f>IFERROR(記録[[#This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29"/>
        <v xml:space="preserve">    </v>
      </c>
    </row>
    <row r="1891" spans="1:12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IFERROR(VLOOKUP(B1891,チーム番号!E:F,2,0),"")</f>
        <v/>
      </c>
      <c r="D1891" t="str">
        <f>IFERROR(VLOOKUP(A1891,プログラム!B:C,2,0),"")</f>
        <v/>
      </c>
      <c r="E1891" t="str">
        <f>IFERROR(記録[[#This Row],[組]],"")</f>
        <v/>
      </c>
      <c r="F1891" t="str">
        <f>IFERROR(記録[[#This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29"/>
        <v xml:space="preserve">    </v>
      </c>
    </row>
    <row r="1892" spans="1:12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IFERROR(VLOOKUP(B1892,チーム番号!E:F,2,0),"")</f>
        <v/>
      </c>
      <c r="D1892" t="str">
        <f>IFERROR(VLOOKUP(A1892,プログラム!B:C,2,0),"")</f>
        <v/>
      </c>
      <c r="E1892" t="str">
        <f>IFERROR(記録[[#This Row],[組]],"")</f>
        <v/>
      </c>
      <c r="F1892" t="str">
        <f>IFERROR(記録[[#This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29"/>
        <v xml:space="preserve">    </v>
      </c>
    </row>
    <row r="1893" spans="1:12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IFERROR(VLOOKUP(B1893,チーム番号!E:F,2,0),"")</f>
        <v/>
      </c>
      <c r="D1893" t="str">
        <f>IFERROR(VLOOKUP(A1893,プログラム!B:C,2,0),"")</f>
        <v/>
      </c>
      <c r="E1893" t="str">
        <f>IFERROR(記録[[#This Row],[組]],"")</f>
        <v/>
      </c>
      <c r="F1893" t="str">
        <f>IFERROR(記録[[#This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29"/>
        <v xml:space="preserve">    </v>
      </c>
    </row>
    <row r="1894" spans="1:12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IFERROR(VLOOKUP(B1894,チーム番号!E:F,2,0),"")</f>
        <v/>
      </c>
      <c r="D1894" t="str">
        <f>IFERROR(VLOOKUP(A1894,プログラム!B:C,2,0),"")</f>
        <v/>
      </c>
      <c r="E1894" t="str">
        <f>IFERROR(記録[[#This Row],[組]],"")</f>
        <v/>
      </c>
      <c r="F1894" t="str">
        <f>IFERROR(記録[[#This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29"/>
        <v xml:space="preserve">    </v>
      </c>
    </row>
    <row r="1895" spans="1:12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IFERROR(VLOOKUP(B1895,チーム番号!E:F,2,0),"")</f>
        <v/>
      </c>
      <c r="D1895" t="str">
        <f>IFERROR(VLOOKUP(A1895,プログラム!B:C,2,0),"")</f>
        <v/>
      </c>
      <c r="E1895" t="str">
        <f>IFERROR(記録[[#This Row],[組]],"")</f>
        <v/>
      </c>
      <c r="F1895" t="str">
        <f>IFERROR(記録[[#This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29"/>
        <v xml:space="preserve">    </v>
      </c>
    </row>
    <row r="1896" spans="1:12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IFERROR(VLOOKUP(B1896,チーム番号!E:F,2,0),"")</f>
        <v/>
      </c>
      <c r="D1896" t="str">
        <f>IFERROR(VLOOKUP(A1896,プログラム!B:C,2,0),"")</f>
        <v/>
      </c>
      <c r="E1896" t="str">
        <f>IFERROR(記録[[#This Row],[組]],"")</f>
        <v/>
      </c>
      <c r="F1896" t="str">
        <f>IFERROR(記録[[#This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29"/>
        <v xml:space="preserve">    </v>
      </c>
    </row>
    <row r="1897" spans="1:12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IFERROR(VLOOKUP(B1897,チーム番号!E:F,2,0),"")</f>
        <v/>
      </c>
      <c r="D1897" t="str">
        <f>IFERROR(VLOOKUP(A1897,プログラム!B:C,2,0),"")</f>
        <v/>
      </c>
      <c r="E1897" t="str">
        <f>IFERROR(記録[[#This Row],[組]],"")</f>
        <v/>
      </c>
      <c r="F1897" t="str">
        <f>IFERROR(記録[[#This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29"/>
        <v xml:space="preserve">    </v>
      </c>
    </row>
    <row r="1898" spans="1:12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IFERROR(VLOOKUP(B1898,チーム番号!E:F,2,0),"")</f>
        <v/>
      </c>
      <c r="D1898" t="str">
        <f>IFERROR(VLOOKUP(A1898,プログラム!B:C,2,0),"")</f>
        <v/>
      </c>
      <c r="E1898" t="str">
        <f>IFERROR(記録[[#This Row],[組]],"")</f>
        <v/>
      </c>
      <c r="F1898" t="str">
        <f>IFERROR(記録[[#This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29"/>
        <v xml:space="preserve">    </v>
      </c>
    </row>
    <row r="1899" spans="1:12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IFERROR(VLOOKUP(B1899,チーム番号!E:F,2,0),"")</f>
        <v/>
      </c>
      <c r="D1899" t="str">
        <f>IFERROR(VLOOKUP(A1899,プログラム!B:C,2,0),"")</f>
        <v/>
      </c>
      <c r="E1899" t="str">
        <f>IFERROR(記録[[#This Row],[組]],"")</f>
        <v/>
      </c>
      <c r="F1899" t="str">
        <f>IFERROR(記録[[#This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29"/>
        <v xml:space="preserve">    </v>
      </c>
    </row>
    <row r="1900" spans="1:12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IFERROR(VLOOKUP(B1900,チーム番号!E:F,2,0),"")</f>
        <v/>
      </c>
      <c r="D1900" t="str">
        <f>IFERROR(VLOOKUP(A1900,プログラム!B:C,2,0),"")</f>
        <v/>
      </c>
      <c r="E1900" t="str">
        <f>IFERROR(記録[[#This Row],[組]],"")</f>
        <v/>
      </c>
      <c r="F1900" t="str">
        <f>IFERROR(記録[[#This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29"/>
        <v xml:space="preserve">    </v>
      </c>
    </row>
    <row r="1901" spans="1:12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IFERROR(VLOOKUP(B1901,チーム番号!E:F,2,0),"")</f>
        <v/>
      </c>
      <c r="D1901" t="str">
        <f>IFERROR(VLOOKUP(A1901,プログラム!B:C,2,0),"")</f>
        <v/>
      </c>
      <c r="E1901" t="str">
        <f>IFERROR(記録[[#This Row],[組]],"")</f>
        <v/>
      </c>
      <c r="F1901" t="str">
        <f>IFERROR(記録[[#This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29"/>
        <v xml:space="preserve">    </v>
      </c>
    </row>
    <row r="1902" spans="1:12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IFERROR(VLOOKUP(B1902,チーム番号!E:F,2,0),"")</f>
        <v/>
      </c>
      <c r="D1902" t="str">
        <f>IFERROR(VLOOKUP(A1902,プログラム!B:C,2,0),"")</f>
        <v/>
      </c>
      <c r="E1902" t="str">
        <f>IFERROR(記録[[#This Row],[組]],"")</f>
        <v/>
      </c>
      <c r="F1902" t="str">
        <f>IFERROR(記録[[#This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ref="L1902:L1965" si="30">CONCATENATE(G1902," ",H1902," ",I1902," ",J1902," ",K1902)</f>
        <v xml:space="preserve">    </v>
      </c>
    </row>
    <row r="1903" spans="1:12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IFERROR(VLOOKUP(B1903,チーム番号!E:F,2,0),"")</f>
        <v/>
      </c>
      <c r="D1903" t="str">
        <f>IFERROR(VLOOKUP(A1903,プログラム!B:C,2,0),"")</f>
        <v/>
      </c>
      <c r="E1903" t="str">
        <f>IFERROR(記録[[#This Row],[組]],"")</f>
        <v/>
      </c>
      <c r="F1903" t="str">
        <f>IFERROR(記録[[#This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30"/>
        <v xml:space="preserve">    </v>
      </c>
    </row>
    <row r="1904" spans="1:12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IFERROR(VLOOKUP(B1904,チーム番号!E:F,2,0),"")</f>
        <v/>
      </c>
      <c r="D1904" t="str">
        <f>IFERROR(VLOOKUP(A1904,プログラム!B:C,2,0),"")</f>
        <v/>
      </c>
      <c r="E1904" t="str">
        <f>IFERROR(記録[[#This Row],[組]],"")</f>
        <v/>
      </c>
      <c r="F1904" t="str">
        <f>IFERROR(記録[[#This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30"/>
        <v xml:space="preserve">    </v>
      </c>
    </row>
    <row r="1905" spans="1:12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IFERROR(VLOOKUP(B1905,チーム番号!E:F,2,0),"")</f>
        <v/>
      </c>
      <c r="D1905" t="str">
        <f>IFERROR(VLOOKUP(A1905,プログラム!B:C,2,0),"")</f>
        <v/>
      </c>
      <c r="E1905" t="str">
        <f>IFERROR(記録[[#This Row],[組]],"")</f>
        <v/>
      </c>
      <c r="F1905" t="str">
        <f>IFERROR(記録[[#This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30"/>
        <v xml:space="preserve">    </v>
      </c>
    </row>
    <row r="1906" spans="1:12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IFERROR(VLOOKUP(B1906,チーム番号!E:F,2,0),"")</f>
        <v/>
      </c>
      <c r="D1906" t="str">
        <f>IFERROR(VLOOKUP(A1906,プログラム!B:C,2,0),"")</f>
        <v/>
      </c>
      <c r="E1906" t="str">
        <f>IFERROR(記録[[#This Row],[組]],"")</f>
        <v/>
      </c>
      <c r="F1906" t="str">
        <f>IFERROR(記録[[#This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30"/>
        <v xml:space="preserve">    </v>
      </c>
    </row>
    <row r="1907" spans="1:12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IFERROR(VLOOKUP(B1907,チーム番号!E:F,2,0),"")</f>
        <v/>
      </c>
      <c r="D1907" t="str">
        <f>IFERROR(VLOOKUP(A1907,プログラム!B:C,2,0),"")</f>
        <v/>
      </c>
      <c r="E1907" t="str">
        <f>IFERROR(記録[[#This Row],[組]],"")</f>
        <v/>
      </c>
      <c r="F1907" t="str">
        <f>IFERROR(記録[[#This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30"/>
        <v xml:space="preserve">    </v>
      </c>
    </row>
    <row r="1908" spans="1:12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IFERROR(VLOOKUP(B1908,チーム番号!E:F,2,0),"")</f>
        <v/>
      </c>
      <c r="D1908" t="str">
        <f>IFERROR(VLOOKUP(A1908,プログラム!B:C,2,0),"")</f>
        <v/>
      </c>
      <c r="E1908" t="str">
        <f>IFERROR(記録[[#This Row],[組]],"")</f>
        <v/>
      </c>
      <c r="F1908" t="str">
        <f>IFERROR(記録[[#This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30"/>
        <v xml:space="preserve">    </v>
      </c>
    </row>
    <row r="1909" spans="1:12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IFERROR(VLOOKUP(B1909,チーム番号!E:F,2,0),"")</f>
        <v/>
      </c>
      <c r="D1909" t="str">
        <f>IFERROR(VLOOKUP(A1909,プログラム!B:C,2,0),"")</f>
        <v/>
      </c>
      <c r="E1909" t="str">
        <f>IFERROR(記録[[#This Row],[組]],"")</f>
        <v/>
      </c>
      <c r="F1909" t="str">
        <f>IFERROR(記録[[#This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30"/>
        <v xml:space="preserve">    </v>
      </c>
    </row>
    <row r="1910" spans="1:12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IFERROR(VLOOKUP(B1910,チーム番号!E:F,2,0),"")</f>
        <v/>
      </c>
      <c r="D1910" t="str">
        <f>IFERROR(VLOOKUP(A1910,プログラム!B:C,2,0),"")</f>
        <v/>
      </c>
      <c r="E1910" t="str">
        <f>IFERROR(記録[[#This Row],[組]],"")</f>
        <v/>
      </c>
      <c r="F1910" t="str">
        <f>IFERROR(記録[[#This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30"/>
        <v xml:space="preserve">    </v>
      </c>
    </row>
    <row r="1911" spans="1:12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IFERROR(VLOOKUP(B1911,チーム番号!E:F,2,0),"")</f>
        <v/>
      </c>
      <c r="D1911" t="str">
        <f>IFERROR(VLOOKUP(A1911,プログラム!B:C,2,0),"")</f>
        <v/>
      </c>
      <c r="E1911" t="str">
        <f>IFERROR(記録[[#This Row],[組]],"")</f>
        <v/>
      </c>
      <c r="F1911" t="str">
        <f>IFERROR(記録[[#This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30"/>
        <v xml:space="preserve">    </v>
      </c>
    </row>
    <row r="1912" spans="1:12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IFERROR(VLOOKUP(B1912,チーム番号!E:F,2,0),"")</f>
        <v/>
      </c>
      <c r="D1912" t="str">
        <f>IFERROR(VLOOKUP(A1912,プログラム!B:C,2,0),"")</f>
        <v/>
      </c>
      <c r="E1912" t="str">
        <f>IFERROR(記録[[#This Row],[組]],"")</f>
        <v/>
      </c>
      <c r="F1912" t="str">
        <f>IFERROR(記録[[#This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30"/>
        <v xml:space="preserve">    </v>
      </c>
    </row>
    <row r="1913" spans="1:12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IFERROR(VLOOKUP(B1913,チーム番号!E:F,2,0),"")</f>
        <v/>
      </c>
      <c r="D1913" t="str">
        <f>IFERROR(VLOOKUP(A1913,プログラム!B:C,2,0),"")</f>
        <v/>
      </c>
      <c r="E1913" t="str">
        <f>IFERROR(記録[[#This Row],[組]],"")</f>
        <v/>
      </c>
      <c r="F1913" t="str">
        <f>IFERROR(記録[[#This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30"/>
        <v xml:space="preserve">    </v>
      </c>
    </row>
    <row r="1914" spans="1:12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IFERROR(VLOOKUP(B1914,チーム番号!E:F,2,0),"")</f>
        <v/>
      </c>
      <c r="D1914" t="str">
        <f>IFERROR(VLOOKUP(A1914,プログラム!B:C,2,0),"")</f>
        <v/>
      </c>
      <c r="E1914" t="str">
        <f>IFERROR(記録[[#This Row],[組]],"")</f>
        <v/>
      </c>
      <c r="F1914" t="str">
        <f>IFERROR(記録[[#This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30"/>
        <v xml:space="preserve">    </v>
      </c>
    </row>
    <row r="1915" spans="1:12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IFERROR(VLOOKUP(B1915,チーム番号!E:F,2,0),"")</f>
        <v/>
      </c>
      <c r="D1915" t="str">
        <f>IFERROR(VLOOKUP(A1915,プログラム!B:C,2,0),"")</f>
        <v/>
      </c>
      <c r="E1915" t="str">
        <f>IFERROR(記録[[#This Row],[組]],"")</f>
        <v/>
      </c>
      <c r="F1915" t="str">
        <f>IFERROR(記録[[#This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30"/>
        <v xml:space="preserve">    </v>
      </c>
    </row>
    <row r="1916" spans="1:12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IFERROR(VLOOKUP(B1916,チーム番号!E:F,2,0),"")</f>
        <v/>
      </c>
      <c r="D1916" t="str">
        <f>IFERROR(VLOOKUP(A1916,プログラム!B:C,2,0),"")</f>
        <v/>
      </c>
      <c r="E1916" t="str">
        <f>IFERROR(記録[[#This Row],[組]],"")</f>
        <v/>
      </c>
      <c r="F1916" t="str">
        <f>IFERROR(記録[[#This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30"/>
        <v xml:space="preserve">    </v>
      </c>
    </row>
    <row r="1917" spans="1:12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IFERROR(VLOOKUP(B1917,チーム番号!E:F,2,0),"")</f>
        <v/>
      </c>
      <c r="D1917" t="str">
        <f>IFERROR(VLOOKUP(A1917,プログラム!B:C,2,0),"")</f>
        <v/>
      </c>
      <c r="E1917" t="str">
        <f>IFERROR(記録[[#This Row],[組]],"")</f>
        <v/>
      </c>
      <c r="F1917" t="str">
        <f>IFERROR(記録[[#This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30"/>
        <v xml:space="preserve">    </v>
      </c>
    </row>
    <row r="1918" spans="1:12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IFERROR(VLOOKUP(B1918,チーム番号!E:F,2,0),"")</f>
        <v/>
      </c>
      <c r="D1918" t="str">
        <f>IFERROR(VLOOKUP(A1918,プログラム!B:C,2,0),"")</f>
        <v/>
      </c>
      <c r="E1918" t="str">
        <f>IFERROR(記録[[#This Row],[組]],"")</f>
        <v/>
      </c>
      <c r="F1918" t="str">
        <f>IFERROR(記録[[#This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30"/>
        <v xml:space="preserve">    </v>
      </c>
    </row>
    <row r="1919" spans="1:12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IFERROR(VLOOKUP(B1919,チーム番号!E:F,2,0),"")</f>
        <v/>
      </c>
      <c r="D1919" t="str">
        <f>IFERROR(VLOOKUP(A1919,プログラム!B:C,2,0),"")</f>
        <v/>
      </c>
      <c r="E1919" t="str">
        <f>IFERROR(記録[[#This Row],[組]],"")</f>
        <v/>
      </c>
      <c r="F1919" t="str">
        <f>IFERROR(記録[[#This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30"/>
        <v xml:space="preserve">    </v>
      </c>
    </row>
    <row r="1920" spans="1:12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IFERROR(VLOOKUP(B1920,チーム番号!E:F,2,0),"")</f>
        <v/>
      </c>
      <c r="D1920" t="str">
        <f>IFERROR(VLOOKUP(A1920,プログラム!B:C,2,0),"")</f>
        <v/>
      </c>
      <c r="E1920" t="str">
        <f>IFERROR(記録[[#This Row],[組]],"")</f>
        <v/>
      </c>
      <c r="F1920" t="str">
        <f>IFERROR(記録[[#This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30"/>
        <v xml:space="preserve">    </v>
      </c>
    </row>
    <row r="1921" spans="1:12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IFERROR(VLOOKUP(B1921,チーム番号!E:F,2,0),"")</f>
        <v/>
      </c>
      <c r="D1921" t="str">
        <f>IFERROR(VLOOKUP(A1921,プログラム!B:C,2,0),"")</f>
        <v/>
      </c>
      <c r="E1921" t="str">
        <f>IFERROR(記録[[#This Row],[組]],"")</f>
        <v/>
      </c>
      <c r="F1921" t="str">
        <f>IFERROR(記録[[#This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30"/>
        <v xml:space="preserve">    </v>
      </c>
    </row>
    <row r="1922" spans="1:12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IFERROR(VLOOKUP(B1922,チーム番号!E:F,2,0),"")</f>
        <v/>
      </c>
      <c r="D1922" t="str">
        <f>IFERROR(VLOOKUP(A1922,プログラム!B:C,2,0),"")</f>
        <v/>
      </c>
      <c r="E1922" t="str">
        <f>IFERROR(記録[[#This Row],[組]],"")</f>
        <v/>
      </c>
      <c r="F1922" t="str">
        <f>IFERROR(記録[[#This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30"/>
        <v xml:space="preserve">    </v>
      </c>
    </row>
    <row r="1923" spans="1:12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IFERROR(VLOOKUP(B1923,チーム番号!E:F,2,0),"")</f>
        <v/>
      </c>
      <c r="D1923" t="str">
        <f>IFERROR(VLOOKUP(A1923,プログラム!B:C,2,0),"")</f>
        <v/>
      </c>
      <c r="E1923" t="str">
        <f>IFERROR(記録[[#This Row],[組]],"")</f>
        <v/>
      </c>
      <c r="F1923" t="str">
        <f>IFERROR(記録[[#This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si="30"/>
        <v xml:space="preserve">    </v>
      </c>
    </row>
    <row r="1924" spans="1:12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IFERROR(VLOOKUP(B1924,チーム番号!E:F,2,0),"")</f>
        <v/>
      </c>
      <c r="D1924" t="str">
        <f>IFERROR(VLOOKUP(A1924,プログラム!B:C,2,0),"")</f>
        <v/>
      </c>
      <c r="E1924" t="str">
        <f>IFERROR(記録[[#This Row],[組]],"")</f>
        <v/>
      </c>
      <c r="F1924" t="str">
        <f>IFERROR(記録[[#This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30"/>
        <v xml:space="preserve">    </v>
      </c>
    </row>
    <row r="1925" spans="1:12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IFERROR(VLOOKUP(B1925,チーム番号!E:F,2,0),"")</f>
        <v/>
      </c>
      <c r="D1925" t="str">
        <f>IFERROR(VLOOKUP(A1925,プログラム!B:C,2,0),"")</f>
        <v/>
      </c>
      <c r="E1925" t="str">
        <f>IFERROR(記録[[#This Row],[組]],"")</f>
        <v/>
      </c>
      <c r="F1925" t="str">
        <f>IFERROR(記録[[#This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30"/>
        <v xml:space="preserve">    </v>
      </c>
    </row>
    <row r="1926" spans="1:12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IFERROR(VLOOKUP(B1926,チーム番号!E:F,2,0),"")</f>
        <v/>
      </c>
      <c r="D1926" t="str">
        <f>IFERROR(VLOOKUP(A1926,プログラム!B:C,2,0),"")</f>
        <v/>
      </c>
      <c r="E1926" t="str">
        <f>IFERROR(記録[[#This Row],[組]],"")</f>
        <v/>
      </c>
      <c r="F1926" t="str">
        <f>IFERROR(記録[[#This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30"/>
        <v xml:space="preserve">    </v>
      </c>
    </row>
    <row r="1927" spans="1:12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IFERROR(VLOOKUP(B1927,チーム番号!E:F,2,0),"")</f>
        <v/>
      </c>
      <c r="D1927" t="str">
        <f>IFERROR(VLOOKUP(A1927,プログラム!B:C,2,0),"")</f>
        <v/>
      </c>
      <c r="E1927" t="str">
        <f>IFERROR(記録[[#This Row],[組]],"")</f>
        <v/>
      </c>
      <c r="F1927" t="str">
        <f>IFERROR(記録[[#This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30"/>
        <v xml:space="preserve">    </v>
      </c>
    </row>
    <row r="1928" spans="1:12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IFERROR(VLOOKUP(B1928,チーム番号!E:F,2,0),"")</f>
        <v/>
      </c>
      <c r="D1928" t="str">
        <f>IFERROR(VLOOKUP(A1928,プログラム!B:C,2,0),"")</f>
        <v/>
      </c>
      <c r="E1928" t="str">
        <f>IFERROR(記録[[#This Row],[組]],"")</f>
        <v/>
      </c>
      <c r="F1928" t="str">
        <f>IFERROR(記録[[#This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30"/>
        <v xml:space="preserve">    </v>
      </c>
    </row>
    <row r="1929" spans="1:12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IFERROR(VLOOKUP(B1929,チーム番号!E:F,2,0),"")</f>
        <v/>
      </c>
      <c r="D1929" t="str">
        <f>IFERROR(VLOOKUP(A1929,プログラム!B:C,2,0),"")</f>
        <v/>
      </c>
      <c r="E1929" t="str">
        <f>IFERROR(記録[[#This Row],[組]],"")</f>
        <v/>
      </c>
      <c r="F1929" t="str">
        <f>IFERROR(記録[[#This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30"/>
        <v xml:space="preserve">    </v>
      </c>
    </row>
    <row r="1930" spans="1:12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IFERROR(VLOOKUP(B1930,チーム番号!E:F,2,0),"")</f>
        <v/>
      </c>
      <c r="D1930" t="str">
        <f>IFERROR(VLOOKUP(A1930,プログラム!B:C,2,0),"")</f>
        <v/>
      </c>
      <c r="E1930" t="str">
        <f>IFERROR(記録[[#This Row],[組]],"")</f>
        <v/>
      </c>
      <c r="F1930" t="str">
        <f>IFERROR(記録[[#This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30"/>
        <v xml:space="preserve">    </v>
      </c>
    </row>
    <row r="1931" spans="1:12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IFERROR(VLOOKUP(B1931,チーム番号!E:F,2,0),"")</f>
        <v/>
      </c>
      <c r="D1931" t="str">
        <f>IFERROR(VLOOKUP(A1931,プログラム!B:C,2,0),"")</f>
        <v/>
      </c>
      <c r="E1931" t="str">
        <f>IFERROR(記録[[#This Row],[組]],"")</f>
        <v/>
      </c>
      <c r="F1931" t="str">
        <f>IFERROR(記録[[#This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30"/>
        <v xml:space="preserve">    </v>
      </c>
    </row>
    <row r="1932" spans="1:12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IFERROR(VLOOKUP(B1932,チーム番号!E:F,2,0),"")</f>
        <v/>
      </c>
      <c r="D1932" t="str">
        <f>IFERROR(VLOOKUP(A1932,プログラム!B:C,2,0),"")</f>
        <v/>
      </c>
      <c r="E1932" t="str">
        <f>IFERROR(記録[[#This Row],[組]],"")</f>
        <v/>
      </c>
      <c r="F1932" t="str">
        <f>IFERROR(記録[[#This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30"/>
        <v xml:space="preserve">    </v>
      </c>
    </row>
    <row r="1933" spans="1:12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IFERROR(VLOOKUP(B1933,チーム番号!E:F,2,0),"")</f>
        <v/>
      </c>
      <c r="D1933" t="str">
        <f>IFERROR(VLOOKUP(A1933,プログラム!B:C,2,0),"")</f>
        <v/>
      </c>
      <c r="E1933" t="str">
        <f>IFERROR(記録[[#This Row],[組]],"")</f>
        <v/>
      </c>
      <c r="F1933" t="str">
        <f>IFERROR(記録[[#This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30"/>
        <v xml:space="preserve">    </v>
      </c>
    </row>
    <row r="1934" spans="1:12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IFERROR(VLOOKUP(B1934,チーム番号!E:F,2,0),"")</f>
        <v/>
      </c>
      <c r="D1934" t="str">
        <f>IFERROR(VLOOKUP(A1934,プログラム!B:C,2,0),"")</f>
        <v/>
      </c>
      <c r="E1934" t="str">
        <f>IFERROR(記録[[#This Row],[組]],"")</f>
        <v/>
      </c>
      <c r="F1934" t="str">
        <f>IFERROR(記録[[#This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30"/>
        <v xml:space="preserve">    </v>
      </c>
    </row>
    <row r="1935" spans="1:12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IFERROR(VLOOKUP(B1935,チーム番号!E:F,2,0),"")</f>
        <v/>
      </c>
      <c r="D1935" t="str">
        <f>IFERROR(VLOOKUP(A1935,プログラム!B:C,2,0),"")</f>
        <v/>
      </c>
      <c r="E1935" t="str">
        <f>IFERROR(記録[[#This Row],[組]],"")</f>
        <v/>
      </c>
      <c r="F1935" t="str">
        <f>IFERROR(記録[[#This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30"/>
        <v xml:space="preserve">    </v>
      </c>
    </row>
    <row r="1936" spans="1:12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IFERROR(VLOOKUP(B1936,チーム番号!E:F,2,0),"")</f>
        <v/>
      </c>
      <c r="D1936" t="str">
        <f>IFERROR(VLOOKUP(A1936,プログラム!B:C,2,0),"")</f>
        <v/>
      </c>
      <c r="E1936" t="str">
        <f>IFERROR(記録[[#This Row],[組]],"")</f>
        <v/>
      </c>
      <c r="F1936" t="str">
        <f>IFERROR(記録[[#This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30"/>
        <v xml:space="preserve">    </v>
      </c>
    </row>
    <row r="1937" spans="1:12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IFERROR(VLOOKUP(B1937,チーム番号!E:F,2,0),"")</f>
        <v/>
      </c>
      <c r="D1937" t="str">
        <f>IFERROR(VLOOKUP(A1937,プログラム!B:C,2,0),"")</f>
        <v/>
      </c>
      <c r="E1937" t="str">
        <f>IFERROR(記録[[#This Row],[組]],"")</f>
        <v/>
      </c>
      <c r="F1937" t="str">
        <f>IFERROR(記録[[#This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30"/>
        <v xml:space="preserve">    </v>
      </c>
    </row>
    <row r="1938" spans="1:12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IFERROR(VLOOKUP(B1938,チーム番号!E:F,2,0),"")</f>
        <v/>
      </c>
      <c r="D1938" t="str">
        <f>IFERROR(VLOOKUP(A1938,プログラム!B:C,2,0),"")</f>
        <v/>
      </c>
      <c r="E1938" t="str">
        <f>IFERROR(記録[[#This Row],[組]],"")</f>
        <v/>
      </c>
      <c r="F1938" t="str">
        <f>IFERROR(記録[[#This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30"/>
        <v xml:space="preserve">    </v>
      </c>
    </row>
    <row r="1939" spans="1:12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IFERROR(VLOOKUP(B1939,チーム番号!E:F,2,0),"")</f>
        <v/>
      </c>
      <c r="D1939" t="str">
        <f>IFERROR(VLOOKUP(A1939,プログラム!B:C,2,0),"")</f>
        <v/>
      </c>
      <c r="E1939" t="str">
        <f>IFERROR(記録[[#This Row],[組]],"")</f>
        <v/>
      </c>
      <c r="F1939" t="str">
        <f>IFERROR(記録[[#This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30"/>
        <v xml:space="preserve">    </v>
      </c>
    </row>
    <row r="1940" spans="1:12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IFERROR(VLOOKUP(B1940,チーム番号!E:F,2,0),"")</f>
        <v/>
      </c>
      <c r="D1940" t="str">
        <f>IFERROR(VLOOKUP(A1940,プログラム!B:C,2,0),"")</f>
        <v/>
      </c>
      <c r="E1940" t="str">
        <f>IFERROR(記録[[#This Row],[組]],"")</f>
        <v/>
      </c>
      <c r="F1940" t="str">
        <f>IFERROR(記録[[#This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30"/>
        <v xml:space="preserve">    </v>
      </c>
    </row>
    <row r="1941" spans="1:12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IFERROR(VLOOKUP(B1941,チーム番号!E:F,2,0),"")</f>
        <v/>
      </c>
      <c r="D1941" t="str">
        <f>IFERROR(VLOOKUP(A1941,プログラム!B:C,2,0),"")</f>
        <v/>
      </c>
      <c r="E1941" t="str">
        <f>IFERROR(記録[[#This Row],[組]],"")</f>
        <v/>
      </c>
      <c r="F1941" t="str">
        <f>IFERROR(記録[[#This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30"/>
        <v xml:space="preserve">    </v>
      </c>
    </row>
    <row r="1942" spans="1:12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IFERROR(VLOOKUP(B1942,チーム番号!E:F,2,0),"")</f>
        <v/>
      </c>
      <c r="D1942" t="str">
        <f>IFERROR(VLOOKUP(A1942,プログラム!B:C,2,0),"")</f>
        <v/>
      </c>
      <c r="E1942" t="str">
        <f>IFERROR(記録[[#This Row],[組]],"")</f>
        <v/>
      </c>
      <c r="F1942" t="str">
        <f>IFERROR(記録[[#This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30"/>
        <v xml:space="preserve">    </v>
      </c>
    </row>
    <row r="1943" spans="1:12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IFERROR(VLOOKUP(B1943,チーム番号!E:F,2,0),"")</f>
        <v/>
      </c>
      <c r="D1943" t="str">
        <f>IFERROR(VLOOKUP(A1943,プログラム!B:C,2,0),"")</f>
        <v/>
      </c>
      <c r="E1943" t="str">
        <f>IFERROR(記録[[#This Row],[組]],"")</f>
        <v/>
      </c>
      <c r="F1943" t="str">
        <f>IFERROR(記録[[#This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30"/>
        <v xml:space="preserve">    </v>
      </c>
    </row>
    <row r="1944" spans="1:12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IFERROR(VLOOKUP(B1944,チーム番号!E:F,2,0),"")</f>
        <v/>
      </c>
      <c r="D1944" t="str">
        <f>IFERROR(VLOOKUP(A1944,プログラム!B:C,2,0),"")</f>
        <v/>
      </c>
      <c r="E1944" t="str">
        <f>IFERROR(記録[[#This Row],[組]],"")</f>
        <v/>
      </c>
      <c r="F1944" t="str">
        <f>IFERROR(記録[[#This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30"/>
        <v xml:space="preserve">    </v>
      </c>
    </row>
    <row r="1945" spans="1:12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IFERROR(VLOOKUP(B1945,チーム番号!E:F,2,0),"")</f>
        <v/>
      </c>
      <c r="D1945" t="str">
        <f>IFERROR(VLOOKUP(A1945,プログラム!B:C,2,0),"")</f>
        <v/>
      </c>
      <c r="E1945" t="str">
        <f>IFERROR(記録[[#This Row],[組]],"")</f>
        <v/>
      </c>
      <c r="F1945" t="str">
        <f>IFERROR(記録[[#This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30"/>
        <v xml:space="preserve">    </v>
      </c>
    </row>
    <row r="1946" spans="1:12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IFERROR(VLOOKUP(B1946,チーム番号!E:F,2,0),"")</f>
        <v/>
      </c>
      <c r="D1946" t="str">
        <f>IFERROR(VLOOKUP(A1946,プログラム!B:C,2,0),"")</f>
        <v/>
      </c>
      <c r="E1946" t="str">
        <f>IFERROR(記録[[#This Row],[組]],"")</f>
        <v/>
      </c>
      <c r="F1946" t="str">
        <f>IFERROR(記録[[#This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30"/>
        <v xml:space="preserve">    </v>
      </c>
    </row>
    <row r="1947" spans="1:12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IFERROR(VLOOKUP(B1947,チーム番号!E:F,2,0),"")</f>
        <v/>
      </c>
      <c r="D1947" t="str">
        <f>IFERROR(VLOOKUP(A1947,プログラム!B:C,2,0),"")</f>
        <v/>
      </c>
      <c r="E1947" t="str">
        <f>IFERROR(記録[[#This Row],[組]],"")</f>
        <v/>
      </c>
      <c r="F1947" t="str">
        <f>IFERROR(記録[[#This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30"/>
        <v xml:space="preserve">    </v>
      </c>
    </row>
    <row r="1948" spans="1:12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IFERROR(VLOOKUP(B1948,チーム番号!E:F,2,0),"")</f>
        <v/>
      </c>
      <c r="D1948" t="str">
        <f>IFERROR(VLOOKUP(A1948,プログラム!B:C,2,0),"")</f>
        <v/>
      </c>
      <c r="E1948" t="str">
        <f>IFERROR(記録[[#This Row],[組]],"")</f>
        <v/>
      </c>
      <c r="F1948" t="str">
        <f>IFERROR(記録[[#This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30"/>
        <v xml:space="preserve">    </v>
      </c>
    </row>
    <row r="1949" spans="1:12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IFERROR(VLOOKUP(B1949,チーム番号!E:F,2,0),"")</f>
        <v/>
      </c>
      <c r="D1949" t="str">
        <f>IFERROR(VLOOKUP(A1949,プログラム!B:C,2,0),"")</f>
        <v/>
      </c>
      <c r="E1949" t="str">
        <f>IFERROR(記録[[#This Row],[組]],"")</f>
        <v/>
      </c>
      <c r="F1949" t="str">
        <f>IFERROR(記録[[#This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30"/>
        <v xml:space="preserve">    </v>
      </c>
    </row>
    <row r="1950" spans="1:12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IFERROR(VLOOKUP(B1950,チーム番号!E:F,2,0),"")</f>
        <v/>
      </c>
      <c r="D1950" t="str">
        <f>IFERROR(VLOOKUP(A1950,プログラム!B:C,2,0),"")</f>
        <v/>
      </c>
      <c r="E1950" t="str">
        <f>IFERROR(記録[[#This Row],[組]],"")</f>
        <v/>
      </c>
      <c r="F1950" t="str">
        <f>IFERROR(記録[[#This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30"/>
        <v xml:space="preserve">    </v>
      </c>
    </row>
    <row r="1951" spans="1:12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IFERROR(VLOOKUP(B1951,チーム番号!E:F,2,0),"")</f>
        <v/>
      </c>
      <c r="D1951" t="str">
        <f>IFERROR(VLOOKUP(A1951,プログラム!B:C,2,0),"")</f>
        <v/>
      </c>
      <c r="E1951" t="str">
        <f>IFERROR(記録[[#This Row],[組]],"")</f>
        <v/>
      </c>
      <c r="F1951" t="str">
        <f>IFERROR(記録[[#This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30"/>
        <v xml:space="preserve">    </v>
      </c>
    </row>
    <row r="1952" spans="1:12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IFERROR(VLOOKUP(B1952,チーム番号!E:F,2,0),"")</f>
        <v/>
      </c>
      <c r="D1952" t="str">
        <f>IFERROR(VLOOKUP(A1952,プログラム!B:C,2,0),"")</f>
        <v/>
      </c>
      <c r="E1952" t="str">
        <f>IFERROR(記録[[#This Row],[組]],"")</f>
        <v/>
      </c>
      <c r="F1952" t="str">
        <f>IFERROR(記録[[#This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30"/>
        <v xml:space="preserve">    </v>
      </c>
    </row>
    <row r="1953" spans="1:12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IFERROR(VLOOKUP(B1953,チーム番号!E:F,2,0),"")</f>
        <v/>
      </c>
      <c r="D1953" t="str">
        <f>IFERROR(VLOOKUP(A1953,プログラム!B:C,2,0),"")</f>
        <v/>
      </c>
      <c r="E1953" t="str">
        <f>IFERROR(記録[[#This Row],[組]],"")</f>
        <v/>
      </c>
      <c r="F1953" t="str">
        <f>IFERROR(記録[[#This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30"/>
        <v xml:space="preserve">    </v>
      </c>
    </row>
    <row r="1954" spans="1:12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IFERROR(VLOOKUP(B1954,チーム番号!E:F,2,0),"")</f>
        <v/>
      </c>
      <c r="D1954" t="str">
        <f>IFERROR(VLOOKUP(A1954,プログラム!B:C,2,0),"")</f>
        <v/>
      </c>
      <c r="E1954" t="str">
        <f>IFERROR(記録[[#This Row],[組]],"")</f>
        <v/>
      </c>
      <c r="F1954" t="str">
        <f>IFERROR(記録[[#This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30"/>
        <v xml:space="preserve">    </v>
      </c>
    </row>
    <row r="1955" spans="1:12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IFERROR(VLOOKUP(B1955,チーム番号!E:F,2,0),"")</f>
        <v/>
      </c>
      <c r="D1955" t="str">
        <f>IFERROR(VLOOKUP(A1955,プログラム!B:C,2,0),"")</f>
        <v/>
      </c>
      <c r="E1955" t="str">
        <f>IFERROR(記録[[#This Row],[組]],"")</f>
        <v/>
      </c>
      <c r="F1955" t="str">
        <f>IFERROR(記録[[#This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30"/>
        <v xml:space="preserve">    </v>
      </c>
    </row>
    <row r="1956" spans="1:12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IFERROR(VLOOKUP(B1956,チーム番号!E:F,2,0),"")</f>
        <v/>
      </c>
      <c r="D1956" t="str">
        <f>IFERROR(VLOOKUP(A1956,プログラム!B:C,2,0),"")</f>
        <v/>
      </c>
      <c r="E1956" t="str">
        <f>IFERROR(記録[[#This Row],[組]],"")</f>
        <v/>
      </c>
      <c r="F1956" t="str">
        <f>IFERROR(記録[[#This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30"/>
        <v xml:space="preserve">    </v>
      </c>
    </row>
    <row r="1957" spans="1:12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IFERROR(VLOOKUP(B1957,チーム番号!E:F,2,0),"")</f>
        <v/>
      </c>
      <c r="D1957" t="str">
        <f>IFERROR(VLOOKUP(A1957,プログラム!B:C,2,0),"")</f>
        <v/>
      </c>
      <c r="E1957" t="str">
        <f>IFERROR(記録[[#This Row],[組]],"")</f>
        <v/>
      </c>
      <c r="F1957" t="str">
        <f>IFERROR(記録[[#This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30"/>
        <v xml:space="preserve">    </v>
      </c>
    </row>
    <row r="1958" spans="1:12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IFERROR(VLOOKUP(B1958,チーム番号!E:F,2,0),"")</f>
        <v/>
      </c>
      <c r="D1958" t="str">
        <f>IFERROR(VLOOKUP(A1958,プログラム!B:C,2,0),"")</f>
        <v/>
      </c>
      <c r="E1958" t="str">
        <f>IFERROR(記録[[#This Row],[組]],"")</f>
        <v/>
      </c>
      <c r="F1958" t="str">
        <f>IFERROR(記録[[#This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30"/>
        <v xml:space="preserve">    </v>
      </c>
    </row>
    <row r="1959" spans="1:12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IFERROR(VLOOKUP(B1959,チーム番号!E:F,2,0),"")</f>
        <v/>
      </c>
      <c r="D1959" t="str">
        <f>IFERROR(VLOOKUP(A1959,プログラム!B:C,2,0),"")</f>
        <v/>
      </c>
      <c r="E1959" t="str">
        <f>IFERROR(記録[[#This Row],[組]],"")</f>
        <v/>
      </c>
      <c r="F1959" t="str">
        <f>IFERROR(記録[[#This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30"/>
        <v xml:space="preserve">    </v>
      </c>
    </row>
    <row r="1960" spans="1:12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IFERROR(VLOOKUP(B1960,チーム番号!E:F,2,0),"")</f>
        <v/>
      </c>
      <c r="D1960" t="str">
        <f>IFERROR(VLOOKUP(A1960,プログラム!B:C,2,0),"")</f>
        <v/>
      </c>
      <c r="E1960" t="str">
        <f>IFERROR(記録[[#This Row],[組]],"")</f>
        <v/>
      </c>
      <c r="F1960" t="str">
        <f>IFERROR(記録[[#This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30"/>
        <v xml:space="preserve">    </v>
      </c>
    </row>
    <row r="1961" spans="1:12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IFERROR(VLOOKUP(B1961,チーム番号!E:F,2,0),"")</f>
        <v/>
      </c>
      <c r="D1961" t="str">
        <f>IFERROR(VLOOKUP(A1961,プログラム!B:C,2,0),"")</f>
        <v/>
      </c>
      <c r="E1961" t="str">
        <f>IFERROR(記録[[#This Row],[組]],"")</f>
        <v/>
      </c>
      <c r="F1961" t="str">
        <f>IFERROR(記録[[#This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30"/>
        <v xml:space="preserve">    </v>
      </c>
    </row>
    <row r="1962" spans="1:12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IFERROR(VLOOKUP(B1962,チーム番号!E:F,2,0),"")</f>
        <v/>
      </c>
      <c r="D1962" t="str">
        <f>IFERROR(VLOOKUP(A1962,プログラム!B:C,2,0),"")</f>
        <v/>
      </c>
      <c r="E1962" t="str">
        <f>IFERROR(記録[[#This Row],[組]],"")</f>
        <v/>
      </c>
      <c r="F1962" t="str">
        <f>IFERROR(記録[[#This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30"/>
        <v xml:space="preserve">    </v>
      </c>
    </row>
    <row r="1963" spans="1:12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IFERROR(VLOOKUP(B1963,チーム番号!E:F,2,0),"")</f>
        <v/>
      </c>
      <c r="D1963" t="str">
        <f>IFERROR(VLOOKUP(A1963,プログラム!B:C,2,0),"")</f>
        <v/>
      </c>
      <c r="E1963" t="str">
        <f>IFERROR(記録[[#This Row],[組]],"")</f>
        <v/>
      </c>
      <c r="F1963" t="str">
        <f>IFERROR(記録[[#This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30"/>
        <v xml:space="preserve">    </v>
      </c>
    </row>
    <row r="1964" spans="1:12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IFERROR(VLOOKUP(B1964,チーム番号!E:F,2,0),"")</f>
        <v/>
      </c>
      <c r="D1964" t="str">
        <f>IFERROR(VLOOKUP(A1964,プログラム!B:C,2,0),"")</f>
        <v/>
      </c>
      <c r="E1964" t="str">
        <f>IFERROR(記録[[#This Row],[組]],"")</f>
        <v/>
      </c>
      <c r="F1964" t="str">
        <f>IFERROR(記録[[#This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30"/>
        <v xml:space="preserve">    </v>
      </c>
    </row>
    <row r="1965" spans="1:12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IFERROR(VLOOKUP(B1965,チーム番号!E:F,2,0),"")</f>
        <v/>
      </c>
      <c r="D1965" t="str">
        <f>IFERROR(VLOOKUP(A1965,プログラム!B:C,2,0),"")</f>
        <v/>
      </c>
      <c r="E1965" t="str">
        <f>IFERROR(記録[[#This Row],[組]],"")</f>
        <v/>
      </c>
      <c r="F1965" t="str">
        <f>IFERROR(記録[[#This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30"/>
        <v xml:space="preserve">    </v>
      </c>
    </row>
    <row r="1966" spans="1:12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IFERROR(VLOOKUP(B1966,チーム番号!E:F,2,0),"")</f>
        <v/>
      </c>
      <c r="D1966" t="str">
        <f>IFERROR(VLOOKUP(A1966,プログラム!B:C,2,0),"")</f>
        <v/>
      </c>
      <c r="E1966" t="str">
        <f>IFERROR(記録[[#This Row],[組]],"")</f>
        <v/>
      </c>
      <c r="F1966" t="str">
        <f>IFERROR(記録[[#This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ref="L1966:L2029" si="31">CONCATENATE(G1966," ",H1966," ",I1966," ",J1966," ",K1966)</f>
        <v xml:space="preserve">    </v>
      </c>
    </row>
    <row r="1967" spans="1:12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IFERROR(VLOOKUP(B1967,チーム番号!E:F,2,0),"")</f>
        <v/>
      </c>
      <c r="D1967" t="str">
        <f>IFERROR(VLOOKUP(A1967,プログラム!B:C,2,0),"")</f>
        <v/>
      </c>
      <c r="E1967" t="str">
        <f>IFERROR(記録[[#This Row],[組]],"")</f>
        <v/>
      </c>
      <c r="F1967" t="str">
        <f>IFERROR(記録[[#This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31"/>
        <v xml:space="preserve">    </v>
      </c>
    </row>
    <row r="1968" spans="1:12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IFERROR(VLOOKUP(B1968,チーム番号!E:F,2,0),"")</f>
        <v/>
      </c>
      <c r="D1968" t="str">
        <f>IFERROR(VLOOKUP(A1968,プログラム!B:C,2,0),"")</f>
        <v/>
      </c>
      <c r="E1968" t="str">
        <f>IFERROR(記録[[#This Row],[組]],"")</f>
        <v/>
      </c>
      <c r="F1968" t="str">
        <f>IFERROR(記録[[#This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31"/>
        <v xml:space="preserve">    </v>
      </c>
    </row>
    <row r="1969" spans="1:12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IFERROR(VLOOKUP(B1969,チーム番号!E:F,2,0),"")</f>
        <v/>
      </c>
      <c r="D1969" t="str">
        <f>IFERROR(VLOOKUP(A1969,プログラム!B:C,2,0),"")</f>
        <v/>
      </c>
      <c r="E1969" t="str">
        <f>IFERROR(記録[[#This Row],[組]],"")</f>
        <v/>
      </c>
      <c r="F1969" t="str">
        <f>IFERROR(記録[[#This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31"/>
        <v xml:space="preserve">    </v>
      </c>
    </row>
    <row r="1970" spans="1:12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IFERROR(VLOOKUP(B1970,チーム番号!E:F,2,0),"")</f>
        <v/>
      </c>
      <c r="D1970" t="str">
        <f>IFERROR(VLOOKUP(A1970,プログラム!B:C,2,0),"")</f>
        <v/>
      </c>
      <c r="E1970" t="str">
        <f>IFERROR(記録[[#This Row],[組]],"")</f>
        <v/>
      </c>
      <c r="F1970" t="str">
        <f>IFERROR(記録[[#This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31"/>
        <v xml:space="preserve">    </v>
      </c>
    </row>
    <row r="1971" spans="1:12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IFERROR(VLOOKUP(B1971,チーム番号!E:F,2,0),"")</f>
        <v/>
      </c>
      <c r="D1971" t="str">
        <f>IFERROR(VLOOKUP(A1971,プログラム!B:C,2,0),"")</f>
        <v/>
      </c>
      <c r="E1971" t="str">
        <f>IFERROR(記録[[#This Row],[組]],"")</f>
        <v/>
      </c>
      <c r="F1971" t="str">
        <f>IFERROR(記録[[#This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31"/>
        <v xml:space="preserve">    </v>
      </c>
    </row>
    <row r="1972" spans="1:12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IFERROR(VLOOKUP(B1972,チーム番号!E:F,2,0),"")</f>
        <v/>
      </c>
      <c r="D1972" t="str">
        <f>IFERROR(VLOOKUP(A1972,プログラム!B:C,2,0),"")</f>
        <v/>
      </c>
      <c r="E1972" t="str">
        <f>IFERROR(記録[[#This Row],[組]],"")</f>
        <v/>
      </c>
      <c r="F1972" t="str">
        <f>IFERROR(記録[[#This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31"/>
        <v xml:space="preserve">    </v>
      </c>
    </row>
    <row r="1973" spans="1:12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IFERROR(VLOOKUP(B1973,チーム番号!E:F,2,0),"")</f>
        <v/>
      </c>
      <c r="D1973" t="str">
        <f>IFERROR(VLOOKUP(A1973,プログラム!B:C,2,0),"")</f>
        <v/>
      </c>
      <c r="E1973" t="str">
        <f>IFERROR(記録[[#This Row],[組]],"")</f>
        <v/>
      </c>
      <c r="F1973" t="str">
        <f>IFERROR(記録[[#This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31"/>
        <v xml:space="preserve">    </v>
      </c>
    </row>
    <row r="1974" spans="1:12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IFERROR(VLOOKUP(B1974,チーム番号!E:F,2,0),"")</f>
        <v/>
      </c>
      <c r="D1974" t="str">
        <f>IFERROR(VLOOKUP(A1974,プログラム!B:C,2,0),"")</f>
        <v/>
      </c>
      <c r="E1974" t="str">
        <f>IFERROR(記録[[#This Row],[組]],"")</f>
        <v/>
      </c>
      <c r="F1974" t="str">
        <f>IFERROR(記録[[#This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31"/>
        <v xml:space="preserve">    </v>
      </c>
    </row>
    <row r="1975" spans="1:12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IFERROR(VLOOKUP(B1975,チーム番号!E:F,2,0),"")</f>
        <v/>
      </c>
      <c r="D1975" t="str">
        <f>IFERROR(VLOOKUP(A1975,プログラム!B:C,2,0),"")</f>
        <v/>
      </c>
      <c r="E1975" t="str">
        <f>IFERROR(記録[[#This Row],[組]],"")</f>
        <v/>
      </c>
      <c r="F1975" t="str">
        <f>IFERROR(記録[[#This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31"/>
        <v xml:space="preserve">    </v>
      </c>
    </row>
    <row r="1976" spans="1:12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IFERROR(VLOOKUP(B1976,チーム番号!E:F,2,0),"")</f>
        <v/>
      </c>
      <c r="D1976" t="str">
        <f>IFERROR(VLOOKUP(A1976,プログラム!B:C,2,0),"")</f>
        <v/>
      </c>
      <c r="E1976" t="str">
        <f>IFERROR(記録[[#This Row],[組]],"")</f>
        <v/>
      </c>
      <c r="F1976" t="str">
        <f>IFERROR(記録[[#This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31"/>
        <v xml:space="preserve">    </v>
      </c>
    </row>
    <row r="1977" spans="1:12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IFERROR(VLOOKUP(B1977,チーム番号!E:F,2,0),"")</f>
        <v/>
      </c>
      <c r="D1977" t="str">
        <f>IFERROR(VLOOKUP(A1977,プログラム!B:C,2,0),"")</f>
        <v/>
      </c>
      <c r="E1977" t="str">
        <f>IFERROR(記録[[#This Row],[組]],"")</f>
        <v/>
      </c>
      <c r="F1977" t="str">
        <f>IFERROR(記録[[#This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31"/>
        <v xml:space="preserve">    </v>
      </c>
    </row>
    <row r="1978" spans="1:12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IFERROR(VLOOKUP(B1978,チーム番号!E:F,2,0),"")</f>
        <v/>
      </c>
      <c r="D1978" t="str">
        <f>IFERROR(VLOOKUP(A1978,プログラム!B:C,2,0),"")</f>
        <v/>
      </c>
      <c r="E1978" t="str">
        <f>IFERROR(記録[[#This Row],[組]],"")</f>
        <v/>
      </c>
      <c r="F1978" t="str">
        <f>IFERROR(記録[[#This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31"/>
        <v xml:space="preserve">    </v>
      </c>
    </row>
    <row r="1979" spans="1:12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IFERROR(VLOOKUP(B1979,チーム番号!E:F,2,0),"")</f>
        <v/>
      </c>
      <c r="D1979" t="str">
        <f>IFERROR(VLOOKUP(A1979,プログラム!B:C,2,0),"")</f>
        <v/>
      </c>
      <c r="E1979" t="str">
        <f>IFERROR(記録[[#This Row],[組]],"")</f>
        <v/>
      </c>
      <c r="F1979" t="str">
        <f>IFERROR(記録[[#This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31"/>
        <v xml:space="preserve">    </v>
      </c>
    </row>
    <row r="1980" spans="1:12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IFERROR(VLOOKUP(B1980,チーム番号!E:F,2,0),"")</f>
        <v/>
      </c>
      <c r="D1980" t="str">
        <f>IFERROR(VLOOKUP(A1980,プログラム!B:C,2,0),"")</f>
        <v/>
      </c>
      <c r="E1980" t="str">
        <f>IFERROR(記録[[#This Row],[組]],"")</f>
        <v/>
      </c>
      <c r="F1980" t="str">
        <f>IFERROR(記録[[#This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31"/>
        <v xml:space="preserve">    </v>
      </c>
    </row>
    <row r="1981" spans="1:12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IFERROR(VLOOKUP(B1981,チーム番号!E:F,2,0),"")</f>
        <v/>
      </c>
      <c r="D1981" t="str">
        <f>IFERROR(VLOOKUP(A1981,プログラム!B:C,2,0),"")</f>
        <v/>
      </c>
      <c r="E1981" t="str">
        <f>IFERROR(記録[[#This Row],[組]],"")</f>
        <v/>
      </c>
      <c r="F1981" t="str">
        <f>IFERROR(記録[[#This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31"/>
        <v xml:space="preserve">    </v>
      </c>
    </row>
    <row r="1982" spans="1:12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IFERROR(VLOOKUP(B1982,チーム番号!E:F,2,0),"")</f>
        <v/>
      </c>
      <c r="D1982" t="str">
        <f>IFERROR(VLOOKUP(A1982,プログラム!B:C,2,0),"")</f>
        <v/>
      </c>
      <c r="E1982" t="str">
        <f>IFERROR(記録[[#This Row],[組]],"")</f>
        <v/>
      </c>
      <c r="F1982" t="str">
        <f>IFERROR(記録[[#This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31"/>
        <v xml:space="preserve">    </v>
      </c>
    </row>
    <row r="1983" spans="1:12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IFERROR(VLOOKUP(B1983,チーム番号!E:F,2,0),"")</f>
        <v/>
      </c>
      <c r="D1983" t="str">
        <f>IFERROR(VLOOKUP(A1983,プログラム!B:C,2,0),"")</f>
        <v/>
      </c>
      <c r="E1983" t="str">
        <f>IFERROR(記録[[#This Row],[組]],"")</f>
        <v/>
      </c>
      <c r="F1983" t="str">
        <f>IFERROR(記録[[#This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31"/>
        <v xml:space="preserve">    </v>
      </c>
    </row>
    <row r="1984" spans="1:12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IFERROR(VLOOKUP(B1984,チーム番号!E:F,2,0),"")</f>
        <v/>
      </c>
      <c r="D1984" t="str">
        <f>IFERROR(VLOOKUP(A1984,プログラム!B:C,2,0),"")</f>
        <v/>
      </c>
      <c r="E1984" t="str">
        <f>IFERROR(記録[[#This Row],[組]],"")</f>
        <v/>
      </c>
      <c r="F1984" t="str">
        <f>IFERROR(記録[[#This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31"/>
        <v xml:space="preserve">    </v>
      </c>
    </row>
    <row r="1985" spans="1:12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IFERROR(VLOOKUP(B1985,チーム番号!E:F,2,0),"")</f>
        <v/>
      </c>
      <c r="D1985" t="str">
        <f>IFERROR(VLOOKUP(A1985,プログラム!B:C,2,0),"")</f>
        <v/>
      </c>
      <c r="E1985" t="str">
        <f>IFERROR(記録[[#This Row],[組]],"")</f>
        <v/>
      </c>
      <c r="F1985" t="str">
        <f>IFERROR(記録[[#This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31"/>
        <v xml:space="preserve">    </v>
      </c>
    </row>
    <row r="1986" spans="1:12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IFERROR(VLOOKUP(B1986,チーム番号!E:F,2,0),"")</f>
        <v/>
      </c>
      <c r="D1986" t="str">
        <f>IFERROR(VLOOKUP(A1986,プログラム!B:C,2,0),"")</f>
        <v/>
      </c>
      <c r="E1986" t="str">
        <f>IFERROR(記録[[#This Row],[組]],"")</f>
        <v/>
      </c>
      <c r="F1986" t="str">
        <f>IFERROR(記録[[#This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31"/>
        <v xml:space="preserve">    </v>
      </c>
    </row>
    <row r="1987" spans="1:12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IFERROR(VLOOKUP(B1987,チーム番号!E:F,2,0),"")</f>
        <v/>
      </c>
      <c r="D1987" t="str">
        <f>IFERROR(VLOOKUP(A1987,プログラム!B:C,2,0),"")</f>
        <v/>
      </c>
      <c r="E1987" t="str">
        <f>IFERROR(記録[[#This Row],[組]],"")</f>
        <v/>
      </c>
      <c r="F1987" t="str">
        <f>IFERROR(記録[[#This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si="31"/>
        <v xml:space="preserve">    </v>
      </c>
    </row>
    <row r="1988" spans="1:12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IFERROR(VLOOKUP(B1988,チーム番号!E:F,2,0),"")</f>
        <v/>
      </c>
      <c r="D1988" t="str">
        <f>IFERROR(VLOOKUP(A1988,プログラム!B:C,2,0),"")</f>
        <v/>
      </c>
      <c r="E1988" t="str">
        <f>IFERROR(記録[[#This Row],[組]],"")</f>
        <v/>
      </c>
      <c r="F1988" t="str">
        <f>IFERROR(記録[[#This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31"/>
        <v xml:space="preserve">    </v>
      </c>
    </row>
    <row r="1989" spans="1:12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IFERROR(VLOOKUP(B1989,チーム番号!E:F,2,0),"")</f>
        <v/>
      </c>
      <c r="D1989" t="str">
        <f>IFERROR(VLOOKUP(A1989,プログラム!B:C,2,0),"")</f>
        <v/>
      </c>
      <c r="E1989" t="str">
        <f>IFERROR(記録[[#This Row],[組]],"")</f>
        <v/>
      </c>
      <c r="F1989" t="str">
        <f>IFERROR(記録[[#This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31"/>
        <v xml:space="preserve">    </v>
      </c>
    </row>
    <row r="1990" spans="1:12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IFERROR(VLOOKUP(B1990,チーム番号!E:F,2,0),"")</f>
        <v/>
      </c>
      <c r="D1990" t="str">
        <f>IFERROR(VLOOKUP(A1990,プログラム!B:C,2,0),"")</f>
        <v/>
      </c>
      <c r="E1990" t="str">
        <f>IFERROR(記録[[#This Row],[組]],"")</f>
        <v/>
      </c>
      <c r="F1990" t="str">
        <f>IFERROR(記録[[#This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31"/>
        <v xml:space="preserve">    </v>
      </c>
    </row>
    <row r="1991" spans="1:12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IFERROR(VLOOKUP(B1991,チーム番号!E:F,2,0),"")</f>
        <v/>
      </c>
      <c r="D1991" t="str">
        <f>IFERROR(VLOOKUP(A1991,プログラム!B:C,2,0),"")</f>
        <v/>
      </c>
      <c r="E1991" t="str">
        <f>IFERROR(記録[[#This Row],[組]],"")</f>
        <v/>
      </c>
      <c r="F1991" t="str">
        <f>IFERROR(記録[[#This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31"/>
        <v xml:space="preserve">    </v>
      </c>
    </row>
    <row r="1992" spans="1:12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IFERROR(VLOOKUP(B1992,チーム番号!E:F,2,0),"")</f>
        <v/>
      </c>
      <c r="D1992" t="str">
        <f>IFERROR(VLOOKUP(A1992,プログラム!B:C,2,0),"")</f>
        <v/>
      </c>
      <c r="E1992" t="str">
        <f>IFERROR(記録[[#This Row],[組]],"")</f>
        <v/>
      </c>
      <c r="F1992" t="str">
        <f>IFERROR(記録[[#This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31"/>
        <v xml:space="preserve">    </v>
      </c>
    </row>
    <row r="1993" spans="1:12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IFERROR(VLOOKUP(B1993,チーム番号!E:F,2,0),"")</f>
        <v/>
      </c>
      <c r="D1993" t="str">
        <f>IFERROR(VLOOKUP(A1993,プログラム!B:C,2,0),"")</f>
        <v/>
      </c>
      <c r="E1993" t="str">
        <f>IFERROR(記録[[#This Row],[組]],"")</f>
        <v/>
      </c>
      <c r="F1993" t="str">
        <f>IFERROR(記録[[#This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31"/>
        <v xml:space="preserve">    </v>
      </c>
    </row>
    <row r="1994" spans="1:12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IFERROR(VLOOKUP(B1994,チーム番号!E:F,2,0),"")</f>
        <v/>
      </c>
      <c r="D1994" t="str">
        <f>IFERROR(VLOOKUP(A1994,プログラム!B:C,2,0),"")</f>
        <v/>
      </c>
      <c r="E1994" t="str">
        <f>IFERROR(記録[[#This Row],[組]],"")</f>
        <v/>
      </c>
      <c r="F1994" t="str">
        <f>IFERROR(記録[[#This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31"/>
        <v xml:space="preserve">    </v>
      </c>
    </row>
    <row r="1995" spans="1:12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IFERROR(VLOOKUP(B1995,チーム番号!E:F,2,0),"")</f>
        <v/>
      </c>
      <c r="D1995" t="str">
        <f>IFERROR(VLOOKUP(A1995,プログラム!B:C,2,0),"")</f>
        <v/>
      </c>
      <c r="E1995" t="str">
        <f>IFERROR(記録[[#This Row],[組]],"")</f>
        <v/>
      </c>
      <c r="F1995" t="str">
        <f>IFERROR(記録[[#This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31"/>
        <v xml:space="preserve">    </v>
      </c>
    </row>
    <row r="1996" spans="1:12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IFERROR(VLOOKUP(B1996,チーム番号!E:F,2,0),"")</f>
        <v/>
      </c>
      <c r="D1996" t="str">
        <f>IFERROR(VLOOKUP(A1996,プログラム!B:C,2,0),"")</f>
        <v/>
      </c>
      <c r="E1996" t="str">
        <f>IFERROR(記録[[#This Row],[組]],"")</f>
        <v/>
      </c>
      <c r="F1996" t="str">
        <f>IFERROR(記録[[#This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31"/>
        <v xml:space="preserve">    </v>
      </c>
    </row>
    <row r="1997" spans="1:12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IFERROR(VLOOKUP(B1997,チーム番号!E:F,2,0),"")</f>
        <v/>
      </c>
      <c r="D1997" t="str">
        <f>IFERROR(VLOOKUP(A1997,プログラム!B:C,2,0),"")</f>
        <v/>
      </c>
      <c r="E1997" t="str">
        <f>IFERROR(記録[[#This Row],[組]],"")</f>
        <v/>
      </c>
      <c r="F1997" t="str">
        <f>IFERROR(記録[[#This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31"/>
        <v xml:space="preserve">    </v>
      </c>
    </row>
    <row r="1998" spans="1:12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IFERROR(VLOOKUP(B1998,チーム番号!E:F,2,0),"")</f>
        <v/>
      </c>
      <c r="D1998" t="str">
        <f>IFERROR(VLOOKUP(A1998,プログラム!B:C,2,0),"")</f>
        <v/>
      </c>
      <c r="E1998" t="str">
        <f>IFERROR(記録[[#This Row],[組]],"")</f>
        <v/>
      </c>
      <c r="F1998" t="str">
        <f>IFERROR(記録[[#This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31"/>
        <v xml:space="preserve">    </v>
      </c>
    </row>
    <row r="1999" spans="1:12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IFERROR(VLOOKUP(B1999,チーム番号!E:F,2,0),"")</f>
        <v/>
      </c>
      <c r="D1999" t="str">
        <f>IFERROR(VLOOKUP(A1999,プログラム!B:C,2,0),"")</f>
        <v/>
      </c>
      <c r="E1999" t="str">
        <f>IFERROR(記録[[#This Row],[組]],"")</f>
        <v/>
      </c>
      <c r="F1999" t="str">
        <f>IFERROR(記録[[#This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31"/>
        <v xml:space="preserve">    </v>
      </c>
    </row>
    <row r="2000" spans="1:12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IFERROR(VLOOKUP(B2000,チーム番号!E:F,2,0),"")</f>
        <v/>
      </c>
      <c r="D2000" t="str">
        <f>IFERROR(VLOOKUP(A2000,プログラム!B:C,2,0),"")</f>
        <v/>
      </c>
      <c r="E2000" t="str">
        <f>IFERROR(記録[[#This Row],[組]],"")</f>
        <v/>
      </c>
      <c r="F2000" t="str">
        <f>IFERROR(記録[[#This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31"/>
        <v xml:space="preserve">    </v>
      </c>
    </row>
    <row r="2001" spans="1:12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IFERROR(VLOOKUP(B2001,チーム番号!E:F,2,0),"")</f>
        <v/>
      </c>
      <c r="D2001" t="str">
        <f>IFERROR(VLOOKUP(A2001,プログラム!B:C,2,0),"")</f>
        <v/>
      </c>
      <c r="E2001" t="str">
        <f>IFERROR(記録[[#This Row],[組]],"")</f>
        <v/>
      </c>
      <c r="F2001" t="str">
        <f>IFERROR(記録[[#This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31"/>
        <v xml:space="preserve">    </v>
      </c>
    </row>
    <row r="2002" spans="1:12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IFERROR(VLOOKUP(B2002,チーム番号!E:F,2,0),"")</f>
        <v/>
      </c>
      <c r="D2002" t="str">
        <f>IFERROR(VLOOKUP(A2002,プログラム!B:C,2,0),"")</f>
        <v/>
      </c>
      <c r="E2002" t="str">
        <f>IFERROR(記録[[#This Row],[組]],"")</f>
        <v/>
      </c>
      <c r="F2002" t="str">
        <f>IFERROR(記録[[#This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31"/>
        <v xml:space="preserve">    </v>
      </c>
    </row>
    <row r="2003" spans="1:12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IFERROR(VLOOKUP(B2003,チーム番号!E:F,2,0),"")</f>
        <v/>
      </c>
      <c r="D2003" t="str">
        <f>IFERROR(VLOOKUP(A2003,プログラム!B:C,2,0),"")</f>
        <v/>
      </c>
      <c r="E2003" t="str">
        <f>IFERROR(記録[[#This Row],[組]],"")</f>
        <v/>
      </c>
      <c r="F2003" t="str">
        <f>IFERROR(記録[[#This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31"/>
        <v xml:space="preserve">    </v>
      </c>
    </row>
    <row r="2004" spans="1:12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IFERROR(VLOOKUP(B2004,チーム番号!E:F,2,0),"")</f>
        <v/>
      </c>
      <c r="D2004" t="str">
        <f>IFERROR(VLOOKUP(A2004,プログラム!B:C,2,0),"")</f>
        <v/>
      </c>
      <c r="E2004" t="str">
        <f>IFERROR(記録[[#This Row],[組]],"")</f>
        <v/>
      </c>
      <c r="F2004" t="str">
        <f>IFERROR(記録[[#This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31"/>
        <v xml:space="preserve">    </v>
      </c>
    </row>
    <row r="2005" spans="1:12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IFERROR(VLOOKUP(B2005,チーム番号!E:F,2,0),"")</f>
        <v/>
      </c>
      <c r="D2005" t="str">
        <f>IFERROR(VLOOKUP(A2005,プログラム!B:C,2,0),"")</f>
        <v/>
      </c>
      <c r="E2005" t="str">
        <f>IFERROR(記録[[#This Row],[組]],"")</f>
        <v/>
      </c>
      <c r="F2005" t="str">
        <f>IFERROR(記録[[#This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31"/>
        <v xml:space="preserve">    </v>
      </c>
    </row>
    <row r="2006" spans="1:12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IFERROR(VLOOKUP(B2006,チーム番号!E:F,2,0),"")</f>
        <v/>
      </c>
      <c r="D2006" t="str">
        <f>IFERROR(VLOOKUP(A2006,プログラム!B:C,2,0),"")</f>
        <v/>
      </c>
      <c r="E2006" t="str">
        <f>IFERROR(記録[[#This Row],[組]],"")</f>
        <v/>
      </c>
      <c r="F2006" t="str">
        <f>IFERROR(記録[[#This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31"/>
        <v xml:space="preserve">    </v>
      </c>
    </row>
    <row r="2007" spans="1:12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IFERROR(VLOOKUP(B2007,チーム番号!E:F,2,0),"")</f>
        <v/>
      </c>
      <c r="D2007" t="str">
        <f>IFERROR(VLOOKUP(A2007,プログラム!B:C,2,0),"")</f>
        <v/>
      </c>
      <c r="E2007" t="str">
        <f>IFERROR(記録[[#This Row],[組]],"")</f>
        <v/>
      </c>
      <c r="F2007" t="str">
        <f>IFERROR(記録[[#This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31"/>
        <v xml:space="preserve">    </v>
      </c>
    </row>
    <row r="2008" spans="1:12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IFERROR(VLOOKUP(B2008,チーム番号!E:F,2,0),"")</f>
        <v/>
      </c>
      <c r="D2008" t="str">
        <f>IFERROR(VLOOKUP(A2008,プログラム!B:C,2,0),"")</f>
        <v/>
      </c>
      <c r="E2008" t="str">
        <f>IFERROR(記録[[#This Row],[組]],"")</f>
        <v/>
      </c>
      <c r="F2008" t="str">
        <f>IFERROR(記録[[#This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31"/>
        <v xml:space="preserve">    </v>
      </c>
    </row>
    <row r="2009" spans="1:12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IFERROR(VLOOKUP(B2009,チーム番号!E:F,2,0),"")</f>
        <v/>
      </c>
      <c r="D2009" t="str">
        <f>IFERROR(VLOOKUP(A2009,プログラム!B:C,2,0),"")</f>
        <v/>
      </c>
      <c r="E2009" t="str">
        <f>IFERROR(記録[[#This Row],[組]],"")</f>
        <v/>
      </c>
      <c r="F2009" t="str">
        <f>IFERROR(記録[[#This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31"/>
        <v xml:space="preserve">    </v>
      </c>
    </row>
    <row r="2010" spans="1:12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IFERROR(VLOOKUP(B2010,チーム番号!E:F,2,0),"")</f>
        <v/>
      </c>
      <c r="D2010" t="str">
        <f>IFERROR(VLOOKUP(A2010,プログラム!B:C,2,0),"")</f>
        <v/>
      </c>
      <c r="E2010" t="str">
        <f>IFERROR(記録[[#This Row],[組]],"")</f>
        <v/>
      </c>
      <c r="F2010" t="str">
        <f>IFERROR(記録[[#This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31"/>
        <v xml:space="preserve">    </v>
      </c>
    </row>
    <row r="2011" spans="1:12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IFERROR(VLOOKUP(B2011,チーム番号!E:F,2,0),"")</f>
        <v/>
      </c>
      <c r="D2011" t="str">
        <f>IFERROR(VLOOKUP(A2011,プログラム!B:C,2,0),"")</f>
        <v/>
      </c>
      <c r="E2011" t="str">
        <f>IFERROR(記録[[#This Row],[組]],"")</f>
        <v/>
      </c>
      <c r="F2011" t="str">
        <f>IFERROR(記録[[#This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31"/>
        <v xml:space="preserve">    </v>
      </c>
    </row>
    <row r="2012" spans="1:12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IFERROR(VLOOKUP(B2012,チーム番号!E:F,2,0),"")</f>
        <v/>
      </c>
      <c r="D2012" t="str">
        <f>IFERROR(VLOOKUP(A2012,プログラム!B:C,2,0),"")</f>
        <v/>
      </c>
      <c r="E2012" t="str">
        <f>IFERROR(記録[[#This Row],[組]],"")</f>
        <v/>
      </c>
      <c r="F2012" t="str">
        <f>IFERROR(記録[[#This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31"/>
        <v xml:space="preserve">    </v>
      </c>
    </row>
    <row r="2013" spans="1:12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IFERROR(VLOOKUP(B2013,チーム番号!E:F,2,0),"")</f>
        <v/>
      </c>
      <c r="D2013" t="str">
        <f>IFERROR(VLOOKUP(A2013,プログラム!B:C,2,0),"")</f>
        <v/>
      </c>
      <c r="E2013" t="str">
        <f>IFERROR(記録[[#This Row],[組]],"")</f>
        <v/>
      </c>
      <c r="F2013" t="str">
        <f>IFERROR(記録[[#This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31"/>
        <v xml:space="preserve">    </v>
      </c>
    </row>
    <row r="2014" spans="1:12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IFERROR(VLOOKUP(B2014,チーム番号!E:F,2,0),"")</f>
        <v/>
      </c>
      <c r="D2014" t="str">
        <f>IFERROR(VLOOKUP(A2014,プログラム!B:C,2,0),"")</f>
        <v/>
      </c>
      <c r="E2014" t="str">
        <f>IFERROR(記録[[#This Row],[組]],"")</f>
        <v/>
      </c>
      <c r="F2014" t="str">
        <f>IFERROR(記録[[#This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31"/>
        <v xml:space="preserve">    </v>
      </c>
    </row>
    <row r="2015" spans="1:12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IFERROR(VLOOKUP(B2015,チーム番号!E:F,2,0),"")</f>
        <v/>
      </c>
      <c r="D2015" t="str">
        <f>IFERROR(VLOOKUP(A2015,プログラム!B:C,2,0),"")</f>
        <v/>
      </c>
      <c r="E2015" t="str">
        <f>IFERROR(記録[[#This Row],[組]],"")</f>
        <v/>
      </c>
      <c r="F2015" t="str">
        <f>IFERROR(記録[[#This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31"/>
        <v xml:space="preserve">    </v>
      </c>
    </row>
    <row r="2016" spans="1:12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IFERROR(VLOOKUP(B2016,チーム番号!E:F,2,0),"")</f>
        <v/>
      </c>
      <c r="D2016" t="str">
        <f>IFERROR(VLOOKUP(A2016,プログラム!B:C,2,0),"")</f>
        <v/>
      </c>
      <c r="E2016" t="str">
        <f>IFERROR(記録[[#This Row],[組]],"")</f>
        <v/>
      </c>
      <c r="F2016" t="str">
        <f>IFERROR(記録[[#This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31"/>
        <v xml:space="preserve">    </v>
      </c>
    </row>
    <row r="2017" spans="1:12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IFERROR(VLOOKUP(B2017,チーム番号!E:F,2,0),"")</f>
        <v/>
      </c>
      <c r="D2017" t="str">
        <f>IFERROR(VLOOKUP(A2017,プログラム!B:C,2,0),"")</f>
        <v/>
      </c>
      <c r="E2017" t="str">
        <f>IFERROR(記録[[#This Row],[組]],"")</f>
        <v/>
      </c>
      <c r="F2017" t="str">
        <f>IFERROR(記録[[#This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31"/>
        <v xml:space="preserve">    </v>
      </c>
    </row>
    <row r="2018" spans="1:12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IFERROR(VLOOKUP(B2018,チーム番号!E:F,2,0),"")</f>
        <v/>
      </c>
      <c r="D2018" t="str">
        <f>IFERROR(VLOOKUP(A2018,プログラム!B:C,2,0),"")</f>
        <v/>
      </c>
      <c r="E2018" t="str">
        <f>IFERROR(記録[[#This Row],[組]],"")</f>
        <v/>
      </c>
      <c r="F2018" t="str">
        <f>IFERROR(記録[[#This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31"/>
        <v xml:space="preserve">    </v>
      </c>
    </row>
    <row r="2019" spans="1:12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IFERROR(VLOOKUP(B2019,チーム番号!E:F,2,0),"")</f>
        <v/>
      </c>
      <c r="D2019" t="str">
        <f>IFERROR(VLOOKUP(A2019,プログラム!B:C,2,0),"")</f>
        <v/>
      </c>
      <c r="E2019" t="str">
        <f>IFERROR(記録[[#This Row],[組]],"")</f>
        <v/>
      </c>
      <c r="F2019" t="str">
        <f>IFERROR(記録[[#This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31"/>
        <v xml:space="preserve">    </v>
      </c>
    </row>
    <row r="2020" spans="1:12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IFERROR(VLOOKUP(B2020,チーム番号!E:F,2,0),"")</f>
        <v/>
      </c>
      <c r="D2020" t="str">
        <f>IFERROR(VLOOKUP(A2020,プログラム!B:C,2,0),"")</f>
        <v/>
      </c>
      <c r="E2020" t="str">
        <f>IFERROR(記録[[#This Row],[組]],"")</f>
        <v/>
      </c>
      <c r="F2020" t="str">
        <f>IFERROR(記録[[#This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31"/>
        <v xml:space="preserve">    </v>
      </c>
    </row>
    <row r="2021" spans="1:12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IFERROR(VLOOKUP(B2021,チーム番号!E:F,2,0),"")</f>
        <v/>
      </c>
      <c r="D2021" t="str">
        <f>IFERROR(VLOOKUP(A2021,プログラム!B:C,2,0),"")</f>
        <v/>
      </c>
      <c r="E2021" t="str">
        <f>IFERROR(記録[[#This Row],[組]],"")</f>
        <v/>
      </c>
      <c r="F2021" t="str">
        <f>IFERROR(記録[[#This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31"/>
        <v xml:space="preserve">    </v>
      </c>
    </row>
    <row r="2022" spans="1:12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IFERROR(VLOOKUP(B2022,チーム番号!E:F,2,0),"")</f>
        <v/>
      </c>
      <c r="D2022" t="str">
        <f>IFERROR(VLOOKUP(A2022,プログラム!B:C,2,0),"")</f>
        <v/>
      </c>
      <c r="E2022" t="str">
        <f>IFERROR(記録[[#This Row],[組]],"")</f>
        <v/>
      </c>
      <c r="F2022" t="str">
        <f>IFERROR(記録[[#This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31"/>
        <v xml:space="preserve">    </v>
      </c>
    </row>
    <row r="2023" spans="1:12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IFERROR(VLOOKUP(B2023,チーム番号!E:F,2,0),"")</f>
        <v/>
      </c>
      <c r="D2023" t="str">
        <f>IFERROR(VLOOKUP(A2023,プログラム!B:C,2,0),"")</f>
        <v/>
      </c>
      <c r="E2023" t="str">
        <f>IFERROR(記録[[#This Row],[組]],"")</f>
        <v/>
      </c>
      <c r="F2023" t="str">
        <f>IFERROR(記録[[#This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31"/>
        <v xml:space="preserve">    </v>
      </c>
    </row>
    <row r="2024" spans="1:12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IFERROR(VLOOKUP(B2024,チーム番号!E:F,2,0),"")</f>
        <v/>
      </c>
      <c r="D2024" t="str">
        <f>IFERROR(VLOOKUP(A2024,プログラム!B:C,2,0),"")</f>
        <v/>
      </c>
      <c r="E2024" t="str">
        <f>IFERROR(記録[[#This Row],[組]],"")</f>
        <v/>
      </c>
      <c r="F2024" t="str">
        <f>IFERROR(記録[[#This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31"/>
        <v xml:space="preserve">    </v>
      </c>
    </row>
    <row r="2025" spans="1:12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IFERROR(VLOOKUP(B2025,チーム番号!E:F,2,0),"")</f>
        <v/>
      </c>
      <c r="D2025" t="str">
        <f>IFERROR(VLOOKUP(A2025,プログラム!B:C,2,0),"")</f>
        <v/>
      </c>
      <c r="E2025" t="str">
        <f>IFERROR(記録[[#This Row],[組]],"")</f>
        <v/>
      </c>
      <c r="F2025" t="str">
        <f>IFERROR(記録[[#This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31"/>
        <v xml:space="preserve">    </v>
      </c>
    </row>
    <row r="2026" spans="1:12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IFERROR(VLOOKUP(B2026,チーム番号!E:F,2,0),"")</f>
        <v/>
      </c>
      <c r="D2026" t="str">
        <f>IFERROR(VLOOKUP(A2026,プログラム!B:C,2,0),"")</f>
        <v/>
      </c>
      <c r="E2026" t="str">
        <f>IFERROR(記録[[#This Row],[組]],"")</f>
        <v/>
      </c>
      <c r="F2026" t="str">
        <f>IFERROR(記録[[#This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31"/>
        <v xml:space="preserve">    </v>
      </c>
    </row>
    <row r="2027" spans="1:12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IFERROR(VLOOKUP(B2027,チーム番号!E:F,2,0),"")</f>
        <v/>
      </c>
      <c r="D2027" t="str">
        <f>IFERROR(VLOOKUP(A2027,プログラム!B:C,2,0),"")</f>
        <v/>
      </c>
      <c r="E2027" t="str">
        <f>IFERROR(記録[[#This Row],[組]],"")</f>
        <v/>
      </c>
      <c r="F2027" t="str">
        <f>IFERROR(記録[[#This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31"/>
        <v xml:space="preserve">    </v>
      </c>
    </row>
    <row r="2028" spans="1:12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IFERROR(VLOOKUP(B2028,チーム番号!E:F,2,0),"")</f>
        <v/>
      </c>
      <c r="D2028" t="str">
        <f>IFERROR(VLOOKUP(A2028,プログラム!B:C,2,0),"")</f>
        <v/>
      </c>
      <c r="E2028" t="str">
        <f>IFERROR(記録[[#This Row],[組]],"")</f>
        <v/>
      </c>
      <c r="F2028" t="str">
        <f>IFERROR(記録[[#This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31"/>
        <v xml:space="preserve">    </v>
      </c>
    </row>
    <row r="2029" spans="1:12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IFERROR(VLOOKUP(B2029,チーム番号!E:F,2,0),"")</f>
        <v/>
      </c>
      <c r="D2029" t="str">
        <f>IFERROR(VLOOKUP(A2029,プログラム!B:C,2,0),"")</f>
        <v/>
      </c>
      <c r="E2029" t="str">
        <f>IFERROR(記録[[#This Row],[組]],"")</f>
        <v/>
      </c>
      <c r="F2029" t="str">
        <f>IFERROR(記録[[#This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31"/>
        <v xml:space="preserve">    </v>
      </c>
    </row>
    <row r="2030" spans="1:12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IFERROR(VLOOKUP(B2030,チーム番号!E:F,2,0),"")</f>
        <v/>
      </c>
      <c r="D2030" t="str">
        <f>IFERROR(VLOOKUP(A2030,プログラム!B:C,2,0),"")</f>
        <v/>
      </c>
      <c r="E2030" t="str">
        <f>IFERROR(記録[[#This Row],[組]],"")</f>
        <v/>
      </c>
      <c r="F2030" t="str">
        <f>IFERROR(記録[[#This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ref="L2030:L2093" si="32">CONCATENATE(G2030," ",H2030," ",I2030," ",J2030," ",K2030)</f>
        <v xml:space="preserve">    </v>
      </c>
    </row>
    <row r="2031" spans="1:12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IFERROR(VLOOKUP(B2031,チーム番号!E:F,2,0),"")</f>
        <v/>
      </c>
      <c r="D2031" t="str">
        <f>IFERROR(VLOOKUP(A2031,プログラム!B:C,2,0),"")</f>
        <v/>
      </c>
      <c r="E2031" t="str">
        <f>IFERROR(記録[[#This Row],[組]],"")</f>
        <v/>
      </c>
      <c r="F2031" t="str">
        <f>IFERROR(記録[[#This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32"/>
        <v xml:space="preserve">    </v>
      </c>
    </row>
    <row r="2032" spans="1:12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IFERROR(VLOOKUP(B2032,チーム番号!E:F,2,0),"")</f>
        <v/>
      </c>
      <c r="D2032" t="str">
        <f>IFERROR(VLOOKUP(A2032,プログラム!B:C,2,0),"")</f>
        <v/>
      </c>
      <c r="E2032" t="str">
        <f>IFERROR(記録[[#This Row],[組]],"")</f>
        <v/>
      </c>
      <c r="F2032" t="str">
        <f>IFERROR(記録[[#This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32"/>
        <v xml:space="preserve">    </v>
      </c>
    </row>
    <row r="2033" spans="1:12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IFERROR(VLOOKUP(B2033,チーム番号!E:F,2,0),"")</f>
        <v/>
      </c>
      <c r="D2033" t="str">
        <f>IFERROR(VLOOKUP(A2033,プログラム!B:C,2,0),"")</f>
        <v/>
      </c>
      <c r="E2033" t="str">
        <f>IFERROR(記録[[#This Row],[組]],"")</f>
        <v/>
      </c>
      <c r="F2033" t="str">
        <f>IFERROR(記録[[#This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32"/>
        <v xml:space="preserve">    </v>
      </c>
    </row>
    <row r="2034" spans="1:12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IFERROR(VLOOKUP(B2034,チーム番号!E:F,2,0),"")</f>
        <v/>
      </c>
      <c r="D2034" t="str">
        <f>IFERROR(VLOOKUP(A2034,プログラム!B:C,2,0),"")</f>
        <v/>
      </c>
      <c r="E2034" t="str">
        <f>IFERROR(記録[[#This Row],[組]],"")</f>
        <v/>
      </c>
      <c r="F2034" t="str">
        <f>IFERROR(記録[[#This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32"/>
        <v xml:space="preserve">    </v>
      </c>
    </row>
    <row r="2035" spans="1:12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IFERROR(VLOOKUP(B2035,チーム番号!E:F,2,0),"")</f>
        <v/>
      </c>
      <c r="D2035" t="str">
        <f>IFERROR(VLOOKUP(A2035,プログラム!B:C,2,0),"")</f>
        <v/>
      </c>
      <c r="E2035" t="str">
        <f>IFERROR(記録[[#This Row],[組]],"")</f>
        <v/>
      </c>
      <c r="F2035" t="str">
        <f>IFERROR(記録[[#This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32"/>
        <v xml:space="preserve">    </v>
      </c>
    </row>
    <row r="2036" spans="1:12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IFERROR(VLOOKUP(B2036,チーム番号!E:F,2,0),"")</f>
        <v/>
      </c>
      <c r="D2036" t="str">
        <f>IFERROR(VLOOKUP(A2036,プログラム!B:C,2,0),"")</f>
        <v/>
      </c>
      <c r="E2036" t="str">
        <f>IFERROR(記録[[#This Row],[組]],"")</f>
        <v/>
      </c>
      <c r="F2036" t="str">
        <f>IFERROR(記録[[#This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32"/>
        <v xml:space="preserve">    </v>
      </c>
    </row>
    <row r="2037" spans="1:12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IFERROR(VLOOKUP(B2037,チーム番号!E:F,2,0),"")</f>
        <v/>
      </c>
      <c r="D2037" t="str">
        <f>IFERROR(VLOOKUP(A2037,プログラム!B:C,2,0),"")</f>
        <v/>
      </c>
      <c r="E2037" t="str">
        <f>IFERROR(記録[[#This Row],[組]],"")</f>
        <v/>
      </c>
      <c r="F2037" t="str">
        <f>IFERROR(記録[[#This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32"/>
        <v xml:space="preserve">    </v>
      </c>
    </row>
    <row r="2038" spans="1:12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IFERROR(VLOOKUP(B2038,チーム番号!E:F,2,0),"")</f>
        <v/>
      </c>
      <c r="D2038" t="str">
        <f>IFERROR(VLOOKUP(A2038,プログラム!B:C,2,0),"")</f>
        <v/>
      </c>
      <c r="E2038" t="str">
        <f>IFERROR(記録[[#This Row],[組]],"")</f>
        <v/>
      </c>
      <c r="F2038" t="str">
        <f>IFERROR(記録[[#This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32"/>
        <v xml:space="preserve">    </v>
      </c>
    </row>
    <row r="2039" spans="1:12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IFERROR(VLOOKUP(B2039,チーム番号!E:F,2,0),"")</f>
        <v/>
      </c>
      <c r="D2039" t="str">
        <f>IFERROR(VLOOKUP(A2039,プログラム!B:C,2,0),"")</f>
        <v/>
      </c>
      <c r="E2039" t="str">
        <f>IFERROR(記録[[#This Row],[組]],"")</f>
        <v/>
      </c>
      <c r="F2039" t="str">
        <f>IFERROR(記録[[#This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32"/>
        <v xml:space="preserve">    </v>
      </c>
    </row>
    <row r="2040" spans="1:12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IFERROR(VLOOKUP(B2040,チーム番号!E:F,2,0),"")</f>
        <v/>
      </c>
      <c r="D2040" t="str">
        <f>IFERROR(VLOOKUP(A2040,プログラム!B:C,2,0),"")</f>
        <v/>
      </c>
      <c r="E2040" t="str">
        <f>IFERROR(記録[[#This Row],[組]],"")</f>
        <v/>
      </c>
      <c r="F2040" t="str">
        <f>IFERROR(記録[[#This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32"/>
        <v xml:space="preserve">    </v>
      </c>
    </row>
    <row r="2041" spans="1:12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IFERROR(VLOOKUP(B2041,チーム番号!E:F,2,0),"")</f>
        <v/>
      </c>
      <c r="D2041" t="str">
        <f>IFERROR(VLOOKUP(A2041,プログラム!B:C,2,0),"")</f>
        <v/>
      </c>
      <c r="E2041" t="str">
        <f>IFERROR(記録[[#This Row],[組]],"")</f>
        <v/>
      </c>
      <c r="F2041" t="str">
        <f>IFERROR(記録[[#This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32"/>
        <v xml:space="preserve">    </v>
      </c>
    </row>
    <row r="2042" spans="1:12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IFERROR(VLOOKUP(B2042,チーム番号!E:F,2,0),"")</f>
        <v/>
      </c>
      <c r="D2042" t="str">
        <f>IFERROR(VLOOKUP(A2042,プログラム!B:C,2,0),"")</f>
        <v/>
      </c>
      <c r="E2042" t="str">
        <f>IFERROR(記録[[#This Row],[組]],"")</f>
        <v/>
      </c>
      <c r="F2042" t="str">
        <f>IFERROR(記録[[#This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32"/>
        <v xml:space="preserve">    </v>
      </c>
    </row>
    <row r="2043" spans="1:12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IFERROR(VLOOKUP(B2043,チーム番号!E:F,2,0),"")</f>
        <v/>
      </c>
      <c r="D2043" t="str">
        <f>IFERROR(VLOOKUP(A2043,プログラム!B:C,2,0),"")</f>
        <v/>
      </c>
      <c r="E2043" t="str">
        <f>IFERROR(記録[[#This Row],[組]],"")</f>
        <v/>
      </c>
      <c r="F2043" t="str">
        <f>IFERROR(記録[[#This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32"/>
        <v xml:space="preserve">    </v>
      </c>
    </row>
    <row r="2044" spans="1:12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IFERROR(VLOOKUP(B2044,チーム番号!E:F,2,0),"")</f>
        <v/>
      </c>
      <c r="D2044" t="str">
        <f>IFERROR(VLOOKUP(A2044,プログラム!B:C,2,0),"")</f>
        <v/>
      </c>
      <c r="E2044" t="str">
        <f>IFERROR(記録[[#This Row],[組]],"")</f>
        <v/>
      </c>
      <c r="F2044" t="str">
        <f>IFERROR(記録[[#This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32"/>
        <v xml:space="preserve">    </v>
      </c>
    </row>
    <row r="2045" spans="1:12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IFERROR(VLOOKUP(B2045,チーム番号!E:F,2,0),"")</f>
        <v/>
      </c>
      <c r="D2045" t="str">
        <f>IFERROR(VLOOKUP(A2045,プログラム!B:C,2,0),"")</f>
        <v/>
      </c>
      <c r="E2045" t="str">
        <f>IFERROR(記録[[#This Row],[組]],"")</f>
        <v/>
      </c>
      <c r="F2045" t="str">
        <f>IFERROR(記録[[#This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32"/>
        <v xml:space="preserve">    </v>
      </c>
    </row>
    <row r="2046" spans="1:12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IFERROR(VLOOKUP(B2046,チーム番号!E:F,2,0),"")</f>
        <v/>
      </c>
      <c r="D2046" t="str">
        <f>IFERROR(VLOOKUP(A2046,プログラム!B:C,2,0),"")</f>
        <v/>
      </c>
      <c r="E2046" t="str">
        <f>IFERROR(記録[[#This Row],[組]],"")</f>
        <v/>
      </c>
      <c r="F2046" t="str">
        <f>IFERROR(記録[[#This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32"/>
        <v xml:space="preserve">    </v>
      </c>
    </row>
    <row r="2047" spans="1:12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IFERROR(VLOOKUP(B2047,チーム番号!E:F,2,0),"")</f>
        <v/>
      </c>
      <c r="D2047" t="str">
        <f>IFERROR(VLOOKUP(A2047,プログラム!B:C,2,0),"")</f>
        <v/>
      </c>
      <c r="E2047" t="str">
        <f>IFERROR(記録[[#This Row],[組]],"")</f>
        <v/>
      </c>
      <c r="F2047" t="str">
        <f>IFERROR(記録[[#This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32"/>
        <v xml:space="preserve">    </v>
      </c>
    </row>
    <row r="2048" spans="1:12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IFERROR(VLOOKUP(B2048,チーム番号!E:F,2,0),"")</f>
        <v/>
      </c>
      <c r="D2048" t="str">
        <f>IFERROR(VLOOKUP(A2048,プログラム!B:C,2,0),"")</f>
        <v/>
      </c>
      <c r="E2048" t="str">
        <f>IFERROR(記録[[#This Row],[組]],"")</f>
        <v/>
      </c>
      <c r="F2048" t="str">
        <f>IFERROR(記録[[#This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32"/>
        <v xml:space="preserve">    </v>
      </c>
    </row>
    <row r="2049" spans="1:12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IFERROR(VLOOKUP(B2049,チーム番号!E:F,2,0),"")</f>
        <v/>
      </c>
      <c r="D2049" t="str">
        <f>IFERROR(VLOOKUP(A2049,プログラム!B:C,2,0),"")</f>
        <v/>
      </c>
      <c r="E2049" t="str">
        <f>IFERROR(記録[[#This Row],[組]],"")</f>
        <v/>
      </c>
      <c r="F2049" t="str">
        <f>IFERROR(記録[[#This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32"/>
        <v xml:space="preserve">    </v>
      </c>
    </row>
    <row r="2050" spans="1:12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IFERROR(VLOOKUP(B2050,チーム番号!E:F,2,0),"")</f>
        <v/>
      </c>
      <c r="D2050" t="str">
        <f>IFERROR(VLOOKUP(A2050,プログラム!B:C,2,0),"")</f>
        <v/>
      </c>
      <c r="E2050" t="str">
        <f>IFERROR(記録[[#This Row],[組]],"")</f>
        <v/>
      </c>
      <c r="F2050" t="str">
        <f>IFERROR(記録[[#This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32"/>
        <v xml:space="preserve">    </v>
      </c>
    </row>
    <row r="2051" spans="1:12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IFERROR(VLOOKUP(B2051,チーム番号!E:F,2,0),"")</f>
        <v/>
      </c>
      <c r="D2051" t="str">
        <f>IFERROR(VLOOKUP(A2051,プログラム!B:C,2,0),"")</f>
        <v/>
      </c>
      <c r="E2051" t="str">
        <f>IFERROR(記録[[#This Row],[組]],"")</f>
        <v/>
      </c>
      <c r="F2051" t="str">
        <f>IFERROR(記録[[#This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si="32"/>
        <v xml:space="preserve">    </v>
      </c>
    </row>
    <row r="2052" spans="1:12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IFERROR(VLOOKUP(B2052,チーム番号!E:F,2,0),"")</f>
        <v/>
      </c>
      <c r="D2052" t="str">
        <f>IFERROR(VLOOKUP(A2052,プログラム!B:C,2,0),"")</f>
        <v/>
      </c>
      <c r="E2052" t="str">
        <f>IFERROR(記録[[#This Row],[組]],"")</f>
        <v/>
      </c>
      <c r="F2052" t="str">
        <f>IFERROR(記録[[#This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32"/>
        <v xml:space="preserve">    </v>
      </c>
    </row>
    <row r="2053" spans="1:12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IFERROR(VLOOKUP(B2053,チーム番号!E:F,2,0),"")</f>
        <v/>
      </c>
      <c r="D2053" t="str">
        <f>IFERROR(VLOOKUP(A2053,プログラム!B:C,2,0),"")</f>
        <v/>
      </c>
      <c r="E2053" t="str">
        <f>IFERROR(記録[[#This Row],[組]],"")</f>
        <v/>
      </c>
      <c r="F2053" t="str">
        <f>IFERROR(記録[[#This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32"/>
        <v xml:space="preserve">    </v>
      </c>
    </row>
    <row r="2054" spans="1:12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IFERROR(VLOOKUP(B2054,チーム番号!E:F,2,0),"")</f>
        <v/>
      </c>
      <c r="D2054" t="str">
        <f>IFERROR(VLOOKUP(A2054,プログラム!B:C,2,0),"")</f>
        <v/>
      </c>
      <c r="E2054" t="str">
        <f>IFERROR(記録[[#This Row],[組]],"")</f>
        <v/>
      </c>
      <c r="F2054" t="str">
        <f>IFERROR(記録[[#This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32"/>
        <v xml:space="preserve">    </v>
      </c>
    </row>
    <row r="2055" spans="1:12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IFERROR(VLOOKUP(B2055,チーム番号!E:F,2,0),"")</f>
        <v/>
      </c>
      <c r="D2055" t="str">
        <f>IFERROR(VLOOKUP(A2055,プログラム!B:C,2,0),"")</f>
        <v/>
      </c>
      <c r="E2055" t="str">
        <f>IFERROR(記録[[#This Row],[組]],"")</f>
        <v/>
      </c>
      <c r="F2055" t="str">
        <f>IFERROR(記録[[#This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32"/>
        <v xml:space="preserve">    </v>
      </c>
    </row>
    <row r="2056" spans="1:12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IFERROR(VLOOKUP(B2056,チーム番号!E:F,2,0),"")</f>
        <v/>
      </c>
      <c r="D2056" t="str">
        <f>IFERROR(VLOOKUP(A2056,プログラム!B:C,2,0),"")</f>
        <v/>
      </c>
      <c r="E2056" t="str">
        <f>IFERROR(記録[[#This Row],[組]],"")</f>
        <v/>
      </c>
      <c r="F2056" t="str">
        <f>IFERROR(記録[[#This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32"/>
        <v xml:space="preserve">    </v>
      </c>
    </row>
    <row r="2057" spans="1:12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IFERROR(VLOOKUP(B2057,チーム番号!E:F,2,0),"")</f>
        <v/>
      </c>
      <c r="D2057" t="str">
        <f>IFERROR(VLOOKUP(A2057,プログラム!B:C,2,0),"")</f>
        <v/>
      </c>
      <c r="E2057" t="str">
        <f>IFERROR(記録[[#This Row],[組]],"")</f>
        <v/>
      </c>
      <c r="F2057" t="str">
        <f>IFERROR(記録[[#This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32"/>
        <v xml:space="preserve">    </v>
      </c>
    </row>
    <row r="2058" spans="1:12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IFERROR(VLOOKUP(B2058,チーム番号!E:F,2,0),"")</f>
        <v/>
      </c>
      <c r="D2058" t="str">
        <f>IFERROR(VLOOKUP(A2058,プログラム!B:C,2,0),"")</f>
        <v/>
      </c>
      <c r="E2058" t="str">
        <f>IFERROR(記録[[#This Row],[組]],"")</f>
        <v/>
      </c>
      <c r="F2058" t="str">
        <f>IFERROR(記録[[#This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32"/>
        <v xml:space="preserve">    </v>
      </c>
    </row>
    <row r="2059" spans="1:12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IFERROR(VLOOKUP(B2059,チーム番号!E:F,2,0),"")</f>
        <v/>
      </c>
      <c r="D2059" t="str">
        <f>IFERROR(VLOOKUP(A2059,プログラム!B:C,2,0),"")</f>
        <v/>
      </c>
      <c r="E2059" t="str">
        <f>IFERROR(記録[[#This Row],[組]],"")</f>
        <v/>
      </c>
      <c r="F2059" t="str">
        <f>IFERROR(記録[[#This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32"/>
        <v xml:space="preserve">    </v>
      </c>
    </row>
    <row r="2060" spans="1:12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IFERROR(VLOOKUP(B2060,チーム番号!E:F,2,0),"")</f>
        <v/>
      </c>
      <c r="D2060" t="str">
        <f>IFERROR(VLOOKUP(A2060,プログラム!B:C,2,0),"")</f>
        <v/>
      </c>
      <c r="E2060" t="str">
        <f>IFERROR(記録[[#This Row],[組]],"")</f>
        <v/>
      </c>
      <c r="F2060" t="str">
        <f>IFERROR(記録[[#This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32"/>
        <v xml:space="preserve">    </v>
      </c>
    </row>
    <row r="2061" spans="1:12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IFERROR(VLOOKUP(B2061,チーム番号!E:F,2,0),"")</f>
        <v/>
      </c>
      <c r="D2061" t="str">
        <f>IFERROR(VLOOKUP(A2061,プログラム!B:C,2,0),"")</f>
        <v/>
      </c>
      <c r="E2061" t="str">
        <f>IFERROR(記録[[#This Row],[組]],"")</f>
        <v/>
      </c>
      <c r="F2061" t="str">
        <f>IFERROR(記録[[#This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32"/>
        <v xml:space="preserve">    </v>
      </c>
    </row>
    <row r="2062" spans="1:12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IFERROR(VLOOKUP(B2062,チーム番号!E:F,2,0),"")</f>
        <v/>
      </c>
      <c r="D2062" t="str">
        <f>IFERROR(VLOOKUP(A2062,プログラム!B:C,2,0),"")</f>
        <v/>
      </c>
      <c r="E2062" t="str">
        <f>IFERROR(記録[[#This Row],[組]],"")</f>
        <v/>
      </c>
      <c r="F2062" t="str">
        <f>IFERROR(記録[[#This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32"/>
        <v xml:space="preserve">    </v>
      </c>
    </row>
    <row r="2063" spans="1:12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IFERROR(VLOOKUP(B2063,チーム番号!E:F,2,0),"")</f>
        <v/>
      </c>
      <c r="D2063" t="str">
        <f>IFERROR(VLOOKUP(A2063,プログラム!B:C,2,0),"")</f>
        <v/>
      </c>
      <c r="E2063" t="str">
        <f>IFERROR(記録[[#This Row],[組]],"")</f>
        <v/>
      </c>
      <c r="F2063" t="str">
        <f>IFERROR(記録[[#This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32"/>
        <v xml:space="preserve">    </v>
      </c>
    </row>
    <row r="2064" spans="1:12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IFERROR(VLOOKUP(B2064,チーム番号!E:F,2,0),"")</f>
        <v/>
      </c>
      <c r="D2064" t="str">
        <f>IFERROR(VLOOKUP(A2064,プログラム!B:C,2,0),"")</f>
        <v/>
      </c>
      <c r="E2064" t="str">
        <f>IFERROR(記録[[#This Row],[組]],"")</f>
        <v/>
      </c>
      <c r="F2064" t="str">
        <f>IFERROR(記録[[#This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32"/>
        <v xml:space="preserve">    </v>
      </c>
    </row>
    <row r="2065" spans="1:12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IFERROR(VLOOKUP(B2065,チーム番号!E:F,2,0),"")</f>
        <v/>
      </c>
      <c r="D2065" t="str">
        <f>IFERROR(VLOOKUP(A2065,プログラム!B:C,2,0),"")</f>
        <v/>
      </c>
      <c r="E2065" t="str">
        <f>IFERROR(記録[[#This Row],[組]],"")</f>
        <v/>
      </c>
      <c r="F2065" t="str">
        <f>IFERROR(記録[[#This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32"/>
        <v xml:space="preserve">    </v>
      </c>
    </row>
    <row r="2066" spans="1:12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IFERROR(VLOOKUP(B2066,チーム番号!E:F,2,0),"")</f>
        <v/>
      </c>
      <c r="D2066" t="str">
        <f>IFERROR(VLOOKUP(A2066,プログラム!B:C,2,0),"")</f>
        <v/>
      </c>
      <c r="E2066" t="str">
        <f>IFERROR(記録[[#This Row],[組]],"")</f>
        <v/>
      </c>
      <c r="F2066" t="str">
        <f>IFERROR(記録[[#This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32"/>
        <v xml:space="preserve">    </v>
      </c>
    </row>
    <row r="2067" spans="1:12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IFERROR(VLOOKUP(B2067,チーム番号!E:F,2,0),"")</f>
        <v/>
      </c>
      <c r="D2067" t="str">
        <f>IFERROR(VLOOKUP(A2067,プログラム!B:C,2,0),"")</f>
        <v/>
      </c>
      <c r="E2067" t="str">
        <f>IFERROR(記録[[#This Row],[組]],"")</f>
        <v/>
      </c>
      <c r="F2067" t="str">
        <f>IFERROR(記録[[#This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32"/>
        <v xml:space="preserve">    </v>
      </c>
    </row>
    <row r="2068" spans="1:12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IFERROR(VLOOKUP(B2068,チーム番号!E:F,2,0),"")</f>
        <v/>
      </c>
      <c r="D2068" t="str">
        <f>IFERROR(VLOOKUP(A2068,プログラム!B:C,2,0),"")</f>
        <v/>
      </c>
      <c r="E2068" t="str">
        <f>IFERROR(記録[[#This Row],[組]],"")</f>
        <v/>
      </c>
      <c r="F2068" t="str">
        <f>IFERROR(記録[[#This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32"/>
        <v xml:space="preserve">    </v>
      </c>
    </row>
    <row r="2069" spans="1:12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IFERROR(VLOOKUP(B2069,チーム番号!E:F,2,0),"")</f>
        <v/>
      </c>
      <c r="D2069" t="str">
        <f>IFERROR(VLOOKUP(A2069,プログラム!B:C,2,0),"")</f>
        <v/>
      </c>
      <c r="E2069" t="str">
        <f>IFERROR(記録[[#This Row],[組]],"")</f>
        <v/>
      </c>
      <c r="F2069" t="str">
        <f>IFERROR(記録[[#This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32"/>
        <v xml:space="preserve">    </v>
      </c>
    </row>
    <row r="2070" spans="1:12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IFERROR(VLOOKUP(B2070,チーム番号!E:F,2,0),"")</f>
        <v/>
      </c>
      <c r="D2070" t="str">
        <f>IFERROR(VLOOKUP(A2070,プログラム!B:C,2,0),"")</f>
        <v/>
      </c>
      <c r="E2070" t="str">
        <f>IFERROR(記録[[#This Row],[組]],"")</f>
        <v/>
      </c>
      <c r="F2070" t="str">
        <f>IFERROR(記録[[#This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32"/>
        <v xml:space="preserve">    </v>
      </c>
    </row>
    <row r="2071" spans="1:12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IFERROR(VLOOKUP(B2071,チーム番号!E:F,2,0),"")</f>
        <v/>
      </c>
      <c r="D2071" t="str">
        <f>IFERROR(VLOOKUP(A2071,プログラム!B:C,2,0),"")</f>
        <v/>
      </c>
      <c r="E2071" t="str">
        <f>IFERROR(記録[[#This Row],[組]],"")</f>
        <v/>
      </c>
      <c r="F2071" t="str">
        <f>IFERROR(記録[[#This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32"/>
        <v xml:space="preserve">    </v>
      </c>
    </row>
    <row r="2072" spans="1:12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IFERROR(VLOOKUP(B2072,チーム番号!E:F,2,0),"")</f>
        <v/>
      </c>
      <c r="D2072" t="str">
        <f>IFERROR(VLOOKUP(A2072,プログラム!B:C,2,0),"")</f>
        <v/>
      </c>
      <c r="E2072" t="str">
        <f>IFERROR(記録[[#This Row],[組]],"")</f>
        <v/>
      </c>
      <c r="F2072" t="str">
        <f>IFERROR(記録[[#This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32"/>
        <v xml:space="preserve">    </v>
      </c>
    </row>
    <row r="2073" spans="1:12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IFERROR(VLOOKUP(B2073,チーム番号!E:F,2,0),"")</f>
        <v/>
      </c>
      <c r="D2073" t="str">
        <f>IFERROR(VLOOKUP(A2073,プログラム!B:C,2,0),"")</f>
        <v/>
      </c>
      <c r="E2073" t="str">
        <f>IFERROR(記録[[#This Row],[組]],"")</f>
        <v/>
      </c>
      <c r="F2073" t="str">
        <f>IFERROR(記録[[#This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32"/>
        <v xml:space="preserve">    </v>
      </c>
    </row>
    <row r="2074" spans="1:12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IFERROR(VLOOKUP(B2074,チーム番号!E:F,2,0),"")</f>
        <v/>
      </c>
      <c r="D2074" t="str">
        <f>IFERROR(VLOOKUP(A2074,プログラム!B:C,2,0),"")</f>
        <v/>
      </c>
      <c r="E2074" t="str">
        <f>IFERROR(記録[[#This Row],[組]],"")</f>
        <v/>
      </c>
      <c r="F2074" t="str">
        <f>IFERROR(記録[[#This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32"/>
        <v xml:space="preserve">    </v>
      </c>
    </row>
    <row r="2075" spans="1:12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IFERROR(VLOOKUP(B2075,チーム番号!E:F,2,0),"")</f>
        <v/>
      </c>
      <c r="D2075" t="str">
        <f>IFERROR(VLOOKUP(A2075,プログラム!B:C,2,0),"")</f>
        <v/>
      </c>
      <c r="E2075" t="str">
        <f>IFERROR(記録[[#This Row],[組]],"")</f>
        <v/>
      </c>
      <c r="F2075" t="str">
        <f>IFERROR(記録[[#This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32"/>
        <v xml:space="preserve">    </v>
      </c>
    </row>
    <row r="2076" spans="1:12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IFERROR(VLOOKUP(B2076,チーム番号!E:F,2,0),"")</f>
        <v/>
      </c>
      <c r="D2076" t="str">
        <f>IFERROR(VLOOKUP(A2076,プログラム!B:C,2,0),"")</f>
        <v/>
      </c>
      <c r="E2076" t="str">
        <f>IFERROR(記録[[#This Row],[組]],"")</f>
        <v/>
      </c>
      <c r="F2076" t="str">
        <f>IFERROR(記録[[#This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32"/>
        <v xml:space="preserve">    </v>
      </c>
    </row>
    <row r="2077" spans="1:12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IFERROR(VLOOKUP(B2077,チーム番号!E:F,2,0),"")</f>
        <v/>
      </c>
      <c r="D2077" t="str">
        <f>IFERROR(VLOOKUP(A2077,プログラム!B:C,2,0),"")</f>
        <v/>
      </c>
      <c r="E2077" t="str">
        <f>IFERROR(記録[[#This Row],[組]],"")</f>
        <v/>
      </c>
      <c r="F2077" t="str">
        <f>IFERROR(記録[[#This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32"/>
        <v xml:space="preserve">    </v>
      </c>
    </row>
    <row r="2078" spans="1:12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IFERROR(VLOOKUP(B2078,チーム番号!E:F,2,0),"")</f>
        <v/>
      </c>
      <c r="D2078" t="str">
        <f>IFERROR(VLOOKUP(A2078,プログラム!B:C,2,0),"")</f>
        <v/>
      </c>
      <c r="E2078" t="str">
        <f>IFERROR(記録[[#This Row],[組]],"")</f>
        <v/>
      </c>
      <c r="F2078" t="str">
        <f>IFERROR(記録[[#This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32"/>
        <v xml:space="preserve">    </v>
      </c>
    </row>
    <row r="2079" spans="1:12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IFERROR(VLOOKUP(B2079,チーム番号!E:F,2,0),"")</f>
        <v/>
      </c>
      <c r="D2079" t="str">
        <f>IFERROR(VLOOKUP(A2079,プログラム!B:C,2,0),"")</f>
        <v/>
      </c>
      <c r="E2079" t="str">
        <f>IFERROR(記録[[#This Row],[組]],"")</f>
        <v/>
      </c>
      <c r="F2079" t="str">
        <f>IFERROR(記録[[#This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32"/>
        <v xml:space="preserve">    </v>
      </c>
    </row>
    <row r="2080" spans="1:12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IFERROR(VLOOKUP(B2080,チーム番号!E:F,2,0),"")</f>
        <v/>
      </c>
      <c r="D2080" t="str">
        <f>IFERROR(VLOOKUP(A2080,プログラム!B:C,2,0),"")</f>
        <v/>
      </c>
      <c r="E2080" t="str">
        <f>IFERROR(記録[[#This Row],[組]],"")</f>
        <v/>
      </c>
      <c r="F2080" t="str">
        <f>IFERROR(記録[[#This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32"/>
        <v xml:space="preserve">    </v>
      </c>
    </row>
    <row r="2081" spans="1:12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IFERROR(VLOOKUP(B2081,チーム番号!E:F,2,0),"")</f>
        <v/>
      </c>
      <c r="D2081" t="str">
        <f>IFERROR(VLOOKUP(A2081,プログラム!B:C,2,0),"")</f>
        <v/>
      </c>
      <c r="E2081" t="str">
        <f>IFERROR(記録[[#This Row],[組]],"")</f>
        <v/>
      </c>
      <c r="F2081" t="str">
        <f>IFERROR(記録[[#This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32"/>
        <v xml:space="preserve">    </v>
      </c>
    </row>
    <row r="2082" spans="1:12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IFERROR(VLOOKUP(B2082,チーム番号!E:F,2,0),"")</f>
        <v/>
      </c>
      <c r="D2082" t="str">
        <f>IFERROR(VLOOKUP(A2082,プログラム!B:C,2,0),"")</f>
        <v/>
      </c>
      <c r="E2082" t="str">
        <f>IFERROR(記録[[#This Row],[組]],"")</f>
        <v/>
      </c>
      <c r="F2082" t="str">
        <f>IFERROR(記録[[#This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32"/>
        <v xml:space="preserve">    </v>
      </c>
    </row>
    <row r="2083" spans="1:12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IFERROR(VLOOKUP(B2083,チーム番号!E:F,2,0),"")</f>
        <v/>
      </c>
      <c r="D2083" t="str">
        <f>IFERROR(VLOOKUP(A2083,プログラム!B:C,2,0),"")</f>
        <v/>
      </c>
      <c r="E2083" t="str">
        <f>IFERROR(記録[[#This Row],[組]],"")</f>
        <v/>
      </c>
      <c r="F2083" t="str">
        <f>IFERROR(記録[[#This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32"/>
        <v xml:space="preserve">    </v>
      </c>
    </row>
    <row r="2084" spans="1:12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IFERROR(VLOOKUP(B2084,チーム番号!E:F,2,0),"")</f>
        <v/>
      </c>
      <c r="D2084" t="str">
        <f>IFERROR(VLOOKUP(A2084,プログラム!B:C,2,0),"")</f>
        <v/>
      </c>
      <c r="E2084" t="str">
        <f>IFERROR(記録[[#This Row],[組]],"")</f>
        <v/>
      </c>
      <c r="F2084" t="str">
        <f>IFERROR(記録[[#This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32"/>
        <v xml:space="preserve">    </v>
      </c>
    </row>
    <row r="2085" spans="1:12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IFERROR(VLOOKUP(B2085,チーム番号!E:F,2,0),"")</f>
        <v/>
      </c>
      <c r="D2085" t="str">
        <f>IFERROR(VLOOKUP(A2085,プログラム!B:C,2,0),"")</f>
        <v/>
      </c>
      <c r="E2085" t="str">
        <f>IFERROR(記録[[#This Row],[組]],"")</f>
        <v/>
      </c>
      <c r="F2085" t="str">
        <f>IFERROR(記録[[#This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32"/>
        <v xml:space="preserve">    </v>
      </c>
    </row>
    <row r="2086" spans="1:12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IFERROR(VLOOKUP(B2086,チーム番号!E:F,2,0),"")</f>
        <v/>
      </c>
      <c r="D2086" t="str">
        <f>IFERROR(VLOOKUP(A2086,プログラム!B:C,2,0),"")</f>
        <v/>
      </c>
      <c r="E2086" t="str">
        <f>IFERROR(記録[[#This Row],[組]],"")</f>
        <v/>
      </c>
      <c r="F2086" t="str">
        <f>IFERROR(記録[[#This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32"/>
        <v xml:space="preserve">    </v>
      </c>
    </row>
    <row r="2087" spans="1:12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IFERROR(VLOOKUP(B2087,チーム番号!E:F,2,0),"")</f>
        <v/>
      </c>
      <c r="D2087" t="str">
        <f>IFERROR(VLOOKUP(A2087,プログラム!B:C,2,0),"")</f>
        <v/>
      </c>
      <c r="E2087" t="str">
        <f>IFERROR(記録[[#This Row],[組]],"")</f>
        <v/>
      </c>
      <c r="F2087" t="str">
        <f>IFERROR(記録[[#This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32"/>
        <v xml:space="preserve">    </v>
      </c>
    </row>
    <row r="2088" spans="1:12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IFERROR(VLOOKUP(B2088,チーム番号!E:F,2,0),"")</f>
        <v/>
      </c>
      <c r="D2088" t="str">
        <f>IFERROR(VLOOKUP(A2088,プログラム!B:C,2,0),"")</f>
        <v/>
      </c>
      <c r="E2088" t="str">
        <f>IFERROR(記録[[#This Row],[組]],"")</f>
        <v/>
      </c>
      <c r="F2088" t="str">
        <f>IFERROR(記録[[#This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32"/>
        <v xml:space="preserve">    </v>
      </c>
    </row>
    <row r="2089" spans="1:12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IFERROR(VLOOKUP(B2089,チーム番号!E:F,2,0),"")</f>
        <v/>
      </c>
      <c r="D2089" t="str">
        <f>IFERROR(VLOOKUP(A2089,プログラム!B:C,2,0),"")</f>
        <v/>
      </c>
      <c r="E2089" t="str">
        <f>IFERROR(記録[[#This Row],[組]],"")</f>
        <v/>
      </c>
      <c r="F2089" t="str">
        <f>IFERROR(記録[[#This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32"/>
        <v xml:space="preserve">    </v>
      </c>
    </row>
    <row r="2090" spans="1:12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IFERROR(VLOOKUP(B2090,チーム番号!E:F,2,0),"")</f>
        <v/>
      </c>
      <c r="D2090" t="str">
        <f>IFERROR(VLOOKUP(A2090,プログラム!B:C,2,0),"")</f>
        <v/>
      </c>
      <c r="E2090" t="str">
        <f>IFERROR(記録[[#This Row],[組]],"")</f>
        <v/>
      </c>
      <c r="F2090" t="str">
        <f>IFERROR(記録[[#This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32"/>
        <v xml:space="preserve">    </v>
      </c>
    </row>
    <row r="2091" spans="1:12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IFERROR(VLOOKUP(B2091,チーム番号!E:F,2,0),"")</f>
        <v/>
      </c>
      <c r="D2091" t="str">
        <f>IFERROR(VLOOKUP(A2091,プログラム!B:C,2,0),"")</f>
        <v/>
      </c>
      <c r="E2091" t="str">
        <f>IFERROR(記録[[#This Row],[組]],"")</f>
        <v/>
      </c>
      <c r="F2091" t="str">
        <f>IFERROR(記録[[#This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32"/>
        <v xml:space="preserve">    </v>
      </c>
    </row>
    <row r="2092" spans="1:12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IFERROR(VLOOKUP(B2092,チーム番号!E:F,2,0),"")</f>
        <v/>
      </c>
      <c r="D2092" t="str">
        <f>IFERROR(VLOOKUP(A2092,プログラム!B:C,2,0),"")</f>
        <v/>
      </c>
      <c r="E2092" t="str">
        <f>IFERROR(記録[[#This Row],[組]],"")</f>
        <v/>
      </c>
      <c r="F2092" t="str">
        <f>IFERROR(記録[[#This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32"/>
        <v xml:space="preserve">    </v>
      </c>
    </row>
    <row r="2093" spans="1:12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IFERROR(VLOOKUP(B2093,チーム番号!E:F,2,0),"")</f>
        <v/>
      </c>
      <c r="D2093" t="str">
        <f>IFERROR(VLOOKUP(A2093,プログラム!B:C,2,0),"")</f>
        <v/>
      </c>
      <c r="E2093" t="str">
        <f>IFERROR(記録[[#This Row],[組]],"")</f>
        <v/>
      </c>
      <c r="F2093" t="str">
        <f>IFERROR(記録[[#This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32"/>
        <v xml:space="preserve">    </v>
      </c>
    </row>
    <row r="2094" spans="1:12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IFERROR(VLOOKUP(B2094,チーム番号!E:F,2,0),"")</f>
        <v/>
      </c>
      <c r="D2094" t="str">
        <f>IFERROR(VLOOKUP(A2094,プログラム!B:C,2,0),"")</f>
        <v/>
      </c>
      <c r="E2094" t="str">
        <f>IFERROR(記録[[#This Row],[組]],"")</f>
        <v/>
      </c>
      <c r="F2094" t="str">
        <f>IFERROR(記録[[#This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ref="L2094:L2157" si="33">CONCATENATE(G2094," ",H2094," ",I2094," ",J2094," ",K2094)</f>
        <v xml:space="preserve">    </v>
      </c>
    </row>
    <row r="2095" spans="1:12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IFERROR(VLOOKUP(B2095,チーム番号!E:F,2,0),"")</f>
        <v/>
      </c>
      <c r="D2095" t="str">
        <f>IFERROR(VLOOKUP(A2095,プログラム!B:C,2,0),"")</f>
        <v/>
      </c>
      <c r="E2095" t="str">
        <f>IFERROR(記録[[#This Row],[組]],"")</f>
        <v/>
      </c>
      <c r="F2095" t="str">
        <f>IFERROR(記録[[#This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33"/>
        <v xml:space="preserve">    </v>
      </c>
    </row>
    <row r="2096" spans="1:12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IFERROR(VLOOKUP(B2096,チーム番号!E:F,2,0),"")</f>
        <v/>
      </c>
      <c r="D2096" t="str">
        <f>IFERROR(VLOOKUP(A2096,プログラム!B:C,2,0),"")</f>
        <v/>
      </c>
      <c r="E2096" t="str">
        <f>IFERROR(記録[[#This Row],[組]],"")</f>
        <v/>
      </c>
      <c r="F2096" t="str">
        <f>IFERROR(記録[[#This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33"/>
        <v xml:space="preserve">    </v>
      </c>
    </row>
    <row r="2097" spans="1:12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IFERROR(VLOOKUP(B2097,チーム番号!E:F,2,0),"")</f>
        <v/>
      </c>
      <c r="D2097" t="str">
        <f>IFERROR(VLOOKUP(A2097,プログラム!B:C,2,0),"")</f>
        <v/>
      </c>
      <c r="E2097" t="str">
        <f>IFERROR(記録[[#This Row],[組]],"")</f>
        <v/>
      </c>
      <c r="F2097" t="str">
        <f>IFERROR(記録[[#This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33"/>
        <v xml:space="preserve">    </v>
      </c>
    </row>
    <row r="2098" spans="1:12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IFERROR(VLOOKUP(B2098,チーム番号!E:F,2,0),"")</f>
        <v/>
      </c>
      <c r="D2098" t="str">
        <f>IFERROR(VLOOKUP(A2098,プログラム!B:C,2,0),"")</f>
        <v/>
      </c>
      <c r="E2098" t="str">
        <f>IFERROR(記録[[#This Row],[組]],"")</f>
        <v/>
      </c>
      <c r="F2098" t="str">
        <f>IFERROR(記録[[#This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33"/>
        <v xml:space="preserve">    </v>
      </c>
    </row>
    <row r="2099" spans="1:12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IFERROR(VLOOKUP(B2099,チーム番号!E:F,2,0),"")</f>
        <v/>
      </c>
      <c r="D2099" t="str">
        <f>IFERROR(VLOOKUP(A2099,プログラム!B:C,2,0),"")</f>
        <v/>
      </c>
      <c r="E2099" t="str">
        <f>IFERROR(記録[[#This Row],[組]],"")</f>
        <v/>
      </c>
      <c r="F2099" t="str">
        <f>IFERROR(記録[[#This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33"/>
        <v xml:space="preserve">    </v>
      </c>
    </row>
    <row r="2100" spans="1:12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IFERROR(VLOOKUP(B2100,チーム番号!E:F,2,0),"")</f>
        <v/>
      </c>
      <c r="D2100" t="str">
        <f>IFERROR(VLOOKUP(A2100,プログラム!B:C,2,0),"")</f>
        <v/>
      </c>
      <c r="E2100" t="str">
        <f>IFERROR(記録[[#This Row],[組]],"")</f>
        <v/>
      </c>
      <c r="F2100" t="str">
        <f>IFERROR(記録[[#This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33"/>
        <v xml:space="preserve">    </v>
      </c>
    </row>
    <row r="2101" spans="1:12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IFERROR(VLOOKUP(B2101,チーム番号!E:F,2,0),"")</f>
        <v/>
      </c>
      <c r="D2101" t="str">
        <f>IFERROR(VLOOKUP(A2101,プログラム!B:C,2,0),"")</f>
        <v/>
      </c>
      <c r="E2101" t="str">
        <f>IFERROR(記録[[#This Row],[組]],"")</f>
        <v/>
      </c>
      <c r="F2101" t="str">
        <f>IFERROR(記録[[#This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33"/>
        <v xml:space="preserve">    </v>
      </c>
    </row>
    <row r="2102" spans="1:12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IFERROR(VLOOKUP(B2102,チーム番号!E:F,2,0),"")</f>
        <v/>
      </c>
      <c r="D2102" t="str">
        <f>IFERROR(VLOOKUP(A2102,プログラム!B:C,2,0),"")</f>
        <v/>
      </c>
      <c r="E2102" t="str">
        <f>IFERROR(記録[[#This Row],[組]],"")</f>
        <v/>
      </c>
      <c r="F2102" t="str">
        <f>IFERROR(記録[[#This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33"/>
        <v xml:space="preserve">    </v>
      </c>
    </row>
    <row r="2103" spans="1:12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IFERROR(VLOOKUP(B2103,チーム番号!E:F,2,0),"")</f>
        <v/>
      </c>
      <c r="D2103" t="str">
        <f>IFERROR(VLOOKUP(A2103,プログラム!B:C,2,0),"")</f>
        <v/>
      </c>
      <c r="E2103" t="str">
        <f>IFERROR(記録[[#This Row],[組]],"")</f>
        <v/>
      </c>
      <c r="F2103" t="str">
        <f>IFERROR(記録[[#This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33"/>
        <v xml:space="preserve">    </v>
      </c>
    </row>
    <row r="2104" spans="1:12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IFERROR(VLOOKUP(B2104,チーム番号!E:F,2,0),"")</f>
        <v/>
      </c>
      <c r="D2104" t="str">
        <f>IFERROR(VLOOKUP(A2104,プログラム!B:C,2,0),"")</f>
        <v/>
      </c>
      <c r="E2104" t="str">
        <f>IFERROR(記録[[#This Row],[組]],"")</f>
        <v/>
      </c>
      <c r="F2104" t="str">
        <f>IFERROR(記録[[#This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33"/>
        <v xml:space="preserve">    </v>
      </c>
    </row>
    <row r="2105" spans="1:12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IFERROR(VLOOKUP(B2105,チーム番号!E:F,2,0),"")</f>
        <v/>
      </c>
      <c r="D2105" t="str">
        <f>IFERROR(VLOOKUP(A2105,プログラム!B:C,2,0),"")</f>
        <v/>
      </c>
      <c r="E2105" t="str">
        <f>IFERROR(記録[[#This Row],[組]],"")</f>
        <v/>
      </c>
      <c r="F2105" t="str">
        <f>IFERROR(記録[[#This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33"/>
        <v xml:space="preserve">    </v>
      </c>
    </row>
    <row r="2106" spans="1:12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IFERROR(VLOOKUP(B2106,チーム番号!E:F,2,0),"")</f>
        <v/>
      </c>
      <c r="D2106" t="str">
        <f>IFERROR(VLOOKUP(A2106,プログラム!B:C,2,0),"")</f>
        <v/>
      </c>
      <c r="E2106" t="str">
        <f>IFERROR(記録[[#This Row],[組]],"")</f>
        <v/>
      </c>
      <c r="F2106" t="str">
        <f>IFERROR(記録[[#This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33"/>
        <v xml:space="preserve">    </v>
      </c>
    </row>
    <row r="2107" spans="1:12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IFERROR(VLOOKUP(B2107,チーム番号!E:F,2,0),"")</f>
        <v/>
      </c>
      <c r="D2107" t="str">
        <f>IFERROR(VLOOKUP(A2107,プログラム!B:C,2,0),"")</f>
        <v/>
      </c>
      <c r="E2107" t="str">
        <f>IFERROR(記録[[#This Row],[組]],"")</f>
        <v/>
      </c>
      <c r="F2107" t="str">
        <f>IFERROR(記録[[#This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33"/>
        <v xml:space="preserve">    </v>
      </c>
    </row>
    <row r="2108" spans="1:12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IFERROR(VLOOKUP(B2108,チーム番号!E:F,2,0),"")</f>
        <v/>
      </c>
      <c r="D2108" t="str">
        <f>IFERROR(VLOOKUP(A2108,プログラム!B:C,2,0),"")</f>
        <v/>
      </c>
      <c r="E2108" t="str">
        <f>IFERROR(記録[[#This Row],[組]],"")</f>
        <v/>
      </c>
      <c r="F2108" t="str">
        <f>IFERROR(記録[[#This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33"/>
        <v xml:space="preserve">    </v>
      </c>
    </row>
    <row r="2109" spans="1:12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IFERROR(VLOOKUP(B2109,チーム番号!E:F,2,0),"")</f>
        <v/>
      </c>
      <c r="D2109" t="str">
        <f>IFERROR(VLOOKUP(A2109,プログラム!B:C,2,0),"")</f>
        <v/>
      </c>
      <c r="E2109" t="str">
        <f>IFERROR(記録[[#This Row],[組]],"")</f>
        <v/>
      </c>
      <c r="F2109" t="str">
        <f>IFERROR(記録[[#This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33"/>
        <v xml:space="preserve">    </v>
      </c>
    </row>
    <row r="2110" spans="1:12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IFERROR(VLOOKUP(B2110,チーム番号!E:F,2,0),"")</f>
        <v/>
      </c>
      <c r="D2110" t="str">
        <f>IFERROR(VLOOKUP(A2110,プログラム!B:C,2,0),"")</f>
        <v/>
      </c>
      <c r="E2110" t="str">
        <f>IFERROR(記録[[#This Row],[組]],"")</f>
        <v/>
      </c>
      <c r="F2110" t="str">
        <f>IFERROR(記録[[#This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33"/>
        <v xml:space="preserve">    </v>
      </c>
    </row>
    <row r="2111" spans="1:12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IFERROR(VLOOKUP(B2111,チーム番号!E:F,2,0),"")</f>
        <v/>
      </c>
      <c r="D2111" t="str">
        <f>IFERROR(VLOOKUP(A2111,プログラム!B:C,2,0),"")</f>
        <v/>
      </c>
      <c r="E2111" t="str">
        <f>IFERROR(記録[[#This Row],[組]],"")</f>
        <v/>
      </c>
      <c r="F2111" t="str">
        <f>IFERROR(記録[[#This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33"/>
        <v xml:space="preserve">    </v>
      </c>
    </row>
    <row r="2112" spans="1:12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IFERROR(VLOOKUP(B2112,チーム番号!E:F,2,0),"")</f>
        <v/>
      </c>
      <c r="D2112" t="str">
        <f>IFERROR(VLOOKUP(A2112,プログラム!B:C,2,0),"")</f>
        <v/>
      </c>
      <c r="E2112" t="str">
        <f>IFERROR(記録[[#This Row],[組]],"")</f>
        <v/>
      </c>
      <c r="F2112" t="str">
        <f>IFERROR(記録[[#This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33"/>
        <v xml:space="preserve">    </v>
      </c>
    </row>
    <row r="2113" spans="1:12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IFERROR(VLOOKUP(B2113,チーム番号!E:F,2,0),"")</f>
        <v/>
      </c>
      <c r="D2113" t="str">
        <f>IFERROR(VLOOKUP(A2113,プログラム!B:C,2,0),"")</f>
        <v/>
      </c>
      <c r="E2113" t="str">
        <f>IFERROR(記録[[#This Row],[組]],"")</f>
        <v/>
      </c>
      <c r="F2113" t="str">
        <f>IFERROR(記録[[#This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33"/>
        <v xml:space="preserve">    </v>
      </c>
    </row>
    <row r="2114" spans="1:12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IFERROR(VLOOKUP(B2114,チーム番号!E:F,2,0),"")</f>
        <v/>
      </c>
      <c r="D2114" t="str">
        <f>IFERROR(VLOOKUP(A2114,プログラム!B:C,2,0),"")</f>
        <v/>
      </c>
      <c r="E2114" t="str">
        <f>IFERROR(記録[[#This Row],[組]],"")</f>
        <v/>
      </c>
      <c r="F2114" t="str">
        <f>IFERROR(記録[[#This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33"/>
        <v xml:space="preserve">    </v>
      </c>
    </row>
    <row r="2115" spans="1:12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IFERROR(VLOOKUP(B2115,チーム番号!E:F,2,0),"")</f>
        <v/>
      </c>
      <c r="D2115" t="str">
        <f>IFERROR(VLOOKUP(A2115,プログラム!B:C,2,0),"")</f>
        <v/>
      </c>
      <c r="E2115" t="str">
        <f>IFERROR(記録[[#This Row],[組]],"")</f>
        <v/>
      </c>
      <c r="F2115" t="str">
        <f>IFERROR(記録[[#This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si="33"/>
        <v xml:space="preserve">    </v>
      </c>
    </row>
    <row r="2116" spans="1:12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IFERROR(VLOOKUP(B2116,チーム番号!E:F,2,0),"")</f>
        <v/>
      </c>
      <c r="D2116" t="str">
        <f>IFERROR(VLOOKUP(A2116,プログラム!B:C,2,0),"")</f>
        <v/>
      </c>
      <c r="E2116" t="str">
        <f>IFERROR(記録[[#This Row],[組]],"")</f>
        <v/>
      </c>
      <c r="F2116" t="str">
        <f>IFERROR(記録[[#This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33"/>
        <v xml:space="preserve">    </v>
      </c>
    </row>
    <row r="2117" spans="1:12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IFERROR(VLOOKUP(B2117,チーム番号!E:F,2,0),"")</f>
        <v/>
      </c>
      <c r="D2117" t="str">
        <f>IFERROR(VLOOKUP(A2117,プログラム!B:C,2,0),"")</f>
        <v/>
      </c>
      <c r="E2117" t="str">
        <f>IFERROR(記録[[#This Row],[組]],"")</f>
        <v/>
      </c>
      <c r="F2117" t="str">
        <f>IFERROR(記録[[#This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33"/>
        <v xml:space="preserve">    </v>
      </c>
    </row>
    <row r="2118" spans="1:12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IFERROR(VLOOKUP(B2118,チーム番号!E:F,2,0),"")</f>
        <v/>
      </c>
      <c r="D2118" t="str">
        <f>IFERROR(VLOOKUP(A2118,プログラム!B:C,2,0),"")</f>
        <v/>
      </c>
      <c r="E2118" t="str">
        <f>IFERROR(記録[[#This Row],[組]],"")</f>
        <v/>
      </c>
      <c r="F2118" t="str">
        <f>IFERROR(記録[[#This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33"/>
        <v xml:space="preserve">    </v>
      </c>
    </row>
    <row r="2119" spans="1:12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IFERROR(VLOOKUP(B2119,チーム番号!E:F,2,0),"")</f>
        <v/>
      </c>
      <c r="D2119" t="str">
        <f>IFERROR(VLOOKUP(A2119,プログラム!B:C,2,0),"")</f>
        <v/>
      </c>
      <c r="E2119" t="str">
        <f>IFERROR(記録[[#This Row],[組]],"")</f>
        <v/>
      </c>
      <c r="F2119" t="str">
        <f>IFERROR(記録[[#This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33"/>
        <v xml:space="preserve">    </v>
      </c>
    </row>
    <row r="2120" spans="1:12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IFERROR(VLOOKUP(B2120,チーム番号!E:F,2,0),"")</f>
        <v/>
      </c>
      <c r="D2120" t="str">
        <f>IFERROR(VLOOKUP(A2120,プログラム!B:C,2,0),"")</f>
        <v/>
      </c>
      <c r="E2120" t="str">
        <f>IFERROR(記録[[#This Row],[組]],"")</f>
        <v/>
      </c>
      <c r="F2120" t="str">
        <f>IFERROR(記録[[#This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33"/>
        <v xml:space="preserve">    </v>
      </c>
    </row>
    <row r="2121" spans="1:12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IFERROR(VLOOKUP(B2121,チーム番号!E:F,2,0),"")</f>
        <v/>
      </c>
      <c r="D2121" t="str">
        <f>IFERROR(VLOOKUP(A2121,プログラム!B:C,2,0),"")</f>
        <v/>
      </c>
      <c r="E2121" t="str">
        <f>IFERROR(記録[[#This Row],[組]],"")</f>
        <v/>
      </c>
      <c r="F2121" t="str">
        <f>IFERROR(記録[[#This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33"/>
        <v xml:space="preserve">    </v>
      </c>
    </row>
    <row r="2122" spans="1:12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IFERROR(VLOOKUP(B2122,チーム番号!E:F,2,0),"")</f>
        <v/>
      </c>
      <c r="D2122" t="str">
        <f>IFERROR(VLOOKUP(A2122,プログラム!B:C,2,0),"")</f>
        <v/>
      </c>
      <c r="E2122" t="str">
        <f>IFERROR(記録[[#This Row],[組]],"")</f>
        <v/>
      </c>
      <c r="F2122" t="str">
        <f>IFERROR(記録[[#This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33"/>
        <v xml:space="preserve">    </v>
      </c>
    </row>
    <row r="2123" spans="1:12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IFERROR(VLOOKUP(B2123,チーム番号!E:F,2,0),"")</f>
        <v/>
      </c>
      <c r="D2123" t="str">
        <f>IFERROR(VLOOKUP(A2123,プログラム!B:C,2,0),"")</f>
        <v/>
      </c>
      <c r="E2123" t="str">
        <f>IFERROR(記録[[#This Row],[組]],"")</f>
        <v/>
      </c>
      <c r="F2123" t="str">
        <f>IFERROR(記録[[#This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33"/>
        <v xml:space="preserve">    </v>
      </c>
    </row>
    <row r="2124" spans="1:12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IFERROR(VLOOKUP(B2124,チーム番号!E:F,2,0),"")</f>
        <v/>
      </c>
      <c r="D2124" t="str">
        <f>IFERROR(VLOOKUP(A2124,プログラム!B:C,2,0),"")</f>
        <v/>
      </c>
      <c r="E2124" t="str">
        <f>IFERROR(記録[[#This Row],[組]],"")</f>
        <v/>
      </c>
      <c r="F2124" t="str">
        <f>IFERROR(記録[[#This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33"/>
        <v xml:space="preserve">    </v>
      </c>
    </row>
    <row r="2125" spans="1:12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IFERROR(VLOOKUP(B2125,チーム番号!E:F,2,0),"")</f>
        <v/>
      </c>
      <c r="D2125" t="str">
        <f>IFERROR(VLOOKUP(A2125,プログラム!B:C,2,0),"")</f>
        <v/>
      </c>
      <c r="E2125" t="str">
        <f>IFERROR(記録[[#This Row],[組]],"")</f>
        <v/>
      </c>
      <c r="F2125" t="str">
        <f>IFERROR(記録[[#This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33"/>
        <v xml:space="preserve">    </v>
      </c>
    </row>
    <row r="2126" spans="1:12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IFERROR(VLOOKUP(B2126,チーム番号!E:F,2,0),"")</f>
        <v/>
      </c>
      <c r="D2126" t="str">
        <f>IFERROR(VLOOKUP(A2126,プログラム!B:C,2,0),"")</f>
        <v/>
      </c>
      <c r="E2126" t="str">
        <f>IFERROR(記録[[#This Row],[組]],"")</f>
        <v/>
      </c>
      <c r="F2126" t="str">
        <f>IFERROR(記録[[#This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33"/>
        <v xml:space="preserve">    </v>
      </c>
    </row>
    <row r="2127" spans="1:12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IFERROR(VLOOKUP(B2127,チーム番号!E:F,2,0),"")</f>
        <v/>
      </c>
      <c r="D2127" t="str">
        <f>IFERROR(VLOOKUP(A2127,プログラム!B:C,2,0),"")</f>
        <v/>
      </c>
      <c r="E2127" t="str">
        <f>IFERROR(記録[[#This Row],[組]],"")</f>
        <v/>
      </c>
      <c r="F2127" t="str">
        <f>IFERROR(記録[[#This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33"/>
        <v xml:space="preserve">    </v>
      </c>
    </row>
    <row r="2128" spans="1:12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IFERROR(VLOOKUP(B2128,チーム番号!E:F,2,0),"")</f>
        <v/>
      </c>
      <c r="D2128" t="str">
        <f>IFERROR(VLOOKUP(A2128,プログラム!B:C,2,0),"")</f>
        <v/>
      </c>
      <c r="E2128" t="str">
        <f>IFERROR(記録[[#This Row],[組]],"")</f>
        <v/>
      </c>
      <c r="F2128" t="str">
        <f>IFERROR(記録[[#This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33"/>
        <v xml:space="preserve">    </v>
      </c>
    </row>
    <row r="2129" spans="1:12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IFERROR(VLOOKUP(B2129,チーム番号!E:F,2,0),"")</f>
        <v/>
      </c>
      <c r="D2129" t="str">
        <f>IFERROR(VLOOKUP(A2129,プログラム!B:C,2,0),"")</f>
        <v/>
      </c>
      <c r="E2129" t="str">
        <f>IFERROR(記録[[#This Row],[組]],"")</f>
        <v/>
      </c>
      <c r="F2129" t="str">
        <f>IFERROR(記録[[#This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33"/>
        <v xml:space="preserve">    </v>
      </c>
    </row>
    <row r="2130" spans="1:12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IFERROR(VLOOKUP(B2130,チーム番号!E:F,2,0),"")</f>
        <v/>
      </c>
      <c r="D2130" t="str">
        <f>IFERROR(VLOOKUP(A2130,プログラム!B:C,2,0),"")</f>
        <v/>
      </c>
      <c r="E2130" t="str">
        <f>IFERROR(記録[[#This Row],[組]],"")</f>
        <v/>
      </c>
      <c r="F2130" t="str">
        <f>IFERROR(記録[[#This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33"/>
        <v xml:space="preserve">    </v>
      </c>
    </row>
    <row r="2131" spans="1:12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IFERROR(VLOOKUP(B2131,チーム番号!E:F,2,0),"")</f>
        <v/>
      </c>
      <c r="D2131" t="str">
        <f>IFERROR(VLOOKUP(A2131,プログラム!B:C,2,0),"")</f>
        <v/>
      </c>
      <c r="E2131" t="str">
        <f>IFERROR(記録[[#This Row],[組]],"")</f>
        <v/>
      </c>
      <c r="F2131" t="str">
        <f>IFERROR(記録[[#This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33"/>
        <v xml:space="preserve">    </v>
      </c>
    </row>
    <row r="2132" spans="1:12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IFERROR(VLOOKUP(B2132,チーム番号!E:F,2,0),"")</f>
        <v/>
      </c>
      <c r="D2132" t="str">
        <f>IFERROR(VLOOKUP(A2132,プログラム!B:C,2,0),"")</f>
        <v/>
      </c>
      <c r="E2132" t="str">
        <f>IFERROR(記録[[#This Row],[組]],"")</f>
        <v/>
      </c>
      <c r="F2132" t="str">
        <f>IFERROR(記録[[#This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33"/>
        <v xml:space="preserve">    </v>
      </c>
    </row>
    <row r="2133" spans="1:12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IFERROR(VLOOKUP(B2133,チーム番号!E:F,2,0),"")</f>
        <v/>
      </c>
      <c r="D2133" t="str">
        <f>IFERROR(VLOOKUP(A2133,プログラム!B:C,2,0),"")</f>
        <v/>
      </c>
      <c r="E2133" t="str">
        <f>IFERROR(記録[[#This Row],[組]],"")</f>
        <v/>
      </c>
      <c r="F2133" t="str">
        <f>IFERROR(記録[[#This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33"/>
        <v xml:space="preserve">    </v>
      </c>
    </row>
    <row r="2134" spans="1:12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IFERROR(VLOOKUP(B2134,チーム番号!E:F,2,0),"")</f>
        <v/>
      </c>
      <c r="D2134" t="str">
        <f>IFERROR(VLOOKUP(A2134,プログラム!B:C,2,0),"")</f>
        <v/>
      </c>
      <c r="E2134" t="str">
        <f>IFERROR(記録[[#This Row],[組]],"")</f>
        <v/>
      </c>
      <c r="F2134" t="str">
        <f>IFERROR(記録[[#This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33"/>
        <v xml:space="preserve">    </v>
      </c>
    </row>
    <row r="2135" spans="1:12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IFERROR(VLOOKUP(B2135,チーム番号!E:F,2,0),"")</f>
        <v/>
      </c>
      <c r="D2135" t="str">
        <f>IFERROR(VLOOKUP(A2135,プログラム!B:C,2,0),"")</f>
        <v/>
      </c>
      <c r="E2135" t="str">
        <f>IFERROR(記録[[#This Row],[組]],"")</f>
        <v/>
      </c>
      <c r="F2135" t="str">
        <f>IFERROR(記録[[#This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33"/>
        <v xml:space="preserve">    </v>
      </c>
    </row>
    <row r="2136" spans="1:12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IFERROR(VLOOKUP(B2136,チーム番号!E:F,2,0),"")</f>
        <v/>
      </c>
      <c r="D2136" t="str">
        <f>IFERROR(VLOOKUP(A2136,プログラム!B:C,2,0),"")</f>
        <v/>
      </c>
      <c r="E2136" t="str">
        <f>IFERROR(記録[[#This Row],[組]],"")</f>
        <v/>
      </c>
      <c r="F2136" t="str">
        <f>IFERROR(記録[[#This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33"/>
        <v xml:space="preserve">    </v>
      </c>
    </row>
    <row r="2137" spans="1:12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IFERROR(VLOOKUP(B2137,チーム番号!E:F,2,0),"")</f>
        <v/>
      </c>
      <c r="D2137" t="str">
        <f>IFERROR(VLOOKUP(A2137,プログラム!B:C,2,0),"")</f>
        <v/>
      </c>
      <c r="E2137" t="str">
        <f>IFERROR(記録[[#This Row],[組]],"")</f>
        <v/>
      </c>
      <c r="F2137" t="str">
        <f>IFERROR(記録[[#This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33"/>
        <v xml:space="preserve">    </v>
      </c>
    </row>
    <row r="2138" spans="1:12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IFERROR(VLOOKUP(B2138,チーム番号!E:F,2,0),"")</f>
        <v/>
      </c>
      <c r="D2138" t="str">
        <f>IFERROR(VLOOKUP(A2138,プログラム!B:C,2,0),"")</f>
        <v/>
      </c>
      <c r="E2138" t="str">
        <f>IFERROR(記録[[#This Row],[組]],"")</f>
        <v/>
      </c>
      <c r="F2138" t="str">
        <f>IFERROR(記録[[#This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33"/>
        <v xml:space="preserve">    </v>
      </c>
    </row>
    <row r="2139" spans="1:12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IFERROR(VLOOKUP(B2139,チーム番号!E:F,2,0),"")</f>
        <v/>
      </c>
      <c r="D2139" t="str">
        <f>IFERROR(VLOOKUP(A2139,プログラム!B:C,2,0),"")</f>
        <v/>
      </c>
      <c r="E2139" t="str">
        <f>IFERROR(記録[[#This Row],[組]],"")</f>
        <v/>
      </c>
      <c r="F2139" t="str">
        <f>IFERROR(記録[[#This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33"/>
        <v xml:space="preserve">    </v>
      </c>
    </row>
    <row r="2140" spans="1:12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IFERROR(VLOOKUP(B2140,チーム番号!E:F,2,0),"")</f>
        <v/>
      </c>
      <c r="D2140" t="str">
        <f>IFERROR(VLOOKUP(A2140,プログラム!B:C,2,0),"")</f>
        <v/>
      </c>
      <c r="E2140" t="str">
        <f>IFERROR(記録[[#This Row],[組]],"")</f>
        <v/>
      </c>
      <c r="F2140" t="str">
        <f>IFERROR(記録[[#This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33"/>
        <v xml:space="preserve">    </v>
      </c>
    </row>
    <row r="2141" spans="1:12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IFERROR(VLOOKUP(B2141,チーム番号!E:F,2,0),"")</f>
        <v/>
      </c>
      <c r="D2141" t="str">
        <f>IFERROR(VLOOKUP(A2141,プログラム!B:C,2,0),"")</f>
        <v/>
      </c>
      <c r="E2141" t="str">
        <f>IFERROR(記録[[#This Row],[組]],"")</f>
        <v/>
      </c>
      <c r="F2141" t="str">
        <f>IFERROR(記録[[#This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33"/>
        <v xml:space="preserve">    </v>
      </c>
    </row>
    <row r="2142" spans="1:12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IFERROR(VLOOKUP(B2142,チーム番号!E:F,2,0),"")</f>
        <v/>
      </c>
      <c r="D2142" t="str">
        <f>IFERROR(VLOOKUP(A2142,プログラム!B:C,2,0),"")</f>
        <v/>
      </c>
      <c r="E2142" t="str">
        <f>IFERROR(記録[[#This Row],[組]],"")</f>
        <v/>
      </c>
      <c r="F2142" t="str">
        <f>IFERROR(記録[[#This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33"/>
        <v xml:space="preserve">    </v>
      </c>
    </row>
    <row r="2143" spans="1:12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IFERROR(VLOOKUP(B2143,チーム番号!E:F,2,0),"")</f>
        <v/>
      </c>
      <c r="D2143" t="str">
        <f>IFERROR(VLOOKUP(A2143,プログラム!B:C,2,0),"")</f>
        <v/>
      </c>
      <c r="E2143" t="str">
        <f>IFERROR(記録[[#This Row],[組]],"")</f>
        <v/>
      </c>
      <c r="F2143" t="str">
        <f>IFERROR(記録[[#This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33"/>
        <v xml:space="preserve">    </v>
      </c>
    </row>
    <row r="2144" spans="1:12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IFERROR(VLOOKUP(B2144,チーム番号!E:F,2,0),"")</f>
        <v/>
      </c>
      <c r="D2144" t="str">
        <f>IFERROR(VLOOKUP(A2144,プログラム!B:C,2,0),"")</f>
        <v/>
      </c>
      <c r="E2144" t="str">
        <f>IFERROR(記録[[#This Row],[組]],"")</f>
        <v/>
      </c>
      <c r="F2144" t="str">
        <f>IFERROR(記録[[#This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33"/>
        <v xml:space="preserve">    </v>
      </c>
    </row>
    <row r="2145" spans="1:12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IFERROR(VLOOKUP(B2145,チーム番号!E:F,2,0),"")</f>
        <v/>
      </c>
      <c r="D2145" t="str">
        <f>IFERROR(VLOOKUP(A2145,プログラム!B:C,2,0),"")</f>
        <v/>
      </c>
      <c r="E2145" t="str">
        <f>IFERROR(記録[[#This Row],[組]],"")</f>
        <v/>
      </c>
      <c r="F2145" t="str">
        <f>IFERROR(記録[[#This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33"/>
        <v xml:space="preserve">    </v>
      </c>
    </row>
    <row r="2146" spans="1:12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IFERROR(VLOOKUP(B2146,チーム番号!E:F,2,0),"")</f>
        <v/>
      </c>
      <c r="D2146" t="str">
        <f>IFERROR(VLOOKUP(A2146,プログラム!B:C,2,0),"")</f>
        <v/>
      </c>
      <c r="E2146" t="str">
        <f>IFERROR(記録[[#This Row],[組]],"")</f>
        <v/>
      </c>
      <c r="F2146" t="str">
        <f>IFERROR(記録[[#This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33"/>
        <v xml:space="preserve">    </v>
      </c>
    </row>
    <row r="2147" spans="1:12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IFERROR(VLOOKUP(B2147,チーム番号!E:F,2,0),"")</f>
        <v/>
      </c>
      <c r="D2147" t="str">
        <f>IFERROR(VLOOKUP(A2147,プログラム!B:C,2,0),"")</f>
        <v/>
      </c>
      <c r="E2147" t="str">
        <f>IFERROR(記録[[#This Row],[組]],"")</f>
        <v/>
      </c>
      <c r="F2147" t="str">
        <f>IFERROR(記録[[#This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33"/>
        <v xml:space="preserve">    </v>
      </c>
    </row>
    <row r="2148" spans="1:12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IFERROR(VLOOKUP(B2148,チーム番号!E:F,2,0),"")</f>
        <v/>
      </c>
      <c r="D2148" t="str">
        <f>IFERROR(VLOOKUP(A2148,プログラム!B:C,2,0),"")</f>
        <v/>
      </c>
      <c r="E2148" t="str">
        <f>IFERROR(記録[[#This Row],[組]],"")</f>
        <v/>
      </c>
      <c r="F2148" t="str">
        <f>IFERROR(記録[[#This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33"/>
        <v xml:space="preserve">    </v>
      </c>
    </row>
    <row r="2149" spans="1:12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IFERROR(VLOOKUP(B2149,チーム番号!E:F,2,0),"")</f>
        <v/>
      </c>
      <c r="D2149" t="str">
        <f>IFERROR(VLOOKUP(A2149,プログラム!B:C,2,0),"")</f>
        <v/>
      </c>
      <c r="E2149" t="str">
        <f>IFERROR(記録[[#This Row],[組]],"")</f>
        <v/>
      </c>
      <c r="F2149" t="str">
        <f>IFERROR(記録[[#This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33"/>
        <v xml:space="preserve">    </v>
      </c>
    </row>
    <row r="2150" spans="1:12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IFERROR(VLOOKUP(B2150,チーム番号!E:F,2,0),"")</f>
        <v/>
      </c>
      <c r="D2150" t="str">
        <f>IFERROR(VLOOKUP(A2150,プログラム!B:C,2,0),"")</f>
        <v/>
      </c>
      <c r="E2150" t="str">
        <f>IFERROR(記録[[#This Row],[組]],"")</f>
        <v/>
      </c>
      <c r="F2150" t="str">
        <f>IFERROR(記録[[#This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33"/>
        <v xml:space="preserve">    </v>
      </c>
    </row>
    <row r="2151" spans="1:12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IFERROR(VLOOKUP(B2151,チーム番号!E:F,2,0),"")</f>
        <v/>
      </c>
      <c r="D2151" t="str">
        <f>IFERROR(VLOOKUP(A2151,プログラム!B:C,2,0),"")</f>
        <v/>
      </c>
      <c r="E2151" t="str">
        <f>IFERROR(記録[[#This Row],[組]],"")</f>
        <v/>
      </c>
      <c r="F2151" t="str">
        <f>IFERROR(記録[[#This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33"/>
        <v xml:space="preserve">    </v>
      </c>
    </row>
    <row r="2152" spans="1:12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IFERROR(VLOOKUP(B2152,チーム番号!E:F,2,0),"")</f>
        <v/>
      </c>
      <c r="D2152" t="str">
        <f>IFERROR(VLOOKUP(A2152,プログラム!B:C,2,0),"")</f>
        <v/>
      </c>
      <c r="E2152" t="str">
        <f>IFERROR(記録[[#This Row],[組]],"")</f>
        <v/>
      </c>
      <c r="F2152" t="str">
        <f>IFERROR(記録[[#This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33"/>
        <v xml:space="preserve">    </v>
      </c>
    </row>
    <row r="2153" spans="1:12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IFERROR(VLOOKUP(B2153,チーム番号!E:F,2,0),"")</f>
        <v/>
      </c>
      <c r="D2153" t="str">
        <f>IFERROR(VLOOKUP(A2153,プログラム!B:C,2,0),"")</f>
        <v/>
      </c>
      <c r="E2153" t="str">
        <f>IFERROR(記録[[#This Row],[組]],"")</f>
        <v/>
      </c>
      <c r="F2153" t="str">
        <f>IFERROR(記録[[#This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33"/>
        <v xml:space="preserve">    </v>
      </c>
    </row>
    <row r="2154" spans="1:12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IFERROR(VLOOKUP(B2154,チーム番号!E:F,2,0),"")</f>
        <v/>
      </c>
      <c r="D2154" t="str">
        <f>IFERROR(VLOOKUP(A2154,プログラム!B:C,2,0),"")</f>
        <v/>
      </c>
      <c r="E2154" t="str">
        <f>IFERROR(記録[[#This Row],[組]],"")</f>
        <v/>
      </c>
      <c r="F2154" t="str">
        <f>IFERROR(記録[[#This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33"/>
        <v xml:space="preserve">    </v>
      </c>
    </row>
    <row r="2155" spans="1:12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IFERROR(VLOOKUP(B2155,チーム番号!E:F,2,0),"")</f>
        <v/>
      </c>
      <c r="D2155" t="str">
        <f>IFERROR(VLOOKUP(A2155,プログラム!B:C,2,0),"")</f>
        <v/>
      </c>
      <c r="E2155" t="str">
        <f>IFERROR(記録[[#This Row],[組]],"")</f>
        <v/>
      </c>
      <c r="F2155" t="str">
        <f>IFERROR(記録[[#This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33"/>
        <v xml:space="preserve">    </v>
      </c>
    </row>
    <row r="2156" spans="1:12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IFERROR(VLOOKUP(B2156,チーム番号!E:F,2,0),"")</f>
        <v/>
      </c>
      <c r="D2156" t="str">
        <f>IFERROR(VLOOKUP(A2156,プログラム!B:C,2,0),"")</f>
        <v/>
      </c>
      <c r="E2156" t="str">
        <f>IFERROR(記録[[#This Row],[組]],"")</f>
        <v/>
      </c>
      <c r="F2156" t="str">
        <f>IFERROR(記録[[#This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33"/>
        <v xml:space="preserve">    </v>
      </c>
    </row>
    <row r="2157" spans="1:12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IFERROR(VLOOKUP(B2157,チーム番号!E:F,2,0),"")</f>
        <v/>
      </c>
      <c r="D2157" t="str">
        <f>IFERROR(VLOOKUP(A2157,プログラム!B:C,2,0),"")</f>
        <v/>
      </c>
      <c r="E2157" t="str">
        <f>IFERROR(記録[[#This Row],[組]],"")</f>
        <v/>
      </c>
      <c r="F2157" t="str">
        <f>IFERROR(記録[[#This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33"/>
        <v xml:space="preserve">    </v>
      </c>
    </row>
    <row r="2158" spans="1:12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IFERROR(VLOOKUP(B2158,チーム番号!E:F,2,0),"")</f>
        <v/>
      </c>
      <c r="D2158" t="str">
        <f>IFERROR(VLOOKUP(A2158,プログラム!B:C,2,0),"")</f>
        <v/>
      </c>
      <c r="E2158" t="str">
        <f>IFERROR(記録[[#This Row],[組]],"")</f>
        <v/>
      </c>
      <c r="F2158" t="str">
        <f>IFERROR(記録[[#This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ref="L2158:L2221" si="34">CONCATENATE(G2158," ",H2158," ",I2158," ",J2158," ",K2158)</f>
        <v xml:space="preserve">    </v>
      </c>
    </row>
    <row r="2159" spans="1:12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IFERROR(VLOOKUP(B2159,チーム番号!E:F,2,0),"")</f>
        <v/>
      </c>
      <c r="D2159" t="str">
        <f>IFERROR(VLOOKUP(A2159,プログラム!B:C,2,0),"")</f>
        <v/>
      </c>
      <c r="E2159" t="str">
        <f>IFERROR(記録[[#This Row],[組]],"")</f>
        <v/>
      </c>
      <c r="F2159" t="str">
        <f>IFERROR(記録[[#This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34"/>
        <v xml:space="preserve">    </v>
      </c>
    </row>
    <row r="2160" spans="1:12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IFERROR(VLOOKUP(B2160,チーム番号!E:F,2,0),"")</f>
        <v/>
      </c>
      <c r="D2160" t="str">
        <f>IFERROR(VLOOKUP(A2160,プログラム!B:C,2,0),"")</f>
        <v/>
      </c>
      <c r="E2160" t="str">
        <f>IFERROR(記録[[#This Row],[組]],"")</f>
        <v/>
      </c>
      <c r="F2160" t="str">
        <f>IFERROR(記録[[#This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34"/>
        <v xml:space="preserve">    </v>
      </c>
    </row>
    <row r="2161" spans="1:12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IFERROR(VLOOKUP(B2161,チーム番号!E:F,2,0),"")</f>
        <v/>
      </c>
      <c r="D2161" t="str">
        <f>IFERROR(VLOOKUP(A2161,プログラム!B:C,2,0),"")</f>
        <v/>
      </c>
      <c r="E2161" t="str">
        <f>IFERROR(記録[[#This Row],[組]],"")</f>
        <v/>
      </c>
      <c r="F2161" t="str">
        <f>IFERROR(記録[[#This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34"/>
        <v xml:space="preserve">    </v>
      </c>
    </row>
    <row r="2162" spans="1:12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IFERROR(VLOOKUP(B2162,チーム番号!E:F,2,0),"")</f>
        <v/>
      </c>
      <c r="D2162" t="str">
        <f>IFERROR(VLOOKUP(A2162,プログラム!B:C,2,0),"")</f>
        <v/>
      </c>
      <c r="E2162" t="str">
        <f>IFERROR(記録[[#This Row],[組]],"")</f>
        <v/>
      </c>
      <c r="F2162" t="str">
        <f>IFERROR(記録[[#This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34"/>
        <v xml:space="preserve">    </v>
      </c>
    </row>
    <row r="2163" spans="1:12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IFERROR(VLOOKUP(B2163,チーム番号!E:F,2,0),"")</f>
        <v/>
      </c>
      <c r="D2163" t="str">
        <f>IFERROR(VLOOKUP(A2163,プログラム!B:C,2,0),"")</f>
        <v/>
      </c>
      <c r="E2163" t="str">
        <f>IFERROR(記録[[#This Row],[組]],"")</f>
        <v/>
      </c>
      <c r="F2163" t="str">
        <f>IFERROR(記録[[#This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34"/>
        <v xml:space="preserve">    </v>
      </c>
    </row>
    <row r="2164" spans="1:12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IFERROR(VLOOKUP(B2164,チーム番号!E:F,2,0),"")</f>
        <v/>
      </c>
      <c r="D2164" t="str">
        <f>IFERROR(VLOOKUP(A2164,プログラム!B:C,2,0),"")</f>
        <v/>
      </c>
      <c r="E2164" t="str">
        <f>IFERROR(記録[[#This Row],[組]],"")</f>
        <v/>
      </c>
      <c r="F2164" t="str">
        <f>IFERROR(記録[[#This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34"/>
        <v xml:space="preserve">    </v>
      </c>
    </row>
    <row r="2165" spans="1:12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IFERROR(VLOOKUP(B2165,チーム番号!E:F,2,0),"")</f>
        <v/>
      </c>
      <c r="D2165" t="str">
        <f>IFERROR(VLOOKUP(A2165,プログラム!B:C,2,0),"")</f>
        <v/>
      </c>
      <c r="E2165" t="str">
        <f>IFERROR(記録[[#This Row],[組]],"")</f>
        <v/>
      </c>
      <c r="F2165" t="str">
        <f>IFERROR(記録[[#This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34"/>
        <v xml:space="preserve">    </v>
      </c>
    </row>
    <row r="2166" spans="1:12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IFERROR(VLOOKUP(B2166,チーム番号!E:F,2,0),"")</f>
        <v/>
      </c>
      <c r="D2166" t="str">
        <f>IFERROR(VLOOKUP(A2166,プログラム!B:C,2,0),"")</f>
        <v/>
      </c>
      <c r="E2166" t="str">
        <f>IFERROR(記録[[#This Row],[組]],"")</f>
        <v/>
      </c>
      <c r="F2166" t="str">
        <f>IFERROR(記録[[#This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34"/>
        <v xml:space="preserve">    </v>
      </c>
    </row>
    <row r="2167" spans="1:12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IFERROR(VLOOKUP(B2167,チーム番号!E:F,2,0),"")</f>
        <v/>
      </c>
      <c r="D2167" t="str">
        <f>IFERROR(VLOOKUP(A2167,プログラム!B:C,2,0),"")</f>
        <v/>
      </c>
      <c r="E2167" t="str">
        <f>IFERROR(記録[[#This Row],[組]],"")</f>
        <v/>
      </c>
      <c r="F2167" t="str">
        <f>IFERROR(記録[[#This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34"/>
        <v xml:space="preserve">    </v>
      </c>
    </row>
    <row r="2168" spans="1:12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IFERROR(VLOOKUP(B2168,チーム番号!E:F,2,0),"")</f>
        <v/>
      </c>
      <c r="D2168" t="str">
        <f>IFERROR(VLOOKUP(A2168,プログラム!B:C,2,0),"")</f>
        <v/>
      </c>
      <c r="E2168" t="str">
        <f>IFERROR(記録[[#This Row],[組]],"")</f>
        <v/>
      </c>
      <c r="F2168" t="str">
        <f>IFERROR(記録[[#This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34"/>
        <v xml:space="preserve">    </v>
      </c>
    </row>
    <row r="2169" spans="1:12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IFERROR(VLOOKUP(B2169,チーム番号!E:F,2,0),"")</f>
        <v/>
      </c>
      <c r="D2169" t="str">
        <f>IFERROR(VLOOKUP(A2169,プログラム!B:C,2,0),"")</f>
        <v/>
      </c>
      <c r="E2169" t="str">
        <f>IFERROR(記録[[#This Row],[組]],"")</f>
        <v/>
      </c>
      <c r="F2169" t="str">
        <f>IFERROR(記録[[#This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34"/>
        <v xml:space="preserve">    </v>
      </c>
    </row>
    <row r="2170" spans="1:12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IFERROR(VLOOKUP(B2170,チーム番号!E:F,2,0),"")</f>
        <v/>
      </c>
      <c r="D2170" t="str">
        <f>IFERROR(VLOOKUP(A2170,プログラム!B:C,2,0),"")</f>
        <v/>
      </c>
      <c r="E2170" t="str">
        <f>IFERROR(記録[[#This Row],[組]],"")</f>
        <v/>
      </c>
      <c r="F2170" t="str">
        <f>IFERROR(記録[[#This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34"/>
        <v xml:space="preserve">    </v>
      </c>
    </row>
    <row r="2171" spans="1:12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IFERROR(VLOOKUP(B2171,チーム番号!E:F,2,0),"")</f>
        <v/>
      </c>
      <c r="D2171" t="str">
        <f>IFERROR(VLOOKUP(A2171,プログラム!B:C,2,0),"")</f>
        <v/>
      </c>
      <c r="E2171" t="str">
        <f>IFERROR(記録[[#This Row],[組]],"")</f>
        <v/>
      </c>
      <c r="F2171" t="str">
        <f>IFERROR(記録[[#This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34"/>
        <v xml:space="preserve">    </v>
      </c>
    </row>
    <row r="2172" spans="1:12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IFERROR(VLOOKUP(B2172,チーム番号!E:F,2,0),"")</f>
        <v/>
      </c>
      <c r="D2172" t="str">
        <f>IFERROR(VLOOKUP(A2172,プログラム!B:C,2,0),"")</f>
        <v/>
      </c>
      <c r="E2172" t="str">
        <f>IFERROR(記録[[#This Row],[組]],"")</f>
        <v/>
      </c>
      <c r="F2172" t="str">
        <f>IFERROR(記録[[#This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34"/>
        <v xml:space="preserve">    </v>
      </c>
    </row>
    <row r="2173" spans="1:12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IFERROR(VLOOKUP(B2173,チーム番号!E:F,2,0),"")</f>
        <v/>
      </c>
      <c r="D2173" t="str">
        <f>IFERROR(VLOOKUP(A2173,プログラム!B:C,2,0),"")</f>
        <v/>
      </c>
      <c r="E2173" t="str">
        <f>IFERROR(記録[[#This Row],[組]],"")</f>
        <v/>
      </c>
      <c r="F2173" t="str">
        <f>IFERROR(記録[[#This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34"/>
        <v xml:space="preserve">    </v>
      </c>
    </row>
    <row r="2174" spans="1:12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IFERROR(VLOOKUP(B2174,チーム番号!E:F,2,0),"")</f>
        <v/>
      </c>
      <c r="D2174" t="str">
        <f>IFERROR(VLOOKUP(A2174,プログラム!B:C,2,0),"")</f>
        <v/>
      </c>
      <c r="E2174" t="str">
        <f>IFERROR(記録[[#This Row],[組]],"")</f>
        <v/>
      </c>
      <c r="F2174" t="str">
        <f>IFERROR(記録[[#This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34"/>
        <v xml:space="preserve">    </v>
      </c>
    </row>
    <row r="2175" spans="1:12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IFERROR(VLOOKUP(B2175,チーム番号!E:F,2,0),"")</f>
        <v/>
      </c>
      <c r="D2175" t="str">
        <f>IFERROR(VLOOKUP(A2175,プログラム!B:C,2,0),"")</f>
        <v/>
      </c>
      <c r="E2175" t="str">
        <f>IFERROR(記録[[#This Row],[組]],"")</f>
        <v/>
      </c>
      <c r="F2175" t="str">
        <f>IFERROR(記録[[#This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34"/>
        <v xml:space="preserve">    </v>
      </c>
    </row>
    <row r="2176" spans="1:12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IFERROR(VLOOKUP(B2176,チーム番号!E:F,2,0),"")</f>
        <v/>
      </c>
      <c r="D2176" t="str">
        <f>IFERROR(VLOOKUP(A2176,プログラム!B:C,2,0),"")</f>
        <v/>
      </c>
      <c r="E2176" t="str">
        <f>IFERROR(記録[[#This Row],[組]],"")</f>
        <v/>
      </c>
      <c r="F2176" t="str">
        <f>IFERROR(記録[[#This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34"/>
        <v xml:space="preserve">    </v>
      </c>
    </row>
    <row r="2177" spans="1:12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IFERROR(VLOOKUP(B2177,チーム番号!E:F,2,0),"")</f>
        <v/>
      </c>
      <c r="D2177" t="str">
        <f>IFERROR(VLOOKUP(A2177,プログラム!B:C,2,0),"")</f>
        <v/>
      </c>
      <c r="E2177" t="str">
        <f>IFERROR(記録[[#This Row],[組]],"")</f>
        <v/>
      </c>
      <c r="F2177" t="str">
        <f>IFERROR(記録[[#This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34"/>
        <v xml:space="preserve">    </v>
      </c>
    </row>
    <row r="2178" spans="1:12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IFERROR(VLOOKUP(B2178,チーム番号!E:F,2,0),"")</f>
        <v/>
      </c>
      <c r="D2178" t="str">
        <f>IFERROR(VLOOKUP(A2178,プログラム!B:C,2,0),"")</f>
        <v/>
      </c>
      <c r="E2178" t="str">
        <f>IFERROR(記録[[#This Row],[組]],"")</f>
        <v/>
      </c>
      <c r="F2178" t="str">
        <f>IFERROR(記録[[#This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34"/>
        <v xml:space="preserve">    </v>
      </c>
    </row>
    <row r="2179" spans="1:12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IFERROR(VLOOKUP(B2179,チーム番号!E:F,2,0),"")</f>
        <v/>
      </c>
      <c r="D2179" t="str">
        <f>IFERROR(VLOOKUP(A2179,プログラム!B:C,2,0),"")</f>
        <v/>
      </c>
      <c r="E2179" t="str">
        <f>IFERROR(記録[[#This Row],[組]],"")</f>
        <v/>
      </c>
      <c r="F2179" t="str">
        <f>IFERROR(記録[[#This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si="34"/>
        <v xml:space="preserve">    </v>
      </c>
    </row>
    <row r="2180" spans="1:12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IFERROR(VLOOKUP(B2180,チーム番号!E:F,2,0),"")</f>
        <v/>
      </c>
      <c r="D2180" t="str">
        <f>IFERROR(VLOOKUP(A2180,プログラム!B:C,2,0),"")</f>
        <v/>
      </c>
      <c r="E2180" t="str">
        <f>IFERROR(記録[[#This Row],[組]],"")</f>
        <v/>
      </c>
      <c r="F2180" t="str">
        <f>IFERROR(記録[[#This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34"/>
        <v xml:space="preserve">    </v>
      </c>
    </row>
    <row r="2181" spans="1:12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IFERROR(VLOOKUP(B2181,チーム番号!E:F,2,0),"")</f>
        <v/>
      </c>
      <c r="D2181" t="str">
        <f>IFERROR(VLOOKUP(A2181,プログラム!B:C,2,0),"")</f>
        <v/>
      </c>
      <c r="E2181" t="str">
        <f>IFERROR(記録[[#This Row],[組]],"")</f>
        <v/>
      </c>
      <c r="F2181" t="str">
        <f>IFERROR(記録[[#This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34"/>
        <v xml:space="preserve">    </v>
      </c>
    </row>
    <row r="2182" spans="1:12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IFERROR(VLOOKUP(B2182,チーム番号!E:F,2,0),"")</f>
        <v/>
      </c>
      <c r="D2182" t="str">
        <f>IFERROR(VLOOKUP(A2182,プログラム!B:C,2,0),"")</f>
        <v/>
      </c>
      <c r="E2182" t="str">
        <f>IFERROR(記録[[#This Row],[組]],"")</f>
        <v/>
      </c>
      <c r="F2182" t="str">
        <f>IFERROR(記録[[#This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34"/>
        <v xml:space="preserve">    </v>
      </c>
    </row>
    <row r="2183" spans="1:12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IFERROR(VLOOKUP(B2183,チーム番号!E:F,2,0),"")</f>
        <v/>
      </c>
      <c r="D2183" t="str">
        <f>IFERROR(VLOOKUP(A2183,プログラム!B:C,2,0),"")</f>
        <v/>
      </c>
      <c r="E2183" t="str">
        <f>IFERROR(記録[[#This Row],[組]],"")</f>
        <v/>
      </c>
      <c r="F2183" t="str">
        <f>IFERROR(記録[[#This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34"/>
        <v xml:space="preserve">    </v>
      </c>
    </row>
    <row r="2184" spans="1:12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IFERROR(VLOOKUP(B2184,チーム番号!E:F,2,0),"")</f>
        <v/>
      </c>
      <c r="D2184" t="str">
        <f>IFERROR(VLOOKUP(A2184,プログラム!B:C,2,0),"")</f>
        <v/>
      </c>
      <c r="E2184" t="str">
        <f>IFERROR(記録[[#This Row],[組]],"")</f>
        <v/>
      </c>
      <c r="F2184" t="str">
        <f>IFERROR(記録[[#This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34"/>
        <v xml:space="preserve">    </v>
      </c>
    </row>
    <row r="2185" spans="1:12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IFERROR(VLOOKUP(B2185,チーム番号!E:F,2,0),"")</f>
        <v/>
      </c>
      <c r="D2185" t="str">
        <f>IFERROR(VLOOKUP(A2185,プログラム!B:C,2,0),"")</f>
        <v/>
      </c>
      <c r="E2185" t="str">
        <f>IFERROR(記録[[#This Row],[組]],"")</f>
        <v/>
      </c>
      <c r="F2185" t="str">
        <f>IFERROR(記録[[#This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34"/>
        <v xml:space="preserve">    </v>
      </c>
    </row>
    <row r="2186" spans="1:12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IFERROR(VLOOKUP(B2186,チーム番号!E:F,2,0),"")</f>
        <v/>
      </c>
      <c r="D2186" t="str">
        <f>IFERROR(VLOOKUP(A2186,プログラム!B:C,2,0),"")</f>
        <v/>
      </c>
      <c r="E2186" t="str">
        <f>IFERROR(記録[[#This Row],[組]],"")</f>
        <v/>
      </c>
      <c r="F2186" t="str">
        <f>IFERROR(記録[[#This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34"/>
        <v xml:space="preserve">    </v>
      </c>
    </row>
    <row r="2187" spans="1:12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IFERROR(VLOOKUP(B2187,チーム番号!E:F,2,0),"")</f>
        <v/>
      </c>
      <c r="D2187" t="str">
        <f>IFERROR(VLOOKUP(A2187,プログラム!B:C,2,0),"")</f>
        <v/>
      </c>
      <c r="E2187" t="str">
        <f>IFERROR(記録[[#This Row],[組]],"")</f>
        <v/>
      </c>
      <c r="F2187" t="str">
        <f>IFERROR(記録[[#This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34"/>
        <v xml:space="preserve">    </v>
      </c>
    </row>
    <row r="2188" spans="1:12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IFERROR(VLOOKUP(B2188,チーム番号!E:F,2,0),"")</f>
        <v/>
      </c>
      <c r="D2188" t="str">
        <f>IFERROR(VLOOKUP(A2188,プログラム!B:C,2,0),"")</f>
        <v/>
      </c>
      <c r="E2188" t="str">
        <f>IFERROR(記録[[#This Row],[組]],"")</f>
        <v/>
      </c>
      <c r="F2188" t="str">
        <f>IFERROR(記録[[#This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34"/>
        <v xml:space="preserve">    </v>
      </c>
    </row>
    <row r="2189" spans="1:12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IFERROR(VLOOKUP(B2189,チーム番号!E:F,2,0),"")</f>
        <v/>
      </c>
      <c r="D2189" t="str">
        <f>IFERROR(VLOOKUP(A2189,プログラム!B:C,2,0),"")</f>
        <v/>
      </c>
      <c r="E2189" t="str">
        <f>IFERROR(記録[[#This Row],[組]],"")</f>
        <v/>
      </c>
      <c r="F2189" t="str">
        <f>IFERROR(記録[[#This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34"/>
        <v xml:space="preserve">    </v>
      </c>
    </row>
    <row r="2190" spans="1:12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IFERROR(VLOOKUP(B2190,チーム番号!E:F,2,0),"")</f>
        <v/>
      </c>
      <c r="D2190" t="str">
        <f>IFERROR(VLOOKUP(A2190,プログラム!B:C,2,0),"")</f>
        <v/>
      </c>
      <c r="E2190" t="str">
        <f>IFERROR(記録[[#This Row],[組]],"")</f>
        <v/>
      </c>
      <c r="F2190" t="str">
        <f>IFERROR(記録[[#This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34"/>
        <v xml:space="preserve">    </v>
      </c>
    </row>
    <row r="2191" spans="1:12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IFERROR(VLOOKUP(B2191,チーム番号!E:F,2,0),"")</f>
        <v/>
      </c>
      <c r="D2191" t="str">
        <f>IFERROR(VLOOKUP(A2191,プログラム!B:C,2,0),"")</f>
        <v/>
      </c>
      <c r="E2191" t="str">
        <f>IFERROR(記録[[#This Row],[組]],"")</f>
        <v/>
      </c>
      <c r="F2191" t="str">
        <f>IFERROR(記録[[#This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34"/>
        <v xml:space="preserve">    </v>
      </c>
    </row>
    <row r="2192" spans="1:12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IFERROR(VLOOKUP(B2192,チーム番号!E:F,2,0),"")</f>
        <v/>
      </c>
      <c r="D2192" t="str">
        <f>IFERROR(VLOOKUP(A2192,プログラム!B:C,2,0),"")</f>
        <v/>
      </c>
      <c r="E2192" t="str">
        <f>IFERROR(記録[[#This Row],[組]],"")</f>
        <v/>
      </c>
      <c r="F2192" t="str">
        <f>IFERROR(記録[[#This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34"/>
        <v xml:space="preserve">    </v>
      </c>
    </row>
    <row r="2193" spans="1:12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IFERROR(VLOOKUP(B2193,チーム番号!E:F,2,0),"")</f>
        <v/>
      </c>
      <c r="D2193" t="str">
        <f>IFERROR(VLOOKUP(A2193,プログラム!B:C,2,0),"")</f>
        <v/>
      </c>
      <c r="E2193" t="str">
        <f>IFERROR(記録[[#This Row],[組]],"")</f>
        <v/>
      </c>
      <c r="F2193" t="str">
        <f>IFERROR(記録[[#This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34"/>
        <v xml:space="preserve">    </v>
      </c>
    </row>
    <row r="2194" spans="1:12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IFERROR(VLOOKUP(B2194,チーム番号!E:F,2,0),"")</f>
        <v/>
      </c>
      <c r="D2194" t="str">
        <f>IFERROR(VLOOKUP(A2194,プログラム!B:C,2,0),"")</f>
        <v/>
      </c>
      <c r="E2194" t="str">
        <f>IFERROR(記録[[#This Row],[組]],"")</f>
        <v/>
      </c>
      <c r="F2194" t="str">
        <f>IFERROR(記録[[#This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34"/>
        <v xml:space="preserve">    </v>
      </c>
    </row>
    <row r="2195" spans="1:12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IFERROR(VLOOKUP(B2195,チーム番号!E:F,2,0),"")</f>
        <v/>
      </c>
      <c r="D2195" t="str">
        <f>IFERROR(VLOOKUP(A2195,プログラム!B:C,2,0),"")</f>
        <v/>
      </c>
      <c r="E2195" t="str">
        <f>IFERROR(記録[[#This Row],[組]],"")</f>
        <v/>
      </c>
      <c r="F2195" t="str">
        <f>IFERROR(記録[[#This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34"/>
        <v xml:space="preserve">    </v>
      </c>
    </row>
    <row r="2196" spans="1:12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IFERROR(VLOOKUP(B2196,チーム番号!E:F,2,0),"")</f>
        <v/>
      </c>
      <c r="D2196" t="str">
        <f>IFERROR(VLOOKUP(A2196,プログラム!B:C,2,0),"")</f>
        <v/>
      </c>
      <c r="E2196" t="str">
        <f>IFERROR(記録[[#This Row],[組]],"")</f>
        <v/>
      </c>
      <c r="F2196" t="str">
        <f>IFERROR(記録[[#This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34"/>
        <v xml:space="preserve">    </v>
      </c>
    </row>
    <row r="2197" spans="1:12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IFERROR(VLOOKUP(B2197,チーム番号!E:F,2,0),"")</f>
        <v/>
      </c>
      <c r="D2197" t="str">
        <f>IFERROR(VLOOKUP(A2197,プログラム!B:C,2,0),"")</f>
        <v/>
      </c>
      <c r="E2197" t="str">
        <f>IFERROR(記録[[#This Row],[組]],"")</f>
        <v/>
      </c>
      <c r="F2197" t="str">
        <f>IFERROR(記録[[#This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34"/>
        <v xml:space="preserve">    </v>
      </c>
    </row>
    <row r="2198" spans="1:12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IFERROR(VLOOKUP(B2198,チーム番号!E:F,2,0),"")</f>
        <v/>
      </c>
      <c r="D2198" t="str">
        <f>IFERROR(VLOOKUP(A2198,プログラム!B:C,2,0),"")</f>
        <v/>
      </c>
      <c r="E2198" t="str">
        <f>IFERROR(記録[[#This Row],[組]],"")</f>
        <v/>
      </c>
      <c r="F2198" t="str">
        <f>IFERROR(記録[[#This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34"/>
        <v xml:space="preserve">    </v>
      </c>
    </row>
    <row r="2199" spans="1:12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IFERROR(VLOOKUP(B2199,チーム番号!E:F,2,0),"")</f>
        <v/>
      </c>
      <c r="D2199" t="str">
        <f>IFERROR(VLOOKUP(A2199,プログラム!B:C,2,0),"")</f>
        <v/>
      </c>
      <c r="E2199" t="str">
        <f>IFERROR(記録[[#This Row],[組]],"")</f>
        <v/>
      </c>
      <c r="F2199" t="str">
        <f>IFERROR(記録[[#This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34"/>
        <v xml:space="preserve">    </v>
      </c>
    </row>
    <row r="2200" spans="1:12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IFERROR(VLOOKUP(B2200,チーム番号!E:F,2,0),"")</f>
        <v/>
      </c>
      <c r="D2200" t="str">
        <f>IFERROR(VLOOKUP(A2200,プログラム!B:C,2,0),"")</f>
        <v/>
      </c>
      <c r="E2200" t="str">
        <f>IFERROR(記録[[#This Row],[組]],"")</f>
        <v/>
      </c>
      <c r="F2200" t="str">
        <f>IFERROR(記録[[#This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34"/>
        <v xml:space="preserve">    </v>
      </c>
    </row>
    <row r="2201" spans="1:12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IFERROR(VLOOKUP(B2201,チーム番号!E:F,2,0),"")</f>
        <v/>
      </c>
      <c r="D2201" t="str">
        <f>IFERROR(VLOOKUP(A2201,プログラム!B:C,2,0),"")</f>
        <v/>
      </c>
      <c r="E2201" t="str">
        <f>IFERROR(記録[[#This Row],[組]],"")</f>
        <v/>
      </c>
      <c r="F2201" t="str">
        <f>IFERROR(記録[[#This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34"/>
        <v xml:space="preserve">    </v>
      </c>
    </row>
    <row r="2202" spans="1:12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IFERROR(VLOOKUP(B2202,チーム番号!E:F,2,0),"")</f>
        <v/>
      </c>
      <c r="D2202" t="str">
        <f>IFERROR(VLOOKUP(A2202,プログラム!B:C,2,0),"")</f>
        <v/>
      </c>
      <c r="E2202" t="str">
        <f>IFERROR(記録[[#This Row],[組]],"")</f>
        <v/>
      </c>
      <c r="F2202" t="str">
        <f>IFERROR(記録[[#This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34"/>
        <v xml:space="preserve">    </v>
      </c>
    </row>
    <row r="2203" spans="1:12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IFERROR(VLOOKUP(B2203,チーム番号!E:F,2,0),"")</f>
        <v/>
      </c>
      <c r="D2203" t="str">
        <f>IFERROR(VLOOKUP(A2203,プログラム!B:C,2,0),"")</f>
        <v/>
      </c>
      <c r="E2203" t="str">
        <f>IFERROR(記録[[#This Row],[組]],"")</f>
        <v/>
      </c>
      <c r="F2203" t="str">
        <f>IFERROR(記録[[#This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34"/>
        <v xml:space="preserve">    </v>
      </c>
    </row>
    <row r="2204" spans="1:12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IFERROR(VLOOKUP(B2204,チーム番号!E:F,2,0),"")</f>
        <v/>
      </c>
      <c r="D2204" t="str">
        <f>IFERROR(VLOOKUP(A2204,プログラム!B:C,2,0),"")</f>
        <v/>
      </c>
      <c r="E2204" t="str">
        <f>IFERROR(記録[[#This Row],[組]],"")</f>
        <v/>
      </c>
      <c r="F2204" t="str">
        <f>IFERROR(記録[[#This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34"/>
        <v xml:space="preserve">    </v>
      </c>
    </row>
    <row r="2205" spans="1:12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IFERROR(VLOOKUP(B2205,チーム番号!E:F,2,0),"")</f>
        <v/>
      </c>
      <c r="D2205" t="str">
        <f>IFERROR(VLOOKUP(A2205,プログラム!B:C,2,0),"")</f>
        <v/>
      </c>
      <c r="E2205" t="str">
        <f>IFERROR(記録[[#This Row],[組]],"")</f>
        <v/>
      </c>
      <c r="F2205" t="str">
        <f>IFERROR(記録[[#This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34"/>
        <v xml:space="preserve">    </v>
      </c>
    </row>
    <row r="2206" spans="1:12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IFERROR(VLOOKUP(B2206,チーム番号!E:F,2,0),"")</f>
        <v/>
      </c>
      <c r="D2206" t="str">
        <f>IFERROR(VLOOKUP(A2206,プログラム!B:C,2,0),"")</f>
        <v/>
      </c>
      <c r="E2206" t="str">
        <f>IFERROR(記録[[#This Row],[組]],"")</f>
        <v/>
      </c>
      <c r="F2206" t="str">
        <f>IFERROR(記録[[#This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34"/>
        <v xml:space="preserve">    </v>
      </c>
    </row>
    <row r="2207" spans="1:12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IFERROR(VLOOKUP(B2207,チーム番号!E:F,2,0),"")</f>
        <v/>
      </c>
      <c r="D2207" t="str">
        <f>IFERROR(VLOOKUP(A2207,プログラム!B:C,2,0),"")</f>
        <v/>
      </c>
      <c r="E2207" t="str">
        <f>IFERROR(記録[[#This Row],[組]],"")</f>
        <v/>
      </c>
      <c r="F2207" t="str">
        <f>IFERROR(記録[[#This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34"/>
        <v xml:space="preserve">    </v>
      </c>
    </row>
    <row r="2208" spans="1:12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IFERROR(VLOOKUP(B2208,チーム番号!E:F,2,0),"")</f>
        <v/>
      </c>
      <c r="D2208" t="str">
        <f>IFERROR(VLOOKUP(A2208,プログラム!B:C,2,0),"")</f>
        <v/>
      </c>
      <c r="E2208" t="str">
        <f>IFERROR(記録[[#This Row],[組]],"")</f>
        <v/>
      </c>
      <c r="F2208" t="str">
        <f>IFERROR(記録[[#This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34"/>
        <v xml:space="preserve">    </v>
      </c>
    </row>
    <row r="2209" spans="1:12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IFERROR(VLOOKUP(B2209,チーム番号!E:F,2,0),"")</f>
        <v/>
      </c>
      <c r="D2209" t="str">
        <f>IFERROR(VLOOKUP(A2209,プログラム!B:C,2,0),"")</f>
        <v/>
      </c>
      <c r="E2209" t="str">
        <f>IFERROR(記録[[#This Row],[組]],"")</f>
        <v/>
      </c>
      <c r="F2209" t="str">
        <f>IFERROR(記録[[#This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34"/>
        <v xml:space="preserve">    </v>
      </c>
    </row>
    <row r="2210" spans="1:12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IFERROR(VLOOKUP(B2210,チーム番号!E:F,2,0),"")</f>
        <v/>
      </c>
      <c r="D2210" t="str">
        <f>IFERROR(VLOOKUP(A2210,プログラム!B:C,2,0),"")</f>
        <v/>
      </c>
      <c r="E2210" t="str">
        <f>IFERROR(記録[[#This Row],[組]],"")</f>
        <v/>
      </c>
      <c r="F2210" t="str">
        <f>IFERROR(記録[[#This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34"/>
        <v xml:space="preserve">    </v>
      </c>
    </row>
    <row r="2211" spans="1:12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IFERROR(VLOOKUP(B2211,チーム番号!E:F,2,0),"")</f>
        <v/>
      </c>
      <c r="D2211" t="str">
        <f>IFERROR(VLOOKUP(A2211,プログラム!B:C,2,0),"")</f>
        <v/>
      </c>
      <c r="E2211" t="str">
        <f>IFERROR(記録[[#This Row],[組]],"")</f>
        <v/>
      </c>
      <c r="F2211" t="str">
        <f>IFERROR(記録[[#This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34"/>
        <v xml:space="preserve">    </v>
      </c>
    </row>
    <row r="2212" spans="1:12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IFERROR(VLOOKUP(B2212,チーム番号!E:F,2,0),"")</f>
        <v/>
      </c>
      <c r="D2212" t="str">
        <f>IFERROR(VLOOKUP(A2212,プログラム!B:C,2,0),"")</f>
        <v/>
      </c>
      <c r="E2212" t="str">
        <f>IFERROR(記録[[#This Row],[組]],"")</f>
        <v/>
      </c>
      <c r="F2212" t="str">
        <f>IFERROR(記録[[#This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34"/>
        <v xml:space="preserve">    </v>
      </c>
    </row>
    <row r="2213" spans="1:12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IFERROR(VLOOKUP(B2213,チーム番号!E:F,2,0),"")</f>
        <v/>
      </c>
      <c r="D2213" t="str">
        <f>IFERROR(VLOOKUP(A2213,プログラム!B:C,2,0),"")</f>
        <v/>
      </c>
      <c r="E2213" t="str">
        <f>IFERROR(記録[[#This Row],[組]],"")</f>
        <v/>
      </c>
      <c r="F2213" t="str">
        <f>IFERROR(記録[[#This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34"/>
        <v xml:space="preserve">    </v>
      </c>
    </row>
    <row r="2214" spans="1:12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IFERROR(VLOOKUP(B2214,チーム番号!E:F,2,0),"")</f>
        <v/>
      </c>
      <c r="D2214" t="str">
        <f>IFERROR(VLOOKUP(A2214,プログラム!B:C,2,0),"")</f>
        <v/>
      </c>
      <c r="E2214" t="str">
        <f>IFERROR(記録[[#This Row],[組]],"")</f>
        <v/>
      </c>
      <c r="F2214" t="str">
        <f>IFERROR(記録[[#This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34"/>
        <v xml:space="preserve">    </v>
      </c>
    </row>
    <row r="2215" spans="1:12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IFERROR(VLOOKUP(B2215,チーム番号!E:F,2,0),"")</f>
        <v/>
      </c>
      <c r="D2215" t="str">
        <f>IFERROR(VLOOKUP(A2215,プログラム!B:C,2,0),"")</f>
        <v/>
      </c>
      <c r="E2215" t="str">
        <f>IFERROR(記録[[#This Row],[組]],"")</f>
        <v/>
      </c>
      <c r="F2215" t="str">
        <f>IFERROR(記録[[#This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34"/>
        <v xml:space="preserve">    </v>
      </c>
    </row>
    <row r="2216" spans="1:12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IFERROR(VLOOKUP(B2216,チーム番号!E:F,2,0),"")</f>
        <v/>
      </c>
      <c r="D2216" t="str">
        <f>IFERROR(VLOOKUP(A2216,プログラム!B:C,2,0),"")</f>
        <v/>
      </c>
      <c r="E2216" t="str">
        <f>IFERROR(記録[[#This Row],[組]],"")</f>
        <v/>
      </c>
      <c r="F2216" t="str">
        <f>IFERROR(記録[[#This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34"/>
        <v xml:space="preserve">    </v>
      </c>
    </row>
    <row r="2217" spans="1:12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IFERROR(VLOOKUP(B2217,チーム番号!E:F,2,0),"")</f>
        <v/>
      </c>
      <c r="D2217" t="str">
        <f>IFERROR(VLOOKUP(A2217,プログラム!B:C,2,0),"")</f>
        <v/>
      </c>
      <c r="E2217" t="str">
        <f>IFERROR(記録[[#This Row],[組]],"")</f>
        <v/>
      </c>
      <c r="F2217" t="str">
        <f>IFERROR(記録[[#This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34"/>
        <v xml:space="preserve">    </v>
      </c>
    </row>
    <row r="2218" spans="1:12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IFERROR(VLOOKUP(B2218,チーム番号!E:F,2,0),"")</f>
        <v/>
      </c>
      <c r="D2218" t="str">
        <f>IFERROR(VLOOKUP(A2218,プログラム!B:C,2,0),"")</f>
        <v/>
      </c>
      <c r="E2218" t="str">
        <f>IFERROR(記録[[#This Row],[組]],"")</f>
        <v/>
      </c>
      <c r="F2218" t="str">
        <f>IFERROR(記録[[#This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34"/>
        <v xml:space="preserve">    </v>
      </c>
    </row>
    <row r="2219" spans="1:12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IFERROR(VLOOKUP(B2219,チーム番号!E:F,2,0),"")</f>
        <v/>
      </c>
      <c r="D2219" t="str">
        <f>IFERROR(VLOOKUP(A2219,プログラム!B:C,2,0),"")</f>
        <v/>
      </c>
      <c r="E2219" t="str">
        <f>IFERROR(記録[[#This Row],[組]],"")</f>
        <v/>
      </c>
      <c r="F2219" t="str">
        <f>IFERROR(記録[[#This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34"/>
        <v xml:space="preserve">    </v>
      </c>
    </row>
    <row r="2220" spans="1:12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IFERROR(VLOOKUP(B2220,チーム番号!E:F,2,0),"")</f>
        <v/>
      </c>
      <c r="D2220" t="str">
        <f>IFERROR(VLOOKUP(A2220,プログラム!B:C,2,0),"")</f>
        <v/>
      </c>
      <c r="E2220" t="str">
        <f>IFERROR(記録[[#This Row],[組]],"")</f>
        <v/>
      </c>
      <c r="F2220" t="str">
        <f>IFERROR(記録[[#This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34"/>
        <v xml:space="preserve">    </v>
      </c>
    </row>
    <row r="2221" spans="1:12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IFERROR(VLOOKUP(B2221,チーム番号!E:F,2,0),"")</f>
        <v/>
      </c>
      <c r="D2221" t="str">
        <f>IFERROR(VLOOKUP(A2221,プログラム!B:C,2,0),"")</f>
        <v/>
      </c>
      <c r="E2221" t="str">
        <f>IFERROR(記録[[#This Row],[組]],"")</f>
        <v/>
      </c>
      <c r="F2221" t="str">
        <f>IFERROR(記録[[#This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34"/>
        <v xml:space="preserve">    </v>
      </c>
    </row>
    <row r="2222" spans="1:12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IFERROR(VLOOKUP(B2222,チーム番号!E:F,2,0),"")</f>
        <v/>
      </c>
      <c r="D2222" t="str">
        <f>IFERROR(VLOOKUP(A2222,プログラム!B:C,2,0),"")</f>
        <v/>
      </c>
      <c r="E2222" t="str">
        <f>IFERROR(記録[[#This Row],[組]],"")</f>
        <v/>
      </c>
      <c r="F2222" t="str">
        <f>IFERROR(記録[[#This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ref="L2222:L2285" si="35">CONCATENATE(G2222," ",H2222," ",I2222," ",J2222," ",K2222)</f>
        <v xml:space="preserve">    </v>
      </c>
    </row>
    <row r="2223" spans="1:12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IFERROR(VLOOKUP(B2223,チーム番号!E:F,2,0),"")</f>
        <v/>
      </c>
      <c r="D2223" t="str">
        <f>IFERROR(VLOOKUP(A2223,プログラム!B:C,2,0),"")</f>
        <v/>
      </c>
      <c r="E2223" t="str">
        <f>IFERROR(記録[[#This Row],[組]],"")</f>
        <v/>
      </c>
      <c r="F2223" t="str">
        <f>IFERROR(記録[[#This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35"/>
        <v xml:space="preserve">    </v>
      </c>
    </row>
    <row r="2224" spans="1:12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IFERROR(VLOOKUP(B2224,チーム番号!E:F,2,0),"")</f>
        <v/>
      </c>
      <c r="D2224" t="str">
        <f>IFERROR(VLOOKUP(A2224,プログラム!B:C,2,0),"")</f>
        <v/>
      </c>
      <c r="E2224" t="str">
        <f>IFERROR(記録[[#This Row],[組]],"")</f>
        <v/>
      </c>
      <c r="F2224" t="str">
        <f>IFERROR(記録[[#This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35"/>
        <v xml:space="preserve">    </v>
      </c>
    </row>
    <row r="2225" spans="1:12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IFERROR(VLOOKUP(B2225,チーム番号!E:F,2,0),"")</f>
        <v/>
      </c>
      <c r="D2225" t="str">
        <f>IFERROR(VLOOKUP(A2225,プログラム!B:C,2,0),"")</f>
        <v/>
      </c>
      <c r="E2225" t="str">
        <f>IFERROR(記録[[#This Row],[組]],"")</f>
        <v/>
      </c>
      <c r="F2225" t="str">
        <f>IFERROR(記録[[#This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35"/>
        <v xml:space="preserve">    </v>
      </c>
    </row>
    <row r="2226" spans="1:12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IFERROR(VLOOKUP(B2226,チーム番号!E:F,2,0),"")</f>
        <v/>
      </c>
      <c r="D2226" t="str">
        <f>IFERROR(VLOOKUP(A2226,プログラム!B:C,2,0),"")</f>
        <v/>
      </c>
      <c r="E2226" t="str">
        <f>IFERROR(記録[[#This Row],[組]],"")</f>
        <v/>
      </c>
      <c r="F2226" t="str">
        <f>IFERROR(記録[[#This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35"/>
        <v xml:space="preserve">    </v>
      </c>
    </row>
    <row r="2227" spans="1:12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IFERROR(VLOOKUP(B2227,チーム番号!E:F,2,0),"")</f>
        <v/>
      </c>
      <c r="D2227" t="str">
        <f>IFERROR(VLOOKUP(A2227,プログラム!B:C,2,0),"")</f>
        <v/>
      </c>
      <c r="E2227" t="str">
        <f>IFERROR(記録[[#This Row],[組]],"")</f>
        <v/>
      </c>
      <c r="F2227" t="str">
        <f>IFERROR(記録[[#This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35"/>
        <v xml:space="preserve">    </v>
      </c>
    </row>
    <row r="2228" spans="1:12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IFERROR(VLOOKUP(B2228,チーム番号!E:F,2,0),"")</f>
        <v/>
      </c>
      <c r="D2228" t="str">
        <f>IFERROR(VLOOKUP(A2228,プログラム!B:C,2,0),"")</f>
        <v/>
      </c>
      <c r="E2228" t="str">
        <f>IFERROR(記録[[#This Row],[組]],"")</f>
        <v/>
      </c>
      <c r="F2228" t="str">
        <f>IFERROR(記録[[#This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35"/>
        <v xml:space="preserve">    </v>
      </c>
    </row>
    <row r="2229" spans="1:12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IFERROR(VLOOKUP(B2229,チーム番号!E:F,2,0),"")</f>
        <v/>
      </c>
      <c r="D2229" t="str">
        <f>IFERROR(VLOOKUP(A2229,プログラム!B:C,2,0),"")</f>
        <v/>
      </c>
      <c r="E2229" t="str">
        <f>IFERROR(記録[[#This Row],[組]],"")</f>
        <v/>
      </c>
      <c r="F2229" t="str">
        <f>IFERROR(記録[[#This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35"/>
        <v xml:space="preserve">    </v>
      </c>
    </row>
    <row r="2230" spans="1:12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IFERROR(VLOOKUP(B2230,チーム番号!E:F,2,0),"")</f>
        <v/>
      </c>
      <c r="D2230" t="str">
        <f>IFERROR(VLOOKUP(A2230,プログラム!B:C,2,0),"")</f>
        <v/>
      </c>
      <c r="E2230" t="str">
        <f>IFERROR(記録[[#This Row],[組]],"")</f>
        <v/>
      </c>
      <c r="F2230" t="str">
        <f>IFERROR(記録[[#This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35"/>
        <v xml:space="preserve">    </v>
      </c>
    </row>
    <row r="2231" spans="1:12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IFERROR(VLOOKUP(B2231,チーム番号!E:F,2,0),"")</f>
        <v/>
      </c>
      <c r="D2231" t="str">
        <f>IFERROR(VLOOKUP(A2231,プログラム!B:C,2,0),"")</f>
        <v/>
      </c>
      <c r="E2231" t="str">
        <f>IFERROR(記録[[#This Row],[組]],"")</f>
        <v/>
      </c>
      <c r="F2231" t="str">
        <f>IFERROR(記録[[#This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35"/>
        <v xml:space="preserve">    </v>
      </c>
    </row>
    <row r="2232" spans="1:12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IFERROR(VLOOKUP(B2232,チーム番号!E:F,2,0),"")</f>
        <v/>
      </c>
      <c r="D2232" t="str">
        <f>IFERROR(VLOOKUP(A2232,プログラム!B:C,2,0),"")</f>
        <v/>
      </c>
      <c r="E2232" t="str">
        <f>IFERROR(記録[[#This Row],[組]],"")</f>
        <v/>
      </c>
      <c r="F2232" t="str">
        <f>IFERROR(記録[[#This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35"/>
        <v xml:space="preserve">    </v>
      </c>
    </row>
    <row r="2233" spans="1:12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IFERROR(VLOOKUP(B2233,チーム番号!E:F,2,0),"")</f>
        <v/>
      </c>
      <c r="D2233" t="str">
        <f>IFERROR(VLOOKUP(A2233,プログラム!B:C,2,0),"")</f>
        <v/>
      </c>
      <c r="E2233" t="str">
        <f>IFERROR(記録[[#This Row],[組]],"")</f>
        <v/>
      </c>
      <c r="F2233" t="str">
        <f>IFERROR(記録[[#This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35"/>
        <v xml:space="preserve">    </v>
      </c>
    </row>
    <row r="2234" spans="1:12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IFERROR(VLOOKUP(B2234,チーム番号!E:F,2,0),"")</f>
        <v/>
      </c>
      <c r="D2234" t="str">
        <f>IFERROR(VLOOKUP(A2234,プログラム!B:C,2,0),"")</f>
        <v/>
      </c>
      <c r="E2234" t="str">
        <f>IFERROR(記録[[#This Row],[組]],"")</f>
        <v/>
      </c>
      <c r="F2234" t="str">
        <f>IFERROR(記録[[#This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35"/>
        <v xml:space="preserve">    </v>
      </c>
    </row>
    <row r="2235" spans="1:12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IFERROR(VLOOKUP(B2235,チーム番号!E:F,2,0),"")</f>
        <v/>
      </c>
      <c r="D2235" t="str">
        <f>IFERROR(VLOOKUP(A2235,プログラム!B:C,2,0),"")</f>
        <v/>
      </c>
      <c r="E2235" t="str">
        <f>IFERROR(記録[[#This Row],[組]],"")</f>
        <v/>
      </c>
      <c r="F2235" t="str">
        <f>IFERROR(記録[[#This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35"/>
        <v xml:space="preserve">    </v>
      </c>
    </row>
    <row r="2236" spans="1:12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IFERROR(VLOOKUP(B2236,チーム番号!E:F,2,0),"")</f>
        <v/>
      </c>
      <c r="D2236" t="str">
        <f>IFERROR(VLOOKUP(A2236,プログラム!B:C,2,0),"")</f>
        <v/>
      </c>
      <c r="E2236" t="str">
        <f>IFERROR(記録[[#This Row],[組]],"")</f>
        <v/>
      </c>
      <c r="F2236" t="str">
        <f>IFERROR(記録[[#This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35"/>
        <v xml:space="preserve">    </v>
      </c>
    </row>
    <row r="2237" spans="1:12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IFERROR(VLOOKUP(B2237,チーム番号!E:F,2,0),"")</f>
        <v/>
      </c>
      <c r="D2237" t="str">
        <f>IFERROR(VLOOKUP(A2237,プログラム!B:C,2,0),"")</f>
        <v/>
      </c>
      <c r="E2237" t="str">
        <f>IFERROR(記録[[#This Row],[組]],"")</f>
        <v/>
      </c>
      <c r="F2237" t="str">
        <f>IFERROR(記録[[#This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35"/>
        <v xml:space="preserve">    </v>
      </c>
    </row>
    <row r="2238" spans="1:12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IFERROR(VLOOKUP(B2238,チーム番号!E:F,2,0),"")</f>
        <v/>
      </c>
      <c r="D2238" t="str">
        <f>IFERROR(VLOOKUP(A2238,プログラム!B:C,2,0),"")</f>
        <v/>
      </c>
      <c r="E2238" t="str">
        <f>IFERROR(記録[[#This Row],[組]],"")</f>
        <v/>
      </c>
      <c r="F2238" t="str">
        <f>IFERROR(記録[[#This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35"/>
        <v xml:space="preserve">    </v>
      </c>
    </row>
    <row r="2239" spans="1:12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IFERROR(VLOOKUP(B2239,チーム番号!E:F,2,0),"")</f>
        <v/>
      </c>
      <c r="D2239" t="str">
        <f>IFERROR(VLOOKUP(A2239,プログラム!B:C,2,0),"")</f>
        <v/>
      </c>
      <c r="E2239" t="str">
        <f>IFERROR(記録[[#This Row],[組]],"")</f>
        <v/>
      </c>
      <c r="F2239" t="str">
        <f>IFERROR(記録[[#This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35"/>
        <v xml:space="preserve">    </v>
      </c>
    </row>
    <row r="2240" spans="1:12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IFERROR(VLOOKUP(B2240,チーム番号!E:F,2,0),"")</f>
        <v/>
      </c>
      <c r="D2240" t="str">
        <f>IFERROR(VLOOKUP(A2240,プログラム!B:C,2,0),"")</f>
        <v/>
      </c>
      <c r="E2240" t="str">
        <f>IFERROR(記録[[#This Row],[組]],"")</f>
        <v/>
      </c>
      <c r="F2240" t="str">
        <f>IFERROR(記録[[#This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35"/>
        <v xml:space="preserve">    </v>
      </c>
    </row>
    <row r="2241" spans="1:12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IFERROR(VLOOKUP(B2241,チーム番号!E:F,2,0),"")</f>
        <v/>
      </c>
      <c r="D2241" t="str">
        <f>IFERROR(VLOOKUP(A2241,プログラム!B:C,2,0),"")</f>
        <v/>
      </c>
      <c r="E2241" t="str">
        <f>IFERROR(記録[[#This Row],[組]],"")</f>
        <v/>
      </c>
      <c r="F2241" t="str">
        <f>IFERROR(記録[[#This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35"/>
        <v xml:space="preserve">    </v>
      </c>
    </row>
    <row r="2242" spans="1:12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IFERROR(VLOOKUP(B2242,チーム番号!E:F,2,0),"")</f>
        <v/>
      </c>
      <c r="D2242" t="str">
        <f>IFERROR(VLOOKUP(A2242,プログラム!B:C,2,0),"")</f>
        <v/>
      </c>
      <c r="E2242" t="str">
        <f>IFERROR(記録[[#This Row],[組]],"")</f>
        <v/>
      </c>
      <c r="F2242" t="str">
        <f>IFERROR(記録[[#This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35"/>
        <v xml:space="preserve">    </v>
      </c>
    </row>
    <row r="2243" spans="1:12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IFERROR(VLOOKUP(B2243,チーム番号!E:F,2,0),"")</f>
        <v/>
      </c>
      <c r="D2243" t="str">
        <f>IFERROR(VLOOKUP(A2243,プログラム!B:C,2,0),"")</f>
        <v/>
      </c>
      <c r="E2243" t="str">
        <f>IFERROR(記録[[#This Row],[組]],"")</f>
        <v/>
      </c>
      <c r="F2243" t="str">
        <f>IFERROR(記録[[#This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si="35"/>
        <v xml:space="preserve">    </v>
      </c>
    </row>
    <row r="2244" spans="1:12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IFERROR(VLOOKUP(B2244,チーム番号!E:F,2,0),"")</f>
        <v/>
      </c>
      <c r="D2244" t="str">
        <f>IFERROR(VLOOKUP(A2244,プログラム!B:C,2,0),"")</f>
        <v/>
      </c>
      <c r="E2244" t="str">
        <f>IFERROR(記録[[#This Row],[組]],"")</f>
        <v/>
      </c>
      <c r="F2244" t="str">
        <f>IFERROR(記録[[#This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35"/>
        <v xml:space="preserve">    </v>
      </c>
    </row>
    <row r="2245" spans="1:12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IFERROR(VLOOKUP(B2245,チーム番号!E:F,2,0),"")</f>
        <v/>
      </c>
      <c r="D2245" t="str">
        <f>IFERROR(VLOOKUP(A2245,プログラム!B:C,2,0),"")</f>
        <v/>
      </c>
      <c r="E2245" t="str">
        <f>IFERROR(記録[[#This Row],[組]],"")</f>
        <v/>
      </c>
      <c r="F2245" t="str">
        <f>IFERROR(記録[[#This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35"/>
        <v xml:space="preserve">    </v>
      </c>
    </row>
    <row r="2246" spans="1:12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IFERROR(VLOOKUP(B2246,チーム番号!E:F,2,0),"")</f>
        <v/>
      </c>
      <c r="D2246" t="str">
        <f>IFERROR(VLOOKUP(A2246,プログラム!B:C,2,0),"")</f>
        <v/>
      </c>
      <c r="E2246" t="str">
        <f>IFERROR(記録[[#This Row],[組]],"")</f>
        <v/>
      </c>
      <c r="F2246" t="str">
        <f>IFERROR(記録[[#This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35"/>
        <v xml:space="preserve">    </v>
      </c>
    </row>
    <row r="2247" spans="1:12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IFERROR(VLOOKUP(B2247,チーム番号!E:F,2,0),"")</f>
        <v/>
      </c>
      <c r="D2247" t="str">
        <f>IFERROR(VLOOKUP(A2247,プログラム!B:C,2,0),"")</f>
        <v/>
      </c>
      <c r="E2247" t="str">
        <f>IFERROR(記録[[#This Row],[組]],"")</f>
        <v/>
      </c>
      <c r="F2247" t="str">
        <f>IFERROR(記録[[#This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35"/>
        <v xml:space="preserve">    </v>
      </c>
    </row>
    <row r="2248" spans="1:12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IFERROR(VLOOKUP(B2248,チーム番号!E:F,2,0),"")</f>
        <v/>
      </c>
      <c r="D2248" t="str">
        <f>IFERROR(VLOOKUP(A2248,プログラム!B:C,2,0),"")</f>
        <v/>
      </c>
      <c r="E2248" t="str">
        <f>IFERROR(記録[[#This Row],[組]],"")</f>
        <v/>
      </c>
      <c r="F2248" t="str">
        <f>IFERROR(記録[[#This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35"/>
        <v xml:space="preserve">    </v>
      </c>
    </row>
    <row r="2249" spans="1:12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IFERROR(VLOOKUP(B2249,チーム番号!E:F,2,0),"")</f>
        <v/>
      </c>
      <c r="D2249" t="str">
        <f>IFERROR(VLOOKUP(A2249,プログラム!B:C,2,0),"")</f>
        <v/>
      </c>
      <c r="E2249" t="str">
        <f>IFERROR(記録[[#This Row],[組]],"")</f>
        <v/>
      </c>
      <c r="F2249" t="str">
        <f>IFERROR(記録[[#This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35"/>
        <v xml:space="preserve">    </v>
      </c>
    </row>
    <row r="2250" spans="1:12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IFERROR(VLOOKUP(B2250,チーム番号!E:F,2,0),"")</f>
        <v/>
      </c>
      <c r="D2250" t="str">
        <f>IFERROR(VLOOKUP(A2250,プログラム!B:C,2,0),"")</f>
        <v/>
      </c>
      <c r="E2250" t="str">
        <f>IFERROR(記録[[#This Row],[組]],"")</f>
        <v/>
      </c>
      <c r="F2250" t="str">
        <f>IFERROR(記録[[#This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35"/>
        <v xml:space="preserve">    </v>
      </c>
    </row>
    <row r="2251" spans="1:12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IFERROR(VLOOKUP(B2251,チーム番号!E:F,2,0),"")</f>
        <v/>
      </c>
      <c r="D2251" t="str">
        <f>IFERROR(VLOOKUP(A2251,プログラム!B:C,2,0),"")</f>
        <v/>
      </c>
      <c r="E2251" t="str">
        <f>IFERROR(記録[[#This Row],[組]],"")</f>
        <v/>
      </c>
      <c r="F2251" t="str">
        <f>IFERROR(記録[[#This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35"/>
        <v xml:space="preserve">    </v>
      </c>
    </row>
    <row r="2252" spans="1:12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IFERROR(VLOOKUP(B2252,チーム番号!E:F,2,0),"")</f>
        <v/>
      </c>
      <c r="D2252" t="str">
        <f>IFERROR(VLOOKUP(A2252,プログラム!B:C,2,0),"")</f>
        <v/>
      </c>
      <c r="E2252" t="str">
        <f>IFERROR(記録[[#This Row],[組]],"")</f>
        <v/>
      </c>
      <c r="F2252" t="str">
        <f>IFERROR(記録[[#This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35"/>
        <v xml:space="preserve">    </v>
      </c>
    </row>
    <row r="2253" spans="1:12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IFERROR(VLOOKUP(B2253,チーム番号!E:F,2,0),"")</f>
        <v/>
      </c>
      <c r="D2253" t="str">
        <f>IFERROR(VLOOKUP(A2253,プログラム!B:C,2,0),"")</f>
        <v/>
      </c>
      <c r="E2253" t="str">
        <f>IFERROR(記録[[#This Row],[組]],"")</f>
        <v/>
      </c>
      <c r="F2253" t="str">
        <f>IFERROR(記録[[#This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35"/>
        <v xml:space="preserve">    </v>
      </c>
    </row>
    <row r="2254" spans="1:12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IFERROR(VLOOKUP(B2254,チーム番号!E:F,2,0),"")</f>
        <v/>
      </c>
      <c r="D2254" t="str">
        <f>IFERROR(VLOOKUP(A2254,プログラム!B:C,2,0),"")</f>
        <v/>
      </c>
      <c r="E2254" t="str">
        <f>IFERROR(記録[[#This Row],[組]],"")</f>
        <v/>
      </c>
      <c r="F2254" t="str">
        <f>IFERROR(記録[[#This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35"/>
        <v xml:space="preserve">    </v>
      </c>
    </row>
    <row r="2255" spans="1:12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IFERROR(VLOOKUP(B2255,チーム番号!E:F,2,0),"")</f>
        <v/>
      </c>
      <c r="D2255" t="str">
        <f>IFERROR(VLOOKUP(A2255,プログラム!B:C,2,0),"")</f>
        <v/>
      </c>
      <c r="E2255" t="str">
        <f>IFERROR(記録[[#This Row],[組]],"")</f>
        <v/>
      </c>
      <c r="F2255" t="str">
        <f>IFERROR(記録[[#This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35"/>
        <v xml:space="preserve">    </v>
      </c>
    </row>
    <row r="2256" spans="1:12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IFERROR(VLOOKUP(B2256,チーム番号!E:F,2,0),"")</f>
        <v/>
      </c>
      <c r="D2256" t="str">
        <f>IFERROR(VLOOKUP(A2256,プログラム!B:C,2,0),"")</f>
        <v/>
      </c>
      <c r="E2256" t="str">
        <f>IFERROR(記録[[#This Row],[組]],"")</f>
        <v/>
      </c>
      <c r="F2256" t="str">
        <f>IFERROR(記録[[#This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35"/>
        <v xml:space="preserve">    </v>
      </c>
    </row>
    <row r="2257" spans="1:12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IFERROR(VLOOKUP(B2257,チーム番号!E:F,2,0),"")</f>
        <v/>
      </c>
      <c r="D2257" t="str">
        <f>IFERROR(VLOOKUP(A2257,プログラム!B:C,2,0),"")</f>
        <v/>
      </c>
      <c r="E2257" t="str">
        <f>IFERROR(記録[[#This Row],[組]],"")</f>
        <v/>
      </c>
      <c r="F2257" t="str">
        <f>IFERROR(記録[[#This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35"/>
        <v xml:space="preserve">    </v>
      </c>
    </row>
    <row r="2258" spans="1:12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IFERROR(VLOOKUP(B2258,チーム番号!E:F,2,0),"")</f>
        <v/>
      </c>
      <c r="D2258" t="str">
        <f>IFERROR(VLOOKUP(A2258,プログラム!B:C,2,0),"")</f>
        <v/>
      </c>
      <c r="E2258" t="str">
        <f>IFERROR(記録[[#This Row],[組]],"")</f>
        <v/>
      </c>
      <c r="F2258" t="str">
        <f>IFERROR(記録[[#This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35"/>
        <v xml:space="preserve">    </v>
      </c>
    </row>
    <row r="2259" spans="1:12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IFERROR(VLOOKUP(B2259,チーム番号!E:F,2,0),"")</f>
        <v/>
      </c>
      <c r="D2259" t="str">
        <f>IFERROR(VLOOKUP(A2259,プログラム!B:C,2,0),"")</f>
        <v/>
      </c>
      <c r="E2259" t="str">
        <f>IFERROR(記録[[#This Row],[組]],"")</f>
        <v/>
      </c>
      <c r="F2259" t="str">
        <f>IFERROR(記録[[#This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35"/>
        <v xml:space="preserve">    </v>
      </c>
    </row>
    <row r="2260" spans="1:12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IFERROR(VLOOKUP(B2260,チーム番号!E:F,2,0),"")</f>
        <v/>
      </c>
      <c r="D2260" t="str">
        <f>IFERROR(VLOOKUP(A2260,プログラム!B:C,2,0),"")</f>
        <v/>
      </c>
      <c r="E2260" t="str">
        <f>IFERROR(記録[[#This Row],[組]],"")</f>
        <v/>
      </c>
      <c r="F2260" t="str">
        <f>IFERROR(記録[[#This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35"/>
        <v xml:space="preserve">    </v>
      </c>
    </row>
    <row r="2261" spans="1:12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IFERROR(VLOOKUP(B2261,チーム番号!E:F,2,0),"")</f>
        <v/>
      </c>
      <c r="D2261" t="str">
        <f>IFERROR(VLOOKUP(A2261,プログラム!B:C,2,0),"")</f>
        <v/>
      </c>
      <c r="E2261" t="str">
        <f>IFERROR(記録[[#This Row],[組]],"")</f>
        <v/>
      </c>
      <c r="F2261" t="str">
        <f>IFERROR(記録[[#This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35"/>
        <v xml:space="preserve">    </v>
      </c>
    </row>
    <row r="2262" spans="1:12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IFERROR(VLOOKUP(B2262,チーム番号!E:F,2,0),"")</f>
        <v/>
      </c>
      <c r="D2262" t="str">
        <f>IFERROR(VLOOKUP(A2262,プログラム!B:C,2,0),"")</f>
        <v/>
      </c>
      <c r="E2262" t="str">
        <f>IFERROR(記録[[#This Row],[組]],"")</f>
        <v/>
      </c>
      <c r="F2262" t="str">
        <f>IFERROR(記録[[#This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35"/>
        <v xml:space="preserve">    </v>
      </c>
    </row>
    <row r="2263" spans="1:12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IFERROR(VLOOKUP(B2263,チーム番号!E:F,2,0),"")</f>
        <v/>
      </c>
      <c r="D2263" t="str">
        <f>IFERROR(VLOOKUP(A2263,プログラム!B:C,2,0),"")</f>
        <v/>
      </c>
      <c r="E2263" t="str">
        <f>IFERROR(記録[[#This Row],[組]],"")</f>
        <v/>
      </c>
      <c r="F2263" t="str">
        <f>IFERROR(記録[[#This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35"/>
        <v xml:space="preserve">    </v>
      </c>
    </row>
    <row r="2264" spans="1:12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IFERROR(VLOOKUP(B2264,チーム番号!E:F,2,0),"")</f>
        <v/>
      </c>
      <c r="D2264" t="str">
        <f>IFERROR(VLOOKUP(A2264,プログラム!B:C,2,0),"")</f>
        <v/>
      </c>
      <c r="E2264" t="str">
        <f>IFERROR(記録[[#This Row],[組]],"")</f>
        <v/>
      </c>
      <c r="F2264" t="str">
        <f>IFERROR(記録[[#This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35"/>
        <v xml:space="preserve">    </v>
      </c>
    </row>
    <row r="2265" spans="1:12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IFERROR(VLOOKUP(B2265,チーム番号!E:F,2,0),"")</f>
        <v/>
      </c>
      <c r="D2265" t="str">
        <f>IFERROR(VLOOKUP(A2265,プログラム!B:C,2,0),"")</f>
        <v/>
      </c>
      <c r="E2265" t="str">
        <f>IFERROR(記録[[#This Row],[組]],"")</f>
        <v/>
      </c>
      <c r="F2265" t="str">
        <f>IFERROR(記録[[#This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35"/>
        <v xml:space="preserve">    </v>
      </c>
    </row>
    <row r="2266" spans="1:12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IFERROR(VLOOKUP(B2266,チーム番号!E:F,2,0),"")</f>
        <v/>
      </c>
      <c r="D2266" t="str">
        <f>IFERROR(VLOOKUP(A2266,プログラム!B:C,2,0),"")</f>
        <v/>
      </c>
      <c r="E2266" t="str">
        <f>IFERROR(記録[[#This Row],[組]],"")</f>
        <v/>
      </c>
      <c r="F2266" t="str">
        <f>IFERROR(記録[[#This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35"/>
        <v xml:space="preserve">    </v>
      </c>
    </row>
    <row r="2267" spans="1:12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IFERROR(VLOOKUP(B2267,チーム番号!E:F,2,0),"")</f>
        <v/>
      </c>
      <c r="D2267" t="str">
        <f>IFERROR(VLOOKUP(A2267,プログラム!B:C,2,0),"")</f>
        <v/>
      </c>
      <c r="E2267" t="str">
        <f>IFERROR(記録[[#This Row],[組]],"")</f>
        <v/>
      </c>
      <c r="F2267" t="str">
        <f>IFERROR(記録[[#This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35"/>
        <v xml:space="preserve">    </v>
      </c>
    </row>
    <row r="2268" spans="1:12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IFERROR(VLOOKUP(B2268,チーム番号!E:F,2,0),"")</f>
        <v/>
      </c>
      <c r="D2268" t="str">
        <f>IFERROR(VLOOKUP(A2268,プログラム!B:C,2,0),"")</f>
        <v/>
      </c>
      <c r="E2268" t="str">
        <f>IFERROR(記録[[#This Row],[組]],"")</f>
        <v/>
      </c>
      <c r="F2268" t="str">
        <f>IFERROR(記録[[#This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35"/>
        <v xml:space="preserve">    </v>
      </c>
    </row>
    <row r="2269" spans="1:12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IFERROR(VLOOKUP(B2269,チーム番号!E:F,2,0),"")</f>
        <v/>
      </c>
      <c r="D2269" t="str">
        <f>IFERROR(VLOOKUP(A2269,プログラム!B:C,2,0),"")</f>
        <v/>
      </c>
      <c r="E2269" t="str">
        <f>IFERROR(記録[[#This Row],[組]],"")</f>
        <v/>
      </c>
      <c r="F2269" t="str">
        <f>IFERROR(記録[[#This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35"/>
        <v xml:space="preserve">    </v>
      </c>
    </row>
    <row r="2270" spans="1:12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IFERROR(VLOOKUP(B2270,チーム番号!E:F,2,0),"")</f>
        <v/>
      </c>
      <c r="D2270" t="str">
        <f>IFERROR(VLOOKUP(A2270,プログラム!B:C,2,0),"")</f>
        <v/>
      </c>
      <c r="E2270" t="str">
        <f>IFERROR(記録[[#This Row],[組]],"")</f>
        <v/>
      </c>
      <c r="F2270" t="str">
        <f>IFERROR(記録[[#This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35"/>
        <v xml:space="preserve">    </v>
      </c>
    </row>
    <row r="2271" spans="1:12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IFERROR(VLOOKUP(B2271,チーム番号!E:F,2,0),"")</f>
        <v/>
      </c>
      <c r="D2271" t="str">
        <f>IFERROR(VLOOKUP(A2271,プログラム!B:C,2,0),"")</f>
        <v/>
      </c>
      <c r="E2271" t="str">
        <f>IFERROR(記録[[#This Row],[組]],"")</f>
        <v/>
      </c>
      <c r="F2271" t="str">
        <f>IFERROR(記録[[#This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35"/>
        <v xml:space="preserve">    </v>
      </c>
    </row>
    <row r="2272" spans="1:12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IFERROR(VLOOKUP(B2272,チーム番号!E:F,2,0),"")</f>
        <v/>
      </c>
      <c r="D2272" t="str">
        <f>IFERROR(VLOOKUP(A2272,プログラム!B:C,2,0),"")</f>
        <v/>
      </c>
      <c r="E2272" t="str">
        <f>IFERROR(記録[[#This Row],[組]],"")</f>
        <v/>
      </c>
      <c r="F2272" t="str">
        <f>IFERROR(記録[[#This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35"/>
        <v xml:space="preserve">    </v>
      </c>
    </row>
    <row r="2273" spans="1:12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IFERROR(VLOOKUP(B2273,チーム番号!E:F,2,0),"")</f>
        <v/>
      </c>
      <c r="D2273" t="str">
        <f>IFERROR(VLOOKUP(A2273,プログラム!B:C,2,0),"")</f>
        <v/>
      </c>
      <c r="E2273" t="str">
        <f>IFERROR(記録[[#This Row],[組]],"")</f>
        <v/>
      </c>
      <c r="F2273" t="str">
        <f>IFERROR(記録[[#This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35"/>
        <v xml:space="preserve">    </v>
      </c>
    </row>
    <row r="2274" spans="1:12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IFERROR(VLOOKUP(B2274,チーム番号!E:F,2,0),"")</f>
        <v/>
      </c>
      <c r="D2274" t="str">
        <f>IFERROR(VLOOKUP(A2274,プログラム!B:C,2,0),"")</f>
        <v/>
      </c>
      <c r="E2274" t="str">
        <f>IFERROR(記録[[#This Row],[組]],"")</f>
        <v/>
      </c>
      <c r="F2274" t="str">
        <f>IFERROR(記録[[#This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35"/>
        <v xml:space="preserve">    </v>
      </c>
    </row>
    <row r="2275" spans="1:12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IFERROR(VLOOKUP(B2275,チーム番号!E:F,2,0),"")</f>
        <v/>
      </c>
      <c r="D2275" t="str">
        <f>IFERROR(VLOOKUP(A2275,プログラム!B:C,2,0),"")</f>
        <v/>
      </c>
      <c r="E2275" t="str">
        <f>IFERROR(記録[[#This Row],[組]],"")</f>
        <v/>
      </c>
      <c r="F2275" t="str">
        <f>IFERROR(記録[[#This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35"/>
        <v xml:space="preserve">    </v>
      </c>
    </row>
    <row r="2276" spans="1:12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IFERROR(VLOOKUP(B2276,チーム番号!E:F,2,0),"")</f>
        <v/>
      </c>
      <c r="D2276" t="str">
        <f>IFERROR(VLOOKUP(A2276,プログラム!B:C,2,0),"")</f>
        <v/>
      </c>
      <c r="E2276" t="str">
        <f>IFERROR(記録[[#This Row],[組]],"")</f>
        <v/>
      </c>
      <c r="F2276" t="str">
        <f>IFERROR(記録[[#This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35"/>
        <v xml:space="preserve">    </v>
      </c>
    </row>
    <row r="2277" spans="1:12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IFERROR(VLOOKUP(B2277,チーム番号!E:F,2,0),"")</f>
        <v/>
      </c>
      <c r="D2277" t="str">
        <f>IFERROR(VLOOKUP(A2277,プログラム!B:C,2,0),"")</f>
        <v/>
      </c>
      <c r="E2277" t="str">
        <f>IFERROR(記録[[#This Row],[組]],"")</f>
        <v/>
      </c>
      <c r="F2277" t="str">
        <f>IFERROR(記録[[#This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35"/>
        <v xml:space="preserve">    </v>
      </c>
    </row>
    <row r="2278" spans="1:12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IFERROR(VLOOKUP(B2278,チーム番号!E:F,2,0),"")</f>
        <v/>
      </c>
      <c r="D2278" t="str">
        <f>IFERROR(VLOOKUP(A2278,プログラム!B:C,2,0),"")</f>
        <v/>
      </c>
      <c r="E2278" t="str">
        <f>IFERROR(記録[[#This Row],[組]],"")</f>
        <v/>
      </c>
      <c r="F2278" t="str">
        <f>IFERROR(記録[[#This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35"/>
        <v xml:space="preserve">    </v>
      </c>
    </row>
    <row r="2279" spans="1:12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IFERROR(VLOOKUP(B2279,チーム番号!E:F,2,0),"")</f>
        <v/>
      </c>
      <c r="D2279" t="str">
        <f>IFERROR(VLOOKUP(A2279,プログラム!B:C,2,0),"")</f>
        <v/>
      </c>
      <c r="E2279" t="str">
        <f>IFERROR(記録[[#This Row],[組]],"")</f>
        <v/>
      </c>
      <c r="F2279" t="str">
        <f>IFERROR(記録[[#This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35"/>
        <v xml:space="preserve">    </v>
      </c>
    </row>
    <row r="2280" spans="1:12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IFERROR(VLOOKUP(B2280,チーム番号!E:F,2,0),"")</f>
        <v/>
      </c>
      <c r="D2280" t="str">
        <f>IFERROR(VLOOKUP(A2280,プログラム!B:C,2,0),"")</f>
        <v/>
      </c>
      <c r="E2280" t="str">
        <f>IFERROR(記録[[#This Row],[組]],"")</f>
        <v/>
      </c>
      <c r="F2280" t="str">
        <f>IFERROR(記録[[#This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35"/>
        <v xml:space="preserve">    </v>
      </c>
    </row>
    <row r="2281" spans="1:12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IFERROR(VLOOKUP(B2281,チーム番号!E:F,2,0),"")</f>
        <v/>
      </c>
      <c r="D2281" t="str">
        <f>IFERROR(VLOOKUP(A2281,プログラム!B:C,2,0),"")</f>
        <v/>
      </c>
      <c r="E2281" t="str">
        <f>IFERROR(記録[[#This Row],[組]],"")</f>
        <v/>
      </c>
      <c r="F2281" t="str">
        <f>IFERROR(記録[[#This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35"/>
        <v xml:space="preserve">    </v>
      </c>
    </row>
    <row r="2282" spans="1:12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IFERROR(VLOOKUP(B2282,チーム番号!E:F,2,0),"")</f>
        <v/>
      </c>
      <c r="D2282" t="str">
        <f>IFERROR(VLOOKUP(A2282,プログラム!B:C,2,0),"")</f>
        <v/>
      </c>
      <c r="E2282" t="str">
        <f>IFERROR(記録[[#This Row],[組]],"")</f>
        <v/>
      </c>
      <c r="F2282" t="str">
        <f>IFERROR(記録[[#This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35"/>
        <v xml:space="preserve">    </v>
      </c>
    </row>
    <row r="2283" spans="1:12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IFERROR(VLOOKUP(B2283,チーム番号!E:F,2,0),"")</f>
        <v/>
      </c>
      <c r="D2283" t="str">
        <f>IFERROR(VLOOKUP(A2283,プログラム!B:C,2,0),"")</f>
        <v/>
      </c>
      <c r="E2283" t="str">
        <f>IFERROR(記録[[#This Row],[組]],"")</f>
        <v/>
      </c>
      <c r="F2283" t="str">
        <f>IFERROR(記録[[#This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35"/>
        <v xml:space="preserve">    </v>
      </c>
    </row>
    <row r="2284" spans="1:12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IFERROR(VLOOKUP(B2284,チーム番号!E:F,2,0),"")</f>
        <v/>
      </c>
      <c r="D2284" t="str">
        <f>IFERROR(VLOOKUP(A2284,プログラム!B:C,2,0),"")</f>
        <v/>
      </c>
      <c r="E2284" t="str">
        <f>IFERROR(記録[[#This Row],[組]],"")</f>
        <v/>
      </c>
      <c r="F2284" t="str">
        <f>IFERROR(記録[[#This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35"/>
        <v xml:space="preserve">    </v>
      </c>
    </row>
    <row r="2285" spans="1:12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IFERROR(VLOOKUP(B2285,チーム番号!E:F,2,0),"")</f>
        <v/>
      </c>
      <c r="D2285" t="str">
        <f>IFERROR(VLOOKUP(A2285,プログラム!B:C,2,0),"")</f>
        <v/>
      </c>
      <c r="E2285" t="str">
        <f>IFERROR(記録[[#This Row],[組]],"")</f>
        <v/>
      </c>
      <c r="F2285" t="str">
        <f>IFERROR(記録[[#This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35"/>
        <v xml:space="preserve">    </v>
      </c>
    </row>
    <row r="2286" spans="1:12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IFERROR(VLOOKUP(B2286,チーム番号!E:F,2,0),"")</f>
        <v/>
      </c>
      <c r="D2286" t="str">
        <f>IFERROR(VLOOKUP(A2286,プログラム!B:C,2,0),"")</f>
        <v/>
      </c>
      <c r="E2286" t="str">
        <f>IFERROR(記録[[#This Row],[組]],"")</f>
        <v/>
      </c>
      <c r="F2286" t="str">
        <f>IFERROR(記録[[#This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ref="L2286:L2349" si="36">CONCATENATE(G2286," ",H2286," ",I2286," ",J2286," ",K2286)</f>
        <v xml:space="preserve">    </v>
      </c>
    </row>
    <row r="2287" spans="1:12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IFERROR(VLOOKUP(B2287,チーム番号!E:F,2,0),"")</f>
        <v/>
      </c>
      <c r="D2287" t="str">
        <f>IFERROR(VLOOKUP(A2287,プログラム!B:C,2,0),"")</f>
        <v/>
      </c>
      <c r="E2287" t="str">
        <f>IFERROR(記録[[#This Row],[組]],"")</f>
        <v/>
      </c>
      <c r="F2287" t="str">
        <f>IFERROR(記録[[#This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36"/>
        <v xml:space="preserve">    </v>
      </c>
    </row>
    <row r="2288" spans="1:12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IFERROR(VLOOKUP(B2288,チーム番号!E:F,2,0),"")</f>
        <v/>
      </c>
      <c r="D2288" t="str">
        <f>IFERROR(VLOOKUP(A2288,プログラム!B:C,2,0),"")</f>
        <v/>
      </c>
      <c r="E2288" t="str">
        <f>IFERROR(記録[[#This Row],[組]],"")</f>
        <v/>
      </c>
      <c r="F2288" t="str">
        <f>IFERROR(記録[[#This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36"/>
        <v xml:space="preserve">    </v>
      </c>
    </row>
    <row r="2289" spans="1:12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IFERROR(VLOOKUP(B2289,チーム番号!E:F,2,0),"")</f>
        <v/>
      </c>
      <c r="D2289" t="str">
        <f>IFERROR(VLOOKUP(A2289,プログラム!B:C,2,0),"")</f>
        <v/>
      </c>
      <c r="E2289" t="str">
        <f>IFERROR(記録[[#This Row],[組]],"")</f>
        <v/>
      </c>
      <c r="F2289" t="str">
        <f>IFERROR(記録[[#This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36"/>
        <v xml:space="preserve">    </v>
      </c>
    </row>
    <row r="2290" spans="1:12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IFERROR(VLOOKUP(B2290,チーム番号!E:F,2,0),"")</f>
        <v/>
      </c>
      <c r="D2290" t="str">
        <f>IFERROR(VLOOKUP(A2290,プログラム!B:C,2,0),"")</f>
        <v/>
      </c>
      <c r="E2290" t="str">
        <f>IFERROR(記録[[#This Row],[組]],"")</f>
        <v/>
      </c>
      <c r="F2290" t="str">
        <f>IFERROR(記録[[#This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36"/>
        <v xml:space="preserve">    </v>
      </c>
    </row>
    <row r="2291" spans="1:12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IFERROR(VLOOKUP(B2291,チーム番号!E:F,2,0),"")</f>
        <v/>
      </c>
      <c r="D2291" t="str">
        <f>IFERROR(VLOOKUP(A2291,プログラム!B:C,2,0),"")</f>
        <v/>
      </c>
      <c r="E2291" t="str">
        <f>IFERROR(記録[[#This Row],[組]],"")</f>
        <v/>
      </c>
      <c r="F2291" t="str">
        <f>IFERROR(記録[[#This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36"/>
        <v xml:space="preserve">    </v>
      </c>
    </row>
    <row r="2292" spans="1:12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IFERROR(VLOOKUP(B2292,チーム番号!E:F,2,0),"")</f>
        <v/>
      </c>
      <c r="D2292" t="str">
        <f>IFERROR(VLOOKUP(A2292,プログラム!B:C,2,0),"")</f>
        <v/>
      </c>
      <c r="E2292" t="str">
        <f>IFERROR(記録[[#This Row],[組]],"")</f>
        <v/>
      </c>
      <c r="F2292" t="str">
        <f>IFERROR(記録[[#This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36"/>
        <v xml:space="preserve">    </v>
      </c>
    </row>
    <row r="2293" spans="1:12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IFERROR(VLOOKUP(B2293,チーム番号!E:F,2,0),"")</f>
        <v/>
      </c>
      <c r="D2293" t="str">
        <f>IFERROR(VLOOKUP(A2293,プログラム!B:C,2,0),"")</f>
        <v/>
      </c>
      <c r="E2293" t="str">
        <f>IFERROR(記録[[#This Row],[組]],"")</f>
        <v/>
      </c>
      <c r="F2293" t="str">
        <f>IFERROR(記録[[#This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36"/>
        <v xml:space="preserve">    </v>
      </c>
    </row>
    <row r="2294" spans="1:12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IFERROR(VLOOKUP(B2294,チーム番号!E:F,2,0),"")</f>
        <v/>
      </c>
      <c r="D2294" t="str">
        <f>IFERROR(VLOOKUP(A2294,プログラム!B:C,2,0),"")</f>
        <v/>
      </c>
      <c r="E2294" t="str">
        <f>IFERROR(記録[[#This Row],[組]],"")</f>
        <v/>
      </c>
      <c r="F2294" t="str">
        <f>IFERROR(記録[[#This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36"/>
        <v xml:space="preserve">    </v>
      </c>
    </row>
    <row r="2295" spans="1:12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IFERROR(VLOOKUP(B2295,チーム番号!E:F,2,0),"")</f>
        <v/>
      </c>
      <c r="D2295" t="str">
        <f>IFERROR(VLOOKUP(A2295,プログラム!B:C,2,0),"")</f>
        <v/>
      </c>
      <c r="E2295" t="str">
        <f>IFERROR(記録[[#This Row],[組]],"")</f>
        <v/>
      </c>
      <c r="F2295" t="str">
        <f>IFERROR(記録[[#This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36"/>
        <v xml:space="preserve">    </v>
      </c>
    </row>
    <row r="2296" spans="1:12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IFERROR(VLOOKUP(B2296,チーム番号!E:F,2,0),"")</f>
        <v/>
      </c>
      <c r="D2296" t="str">
        <f>IFERROR(VLOOKUP(A2296,プログラム!B:C,2,0),"")</f>
        <v/>
      </c>
      <c r="E2296" t="str">
        <f>IFERROR(記録[[#This Row],[組]],"")</f>
        <v/>
      </c>
      <c r="F2296" t="str">
        <f>IFERROR(記録[[#This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36"/>
        <v xml:space="preserve">    </v>
      </c>
    </row>
    <row r="2297" spans="1:12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IFERROR(VLOOKUP(B2297,チーム番号!E:F,2,0),"")</f>
        <v/>
      </c>
      <c r="D2297" t="str">
        <f>IFERROR(VLOOKUP(A2297,プログラム!B:C,2,0),"")</f>
        <v/>
      </c>
      <c r="E2297" t="str">
        <f>IFERROR(記録[[#This Row],[組]],"")</f>
        <v/>
      </c>
      <c r="F2297" t="str">
        <f>IFERROR(記録[[#This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36"/>
        <v xml:space="preserve">    </v>
      </c>
    </row>
    <row r="2298" spans="1:12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IFERROR(VLOOKUP(B2298,チーム番号!E:F,2,0),"")</f>
        <v/>
      </c>
      <c r="D2298" t="str">
        <f>IFERROR(VLOOKUP(A2298,プログラム!B:C,2,0),"")</f>
        <v/>
      </c>
      <c r="E2298" t="str">
        <f>IFERROR(記録[[#This Row],[組]],"")</f>
        <v/>
      </c>
      <c r="F2298" t="str">
        <f>IFERROR(記録[[#This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36"/>
        <v xml:space="preserve">    </v>
      </c>
    </row>
    <row r="2299" spans="1:12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IFERROR(VLOOKUP(B2299,チーム番号!E:F,2,0),"")</f>
        <v/>
      </c>
      <c r="D2299" t="str">
        <f>IFERROR(VLOOKUP(A2299,プログラム!B:C,2,0),"")</f>
        <v/>
      </c>
      <c r="E2299" t="str">
        <f>IFERROR(記録[[#This Row],[組]],"")</f>
        <v/>
      </c>
      <c r="F2299" t="str">
        <f>IFERROR(記録[[#This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36"/>
        <v xml:space="preserve">    </v>
      </c>
    </row>
    <row r="2300" spans="1:12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IFERROR(VLOOKUP(B2300,チーム番号!E:F,2,0),"")</f>
        <v/>
      </c>
      <c r="D2300" t="str">
        <f>IFERROR(VLOOKUP(A2300,プログラム!B:C,2,0),"")</f>
        <v/>
      </c>
      <c r="E2300" t="str">
        <f>IFERROR(記録[[#This Row],[組]],"")</f>
        <v/>
      </c>
      <c r="F2300" t="str">
        <f>IFERROR(記録[[#This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36"/>
        <v xml:space="preserve">    </v>
      </c>
    </row>
    <row r="2301" spans="1:12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IFERROR(VLOOKUP(B2301,チーム番号!E:F,2,0),"")</f>
        <v/>
      </c>
      <c r="D2301" t="str">
        <f>IFERROR(VLOOKUP(A2301,プログラム!B:C,2,0),"")</f>
        <v/>
      </c>
      <c r="E2301" t="str">
        <f>IFERROR(記録[[#This Row],[組]],"")</f>
        <v/>
      </c>
      <c r="F2301" t="str">
        <f>IFERROR(記録[[#This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36"/>
        <v xml:space="preserve">    </v>
      </c>
    </row>
    <row r="2302" spans="1:12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IFERROR(VLOOKUP(B2302,チーム番号!E:F,2,0),"")</f>
        <v/>
      </c>
      <c r="D2302" t="str">
        <f>IFERROR(VLOOKUP(A2302,プログラム!B:C,2,0),"")</f>
        <v/>
      </c>
      <c r="E2302" t="str">
        <f>IFERROR(記録[[#This Row],[組]],"")</f>
        <v/>
      </c>
      <c r="F2302" t="str">
        <f>IFERROR(記録[[#This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36"/>
        <v xml:space="preserve">    </v>
      </c>
    </row>
    <row r="2303" spans="1:12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IFERROR(VLOOKUP(B2303,チーム番号!E:F,2,0),"")</f>
        <v/>
      </c>
      <c r="D2303" t="str">
        <f>IFERROR(VLOOKUP(A2303,プログラム!B:C,2,0),"")</f>
        <v/>
      </c>
      <c r="E2303" t="str">
        <f>IFERROR(記録[[#This Row],[組]],"")</f>
        <v/>
      </c>
      <c r="F2303" t="str">
        <f>IFERROR(記録[[#This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36"/>
        <v xml:space="preserve">    </v>
      </c>
    </row>
    <row r="2304" spans="1:12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IFERROR(VLOOKUP(B2304,チーム番号!E:F,2,0),"")</f>
        <v/>
      </c>
      <c r="D2304" t="str">
        <f>IFERROR(VLOOKUP(A2304,プログラム!B:C,2,0),"")</f>
        <v/>
      </c>
      <c r="E2304" t="str">
        <f>IFERROR(記録[[#This Row],[組]],"")</f>
        <v/>
      </c>
      <c r="F2304" t="str">
        <f>IFERROR(記録[[#This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36"/>
        <v xml:space="preserve">    </v>
      </c>
    </row>
    <row r="2305" spans="1:12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IFERROR(VLOOKUP(B2305,チーム番号!E:F,2,0),"")</f>
        <v/>
      </c>
      <c r="D2305" t="str">
        <f>IFERROR(VLOOKUP(A2305,プログラム!B:C,2,0),"")</f>
        <v/>
      </c>
      <c r="E2305" t="str">
        <f>IFERROR(記録[[#This Row],[組]],"")</f>
        <v/>
      </c>
      <c r="F2305" t="str">
        <f>IFERROR(記録[[#This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36"/>
        <v xml:space="preserve">    </v>
      </c>
    </row>
    <row r="2306" spans="1:12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IFERROR(VLOOKUP(B2306,チーム番号!E:F,2,0),"")</f>
        <v/>
      </c>
      <c r="D2306" t="str">
        <f>IFERROR(VLOOKUP(A2306,プログラム!B:C,2,0),"")</f>
        <v/>
      </c>
      <c r="E2306" t="str">
        <f>IFERROR(記録[[#This Row],[組]],"")</f>
        <v/>
      </c>
      <c r="F2306" t="str">
        <f>IFERROR(記録[[#This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36"/>
        <v xml:space="preserve">    </v>
      </c>
    </row>
    <row r="2307" spans="1:12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IFERROR(VLOOKUP(B2307,チーム番号!E:F,2,0),"")</f>
        <v/>
      </c>
      <c r="D2307" t="str">
        <f>IFERROR(VLOOKUP(A2307,プログラム!B:C,2,0),"")</f>
        <v/>
      </c>
      <c r="E2307" t="str">
        <f>IFERROR(記録[[#This Row],[組]],"")</f>
        <v/>
      </c>
      <c r="F2307" t="str">
        <f>IFERROR(記録[[#This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si="36"/>
        <v xml:space="preserve">    </v>
      </c>
    </row>
    <row r="2308" spans="1:12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IFERROR(VLOOKUP(B2308,チーム番号!E:F,2,0),"")</f>
        <v/>
      </c>
      <c r="D2308" t="str">
        <f>IFERROR(VLOOKUP(A2308,プログラム!B:C,2,0),"")</f>
        <v/>
      </c>
      <c r="E2308" t="str">
        <f>IFERROR(記録[[#This Row],[組]],"")</f>
        <v/>
      </c>
      <c r="F2308" t="str">
        <f>IFERROR(記録[[#This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36"/>
        <v xml:space="preserve">    </v>
      </c>
    </row>
    <row r="2309" spans="1:12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IFERROR(VLOOKUP(B2309,チーム番号!E:F,2,0),"")</f>
        <v/>
      </c>
      <c r="D2309" t="str">
        <f>IFERROR(VLOOKUP(A2309,プログラム!B:C,2,0),"")</f>
        <v/>
      </c>
      <c r="E2309" t="str">
        <f>IFERROR(記録[[#This Row],[組]],"")</f>
        <v/>
      </c>
      <c r="F2309" t="str">
        <f>IFERROR(記録[[#This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36"/>
        <v xml:space="preserve">    </v>
      </c>
    </row>
    <row r="2310" spans="1:12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IFERROR(VLOOKUP(B2310,チーム番号!E:F,2,0),"")</f>
        <v/>
      </c>
      <c r="D2310" t="str">
        <f>IFERROR(VLOOKUP(A2310,プログラム!B:C,2,0),"")</f>
        <v/>
      </c>
      <c r="E2310" t="str">
        <f>IFERROR(記録[[#This Row],[組]],"")</f>
        <v/>
      </c>
      <c r="F2310" t="str">
        <f>IFERROR(記録[[#This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36"/>
        <v xml:space="preserve">    </v>
      </c>
    </row>
    <row r="2311" spans="1:12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IFERROR(VLOOKUP(B2311,チーム番号!E:F,2,0),"")</f>
        <v/>
      </c>
      <c r="D2311" t="str">
        <f>IFERROR(VLOOKUP(A2311,プログラム!B:C,2,0),"")</f>
        <v/>
      </c>
      <c r="E2311" t="str">
        <f>IFERROR(記録[[#This Row],[組]],"")</f>
        <v/>
      </c>
      <c r="F2311" t="str">
        <f>IFERROR(記録[[#This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36"/>
        <v xml:space="preserve">    </v>
      </c>
    </row>
    <row r="2312" spans="1:12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IFERROR(VLOOKUP(B2312,チーム番号!E:F,2,0),"")</f>
        <v/>
      </c>
      <c r="D2312" t="str">
        <f>IFERROR(VLOOKUP(A2312,プログラム!B:C,2,0),"")</f>
        <v/>
      </c>
      <c r="E2312" t="str">
        <f>IFERROR(記録[[#This Row],[組]],"")</f>
        <v/>
      </c>
      <c r="F2312" t="str">
        <f>IFERROR(記録[[#This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36"/>
        <v xml:space="preserve">    </v>
      </c>
    </row>
    <row r="2313" spans="1:12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IFERROR(VLOOKUP(B2313,チーム番号!E:F,2,0),"")</f>
        <v/>
      </c>
      <c r="D2313" t="str">
        <f>IFERROR(VLOOKUP(A2313,プログラム!B:C,2,0),"")</f>
        <v/>
      </c>
      <c r="E2313" t="str">
        <f>IFERROR(記録[[#This Row],[組]],"")</f>
        <v/>
      </c>
      <c r="F2313" t="str">
        <f>IFERROR(記録[[#This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36"/>
        <v xml:space="preserve">    </v>
      </c>
    </row>
    <row r="2314" spans="1:12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IFERROR(VLOOKUP(B2314,チーム番号!E:F,2,0),"")</f>
        <v/>
      </c>
      <c r="D2314" t="str">
        <f>IFERROR(VLOOKUP(A2314,プログラム!B:C,2,0),"")</f>
        <v/>
      </c>
      <c r="E2314" t="str">
        <f>IFERROR(記録[[#This Row],[組]],"")</f>
        <v/>
      </c>
      <c r="F2314" t="str">
        <f>IFERROR(記録[[#This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36"/>
        <v xml:space="preserve">    </v>
      </c>
    </row>
    <row r="2315" spans="1:12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IFERROR(VLOOKUP(B2315,チーム番号!E:F,2,0),"")</f>
        <v/>
      </c>
      <c r="D2315" t="str">
        <f>IFERROR(VLOOKUP(A2315,プログラム!B:C,2,0),"")</f>
        <v/>
      </c>
      <c r="E2315" t="str">
        <f>IFERROR(記録[[#This Row],[組]],"")</f>
        <v/>
      </c>
      <c r="F2315" t="str">
        <f>IFERROR(記録[[#This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36"/>
        <v xml:space="preserve">    </v>
      </c>
    </row>
    <row r="2316" spans="1:12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IFERROR(VLOOKUP(B2316,チーム番号!E:F,2,0),"")</f>
        <v/>
      </c>
      <c r="D2316" t="str">
        <f>IFERROR(VLOOKUP(A2316,プログラム!B:C,2,0),"")</f>
        <v/>
      </c>
      <c r="E2316" t="str">
        <f>IFERROR(記録[[#This Row],[組]],"")</f>
        <v/>
      </c>
      <c r="F2316" t="str">
        <f>IFERROR(記録[[#This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36"/>
        <v xml:space="preserve">    </v>
      </c>
    </row>
    <row r="2317" spans="1:12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IFERROR(VLOOKUP(B2317,チーム番号!E:F,2,0),"")</f>
        <v/>
      </c>
      <c r="D2317" t="str">
        <f>IFERROR(VLOOKUP(A2317,プログラム!B:C,2,0),"")</f>
        <v/>
      </c>
      <c r="E2317" t="str">
        <f>IFERROR(記録[[#This Row],[組]],"")</f>
        <v/>
      </c>
      <c r="F2317" t="str">
        <f>IFERROR(記録[[#This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36"/>
        <v xml:space="preserve">    </v>
      </c>
    </row>
    <row r="2318" spans="1:12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IFERROR(VLOOKUP(B2318,チーム番号!E:F,2,0),"")</f>
        <v/>
      </c>
      <c r="D2318" t="str">
        <f>IFERROR(VLOOKUP(A2318,プログラム!B:C,2,0),"")</f>
        <v/>
      </c>
      <c r="E2318" t="str">
        <f>IFERROR(記録[[#This Row],[組]],"")</f>
        <v/>
      </c>
      <c r="F2318" t="str">
        <f>IFERROR(記録[[#This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36"/>
        <v xml:space="preserve">    </v>
      </c>
    </row>
    <row r="2319" spans="1:12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IFERROR(VLOOKUP(B2319,チーム番号!E:F,2,0),"")</f>
        <v/>
      </c>
      <c r="D2319" t="str">
        <f>IFERROR(VLOOKUP(A2319,プログラム!B:C,2,0),"")</f>
        <v/>
      </c>
      <c r="E2319" t="str">
        <f>IFERROR(記録[[#This Row],[組]],"")</f>
        <v/>
      </c>
      <c r="F2319" t="str">
        <f>IFERROR(記録[[#This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36"/>
        <v xml:space="preserve">    </v>
      </c>
    </row>
    <row r="2320" spans="1:12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IFERROR(VLOOKUP(B2320,チーム番号!E:F,2,0),"")</f>
        <v/>
      </c>
      <c r="D2320" t="str">
        <f>IFERROR(VLOOKUP(A2320,プログラム!B:C,2,0),"")</f>
        <v/>
      </c>
      <c r="E2320" t="str">
        <f>IFERROR(記録[[#This Row],[組]],"")</f>
        <v/>
      </c>
      <c r="F2320" t="str">
        <f>IFERROR(記録[[#This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36"/>
        <v xml:space="preserve">    </v>
      </c>
    </row>
    <row r="2321" spans="1:12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IFERROR(VLOOKUP(B2321,チーム番号!E:F,2,0),"")</f>
        <v/>
      </c>
      <c r="D2321" t="str">
        <f>IFERROR(VLOOKUP(A2321,プログラム!B:C,2,0),"")</f>
        <v/>
      </c>
      <c r="E2321" t="str">
        <f>IFERROR(記録[[#This Row],[組]],"")</f>
        <v/>
      </c>
      <c r="F2321" t="str">
        <f>IFERROR(記録[[#This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36"/>
        <v xml:space="preserve">    </v>
      </c>
    </row>
    <row r="2322" spans="1:12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IFERROR(VLOOKUP(B2322,チーム番号!E:F,2,0),"")</f>
        <v/>
      </c>
      <c r="D2322" t="str">
        <f>IFERROR(VLOOKUP(A2322,プログラム!B:C,2,0),"")</f>
        <v/>
      </c>
      <c r="E2322" t="str">
        <f>IFERROR(記録[[#This Row],[組]],"")</f>
        <v/>
      </c>
      <c r="F2322" t="str">
        <f>IFERROR(記録[[#This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36"/>
        <v xml:space="preserve">    </v>
      </c>
    </row>
    <row r="2323" spans="1:12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IFERROR(VLOOKUP(B2323,チーム番号!E:F,2,0),"")</f>
        <v/>
      </c>
      <c r="D2323" t="str">
        <f>IFERROR(VLOOKUP(A2323,プログラム!B:C,2,0),"")</f>
        <v/>
      </c>
      <c r="E2323" t="str">
        <f>IFERROR(記録[[#This Row],[組]],"")</f>
        <v/>
      </c>
      <c r="F2323" t="str">
        <f>IFERROR(記録[[#This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36"/>
        <v xml:space="preserve">    </v>
      </c>
    </row>
    <row r="2324" spans="1:12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IFERROR(VLOOKUP(B2324,チーム番号!E:F,2,0),"")</f>
        <v/>
      </c>
      <c r="D2324" t="str">
        <f>IFERROR(VLOOKUP(A2324,プログラム!B:C,2,0),"")</f>
        <v/>
      </c>
      <c r="E2324" t="str">
        <f>IFERROR(記録[[#This Row],[組]],"")</f>
        <v/>
      </c>
      <c r="F2324" t="str">
        <f>IFERROR(記録[[#This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36"/>
        <v xml:space="preserve">    </v>
      </c>
    </row>
    <row r="2325" spans="1:12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IFERROR(VLOOKUP(B2325,チーム番号!E:F,2,0),"")</f>
        <v/>
      </c>
      <c r="D2325" t="str">
        <f>IFERROR(VLOOKUP(A2325,プログラム!B:C,2,0),"")</f>
        <v/>
      </c>
      <c r="E2325" t="str">
        <f>IFERROR(記録[[#This Row],[組]],"")</f>
        <v/>
      </c>
      <c r="F2325" t="str">
        <f>IFERROR(記録[[#This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36"/>
        <v xml:space="preserve">    </v>
      </c>
    </row>
    <row r="2326" spans="1:12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IFERROR(VLOOKUP(B2326,チーム番号!E:F,2,0),"")</f>
        <v/>
      </c>
      <c r="D2326" t="str">
        <f>IFERROR(VLOOKUP(A2326,プログラム!B:C,2,0),"")</f>
        <v/>
      </c>
      <c r="E2326" t="str">
        <f>IFERROR(記録[[#This Row],[組]],"")</f>
        <v/>
      </c>
      <c r="F2326" t="str">
        <f>IFERROR(記録[[#This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36"/>
        <v xml:space="preserve">    </v>
      </c>
    </row>
    <row r="2327" spans="1:12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IFERROR(VLOOKUP(B2327,チーム番号!E:F,2,0),"")</f>
        <v/>
      </c>
      <c r="D2327" t="str">
        <f>IFERROR(VLOOKUP(A2327,プログラム!B:C,2,0),"")</f>
        <v/>
      </c>
      <c r="E2327" t="str">
        <f>IFERROR(記録[[#This Row],[組]],"")</f>
        <v/>
      </c>
      <c r="F2327" t="str">
        <f>IFERROR(記録[[#This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36"/>
        <v xml:space="preserve">    </v>
      </c>
    </row>
    <row r="2328" spans="1:12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IFERROR(VLOOKUP(B2328,チーム番号!E:F,2,0),"")</f>
        <v/>
      </c>
      <c r="D2328" t="str">
        <f>IFERROR(VLOOKUP(A2328,プログラム!B:C,2,0),"")</f>
        <v/>
      </c>
      <c r="E2328" t="str">
        <f>IFERROR(記録[[#This Row],[組]],"")</f>
        <v/>
      </c>
      <c r="F2328" t="str">
        <f>IFERROR(記録[[#This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36"/>
        <v xml:space="preserve">    </v>
      </c>
    </row>
    <row r="2329" spans="1:12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IFERROR(VLOOKUP(B2329,チーム番号!E:F,2,0),"")</f>
        <v/>
      </c>
      <c r="D2329" t="str">
        <f>IFERROR(VLOOKUP(A2329,プログラム!B:C,2,0),"")</f>
        <v/>
      </c>
      <c r="E2329" t="str">
        <f>IFERROR(記録[[#This Row],[組]],"")</f>
        <v/>
      </c>
      <c r="F2329" t="str">
        <f>IFERROR(記録[[#This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36"/>
        <v xml:space="preserve">    </v>
      </c>
    </row>
    <row r="2330" spans="1:12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IFERROR(VLOOKUP(B2330,チーム番号!E:F,2,0),"")</f>
        <v/>
      </c>
      <c r="D2330" t="str">
        <f>IFERROR(VLOOKUP(A2330,プログラム!B:C,2,0),"")</f>
        <v/>
      </c>
      <c r="E2330" t="str">
        <f>IFERROR(記録[[#This Row],[組]],"")</f>
        <v/>
      </c>
      <c r="F2330" t="str">
        <f>IFERROR(記録[[#This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36"/>
        <v xml:space="preserve">    </v>
      </c>
    </row>
    <row r="2331" spans="1:12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IFERROR(VLOOKUP(B2331,チーム番号!E:F,2,0),"")</f>
        <v/>
      </c>
      <c r="D2331" t="str">
        <f>IFERROR(VLOOKUP(A2331,プログラム!B:C,2,0),"")</f>
        <v/>
      </c>
      <c r="E2331" t="str">
        <f>IFERROR(記録[[#This Row],[組]],"")</f>
        <v/>
      </c>
      <c r="F2331" t="str">
        <f>IFERROR(記録[[#This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36"/>
        <v xml:space="preserve">    </v>
      </c>
    </row>
    <row r="2332" spans="1:12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IFERROR(VLOOKUP(B2332,チーム番号!E:F,2,0),"")</f>
        <v/>
      </c>
      <c r="D2332" t="str">
        <f>IFERROR(VLOOKUP(A2332,プログラム!B:C,2,0),"")</f>
        <v/>
      </c>
      <c r="E2332" t="str">
        <f>IFERROR(記録[[#This Row],[組]],"")</f>
        <v/>
      </c>
      <c r="F2332" t="str">
        <f>IFERROR(記録[[#This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36"/>
        <v xml:space="preserve">    </v>
      </c>
    </row>
    <row r="2333" spans="1:12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IFERROR(VLOOKUP(B2333,チーム番号!E:F,2,0),"")</f>
        <v/>
      </c>
      <c r="D2333" t="str">
        <f>IFERROR(VLOOKUP(A2333,プログラム!B:C,2,0),"")</f>
        <v/>
      </c>
      <c r="E2333" t="str">
        <f>IFERROR(記録[[#This Row],[組]],"")</f>
        <v/>
      </c>
      <c r="F2333" t="str">
        <f>IFERROR(記録[[#This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36"/>
        <v xml:space="preserve">    </v>
      </c>
    </row>
    <row r="2334" spans="1:12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IFERROR(VLOOKUP(B2334,チーム番号!E:F,2,0),"")</f>
        <v/>
      </c>
      <c r="D2334" t="str">
        <f>IFERROR(VLOOKUP(A2334,プログラム!B:C,2,0),"")</f>
        <v/>
      </c>
      <c r="E2334" t="str">
        <f>IFERROR(記録[[#This Row],[組]],"")</f>
        <v/>
      </c>
      <c r="F2334" t="str">
        <f>IFERROR(記録[[#This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36"/>
        <v xml:space="preserve">    </v>
      </c>
    </row>
    <row r="2335" spans="1:12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IFERROR(VLOOKUP(B2335,チーム番号!E:F,2,0),"")</f>
        <v/>
      </c>
      <c r="D2335" t="str">
        <f>IFERROR(VLOOKUP(A2335,プログラム!B:C,2,0),"")</f>
        <v/>
      </c>
      <c r="E2335" t="str">
        <f>IFERROR(記録[[#This Row],[組]],"")</f>
        <v/>
      </c>
      <c r="F2335" t="str">
        <f>IFERROR(記録[[#This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36"/>
        <v xml:space="preserve">    </v>
      </c>
    </row>
    <row r="2336" spans="1:12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IFERROR(VLOOKUP(B2336,チーム番号!E:F,2,0),"")</f>
        <v/>
      </c>
      <c r="D2336" t="str">
        <f>IFERROR(VLOOKUP(A2336,プログラム!B:C,2,0),"")</f>
        <v/>
      </c>
      <c r="E2336" t="str">
        <f>IFERROR(記録[[#This Row],[組]],"")</f>
        <v/>
      </c>
      <c r="F2336" t="str">
        <f>IFERROR(記録[[#This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36"/>
        <v xml:space="preserve">    </v>
      </c>
    </row>
    <row r="2337" spans="1:12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IFERROR(VLOOKUP(B2337,チーム番号!E:F,2,0),"")</f>
        <v/>
      </c>
      <c r="D2337" t="str">
        <f>IFERROR(VLOOKUP(A2337,プログラム!B:C,2,0),"")</f>
        <v/>
      </c>
      <c r="E2337" t="str">
        <f>IFERROR(記録[[#This Row],[組]],"")</f>
        <v/>
      </c>
      <c r="F2337" t="str">
        <f>IFERROR(記録[[#This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36"/>
        <v xml:space="preserve">    </v>
      </c>
    </row>
    <row r="2338" spans="1:12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IFERROR(VLOOKUP(B2338,チーム番号!E:F,2,0),"")</f>
        <v/>
      </c>
      <c r="D2338" t="str">
        <f>IFERROR(VLOOKUP(A2338,プログラム!B:C,2,0),"")</f>
        <v/>
      </c>
      <c r="E2338" t="str">
        <f>IFERROR(記録[[#This Row],[組]],"")</f>
        <v/>
      </c>
      <c r="F2338" t="str">
        <f>IFERROR(記録[[#This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36"/>
        <v xml:space="preserve">    </v>
      </c>
    </row>
    <row r="2339" spans="1:12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IFERROR(VLOOKUP(B2339,チーム番号!E:F,2,0),"")</f>
        <v/>
      </c>
      <c r="D2339" t="str">
        <f>IFERROR(VLOOKUP(A2339,プログラム!B:C,2,0),"")</f>
        <v/>
      </c>
      <c r="E2339" t="str">
        <f>IFERROR(記録[[#This Row],[組]],"")</f>
        <v/>
      </c>
      <c r="F2339" t="str">
        <f>IFERROR(記録[[#This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36"/>
        <v xml:space="preserve">    </v>
      </c>
    </row>
    <row r="2340" spans="1:12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IFERROR(VLOOKUP(B2340,チーム番号!E:F,2,0),"")</f>
        <v/>
      </c>
      <c r="D2340" t="str">
        <f>IFERROR(VLOOKUP(A2340,プログラム!B:C,2,0),"")</f>
        <v/>
      </c>
      <c r="E2340" t="str">
        <f>IFERROR(記録[[#This Row],[組]],"")</f>
        <v/>
      </c>
      <c r="F2340" t="str">
        <f>IFERROR(記録[[#This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36"/>
        <v xml:space="preserve">    </v>
      </c>
    </row>
    <row r="2341" spans="1:12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IFERROR(VLOOKUP(B2341,チーム番号!E:F,2,0),"")</f>
        <v/>
      </c>
      <c r="D2341" t="str">
        <f>IFERROR(VLOOKUP(A2341,プログラム!B:C,2,0),"")</f>
        <v/>
      </c>
      <c r="E2341" t="str">
        <f>IFERROR(記録[[#This Row],[組]],"")</f>
        <v/>
      </c>
      <c r="F2341" t="str">
        <f>IFERROR(記録[[#This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36"/>
        <v xml:space="preserve">    </v>
      </c>
    </row>
    <row r="2342" spans="1:12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IFERROR(VLOOKUP(B2342,チーム番号!E:F,2,0),"")</f>
        <v/>
      </c>
      <c r="D2342" t="str">
        <f>IFERROR(VLOOKUP(A2342,プログラム!B:C,2,0),"")</f>
        <v/>
      </c>
      <c r="E2342" t="str">
        <f>IFERROR(記録[[#This Row],[組]],"")</f>
        <v/>
      </c>
      <c r="F2342" t="str">
        <f>IFERROR(記録[[#This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36"/>
        <v xml:space="preserve">    </v>
      </c>
    </row>
    <row r="2343" spans="1:12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IFERROR(VLOOKUP(B2343,チーム番号!E:F,2,0),"")</f>
        <v/>
      </c>
      <c r="D2343" t="str">
        <f>IFERROR(VLOOKUP(A2343,プログラム!B:C,2,0),"")</f>
        <v/>
      </c>
      <c r="E2343" t="str">
        <f>IFERROR(記録[[#This Row],[組]],"")</f>
        <v/>
      </c>
      <c r="F2343" t="str">
        <f>IFERROR(記録[[#This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36"/>
        <v xml:space="preserve">    </v>
      </c>
    </row>
    <row r="2344" spans="1:12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IFERROR(VLOOKUP(B2344,チーム番号!E:F,2,0),"")</f>
        <v/>
      </c>
      <c r="D2344" t="str">
        <f>IFERROR(VLOOKUP(A2344,プログラム!B:C,2,0),"")</f>
        <v/>
      </c>
      <c r="E2344" t="str">
        <f>IFERROR(記録[[#This Row],[組]],"")</f>
        <v/>
      </c>
      <c r="F2344" t="str">
        <f>IFERROR(記録[[#This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36"/>
        <v xml:space="preserve">    </v>
      </c>
    </row>
    <row r="2345" spans="1:12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IFERROR(VLOOKUP(B2345,チーム番号!E:F,2,0),"")</f>
        <v/>
      </c>
      <c r="D2345" t="str">
        <f>IFERROR(VLOOKUP(A2345,プログラム!B:C,2,0),"")</f>
        <v/>
      </c>
      <c r="E2345" t="str">
        <f>IFERROR(記録[[#This Row],[組]],"")</f>
        <v/>
      </c>
      <c r="F2345" t="str">
        <f>IFERROR(記録[[#This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36"/>
        <v xml:space="preserve">    </v>
      </c>
    </row>
    <row r="2346" spans="1:12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IFERROR(VLOOKUP(B2346,チーム番号!E:F,2,0),"")</f>
        <v/>
      </c>
      <c r="D2346" t="str">
        <f>IFERROR(VLOOKUP(A2346,プログラム!B:C,2,0),"")</f>
        <v/>
      </c>
      <c r="E2346" t="str">
        <f>IFERROR(記録[[#This Row],[組]],"")</f>
        <v/>
      </c>
      <c r="F2346" t="str">
        <f>IFERROR(記録[[#This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36"/>
        <v xml:space="preserve">    </v>
      </c>
    </row>
    <row r="2347" spans="1:12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IFERROR(VLOOKUP(B2347,チーム番号!E:F,2,0),"")</f>
        <v/>
      </c>
      <c r="D2347" t="str">
        <f>IFERROR(VLOOKUP(A2347,プログラム!B:C,2,0),"")</f>
        <v/>
      </c>
      <c r="E2347" t="str">
        <f>IFERROR(記録[[#This Row],[組]],"")</f>
        <v/>
      </c>
      <c r="F2347" t="str">
        <f>IFERROR(記録[[#This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36"/>
        <v xml:space="preserve">    </v>
      </c>
    </row>
    <row r="2348" spans="1:12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IFERROR(VLOOKUP(B2348,チーム番号!E:F,2,0),"")</f>
        <v/>
      </c>
      <c r="D2348" t="str">
        <f>IFERROR(VLOOKUP(A2348,プログラム!B:C,2,0),"")</f>
        <v/>
      </c>
      <c r="E2348" t="str">
        <f>IFERROR(記録[[#This Row],[組]],"")</f>
        <v/>
      </c>
      <c r="F2348" t="str">
        <f>IFERROR(記録[[#This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36"/>
        <v xml:space="preserve">    </v>
      </c>
    </row>
    <row r="2349" spans="1:12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IFERROR(VLOOKUP(B2349,チーム番号!E:F,2,0),"")</f>
        <v/>
      </c>
      <c r="D2349" t="str">
        <f>IFERROR(VLOOKUP(A2349,プログラム!B:C,2,0),"")</f>
        <v/>
      </c>
      <c r="E2349" t="str">
        <f>IFERROR(記録[[#This Row],[組]],"")</f>
        <v/>
      </c>
      <c r="F2349" t="str">
        <f>IFERROR(記録[[#This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36"/>
        <v xml:space="preserve">    </v>
      </c>
    </row>
    <row r="2350" spans="1:12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IFERROR(VLOOKUP(B2350,チーム番号!E:F,2,0),"")</f>
        <v/>
      </c>
      <c r="D2350" t="str">
        <f>IFERROR(VLOOKUP(A2350,プログラム!B:C,2,0),"")</f>
        <v/>
      </c>
      <c r="E2350" t="str">
        <f>IFERROR(記録[[#This Row],[組]],"")</f>
        <v/>
      </c>
      <c r="F2350" t="str">
        <f>IFERROR(記録[[#This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ref="L2350:L2413" si="37">CONCATENATE(G2350," ",H2350," ",I2350," ",J2350," ",K2350)</f>
        <v xml:space="preserve">    </v>
      </c>
    </row>
    <row r="2351" spans="1:12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IFERROR(VLOOKUP(B2351,チーム番号!E:F,2,0),"")</f>
        <v/>
      </c>
      <c r="D2351" t="str">
        <f>IFERROR(VLOOKUP(A2351,プログラム!B:C,2,0),"")</f>
        <v/>
      </c>
      <c r="E2351" t="str">
        <f>IFERROR(記録[[#This Row],[組]],"")</f>
        <v/>
      </c>
      <c r="F2351" t="str">
        <f>IFERROR(記録[[#This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37"/>
        <v xml:space="preserve">    </v>
      </c>
    </row>
    <row r="2352" spans="1:12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IFERROR(VLOOKUP(B2352,チーム番号!E:F,2,0),"")</f>
        <v/>
      </c>
      <c r="D2352" t="str">
        <f>IFERROR(VLOOKUP(A2352,プログラム!B:C,2,0),"")</f>
        <v/>
      </c>
      <c r="E2352" t="str">
        <f>IFERROR(記録[[#This Row],[組]],"")</f>
        <v/>
      </c>
      <c r="F2352" t="str">
        <f>IFERROR(記録[[#This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37"/>
        <v xml:space="preserve">    </v>
      </c>
    </row>
    <row r="2353" spans="1:12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IFERROR(VLOOKUP(B2353,チーム番号!E:F,2,0),"")</f>
        <v/>
      </c>
      <c r="D2353" t="str">
        <f>IFERROR(VLOOKUP(A2353,プログラム!B:C,2,0),"")</f>
        <v/>
      </c>
      <c r="E2353" t="str">
        <f>IFERROR(記録[[#This Row],[組]],"")</f>
        <v/>
      </c>
      <c r="F2353" t="str">
        <f>IFERROR(記録[[#This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37"/>
        <v xml:space="preserve">    </v>
      </c>
    </row>
    <row r="2354" spans="1:12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IFERROR(VLOOKUP(B2354,チーム番号!E:F,2,0),"")</f>
        <v/>
      </c>
      <c r="D2354" t="str">
        <f>IFERROR(VLOOKUP(A2354,プログラム!B:C,2,0),"")</f>
        <v/>
      </c>
      <c r="E2354" t="str">
        <f>IFERROR(記録[[#This Row],[組]],"")</f>
        <v/>
      </c>
      <c r="F2354" t="str">
        <f>IFERROR(記録[[#This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37"/>
        <v xml:space="preserve">    </v>
      </c>
    </row>
    <row r="2355" spans="1:12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IFERROR(VLOOKUP(B2355,チーム番号!E:F,2,0),"")</f>
        <v/>
      </c>
      <c r="D2355" t="str">
        <f>IFERROR(VLOOKUP(A2355,プログラム!B:C,2,0),"")</f>
        <v/>
      </c>
      <c r="E2355" t="str">
        <f>IFERROR(記録[[#This Row],[組]],"")</f>
        <v/>
      </c>
      <c r="F2355" t="str">
        <f>IFERROR(記録[[#This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37"/>
        <v xml:space="preserve">    </v>
      </c>
    </row>
    <row r="2356" spans="1:12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IFERROR(VLOOKUP(B2356,チーム番号!E:F,2,0),"")</f>
        <v/>
      </c>
      <c r="D2356" t="str">
        <f>IFERROR(VLOOKUP(A2356,プログラム!B:C,2,0),"")</f>
        <v/>
      </c>
      <c r="E2356" t="str">
        <f>IFERROR(記録[[#This Row],[組]],"")</f>
        <v/>
      </c>
      <c r="F2356" t="str">
        <f>IFERROR(記録[[#This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37"/>
        <v xml:space="preserve">    </v>
      </c>
    </row>
    <row r="2357" spans="1:12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IFERROR(VLOOKUP(B2357,チーム番号!E:F,2,0),"")</f>
        <v/>
      </c>
      <c r="D2357" t="str">
        <f>IFERROR(VLOOKUP(A2357,プログラム!B:C,2,0),"")</f>
        <v/>
      </c>
      <c r="E2357" t="str">
        <f>IFERROR(記録[[#This Row],[組]],"")</f>
        <v/>
      </c>
      <c r="F2357" t="str">
        <f>IFERROR(記録[[#This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37"/>
        <v xml:space="preserve">    </v>
      </c>
    </row>
    <row r="2358" spans="1:12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IFERROR(VLOOKUP(B2358,チーム番号!E:F,2,0),"")</f>
        <v/>
      </c>
      <c r="D2358" t="str">
        <f>IFERROR(VLOOKUP(A2358,プログラム!B:C,2,0),"")</f>
        <v/>
      </c>
      <c r="E2358" t="str">
        <f>IFERROR(記録[[#This Row],[組]],"")</f>
        <v/>
      </c>
      <c r="F2358" t="str">
        <f>IFERROR(記録[[#This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37"/>
        <v xml:space="preserve">    </v>
      </c>
    </row>
    <row r="2359" spans="1:12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IFERROR(VLOOKUP(B2359,チーム番号!E:F,2,0),"")</f>
        <v/>
      </c>
      <c r="D2359" t="str">
        <f>IFERROR(VLOOKUP(A2359,プログラム!B:C,2,0),"")</f>
        <v/>
      </c>
      <c r="E2359" t="str">
        <f>IFERROR(記録[[#This Row],[組]],"")</f>
        <v/>
      </c>
      <c r="F2359" t="str">
        <f>IFERROR(記録[[#This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37"/>
        <v xml:space="preserve">    </v>
      </c>
    </row>
    <row r="2360" spans="1:12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IFERROR(VLOOKUP(B2360,チーム番号!E:F,2,0),"")</f>
        <v/>
      </c>
      <c r="D2360" t="str">
        <f>IFERROR(VLOOKUP(A2360,プログラム!B:C,2,0),"")</f>
        <v/>
      </c>
      <c r="E2360" t="str">
        <f>IFERROR(記録[[#This Row],[組]],"")</f>
        <v/>
      </c>
      <c r="F2360" t="str">
        <f>IFERROR(記録[[#This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37"/>
        <v xml:space="preserve">    </v>
      </c>
    </row>
    <row r="2361" spans="1:12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IFERROR(VLOOKUP(B2361,チーム番号!E:F,2,0),"")</f>
        <v/>
      </c>
      <c r="D2361" t="str">
        <f>IFERROR(VLOOKUP(A2361,プログラム!B:C,2,0),"")</f>
        <v/>
      </c>
      <c r="E2361" t="str">
        <f>IFERROR(記録[[#This Row],[組]],"")</f>
        <v/>
      </c>
      <c r="F2361" t="str">
        <f>IFERROR(記録[[#This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37"/>
        <v xml:space="preserve">    </v>
      </c>
    </row>
    <row r="2362" spans="1:12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IFERROR(VLOOKUP(B2362,チーム番号!E:F,2,0),"")</f>
        <v/>
      </c>
      <c r="D2362" t="str">
        <f>IFERROR(VLOOKUP(A2362,プログラム!B:C,2,0),"")</f>
        <v/>
      </c>
      <c r="E2362" t="str">
        <f>IFERROR(記録[[#This Row],[組]],"")</f>
        <v/>
      </c>
      <c r="F2362" t="str">
        <f>IFERROR(記録[[#This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37"/>
        <v xml:space="preserve">    </v>
      </c>
    </row>
    <row r="2363" spans="1:12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IFERROR(VLOOKUP(B2363,チーム番号!E:F,2,0),"")</f>
        <v/>
      </c>
      <c r="D2363" t="str">
        <f>IFERROR(VLOOKUP(A2363,プログラム!B:C,2,0),"")</f>
        <v/>
      </c>
      <c r="E2363" t="str">
        <f>IFERROR(記録[[#This Row],[組]],"")</f>
        <v/>
      </c>
      <c r="F2363" t="str">
        <f>IFERROR(記録[[#This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37"/>
        <v xml:space="preserve">    </v>
      </c>
    </row>
    <row r="2364" spans="1:12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IFERROR(VLOOKUP(B2364,チーム番号!E:F,2,0),"")</f>
        <v/>
      </c>
      <c r="D2364" t="str">
        <f>IFERROR(VLOOKUP(A2364,プログラム!B:C,2,0),"")</f>
        <v/>
      </c>
      <c r="E2364" t="str">
        <f>IFERROR(記録[[#This Row],[組]],"")</f>
        <v/>
      </c>
      <c r="F2364" t="str">
        <f>IFERROR(記録[[#This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37"/>
        <v xml:space="preserve">    </v>
      </c>
    </row>
    <row r="2365" spans="1:12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IFERROR(VLOOKUP(B2365,チーム番号!E:F,2,0),"")</f>
        <v/>
      </c>
      <c r="D2365" t="str">
        <f>IFERROR(VLOOKUP(A2365,プログラム!B:C,2,0),"")</f>
        <v/>
      </c>
      <c r="E2365" t="str">
        <f>IFERROR(記録[[#This Row],[組]],"")</f>
        <v/>
      </c>
      <c r="F2365" t="str">
        <f>IFERROR(記録[[#This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37"/>
        <v xml:space="preserve">    </v>
      </c>
    </row>
    <row r="2366" spans="1:12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IFERROR(VLOOKUP(B2366,チーム番号!E:F,2,0),"")</f>
        <v/>
      </c>
      <c r="D2366" t="str">
        <f>IFERROR(VLOOKUP(A2366,プログラム!B:C,2,0),"")</f>
        <v/>
      </c>
      <c r="E2366" t="str">
        <f>IFERROR(記録[[#This Row],[組]],"")</f>
        <v/>
      </c>
      <c r="F2366" t="str">
        <f>IFERROR(記録[[#This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37"/>
        <v xml:space="preserve">    </v>
      </c>
    </row>
    <row r="2367" spans="1:12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IFERROR(VLOOKUP(B2367,チーム番号!E:F,2,0),"")</f>
        <v/>
      </c>
      <c r="D2367" t="str">
        <f>IFERROR(VLOOKUP(A2367,プログラム!B:C,2,0),"")</f>
        <v/>
      </c>
      <c r="E2367" t="str">
        <f>IFERROR(記録[[#This Row],[組]],"")</f>
        <v/>
      </c>
      <c r="F2367" t="str">
        <f>IFERROR(記録[[#This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37"/>
        <v xml:space="preserve">    </v>
      </c>
    </row>
    <row r="2368" spans="1:12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IFERROR(VLOOKUP(B2368,チーム番号!E:F,2,0),"")</f>
        <v/>
      </c>
      <c r="D2368" t="str">
        <f>IFERROR(VLOOKUP(A2368,プログラム!B:C,2,0),"")</f>
        <v/>
      </c>
      <c r="E2368" t="str">
        <f>IFERROR(記録[[#This Row],[組]],"")</f>
        <v/>
      </c>
      <c r="F2368" t="str">
        <f>IFERROR(記録[[#This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37"/>
        <v xml:space="preserve">    </v>
      </c>
    </row>
    <row r="2369" spans="1:12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IFERROR(VLOOKUP(B2369,チーム番号!E:F,2,0),"")</f>
        <v/>
      </c>
      <c r="D2369" t="str">
        <f>IFERROR(VLOOKUP(A2369,プログラム!B:C,2,0),"")</f>
        <v/>
      </c>
      <c r="E2369" t="str">
        <f>IFERROR(記録[[#This Row],[組]],"")</f>
        <v/>
      </c>
      <c r="F2369" t="str">
        <f>IFERROR(記録[[#This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37"/>
        <v xml:space="preserve">    </v>
      </c>
    </row>
    <row r="2370" spans="1:12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IFERROR(VLOOKUP(B2370,チーム番号!E:F,2,0),"")</f>
        <v/>
      </c>
      <c r="D2370" t="str">
        <f>IFERROR(VLOOKUP(A2370,プログラム!B:C,2,0),"")</f>
        <v/>
      </c>
      <c r="E2370" t="str">
        <f>IFERROR(記録[[#This Row],[組]],"")</f>
        <v/>
      </c>
      <c r="F2370" t="str">
        <f>IFERROR(記録[[#This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37"/>
        <v xml:space="preserve">    </v>
      </c>
    </row>
    <row r="2371" spans="1:12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IFERROR(VLOOKUP(B2371,チーム番号!E:F,2,0),"")</f>
        <v/>
      </c>
      <c r="D2371" t="str">
        <f>IFERROR(VLOOKUP(A2371,プログラム!B:C,2,0),"")</f>
        <v/>
      </c>
      <c r="E2371" t="str">
        <f>IFERROR(記録[[#This Row],[組]],"")</f>
        <v/>
      </c>
      <c r="F2371" t="str">
        <f>IFERROR(記録[[#This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si="37"/>
        <v xml:space="preserve">    </v>
      </c>
    </row>
    <row r="2372" spans="1:12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IFERROR(VLOOKUP(B2372,チーム番号!E:F,2,0),"")</f>
        <v/>
      </c>
      <c r="D2372" t="str">
        <f>IFERROR(VLOOKUP(A2372,プログラム!B:C,2,0),"")</f>
        <v/>
      </c>
      <c r="E2372" t="str">
        <f>IFERROR(記録[[#This Row],[組]],"")</f>
        <v/>
      </c>
      <c r="F2372" t="str">
        <f>IFERROR(記録[[#This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37"/>
        <v xml:space="preserve">    </v>
      </c>
    </row>
    <row r="2373" spans="1:12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IFERROR(VLOOKUP(B2373,チーム番号!E:F,2,0),"")</f>
        <v/>
      </c>
      <c r="D2373" t="str">
        <f>IFERROR(VLOOKUP(A2373,プログラム!B:C,2,0),"")</f>
        <v/>
      </c>
      <c r="E2373" t="str">
        <f>IFERROR(記録[[#This Row],[組]],"")</f>
        <v/>
      </c>
      <c r="F2373" t="str">
        <f>IFERROR(記録[[#This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37"/>
        <v xml:space="preserve">    </v>
      </c>
    </row>
    <row r="2374" spans="1:12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IFERROR(VLOOKUP(B2374,チーム番号!E:F,2,0),"")</f>
        <v/>
      </c>
      <c r="D2374" t="str">
        <f>IFERROR(VLOOKUP(A2374,プログラム!B:C,2,0),"")</f>
        <v/>
      </c>
      <c r="E2374" t="str">
        <f>IFERROR(記録[[#This Row],[組]],"")</f>
        <v/>
      </c>
      <c r="F2374" t="str">
        <f>IFERROR(記録[[#This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37"/>
        <v xml:space="preserve">    </v>
      </c>
    </row>
    <row r="2375" spans="1:12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IFERROR(VLOOKUP(B2375,チーム番号!E:F,2,0),"")</f>
        <v/>
      </c>
      <c r="D2375" t="str">
        <f>IFERROR(VLOOKUP(A2375,プログラム!B:C,2,0),"")</f>
        <v/>
      </c>
      <c r="E2375" t="str">
        <f>IFERROR(記録[[#This Row],[組]],"")</f>
        <v/>
      </c>
      <c r="F2375" t="str">
        <f>IFERROR(記録[[#This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37"/>
        <v xml:space="preserve">    </v>
      </c>
    </row>
    <row r="2376" spans="1:12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IFERROR(VLOOKUP(B2376,チーム番号!E:F,2,0),"")</f>
        <v/>
      </c>
      <c r="D2376" t="str">
        <f>IFERROR(VLOOKUP(A2376,プログラム!B:C,2,0),"")</f>
        <v/>
      </c>
      <c r="E2376" t="str">
        <f>IFERROR(記録[[#This Row],[組]],"")</f>
        <v/>
      </c>
      <c r="F2376" t="str">
        <f>IFERROR(記録[[#This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37"/>
        <v xml:space="preserve">    </v>
      </c>
    </row>
    <row r="2377" spans="1:12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IFERROR(VLOOKUP(B2377,チーム番号!E:F,2,0),"")</f>
        <v/>
      </c>
      <c r="D2377" t="str">
        <f>IFERROR(VLOOKUP(A2377,プログラム!B:C,2,0),"")</f>
        <v/>
      </c>
      <c r="E2377" t="str">
        <f>IFERROR(記録[[#This Row],[組]],"")</f>
        <v/>
      </c>
      <c r="F2377" t="str">
        <f>IFERROR(記録[[#This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37"/>
        <v xml:space="preserve">    </v>
      </c>
    </row>
    <row r="2378" spans="1:12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IFERROR(VLOOKUP(B2378,チーム番号!E:F,2,0),"")</f>
        <v/>
      </c>
      <c r="D2378" t="str">
        <f>IFERROR(VLOOKUP(A2378,プログラム!B:C,2,0),"")</f>
        <v/>
      </c>
      <c r="E2378" t="str">
        <f>IFERROR(記録[[#This Row],[組]],"")</f>
        <v/>
      </c>
      <c r="F2378" t="str">
        <f>IFERROR(記録[[#This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37"/>
        <v xml:space="preserve">    </v>
      </c>
    </row>
    <row r="2379" spans="1:12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IFERROR(VLOOKUP(B2379,チーム番号!E:F,2,0),"")</f>
        <v/>
      </c>
      <c r="D2379" t="str">
        <f>IFERROR(VLOOKUP(A2379,プログラム!B:C,2,0),"")</f>
        <v/>
      </c>
      <c r="E2379" t="str">
        <f>IFERROR(記録[[#This Row],[組]],"")</f>
        <v/>
      </c>
      <c r="F2379" t="str">
        <f>IFERROR(記録[[#This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37"/>
        <v xml:space="preserve">    </v>
      </c>
    </row>
    <row r="2380" spans="1:12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IFERROR(VLOOKUP(B2380,チーム番号!E:F,2,0),"")</f>
        <v/>
      </c>
      <c r="D2380" t="str">
        <f>IFERROR(VLOOKUP(A2380,プログラム!B:C,2,0),"")</f>
        <v/>
      </c>
      <c r="E2380" t="str">
        <f>IFERROR(記録[[#This Row],[組]],"")</f>
        <v/>
      </c>
      <c r="F2380" t="str">
        <f>IFERROR(記録[[#This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37"/>
        <v xml:space="preserve">    </v>
      </c>
    </row>
    <row r="2381" spans="1:12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IFERROR(VLOOKUP(B2381,チーム番号!E:F,2,0),"")</f>
        <v/>
      </c>
      <c r="D2381" t="str">
        <f>IFERROR(VLOOKUP(A2381,プログラム!B:C,2,0),"")</f>
        <v/>
      </c>
      <c r="E2381" t="str">
        <f>IFERROR(記録[[#This Row],[組]],"")</f>
        <v/>
      </c>
      <c r="F2381" t="str">
        <f>IFERROR(記録[[#This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37"/>
        <v xml:space="preserve">    </v>
      </c>
    </row>
    <row r="2382" spans="1:12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IFERROR(VLOOKUP(B2382,チーム番号!E:F,2,0),"")</f>
        <v/>
      </c>
      <c r="D2382" t="str">
        <f>IFERROR(VLOOKUP(A2382,プログラム!B:C,2,0),"")</f>
        <v/>
      </c>
      <c r="E2382" t="str">
        <f>IFERROR(記録[[#This Row],[組]],"")</f>
        <v/>
      </c>
      <c r="F2382" t="str">
        <f>IFERROR(記録[[#This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37"/>
        <v xml:space="preserve">    </v>
      </c>
    </row>
    <row r="2383" spans="1:12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IFERROR(VLOOKUP(B2383,チーム番号!E:F,2,0),"")</f>
        <v/>
      </c>
      <c r="D2383" t="str">
        <f>IFERROR(VLOOKUP(A2383,プログラム!B:C,2,0),"")</f>
        <v/>
      </c>
      <c r="E2383" t="str">
        <f>IFERROR(記録[[#This Row],[組]],"")</f>
        <v/>
      </c>
      <c r="F2383" t="str">
        <f>IFERROR(記録[[#This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37"/>
        <v xml:space="preserve">    </v>
      </c>
    </row>
    <row r="2384" spans="1:12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IFERROR(VLOOKUP(B2384,チーム番号!E:F,2,0),"")</f>
        <v/>
      </c>
      <c r="D2384" t="str">
        <f>IFERROR(VLOOKUP(A2384,プログラム!B:C,2,0),"")</f>
        <v/>
      </c>
      <c r="E2384" t="str">
        <f>IFERROR(記録[[#This Row],[組]],"")</f>
        <v/>
      </c>
      <c r="F2384" t="str">
        <f>IFERROR(記録[[#This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37"/>
        <v xml:space="preserve">    </v>
      </c>
    </row>
    <row r="2385" spans="1:12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IFERROR(VLOOKUP(B2385,チーム番号!E:F,2,0),"")</f>
        <v/>
      </c>
      <c r="D2385" t="str">
        <f>IFERROR(VLOOKUP(A2385,プログラム!B:C,2,0),"")</f>
        <v/>
      </c>
      <c r="E2385" t="str">
        <f>IFERROR(記録[[#This Row],[組]],"")</f>
        <v/>
      </c>
      <c r="F2385" t="str">
        <f>IFERROR(記録[[#This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37"/>
        <v xml:space="preserve">    </v>
      </c>
    </row>
    <row r="2386" spans="1:12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IFERROR(VLOOKUP(B2386,チーム番号!E:F,2,0),"")</f>
        <v/>
      </c>
      <c r="D2386" t="str">
        <f>IFERROR(VLOOKUP(A2386,プログラム!B:C,2,0),"")</f>
        <v/>
      </c>
      <c r="E2386" t="str">
        <f>IFERROR(記録[[#This Row],[組]],"")</f>
        <v/>
      </c>
      <c r="F2386" t="str">
        <f>IFERROR(記録[[#This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37"/>
        <v xml:space="preserve">    </v>
      </c>
    </row>
    <row r="2387" spans="1:12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IFERROR(VLOOKUP(B2387,チーム番号!E:F,2,0),"")</f>
        <v/>
      </c>
      <c r="D2387" t="str">
        <f>IFERROR(VLOOKUP(A2387,プログラム!B:C,2,0),"")</f>
        <v/>
      </c>
      <c r="E2387" t="str">
        <f>IFERROR(記録[[#This Row],[組]],"")</f>
        <v/>
      </c>
      <c r="F2387" t="str">
        <f>IFERROR(記録[[#This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37"/>
        <v xml:space="preserve">    </v>
      </c>
    </row>
    <row r="2388" spans="1:12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IFERROR(VLOOKUP(B2388,チーム番号!E:F,2,0),"")</f>
        <v/>
      </c>
      <c r="D2388" t="str">
        <f>IFERROR(VLOOKUP(A2388,プログラム!B:C,2,0),"")</f>
        <v/>
      </c>
      <c r="E2388" t="str">
        <f>IFERROR(記録[[#This Row],[組]],"")</f>
        <v/>
      </c>
      <c r="F2388" t="str">
        <f>IFERROR(記録[[#This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37"/>
        <v xml:space="preserve">    </v>
      </c>
    </row>
    <row r="2389" spans="1:12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IFERROR(VLOOKUP(B2389,チーム番号!E:F,2,0),"")</f>
        <v/>
      </c>
      <c r="D2389" t="str">
        <f>IFERROR(VLOOKUP(A2389,プログラム!B:C,2,0),"")</f>
        <v/>
      </c>
      <c r="E2389" t="str">
        <f>IFERROR(記録[[#This Row],[組]],"")</f>
        <v/>
      </c>
      <c r="F2389" t="str">
        <f>IFERROR(記録[[#This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37"/>
        <v xml:space="preserve">    </v>
      </c>
    </row>
    <row r="2390" spans="1:12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IFERROR(VLOOKUP(B2390,チーム番号!E:F,2,0),"")</f>
        <v/>
      </c>
      <c r="D2390" t="str">
        <f>IFERROR(VLOOKUP(A2390,プログラム!B:C,2,0),"")</f>
        <v/>
      </c>
      <c r="E2390" t="str">
        <f>IFERROR(記録[[#This Row],[組]],"")</f>
        <v/>
      </c>
      <c r="F2390" t="str">
        <f>IFERROR(記録[[#This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37"/>
        <v xml:space="preserve">    </v>
      </c>
    </row>
    <row r="2391" spans="1:12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IFERROR(VLOOKUP(B2391,チーム番号!E:F,2,0),"")</f>
        <v/>
      </c>
      <c r="D2391" t="str">
        <f>IFERROR(VLOOKUP(A2391,プログラム!B:C,2,0),"")</f>
        <v/>
      </c>
      <c r="E2391" t="str">
        <f>IFERROR(記録[[#This Row],[組]],"")</f>
        <v/>
      </c>
      <c r="F2391" t="str">
        <f>IFERROR(記録[[#This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37"/>
        <v xml:space="preserve">    </v>
      </c>
    </row>
    <row r="2392" spans="1:12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IFERROR(VLOOKUP(B2392,チーム番号!E:F,2,0),"")</f>
        <v/>
      </c>
      <c r="D2392" t="str">
        <f>IFERROR(VLOOKUP(A2392,プログラム!B:C,2,0),"")</f>
        <v/>
      </c>
      <c r="E2392" t="str">
        <f>IFERROR(記録[[#This Row],[組]],"")</f>
        <v/>
      </c>
      <c r="F2392" t="str">
        <f>IFERROR(記録[[#This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37"/>
        <v xml:space="preserve">    </v>
      </c>
    </row>
    <row r="2393" spans="1:12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IFERROR(VLOOKUP(B2393,チーム番号!E:F,2,0),"")</f>
        <v/>
      </c>
      <c r="D2393" t="str">
        <f>IFERROR(VLOOKUP(A2393,プログラム!B:C,2,0),"")</f>
        <v/>
      </c>
      <c r="E2393" t="str">
        <f>IFERROR(記録[[#This Row],[組]],"")</f>
        <v/>
      </c>
      <c r="F2393" t="str">
        <f>IFERROR(記録[[#This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37"/>
        <v xml:space="preserve">    </v>
      </c>
    </row>
    <row r="2394" spans="1:12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IFERROR(VLOOKUP(B2394,チーム番号!E:F,2,0),"")</f>
        <v/>
      </c>
      <c r="D2394" t="str">
        <f>IFERROR(VLOOKUP(A2394,プログラム!B:C,2,0),"")</f>
        <v/>
      </c>
      <c r="E2394" t="str">
        <f>IFERROR(記録[[#This Row],[組]],"")</f>
        <v/>
      </c>
      <c r="F2394" t="str">
        <f>IFERROR(記録[[#This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37"/>
        <v xml:space="preserve">    </v>
      </c>
    </row>
    <row r="2395" spans="1:12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IFERROR(VLOOKUP(B2395,チーム番号!E:F,2,0),"")</f>
        <v/>
      </c>
      <c r="D2395" t="str">
        <f>IFERROR(VLOOKUP(A2395,プログラム!B:C,2,0),"")</f>
        <v/>
      </c>
      <c r="E2395" t="str">
        <f>IFERROR(記録[[#This Row],[組]],"")</f>
        <v/>
      </c>
      <c r="F2395" t="str">
        <f>IFERROR(記録[[#This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37"/>
        <v xml:space="preserve">    </v>
      </c>
    </row>
    <row r="2396" spans="1:12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IFERROR(VLOOKUP(B2396,チーム番号!E:F,2,0),"")</f>
        <v/>
      </c>
      <c r="D2396" t="str">
        <f>IFERROR(VLOOKUP(A2396,プログラム!B:C,2,0),"")</f>
        <v/>
      </c>
      <c r="E2396" t="str">
        <f>IFERROR(記録[[#This Row],[組]],"")</f>
        <v/>
      </c>
      <c r="F2396" t="str">
        <f>IFERROR(記録[[#This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37"/>
        <v xml:space="preserve">    </v>
      </c>
    </row>
    <row r="2397" spans="1:12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IFERROR(VLOOKUP(B2397,チーム番号!E:F,2,0),"")</f>
        <v/>
      </c>
      <c r="D2397" t="str">
        <f>IFERROR(VLOOKUP(A2397,プログラム!B:C,2,0),"")</f>
        <v/>
      </c>
      <c r="E2397" t="str">
        <f>IFERROR(記録[[#This Row],[組]],"")</f>
        <v/>
      </c>
      <c r="F2397" t="str">
        <f>IFERROR(記録[[#This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37"/>
        <v xml:space="preserve">    </v>
      </c>
    </row>
    <row r="2398" spans="1:12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IFERROR(VLOOKUP(B2398,チーム番号!E:F,2,0),"")</f>
        <v/>
      </c>
      <c r="D2398" t="str">
        <f>IFERROR(VLOOKUP(A2398,プログラム!B:C,2,0),"")</f>
        <v/>
      </c>
      <c r="E2398" t="str">
        <f>IFERROR(記録[[#This Row],[組]],"")</f>
        <v/>
      </c>
      <c r="F2398" t="str">
        <f>IFERROR(記録[[#This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37"/>
        <v xml:space="preserve">    </v>
      </c>
    </row>
    <row r="2399" spans="1:12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IFERROR(VLOOKUP(B2399,チーム番号!E:F,2,0),"")</f>
        <v/>
      </c>
      <c r="D2399" t="str">
        <f>IFERROR(VLOOKUP(A2399,プログラム!B:C,2,0),"")</f>
        <v/>
      </c>
      <c r="E2399" t="str">
        <f>IFERROR(記録[[#This Row],[組]],"")</f>
        <v/>
      </c>
      <c r="F2399" t="str">
        <f>IFERROR(記録[[#This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37"/>
        <v xml:space="preserve">    </v>
      </c>
    </row>
    <row r="2400" spans="1:12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IFERROR(VLOOKUP(B2400,チーム番号!E:F,2,0),"")</f>
        <v/>
      </c>
      <c r="D2400" t="str">
        <f>IFERROR(VLOOKUP(A2400,プログラム!B:C,2,0),"")</f>
        <v/>
      </c>
      <c r="E2400" t="str">
        <f>IFERROR(記録[[#This Row],[組]],"")</f>
        <v/>
      </c>
      <c r="F2400" t="str">
        <f>IFERROR(記録[[#This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37"/>
        <v xml:space="preserve">    </v>
      </c>
    </row>
    <row r="2401" spans="1:12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IFERROR(VLOOKUP(B2401,チーム番号!E:F,2,0),"")</f>
        <v/>
      </c>
      <c r="D2401" t="str">
        <f>IFERROR(VLOOKUP(A2401,プログラム!B:C,2,0),"")</f>
        <v/>
      </c>
      <c r="E2401" t="str">
        <f>IFERROR(記録[[#This Row],[組]],"")</f>
        <v/>
      </c>
      <c r="F2401" t="str">
        <f>IFERROR(記録[[#This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37"/>
        <v xml:space="preserve">    </v>
      </c>
    </row>
    <row r="2402" spans="1:12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IFERROR(VLOOKUP(B2402,チーム番号!E:F,2,0),"")</f>
        <v/>
      </c>
      <c r="D2402" t="str">
        <f>IFERROR(VLOOKUP(A2402,プログラム!B:C,2,0),"")</f>
        <v/>
      </c>
      <c r="E2402" t="str">
        <f>IFERROR(記録[[#This Row],[組]],"")</f>
        <v/>
      </c>
      <c r="F2402" t="str">
        <f>IFERROR(記録[[#This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37"/>
        <v xml:space="preserve">    </v>
      </c>
    </row>
    <row r="2403" spans="1:12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IFERROR(VLOOKUP(B2403,チーム番号!E:F,2,0),"")</f>
        <v/>
      </c>
      <c r="D2403" t="str">
        <f>IFERROR(VLOOKUP(A2403,プログラム!B:C,2,0),"")</f>
        <v/>
      </c>
      <c r="E2403" t="str">
        <f>IFERROR(記録[[#This Row],[組]],"")</f>
        <v/>
      </c>
      <c r="F2403" t="str">
        <f>IFERROR(記録[[#This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37"/>
        <v xml:space="preserve">    </v>
      </c>
    </row>
    <row r="2404" spans="1:12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IFERROR(VLOOKUP(B2404,チーム番号!E:F,2,0),"")</f>
        <v/>
      </c>
      <c r="D2404" t="str">
        <f>IFERROR(VLOOKUP(A2404,プログラム!B:C,2,0),"")</f>
        <v/>
      </c>
      <c r="E2404" t="str">
        <f>IFERROR(記録[[#This Row],[組]],"")</f>
        <v/>
      </c>
      <c r="F2404" t="str">
        <f>IFERROR(記録[[#This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37"/>
        <v xml:space="preserve">    </v>
      </c>
    </row>
    <row r="2405" spans="1:12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IFERROR(VLOOKUP(B2405,チーム番号!E:F,2,0),"")</f>
        <v/>
      </c>
      <c r="D2405" t="str">
        <f>IFERROR(VLOOKUP(A2405,プログラム!B:C,2,0),"")</f>
        <v/>
      </c>
      <c r="E2405" t="str">
        <f>IFERROR(記録[[#This Row],[組]],"")</f>
        <v/>
      </c>
      <c r="F2405" t="str">
        <f>IFERROR(記録[[#This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37"/>
        <v xml:space="preserve">    </v>
      </c>
    </row>
    <row r="2406" spans="1:12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IFERROR(VLOOKUP(B2406,チーム番号!E:F,2,0),"")</f>
        <v/>
      </c>
      <c r="D2406" t="str">
        <f>IFERROR(VLOOKUP(A2406,プログラム!B:C,2,0),"")</f>
        <v/>
      </c>
      <c r="E2406" t="str">
        <f>IFERROR(記録[[#This Row],[組]],"")</f>
        <v/>
      </c>
      <c r="F2406" t="str">
        <f>IFERROR(記録[[#This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37"/>
        <v xml:space="preserve">    </v>
      </c>
    </row>
    <row r="2407" spans="1:12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IFERROR(VLOOKUP(B2407,チーム番号!E:F,2,0),"")</f>
        <v/>
      </c>
      <c r="D2407" t="str">
        <f>IFERROR(VLOOKUP(A2407,プログラム!B:C,2,0),"")</f>
        <v/>
      </c>
      <c r="E2407" t="str">
        <f>IFERROR(記録[[#This Row],[組]],"")</f>
        <v/>
      </c>
      <c r="F2407" t="str">
        <f>IFERROR(記録[[#This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37"/>
        <v xml:space="preserve">    </v>
      </c>
    </row>
    <row r="2408" spans="1:12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IFERROR(VLOOKUP(B2408,チーム番号!E:F,2,0),"")</f>
        <v/>
      </c>
      <c r="D2408" t="str">
        <f>IFERROR(VLOOKUP(A2408,プログラム!B:C,2,0),"")</f>
        <v/>
      </c>
      <c r="E2408" t="str">
        <f>IFERROR(記録[[#This Row],[組]],"")</f>
        <v/>
      </c>
      <c r="F2408" t="str">
        <f>IFERROR(記録[[#This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37"/>
        <v xml:space="preserve">    </v>
      </c>
    </row>
    <row r="2409" spans="1:12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IFERROR(VLOOKUP(B2409,チーム番号!E:F,2,0),"")</f>
        <v/>
      </c>
      <c r="D2409" t="str">
        <f>IFERROR(VLOOKUP(A2409,プログラム!B:C,2,0),"")</f>
        <v/>
      </c>
      <c r="E2409" t="str">
        <f>IFERROR(記録[[#This Row],[組]],"")</f>
        <v/>
      </c>
      <c r="F2409" t="str">
        <f>IFERROR(記録[[#This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37"/>
        <v xml:space="preserve">    </v>
      </c>
    </row>
    <row r="2410" spans="1:12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IFERROR(VLOOKUP(B2410,チーム番号!E:F,2,0),"")</f>
        <v/>
      </c>
      <c r="D2410" t="str">
        <f>IFERROR(VLOOKUP(A2410,プログラム!B:C,2,0),"")</f>
        <v/>
      </c>
      <c r="E2410" t="str">
        <f>IFERROR(記録[[#This Row],[組]],"")</f>
        <v/>
      </c>
      <c r="F2410" t="str">
        <f>IFERROR(記録[[#This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37"/>
        <v xml:space="preserve">    </v>
      </c>
    </row>
    <row r="2411" spans="1:12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IFERROR(VLOOKUP(B2411,チーム番号!E:F,2,0),"")</f>
        <v/>
      </c>
      <c r="D2411" t="str">
        <f>IFERROR(VLOOKUP(A2411,プログラム!B:C,2,0),"")</f>
        <v/>
      </c>
      <c r="E2411" t="str">
        <f>IFERROR(記録[[#This Row],[組]],"")</f>
        <v/>
      </c>
      <c r="F2411" t="str">
        <f>IFERROR(記録[[#This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37"/>
        <v xml:space="preserve">    </v>
      </c>
    </row>
    <row r="2412" spans="1:12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IFERROR(VLOOKUP(B2412,チーム番号!E:F,2,0),"")</f>
        <v/>
      </c>
      <c r="D2412" t="str">
        <f>IFERROR(VLOOKUP(A2412,プログラム!B:C,2,0),"")</f>
        <v/>
      </c>
      <c r="E2412" t="str">
        <f>IFERROR(記録[[#This Row],[組]],"")</f>
        <v/>
      </c>
      <c r="F2412" t="str">
        <f>IFERROR(記録[[#This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37"/>
        <v xml:space="preserve">    </v>
      </c>
    </row>
    <row r="2413" spans="1:12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IFERROR(VLOOKUP(B2413,チーム番号!E:F,2,0),"")</f>
        <v/>
      </c>
      <c r="D2413" t="str">
        <f>IFERROR(VLOOKUP(A2413,プログラム!B:C,2,0),"")</f>
        <v/>
      </c>
      <c r="E2413" t="str">
        <f>IFERROR(記録[[#This Row],[組]],"")</f>
        <v/>
      </c>
      <c r="F2413" t="str">
        <f>IFERROR(記録[[#This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37"/>
        <v xml:space="preserve">    </v>
      </c>
    </row>
    <row r="2414" spans="1:12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IFERROR(VLOOKUP(B2414,チーム番号!E:F,2,0),"")</f>
        <v/>
      </c>
      <c r="D2414" t="str">
        <f>IFERROR(VLOOKUP(A2414,プログラム!B:C,2,0),"")</f>
        <v/>
      </c>
      <c r="E2414" t="str">
        <f>IFERROR(記録[[#This Row],[組]],"")</f>
        <v/>
      </c>
      <c r="F2414" t="str">
        <f>IFERROR(記録[[#This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ref="L2414:L2477" si="38">CONCATENATE(G2414," ",H2414," ",I2414," ",J2414," ",K2414)</f>
        <v xml:space="preserve">    </v>
      </c>
    </row>
    <row r="2415" spans="1:12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IFERROR(VLOOKUP(B2415,チーム番号!E:F,2,0),"")</f>
        <v/>
      </c>
      <c r="D2415" t="str">
        <f>IFERROR(VLOOKUP(A2415,プログラム!B:C,2,0),"")</f>
        <v/>
      </c>
      <c r="E2415" t="str">
        <f>IFERROR(記録[[#This Row],[組]],"")</f>
        <v/>
      </c>
      <c r="F2415" t="str">
        <f>IFERROR(記録[[#This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38"/>
        <v xml:space="preserve">    </v>
      </c>
    </row>
    <row r="2416" spans="1:12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IFERROR(VLOOKUP(B2416,チーム番号!E:F,2,0),"")</f>
        <v/>
      </c>
      <c r="D2416" t="str">
        <f>IFERROR(VLOOKUP(A2416,プログラム!B:C,2,0),"")</f>
        <v/>
      </c>
      <c r="E2416" t="str">
        <f>IFERROR(記録[[#This Row],[組]],"")</f>
        <v/>
      </c>
      <c r="F2416" t="str">
        <f>IFERROR(記録[[#This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38"/>
        <v xml:space="preserve">    </v>
      </c>
    </row>
    <row r="2417" spans="1:12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IFERROR(VLOOKUP(B2417,チーム番号!E:F,2,0),"")</f>
        <v/>
      </c>
      <c r="D2417" t="str">
        <f>IFERROR(VLOOKUP(A2417,プログラム!B:C,2,0),"")</f>
        <v/>
      </c>
      <c r="E2417" t="str">
        <f>IFERROR(記録[[#This Row],[組]],"")</f>
        <v/>
      </c>
      <c r="F2417" t="str">
        <f>IFERROR(記録[[#This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38"/>
        <v xml:space="preserve">    </v>
      </c>
    </row>
    <row r="2418" spans="1:12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IFERROR(VLOOKUP(B2418,チーム番号!E:F,2,0),"")</f>
        <v/>
      </c>
      <c r="D2418" t="str">
        <f>IFERROR(VLOOKUP(A2418,プログラム!B:C,2,0),"")</f>
        <v/>
      </c>
      <c r="E2418" t="str">
        <f>IFERROR(記録[[#This Row],[組]],"")</f>
        <v/>
      </c>
      <c r="F2418" t="str">
        <f>IFERROR(記録[[#This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38"/>
        <v xml:space="preserve">    </v>
      </c>
    </row>
    <row r="2419" spans="1:12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IFERROR(VLOOKUP(B2419,チーム番号!E:F,2,0),"")</f>
        <v/>
      </c>
      <c r="D2419" t="str">
        <f>IFERROR(VLOOKUP(A2419,プログラム!B:C,2,0),"")</f>
        <v/>
      </c>
      <c r="E2419" t="str">
        <f>IFERROR(記録[[#This Row],[組]],"")</f>
        <v/>
      </c>
      <c r="F2419" t="str">
        <f>IFERROR(記録[[#This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38"/>
        <v xml:space="preserve">    </v>
      </c>
    </row>
    <row r="2420" spans="1:12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IFERROR(VLOOKUP(B2420,チーム番号!E:F,2,0),"")</f>
        <v/>
      </c>
      <c r="D2420" t="str">
        <f>IFERROR(VLOOKUP(A2420,プログラム!B:C,2,0),"")</f>
        <v/>
      </c>
      <c r="E2420" t="str">
        <f>IFERROR(記録[[#This Row],[組]],"")</f>
        <v/>
      </c>
      <c r="F2420" t="str">
        <f>IFERROR(記録[[#This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38"/>
        <v xml:space="preserve">    </v>
      </c>
    </row>
    <row r="2421" spans="1:12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IFERROR(VLOOKUP(B2421,チーム番号!E:F,2,0),"")</f>
        <v/>
      </c>
      <c r="D2421" t="str">
        <f>IFERROR(VLOOKUP(A2421,プログラム!B:C,2,0),"")</f>
        <v/>
      </c>
      <c r="E2421" t="str">
        <f>IFERROR(記録[[#This Row],[組]],"")</f>
        <v/>
      </c>
      <c r="F2421" t="str">
        <f>IFERROR(記録[[#This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38"/>
        <v xml:space="preserve">    </v>
      </c>
    </row>
    <row r="2422" spans="1:12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IFERROR(VLOOKUP(B2422,チーム番号!E:F,2,0),"")</f>
        <v/>
      </c>
      <c r="D2422" t="str">
        <f>IFERROR(VLOOKUP(A2422,プログラム!B:C,2,0),"")</f>
        <v/>
      </c>
      <c r="E2422" t="str">
        <f>IFERROR(記録[[#This Row],[組]],"")</f>
        <v/>
      </c>
      <c r="F2422" t="str">
        <f>IFERROR(記録[[#This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38"/>
        <v xml:space="preserve">    </v>
      </c>
    </row>
    <row r="2423" spans="1:12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IFERROR(VLOOKUP(B2423,チーム番号!E:F,2,0),"")</f>
        <v/>
      </c>
      <c r="D2423" t="str">
        <f>IFERROR(VLOOKUP(A2423,プログラム!B:C,2,0),"")</f>
        <v/>
      </c>
      <c r="E2423" t="str">
        <f>IFERROR(記録[[#This Row],[組]],"")</f>
        <v/>
      </c>
      <c r="F2423" t="str">
        <f>IFERROR(記録[[#This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38"/>
        <v xml:space="preserve">    </v>
      </c>
    </row>
    <row r="2424" spans="1:12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IFERROR(VLOOKUP(B2424,チーム番号!E:F,2,0),"")</f>
        <v/>
      </c>
      <c r="D2424" t="str">
        <f>IFERROR(VLOOKUP(A2424,プログラム!B:C,2,0),"")</f>
        <v/>
      </c>
      <c r="E2424" t="str">
        <f>IFERROR(記録[[#This Row],[組]],"")</f>
        <v/>
      </c>
      <c r="F2424" t="str">
        <f>IFERROR(記録[[#This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38"/>
        <v xml:space="preserve">    </v>
      </c>
    </row>
    <row r="2425" spans="1:12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IFERROR(VLOOKUP(B2425,チーム番号!E:F,2,0),"")</f>
        <v/>
      </c>
      <c r="D2425" t="str">
        <f>IFERROR(VLOOKUP(A2425,プログラム!B:C,2,0),"")</f>
        <v/>
      </c>
      <c r="E2425" t="str">
        <f>IFERROR(記録[[#This Row],[組]],"")</f>
        <v/>
      </c>
      <c r="F2425" t="str">
        <f>IFERROR(記録[[#This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38"/>
        <v xml:space="preserve">    </v>
      </c>
    </row>
    <row r="2426" spans="1:12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IFERROR(VLOOKUP(B2426,チーム番号!E:F,2,0),"")</f>
        <v/>
      </c>
      <c r="D2426" t="str">
        <f>IFERROR(VLOOKUP(A2426,プログラム!B:C,2,0),"")</f>
        <v/>
      </c>
      <c r="E2426" t="str">
        <f>IFERROR(記録[[#This Row],[組]],"")</f>
        <v/>
      </c>
      <c r="F2426" t="str">
        <f>IFERROR(記録[[#This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38"/>
        <v xml:space="preserve">    </v>
      </c>
    </row>
    <row r="2427" spans="1:12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IFERROR(VLOOKUP(B2427,チーム番号!E:F,2,0),"")</f>
        <v/>
      </c>
      <c r="D2427" t="str">
        <f>IFERROR(VLOOKUP(A2427,プログラム!B:C,2,0),"")</f>
        <v/>
      </c>
      <c r="E2427" t="str">
        <f>IFERROR(記録[[#This Row],[組]],"")</f>
        <v/>
      </c>
      <c r="F2427" t="str">
        <f>IFERROR(記録[[#This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38"/>
        <v xml:space="preserve">    </v>
      </c>
    </row>
    <row r="2428" spans="1:12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IFERROR(VLOOKUP(B2428,チーム番号!E:F,2,0),"")</f>
        <v/>
      </c>
      <c r="D2428" t="str">
        <f>IFERROR(VLOOKUP(A2428,プログラム!B:C,2,0),"")</f>
        <v/>
      </c>
      <c r="E2428" t="str">
        <f>IFERROR(記録[[#This Row],[組]],"")</f>
        <v/>
      </c>
      <c r="F2428" t="str">
        <f>IFERROR(記録[[#This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38"/>
        <v xml:space="preserve">    </v>
      </c>
    </row>
    <row r="2429" spans="1:12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IFERROR(VLOOKUP(B2429,チーム番号!E:F,2,0),"")</f>
        <v/>
      </c>
      <c r="D2429" t="str">
        <f>IFERROR(VLOOKUP(A2429,プログラム!B:C,2,0),"")</f>
        <v/>
      </c>
      <c r="E2429" t="str">
        <f>IFERROR(記録[[#This Row],[組]],"")</f>
        <v/>
      </c>
      <c r="F2429" t="str">
        <f>IFERROR(記録[[#This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38"/>
        <v xml:space="preserve">    </v>
      </c>
    </row>
    <row r="2430" spans="1:12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IFERROR(VLOOKUP(B2430,チーム番号!E:F,2,0),"")</f>
        <v/>
      </c>
      <c r="D2430" t="str">
        <f>IFERROR(VLOOKUP(A2430,プログラム!B:C,2,0),"")</f>
        <v/>
      </c>
      <c r="E2430" t="str">
        <f>IFERROR(記録[[#This Row],[組]],"")</f>
        <v/>
      </c>
      <c r="F2430" t="str">
        <f>IFERROR(記録[[#This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38"/>
        <v xml:space="preserve">    </v>
      </c>
    </row>
    <row r="2431" spans="1:12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IFERROR(VLOOKUP(B2431,チーム番号!E:F,2,0),"")</f>
        <v/>
      </c>
      <c r="D2431" t="str">
        <f>IFERROR(VLOOKUP(A2431,プログラム!B:C,2,0),"")</f>
        <v/>
      </c>
      <c r="E2431" t="str">
        <f>IFERROR(記録[[#This Row],[組]],"")</f>
        <v/>
      </c>
      <c r="F2431" t="str">
        <f>IFERROR(記録[[#This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38"/>
        <v xml:space="preserve">    </v>
      </c>
    </row>
    <row r="2432" spans="1:12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IFERROR(VLOOKUP(B2432,チーム番号!E:F,2,0),"")</f>
        <v/>
      </c>
      <c r="D2432" t="str">
        <f>IFERROR(VLOOKUP(A2432,プログラム!B:C,2,0),"")</f>
        <v/>
      </c>
      <c r="E2432" t="str">
        <f>IFERROR(記録[[#This Row],[組]],"")</f>
        <v/>
      </c>
      <c r="F2432" t="str">
        <f>IFERROR(記録[[#This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38"/>
        <v xml:space="preserve">    </v>
      </c>
    </row>
    <row r="2433" spans="1:12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IFERROR(VLOOKUP(B2433,チーム番号!E:F,2,0),"")</f>
        <v/>
      </c>
      <c r="D2433" t="str">
        <f>IFERROR(VLOOKUP(A2433,プログラム!B:C,2,0),"")</f>
        <v/>
      </c>
      <c r="E2433" t="str">
        <f>IFERROR(記録[[#This Row],[組]],"")</f>
        <v/>
      </c>
      <c r="F2433" t="str">
        <f>IFERROR(記録[[#This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38"/>
        <v xml:space="preserve">    </v>
      </c>
    </row>
    <row r="2434" spans="1:12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IFERROR(VLOOKUP(B2434,チーム番号!E:F,2,0),"")</f>
        <v/>
      </c>
      <c r="D2434" t="str">
        <f>IFERROR(VLOOKUP(A2434,プログラム!B:C,2,0),"")</f>
        <v/>
      </c>
      <c r="E2434" t="str">
        <f>IFERROR(記録[[#This Row],[組]],"")</f>
        <v/>
      </c>
      <c r="F2434" t="str">
        <f>IFERROR(記録[[#This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38"/>
        <v xml:space="preserve">    </v>
      </c>
    </row>
    <row r="2435" spans="1:12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IFERROR(VLOOKUP(B2435,チーム番号!E:F,2,0),"")</f>
        <v/>
      </c>
      <c r="D2435" t="str">
        <f>IFERROR(VLOOKUP(A2435,プログラム!B:C,2,0),"")</f>
        <v/>
      </c>
      <c r="E2435" t="str">
        <f>IFERROR(記録[[#This Row],[組]],"")</f>
        <v/>
      </c>
      <c r="F2435" t="str">
        <f>IFERROR(記録[[#This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si="38"/>
        <v xml:space="preserve">    </v>
      </c>
    </row>
    <row r="2436" spans="1:12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IFERROR(VLOOKUP(B2436,チーム番号!E:F,2,0),"")</f>
        <v/>
      </c>
      <c r="D2436" t="str">
        <f>IFERROR(VLOOKUP(A2436,プログラム!B:C,2,0),"")</f>
        <v/>
      </c>
      <c r="E2436" t="str">
        <f>IFERROR(記録[[#This Row],[組]],"")</f>
        <v/>
      </c>
      <c r="F2436" t="str">
        <f>IFERROR(記録[[#This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38"/>
        <v xml:space="preserve">    </v>
      </c>
    </row>
    <row r="2437" spans="1:12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IFERROR(VLOOKUP(B2437,チーム番号!E:F,2,0),"")</f>
        <v/>
      </c>
      <c r="D2437" t="str">
        <f>IFERROR(VLOOKUP(A2437,プログラム!B:C,2,0),"")</f>
        <v/>
      </c>
      <c r="E2437" t="str">
        <f>IFERROR(記録[[#This Row],[組]],"")</f>
        <v/>
      </c>
      <c r="F2437" t="str">
        <f>IFERROR(記録[[#This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38"/>
        <v xml:space="preserve">    </v>
      </c>
    </row>
    <row r="2438" spans="1:12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IFERROR(VLOOKUP(B2438,チーム番号!E:F,2,0),"")</f>
        <v/>
      </c>
      <c r="D2438" t="str">
        <f>IFERROR(VLOOKUP(A2438,プログラム!B:C,2,0),"")</f>
        <v/>
      </c>
      <c r="E2438" t="str">
        <f>IFERROR(記録[[#This Row],[組]],"")</f>
        <v/>
      </c>
      <c r="F2438" t="str">
        <f>IFERROR(記録[[#This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38"/>
        <v xml:space="preserve">    </v>
      </c>
    </row>
    <row r="2439" spans="1:12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IFERROR(VLOOKUP(B2439,チーム番号!E:F,2,0),"")</f>
        <v/>
      </c>
      <c r="D2439" t="str">
        <f>IFERROR(VLOOKUP(A2439,プログラム!B:C,2,0),"")</f>
        <v/>
      </c>
      <c r="E2439" t="str">
        <f>IFERROR(記録[[#This Row],[組]],"")</f>
        <v/>
      </c>
      <c r="F2439" t="str">
        <f>IFERROR(記録[[#This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38"/>
        <v xml:space="preserve">    </v>
      </c>
    </row>
    <row r="2440" spans="1:12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IFERROR(VLOOKUP(B2440,チーム番号!E:F,2,0),"")</f>
        <v/>
      </c>
      <c r="D2440" t="str">
        <f>IFERROR(VLOOKUP(A2440,プログラム!B:C,2,0),"")</f>
        <v/>
      </c>
      <c r="E2440" t="str">
        <f>IFERROR(記録[[#This Row],[組]],"")</f>
        <v/>
      </c>
      <c r="F2440" t="str">
        <f>IFERROR(記録[[#This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38"/>
        <v xml:space="preserve">    </v>
      </c>
    </row>
    <row r="2441" spans="1:12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IFERROR(VLOOKUP(B2441,チーム番号!E:F,2,0),"")</f>
        <v/>
      </c>
      <c r="D2441" t="str">
        <f>IFERROR(VLOOKUP(A2441,プログラム!B:C,2,0),"")</f>
        <v/>
      </c>
      <c r="E2441" t="str">
        <f>IFERROR(記録[[#This Row],[組]],"")</f>
        <v/>
      </c>
      <c r="F2441" t="str">
        <f>IFERROR(記録[[#This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38"/>
        <v xml:space="preserve">    </v>
      </c>
    </row>
    <row r="2442" spans="1:12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IFERROR(VLOOKUP(B2442,チーム番号!E:F,2,0),"")</f>
        <v/>
      </c>
      <c r="D2442" t="str">
        <f>IFERROR(VLOOKUP(A2442,プログラム!B:C,2,0),"")</f>
        <v/>
      </c>
      <c r="E2442" t="str">
        <f>IFERROR(記録[[#This Row],[組]],"")</f>
        <v/>
      </c>
      <c r="F2442" t="str">
        <f>IFERROR(記録[[#This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38"/>
        <v xml:space="preserve">    </v>
      </c>
    </row>
    <row r="2443" spans="1:12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IFERROR(VLOOKUP(B2443,チーム番号!E:F,2,0),"")</f>
        <v/>
      </c>
      <c r="D2443" t="str">
        <f>IFERROR(VLOOKUP(A2443,プログラム!B:C,2,0),"")</f>
        <v/>
      </c>
      <c r="E2443" t="str">
        <f>IFERROR(記録[[#This Row],[組]],"")</f>
        <v/>
      </c>
      <c r="F2443" t="str">
        <f>IFERROR(記録[[#This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38"/>
        <v xml:space="preserve">    </v>
      </c>
    </row>
    <row r="2444" spans="1:12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IFERROR(VLOOKUP(B2444,チーム番号!E:F,2,0),"")</f>
        <v/>
      </c>
      <c r="D2444" t="str">
        <f>IFERROR(VLOOKUP(A2444,プログラム!B:C,2,0),"")</f>
        <v/>
      </c>
      <c r="E2444" t="str">
        <f>IFERROR(記録[[#This Row],[組]],"")</f>
        <v/>
      </c>
      <c r="F2444" t="str">
        <f>IFERROR(記録[[#This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38"/>
        <v xml:space="preserve">    </v>
      </c>
    </row>
    <row r="2445" spans="1:12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IFERROR(VLOOKUP(B2445,チーム番号!E:F,2,0),"")</f>
        <v/>
      </c>
      <c r="D2445" t="str">
        <f>IFERROR(VLOOKUP(A2445,プログラム!B:C,2,0),"")</f>
        <v/>
      </c>
      <c r="E2445" t="str">
        <f>IFERROR(記録[[#This Row],[組]],"")</f>
        <v/>
      </c>
      <c r="F2445" t="str">
        <f>IFERROR(記録[[#This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38"/>
        <v xml:space="preserve">    </v>
      </c>
    </row>
    <row r="2446" spans="1:12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IFERROR(VLOOKUP(B2446,チーム番号!E:F,2,0),"")</f>
        <v/>
      </c>
      <c r="D2446" t="str">
        <f>IFERROR(VLOOKUP(A2446,プログラム!B:C,2,0),"")</f>
        <v/>
      </c>
      <c r="E2446" t="str">
        <f>IFERROR(記録[[#This Row],[組]],"")</f>
        <v/>
      </c>
      <c r="F2446" t="str">
        <f>IFERROR(記録[[#This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38"/>
        <v xml:space="preserve">    </v>
      </c>
    </row>
    <row r="2447" spans="1:12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IFERROR(VLOOKUP(B2447,チーム番号!E:F,2,0),"")</f>
        <v/>
      </c>
      <c r="D2447" t="str">
        <f>IFERROR(VLOOKUP(A2447,プログラム!B:C,2,0),"")</f>
        <v/>
      </c>
      <c r="E2447" t="str">
        <f>IFERROR(記録[[#This Row],[組]],"")</f>
        <v/>
      </c>
      <c r="F2447" t="str">
        <f>IFERROR(記録[[#This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38"/>
        <v xml:space="preserve">    </v>
      </c>
    </row>
    <row r="2448" spans="1:12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IFERROR(VLOOKUP(B2448,チーム番号!E:F,2,0),"")</f>
        <v/>
      </c>
      <c r="D2448" t="str">
        <f>IFERROR(VLOOKUP(A2448,プログラム!B:C,2,0),"")</f>
        <v/>
      </c>
      <c r="E2448" t="str">
        <f>IFERROR(記録[[#This Row],[組]],"")</f>
        <v/>
      </c>
      <c r="F2448" t="str">
        <f>IFERROR(記録[[#This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38"/>
        <v xml:space="preserve">    </v>
      </c>
    </row>
    <row r="2449" spans="1:12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IFERROR(VLOOKUP(B2449,チーム番号!E:F,2,0),"")</f>
        <v/>
      </c>
      <c r="D2449" t="str">
        <f>IFERROR(VLOOKUP(A2449,プログラム!B:C,2,0),"")</f>
        <v/>
      </c>
      <c r="E2449" t="str">
        <f>IFERROR(記録[[#This Row],[組]],"")</f>
        <v/>
      </c>
      <c r="F2449" t="str">
        <f>IFERROR(記録[[#This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38"/>
        <v xml:space="preserve">    </v>
      </c>
    </row>
    <row r="2450" spans="1:12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IFERROR(VLOOKUP(B2450,チーム番号!E:F,2,0),"")</f>
        <v/>
      </c>
      <c r="D2450" t="str">
        <f>IFERROR(VLOOKUP(A2450,プログラム!B:C,2,0),"")</f>
        <v/>
      </c>
      <c r="E2450" t="str">
        <f>IFERROR(記録[[#This Row],[組]],"")</f>
        <v/>
      </c>
      <c r="F2450" t="str">
        <f>IFERROR(記録[[#This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38"/>
        <v xml:space="preserve">    </v>
      </c>
    </row>
    <row r="2451" spans="1:12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IFERROR(VLOOKUP(B2451,チーム番号!E:F,2,0),"")</f>
        <v/>
      </c>
      <c r="D2451" t="str">
        <f>IFERROR(VLOOKUP(A2451,プログラム!B:C,2,0),"")</f>
        <v/>
      </c>
      <c r="E2451" t="str">
        <f>IFERROR(記録[[#This Row],[組]],"")</f>
        <v/>
      </c>
      <c r="F2451" t="str">
        <f>IFERROR(記録[[#This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38"/>
        <v xml:space="preserve">    </v>
      </c>
    </row>
    <row r="2452" spans="1:12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IFERROR(VLOOKUP(B2452,チーム番号!E:F,2,0),"")</f>
        <v/>
      </c>
      <c r="D2452" t="str">
        <f>IFERROR(VLOOKUP(A2452,プログラム!B:C,2,0),"")</f>
        <v/>
      </c>
      <c r="E2452" t="str">
        <f>IFERROR(記録[[#This Row],[組]],"")</f>
        <v/>
      </c>
      <c r="F2452" t="str">
        <f>IFERROR(記録[[#This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38"/>
        <v xml:space="preserve">    </v>
      </c>
    </row>
    <row r="2453" spans="1:12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IFERROR(VLOOKUP(B2453,チーム番号!E:F,2,0),"")</f>
        <v/>
      </c>
      <c r="D2453" t="str">
        <f>IFERROR(VLOOKUP(A2453,プログラム!B:C,2,0),"")</f>
        <v/>
      </c>
      <c r="E2453" t="str">
        <f>IFERROR(記録[[#This Row],[組]],"")</f>
        <v/>
      </c>
      <c r="F2453" t="str">
        <f>IFERROR(記録[[#This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38"/>
        <v xml:space="preserve">    </v>
      </c>
    </row>
    <row r="2454" spans="1:12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IFERROR(VLOOKUP(B2454,チーム番号!E:F,2,0),"")</f>
        <v/>
      </c>
      <c r="D2454" t="str">
        <f>IFERROR(VLOOKUP(A2454,プログラム!B:C,2,0),"")</f>
        <v/>
      </c>
      <c r="E2454" t="str">
        <f>IFERROR(記録[[#This Row],[組]],"")</f>
        <v/>
      </c>
      <c r="F2454" t="str">
        <f>IFERROR(記録[[#This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38"/>
        <v xml:space="preserve">    </v>
      </c>
    </row>
    <row r="2455" spans="1:12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IFERROR(VLOOKUP(B2455,チーム番号!E:F,2,0),"")</f>
        <v/>
      </c>
      <c r="D2455" t="str">
        <f>IFERROR(VLOOKUP(A2455,プログラム!B:C,2,0),"")</f>
        <v/>
      </c>
      <c r="E2455" t="str">
        <f>IFERROR(記録[[#This Row],[組]],"")</f>
        <v/>
      </c>
      <c r="F2455" t="str">
        <f>IFERROR(記録[[#This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38"/>
        <v xml:space="preserve">    </v>
      </c>
    </row>
    <row r="2456" spans="1:12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IFERROR(VLOOKUP(B2456,チーム番号!E:F,2,0),"")</f>
        <v/>
      </c>
      <c r="D2456" t="str">
        <f>IFERROR(VLOOKUP(A2456,プログラム!B:C,2,0),"")</f>
        <v/>
      </c>
      <c r="E2456" t="str">
        <f>IFERROR(記録[[#This Row],[組]],"")</f>
        <v/>
      </c>
      <c r="F2456" t="str">
        <f>IFERROR(記録[[#This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38"/>
        <v xml:space="preserve">    </v>
      </c>
    </row>
    <row r="2457" spans="1:12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IFERROR(VLOOKUP(B2457,チーム番号!E:F,2,0),"")</f>
        <v/>
      </c>
      <c r="D2457" t="str">
        <f>IFERROR(VLOOKUP(A2457,プログラム!B:C,2,0),"")</f>
        <v/>
      </c>
      <c r="E2457" t="str">
        <f>IFERROR(記録[[#This Row],[組]],"")</f>
        <v/>
      </c>
      <c r="F2457" t="str">
        <f>IFERROR(記録[[#This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38"/>
        <v xml:space="preserve">    </v>
      </c>
    </row>
    <row r="2458" spans="1:12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IFERROR(VLOOKUP(B2458,チーム番号!E:F,2,0),"")</f>
        <v/>
      </c>
      <c r="D2458" t="str">
        <f>IFERROR(VLOOKUP(A2458,プログラム!B:C,2,0),"")</f>
        <v/>
      </c>
      <c r="E2458" t="str">
        <f>IFERROR(記録[[#This Row],[組]],"")</f>
        <v/>
      </c>
      <c r="F2458" t="str">
        <f>IFERROR(記録[[#This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38"/>
        <v xml:space="preserve">    </v>
      </c>
    </row>
    <row r="2459" spans="1:12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IFERROR(VLOOKUP(B2459,チーム番号!E:F,2,0),"")</f>
        <v/>
      </c>
      <c r="D2459" t="str">
        <f>IFERROR(VLOOKUP(A2459,プログラム!B:C,2,0),"")</f>
        <v/>
      </c>
      <c r="E2459" t="str">
        <f>IFERROR(記録[[#This Row],[組]],"")</f>
        <v/>
      </c>
      <c r="F2459" t="str">
        <f>IFERROR(記録[[#This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38"/>
        <v xml:space="preserve">    </v>
      </c>
    </row>
    <row r="2460" spans="1:12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IFERROR(VLOOKUP(B2460,チーム番号!E:F,2,0),"")</f>
        <v/>
      </c>
      <c r="D2460" t="str">
        <f>IFERROR(VLOOKUP(A2460,プログラム!B:C,2,0),"")</f>
        <v/>
      </c>
      <c r="E2460" t="str">
        <f>IFERROR(記録[[#This Row],[組]],"")</f>
        <v/>
      </c>
      <c r="F2460" t="str">
        <f>IFERROR(記録[[#This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38"/>
        <v xml:space="preserve">    </v>
      </c>
    </row>
    <row r="2461" spans="1:12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IFERROR(VLOOKUP(B2461,チーム番号!E:F,2,0),"")</f>
        <v/>
      </c>
      <c r="D2461" t="str">
        <f>IFERROR(VLOOKUP(A2461,プログラム!B:C,2,0),"")</f>
        <v/>
      </c>
      <c r="E2461" t="str">
        <f>IFERROR(記録[[#This Row],[組]],"")</f>
        <v/>
      </c>
      <c r="F2461" t="str">
        <f>IFERROR(記録[[#This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38"/>
        <v xml:space="preserve">    </v>
      </c>
    </row>
    <row r="2462" spans="1:12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IFERROR(VLOOKUP(B2462,チーム番号!E:F,2,0),"")</f>
        <v/>
      </c>
      <c r="D2462" t="str">
        <f>IFERROR(VLOOKUP(A2462,プログラム!B:C,2,0),"")</f>
        <v/>
      </c>
      <c r="E2462" t="str">
        <f>IFERROR(記録[[#This Row],[組]],"")</f>
        <v/>
      </c>
      <c r="F2462" t="str">
        <f>IFERROR(記録[[#This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38"/>
        <v xml:space="preserve">    </v>
      </c>
    </row>
    <row r="2463" spans="1:12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IFERROR(VLOOKUP(B2463,チーム番号!E:F,2,0),"")</f>
        <v/>
      </c>
      <c r="D2463" t="str">
        <f>IFERROR(VLOOKUP(A2463,プログラム!B:C,2,0),"")</f>
        <v/>
      </c>
      <c r="E2463" t="str">
        <f>IFERROR(記録[[#This Row],[組]],"")</f>
        <v/>
      </c>
      <c r="F2463" t="str">
        <f>IFERROR(記録[[#This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38"/>
        <v xml:space="preserve">    </v>
      </c>
    </row>
    <row r="2464" spans="1:12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IFERROR(VLOOKUP(B2464,チーム番号!E:F,2,0),"")</f>
        <v/>
      </c>
      <c r="D2464" t="str">
        <f>IFERROR(VLOOKUP(A2464,プログラム!B:C,2,0),"")</f>
        <v/>
      </c>
      <c r="E2464" t="str">
        <f>IFERROR(記録[[#This Row],[組]],"")</f>
        <v/>
      </c>
      <c r="F2464" t="str">
        <f>IFERROR(記録[[#This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38"/>
        <v xml:space="preserve">    </v>
      </c>
    </row>
    <row r="2465" spans="1:12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IFERROR(VLOOKUP(B2465,チーム番号!E:F,2,0),"")</f>
        <v/>
      </c>
      <c r="D2465" t="str">
        <f>IFERROR(VLOOKUP(A2465,プログラム!B:C,2,0),"")</f>
        <v/>
      </c>
      <c r="E2465" t="str">
        <f>IFERROR(記録[[#This Row],[組]],"")</f>
        <v/>
      </c>
      <c r="F2465" t="str">
        <f>IFERROR(記録[[#This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38"/>
        <v xml:space="preserve">    </v>
      </c>
    </row>
    <row r="2466" spans="1:12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IFERROR(VLOOKUP(B2466,チーム番号!E:F,2,0),"")</f>
        <v/>
      </c>
      <c r="D2466" t="str">
        <f>IFERROR(VLOOKUP(A2466,プログラム!B:C,2,0),"")</f>
        <v/>
      </c>
      <c r="E2466" t="str">
        <f>IFERROR(記録[[#This Row],[組]],"")</f>
        <v/>
      </c>
      <c r="F2466" t="str">
        <f>IFERROR(記録[[#This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38"/>
        <v xml:space="preserve">    </v>
      </c>
    </row>
    <row r="2467" spans="1:12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IFERROR(VLOOKUP(B2467,チーム番号!E:F,2,0),"")</f>
        <v/>
      </c>
      <c r="D2467" t="str">
        <f>IFERROR(VLOOKUP(A2467,プログラム!B:C,2,0),"")</f>
        <v/>
      </c>
      <c r="E2467" t="str">
        <f>IFERROR(記録[[#This Row],[組]],"")</f>
        <v/>
      </c>
      <c r="F2467" t="str">
        <f>IFERROR(記録[[#This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38"/>
        <v xml:space="preserve">    </v>
      </c>
    </row>
    <row r="2468" spans="1:12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IFERROR(VLOOKUP(B2468,チーム番号!E:F,2,0),"")</f>
        <v/>
      </c>
      <c r="D2468" t="str">
        <f>IFERROR(VLOOKUP(A2468,プログラム!B:C,2,0),"")</f>
        <v/>
      </c>
      <c r="E2468" t="str">
        <f>IFERROR(記録[[#This Row],[組]],"")</f>
        <v/>
      </c>
      <c r="F2468" t="str">
        <f>IFERROR(記録[[#This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38"/>
        <v xml:space="preserve">    </v>
      </c>
    </row>
    <row r="2469" spans="1:12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IFERROR(VLOOKUP(B2469,チーム番号!E:F,2,0),"")</f>
        <v/>
      </c>
      <c r="D2469" t="str">
        <f>IFERROR(VLOOKUP(A2469,プログラム!B:C,2,0),"")</f>
        <v/>
      </c>
      <c r="E2469" t="str">
        <f>IFERROR(記録[[#This Row],[組]],"")</f>
        <v/>
      </c>
      <c r="F2469" t="str">
        <f>IFERROR(記録[[#This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38"/>
        <v xml:space="preserve">    </v>
      </c>
    </row>
    <row r="2470" spans="1:12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IFERROR(VLOOKUP(B2470,チーム番号!E:F,2,0),"")</f>
        <v/>
      </c>
      <c r="D2470" t="str">
        <f>IFERROR(VLOOKUP(A2470,プログラム!B:C,2,0),"")</f>
        <v/>
      </c>
      <c r="E2470" t="str">
        <f>IFERROR(記録[[#This Row],[組]],"")</f>
        <v/>
      </c>
      <c r="F2470" t="str">
        <f>IFERROR(記録[[#This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38"/>
        <v xml:space="preserve">    </v>
      </c>
    </row>
    <row r="2471" spans="1:12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IFERROR(VLOOKUP(B2471,チーム番号!E:F,2,0),"")</f>
        <v/>
      </c>
      <c r="D2471" t="str">
        <f>IFERROR(VLOOKUP(A2471,プログラム!B:C,2,0),"")</f>
        <v/>
      </c>
      <c r="E2471" t="str">
        <f>IFERROR(記録[[#This Row],[組]],"")</f>
        <v/>
      </c>
      <c r="F2471" t="str">
        <f>IFERROR(記録[[#This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38"/>
        <v xml:space="preserve">    </v>
      </c>
    </row>
    <row r="2472" spans="1:12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IFERROR(VLOOKUP(B2472,チーム番号!E:F,2,0),"")</f>
        <v/>
      </c>
      <c r="D2472" t="str">
        <f>IFERROR(VLOOKUP(A2472,プログラム!B:C,2,0),"")</f>
        <v/>
      </c>
      <c r="E2472" t="str">
        <f>IFERROR(記録[[#This Row],[組]],"")</f>
        <v/>
      </c>
      <c r="F2472" t="str">
        <f>IFERROR(記録[[#This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38"/>
        <v xml:space="preserve">    </v>
      </c>
    </row>
    <row r="2473" spans="1:12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IFERROR(VLOOKUP(B2473,チーム番号!E:F,2,0),"")</f>
        <v/>
      </c>
      <c r="D2473" t="str">
        <f>IFERROR(VLOOKUP(A2473,プログラム!B:C,2,0),"")</f>
        <v/>
      </c>
      <c r="E2473" t="str">
        <f>IFERROR(記録[[#This Row],[組]],"")</f>
        <v/>
      </c>
      <c r="F2473" t="str">
        <f>IFERROR(記録[[#This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38"/>
        <v xml:space="preserve">    </v>
      </c>
    </row>
    <row r="2474" spans="1:12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IFERROR(VLOOKUP(B2474,チーム番号!E:F,2,0),"")</f>
        <v/>
      </c>
      <c r="D2474" t="str">
        <f>IFERROR(VLOOKUP(A2474,プログラム!B:C,2,0),"")</f>
        <v/>
      </c>
      <c r="E2474" t="str">
        <f>IFERROR(記録[[#This Row],[組]],"")</f>
        <v/>
      </c>
      <c r="F2474" t="str">
        <f>IFERROR(記録[[#This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38"/>
        <v xml:space="preserve">    </v>
      </c>
    </row>
    <row r="2475" spans="1:12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IFERROR(VLOOKUP(B2475,チーム番号!E:F,2,0),"")</f>
        <v/>
      </c>
      <c r="D2475" t="str">
        <f>IFERROR(VLOOKUP(A2475,プログラム!B:C,2,0),"")</f>
        <v/>
      </c>
      <c r="E2475" t="str">
        <f>IFERROR(記録[[#This Row],[組]],"")</f>
        <v/>
      </c>
      <c r="F2475" t="str">
        <f>IFERROR(記録[[#This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38"/>
        <v xml:space="preserve">    </v>
      </c>
    </row>
    <row r="2476" spans="1:12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IFERROR(VLOOKUP(B2476,チーム番号!E:F,2,0),"")</f>
        <v/>
      </c>
      <c r="D2476" t="str">
        <f>IFERROR(VLOOKUP(A2476,プログラム!B:C,2,0),"")</f>
        <v/>
      </c>
      <c r="E2476" t="str">
        <f>IFERROR(記録[[#This Row],[組]],"")</f>
        <v/>
      </c>
      <c r="F2476" t="str">
        <f>IFERROR(記録[[#This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38"/>
        <v xml:space="preserve">    </v>
      </c>
    </row>
    <row r="2477" spans="1:12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IFERROR(VLOOKUP(B2477,チーム番号!E:F,2,0),"")</f>
        <v/>
      </c>
      <c r="D2477" t="str">
        <f>IFERROR(VLOOKUP(A2477,プログラム!B:C,2,0),"")</f>
        <v/>
      </c>
      <c r="E2477" t="str">
        <f>IFERROR(記録[[#This Row],[組]],"")</f>
        <v/>
      </c>
      <c r="F2477" t="str">
        <f>IFERROR(記録[[#This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38"/>
        <v xml:space="preserve">    </v>
      </c>
    </row>
    <row r="2478" spans="1:12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IFERROR(VLOOKUP(B2478,チーム番号!E:F,2,0),"")</f>
        <v/>
      </c>
      <c r="D2478" t="str">
        <f>IFERROR(VLOOKUP(A2478,プログラム!B:C,2,0),"")</f>
        <v/>
      </c>
      <c r="E2478" t="str">
        <f>IFERROR(記録[[#This Row],[組]],"")</f>
        <v/>
      </c>
      <c r="F2478" t="str">
        <f>IFERROR(記録[[#This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ref="L2478:L2541" si="39">CONCATENATE(G2478," ",H2478," ",I2478," ",J2478," ",K2478)</f>
        <v xml:space="preserve">    </v>
      </c>
    </row>
    <row r="2479" spans="1:12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IFERROR(VLOOKUP(B2479,チーム番号!E:F,2,0),"")</f>
        <v/>
      </c>
      <c r="D2479" t="str">
        <f>IFERROR(VLOOKUP(A2479,プログラム!B:C,2,0),"")</f>
        <v/>
      </c>
      <c r="E2479" t="str">
        <f>IFERROR(記録[[#This Row],[組]],"")</f>
        <v/>
      </c>
      <c r="F2479" t="str">
        <f>IFERROR(記録[[#This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39"/>
        <v xml:space="preserve">    </v>
      </c>
    </row>
    <row r="2480" spans="1:12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IFERROR(VLOOKUP(B2480,チーム番号!E:F,2,0),"")</f>
        <v/>
      </c>
      <c r="D2480" t="str">
        <f>IFERROR(VLOOKUP(A2480,プログラム!B:C,2,0),"")</f>
        <v/>
      </c>
      <c r="E2480" t="str">
        <f>IFERROR(記録[[#This Row],[組]],"")</f>
        <v/>
      </c>
      <c r="F2480" t="str">
        <f>IFERROR(記録[[#This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39"/>
        <v xml:space="preserve">    </v>
      </c>
    </row>
    <row r="2481" spans="1:12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IFERROR(VLOOKUP(B2481,チーム番号!E:F,2,0),"")</f>
        <v/>
      </c>
      <c r="D2481" t="str">
        <f>IFERROR(VLOOKUP(A2481,プログラム!B:C,2,0),"")</f>
        <v/>
      </c>
      <c r="E2481" t="str">
        <f>IFERROR(記録[[#This Row],[組]],"")</f>
        <v/>
      </c>
      <c r="F2481" t="str">
        <f>IFERROR(記録[[#This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39"/>
        <v xml:space="preserve">    </v>
      </c>
    </row>
    <row r="2482" spans="1:12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IFERROR(VLOOKUP(B2482,チーム番号!E:F,2,0),"")</f>
        <v/>
      </c>
      <c r="D2482" t="str">
        <f>IFERROR(VLOOKUP(A2482,プログラム!B:C,2,0),"")</f>
        <v/>
      </c>
      <c r="E2482" t="str">
        <f>IFERROR(記録[[#This Row],[組]],"")</f>
        <v/>
      </c>
      <c r="F2482" t="str">
        <f>IFERROR(記録[[#This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39"/>
        <v xml:space="preserve">    </v>
      </c>
    </row>
    <row r="2483" spans="1:12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IFERROR(VLOOKUP(B2483,チーム番号!E:F,2,0),"")</f>
        <v/>
      </c>
      <c r="D2483" t="str">
        <f>IFERROR(VLOOKUP(A2483,プログラム!B:C,2,0),"")</f>
        <v/>
      </c>
      <c r="E2483" t="str">
        <f>IFERROR(記録[[#This Row],[組]],"")</f>
        <v/>
      </c>
      <c r="F2483" t="str">
        <f>IFERROR(記録[[#This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39"/>
        <v xml:space="preserve">    </v>
      </c>
    </row>
    <row r="2484" spans="1:12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IFERROR(VLOOKUP(B2484,チーム番号!E:F,2,0),"")</f>
        <v/>
      </c>
      <c r="D2484" t="str">
        <f>IFERROR(VLOOKUP(A2484,プログラム!B:C,2,0),"")</f>
        <v/>
      </c>
      <c r="E2484" t="str">
        <f>IFERROR(記録[[#This Row],[組]],"")</f>
        <v/>
      </c>
      <c r="F2484" t="str">
        <f>IFERROR(記録[[#This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39"/>
        <v xml:space="preserve">    </v>
      </c>
    </row>
    <row r="2485" spans="1:12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IFERROR(VLOOKUP(B2485,チーム番号!E:F,2,0),"")</f>
        <v/>
      </c>
      <c r="D2485" t="str">
        <f>IFERROR(VLOOKUP(A2485,プログラム!B:C,2,0),"")</f>
        <v/>
      </c>
      <c r="E2485" t="str">
        <f>IFERROR(記録[[#This Row],[組]],"")</f>
        <v/>
      </c>
      <c r="F2485" t="str">
        <f>IFERROR(記録[[#This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39"/>
        <v xml:space="preserve">    </v>
      </c>
    </row>
    <row r="2486" spans="1:12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IFERROR(VLOOKUP(B2486,チーム番号!E:F,2,0),"")</f>
        <v/>
      </c>
      <c r="D2486" t="str">
        <f>IFERROR(VLOOKUP(A2486,プログラム!B:C,2,0),"")</f>
        <v/>
      </c>
      <c r="E2486" t="str">
        <f>IFERROR(記録[[#This Row],[組]],"")</f>
        <v/>
      </c>
      <c r="F2486" t="str">
        <f>IFERROR(記録[[#This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39"/>
        <v xml:space="preserve">    </v>
      </c>
    </row>
    <row r="2487" spans="1:12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IFERROR(VLOOKUP(B2487,チーム番号!E:F,2,0),"")</f>
        <v/>
      </c>
      <c r="D2487" t="str">
        <f>IFERROR(VLOOKUP(A2487,プログラム!B:C,2,0),"")</f>
        <v/>
      </c>
      <c r="E2487" t="str">
        <f>IFERROR(記録[[#This Row],[組]],"")</f>
        <v/>
      </c>
      <c r="F2487" t="str">
        <f>IFERROR(記録[[#This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39"/>
        <v xml:space="preserve">    </v>
      </c>
    </row>
    <row r="2488" spans="1:12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IFERROR(VLOOKUP(B2488,チーム番号!E:F,2,0),"")</f>
        <v/>
      </c>
      <c r="D2488" t="str">
        <f>IFERROR(VLOOKUP(A2488,プログラム!B:C,2,0),"")</f>
        <v/>
      </c>
      <c r="E2488" t="str">
        <f>IFERROR(記録[[#This Row],[組]],"")</f>
        <v/>
      </c>
      <c r="F2488" t="str">
        <f>IFERROR(記録[[#This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39"/>
        <v xml:space="preserve">    </v>
      </c>
    </row>
    <row r="2489" spans="1:12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IFERROR(VLOOKUP(B2489,チーム番号!E:F,2,0),"")</f>
        <v/>
      </c>
      <c r="D2489" t="str">
        <f>IFERROR(VLOOKUP(A2489,プログラム!B:C,2,0),"")</f>
        <v/>
      </c>
      <c r="E2489" t="str">
        <f>IFERROR(記録[[#This Row],[組]],"")</f>
        <v/>
      </c>
      <c r="F2489" t="str">
        <f>IFERROR(記録[[#This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39"/>
        <v xml:space="preserve">    </v>
      </c>
    </row>
    <row r="2490" spans="1:12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IFERROR(VLOOKUP(B2490,チーム番号!E:F,2,0),"")</f>
        <v/>
      </c>
      <c r="D2490" t="str">
        <f>IFERROR(VLOOKUP(A2490,プログラム!B:C,2,0),"")</f>
        <v/>
      </c>
      <c r="E2490" t="str">
        <f>IFERROR(記録[[#This Row],[組]],"")</f>
        <v/>
      </c>
      <c r="F2490" t="str">
        <f>IFERROR(記録[[#This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39"/>
        <v xml:space="preserve">    </v>
      </c>
    </row>
    <row r="2491" spans="1:12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IFERROR(VLOOKUP(B2491,チーム番号!E:F,2,0),"")</f>
        <v/>
      </c>
      <c r="D2491" t="str">
        <f>IFERROR(VLOOKUP(A2491,プログラム!B:C,2,0),"")</f>
        <v/>
      </c>
      <c r="E2491" t="str">
        <f>IFERROR(記録[[#This Row],[組]],"")</f>
        <v/>
      </c>
      <c r="F2491" t="str">
        <f>IFERROR(記録[[#This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39"/>
        <v xml:space="preserve">    </v>
      </c>
    </row>
    <row r="2492" spans="1:12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IFERROR(VLOOKUP(B2492,チーム番号!E:F,2,0),"")</f>
        <v/>
      </c>
      <c r="D2492" t="str">
        <f>IFERROR(VLOOKUP(A2492,プログラム!B:C,2,0),"")</f>
        <v/>
      </c>
      <c r="E2492" t="str">
        <f>IFERROR(記録[[#This Row],[組]],"")</f>
        <v/>
      </c>
      <c r="F2492" t="str">
        <f>IFERROR(記録[[#This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39"/>
        <v xml:space="preserve">    </v>
      </c>
    </row>
    <row r="2493" spans="1:12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IFERROR(VLOOKUP(B2493,チーム番号!E:F,2,0),"")</f>
        <v/>
      </c>
      <c r="D2493" t="str">
        <f>IFERROR(VLOOKUP(A2493,プログラム!B:C,2,0),"")</f>
        <v/>
      </c>
      <c r="E2493" t="str">
        <f>IFERROR(記録[[#This Row],[組]],"")</f>
        <v/>
      </c>
      <c r="F2493" t="str">
        <f>IFERROR(記録[[#This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39"/>
        <v xml:space="preserve">    </v>
      </c>
    </row>
    <row r="2494" spans="1:12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IFERROR(VLOOKUP(B2494,チーム番号!E:F,2,0),"")</f>
        <v/>
      </c>
      <c r="D2494" t="str">
        <f>IFERROR(VLOOKUP(A2494,プログラム!B:C,2,0),"")</f>
        <v/>
      </c>
      <c r="E2494" t="str">
        <f>IFERROR(記録[[#This Row],[組]],"")</f>
        <v/>
      </c>
      <c r="F2494" t="str">
        <f>IFERROR(記録[[#This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39"/>
        <v xml:space="preserve">    </v>
      </c>
    </row>
    <row r="2495" spans="1:12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IFERROR(VLOOKUP(B2495,チーム番号!E:F,2,0),"")</f>
        <v/>
      </c>
      <c r="D2495" t="str">
        <f>IFERROR(VLOOKUP(A2495,プログラム!B:C,2,0),"")</f>
        <v/>
      </c>
      <c r="E2495" t="str">
        <f>IFERROR(記録[[#This Row],[組]],"")</f>
        <v/>
      </c>
      <c r="F2495" t="str">
        <f>IFERROR(記録[[#This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39"/>
        <v xml:space="preserve">    </v>
      </c>
    </row>
    <row r="2496" spans="1:12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IFERROR(VLOOKUP(B2496,チーム番号!E:F,2,0),"")</f>
        <v/>
      </c>
      <c r="D2496" t="str">
        <f>IFERROR(VLOOKUP(A2496,プログラム!B:C,2,0),"")</f>
        <v/>
      </c>
      <c r="E2496" t="str">
        <f>IFERROR(記録[[#This Row],[組]],"")</f>
        <v/>
      </c>
      <c r="F2496" t="str">
        <f>IFERROR(記録[[#This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39"/>
        <v xml:space="preserve">    </v>
      </c>
    </row>
    <row r="2497" spans="1:12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IFERROR(VLOOKUP(B2497,チーム番号!E:F,2,0),"")</f>
        <v/>
      </c>
      <c r="D2497" t="str">
        <f>IFERROR(VLOOKUP(A2497,プログラム!B:C,2,0),"")</f>
        <v/>
      </c>
      <c r="E2497" t="str">
        <f>IFERROR(記録[[#This Row],[組]],"")</f>
        <v/>
      </c>
      <c r="F2497" t="str">
        <f>IFERROR(記録[[#This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39"/>
        <v xml:space="preserve">    </v>
      </c>
    </row>
    <row r="2498" spans="1:12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IFERROR(VLOOKUP(B2498,チーム番号!E:F,2,0),"")</f>
        <v/>
      </c>
      <c r="D2498" t="str">
        <f>IFERROR(VLOOKUP(A2498,プログラム!B:C,2,0),"")</f>
        <v/>
      </c>
      <c r="E2498" t="str">
        <f>IFERROR(記録[[#This Row],[組]],"")</f>
        <v/>
      </c>
      <c r="F2498" t="str">
        <f>IFERROR(記録[[#This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39"/>
        <v xml:space="preserve">    </v>
      </c>
    </row>
    <row r="2499" spans="1:12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IFERROR(VLOOKUP(B2499,チーム番号!E:F,2,0),"")</f>
        <v/>
      </c>
      <c r="D2499" t="str">
        <f>IFERROR(VLOOKUP(A2499,プログラム!B:C,2,0),"")</f>
        <v/>
      </c>
      <c r="E2499" t="str">
        <f>IFERROR(記録[[#This Row],[組]],"")</f>
        <v/>
      </c>
      <c r="F2499" t="str">
        <f>IFERROR(記録[[#This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si="39"/>
        <v xml:space="preserve">    </v>
      </c>
    </row>
    <row r="2500" spans="1:12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IFERROR(VLOOKUP(B2500,チーム番号!E:F,2,0),"")</f>
        <v/>
      </c>
      <c r="D2500" t="str">
        <f>IFERROR(VLOOKUP(A2500,プログラム!B:C,2,0),"")</f>
        <v/>
      </c>
      <c r="E2500" t="str">
        <f>IFERROR(記録[[#This Row],[組]],"")</f>
        <v/>
      </c>
      <c r="F2500" t="str">
        <f>IFERROR(記録[[#This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39"/>
        <v xml:space="preserve">    </v>
      </c>
    </row>
    <row r="2501" spans="1:12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IFERROR(VLOOKUP(B2501,チーム番号!E:F,2,0),"")</f>
        <v/>
      </c>
      <c r="D2501" t="str">
        <f>IFERROR(VLOOKUP(A2501,プログラム!B:C,2,0),"")</f>
        <v/>
      </c>
      <c r="E2501" t="str">
        <f>IFERROR(記録[[#This Row],[組]],"")</f>
        <v/>
      </c>
      <c r="F2501" t="str">
        <f>IFERROR(記録[[#This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39"/>
        <v xml:space="preserve">    </v>
      </c>
    </row>
    <row r="2502" spans="1:12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IFERROR(VLOOKUP(B2502,チーム番号!E:F,2,0),"")</f>
        <v/>
      </c>
      <c r="D2502" t="str">
        <f>IFERROR(VLOOKUP(A2502,プログラム!B:C,2,0),"")</f>
        <v/>
      </c>
      <c r="E2502" t="str">
        <f>IFERROR(記録[[#This Row],[組]],"")</f>
        <v/>
      </c>
      <c r="F2502" t="str">
        <f>IFERROR(記録[[#This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39"/>
        <v xml:space="preserve">    </v>
      </c>
    </row>
    <row r="2503" spans="1:12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IFERROR(VLOOKUP(B2503,チーム番号!E:F,2,0),"")</f>
        <v/>
      </c>
      <c r="D2503" t="str">
        <f>IFERROR(VLOOKUP(A2503,プログラム!B:C,2,0),"")</f>
        <v/>
      </c>
      <c r="E2503" t="str">
        <f>IFERROR(記録[[#This Row],[組]],"")</f>
        <v/>
      </c>
      <c r="F2503" t="str">
        <f>IFERROR(記録[[#This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39"/>
        <v xml:space="preserve">    </v>
      </c>
    </row>
    <row r="2504" spans="1:12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IFERROR(VLOOKUP(B2504,チーム番号!E:F,2,0),"")</f>
        <v/>
      </c>
      <c r="D2504" t="str">
        <f>IFERROR(VLOOKUP(A2504,プログラム!B:C,2,0),"")</f>
        <v/>
      </c>
      <c r="E2504" t="str">
        <f>IFERROR(記録[[#This Row],[組]],"")</f>
        <v/>
      </c>
      <c r="F2504" t="str">
        <f>IFERROR(記録[[#This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39"/>
        <v xml:space="preserve">    </v>
      </c>
    </row>
    <row r="2505" spans="1:12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IFERROR(VLOOKUP(B2505,チーム番号!E:F,2,0),"")</f>
        <v/>
      </c>
      <c r="D2505" t="str">
        <f>IFERROR(VLOOKUP(A2505,プログラム!B:C,2,0),"")</f>
        <v/>
      </c>
      <c r="E2505" t="str">
        <f>IFERROR(記録[[#This Row],[組]],"")</f>
        <v/>
      </c>
      <c r="F2505" t="str">
        <f>IFERROR(記録[[#This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39"/>
        <v xml:space="preserve">    </v>
      </c>
    </row>
    <row r="2506" spans="1:12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IFERROR(VLOOKUP(B2506,チーム番号!E:F,2,0),"")</f>
        <v/>
      </c>
      <c r="D2506" t="str">
        <f>IFERROR(VLOOKUP(A2506,プログラム!B:C,2,0),"")</f>
        <v/>
      </c>
      <c r="E2506" t="str">
        <f>IFERROR(記録[[#This Row],[組]],"")</f>
        <v/>
      </c>
      <c r="F2506" t="str">
        <f>IFERROR(記録[[#This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39"/>
        <v xml:space="preserve">    </v>
      </c>
    </row>
    <row r="2507" spans="1:12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IFERROR(VLOOKUP(B2507,チーム番号!E:F,2,0),"")</f>
        <v/>
      </c>
      <c r="D2507" t="str">
        <f>IFERROR(VLOOKUP(A2507,プログラム!B:C,2,0),"")</f>
        <v/>
      </c>
      <c r="E2507" t="str">
        <f>IFERROR(記録[[#This Row],[組]],"")</f>
        <v/>
      </c>
      <c r="F2507" t="str">
        <f>IFERROR(記録[[#This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39"/>
        <v xml:space="preserve">    </v>
      </c>
    </row>
    <row r="2508" spans="1:12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IFERROR(VLOOKUP(B2508,チーム番号!E:F,2,0),"")</f>
        <v/>
      </c>
      <c r="D2508" t="str">
        <f>IFERROR(VLOOKUP(A2508,プログラム!B:C,2,0),"")</f>
        <v/>
      </c>
      <c r="E2508" t="str">
        <f>IFERROR(記録[[#This Row],[組]],"")</f>
        <v/>
      </c>
      <c r="F2508" t="str">
        <f>IFERROR(記録[[#This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39"/>
        <v xml:space="preserve">    </v>
      </c>
    </row>
    <row r="2509" spans="1:12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IFERROR(VLOOKUP(B2509,チーム番号!E:F,2,0),"")</f>
        <v/>
      </c>
      <c r="D2509" t="str">
        <f>IFERROR(VLOOKUP(A2509,プログラム!B:C,2,0),"")</f>
        <v/>
      </c>
      <c r="E2509" t="str">
        <f>IFERROR(記録[[#This Row],[組]],"")</f>
        <v/>
      </c>
      <c r="F2509" t="str">
        <f>IFERROR(記録[[#This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39"/>
        <v xml:space="preserve">    </v>
      </c>
    </row>
    <row r="2510" spans="1:12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IFERROR(VLOOKUP(B2510,チーム番号!E:F,2,0),"")</f>
        <v/>
      </c>
      <c r="D2510" t="str">
        <f>IFERROR(VLOOKUP(A2510,プログラム!B:C,2,0),"")</f>
        <v/>
      </c>
      <c r="E2510" t="str">
        <f>IFERROR(記録[[#This Row],[組]],"")</f>
        <v/>
      </c>
      <c r="F2510" t="str">
        <f>IFERROR(記録[[#This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39"/>
        <v xml:space="preserve">    </v>
      </c>
    </row>
    <row r="2511" spans="1:12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IFERROR(VLOOKUP(B2511,チーム番号!E:F,2,0),"")</f>
        <v/>
      </c>
      <c r="D2511" t="str">
        <f>IFERROR(VLOOKUP(A2511,プログラム!B:C,2,0),"")</f>
        <v/>
      </c>
      <c r="E2511" t="str">
        <f>IFERROR(記録[[#This Row],[組]],"")</f>
        <v/>
      </c>
      <c r="F2511" t="str">
        <f>IFERROR(記録[[#This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39"/>
        <v xml:space="preserve">    </v>
      </c>
    </row>
    <row r="2512" spans="1:12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IFERROR(VLOOKUP(B2512,チーム番号!E:F,2,0),"")</f>
        <v/>
      </c>
      <c r="D2512" t="str">
        <f>IFERROR(VLOOKUP(A2512,プログラム!B:C,2,0),"")</f>
        <v/>
      </c>
      <c r="E2512" t="str">
        <f>IFERROR(記録[[#This Row],[組]],"")</f>
        <v/>
      </c>
      <c r="F2512" t="str">
        <f>IFERROR(記録[[#This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39"/>
        <v xml:space="preserve">    </v>
      </c>
    </row>
    <row r="2513" spans="1:12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IFERROR(VLOOKUP(B2513,チーム番号!E:F,2,0),"")</f>
        <v/>
      </c>
      <c r="D2513" t="str">
        <f>IFERROR(VLOOKUP(A2513,プログラム!B:C,2,0),"")</f>
        <v/>
      </c>
      <c r="E2513" t="str">
        <f>IFERROR(記録[[#This Row],[組]],"")</f>
        <v/>
      </c>
      <c r="F2513" t="str">
        <f>IFERROR(記録[[#This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39"/>
        <v xml:space="preserve">    </v>
      </c>
    </row>
    <row r="2514" spans="1:12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IFERROR(VLOOKUP(B2514,チーム番号!E:F,2,0),"")</f>
        <v/>
      </c>
      <c r="D2514" t="str">
        <f>IFERROR(VLOOKUP(A2514,プログラム!B:C,2,0),"")</f>
        <v/>
      </c>
      <c r="E2514" t="str">
        <f>IFERROR(記録[[#This Row],[組]],"")</f>
        <v/>
      </c>
      <c r="F2514" t="str">
        <f>IFERROR(記録[[#This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39"/>
        <v xml:space="preserve">    </v>
      </c>
    </row>
    <row r="2515" spans="1:12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IFERROR(VLOOKUP(B2515,チーム番号!E:F,2,0),"")</f>
        <v/>
      </c>
      <c r="D2515" t="str">
        <f>IFERROR(VLOOKUP(A2515,プログラム!B:C,2,0),"")</f>
        <v/>
      </c>
      <c r="E2515" t="str">
        <f>IFERROR(記録[[#This Row],[組]],"")</f>
        <v/>
      </c>
      <c r="F2515" t="str">
        <f>IFERROR(記録[[#This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39"/>
        <v xml:space="preserve">    </v>
      </c>
    </row>
    <row r="2516" spans="1:12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IFERROR(VLOOKUP(B2516,チーム番号!E:F,2,0),"")</f>
        <v/>
      </c>
      <c r="D2516" t="str">
        <f>IFERROR(VLOOKUP(A2516,プログラム!B:C,2,0),"")</f>
        <v/>
      </c>
      <c r="E2516" t="str">
        <f>IFERROR(記録[[#This Row],[組]],"")</f>
        <v/>
      </c>
      <c r="F2516" t="str">
        <f>IFERROR(記録[[#This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39"/>
        <v xml:space="preserve">    </v>
      </c>
    </row>
    <row r="2517" spans="1:12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IFERROR(VLOOKUP(B2517,チーム番号!E:F,2,0),"")</f>
        <v/>
      </c>
      <c r="D2517" t="str">
        <f>IFERROR(VLOOKUP(A2517,プログラム!B:C,2,0),"")</f>
        <v/>
      </c>
      <c r="E2517" t="str">
        <f>IFERROR(記録[[#This Row],[組]],"")</f>
        <v/>
      </c>
      <c r="F2517" t="str">
        <f>IFERROR(記録[[#This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39"/>
        <v xml:space="preserve">    </v>
      </c>
    </row>
    <row r="2518" spans="1:12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IFERROR(VLOOKUP(B2518,チーム番号!E:F,2,0),"")</f>
        <v/>
      </c>
      <c r="D2518" t="str">
        <f>IFERROR(VLOOKUP(A2518,プログラム!B:C,2,0),"")</f>
        <v/>
      </c>
      <c r="E2518" t="str">
        <f>IFERROR(記録[[#This Row],[組]],"")</f>
        <v/>
      </c>
      <c r="F2518" t="str">
        <f>IFERROR(記録[[#This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39"/>
        <v xml:space="preserve">    </v>
      </c>
    </row>
    <row r="2519" spans="1:12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IFERROR(VLOOKUP(B2519,チーム番号!E:F,2,0),"")</f>
        <v/>
      </c>
      <c r="D2519" t="str">
        <f>IFERROR(VLOOKUP(A2519,プログラム!B:C,2,0),"")</f>
        <v/>
      </c>
      <c r="E2519" t="str">
        <f>IFERROR(記録[[#This Row],[組]],"")</f>
        <v/>
      </c>
      <c r="F2519" t="str">
        <f>IFERROR(記録[[#This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39"/>
        <v xml:space="preserve">    </v>
      </c>
    </row>
    <row r="2520" spans="1:12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IFERROR(VLOOKUP(B2520,チーム番号!E:F,2,0),"")</f>
        <v/>
      </c>
      <c r="D2520" t="str">
        <f>IFERROR(VLOOKUP(A2520,プログラム!B:C,2,0),"")</f>
        <v/>
      </c>
      <c r="E2520" t="str">
        <f>IFERROR(記録[[#This Row],[組]],"")</f>
        <v/>
      </c>
      <c r="F2520" t="str">
        <f>IFERROR(記録[[#This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39"/>
        <v xml:space="preserve">    </v>
      </c>
    </row>
    <row r="2521" spans="1:12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IFERROR(VLOOKUP(B2521,チーム番号!E:F,2,0),"")</f>
        <v/>
      </c>
      <c r="D2521" t="str">
        <f>IFERROR(VLOOKUP(A2521,プログラム!B:C,2,0),"")</f>
        <v/>
      </c>
      <c r="E2521" t="str">
        <f>IFERROR(記録[[#This Row],[組]],"")</f>
        <v/>
      </c>
      <c r="F2521" t="str">
        <f>IFERROR(記録[[#This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39"/>
        <v xml:space="preserve">    </v>
      </c>
    </row>
    <row r="2522" spans="1:12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IFERROR(VLOOKUP(B2522,チーム番号!E:F,2,0),"")</f>
        <v/>
      </c>
      <c r="D2522" t="str">
        <f>IFERROR(VLOOKUP(A2522,プログラム!B:C,2,0),"")</f>
        <v/>
      </c>
      <c r="E2522" t="str">
        <f>IFERROR(記録[[#This Row],[組]],"")</f>
        <v/>
      </c>
      <c r="F2522" t="str">
        <f>IFERROR(記録[[#This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39"/>
        <v xml:space="preserve">    </v>
      </c>
    </row>
    <row r="2523" spans="1:12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IFERROR(VLOOKUP(B2523,チーム番号!E:F,2,0),"")</f>
        <v/>
      </c>
      <c r="D2523" t="str">
        <f>IFERROR(VLOOKUP(A2523,プログラム!B:C,2,0),"")</f>
        <v/>
      </c>
      <c r="E2523" t="str">
        <f>IFERROR(記録[[#This Row],[組]],"")</f>
        <v/>
      </c>
      <c r="F2523" t="str">
        <f>IFERROR(記録[[#This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39"/>
        <v xml:space="preserve">    </v>
      </c>
    </row>
    <row r="2524" spans="1:12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IFERROR(VLOOKUP(B2524,チーム番号!E:F,2,0),"")</f>
        <v/>
      </c>
      <c r="D2524" t="str">
        <f>IFERROR(VLOOKUP(A2524,プログラム!B:C,2,0),"")</f>
        <v/>
      </c>
      <c r="E2524" t="str">
        <f>IFERROR(記録[[#This Row],[組]],"")</f>
        <v/>
      </c>
      <c r="F2524" t="str">
        <f>IFERROR(記録[[#This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39"/>
        <v xml:space="preserve">    </v>
      </c>
    </row>
    <row r="2525" spans="1:12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IFERROR(VLOOKUP(B2525,チーム番号!E:F,2,0),"")</f>
        <v/>
      </c>
      <c r="D2525" t="str">
        <f>IFERROR(VLOOKUP(A2525,プログラム!B:C,2,0),"")</f>
        <v/>
      </c>
      <c r="E2525" t="str">
        <f>IFERROR(記録[[#This Row],[組]],"")</f>
        <v/>
      </c>
      <c r="F2525" t="str">
        <f>IFERROR(記録[[#This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39"/>
        <v xml:space="preserve">    </v>
      </c>
    </row>
    <row r="2526" spans="1:12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IFERROR(VLOOKUP(B2526,チーム番号!E:F,2,0),"")</f>
        <v/>
      </c>
      <c r="D2526" t="str">
        <f>IFERROR(VLOOKUP(A2526,プログラム!B:C,2,0),"")</f>
        <v/>
      </c>
      <c r="E2526" t="str">
        <f>IFERROR(記録[[#This Row],[組]],"")</f>
        <v/>
      </c>
      <c r="F2526" t="str">
        <f>IFERROR(記録[[#This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39"/>
        <v xml:space="preserve">    </v>
      </c>
    </row>
    <row r="2527" spans="1:12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IFERROR(VLOOKUP(B2527,チーム番号!E:F,2,0),"")</f>
        <v/>
      </c>
      <c r="D2527" t="str">
        <f>IFERROR(VLOOKUP(A2527,プログラム!B:C,2,0),"")</f>
        <v/>
      </c>
      <c r="E2527" t="str">
        <f>IFERROR(記録[[#This Row],[組]],"")</f>
        <v/>
      </c>
      <c r="F2527" t="str">
        <f>IFERROR(記録[[#This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39"/>
        <v xml:space="preserve">    </v>
      </c>
    </row>
    <row r="2528" spans="1:12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IFERROR(VLOOKUP(B2528,チーム番号!E:F,2,0),"")</f>
        <v/>
      </c>
      <c r="D2528" t="str">
        <f>IFERROR(VLOOKUP(A2528,プログラム!B:C,2,0),"")</f>
        <v/>
      </c>
      <c r="E2528" t="str">
        <f>IFERROR(記録[[#This Row],[組]],"")</f>
        <v/>
      </c>
      <c r="F2528" t="str">
        <f>IFERROR(記録[[#This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39"/>
        <v xml:space="preserve">    </v>
      </c>
    </row>
    <row r="2529" spans="1:12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IFERROR(VLOOKUP(B2529,チーム番号!E:F,2,0),"")</f>
        <v/>
      </c>
      <c r="D2529" t="str">
        <f>IFERROR(VLOOKUP(A2529,プログラム!B:C,2,0),"")</f>
        <v/>
      </c>
      <c r="E2529" t="str">
        <f>IFERROR(記録[[#This Row],[組]],"")</f>
        <v/>
      </c>
      <c r="F2529" t="str">
        <f>IFERROR(記録[[#This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39"/>
        <v xml:space="preserve">    </v>
      </c>
    </row>
    <row r="2530" spans="1:12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IFERROR(VLOOKUP(B2530,チーム番号!E:F,2,0),"")</f>
        <v/>
      </c>
      <c r="D2530" t="str">
        <f>IFERROR(VLOOKUP(A2530,プログラム!B:C,2,0),"")</f>
        <v/>
      </c>
      <c r="E2530" t="str">
        <f>IFERROR(記録[[#This Row],[組]],"")</f>
        <v/>
      </c>
      <c r="F2530" t="str">
        <f>IFERROR(記録[[#This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39"/>
        <v xml:space="preserve">    </v>
      </c>
    </row>
    <row r="2531" spans="1:12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IFERROR(VLOOKUP(B2531,チーム番号!E:F,2,0),"")</f>
        <v/>
      </c>
      <c r="D2531" t="str">
        <f>IFERROR(VLOOKUP(A2531,プログラム!B:C,2,0),"")</f>
        <v/>
      </c>
      <c r="E2531" t="str">
        <f>IFERROR(記録[[#This Row],[組]],"")</f>
        <v/>
      </c>
      <c r="F2531" t="str">
        <f>IFERROR(記録[[#This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39"/>
        <v xml:space="preserve">    </v>
      </c>
    </row>
    <row r="2532" spans="1:12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IFERROR(VLOOKUP(B2532,チーム番号!E:F,2,0),"")</f>
        <v/>
      </c>
      <c r="D2532" t="str">
        <f>IFERROR(VLOOKUP(A2532,プログラム!B:C,2,0),"")</f>
        <v/>
      </c>
      <c r="E2532" t="str">
        <f>IFERROR(記録[[#This Row],[組]],"")</f>
        <v/>
      </c>
      <c r="F2532" t="str">
        <f>IFERROR(記録[[#This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39"/>
        <v xml:space="preserve">    </v>
      </c>
    </row>
    <row r="2533" spans="1:12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IFERROR(VLOOKUP(B2533,チーム番号!E:F,2,0),"")</f>
        <v/>
      </c>
      <c r="D2533" t="str">
        <f>IFERROR(VLOOKUP(A2533,プログラム!B:C,2,0),"")</f>
        <v/>
      </c>
      <c r="E2533" t="str">
        <f>IFERROR(記録[[#This Row],[組]],"")</f>
        <v/>
      </c>
      <c r="F2533" t="str">
        <f>IFERROR(記録[[#This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39"/>
        <v xml:space="preserve">    </v>
      </c>
    </row>
    <row r="2534" spans="1:12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IFERROR(VLOOKUP(B2534,チーム番号!E:F,2,0),"")</f>
        <v/>
      </c>
      <c r="D2534" t="str">
        <f>IFERROR(VLOOKUP(A2534,プログラム!B:C,2,0),"")</f>
        <v/>
      </c>
      <c r="E2534" t="str">
        <f>IFERROR(記録[[#This Row],[組]],"")</f>
        <v/>
      </c>
      <c r="F2534" t="str">
        <f>IFERROR(記録[[#This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39"/>
        <v xml:space="preserve">    </v>
      </c>
    </row>
    <row r="2535" spans="1:12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IFERROR(VLOOKUP(B2535,チーム番号!E:F,2,0),"")</f>
        <v/>
      </c>
      <c r="D2535" t="str">
        <f>IFERROR(VLOOKUP(A2535,プログラム!B:C,2,0),"")</f>
        <v/>
      </c>
      <c r="E2535" t="str">
        <f>IFERROR(記録[[#This Row],[組]],"")</f>
        <v/>
      </c>
      <c r="F2535" t="str">
        <f>IFERROR(記録[[#This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39"/>
        <v xml:space="preserve">    </v>
      </c>
    </row>
    <row r="2536" spans="1:12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IFERROR(VLOOKUP(B2536,チーム番号!E:F,2,0),"")</f>
        <v/>
      </c>
      <c r="D2536" t="str">
        <f>IFERROR(VLOOKUP(A2536,プログラム!B:C,2,0),"")</f>
        <v/>
      </c>
      <c r="E2536" t="str">
        <f>IFERROR(記録[[#This Row],[組]],"")</f>
        <v/>
      </c>
      <c r="F2536" t="str">
        <f>IFERROR(記録[[#This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39"/>
        <v xml:space="preserve">    </v>
      </c>
    </row>
    <row r="2537" spans="1:12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IFERROR(VLOOKUP(B2537,チーム番号!E:F,2,0),"")</f>
        <v/>
      </c>
      <c r="D2537" t="str">
        <f>IFERROR(VLOOKUP(A2537,プログラム!B:C,2,0),"")</f>
        <v/>
      </c>
      <c r="E2537" t="str">
        <f>IFERROR(記録[[#This Row],[組]],"")</f>
        <v/>
      </c>
      <c r="F2537" t="str">
        <f>IFERROR(記録[[#This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39"/>
        <v xml:space="preserve">    </v>
      </c>
    </row>
    <row r="2538" spans="1:12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IFERROR(VLOOKUP(B2538,チーム番号!E:F,2,0),"")</f>
        <v/>
      </c>
      <c r="D2538" t="str">
        <f>IFERROR(VLOOKUP(A2538,プログラム!B:C,2,0),"")</f>
        <v/>
      </c>
      <c r="E2538" t="str">
        <f>IFERROR(記録[[#This Row],[組]],"")</f>
        <v/>
      </c>
      <c r="F2538" t="str">
        <f>IFERROR(記録[[#This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39"/>
        <v xml:space="preserve">    </v>
      </c>
    </row>
    <row r="2539" spans="1:12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IFERROR(VLOOKUP(B2539,チーム番号!E:F,2,0),"")</f>
        <v/>
      </c>
      <c r="D2539" t="str">
        <f>IFERROR(VLOOKUP(A2539,プログラム!B:C,2,0),"")</f>
        <v/>
      </c>
      <c r="E2539" t="str">
        <f>IFERROR(記録[[#This Row],[組]],"")</f>
        <v/>
      </c>
      <c r="F2539" t="str">
        <f>IFERROR(記録[[#This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39"/>
        <v xml:space="preserve">    </v>
      </c>
    </row>
    <row r="2540" spans="1:12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IFERROR(VLOOKUP(B2540,チーム番号!E:F,2,0),"")</f>
        <v/>
      </c>
      <c r="D2540" t="str">
        <f>IFERROR(VLOOKUP(A2540,プログラム!B:C,2,0),"")</f>
        <v/>
      </c>
      <c r="E2540" t="str">
        <f>IFERROR(記録[[#This Row],[組]],"")</f>
        <v/>
      </c>
      <c r="F2540" t="str">
        <f>IFERROR(記録[[#This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39"/>
        <v xml:space="preserve">    </v>
      </c>
    </row>
    <row r="2541" spans="1:12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IFERROR(VLOOKUP(B2541,チーム番号!E:F,2,0),"")</f>
        <v/>
      </c>
      <c r="D2541" t="str">
        <f>IFERROR(VLOOKUP(A2541,プログラム!B:C,2,0),"")</f>
        <v/>
      </c>
      <c r="E2541" t="str">
        <f>IFERROR(記録[[#This Row],[組]],"")</f>
        <v/>
      </c>
      <c r="F2541" t="str">
        <f>IFERROR(記録[[#This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39"/>
        <v xml:space="preserve">    </v>
      </c>
    </row>
    <row r="2542" spans="1:12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IFERROR(VLOOKUP(B2542,チーム番号!E:F,2,0),"")</f>
        <v/>
      </c>
      <c r="D2542" t="str">
        <f>IFERROR(VLOOKUP(A2542,プログラム!B:C,2,0),"")</f>
        <v/>
      </c>
      <c r="E2542" t="str">
        <f>IFERROR(記録[[#This Row],[組]],"")</f>
        <v/>
      </c>
      <c r="F2542" t="str">
        <f>IFERROR(記録[[#This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ref="L2542:L2605" si="40">CONCATENATE(G2542," ",H2542," ",I2542," ",J2542," ",K2542)</f>
        <v xml:space="preserve">    </v>
      </c>
    </row>
    <row r="2543" spans="1:12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IFERROR(VLOOKUP(B2543,チーム番号!E:F,2,0),"")</f>
        <v/>
      </c>
      <c r="D2543" t="str">
        <f>IFERROR(VLOOKUP(A2543,プログラム!B:C,2,0),"")</f>
        <v/>
      </c>
      <c r="E2543" t="str">
        <f>IFERROR(記録[[#This Row],[組]],"")</f>
        <v/>
      </c>
      <c r="F2543" t="str">
        <f>IFERROR(記録[[#This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40"/>
        <v xml:space="preserve">    </v>
      </c>
    </row>
    <row r="2544" spans="1:12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IFERROR(VLOOKUP(B2544,チーム番号!E:F,2,0),"")</f>
        <v/>
      </c>
      <c r="D2544" t="str">
        <f>IFERROR(VLOOKUP(A2544,プログラム!B:C,2,0),"")</f>
        <v/>
      </c>
      <c r="E2544" t="str">
        <f>IFERROR(記録[[#This Row],[組]],"")</f>
        <v/>
      </c>
      <c r="F2544" t="str">
        <f>IFERROR(記録[[#This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40"/>
        <v xml:space="preserve">    </v>
      </c>
    </row>
    <row r="2545" spans="1:12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IFERROR(VLOOKUP(B2545,チーム番号!E:F,2,0),"")</f>
        <v/>
      </c>
      <c r="D2545" t="str">
        <f>IFERROR(VLOOKUP(A2545,プログラム!B:C,2,0),"")</f>
        <v/>
      </c>
      <c r="E2545" t="str">
        <f>IFERROR(記録[[#This Row],[組]],"")</f>
        <v/>
      </c>
      <c r="F2545" t="str">
        <f>IFERROR(記録[[#This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40"/>
        <v xml:space="preserve">    </v>
      </c>
    </row>
    <row r="2546" spans="1:12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IFERROR(VLOOKUP(B2546,チーム番号!E:F,2,0),"")</f>
        <v/>
      </c>
      <c r="D2546" t="str">
        <f>IFERROR(VLOOKUP(A2546,プログラム!B:C,2,0),"")</f>
        <v/>
      </c>
      <c r="E2546" t="str">
        <f>IFERROR(記録[[#This Row],[組]],"")</f>
        <v/>
      </c>
      <c r="F2546" t="str">
        <f>IFERROR(記録[[#This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40"/>
        <v xml:space="preserve">    </v>
      </c>
    </row>
    <row r="2547" spans="1:12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IFERROR(VLOOKUP(B2547,チーム番号!E:F,2,0),"")</f>
        <v/>
      </c>
      <c r="D2547" t="str">
        <f>IFERROR(VLOOKUP(A2547,プログラム!B:C,2,0),"")</f>
        <v/>
      </c>
      <c r="E2547" t="str">
        <f>IFERROR(記録[[#This Row],[組]],"")</f>
        <v/>
      </c>
      <c r="F2547" t="str">
        <f>IFERROR(記録[[#This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40"/>
        <v xml:space="preserve">    </v>
      </c>
    </row>
    <row r="2548" spans="1:12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IFERROR(VLOOKUP(B2548,チーム番号!E:F,2,0),"")</f>
        <v/>
      </c>
      <c r="D2548" t="str">
        <f>IFERROR(VLOOKUP(A2548,プログラム!B:C,2,0),"")</f>
        <v/>
      </c>
      <c r="E2548" t="str">
        <f>IFERROR(記録[[#This Row],[組]],"")</f>
        <v/>
      </c>
      <c r="F2548" t="str">
        <f>IFERROR(記録[[#This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40"/>
        <v xml:space="preserve">    </v>
      </c>
    </row>
    <row r="2549" spans="1:12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IFERROR(VLOOKUP(B2549,チーム番号!E:F,2,0),"")</f>
        <v/>
      </c>
      <c r="D2549" t="str">
        <f>IFERROR(VLOOKUP(A2549,プログラム!B:C,2,0),"")</f>
        <v/>
      </c>
      <c r="E2549" t="str">
        <f>IFERROR(記録[[#This Row],[組]],"")</f>
        <v/>
      </c>
      <c r="F2549" t="str">
        <f>IFERROR(記録[[#This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40"/>
        <v xml:space="preserve">    </v>
      </c>
    </row>
    <row r="2550" spans="1:12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IFERROR(VLOOKUP(B2550,チーム番号!E:F,2,0),"")</f>
        <v/>
      </c>
      <c r="D2550" t="str">
        <f>IFERROR(VLOOKUP(A2550,プログラム!B:C,2,0),"")</f>
        <v/>
      </c>
      <c r="E2550" t="str">
        <f>IFERROR(記録[[#This Row],[組]],"")</f>
        <v/>
      </c>
      <c r="F2550" t="str">
        <f>IFERROR(記録[[#This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40"/>
        <v xml:space="preserve">    </v>
      </c>
    </row>
    <row r="2551" spans="1:12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IFERROR(VLOOKUP(B2551,チーム番号!E:F,2,0),"")</f>
        <v/>
      </c>
      <c r="D2551" t="str">
        <f>IFERROR(VLOOKUP(A2551,プログラム!B:C,2,0),"")</f>
        <v/>
      </c>
      <c r="E2551" t="str">
        <f>IFERROR(記録[[#This Row],[組]],"")</f>
        <v/>
      </c>
      <c r="F2551" t="str">
        <f>IFERROR(記録[[#This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40"/>
        <v xml:space="preserve">    </v>
      </c>
    </row>
    <row r="2552" spans="1:12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IFERROR(VLOOKUP(B2552,チーム番号!E:F,2,0),"")</f>
        <v/>
      </c>
      <c r="D2552" t="str">
        <f>IFERROR(VLOOKUP(A2552,プログラム!B:C,2,0),"")</f>
        <v/>
      </c>
      <c r="E2552" t="str">
        <f>IFERROR(記録[[#This Row],[組]],"")</f>
        <v/>
      </c>
      <c r="F2552" t="str">
        <f>IFERROR(記録[[#This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40"/>
        <v xml:space="preserve">    </v>
      </c>
    </row>
    <row r="2553" spans="1:12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IFERROR(VLOOKUP(B2553,チーム番号!E:F,2,0),"")</f>
        <v/>
      </c>
      <c r="D2553" t="str">
        <f>IFERROR(VLOOKUP(A2553,プログラム!B:C,2,0),"")</f>
        <v/>
      </c>
      <c r="E2553" t="str">
        <f>IFERROR(記録[[#This Row],[組]],"")</f>
        <v/>
      </c>
      <c r="F2553" t="str">
        <f>IFERROR(記録[[#This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40"/>
        <v xml:space="preserve">    </v>
      </c>
    </row>
    <row r="2554" spans="1:12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IFERROR(VLOOKUP(B2554,チーム番号!E:F,2,0),"")</f>
        <v/>
      </c>
      <c r="D2554" t="str">
        <f>IFERROR(VLOOKUP(A2554,プログラム!B:C,2,0),"")</f>
        <v/>
      </c>
      <c r="E2554" t="str">
        <f>IFERROR(記録[[#This Row],[組]],"")</f>
        <v/>
      </c>
      <c r="F2554" t="str">
        <f>IFERROR(記録[[#This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40"/>
        <v xml:space="preserve">    </v>
      </c>
    </row>
    <row r="2555" spans="1:12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IFERROR(VLOOKUP(B2555,チーム番号!E:F,2,0),"")</f>
        <v/>
      </c>
      <c r="D2555" t="str">
        <f>IFERROR(VLOOKUP(A2555,プログラム!B:C,2,0),"")</f>
        <v/>
      </c>
      <c r="E2555" t="str">
        <f>IFERROR(記録[[#This Row],[組]],"")</f>
        <v/>
      </c>
      <c r="F2555" t="str">
        <f>IFERROR(記録[[#This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40"/>
        <v xml:space="preserve">    </v>
      </c>
    </row>
    <row r="2556" spans="1:12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IFERROR(VLOOKUP(B2556,チーム番号!E:F,2,0),"")</f>
        <v/>
      </c>
      <c r="D2556" t="str">
        <f>IFERROR(VLOOKUP(A2556,プログラム!B:C,2,0),"")</f>
        <v/>
      </c>
      <c r="E2556" t="str">
        <f>IFERROR(記録[[#This Row],[組]],"")</f>
        <v/>
      </c>
      <c r="F2556" t="str">
        <f>IFERROR(記録[[#This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40"/>
        <v xml:space="preserve">    </v>
      </c>
    </row>
    <row r="2557" spans="1:12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IFERROR(VLOOKUP(B2557,チーム番号!E:F,2,0),"")</f>
        <v/>
      </c>
      <c r="D2557" t="str">
        <f>IFERROR(VLOOKUP(A2557,プログラム!B:C,2,0),"")</f>
        <v/>
      </c>
      <c r="E2557" t="str">
        <f>IFERROR(記録[[#This Row],[組]],"")</f>
        <v/>
      </c>
      <c r="F2557" t="str">
        <f>IFERROR(記録[[#This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40"/>
        <v xml:space="preserve">    </v>
      </c>
    </row>
    <row r="2558" spans="1:12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IFERROR(VLOOKUP(B2558,チーム番号!E:F,2,0),"")</f>
        <v/>
      </c>
      <c r="D2558" t="str">
        <f>IFERROR(VLOOKUP(A2558,プログラム!B:C,2,0),"")</f>
        <v/>
      </c>
      <c r="E2558" t="str">
        <f>IFERROR(記録[[#This Row],[組]],"")</f>
        <v/>
      </c>
      <c r="F2558" t="str">
        <f>IFERROR(記録[[#This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40"/>
        <v xml:space="preserve">    </v>
      </c>
    </row>
    <row r="2559" spans="1:12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IFERROR(VLOOKUP(B2559,チーム番号!E:F,2,0),"")</f>
        <v/>
      </c>
      <c r="D2559" t="str">
        <f>IFERROR(VLOOKUP(A2559,プログラム!B:C,2,0),"")</f>
        <v/>
      </c>
      <c r="E2559" t="str">
        <f>IFERROR(記録[[#This Row],[組]],"")</f>
        <v/>
      </c>
      <c r="F2559" t="str">
        <f>IFERROR(記録[[#This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40"/>
        <v xml:space="preserve">    </v>
      </c>
    </row>
    <row r="2560" spans="1:12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IFERROR(VLOOKUP(B2560,チーム番号!E:F,2,0),"")</f>
        <v/>
      </c>
      <c r="D2560" t="str">
        <f>IFERROR(VLOOKUP(A2560,プログラム!B:C,2,0),"")</f>
        <v/>
      </c>
      <c r="E2560" t="str">
        <f>IFERROR(記録[[#This Row],[組]],"")</f>
        <v/>
      </c>
      <c r="F2560" t="str">
        <f>IFERROR(記録[[#This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40"/>
        <v xml:space="preserve">    </v>
      </c>
    </row>
    <row r="2561" spans="1:12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IFERROR(VLOOKUP(B2561,チーム番号!E:F,2,0),"")</f>
        <v/>
      </c>
      <c r="D2561" t="str">
        <f>IFERROR(VLOOKUP(A2561,プログラム!B:C,2,0),"")</f>
        <v/>
      </c>
      <c r="E2561" t="str">
        <f>IFERROR(記録[[#This Row],[組]],"")</f>
        <v/>
      </c>
      <c r="F2561" t="str">
        <f>IFERROR(記録[[#This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40"/>
        <v xml:space="preserve">    </v>
      </c>
    </row>
    <row r="2562" spans="1:12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IFERROR(VLOOKUP(B2562,チーム番号!E:F,2,0),"")</f>
        <v/>
      </c>
      <c r="D2562" t="str">
        <f>IFERROR(VLOOKUP(A2562,プログラム!B:C,2,0),"")</f>
        <v/>
      </c>
      <c r="E2562" t="str">
        <f>IFERROR(記録[[#This Row],[組]],"")</f>
        <v/>
      </c>
      <c r="F2562" t="str">
        <f>IFERROR(記録[[#This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40"/>
        <v xml:space="preserve">    </v>
      </c>
    </row>
    <row r="2563" spans="1:12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IFERROR(VLOOKUP(B2563,チーム番号!E:F,2,0),"")</f>
        <v/>
      </c>
      <c r="D2563" t="str">
        <f>IFERROR(VLOOKUP(A2563,プログラム!B:C,2,0),"")</f>
        <v/>
      </c>
      <c r="E2563" t="str">
        <f>IFERROR(記録[[#This Row],[組]],"")</f>
        <v/>
      </c>
      <c r="F2563" t="str">
        <f>IFERROR(記録[[#This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si="40"/>
        <v xml:space="preserve">    </v>
      </c>
    </row>
    <row r="2564" spans="1:12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IFERROR(VLOOKUP(B2564,チーム番号!E:F,2,0),"")</f>
        <v/>
      </c>
      <c r="D2564" t="str">
        <f>IFERROR(VLOOKUP(A2564,プログラム!B:C,2,0),"")</f>
        <v/>
      </c>
      <c r="E2564" t="str">
        <f>IFERROR(記録[[#This Row],[組]],"")</f>
        <v/>
      </c>
      <c r="F2564" t="str">
        <f>IFERROR(記録[[#This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40"/>
        <v xml:space="preserve">    </v>
      </c>
    </row>
    <row r="2565" spans="1:12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IFERROR(VLOOKUP(B2565,チーム番号!E:F,2,0),"")</f>
        <v/>
      </c>
      <c r="D2565" t="str">
        <f>IFERROR(VLOOKUP(A2565,プログラム!B:C,2,0),"")</f>
        <v/>
      </c>
      <c r="E2565" t="str">
        <f>IFERROR(記録[[#This Row],[組]],"")</f>
        <v/>
      </c>
      <c r="F2565" t="str">
        <f>IFERROR(記録[[#This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40"/>
        <v xml:space="preserve">    </v>
      </c>
    </row>
    <row r="2566" spans="1:12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IFERROR(VLOOKUP(B2566,チーム番号!E:F,2,0),"")</f>
        <v/>
      </c>
      <c r="D2566" t="str">
        <f>IFERROR(VLOOKUP(A2566,プログラム!B:C,2,0),"")</f>
        <v/>
      </c>
      <c r="E2566" t="str">
        <f>IFERROR(記録[[#This Row],[組]],"")</f>
        <v/>
      </c>
      <c r="F2566" t="str">
        <f>IFERROR(記録[[#This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40"/>
        <v xml:space="preserve">    </v>
      </c>
    </row>
    <row r="2567" spans="1:12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IFERROR(VLOOKUP(B2567,チーム番号!E:F,2,0),"")</f>
        <v/>
      </c>
      <c r="D2567" t="str">
        <f>IFERROR(VLOOKUP(A2567,プログラム!B:C,2,0),"")</f>
        <v/>
      </c>
      <c r="E2567" t="str">
        <f>IFERROR(記録[[#This Row],[組]],"")</f>
        <v/>
      </c>
      <c r="F2567" t="str">
        <f>IFERROR(記録[[#This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40"/>
        <v xml:space="preserve">    </v>
      </c>
    </row>
    <row r="2568" spans="1:12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IFERROR(VLOOKUP(B2568,チーム番号!E:F,2,0),"")</f>
        <v/>
      </c>
      <c r="D2568" t="str">
        <f>IFERROR(VLOOKUP(A2568,プログラム!B:C,2,0),"")</f>
        <v/>
      </c>
      <c r="E2568" t="str">
        <f>IFERROR(記録[[#This Row],[組]],"")</f>
        <v/>
      </c>
      <c r="F2568" t="str">
        <f>IFERROR(記録[[#This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40"/>
        <v xml:space="preserve">    </v>
      </c>
    </row>
    <row r="2569" spans="1:12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IFERROR(VLOOKUP(B2569,チーム番号!E:F,2,0),"")</f>
        <v/>
      </c>
      <c r="D2569" t="str">
        <f>IFERROR(VLOOKUP(A2569,プログラム!B:C,2,0),"")</f>
        <v/>
      </c>
      <c r="E2569" t="str">
        <f>IFERROR(記録[[#This Row],[組]],"")</f>
        <v/>
      </c>
      <c r="F2569" t="str">
        <f>IFERROR(記録[[#This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40"/>
        <v xml:space="preserve">    </v>
      </c>
    </row>
    <row r="2570" spans="1:12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IFERROR(VLOOKUP(B2570,チーム番号!E:F,2,0),"")</f>
        <v/>
      </c>
      <c r="D2570" t="str">
        <f>IFERROR(VLOOKUP(A2570,プログラム!B:C,2,0),"")</f>
        <v/>
      </c>
      <c r="E2570" t="str">
        <f>IFERROR(記録[[#This Row],[組]],"")</f>
        <v/>
      </c>
      <c r="F2570" t="str">
        <f>IFERROR(記録[[#This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40"/>
        <v xml:space="preserve">    </v>
      </c>
    </row>
    <row r="2571" spans="1:12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IFERROR(VLOOKUP(B2571,チーム番号!E:F,2,0),"")</f>
        <v/>
      </c>
      <c r="D2571" t="str">
        <f>IFERROR(VLOOKUP(A2571,プログラム!B:C,2,0),"")</f>
        <v/>
      </c>
      <c r="E2571" t="str">
        <f>IFERROR(記録[[#This Row],[組]],"")</f>
        <v/>
      </c>
      <c r="F2571" t="str">
        <f>IFERROR(記録[[#This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40"/>
        <v xml:space="preserve">    </v>
      </c>
    </row>
    <row r="2572" spans="1:12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IFERROR(VLOOKUP(B2572,チーム番号!E:F,2,0),"")</f>
        <v/>
      </c>
      <c r="D2572" t="str">
        <f>IFERROR(VLOOKUP(A2572,プログラム!B:C,2,0),"")</f>
        <v/>
      </c>
      <c r="E2572" t="str">
        <f>IFERROR(記録[[#This Row],[組]],"")</f>
        <v/>
      </c>
      <c r="F2572" t="str">
        <f>IFERROR(記録[[#This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40"/>
        <v xml:space="preserve">    </v>
      </c>
    </row>
    <row r="2573" spans="1:12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IFERROR(VLOOKUP(B2573,チーム番号!E:F,2,0),"")</f>
        <v/>
      </c>
      <c r="D2573" t="str">
        <f>IFERROR(VLOOKUP(A2573,プログラム!B:C,2,0),"")</f>
        <v/>
      </c>
      <c r="E2573" t="str">
        <f>IFERROR(記録[[#This Row],[組]],"")</f>
        <v/>
      </c>
      <c r="F2573" t="str">
        <f>IFERROR(記録[[#This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40"/>
        <v xml:space="preserve">    </v>
      </c>
    </row>
    <row r="2574" spans="1:12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IFERROR(VLOOKUP(B2574,チーム番号!E:F,2,0),"")</f>
        <v/>
      </c>
      <c r="D2574" t="str">
        <f>IFERROR(VLOOKUP(A2574,プログラム!B:C,2,0),"")</f>
        <v/>
      </c>
      <c r="E2574" t="str">
        <f>IFERROR(記録[[#This Row],[組]],"")</f>
        <v/>
      </c>
      <c r="F2574" t="str">
        <f>IFERROR(記録[[#This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40"/>
        <v xml:space="preserve">    </v>
      </c>
    </row>
    <row r="2575" spans="1:12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IFERROR(VLOOKUP(B2575,チーム番号!E:F,2,0),"")</f>
        <v/>
      </c>
      <c r="D2575" t="str">
        <f>IFERROR(VLOOKUP(A2575,プログラム!B:C,2,0),"")</f>
        <v/>
      </c>
      <c r="E2575" t="str">
        <f>IFERROR(記録[[#This Row],[組]],"")</f>
        <v/>
      </c>
      <c r="F2575" t="str">
        <f>IFERROR(記録[[#This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40"/>
        <v xml:space="preserve">    </v>
      </c>
    </row>
    <row r="2576" spans="1:12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IFERROR(VLOOKUP(B2576,チーム番号!E:F,2,0),"")</f>
        <v/>
      </c>
      <c r="D2576" t="str">
        <f>IFERROR(VLOOKUP(A2576,プログラム!B:C,2,0),"")</f>
        <v/>
      </c>
      <c r="E2576" t="str">
        <f>IFERROR(記録[[#This Row],[組]],"")</f>
        <v/>
      </c>
      <c r="F2576" t="str">
        <f>IFERROR(記録[[#This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40"/>
        <v xml:space="preserve">    </v>
      </c>
    </row>
    <row r="2577" spans="1:12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IFERROR(VLOOKUP(B2577,チーム番号!E:F,2,0),"")</f>
        <v/>
      </c>
      <c r="D2577" t="str">
        <f>IFERROR(VLOOKUP(A2577,プログラム!B:C,2,0),"")</f>
        <v/>
      </c>
      <c r="E2577" t="str">
        <f>IFERROR(記録[[#This Row],[組]],"")</f>
        <v/>
      </c>
      <c r="F2577" t="str">
        <f>IFERROR(記録[[#This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40"/>
        <v xml:space="preserve">    </v>
      </c>
    </row>
    <row r="2578" spans="1:12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IFERROR(VLOOKUP(B2578,チーム番号!E:F,2,0),"")</f>
        <v/>
      </c>
      <c r="D2578" t="str">
        <f>IFERROR(VLOOKUP(A2578,プログラム!B:C,2,0),"")</f>
        <v/>
      </c>
      <c r="E2578" t="str">
        <f>IFERROR(記録[[#This Row],[組]],"")</f>
        <v/>
      </c>
      <c r="F2578" t="str">
        <f>IFERROR(記録[[#This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40"/>
        <v xml:space="preserve">    </v>
      </c>
    </row>
    <row r="2579" spans="1:12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IFERROR(VLOOKUP(B2579,チーム番号!E:F,2,0),"")</f>
        <v/>
      </c>
      <c r="D2579" t="str">
        <f>IFERROR(VLOOKUP(A2579,プログラム!B:C,2,0),"")</f>
        <v/>
      </c>
      <c r="E2579" t="str">
        <f>IFERROR(記録[[#This Row],[組]],"")</f>
        <v/>
      </c>
      <c r="F2579" t="str">
        <f>IFERROR(記録[[#This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40"/>
        <v xml:space="preserve">    </v>
      </c>
    </row>
    <row r="2580" spans="1:12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IFERROR(VLOOKUP(B2580,チーム番号!E:F,2,0),"")</f>
        <v/>
      </c>
      <c r="D2580" t="str">
        <f>IFERROR(VLOOKUP(A2580,プログラム!B:C,2,0),"")</f>
        <v/>
      </c>
      <c r="E2580" t="str">
        <f>IFERROR(記録[[#This Row],[組]],"")</f>
        <v/>
      </c>
      <c r="F2580" t="str">
        <f>IFERROR(記録[[#This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40"/>
        <v xml:space="preserve">    </v>
      </c>
    </row>
    <row r="2581" spans="1:12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IFERROR(VLOOKUP(B2581,チーム番号!E:F,2,0),"")</f>
        <v/>
      </c>
      <c r="D2581" t="str">
        <f>IFERROR(VLOOKUP(A2581,プログラム!B:C,2,0),"")</f>
        <v/>
      </c>
      <c r="E2581" t="str">
        <f>IFERROR(記録[[#This Row],[組]],"")</f>
        <v/>
      </c>
      <c r="F2581" t="str">
        <f>IFERROR(記録[[#This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40"/>
        <v xml:space="preserve">    </v>
      </c>
    </row>
    <row r="2582" spans="1:12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IFERROR(VLOOKUP(B2582,チーム番号!E:F,2,0),"")</f>
        <v/>
      </c>
      <c r="D2582" t="str">
        <f>IFERROR(VLOOKUP(A2582,プログラム!B:C,2,0),"")</f>
        <v/>
      </c>
      <c r="E2582" t="str">
        <f>IFERROR(記録[[#This Row],[組]],"")</f>
        <v/>
      </c>
      <c r="F2582" t="str">
        <f>IFERROR(記録[[#This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40"/>
        <v xml:space="preserve">    </v>
      </c>
    </row>
    <row r="2583" spans="1:12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IFERROR(VLOOKUP(B2583,チーム番号!E:F,2,0),"")</f>
        <v/>
      </c>
      <c r="D2583" t="str">
        <f>IFERROR(VLOOKUP(A2583,プログラム!B:C,2,0),"")</f>
        <v/>
      </c>
      <c r="E2583" t="str">
        <f>IFERROR(記録[[#This Row],[組]],"")</f>
        <v/>
      </c>
      <c r="F2583" t="str">
        <f>IFERROR(記録[[#This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40"/>
        <v xml:space="preserve">    </v>
      </c>
    </row>
    <row r="2584" spans="1:12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IFERROR(VLOOKUP(B2584,チーム番号!E:F,2,0),"")</f>
        <v/>
      </c>
      <c r="D2584" t="str">
        <f>IFERROR(VLOOKUP(A2584,プログラム!B:C,2,0),"")</f>
        <v/>
      </c>
      <c r="E2584" t="str">
        <f>IFERROR(記録[[#This Row],[組]],"")</f>
        <v/>
      </c>
      <c r="F2584" t="str">
        <f>IFERROR(記録[[#This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40"/>
        <v xml:space="preserve">    </v>
      </c>
    </row>
    <row r="2585" spans="1:12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IFERROR(VLOOKUP(B2585,チーム番号!E:F,2,0),"")</f>
        <v/>
      </c>
      <c r="D2585" t="str">
        <f>IFERROR(VLOOKUP(A2585,プログラム!B:C,2,0),"")</f>
        <v/>
      </c>
      <c r="E2585" t="str">
        <f>IFERROR(記録[[#This Row],[組]],"")</f>
        <v/>
      </c>
      <c r="F2585" t="str">
        <f>IFERROR(記録[[#This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40"/>
        <v xml:space="preserve">    </v>
      </c>
    </row>
    <row r="2586" spans="1:12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IFERROR(VLOOKUP(B2586,チーム番号!E:F,2,0),"")</f>
        <v/>
      </c>
      <c r="D2586" t="str">
        <f>IFERROR(VLOOKUP(A2586,プログラム!B:C,2,0),"")</f>
        <v/>
      </c>
      <c r="E2586" t="str">
        <f>IFERROR(記録[[#This Row],[組]],"")</f>
        <v/>
      </c>
      <c r="F2586" t="str">
        <f>IFERROR(記録[[#This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40"/>
        <v xml:space="preserve">    </v>
      </c>
    </row>
    <row r="2587" spans="1:12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IFERROR(VLOOKUP(B2587,チーム番号!E:F,2,0),"")</f>
        <v/>
      </c>
      <c r="D2587" t="str">
        <f>IFERROR(VLOOKUP(A2587,プログラム!B:C,2,0),"")</f>
        <v/>
      </c>
      <c r="E2587" t="str">
        <f>IFERROR(記録[[#This Row],[組]],"")</f>
        <v/>
      </c>
      <c r="F2587" t="str">
        <f>IFERROR(記録[[#This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40"/>
        <v xml:space="preserve">    </v>
      </c>
    </row>
    <row r="2588" spans="1:12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IFERROR(VLOOKUP(B2588,チーム番号!E:F,2,0),"")</f>
        <v/>
      </c>
      <c r="D2588" t="str">
        <f>IFERROR(VLOOKUP(A2588,プログラム!B:C,2,0),"")</f>
        <v/>
      </c>
      <c r="E2588" t="str">
        <f>IFERROR(記録[[#This Row],[組]],"")</f>
        <v/>
      </c>
      <c r="F2588" t="str">
        <f>IFERROR(記録[[#This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40"/>
        <v xml:space="preserve">    </v>
      </c>
    </row>
    <row r="2589" spans="1:12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IFERROR(VLOOKUP(B2589,チーム番号!E:F,2,0),"")</f>
        <v/>
      </c>
      <c r="D2589" t="str">
        <f>IFERROR(VLOOKUP(A2589,プログラム!B:C,2,0),"")</f>
        <v/>
      </c>
      <c r="E2589" t="str">
        <f>IFERROR(記録[[#This Row],[組]],"")</f>
        <v/>
      </c>
      <c r="F2589" t="str">
        <f>IFERROR(記録[[#This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40"/>
        <v xml:space="preserve">    </v>
      </c>
    </row>
    <row r="2590" spans="1:12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IFERROR(VLOOKUP(B2590,チーム番号!E:F,2,0),"")</f>
        <v/>
      </c>
      <c r="D2590" t="str">
        <f>IFERROR(VLOOKUP(A2590,プログラム!B:C,2,0),"")</f>
        <v/>
      </c>
      <c r="E2590" t="str">
        <f>IFERROR(記録[[#This Row],[組]],"")</f>
        <v/>
      </c>
      <c r="F2590" t="str">
        <f>IFERROR(記録[[#This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40"/>
        <v xml:space="preserve">    </v>
      </c>
    </row>
    <row r="2591" spans="1:12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IFERROR(VLOOKUP(B2591,チーム番号!E:F,2,0),"")</f>
        <v/>
      </c>
      <c r="D2591" t="str">
        <f>IFERROR(VLOOKUP(A2591,プログラム!B:C,2,0),"")</f>
        <v/>
      </c>
      <c r="E2591" t="str">
        <f>IFERROR(記録[[#This Row],[組]],"")</f>
        <v/>
      </c>
      <c r="F2591" t="str">
        <f>IFERROR(記録[[#This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40"/>
        <v xml:space="preserve">    </v>
      </c>
    </row>
    <row r="2592" spans="1:12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IFERROR(VLOOKUP(B2592,チーム番号!E:F,2,0),"")</f>
        <v/>
      </c>
      <c r="D2592" t="str">
        <f>IFERROR(VLOOKUP(A2592,プログラム!B:C,2,0),"")</f>
        <v/>
      </c>
      <c r="E2592" t="str">
        <f>IFERROR(記録[[#This Row],[組]],"")</f>
        <v/>
      </c>
      <c r="F2592" t="str">
        <f>IFERROR(記録[[#This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40"/>
        <v xml:space="preserve">    </v>
      </c>
    </row>
    <row r="2593" spans="1:12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IFERROR(VLOOKUP(B2593,チーム番号!E:F,2,0),"")</f>
        <v/>
      </c>
      <c r="D2593" t="str">
        <f>IFERROR(VLOOKUP(A2593,プログラム!B:C,2,0),"")</f>
        <v/>
      </c>
      <c r="E2593" t="str">
        <f>IFERROR(記録[[#This Row],[組]],"")</f>
        <v/>
      </c>
      <c r="F2593" t="str">
        <f>IFERROR(記録[[#This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40"/>
        <v xml:space="preserve">    </v>
      </c>
    </row>
    <row r="2594" spans="1:12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IFERROR(VLOOKUP(B2594,チーム番号!E:F,2,0),"")</f>
        <v/>
      </c>
      <c r="D2594" t="str">
        <f>IFERROR(VLOOKUP(A2594,プログラム!B:C,2,0),"")</f>
        <v/>
      </c>
      <c r="E2594" t="str">
        <f>IFERROR(記録[[#This Row],[組]],"")</f>
        <v/>
      </c>
      <c r="F2594" t="str">
        <f>IFERROR(記録[[#This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40"/>
        <v xml:space="preserve">    </v>
      </c>
    </row>
    <row r="2595" spans="1:12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IFERROR(VLOOKUP(B2595,チーム番号!E:F,2,0),"")</f>
        <v/>
      </c>
      <c r="D2595" t="str">
        <f>IFERROR(VLOOKUP(A2595,プログラム!B:C,2,0),"")</f>
        <v/>
      </c>
      <c r="E2595" t="str">
        <f>IFERROR(記録[[#This Row],[組]],"")</f>
        <v/>
      </c>
      <c r="F2595" t="str">
        <f>IFERROR(記録[[#This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40"/>
        <v xml:space="preserve">    </v>
      </c>
    </row>
    <row r="2596" spans="1:12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IFERROR(VLOOKUP(B2596,チーム番号!E:F,2,0),"")</f>
        <v/>
      </c>
      <c r="D2596" t="str">
        <f>IFERROR(VLOOKUP(A2596,プログラム!B:C,2,0),"")</f>
        <v/>
      </c>
      <c r="E2596" t="str">
        <f>IFERROR(記録[[#This Row],[組]],"")</f>
        <v/>
      </c>
      <c r="F2596" t="str">
        <f>IFERROR(記録[[#This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40"/>
        <v xml:space="preserve">    </v>
      </c>
    </row>
    <row r="2597" spans="1:12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IFERROR(VLOOKUP(B2597,チーム番号!E:F,2,0),"")</f>
        <v/>
      </c>
      <c r="D2597" t="str">
        <f>IFERROR(VLOOKUP(A2597,プログラム!B:C,2,0),"")</f>
        <v/>
      </c>
      <c r="E2597" t="str">
        <f>IFERROR(記録[[#This Row],[組]],"")</f>
        <v/>
      </c>
      <c r="F2597" t="str">
        <f>IFERROR(記録[[#This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40"/>
        <v xml:space="preserve">    </v>
      </c>
    </row>
    <row r="2598" spans="1:12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IFERROR(VLOOKUP(B2598,チーム番号!E:F,2,0),"")</f>
        <v/>
      </c>
      <c r="D2598" t="str">
        <f>IFERROR(VLOOKUP(A2598,プログラム!B:C,2,0),"")</f>
        <v/>
      </c>
      <c r="E2598" t="str">
        <f>IFERROR(記録[[#This Row],[組]],"")</f>
        <v/>
      </c>
      <c r="F2598" t="str">
        <f>IFERROR(記録[[#This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40"/>
        <v xml:space="preserve">    </v>
      </c>
    </row>
    <row r="2599" spans="1:12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IFERROR(VLOOKUP(B2599,チーム番号!E:F,2,0),"")</f>
        <v/>
      </c>
      <c r="D2599" t="str">
        <f>IFERROR(VLOOKUP(A2599,プログラム!B:C,2,0),"")</f>
        <v/>
      </c>
      <c r="E2599" t="str">
        <f>IFERROR(記録[[#This Row],[組]],"")</f>
        <v/>
      </c>
      <c r="F2599" t="str">
        <f>IFERROR(記録[[#This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40"/>
        <v xml:space="preserve">    </v>
      </c>
    </row>
    <row r="2600" spans="1:12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IFERROR(VLOOKUP(B2600,チーム番号!E:F,2,0),"")</f>
        <v/>
      </c>
      <c r="D2600" t="str">
        <f>IFERROR(VLOOKUP(A2600,プログラム!B:C,2,0),"")</f>
        <v/>
      </c>
      <c r="E2600" t="str">
        <f>IFERROR(記録[[#This Row],[組]],"")</f>
        <v/>
      </c>
      <c r="F2600" t="str">
        <f>IFERROR(記録[[#This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40"/>
        <v xml:space="preserve">    </v>
      </c>
    </row>
    <row r="2601" spans="1:12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IFERROR(VLOOKUP(B2601,チーム番号!E:F,2,0),"")</f>
        <v/>
      </c>
      <c r="D2601" t="str">
        <f>IFERROR(VLOOKUP(A2601,プログラム!B:C,2,0),"")</f>
        <v/>
      </c>
      <c r="E2601" t="str">
        <f>IFERROR(記録[[#This Row],[組]],"")</f>
        <v/>
      </c>
      <c r="F2601" t="str">
        <f>IFERROR(記録[[#This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40"/>
        <v xml:space="preserve">    </v>
      </c>
    </row>
    <row r="2602" spans="1:12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IFERROR(VLOOKUP(B2602,チーム番号!E:F,2,0),"")</f>
        <v/>
      </c>
      <c r="D2602" t="str">
        <f>IFERROR(VLOOKUP(A2602,プログラム!B:C,2,0),"")</f>
        <v/>
      </c>
      <c r="E2602" t="str">
        <f>IFERROR(記録[[#This Row],[組]],"")</f>
        <v/>
      </c>
      <c r="F2602" t="str">
        <f>IFERROR(記録[[#This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40"/>
        <v xml:space="preserve">    </v>
      </c>
    </row>
    <row r="2603" spans="1:12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IFERROR(VLOOKUP(B2603,チーム番号!E:F,2,0),"")</f>
        <v/>
      </c>
      <c r="D2603" t="str">
        <f>IFERROR(VLOOKUP(A2603,プログラム!B:C,2,0),"")</f>
        <v/>
      </c>
      <c r="E2603" t="str">
        <f>IFERROR(記録[[#This Row],[組]],"")</f>
        <v/>
      </c>
      <c r="F2603" t="str">
        <f>IFERROR(記録[[#This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40"/>
        <v xml:space="preserve">    </v>
      </c>
    </row>
    <row r="2604" spans="1:12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IFERROR(VLOOKUP(B2604,チーム番号!E:F,2,0),"")</f>
        <v/>
      </c>
      <c r="D2604" t="str">
        <f>IFERROR(VLOOKUP(A2604,プログラム!B:C,2,0),"")</f>
        <v/>
      </c>
      <c r="E2604" t="str">
        <f>IFERROR(記録[[#This Row],[組]],"")</f>
        <v/>
      </c>
      <c r="F2604" t="str">
        <f>IFERROR(記録[[#This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40"/>
        <v xml:space="preserve">    </v>
      </c>
    </row>
    <row r="2605" spans="1:12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IFERROR(VLOOKUP(B2605,チーム番号!E:F,2,0),"")</f>
        <v/>
      </c>
      <c r="D2605" t="str">
        <f>IFERROR(VLOOKUP(A2605,プログラム!B:C,2,0),"")</f>
        <v/>
      </c>
      <c r="E2605" t="str">
        <f>IFERROR(記録[[#This Row],[組]],"")</f>
        <v/>
      </c>
      <c r="F2605" t="str">
        <f>IFERROR(記録[[#This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40"/>
        <v xml:space="preserve">    </v>
      </c>
    </row>
    <row r="2606" spans="1:12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IFERROR(VLOOKUP(B2606,チーム番号!E:F,2,0),"")</f>
        <v/>
      </c>
      <c r="D2606" t="str">
        <f>IFERROR(VLOOKUP(A2606,プログラム!B:C,2,0),"")</f>
        <v/>
      </c>
      <c r="E2606" t="str">
        <f>IFERROR(記録[[#This Row],[組]],"")</f>
        <v/>
      </c>
      <c r="F2606" t="str">
        <f>IFERROR(記録[[#This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ref="L2606:L2669" si="41">CONCATENATE(G2606," ",H2606," ",I2606," ",J2606," ",K2606)</f>
        <v xml:space="preserve">    </v>
      </c>
    </row>
    <row r="2607" spans="1:12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IFERROR(VLOOKUP(B2607,チーム番号!E:F,2,0),"")</f>
        <v/>
      </c>
      <c r="D2607" t="str">
        <f>IFERROR(VLOOKUP(A2607,プログラム!B:C,2,0),"")</f>
        <v/>
      </c>
      <c r="E2607" t="str">
        <f>IFERROR(記録[[#This Row],[組]],"")</f>
        <v/>
      </c>
      <c r="F2607" t="str">
        <f>IFERROR(記録[[#This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41"/>
        <v xml:space="preserve">    </v>
      </c>
    </row>
    <row r="2608" spans="1:12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IFERROR(VLOOKUP(B2608,チーム番号!E:F,2,0),"")</f>
        <v/>
      </c>
      <c r="D2608" t="str">
        <f>IFERROR(VLOOKUP(A2608,プログラム!B:C,2,0),"")</f>
        <v/>
      </c>
      <c r="E2608" t="str">
        <f>IFERROR(記録[[#This Row],[組]],"")</f>
        <v/>
      </c>
      <c r="F2608" t="str">
        <f>IFERROR(記録[[#This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41"/>
        <v xml:space="preserve">    </v>
      </c>
    </row>
    <row r="2609" spans="1:12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IFERROR(VLOOKUP(B2609,チーム番号!E:F,2,0),"")</f>
        <v/>
      </c>
      <c r="D2609" t="str">
        <f>IFERROR(VLOOKUP(A2609,プログラム!B:C,2,0),"")</f>
        <v/>
      </c>
      <c r="E2609" t="str">
        <f>IFERROR(記録[[#This Row],[組]],"")</f>
        <v/>
      </c>
      <c r="F2609" t="str">
        <f>IFERROR(記録[[#This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41"/>
        <v xml:space="preserve">    </v>
      </c>
    </row>
    <row r="2610" spans="1:12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IFERROR(VLOOKUP(B2610,チーム番号!E:F,2,0),"")</f>
        <v/>
      </c>
      <c r="D2610" t="str">
        <f>IFERROR(VLOOKUP(A2610,プログラム!B:C,2,0),"")</f>
        <v/>
      </c>
      <c r="E2610" t="str">
        <f>IFERROR(記録[[#This Row],[組]],"")</f>
        <v/>
      </c>
      <c r="F2610" t="str">
        <f>IFERROR(記録[[#This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41"/>
        <v xml:space="preserve">    </v>
      </c>
    </row>
    <row r="2611" spans="1:12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IFERROR(VLOOKUP(B2611,チーム番号!E:F,2,0),"")</f>
        <v/>
      </c>
      <c r="D2611" t="str">
        <f>IFERROR(VLOOKUP(A2611,プログラム!B:C,2,0),"")</f>
        <v/>
      </c>
      <c r="E2611" t="str">
        <f>IFERROR(記録[[#This Row],[組]],"")</f>
        <v/>
      </c>
      <c r="F2611" t="str">
        <f>IFERROR(記録[[#This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41"/>
        <v xml:space="preserve">    </v>
      </c>
    </row>
    <row r="2612" spans="1:12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IFERROR(VLOOKUP(B2612,チーム番号!E:F,2,0),"")</f>
        <v/>
      </c>
      <c r="D2612" t="str">
        <f>IFERROR(VLOOKUP(A2612,プログラム!B:C,2,0),"")</f>
        <v/>
      </c>
      <c r="E2612" t="str">
        <f>IFERROR(記録[[#This Row],[組]],"")</f>
        <v/>
      </c>
      <c r="F2612" t="str">
        <f>IFERROR(記録[[#This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41"/>
        <v xml:space="preserve">    </v>
      </c>
    </row>
    <row r="2613" spans="1:12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IFERROR(VLOOKUP(B2613,チーム番号!E:F,2,0),"")</f>
        <v/>
      </c>
      <c r="D2613" t="str">
        <f>IFERROR(VLOOKUP(A2613,プログラム!B:C,2,0),"")</f>
        <v/>
      </c>
      <c r="E2613" t="str">
        <f>IFERROR(記録[[#This Row],[組]],"")</f>
        <v/>
      </c>
      <c r="F2613" t="str">
        <f>IFERROR(記録[[#This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41"/>
        <v xml:space="preserve">    </v>
      </c>
    </row>
    <row r="2614" spans="1:12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IFERROR(VLOOKUP(B2614,チーム番号!E:F,2,0),"")</f>
        <v/>
      </c>
      <c r="D2614" t="str">
        <f>IFERROR(VLOOKUP(A2614,プログラム!B:C,2,0),"")</f>
        <v/>
      </c>
      <c r="E2614" t="str">
        <f>IFERROR(記録[[#This Row],[組]],"")</f>
        <v/>
      </c>
      <c r="F2614" t="str">
        <f>IFERROR(記録[[#This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41"/>
        <v xml:space="preserve">    </v>
      </c>
    </row>
    <row r="2615" spans="1:12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IFERROR(VLOOKUP(B2615,チーム番号!E:F,2,0),"")</f>
        <v/>
      </c>
      <c r="D2615" t="str">
        <f>IFERROR(VLOOKUP(A2615,プログラム!B:C,2,0),"")</f>
        <v/>
      </c>
      <c r="E2615" t="str">
        <f>IFERROR(記録[[#This Row],[組]],"")</f>
        <v/>
      </c>
      <c r="F2615" t="str">
        <f>IFERROR(記録[[#This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41"/>
        <v xml:space="preserve">    </v>
      </c>
    </row>
    <row r="2616" spans="1:12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IFERROR(VLOOKUP(B2616,チーム番号!E:F,2,0),"")</f>
        <v/>
      </c>
      <c r="D2616" t="str">
        <f>IFERROR(VLOOKUP(A2616,プログラム!B:C,2,0),"")</f>
        <v/>
      </c>
      <c r="E2616" t="str">
        <f>IFERROR(記録[[#This Row],[組]],"")</f>
        <v/>
      </c>
      <c r="F2616" t="str">
        <f>IFERROR(記録[[#This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41"/>
        <v xml:space="preserve">    </v>
      </c>
    </row>
    <row r="2617" spans="1:12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IFERROR(VLOOKUP(B2617,チーム番号!E:F,2,0),"")</f>
        <v/>
      </c>
      <c r="D2617" t="str">
        <f>IFERROR(VLOOKUP(A2617,プログラム!B:C,2,0),"")</f>
        <v/>
      </c>
      <c r="E2617" t="str">
        <f>IFERROR(記録[[#This Row],[組]],"")</f>
        <v/>
      </c>
      <c r="F2617" t="str">
        <f>IFERROR(記録[[#This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41"/>
        <v xml:space="preserve">    </v>
      </c>
    </row>
    <row r="2618" spans="1:12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IFERROR(VLOOKUP(B2618,チーム番号!E:F,2,0),"")</f>
        <v/>
      </c>
      <c r="D2618" t="str">
        <f>IFERROR(VLOOKUP(A2618,プログラム!B:C,2,0),"")</f>
        <v/>
      </c>
      <c r="E2618" t="str">
        <f>IFERROR(記録[[#This Row],[組]],"")</f>
        <v/>
      </c>
      <c r="F2618" t="str">
        <f>IFERROR(記録[[#This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41"/>
        <v xml:space="preserve">    </v>
      </c>
    </row>
    <row r="2619" spans="1:12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IFERROR(VLOOKUP(B2619,チーム番号!E:F,2,0),"")</f>
        <v/>
      </c>
      <c r="D2619" t="str">
        <f>IFERROR(VLOOKUP(A2619,プログラム!B:C,2,0),"")</f>
        <v/>
      </c>
      <c r="E2619" t="str">
        <f>IFERROR(記録[[#This Row],[組]],"")</f>
        <v/>
      </c>
      <c r="F2619" t="str">
        <f>IFERROR(記録[[#This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41"/>
        <v xml:space="preserve">    </v>
      </c>
    </row>
    <row r="2620" spans="1:12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IFERROR(VLOOKUP(B2620,チーム番号!E:F,2,0),"")</f>
        <v/>
      </c>
      <c r="D2620" t="str">
        <f>IFERROR(VLOOKUP(A2620,プログラム!B:C,2,0),"")</f>
        <v/>
      </c>
      <c r="E2620" t="str">
        <f>IFERROR(記録[[#This Row],[組]],"")</f>
        <v/>
      </c>
      <c r="F2620" t="str">
        <f>IFERROR(記録[[#This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41"/>
        <v xml:space="preserve">    </v>
      </c>
    </row>
    <row r="2621" spans="1:12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IFERROR(VLOOKUP(B2621,チーム番号!E:F,2,0),"")</f>
        <v/>
      </c>
      <c r="D2621" t="str">
        <f>IFERROR(VLOOKUP(A2621,プログラム!B:C,2,0),"")</f>
        <v/>
      </c>
      <c r="E2621" t="str">
        <f>IFERROR(記録[[#This Row],[組]],"")</f>
        <v/>
      </c>
      <c r="F2621" t="str">
        <f>IFERROR(記録[[#This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41"/>
        <v xml:space="preserve">    </v>
      </c>
    </row>
    <row r="2622" spans="1:12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IFERROR(VLOOKUP(B2622,チーム番号!E:F,2,0),"")</f>
        <v/>
      </c>
      <c r="D2622" t="str">
        <f>IFERROR(VLOOKUP(A2622,プログラム!B:C,2,0),"")</f>
        <v/>
      </c>
      <c r="E2622" t="str">
        <f>IFERROR(記録[[#This Row],[組]],"")</f>
        <v/>
      </c>
      <c r="F2622" t="str">
        <f>IFERROR(記録[[#This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41"/>
        <v xml:space="preserve">    </v>
      </c>
    </row>
    <row r="2623" spans="1:12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IFERROR(VLOOKUP(B2623,チーム番号!E:F,2,0),"")</f>
        <v/>
      </c>
      <c r="D2623" t="str">
        <f>IFERROR(VLOOKUP(A2623,プログラム!B:C,2,0),"")</f>
        <v/>
      </c>
      <c r="E2623" t="str">
        <f>IFERROR(記録[[#This Row],[組]],"")</f>
        <v/>
      </c>
      <c r="F2623" t="str">
        <f>IFERROR(記録[[#This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41"/>
        <v xml:space="preserve">    </v>
      </c>
    </row>
    <row r="2624" spans="1:12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IFERROR(VLOOKUP(B2624,チーム番号!E:F,2,0),"")</f>
        <v/>
      </c>
      <c r="D2624" t="str">
        <f>IFERROR(VLOOKUP(A2624,プログラム!B:C,2,0),"")</f>
        <v/>
      </c>
      <c r="E2624" t="str">
        <f>IFERROR(記録[[#This Row],[組]],"")</f>
        <v/>
      </c>
      <c r="F2624" t="str">
        <f>IFERROR(記録[[#This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41"/>
        <v xml:space="preserve">    </v>
      </c>
    </row>
    <row r="2625" spans="1:12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IFERROR(VLOOKUP(B2625,チーム番号!E:F,2,0),"")</f>
        <v/>
      </c>
      <c r="D2625" t="str">
        <f>IFERROR(VLOOKUP(A2625,プログラム!B:C,2,0),"")</f>
        <v/>
      </c>
      <c r="E2625" t="str">
        <f>IFERROR(記録[[#This Row],[組]],"")</f>
        <v/>
      </c>
      <c r="F2625" t="str">
        <f>IFERROR(記録[[#This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41"/>
        <v xml:space="preserve">    </v>
      </c>
    </row>
    <row r="2626" spans="1:12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IFERROR(VLOOKUP(B2626,チーム番号!E:F,2,0),"")</f>
        <v/>
      </c>
      <c r="D2626" t="str">
        <f>IFERROR(VLOOKUP(A2626,プログラム!B:C,2,0),"")</f>
        <v/>
      </c>
      <c r="E2626" t="str">
        <f>IFERROR(記録[[#This Row],[組]],"")</f>
        <v/>
      </c>
      <c r="F2626" t="str">
        <f>IFERROR(記録[[#This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41"/>
        <v xml:space="preserve">    </v>
      </c>
    </row>
    <row r="2627" spans="1:12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IFERROR(VLOOKUP(B2627,チーム番号!E:F,2,0),"")</f>
        <v/>
      </c>
      <c r="D2627" t="str">
        <f>IFERROR(VLOOKUP(A2627,プログラム!B:C,2,0),"")</f>
        <v/>
      </c>
      <c r="E2627" t="str">
        <f>IFERROR(記録[[#This Row],[組]],"")</f>
        <v/>
      </c>
      <c r="F2627" t="str">
        <f>IFERROR(記録[[#This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si="41"/>
        <v xml:space="preserve">    </v>
      </c>
    </row>
    <row r="2628" spans="1:12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IFERROR(VLOOKUP(B2628,チーム番号!E:F,2,0),"")</f>
        <v/>
      </c>
      <c r="D2628" t="str">
        <f>IFERROR(VLOOKUP(A2628,プログラム!B:C,2,0),"")</f>
        <v/>
      </c>
      <c r="E2628" t="str">
        <f>IFERROR(記録[[#This Row],[組]],"")</f>
        <v/>
      </c>
      <c r="F2628" t="str">
        <f>IFERROR(記録[[#This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41"/>
        <v xml:space="preserve">    </v>
      </c>
    </row>
    <row r="2629" spans="1:12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IFERROR(VLOOKUP(B2629,チーム番号!E:F,2,0),"")</f>
        <v/>
      </c>
      <c r="D2629" t="str">
        <f>IFERROR(VLOOKUP(A2629,プログラム!B:C,2,0),"")</f>
        <v/>
      </c>
      <c r="E2629" t="str">
        <f>IFERROR(記録[[#This Row],[組]],"")</f>
        <v/>
      </c>
      <c r="F2629" t="str">
        <f>IFERROR(記録[[#This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41"/>
        <v xml:space="preserve">    </v>
      </c>
    </row>
    <row r="2630" spans="1:12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IFERROR(VLOOKUP(B2630,チーム番号!E:F,2,0),"")</f>
        <v/>
      </c>
      <c r="D2630" t="str">
        <f>IFERROR(VLOOKUP(A2630,プログラム!B:C,2,0),"")</f>
        <v/>
      </c>
      <c r="E2630" t="str">
        <f>IFERROR(記録[[#This Row],[組]],"")</f>
        <v/>
      </c>
      <c r="F2630" t="str">
        <f>IFERROR(記録[[#This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41"/>
        <v xml:space="preserve">    </v>
      </c>
    </row>
    <row r="2631" spans="1:12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IFERROR(VLOOKUP(B2631,チーム番号!E:F,2,0),"")</f>
        <v/>
      </c>
      <c r="D2631" t="str">
        <f>IFERROR(VLOOKUP(A2631,プログラム!B:C,2,0),"")</f>
        <v/>
      </c>
      <c r="E2631" t="str">
        <f>IFERROR(記録[[#This Row],[組]],"")</f>
        <v/>
      </c>
      <c r="F2631" t="str">
        <f>IFERROR(記録[[#This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41"/>
        <v xml:space="preserve">    </v>
      </c>
    </row>
    <row r="2632" spans="1:12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IFERROR(VLOOKUP(B2632,チーム番号!E:F,2,0),"")</f>
        <v/>
      </c>
      <c r="D2632" t="str">
        <f>IFERROR(VLOOKUP(A2632,プログラム!B:C,2,0),"")</f>
        <v/>
      </c>
      <c r="E2632" t="str">
        <f>IFERROR(記録[[#This Row],[組]],"")</f>
        <v/>
      </c>
      <c r="F2632" t="str">
        <f>IFERROR(記録[[#This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41"/>
        <v xml:space="preserve">    </v>
      </c>
    </row>
    <row r="2633" spans="1:12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IFERROR(VLOOKUP(B2633,チーム番号!E:F,2,0),"")</f>
        <v/>
      </c>
      <c r="D2633" t="str">
        <f>IFERROR(VLOOKUP(A2633,プログラム!B:C,2,0),"")</f>
        <v/>
      </c>
      <c r="E2633" t="str">
        <f>IFERROR(記録[[#This Row],[組]],"")</f>
        <v/>
      </c>
      <c r="F2633" t="str">
        <f>IFERROR(記録[[#This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41"/>
        <v xml:space="preserve">    </v>
      </c>
    </row>
    <row r="2634" spans="1:12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IFERROR(VLOOKUP(B2634,チーム番号!E:F,2,0),"")</f>
        <v/>
      </c>
      <c r="D2634" t="str">
        <f>IFERROR(VLOOKUP(A2634,プログラム!B:C,2,0),"")</f>
        <v/>
      </c>
      <c r="E2634" t="str">
        <f>IFERROR(記録[[#This Row],[組]],"")</f>
        <v/>
      </c>
      <c r="F2634" t="str">
        <f>IFERROR(記録[[#This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41"/>
        <v xml:space="preserve">    </v>
      </c>
    </row>
    <row r="2635" spans="1:12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IFERROR(VLOOKUP(B2635,チーム番号!E:F,2,0),"")</f>
        <v/>
      </c>
      <c r="D2635" t="str">
        <f>IFERROR(VLOOKUP(A2635,プログラム!B:C,2,0),"")</f>
        <v/>
      </c>
      <c r="E2635" t="str">
        <f>IFERROR(記録[[#This Row],[組]],"")</f>
        <v/>
      </c>
      <c r="F2635" t="str">
        <f>IFERROR(記録[[#This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41"/>
        <v xml:space="preserve">    </v>
      </c>
    </row>
    <row r="2636" spans="1:12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IFERROR(VLOOKUP(B2636,チーム番号!E:F,2,0),"")</f>
        <v/>
      </c>
      <c r="D2636" t="str">
        <f>IFERROR(VLOOKUP(A2636,プログラム!B:C,2,0),"")</f>
        <v/>
      </c>
      <c r="E2636" t="str">
        <f>IFERROR(記録[[#This Row],[組]],"")</f>
        <v/>
      </c>
      <c r="F2636" t="str">
        <f>IFERROR(記録[[#This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41"/>
        <v xml:space="preserve">    </v>
      </c>
    </row>
    <row r="2637" spans="1:12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IFERROR(VLOOKUP(B2637,チーム番号!E:F,2,0),"")</f>
        <v/>
      </c>
      <c r="D2637" t="str">
        <f>IFERROR(VLOOKUP(A2637,プログラム!B:C,2,0),"")</f>
        <v/>
      </c>
      <c r="E2637" t="str">
        <f>IFERROR(記録[[#This Row],[組]],"")</f>
        <v/>
      </c>
      <c r="F2637" t="str">
        <f>IFERROR(記録[[#This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41"/>
        <v xml:space="preserve">    </v>
      </c>
    </row>
    <row r="2638" spans="1:12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IFERROR(VLOOKUP(B2638,チーム番号!E:F,2,0),"")</f>
        <v/>
      </c>
      <c r="D2638" t="str">
        <f>IFERROR(VLOOKUP(A2638,プログラム!B:C,2,0),"")</f>
        <v/>
      </c>
      <c r="E2638" t="str">
        <f>IFERROR(記録[[#This Row],[組]],"")</f>
        <v/>
      </c>
      <c r="F2638" t="str">
        <f>IFERROR(記録[[#This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41"/>
        <v xml:space="preserve">    </v>
      </c>
    </row>
    <row r="2639" spans="1:12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IFERROR(VLOOKUP(B2639,チーム番号!E:F,2,0),"")</f>
        <v/>
      </c>
      <c r="D2639" t="str">
        <f>IFERROR(VLOOKUP(A2639,プログラム!B:C,2,0),"")</f>
        <v/>
      </c>
      <c r="E2639" t="str">
        <f>IFERROR(記録[[#This Row],[組]],"")</f>
        <v/>
      </c>
      <c r="F2639" t="str">
        <f>IFERROR(記録[[#This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41"/>
        <v xml:space="preserve">    </v>
      </c>
    </row>
    <row r="2640" spans="1:12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IFERROR(VLOOKUP(B2640,チーム番号!E:F,2,0),"")</f>
        <v/>
      </c>
      <c r="D2640" t="str">
        <f>IFERROR(VLOOKUP(A2640,プログラム!B:C,2,0),"")</f>
        <v/>
      </c>
      <c r="E2640" t="str">
        <f>IFERROR(記録[[#This Row],[組]],"")</f>
        <v/>
      </c>
      <c r="F2640" t="str">
        <f>IFERROR(記録[[#This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41"/>
        <v xml:space="preserve">    </v>
      </c>
    </row>
    <row r="2641" spans="1:12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IFERROR(VLOOKUP(B2641,チーム番号!E:F,2,0),"")</f>
        <v/>
      </c>
      <c r="D2641" t="str">
        <f>IFERROR(VLOOKUP(A2641,プログラム!B:C,2,0),"")</f>
        <v/>
      </c>
      <c r="E2641" t="str">
        <f>IFERROR(記録[[#This Row],[組]],"")</f>
        <v/>
      </c>
      <c r="F2641" t="str">
        <f>IFERROR(記録[[#This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41"/>
        <v xml:space="preserve">    </v>
      </c>
    </row>
    <row r="2642" spans="1:12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IFERROR(VLOOKUP(B2642,チーム番号!E:F,2,0),"")</f>
        <v/>
      </c>
      <c r="D2642" t="str">
        <f>IFERROR(VLOOKUP(A2642,プログラム!B:C,2,0),"")</f>
        <v/>
      </c>
      <c r="E2642" t="str">
        <f>IFERROR(記録[[#This Row],[組]],"")</f>
        <v/>
      </c>
      <c r="F2642" t="str">
        <f>IFERROR(記録[[#This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41"/>
        <v xml:space="preserve">    </v>
      </c>
    </row>
    <row r="2643" spans="1:12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IFERROR(VLOOKUP(B2643,チーム番号!E:F,2,0),"")</f>
        <v/>
      </c>
      <c r="D2643" t="str">
        <f>IFERROR(VLOOKUP(A2643,プログラム!B:C,2,0),"")</f>
        <v/>
      </c>
      <c r="E2643" t="str">
        <f>IFERROR(記録[[#This Row],[組]],"")</f>
        <v/>
      </c>
      <c r="F2643" t="str">
        <f>IFERROR(記録[[#This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41"/>
        <v xml:space="preserve">    </v>
      </c>
    </row>
    <row r="2644" spans="1:12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IFERROR(VLOOKUP(B2644,チーム番号!E:F,2,0),"")</f>
        <v/>
      </c>
      <c r="D2644" t="str">
        <f>IFERROR(VLOOKUP(A2644,プログラム!B:C,2,0),"")</f>
        <v/>
      </c>
      <c r="E2644" t="str">
        <f>IFERROR(記録[[#This Row],[組]],"")</f>
        <v/>
      </c>
      <c r="F2644" t="str">
        <f>IFERROR(記録[[#This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41"/>
        <v xml:space="preserve">    </v>
      </c>
    </row>
    <row r="2645" spans="1:12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IFERROR(VLOOKUP(B2645,チーム番号!E:F,2,0),"")</f>
        <v/>
      </c>
      <c r="D2645" t="str">
        <f>IFERROR(VLOOKUP(A2645,プログラム!B:C,2,0),"")</f>
        <v/>
      </c>
      <c r="E2645" t="str">
        <f>IFERROR(記録[[#This Row],[組]],"")</f>
        <v/>
      </c>
      <c r="F2645" t="str">
        <f>IFERROR(記録[[#This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41"/>
        <v xml:space="preserve">    </v>
      </c>
    </row>
    <row r="2646" spans="1:12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IFERROR(VLOOKUP(B2646,チーム番号!E:F,2,0),"")</f>
        <v/>
      </c>
      <c r="D2646" t="str">
        <f>IFERROR(VLOOKUP(A2646,プログラム!B:C,2,0),"")</f>
        <v/>
      </c>
      <c r="E2646" t="str">
        <f>IFERROR(記録[[#This Row],[組]],"")</f>
        <v/>
      </c>
      <c r="F2646" t="str">
        <f>IFERROR(記録[[#This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41"/>
        <v xml:space="preserve">    </v>
      </c>
    </row>
    <row r="2647" spans="1:12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IFERROR(VLOOKUP(B2647,チーム番号!E:F,2,0),"")</f>
        <v/>
      </c>
      <c r="D2647" t="str">
        <f>IFERROR(VLOOKUP(A2647,プログラム!B:C,2,0),"")</f>
        <v/>
      </c>
      <c r="E2647" t="str">
        <f>IFERROR(記録[[#This Row],[組]],"")</f>
        <v/>
      </c>
      <c r="F2647" t="str">
        <f>IFERROR(記録[[#This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41"/>
        <v xml:space="preserve">    </v>
      </c>
    </row>
    <row r="2648" spans="1:12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IFERROR(VLOOKUP(B2648,チーム番号!E:F,2,0),"")</f>
        <v/>
      </c>
      <c r="D2648" t="str">
        <f>IFERROR(VLOOKUP(A2648,プログラム!B:C,2,0),"")</f>
        <v/>
      </c>
      <c r="E2648" t="str">
        <f>IFERROR(記録[[#This Row],[組]],"")</f>
        <v/>
      </c>
      <c r="F2648" t="str">
        <f>IFERROR(記録[[#This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41"/>
        <v xml:space="preserve">    </v>
      </c>
    </row>
    <row r="2649" spans="1:12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IFERROR(VLOOKUP(B2649,チーム番号!E:F,2,0),"")</f>
        <v/>
      </c>
      <c r="D2649" t="str">
        <f>IFERROR(VLOOKUP(A2649,プログラム!B:C,2,0),"")</f>
        <v/>
      </c>
      <c r="E2649" t="str">
        <f>IFERROR(記録[[#This Row],[組]],"")</f>
        <v/>
      </c>
      <c r="F2649" t="str">
        <f>IFERROR(記録[[#This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41"/>
        <v xml:space="preserve">    </v>
      </c>
    </row>
    <row r="2650" spans="1:12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IFERROR(VLOOKUP(B2650,チーム番号!E:F,2,0),"")</f>
        <v/>
      </c>
      <c r="D2650" t="str">
        <f>IFERROR(VLOOKUP(A2650,プログラム!B:C,2,0),"")</f>
        <v/>
      </c>
      <c r="E2650" t="str">
        <f>IFERROR(記録[[#This Row],[組]],"")</f>
        <v/>
      </c>
      <c r="F2650" t="str">
        <f>IFERROR(記録[[#This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41"/>
        <v xml:space="preserve">    </v>
      </c>
    </row>
    <row r="2651" spans="1:12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IFERROR(VLOOKUP(B2651,チーム番号!E:F,2,0),"")</f>
        <v/>
      </c>
      <c r="D2651" t="str">
        <f>IFERROR(VLOOKUP(A2651,プログラム!B:C,2,0),"")</f>
        <v/>
      </c>
      <c r="E2651" t="str">
        <f>IFERROR(記録[[#This Row],[組]],"")</f>
        <v/>
      </c>
      <c r="F2651" t="str">
        <f>IFERROR(記録[[#This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41"/>
        <v xml:space="preserve">    </v>
      </c>
    </row>
    <row r="2652" spans="1:12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IFERROR(VLOOKUP(B2652,チーム番号!E:F,2,0),"")</f>
        <v/>
      </c>
      <c r="D2652" t="str">
        <f>IFERROR(VLOOKUP(A2652,プログラム!B:C,2,0),"")</f>
        <v/>
      </c>
      <c r="E2652" t="str">
        <f>IFERROR(記録[[#This Row],[組]],"")</f>
        <v/>
      </c>
      <c r="F2652" t="str">
        <f>IFERROR(記録[[#This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41"/>
        <v xml:space="preserve">    </v>
      </c>
    </row>
    <row r="2653" spans="1:12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IFERROR(VLOOKUP(B2653,チーム番号!E:F,2,0),"")</f>
        <v/>
      </c>
      <c r="D2653" t="str">
        <f>IFERROR(VLOOKUP(A2653,プログラム!B:C,2,0),"")</f>
        <v/>
      </c>
      <c r="E2653" t="str">
        <f>IFERROR(記録[[#This Row],[組]],"")</f>
        <v/>
      </c>
      <c r="F2653" t="str">
        <f>IFERROR(記録[[#This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41"/>
        <v xml:space="preserve">    </v>
      </c>
    </row>
    <row r="2654" spans="1:12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IFERROR(VLOOKUP(B2654,チーム番号!E:F,2,0),"")</f>
        <v/>
      </c>
      <c r="D2654" t="str">
        <f>IFERROR(VLOOKUP(A2654,プログラム!B:C,2,0),"")</f>
        <v/>
      </c>
      <c r="E2654" t="str">
        <f>IFERROR(記録[[#This Row],[組]],"")</f>
        <v/>
      </c>
      <c r="F2654" t="str">
        <f>IFERROR(記録[[#This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41"/>
        <v xml:space="preserve">    </v>
      </c>
    </row>
    <row r="2655" spans="1:12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IFERROR(VLOOKUP(B2655,チーム番号!E:F,2,0),"")</f>
        <v/>
      </c>
      <c r="D2655" t="str">
        <f>IFERROR(VLOOKUP(A2655,プログラム!B:C,2,0),"")</f>
        <v/>
      </c>
      <c r="E2655" t="str">
        <f>IFERROR(記録[[#This Row],[組]],"")</f>
        <v/>
      </c>
      <c r="F2655" t="str">
        <f>IFERROR(記録[[#This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41"/>
        <v xml:space="preserve">    </v>
      </c>
    </row>
    <row r="2656" spans="1:12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IFERROR(VLOOKUP(B2656,チーム番号!E:F,2,0),"")</f>
        <v/>
      </c>
      <c r="D2656" t="str">
        <f>IFERROR(VLOOKUP(A2656,プログラム!B:C,2,0),"")</f>
        <v/>
      </c>
      <c r="E2656" t="str">
        <f>IFERROR(記録[[#This Row],[組]],"")</f>
        <v/>
      </c>
      <c r="F2656" t="str">
        <f>IFERROR(記録[[#This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41"/>
        <v xml:space="preserve">    </v>
      </c>
    </row>
    <row r="2657" spans="1:12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IFERROR(VLOOKUP(B2657,チーム番号!E:F,2,0),"")</f>
        <v/>
      </c>
      <c r="D2657" t="str">
        <f>IFERROR(VLOOKUP(A2657,プログラム!B:C,2,0),"")</f>
        <v/>
      </c>
      <c r="E2657" t="str">
        <f>IFERROR(記録[[#This Row],[組]],"")</f>
        <v/>
      </c>
      <c r="F2657" t="str">
        <f>IFERROR(記録[[#This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41"/>
        <v xml:space="preserve">    </v>
      </c>
    </row>
    <row r="2658" spans="1:12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IFERROR(VLOOKUP(B2658,チーム番号!E:F,2,0),"")</f>
        <v/>
      </c>
      <c r="D2658" t="str">
        <f>IFERROR(VLOOKUP(A2658,プログラム!B:C,2,0),"")</f>
        <v/>
      </c>
      <c r="E2658" t="str">
        <f>IFERROR(記録[[#This Row],[組]],"")</f>
        <v/>
      </c>
      <c r="F2658" t="str">
        <f>IFERROR(記録[[#This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41"/>
        <v xml:space="preserve">    </v>
      </c>
    </row>
    <row r="2659" spans="1:12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IFERROR(VLOOKUP(B2659,チーム番号!E:F,2,0),"")</f>
        <v/>
      </c>
      <c r="D2659" t="str">
        <f>IFERROR(VLOOKUP(A2659,プログラム!B:C,2,0),"")</f>
        <v/>
      </c>
      <c r="E2659" t="str">
        <f>IFERROR(記録[[#This Row],[組]],"")</f>
        <v/>
      </c>
      <c r="F2659" t="str">
        <f>IFERROR(記録[[#This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41"/>
        <v xml:space="preserve">    </v>
      </c>
    </row>
    <row r="2660" spans="1:12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IFERROR(VLOOKUP(B2660,チーム番号!E:F,2,0),"")</f>
        <v/>
      </c>
      <c r="D2660" t="str">
        <f>IFERROR(VLOOKUP(A2660,プログラム!B:C,2,0),"")</f>
        <v/>
      </c>
      <c r="E2660" t="str">
        <f>IFERROR(記録[[#This Row],[組]],"")</f>
        <v/>
      </c>
      <c r="F2660" t="str">
        <f>IFERROR(記録[[#This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41"/>
        <v xml:space="preserve">    </v>
      </c>
    </row>
    <row r="2661" spans="1:12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IFERROR(VLOOKUP(B2661,チーム番号!E:F,2,0),"")</f>
        <v/>
      </c>
      <c r="D2661" t="str">
        <f>IFERROR(VLOOKUP(A2661,プログラム!B:C,2,0),"")</f>
        <v/>
      </c>
      <c r="E2661" t="str">
        <f>IFERROR(記録[[#This Row],[組]],"")</f>
        <v/>
      </c>
      <c r="F2661" t="str">
        <f>IFERROR(記録[[#This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41"/>
        <v xml:space="preserve">    </v>
      </c>
    </row>
    <row r="2662" spans="1:12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IFERROR(VLOOKUP(B2662,チーム番号!E:F,2,0),"")</f>
        <v/>
      </c>
      <c r="D2662" t="str">
        <f>IFERROR(VLOOKUP(A2662,プログラム!B:C,2,0),"")</f>
        <v/>
      </c>
      <c r="E2662" t="str">
        <f>IFERROR(記録[[#This Row],[組]],"")</f>
        <v/>
      </c>
      <c r="F2662" t="str">
        <f>IFERROR(記録[[#This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41"/>
        <v xml:space="preserve">    </v>
      </c>
    </row>
    <row r="2663" spans="1:12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IFERROR(VLOOKUP(B2663,チーム番号!E:F,2,0),"")</f>
        <v/>
      </c>
      <c r="D2663" t="str">
        <f>IFERROR(VLOOKUP(A2663,プログラム!B:C,2,0),"")</f>
        <v/>
      </c>
      <c r="E2663" t="str">
        <f>IFERROR(記録[[#This Row],[組]],"")</f>
        <v/>
      </c>
      <c r="F2663" t="str">
        <f>IFERROR(記録[[#This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41"/>
        <v xml:space="preserve">    </v>
      </c>
    </row>
    <row r="2664" spans="1:12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IFERROR(VLOOKUP(B2664,チーム番号!E:F,2,0),"")</f>
        <v/>
      </c>
      <c r="D2664" t="str">
        <f>IFERROR(VLOOKUP(A2664,プログラム!B:C,2,0),"")</f>
        <v/>
      </c>
      <c r="E2664" t="str">
        <f>IFERROR(記録[[#This Row],[組]],"")</f>
        <v/>
      </c>
      <c r="F2664" t="str">
        <f>IFERROR(記録[[#This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41"/>
        <v xml:space="preserve">    </v>
      </c>
    </row>
    <row r="2665" spans="1:12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IFERROR(VLOOKUP(B2665,チーム番号!E:F,2,0),"")</f>
        <v/>
      </c>
      <c r="D2665" t="str">
        <f>IFERROR(VLOOKUP(A2665,プログラム!B:C,2,0),"")</f>
        <v/>
      </c>
      <c r="E2665" t="str">
        <f>IFERROR(記録[[#This Row],[組]],"")</f>
        <v/>
      </c>
      <c r="F2665" t="str">
        <f>IFERROR(記録[[#This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41"/>
        <v xml:space="preserve">    </v>
      </c>
    </row>
    <row r="2666" spans="1:12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IFERROR(VLOOKUP(B2666,チーム番号!E:F,2,0),"")</f>
        <v/>
      </c>
      <c r="D2666" t="str">
        <f>IFERROR(VLOOKUP(A2666,プログラム!B:C,2,0),"")</f>
        <v/>
      </c>
      <c r="E2666" t="str">
        <f>IFERROR(記録[[#This Row],[組]],"")</f>
        <v/>
      </c>
      <c r="F2666" t="str">
        <f>IFERROR(記録[[#This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41"/>
        <v xml:space="preserve">    </v>
      </c>
    </row>
    <row r="2667" spans="1:12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IFERROR(VLOOKUP(B2667,チーム番号!E:F,2,0),"")</f>
        <v/>
      </c>
      <c r="D2667" t="str">
        <f>IFERROR(VLOOKUP(A2667,プログラム!B:C,2,0),"")</f>
        <v/>
      </c>
      <c r="E2667" t="str">
        <f>IFERROR(記録[[#This Row],[組]],"")</f>
        <v/>
      </c>
      <c r="F2667" t="str">
        <f>IFERROR(記録[[#This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41"/>
        <v xml:space="preserve">    </v>
      </c>
    </row>
    <row r="2668" spans="1:12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IFERROR(VLOOKUP(B2668,チーム番号!E:F,2,0),"")</f>
        <v/>
      </c>
      <c r="D2668" t="str">
        <f>IFERROR(VLOOKUP(A2668,プログラム!B:C,2,0),"")</f>
        <v/>
      </c>
      <c r="E2668" t="str">
        <f>IFERROR(記録[[#This Row],[組]],"")</f>
        <v/>
      </c>
      <c r="F2668" t="str">
        <f>IFERROR(記録[[#This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41"/>
        <v xml:space="preserve">    </v>
      </c>
    </row>
    <row r="2669" spans="1:12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IFERROR(VLOOKUP(B2669,チーム番号!E:F,2,0),"")</f>
        <v/>
      </c>
      <c r="D2669" t="str">
        <f>IFERROR(VLOOKUP(A2669,プログラム!B:C,2,0),"")</f>
        <v/>
      </c>
      <c r="E2669" t="str">
        <f>IFERROR(記録[[#This Row],[組]],"")</f>
        <v/>
      </c>
      <c r="F2669" t="str">
        <f>IFERROR(記録[[#This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41"/>
        <v xml:space="preserve">    </v>
      </c>
    </row>
    <row r="2670" spans="1:12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IFERROR(VLOOKUP(B2670,チーム番号!E:F,2,0),"")</f>
        <v/>
      </c>
      <c r="D2670" t="str">
        <f>IFERROR(VLOOKUP(A2670,プログラム!B:C,2,0),"")</f>
        <v/>
      </c>
      <c r="E2670" t="str">
        <f>IFERROR(記録[[#This Row],[組]],"")</f>
        <v/>
      </c>
      <c r="F2670" t="str">
        <f>IFERROR(記録[[#This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ref="L2670:L2733" si="42">CONCATENATE(G2670," ",H2670," ",I2670," ",J2670," ",K2670)</f>
        <v xml:space="preserve">    </v>
      </c>
    </row>
    <row r="2671" spans="1:12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IFERROR(VLOOKUP(B2671,チーム番号!E:F,2,0),"")</f>
        <v/>
      </c>
      <c r="D2671" t="str">
        <f>IFERROR(VLOOKUP(A2671,プログラム!B:C,2,0),"")</f>
        <v/>
      </c>
      <c r="E2671" t="str">
        <f>IFERROR(記録[[#This Row],[組]],"")</f>
        <v/>
      </c>
      <c r="F2671" t="str">
        <f>IFERROR(記録[[#This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42"/>
        <v xml:space="preserve">    </v>
      </c>
    </row>
    <row r="2672" spans="1:12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IFERROR(VLOOKUP(B2672,チーム番号!E:F,2,0),"")</f>
        <v/>
      </c>
      <c r="D2672" t="str">
        <f>IFERROR(VLOOKUP(A2672,プログラム!B:C,2,0),"")</f>
        <v/>
      </c>
      <c r="E2672" t="str">
        <f>IFERROR(記録[[#This Row],[組]],"")</f>
        <v/>
      </c>
      <c r="F2672" t="str">
        <f>IFERROR(記録[[#This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42"/>
        <v xml:space="preserve">    </v>
      </c>
    </row>
    <row r="2673" spans="1:12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IFERROR(VLOOKUP(B2673,チーム番号!E:F,2,0),"")</f>
        <v/>
      </c>
      <c r="D2673" t="str">
        <f>IFERROR(VLOOKUP(A2673,プログラム!B:C,2,0),"")</f>
        <v/>
      </c>
      <c r="E2673" t="str">
        <f>IFERROR(記録[[#This Row],[組]],"")</f>
        <v/>
      </c>
      <c r="F2673" t="str">
        <f>IFERROR(記録[[#This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42"/>
        <v xml:space="preserve">    </v>
      </c>
    </row>
    <row r="2674" spans="1:12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IFERROR(VLOOKUP(B2674,チーム番号!E:F,2,0),"")</f>
        <v/>
      </c>
      <c r="D2674" t="str">
        <f>IFERROR(VLOOKUP(A2674,プログラム!B:C,2,0),"")</f>
        <v/>
      </c>
      <c r="E2674" t="str">
        <f>IFERROR(記録[[#This Row],[組]],"")</f>
        <v/>
      </c>
      <c r="F2674" t="str">
        <f>IFERROR(記録[[#This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42"/>
        <v xml:space="preserve">    </v>
      </c>
    </row>
    <row r="2675" spans="1:12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IFERROR(VLOOKUP(B2675,チーム番号!E:F,2,0),"")</f>
        <v/>
      </c>
      <c r="D2675" t="str">
        <f>IFERROR(VLOOKUP(A2675,プログラム!B:C,2,0),"")</f>
        <v/>
      </c>
      <c r="E2675" t="str">
        <f>IFERROR(記録[[#This Row],[組]],"")</f>
        <v/>
      </c>
      <c r="F2675" t="str">
        <f>IFERROR(記録[[#This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42"/>
        <v xml:space="preserve">    </v>
      </c>
    </row>
    <row r="2676" spans="1:12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IFERROR(VLOOKUP(B2676,チーム番号!E:F,2,0),"")</f>
        <v/>
      </c>
      <c r="D2676" t="str">
        <f>IFERROR(VLOOKUP(A2676,プログラム!B:C,2,0),"")</f>
        <v/>
      </c>
      <c r="E2676" t="str">
        <f>IFERROR(記録[[#This Row],[組]],"")</f>
        <v/>
      </c>
      <c r="F2676" t="str">
        <f>IFERROR(記録[[#This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42"/>
        <v xml:space="preserve">    </v>
      </c>
    </row>
    <row r="2677" spans="1:12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IFERROR(VLOOKUP(B2677,チーム番号!E:F,2,0),"")</f>
        <v/>
      </c>
      <c r="D2677" t="str">
        <f>IFERROR(VLOOKUP(A2677,プログラム!B:C,2,0),"")</f>
        <v/>
      </c>
      <c r="E2677" t="str">
        <f>IFERROR(記録[[#This Row],[組]],"")</f>
        <v/>
      </c>
      <c r="F2677" t="str">
        <f>IFERROR(記録[[#This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42"/>
        <v xml:space="preserve">    </v>
      </c>
    </row>
    <row r="2678" spans="1:12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IFERROR(VLOOKUP(B2678,チーム番号!E:F,2,0),"")</f>
        <v/>
      </c>
      <c r="D2678" t="str">
        <f>IFERROR(VLOOKUP(A2678,プログラム!B:C,2,0),"")</f>
        <v/>
      </c>
      <c r="E2678" t="str">
        <f>IFERROR(記録[[#This Row],[組]],"")</f>
        <v/>
      </c>
      <c r="F2678" t="str">
        <f>IFERROR(記録[[#This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42"/>
        <v xml:space="preserve">    </v>
      </c>
    </row>
    <row r="2679" spans="1:12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IFERROR(VLOOKUP(B2679,チーム番号!E:F,2,0),"")</f>
        <v/>
      </c>
      <c r="D2679" t="str">
        <f>IFERROR(VLOOKUP(A2679,プログラム!B:C,2,0),"")</f>
        <v/>
      </c>
      <c r="E2679" t="str">
        <f>IFERROR(記録[[#This Row],[組]],"")</f>
        <v/>
      </c>
      <c r="F2679" t="str">
        <f>IFERROR(記録[[#This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42"/>
        <v xml:space="preserve">    </v>
      </c>
    </row>
    <row r="2680" spans="1:12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IFERROR(VLOOKUP(B2680,チーム番号!E:F,2,0),"")</f>
        <v/>
      </c>
      <c r="D2680" t="str">
        <f>IFERROR(VLOOKUP(A2680,プログラム!B:C,2,0),"")</f>
        <v/>
      </c>
      <c r="E2680" t="str">
        <f>IFERROR(記録[[#This Row],[組]],"")</f>
        <v/>
      </c>
      <c r="F2680" t="str">
        <f>IFERROR(記録[[#This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42"/>
        <v xml:space="preserve">    </v>
      </c>
    </row>
    <row r="2681" spans="1:12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IFERROR(VLOOKUP(B2681,チーム番号!E:F,2,0),"")</f>
        <v/>
      </c>
      <c r="D2681" t="str">
        <f>IFERROR(VLOOKUP(A2681,プログラム!B:C,2,0),"")</f>
        <v/>
      </c>
      <c r="E2681" t="str">
        <f>IFERROR(記録[[#This Row],[組]],"")</f>
        <v/>
      </c>
      <c r="F2681" t="str">
        <f>IFERROR(記録[[#This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42"/>
        <v xml:space="preserve">    </v>
      </c>
    </row>
    <row r="2682" spans="1:12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IFERROR(VLOOKUP(B2682,チーム番号!E:F,2,0),"")</f>
        <v/>
      </c>
      <c r="D2682" t="str">
        <f>IFERROR(VLOOKUP(A2682,プログラム!B:C,2,0),"")</f>
        <v/>
      </c>
      <c r="E2682" t="str">
        <f>IFERROR(記録[[#This Row],[組]],"")</f>
        <v/>
      </c>
      <c r="F2682" t="str">
        <f>IFERROR(記録[[#This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42"/>
        <v xml:space="preserve">    </v>
      </c>
    </row>
    <row r="2683" spans="1:12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IFERROR(VLOOKUP(B2683,チーム番号!E:F,2,0),"")</f>
        <v/>
      </c>
      <c r="D2683" t="str">
        <f>IFERROR(VLOOKUP(A2683,プログラム!B:C,2,0),"")</f>
        <v/>
      </c>
      <c r="E2683" t="str">
        <f>IFERROR(記録[[#This Row],[組]],"")</f>
        <v/>
      </c>
      <c r="F2683" t="str">
        <f>IFERROR(記録[[#This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42"/>
        <v xml:space="preserve">    </v>
      </c>
    </row>
    <row r="2684" spans="1:12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IFERROR(VLOOKUP(B2684,チーム番号!E:F,2,0),"")</f>
        <v/>
      </c>
      <c r="D2684" t="str">
        <f>IFERROR(VLOOKUP(A2684,プログラム!B:C,2,0),"")</f>
        <v/>
      </c>
      <c r="E2684" t="str">
        <f>IFERROR(記録[[#This Row],[組]],"")</f>
        <v/>
      </c>
      <c r="F2684" t="str">
        <f>IFERROR(記録[[#This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42"/>
        <v xml:space="preserve">    </v>
      </c>
    </row>
    <row r="2685" spans="1:12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IFERROR(VLOOKUP(B2685,チーム番号!E:F,2,0),"")</f>
        <v/>
      </c>
      <c r="D2685" t="str">
        <f>IFERROR(VLOOKUP(A2685,プログラム!B:C,2,0),"")</f>
        <v/>
      </c>
      <c r="E2685" t="str">
        <f>IFERROR(記録[[#This Row],[組]],"")</f>
        <v/>
      </c>
      <c r="F2685" t="str">
        <f>IFERROR(記録[[#This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42"/>
        <v xml:space="preserve">    </v>
      </c>
    </row>
    <row r="2686" spans="1:12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IFERROR(VLOOKUP(B2686,チーム番号!E:F,2,0),"")</f>
        <v/>
      </c>
      <c r="D2686" t="str">
        <f>IFERROR(VLOOKUP(A2686,プログラム!B:C,2,0),"")</f>
        <v/>
      </c>
      <c r="E2686" t="str">
        <f>IFERROR(記録[[#This Row],[組]],"")</f>
        <v/>
      </c>
      <c r="F2686" t="str">
        <f>IFERROR(記録[[#This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42"/>
        <v xml:space="preserve">    </v>
      </c>
    </row>
    <row r="2687" spans="1:12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IFERROR(VLOOKUP(B2687,チーム番号!E:F,2,0),"")</f>
        <v/>
      </c>
      <c r="D2687" t="str">
        <f>IFERROR(VLOOKUP(A2687,プログラム!B:C,2,0),"")</f>
        <v/>
      </c>
      <c r="E2687" t="str">
        <f>IFERROR(記録[[#This Row],[組]],"")</f>
        <v/>
      </c>
      <c r="F2687" t="str">
        <f>IFERROR(記録[[#This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42"/>
        <v xml:space="preserve">    </v>
      </c>
    </row>
    <row r="2688" spans="1:12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IFERROR(VLOOKUP(B2688,チーム番号!E:F,2,0),"")</f>
        <v/>
      </c>
      <c r="D2688" t="str">
        <f>IFERROR(VLOOKUP(A2688,プログラム!B:C,2,0),"")</f>
        <v/>
      </c>
      <c r="E2688" t="str">
        <f>IFERROR(記録[[#This Row],[組]],"")</f>
        <v/>
      </c>
      <c r="F2688" t="str">
        <f>IFERROR(記録[[#This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42"/>
        <v xml:space="preserve">    </v>
      </c>
    </row>
    <row r="2689" spans="1:12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IFERROR(VLOOKUP(B2689,チーム番号!E:F,2,0),"")</f>
        <v/>
      </c>
      <c r="D2689" t="str">
        <f>IFERROR(VLOOKUP(A2689,プログラム!B:C,2,0),"")</f>
        <v/>
      </c>
      <c r="E2689" t="str">
        <f>IFERROR(記録[[#This Row],[組]],"")</f>
        <v/>
      </c>
      <c r="F2689" t="str">
        <f>IFERROR(記録[[#This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42"/>
        <v xml:space="preserve">    </v>
      </c>
    </row>
    <row r="2690" spans="1:12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IFERROR(VLOOKUP(B2690,チーム番号!E:F,2,0),"")</f>
        <v/>
      </c>
      <c r="D2690" t="str">
        <f>IFERROR(VLOOKUP(A2690,プログラム!B:C,2,0),"")</f>
        <v/>
      </c>
      <c r="E2690" t="str">
        <f>IFERROR(記録[[#This Row],[組]],"")</f>
        <v/>
      </c>
      <c r="F2690" t="str">
        <f>IFERROR(記録[[#This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42"/>
        <v xml:space="preserve">    </v>
      </c>
    </row>
    <row r="2691" spans="1:12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IFERROR(VLOOKUP(B2691,チーム番号!E:F,2,0),"")</f>
        <v/>
      </c>
      <c r="D2691" t="str">
        <f>IFERROR(VLOOKUP(A2691,プログラム!B:C,2,0),"")</f>
        <v/>
      </c>
      <c r="E2691" t="str">
        <f>IFERROR(記録[[#This Row],[組]],"")</f>
        <v/>
      </c>
      <c r="F2691" t="str">
        <f>IFERROR(記録[[#This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si="42"/>
        <v xml:space="preserve">    </v>
      </c>
    </row>
    <row r="2692" spans="1:12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IFERROR(VLOOKUP(B2692,チーム番号!E:F,2,0),"")</f>
        <v/>
      </c>
      <c r="D2692" t="str">
        <f>IFERROR(VLOOKUP(A2692,プログラム!B:C,2,0),"")</f>
        <v/>
      </c>
      <c r="E2692" t="str">
        <f>IFERROR(記録[[#This Row],[組]],"")</f>
        <v/>
      </c>
      <c r="F2692" t="str">
        <f>IFERROR(記録[[#This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42"/>
        <v xml:space="preserve">    </v>
      </c>
    </row>
    <row r="2693" spans="1:12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IFERROR(VLOOKUP(B2693,チーム番号!E:F,2,0),"")</f>
        <v/>
      </c>
      <c r="D2693" t="str">
        <f>IFERROR(VLOOKUP(A2693,プログラム!B:C,2,0),"")</f>
        <v/>
      </c>
      <c r="E2693" t="str">
        <f>IFERROR(記録[[#This Row],[組]],"")</f>
        <v/>
      </c>
      <c r="F2693" t="str">
        <f>IFERROR(記録[[#This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42"/>
        <v xml:space="preserve">    </v>
      </c>
    </row>
    <row r="2694" spans="1:12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IFERROR(VLOOKUP(B2694,チーム番号!E:F,2,0),"")</f>
        <v/>
      </c>
      <c r="D2694" t="str">
        <f>IFERROR(VLOOKUP(A2694,プログラム!B:C,2,0),"")</f>
        <v/>
      </c>
      <c r="E2694" t="str">
        <f>IFERROR(記録[[#This Row],[組]],"")</f>
        <v/>
      </c>
      <c r="F2694" t="str">
        <f>IFERROR(記録[[#This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42"/>
        <v xml:space="preserve">    </v>
      </c>
    </row>
    <row r="2695" spans="1:12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IFERROR(VLOOKUP(B2695,チーム番号!E:F,2,0),"")</f>
        <v/>
      </c>
      <c r="D2695" t="str">
        <f>IFERROR(VLOOKUP(A2695,プログラム!B:C,2,0),"")</f>
        <v/>
      </c>
      <c r="E2695" t="str">
        <f>IFERROR(記録[[#This Row],[組]],"")</f>
        <v/>
      </c>
      <c r="F2695" t="str">
        <f>IFERROR(記録[[#This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42"/>
        <v xml:space="preserve">    </v>
      </c>
    </row>
    <row r="2696" spans="1:12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IFERROR(VLOOKUP(B2696,チーム番号!E:F,2,0),"")</f>
        <v/>
      </c>
      <c r="D2696" t="str">
        <f>IFERROR(VLOOKUP(A2696,プログラム!B:C,2,0),"")</f>
        <v/>
      </c>
      <c r="E2696" t="str">
        <f>IFERROR(記録[[#This Row],[組]],"")</f>
        <v/>
      </c>
      <c r="F2696" t="str">
        <f>IFERROR(記録[[#This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42"/>
        <v xml:space="preserve">    </v>
      </c>
    </row>
    <row r="2697" spans="1:12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IFERROR(VLOOKUP(B2697,チーム番号!E:F,2,0),"")</f>
        <v/>
      </c>
      <c r="D2697" t="str">
        <f>IFERROR(VLOOKUP(A2697,プログラム!B:C,2,0),"")</f>
        <v/>
      </c>
      <c r="E2697" t="str">
        <f>IFERROR(記録[[#This Row],[組]],"")</f>
        <v/>
      </c>
      <c r="F2697" t="str">
        <f>IFERROR(記録[[#This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42"/>
        <v xml:space="preserve">    </v>
      </c>
    </row>
    <row r="2698" spans="1:12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IFERROR(VLOOKUP(B2698,チーム番号!E:F,2,0),"")</f>
        <v/>
      </c>
      <c r="D2698" t="str">
        <f>IFERROR(VLOOKUP(A2698,プログラム!B:C,2,0),"")</f>
        <v/>
      </c>
      <c r="E2698" t="str">
        <f>IFERROR(記録[[#This Row],[組]],"")</f>
        <v/>
      </c>
      <c r="F2698" t="str">
        <f>IFERROR(記録[[#This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42"/>
        <v xml:space="preserve">    </v>
      </c>
    </row>
    <row r="2699" spans="1:12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IFERROR(VLOOKUP(B2699,チーム番号!E:F,2,0),"")</f>
        <v/>
      </c>
      <c r="D2699" t="str">
        <f>IFERROR(VLOOKUP(A2699,プログラム!B:C,2,0),"")</f>
        <v/>
      </c>
      <c r="E2699" t="str">
        <f>IFERROR(記録[[#This Row],[組]],"")</f>
        <v/>
      </c>
      <c r="F2699" t="str">
        <f>IFERROR(記録[[#This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42"/>
        <v xml:space="preserve">    </v>
      </c>
    </row>
    <row r="2700" spans="1:12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IFERROR(VLOOKUP(B2700,チーム番号!E:F,2,0),"")</f>
        <v/>
      </c>
      <c r="D2700" t="str">
        <f>IFERROR(VLOOKUP(A2700,プログラム!B:C,2,0),"")</f>
        <v/>
      </c>
      <c r="E2700" t="str">
        <f>IFERROR(記録[[#This Row],[組]],"")</f>
        <v/>
      </c>
      <c r="F2700" t="str">
        <f>IFERROR(記録[[#This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42"/>
        <v xml:space="preserve">    </v>
      </c>
    </row>
    <row r="2701" spans="1:12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IFERROR(VLOOKUP(B2701,チーム番号!E:F,2,0),"")</f>
        <v/>
      </c>
      <c r="D2701" t="str">
        <f>IFERROR(VLOOKUP(A2701,プログラム!B:C,2,0),"")</f>
        <v/>
      </c>
      <c r="E2701" t="str">
        <f>IFERROR(記録[[#This Row],[組]],"")</f>
        <v/>
      </c>
      <c r="F2701" t="str">
        <f>IFERROR(記録[[#This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42"/>
        <v xml:space="preserve">    </v>
      </c>
    </row>
    <row r="2702" spans="1:12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IFERROR(VLOOKUP(B2702,チーム番号!E:F,2,0),"")</f>
        <v/>
      </c>
      <c r="D2702" t="str">
        <f>IFERROR(VLOOKUP(A2702,プログラム!B:C,2,0),"")</f>
        <v/>
      </c>
      <c r="E2702" t="str">
        <f>IFERROR(記録[[#This Row],[組]],"")</f>
        <v/>
      </c>
      <c r="F2702" t="str">
        <f>IFERROR(記録[[#This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42"/>
        <v xml:space="preserve">    </v>
      </c>
    </row>
    <row r="2703" spans="1:12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IFERROR(VLOOKUP(B2703,チーム番号!E:F,2,0),"")</f>
        <v/>
      </c>
      <c r="D2703" t="str">
        <f>IFERROR(VLOOKUP(A2703,プログラム!B:C,2,0),"")</f>
        <v/>
      </c>
      <c r="E2703" t="str">
        <f>IFERROR(記録[[#This Row],[組]],"")</f>
        <v/>
      </c>
      <c r="F2703" t="str">
        <f>IFERROR(記録[[#This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42"/>
        <v xml:space="preserve">    </v>
      </c>
    </row>
    <row r="2704" spans="1:12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IFERROR(VLOOKUP(B2704,チーム番号!E:F,2,0),"")</f>
        <v/>
      </c>
      <c r="D2704" t="str">
        <f>IFERROR(VLOOKUP(A2704,プログラム!B:C,2,0),"")</f>
        <v/>
      </c>
      <c r="E2704" t="str">
        <f>IFERROR(記録[[#This Row],[組]],"")</f>
        <v/>
      </c>
      <c r="F2704" t="str">
        <f>IFERROR(記録[[#This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42"/>
        <v xml:space="preserve">    </v>
      </c>
    </row>
    <row r="2705" spans="1:12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IFERROR(VLOOKUP(B2705,チーム番号!E:F,2,0),"")</f>
        <v/>
      </c>
      <c r="D2705" t="str">
        <f>IFERROR(VLOOKUP(A2705,プログラム!B:C,2,0),"")</f>
        <v/>
      </c>
      <c r="E2705" t="str">
        <f>IFERROR(記録[[#This Row],[組]],"")</f>
        <v/>
      </c>
      <c r="F2705" t="str">
        <f>IFERROR(記録[[#This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42"/>
        <v xml:space="preserve">    </v>
      </c>
    </row>
    <row r="2706" spans="1:12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IFERROR(VLOOKUP(B2706,チーム番号!E:F,2,0),"")</f>
        <v/>
      </c>
      <c r="D2706" t="str">
        <f>IFERROR(VLOOKUP(A2706,プログラム!B:C,2,0),"")</f>
        <v/>
      </c>
      <c r="E2706" t="str">
        <f>IFERROR(記録[[#This Row],[組]],"")</f>
        <v/>
      </c>
      <c r="F2706" t="str">
        <f>IFERROR(記録[[#This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42"/>
        <v xml:space="preserve">    </v>
      </c>
    </row>
    <row r="2707" spans="1:12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IFERROR(VLOOKUP(B2707,チーム番号!E:F,2,0),"")</f>
        <v/>
      </c>
      <c r="D2707" t="str">
        <f>IFERROR(VLOOKUP(A2707,プログラム!B:C,2,0),"")</f>
        <v/>
      </c>
      <c r="E2707" t="str">
        <f>IFERROR(記録[[#This Row],[組]],"")</f>
        <v/>
      </c>
      <c r="F2707" t="str">
        <f>IFERROR(記録[[#This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42"/>
        <v xml:space="preserve">    </v>
      </c>
    </row>
    <row r="2708" spans="1:12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IFERROR(VLOOKUP(B2708,チーム番号!E:F,2,0),"")</f>
        <v/>
      </c>
      <c r="D2708" t="str">
        <f>IFERROR(VLOOKUP(A2708,プログラム!B:C,2,0),"")</f>
        <v/>
      </c>
      <c r="E2708" t="str">
        <f>IFERROR(記録[[#This Row],[組]],"")</f>
        <v/>
      </c>
      <c r="F2708" t="str">
        <f>IFERROR(記録[[#This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42"/>
        <v xml:space="preserve">    </v>
      </c>
    </row>
    <row r="2709" spans="1:12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IFERROR(VLOOKUP(B2709,チーム番号!E:F,2,0),"")</f>
        <v/>
      </c>
      <c r="D2709" t="str">
        <f>IFERROR(VLOOKUP(A2709,プログラム!B:C,2,0),"")</f>
        <v/>
      </c>
      <c r="E2709" t="str">
        <f>IFERROR(記録[[#This Row],[組]],"")</f>
        <v/>
      </c>
      <c r="F2709" t="str">
        <f>IFERROR(記録[[#This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42"/>
        <v xml:space="preserve">    </v>
      </c>
    </row>
    <row r="2710" spans="1:12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IFERROR(VLOOKUP(B2710,チーム番号!E:F,2,0),"")</f>
        <v/>
      </c>
      <c r="D2710" t="str">
        <f>IFERROR(VLOOKUP(A2710,プログラム!B:C,2,0),"")</f>
        <v/>
      </c>
      <c r="E2710" t="str">
        <f>IFERROR(記録[[#This Row],[組]],"")</f>
        <v/>
      </c>
      <c r="F2710" t="str">
        <f>IFERROR(記録[[#This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42"/>
        <v xml:space="preserve">    </v>
      </c>
    </row>
    <row r="2711" spans="1:12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IFERROR(VLOOKUP(B2711,チーム番号!E:F,2,0),"")</f>
        <v/>
      </c>
      <c r="D2711" t="str">
        <f>IFERROR(VLOOKUP(A2711,プログラム!B:C,2,0),"")</f>
        <v/>
      </c>
      <c r="E2711" t="str">
        <f>IFERROR(記録[[#This Row],[組]],"")</f>
        <v/>
      </c>
      <c r="F2711" t="str">
        <f>IFERROR(記録[[#This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42"/>
        <v xml:space="preserve">    </v>
      </c>
    </row>
    <row r="2712" spans="1:12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IFERROR(VLOOKUP(B2712,チーム番号!E:F,2,0),"")</f>
        <v/>
      </c>
      <c r="D2712" t="str">
        <f>IFERROR(VLOOKUP(A2712,プログラム!B:C,2,0),"")</f>
        <v/>
      </c>
      <c r="E2712" t="str">
        <f>IFERROR(記録[[#This Row],[組]],"")</f>
        <v/>
      </c>
      <c r="F2712" t="str">
        <f>IFERROR(記録[[#This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42"/>
        <v xml:space="preserve">    </v>
      </c>
    </row>
    <row r="2713" spans="1:12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IFERROR(VLOOKUP(B2713,チーム番号!E:F,2,0),"")</f>
        <v/>
      </c>
      <c r="D2713" t="str">
        <f>IFERROR(VLOOKUP(A2713,プログラム!B:C,2,0),"")</f>
        <v/>
      </c>
      <c r="E2713" t="str">
        <f>IFERROR(記録[[#This Row],[組]],"")</f>
        <v/>
      </c>
      <c r="F2713" t="str">
        <f>IFERROR(記録[[#This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42"/>
        <v xml:space="preserve">    </v>
      </c>
    </row>
    <row r="2714" spans="1:12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IFERROR(VLOOKUP(B2714,チーム番号!E:F,2,0),"")</f>
        <v/>
      </c>
      <c r="D2714" t="str">
        <f>IFERROR(VLOOKUP(A2714,プログラム!B:C,2,0),"")</f>
        <v/>
      </c>
      <c r="E2714" t="str">
        <f>IFERROR(記録[[#This Row],[組]],"")</f>
        <v/>
      </c>
      <c r="F2714" t="str">
        <f>IFERROR(記録[[#This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42"/>
        <v xml:space="preserve">    </v>
      </c>
    </row>
    <row r="2715" spans="1:12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IFERROR(VLOOKUP(B2715,チーム番号!E:F,2,0),"")</f>
        <v/>
      </c>
      <c r="D2715" t="str">
        <f>IFERROR(VLOOKUP(A2715,プログラム!B:C,2,0),"")</f>
        <v/>
      </c>
      <c r="E2715" t="str">
        <f>IFERROR(記録[[#This Row],[組]],"")</f>
        <v/>
      </c>
      <c r="F2715" t="str">
        <f>IFERROR(記録[[#This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42"/>
        <v xml:space="preserve">    </v>
      </c>
    </row>
    <row r="2716" spans="1:12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IFERROR(VLOOKUP(B2716,チーム番号!E:F,2,0),"")</f>
        <v/>
      </c>
      <c r="D2716" t="str">
        <f>IFERROR(VLOOKUP(A2716,プログラム!B:C,2,0),"")</f>
        <v/>
      </c>
      <c r="E2716" t="str">
        <f>IFERROR(記録[[#This Row],[組]],"")</f>
        <v/>
      </c>
      <c r="F2716" t="str">
        <f>IFERROR(記録[[#This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42"/>
        <v xml:space="preserve">    </v>
      </c>
    </row>
    <row r="2717" spans="1:12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IFERROR(VLOOKUP(B2717,チーム番号!E:F,2,0),"")</f>
        <v/>
      </c>
      <c r="D2717" t="str">
        <f>IFERROR(VLOOKUP(A2717,プログラム!B:C,2,0),"")</f>
        <v/>
      </c>
      <c r="E2717" t="str">
        <f>IFERROR(記録[[#This Row],[組]],"")</f>
        <v/>
      </c>
      <c r="F2717" t="str">
        <f>IFERROR(記録[[#This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42"/>
        <v xml:space="preserve">    </v>
      </c>
    </row>
    <row r="2718" spans="1:12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IFERROR(VLOOKUP(B2718,チーム番号!E:F,2,0),"")</f>
        <v/>
      </c>
      <c r="D2718" t="str">
        <f>IFERROR(VLOOKUP(A2718,プログラム!B:C,2,0),"")</f>
        <v/>
      </c>
      <c r="E2718" t="str">
        <f>IFERROR(記録[[#This Row],[組]],"")</f>
        <v/>
      </c>
      <c r="F2718" t="str">
        <f>IFERROR(記録[[#This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42"/>
        <v xml:space="preserve">    </v>
      </c>
    </row>
    <row r="2719" spans="1:12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IFERROR(VLOOKUP(B2719,チーム番号!E:F,2,0),"")</f>
        <v/>
      </c>
      <c r="D2719" t="str">
        <f>IFERROR(VLOOKUP(A2719,プログラム!B:C,2,0),"")</f>
        <v/>
      </c>
      <c r="E2719" t="str">
        <f>IFERROR(記録[[#This Row],[組]],"")</f>
        <v/>
      </c>
      <c r="F2719" t="str">
        <f>IFERROR(記録[[#This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42"/>
        <v xml:space="preserve">    </v>
      </c>
    </row>
    <row r="2720" spans="1:12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IFERROR(VLOOKUP(B2720,チーム番号!E:F,2,0),"")</f>
        <v/>
      </c>
      <c r="D2720" t="str">
        <f>IFERROR(VLOOKUP(A2720,プログラム!B:C,2,0),"")</f>
        <v/>
      </c>
      <c r="E2720" t="str">
        <f>IFERROR(記録[[#This Row],[組]],"")</f>
        <v/>
      </c>
      <c r="F2720" t="str">
        <f>IFERROR(記録[[#This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42"/>
        <v xml:space="preserve">    </v>
      </c>
    </row>
    <row r="2721" spans="1:12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IFERROR(VLOOKUP(B2721,チーム番号!E:F,2,0),"")</f>
        <v/>
      </c>
      <c r="D2721" t="str">
        <f>IFERROR(VLOOKUP(A2721,プログラム!B:C,2,0),"")</f>
        <v/>
      </c>
      <c r="E2721" t="str">
        <f>IFERROR(記録[[#This Row],[組]],"")</f>
        <v/>
      </c>
      <c r="F2721" t="str">
        <f>IFERROR(記録[[#This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42"/>
        <v xml:space="preserve">    </v>
      </c>
    </row>
    <row r="2722" spans="1:12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IFERROR(VLOOKUP(B2722,チーム番号!E:F,2,0),"")</f>
        <v/>
      </c>
      <c r="D2722" t="str">
        <f>IFERROR(VLOOKUP(A2722,プログラム!B:C,2,0),"")</f>
        <v/>
      </c>
      <c r="E2722" t="str">
        <f>IFERROR(記録[[#This Row],[組]],"")</f>
        <v/>
      </c>
      <c r="F2722" t="str">
        <f>IFERROR(記録[[#This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42"/>
        <v xml:space="preserve">    </v>
      </c>
    </row>
    <row r="2723" spans="1:12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IFERROR(VLOOKUP(B2723,チーム番号!E:F,2,0),"")</f>
        <v/>
      </c>
      <c r="D2723" t="str">
        <f>IFERROR(VLOOKUP(A2723,プログラム!B:C,2,0),"")</f>
        <v/>
      </c>
      <c r="E2723" t="str">
        <f>IFERROR(記録[[#This Row],[組]],"")</f>
        <v/>
      </c>
      <c r="F2723" t="str">
        <f>IFERROR(記録[[#This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42"/>
        <v xml:space="preserve">    </v>
      </c>
    </row>
    <row r="2724" spans="1:12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IFERROR(VLOOKUP(B2724,チーム番号!E:F,2,0),"")</f>
        <v/>
      </c>
      <c r="D2724" t="str">
        <f>IFERROR(VLOOKUP(A2724,プログラム!B:C,2,0),"")</f>
        <v/>
      </c>
      <c r="E2724" t="str">
        <f>IFERROR(記録[[#This Row],[組]],"")</f>
        <v/>
      </c>
      <c r="F2724" t="str">
        <f>IFERROR(記録[[#This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42"/>
        <v xml:space="preserve">    </v>
      </c>
    </row>
    <row r="2725" spans="1:12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IFERROR(VLOOKUP(B2725,チーム番号!E:F,2,0),"")</f>
        <v/>
      </c>
      <c r="D2725" t="str">
        <f>IFERROR(VLOOKUP(A2725,プログラム!B:C,2,0),"")</f>
        <v/>
      </c>
      <c r="E2725" t="str">
        <f>IFERROR(記録[[#This Row],[組]],"")</f>
        <v/>
      </c>
      <c r="F2725" t="str">
        <f>IFERROR(記録[[#This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42"/>
        <v xml:space="preserve">    </v>
      </c>
    </row>
    <row r="2726" spans="1:12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IFERROR(VLOOKUP(B2726,チーム番号!E:F,2,0),"")</f>
        <v/>
      </c>
      <c r="D2726" t="str">
        <f>IFERROR(VLOOKUP(A2726,プログラム!B:C,2,0),"")</f>
        <v/>
      </c>
      <c r="E2726" t="str">
        <f>IFERROR(記録[[#This Row],[組]],"")</f>
        <v/>
      </c>
      <c r="F2726" t="str">
        <f>IFERROR(記録[[#This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42"/>
        <v xml:space="preserve">    </v>
      </c>
    </row>
    <row r="2727" spans="1:12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IFERROR(VLOOKUP(B2727,チーム番号!E:F,2,0),"")</f>
        <v/>
      </c>
      <c r="D2727" t="str">
        <f>IFERROR(VLOOKUP(A2727,プログラム!B:C,2,0),"")</f>
        <v/>
      </c>
      <c r="E2727" t="str">
        <f>IFERROR(記録[[#This Row],[組]],"")</f>
        <v/>
      </c>
      <c r="F2727" t="str">
        <f>IFERROR(記録[[#This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42"/>
        <v xml:space="preserve">    </v>
      </c>
    </row>
    <row r="2728" spans="1:12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IFERROR(VLOOKUP(B2728,チーム番号!E:F,2,0),"")</f>
        <v/>
      </c>
      <c r="D2728" t="str">
        <f>IFERROR(VLOOKUP(A2728,プログラム!B:C,2,0),"")</f>
        <v/>
      </c>
      <c r="E2728" t="str">
        <f>IFERROR(記録[[#This Row],[組]],"")</f>
        <v/>
      </c>
      <c r="F2728" t="str">
        <f>IFERROR(記録[[#This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42"/>
        <v xml:space="preserve">    </v>
      </c>
    </row>
    <row r="2729" spans="1:12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IFERROR(VLOOKUP(B2729,チーム番号!E:F,2,0),"")</f>
        <v/>
      </c>
      <c r="D2729" t="str">
        <f>IFERROR(VLOOKUP(A2729,プログラム!B:C,2,0),"")</f>
        <v/>
      </c>
      <c r="E2729" t="str">
        <f>IFERROR(記録[[#This Row],[組]],"")</f>
        <v/>
      </c>
      <c r="F2729" t="str">
        <f>IFERROR(記録[[#This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42"/>
        <v xml:space="preserve">    </v>
      </c>
    </row>
    <row r="2730" spans="1:12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IFERROR(VLOOKUP(B2730,チーム番号!E:F,2,0),"")</f>
        <v/>
      </c>
      <c r="D2730" t="str">
        <f>IFERROR(VLOOKUP(A2730,プログラム!B:C,2,0),"")</f>
        <v/>
      </c>
      <c r="E2730" t="str">
        <f>IFERROR(記録[[#This Row],[組]],"")</f>
        <v/>
      </c>
      <c r="F2730" t="str">
        <f>IFERROR(記録[[#This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42"/>
        <v xml:space="preserve">    </v>
      </c>
    </row>
    <row r="2731" spans="1:12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IFERROR(VLOOKUP(B2731,チーム番号!E:F,2,0),"")</f>
        <v/>
      </c>
      <c r="D2731" t="str">
        <f>IFERROR(VLOOKUP(A2731,プログラム!B:C,2,0),"")</f>
        <v/>
      </c>
      <c r="E2731" t="str">
        <f>IFERROR(記録[[#This Row],[組]],"")</f>
        <v/>
      </c>
      <c r="F2731" t="str">
        <f>IFERROR(記録[[#This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42"/>
        <v xml:space="preserve">    </v>
      </c>
    </row>
    <row r="2732" spans="1:12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IFERROR(VLOOKUP(B2732,チーム番号!E:F,2,0),"")</f>
        <v/>
      </c>
      <c r="D2732" t="str">
        <f>IFERROR(VLOOKUP(A2732,プログラム!B:C,2,0),"")</f>
        <v/>
      </c>
      <c r="E2732" t="str">
        <f>IFERROR(記録[[#This Row],[組]],"")</f>
        <v/>
      </c>
      <c r="F2732" t="str">
        <f>IFERROR(記録[[#This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42"/>
        <v xml:space="preserve">    </v>
      </c>
    </row>
    <row r="2733" spans="1:12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IFERROR(VLOOKUP(B2733,チーム番号!E:F,2,0),"")</f>
        <v/>
      </c>
      <c r="D2733" t="str">
        <f>IFERROR(VLOOKUP(A2733,プログラム!B:C,2,0),"")</f>
        <v/>
      </c>
      <c r="E2733" t="str">
        <f>IFERROR(記録[[#This Row],[組]],"")</f>
        <v/>
      </c>
      <c r="F2733" t="str">
        <f>IFERROR(記録[[#This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42"/>
        <v xml:space="preserve">    </v>
      </c>
    </row>
    <row r="2734" spans="1:12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IFERROR(VLOOKUP(B2734,チーム番号!E:F,2,0),"")</f>
        <v/>
      </c>
      <c r="D2734" t="str">
        <f>IFERROR(VLOOKUP(A2734,プログラム!B:C,2,0),"")</f>
        <v/>
      </c>
      <c r="E2734" t="str">
        <f>IFERROR(記録[[#This Row],[組]],"")</f>
        <v/>
      </c>
      <c r="F2734" t="str">
        <f>IFERROR(記録[[#This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ref="L2734:L2797" si="43">CONCATENATE(G2734," ",H2734," ",I2734," ",J2734," ",K2734)</f>
        <v xml:space="preserve">    </v>
      </c>
    </row>
    <row r="2735" spans="1:12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IFERROR(VLOOKUP(B2735,チーム番号!E:F,2,0),"")</f>
        <v/>
      </c>
      <c r="D2735" t="str">
        <f>IFERROR(VLOOKUP(A2735,プログラム!B:C,2,0),"")</f>
        <v/>
      </c>
      <c r="E2735" t="str">
        <f>IFERROR(記録[[#This Row],[組]],"")</f>
        <v/>
      </c>
      <c r="F2735" t="str">
        <f>IFERROR(記録[[#This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43"/>
        <v xml:space="preserve">    </v>
      </c>
    </row>
    <row r="2736" spans="1:12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IFERROR(VLOOKUP(B2736,チーム番号!E:F,2,0),"")</f>
        <v/>
      </c>
      <c r="D2736" t="str">
        <f>IFERROR(VLOOKUP(A2736,プログラム!B:C,2,0),"")</f>
        <v/>
      </c>
      <c r="E2736" t="str">
        <f>IFERROR(記録[[#This Row],[組]],"")</f>
        <v/>
      </c>
      <c r="F2736" t="str">
        <f>IFERROR(記録[[#This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43"/>
        <v xml:space="preserve">    </v>
      </c>
    </row>
    <row r="2737" spans="1:12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IFERROR(VLOOKUP(B2737,チーム番号!E:F,2,0),"")</f>
        <v/>
      </c>
      <c r="D2737" t="str">
        <f>IFERROR(VLOOKUP(A2737,プログラム!B:C,2,0),"")</f>
        <v/>
      </c>
      <c r="E2737" t="str">
        <f>IFERROR(記録[[#This Row],[組]],"")</f>
        <v/>
      </c>
      <c r="F2737" t="str">
        <f>IFERROR(記録[[#This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43"/>
        <v xml:space="preserve">    </v>
      </c>
    </row>
    <row r="2738" spans="1:12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IFERROR(VLOOKUP(B2738,チーム番号!E:F,2,0),"")</f>
        <v/>
      </c>
      <c r="D2738" t="str">
        <f>IFERROR(VLOOKUP(A2738,プログラム!B:C,2,0),"")</f>
        <v/>
      </c>
      <c r="E2738" t="str">
        <f>IFERROR(記録[[#This Row],[組]],"")</f>
        <v/>
      </c>
      <c r="F2738" t="str">
        <f>IFERROR(記録[[#This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43"/>
        <v xml:space="preserve">    </v>
      </c>
    </row>
    <row r="2739" spans="1:12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IFERROR(VLOOKUP(B2739,チーム番号!E:F,2,0),"")</f>
        <v/>
      </c>
      <c r="D2739" t="str">
        <f>IFERROR(VLOOKUP(A2739,プログラム!B:C,2,0),"")</f>
        <v/>
      </c>
      <c r="E2739" t="str">
        <f>IFERROR(記録[[#This Row],[組]],"")</f>
        <v/>
      </c>
      <c r="F2739" t="str">
        <f>IFERROR(記録[[#This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43"/>
        <v xml:space="preserve">    </v>
      </c>
    </row>
    <row r="2740" spans="1:12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IFERROR(VLOOKUP(B2740,チーム番号!E:F,2,0),"")</f>
        <v/>
      </c>
      <c r="D2740" t="str">
        <f>IFERROR(VLOOKUP(A2740,プログラム!B:C,2,0),"")</f>
        <v/>
      </c>
      <c r="E2740" t="str">
        <f>IFERROR(記録[[#This Row],[組]],"")</f>
        <v/>
      </c>
      <c r="F2740" t="str">
        <f>IFERROR(記録[[#This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43"/>
        <v xml:space="preserve">    </v>
      </c>
    </row>
    <row r="2741" spans="1:12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IFERROR(VLOOKUP(B2741,チーム番号!E:F,2,0),"")</f>
        <v/>
      </c>
      <c r="D2741" t="str">
        <f>IFERROR(VLOOKUP(A2741,プログラム!B:C,2,0),"")</f>
        <v/>
      </c>
      <c r="E2741" t="str">
        <f>IFERROR(記録[[#This Row],[組]],"")</f>
        <v/>
      </c>
      <c r="F2741" t="str">
        <f>IFERROR(記録[[#This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43"/>
        <v xml:space="preserve">    </v>
      </c>
    </row>
    <row r="2742" spans="1:12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IFERROR(VLOOKUP(B2742,チーム番号!E:F,2,0),"")</f>
        <v/>
      </c>
      <c r="D2742" t="str">
        <f>IFERROR(VLOOKUP(A2742,プログラム!B:C,2,0),"")</f>
        <v/>
      </c>
      <c r="E2742" t="str">
        <f>IFERROR(記録[[#This Row],[組]],"")</f>
        <v/>
      </c>
      <c r="F2742" t="str">
        <f>IFERROR(記録[[#This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43"/>
        <v xml:space="preserve">    </v>
      </c>
    </row>
    <row r="2743" spans="1:12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IFERROR(VLOOKUP(B2743,チーム番号!E:F,2,0),"")</f>
        <v/>
      </c>
      <c r="D2743" t="str">
        <f>IFERROR(VLOOKUP(A2743,プログラム!B:C,2,0),"")</f>
        <v/>
      </c>
      <c r="E2743" t="str">
        <f>IFERROR(記録[[#This Row],[組]],"")</f>
        <v/>
      </c>
      <c r="F2743" t="str">
        <f>IFERROR(記録[[#This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43"/>
        <v xml:space="preserve">    </v>
      </c>
    </row>
    <row r="2744" spans="1:12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IFERROR(VLOOKUP(B2744,チーム番号!E:F,2,0),"")</f>
        <v/>
      </c>
      <c r="D2744" t="str">
        <f>IFERROR(VLOOKUP(A2744,プログラム!B:C,2,0),"")</f>
        <v/>
      </c>
      <c r="E2744" t="str">
        <f>IFERROR(記録[[#This Row],[組]],"")</f>
        <v/>
      </c>
      <c r="F2744" t="str">
        <f>IFERROR(記録[[#This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43"/>
        <v xml:space="preserve">    </v>
      </c>
    </row>
    <row r="2745" spans="1:12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IFERROR(VLOOKUP(B2745,チーム番号!E:F,2,0),"")</f>
        <v/>
      </c>
      <c r="D2745" t="str">
        <f>IFERROR(VLOOKUP(A2745,プログラム!B:C,2,0),"")</f>
        <v/>
      </c>
      <c r="E2745" t="str">
        <f>IFERROR(記録[[#This Row],[組]],"")</f>
        <v/>
      </c>
      <c r="F2745" t="str">
        <f>IFERROR(記録[[#This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43"/>
        <v xml:space="preserve">    </v>
      </c>
    </row>
    <row r="2746" spans="1:12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IFERROR(VLOOKUP(B2746,チーム番号!E:F,2,0),"")</f>
        <v/>
      </c>
      <c r="D2746" t="str">
        <f>IFERROR(VLOOKUP(A2746,プログラム!B:C,2,0),"")</f>
        <v/>
      </c>
      <c r="E2746" t="str">
        <f>IFERROR(記録[[#This Row],[組]],"")</f>
        <v/>
      </c>
      <c r="F2746" t="str">
        <f>IFERROR(記録[[#This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43"/>
        <v xml:space="preserve">    </v>
      </c>
    </row>
    <row r="2747" spans="1:12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IFERROR(VLOOKUP(B2747,チーム番号!E:F,2,0),"")</f>
        <v/>
      </c>
      <c r="D2747" t="str">
        <f>IFERROR(VLOOKUP(A2747,プログラム!B:C,2,0),"")</f>
        <v/>
      </c>
      <c r="E2747" t="str">
        <f>IFERROR(記録[[#This Row],[組]],"")</f>
        <v/>
      </c>
      <c r="F2747" t="str">
        <f>IFERROR(記録[[#This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43"/>
        <v xml:space="preserve">    </v>
      </c>
    </row>
    <row r="2748" spans="1:12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IFERROR(VLOOKUP(B2748,チーム番号!E:F,2,0),"")</f>
        <v/>
      </c>
      <c r="D2748" t="str">
        <f>IFERROR(VLOOKUP(A2748,プログラム!B:C,2,0),"")</f>
        <v/>
      </c>
      <c r="E2748" t="str">
        <f>IFERROR(記録[[#This Row],[組]],"")</f>
        <v/>
      </c>
      <c r="F2748" t="str">
        <f>IFERROR(記録[[#This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43"/>
        <v xml:space="preserve">    </v>
      </c>
    </row>
    <row r="2749" spans="1:12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IFERROR(VLOOKUP(B2749,チーム番号!E:F,2,0),"")</f>
        <v/>
      </c>
      <c r="D2749" t="str">
        <f>IFERROR(VLOOKUP(A2749,プログラム!B:C,2,0),"")</f>
        <v/>
      </c>
      <c r="E2749" t="str">
        <f>IFERROR(記録[[#This Row],[組]],"")</f>
        <v/>
      </c>
      <c r="F2749" t="str">
        <f>IFERROR(記録[[#This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43"/>
        <v xml:space="preserve">    </v>
      </c>
    </row>
    <row r="2750" spans="1:12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IFERROR(VLOOKUP(B2750,チーム番号!E:F,2,0),"")</f>
        <v/>
      </c>
      <c r="D2750" t="str">
        <f>IFERROR(VLOOKUP(A2750,プログラム!B:C,2,0),"")</f>
        <v/>
      </c>
      <c r="E2750" t="str">
        <f>IFERROR(記録[[#This Row],[組]],"")</f>
        <v/>
      </c>
      <c r="F2750" t="str">
        <f>IFERROR(記録[[#This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43"/>
        <v xml:space="preserve">    </v>
      </c>
    </row>
    <row r="2751" spans="1:12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IFERROR(VLOOKUP(B2751,チーム番号!E:F,2,0),"")</f>
        <v/>
      </c>
      <c r="D2751" t="str">
        <f>IFERROR(VLOOKUP(A2751,プログラム!B:C,2,0),"")</f>
        <v/>
      </c>
      <c r="E2751" t="str">
        <f>IFERROR(記録[[#This Row],[組]],"")</f>
        <v/>
      </c>
      <c r="F2751" t="str">
        <f>IFERROR(記録[[#This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43"/>
        <v xml:space="preserve">    </v>
      </c>
    </row>
    <row r="2752" spans="1:12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IFERROR(VLOOKUP(B2752,チーム番号!E:F,2,0),"")</f>
        <v/>
      </c>
      <c r="D2752" t="str">
        <f>IFERROR(VLOOKUP(A2752,プログラム!B:C,2,0),"")</f>
        <v/>
      </c>
      <c r="E2752" t="str">
        <f>IFERROR(記録[[#This Row],[組]],"")</f>
        <v/>
      </c>
      <c r="F2752" t="str">
        <f>IFERROR(記録[[#This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43"/>
        <v xml:space="preserve">    </v>
      </c>
    </row>
    <row r="2753" spans="1:12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IFERROR(VLOOKUP(B2753,チーム番号!E:F,2,0),"")</f>
        <v/>
      </c>
      <c r="D2753" t="str">
        <f>IFERROR(VLOOKUP(A2753,プログラム!B:C,2,0),"")</f>
        <v/>
      </c>
      <c r="E2753" t="str">
        <f>IFERROR(記録[[#This Row],[組]],"")</f>
        <v/>
      </c>
      <c r="F2753" t="str">
        <f>IFERROR(記録[[#This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43"/>
        <v xml:space="preserve">    </v>
      </c>
    </row>
    <row r="2754" spans="1:12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IFERROR(VLOOKUP(B2754,チーム番号!E:F,2,0),"")</f>
        <v/>
      </c>
      <c r="D2754" t="str">
        <f>IFERROR(VLOOKUP(A2754,プログラム!B:C,2,0),"")</f>
        <v/>
      </c>
      <c r="E2754" t="str">
        <f>IFERROR(記録[[#This Row],[組]],"")</f>
        <v/>
      </c>
      <c r="F2754" t="str">
        <f>IFERROR(記録[[#This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43"/>
        <v xml:space="preserve">    </v>
      </c>
    </row>
    <row r="2755" spans="1:12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IFERROR(VLOOKUP(B2755,チーム番号!E:F,2,0),"")</f>
        <v/>
      </c>
      <c r="D2755" t="str">
        <f>IFERROR(VLOOKUP(A2755,プログラム!B:C,2,0),"")</f>
        <v/>
      </c>
      <c r="E2755" t="str">
        <f>IFERROR(記録[[#This Row],[組]],"")</f>
        <v/>
      </c>
      <c r="F2755" t="str">
        <f>IFERROR(記録[[#This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si="43"/>
        <v xml:space="preserve">    </v>
      </c>
    </row>
    <row r="2756" spans="1:12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IFERROR(VLOOKUP(B2756,チーム番号!E:F,2,0),"")</f>
        <v/>
      </c>
      <c r="D2756" t="str">
        <f>IFERROR(VLOOKUP(A2756,プログラム!B:C,2,0),"")</f>
        <v/>
      </c>
      <c r="E2756" t="str">
        <f>IFERROR(記録[[#This Row],[組]],"")</f>
        <v/>
      </c>
      <c r="F2756" t="str">
        <f>IFERROR(記録[[#This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43"/>
        <v xml:space="preserve">    </v>
      </c>
    </row>
    <row r="2757" spans="1:12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IFERROR(VLOOKUP(B2757,チーム番号!E:F,2,0),"")</f>
        <v/>
      </c>
      <c r="D2757" t="str">
        <f>IFERROR(VLOOKUP(A2757,プログラム!B:C,2,0),"")</f>
        <v/>
      </c>
      <c r="E2757" t="str">
        <f>IFERROR(記録[[#This Row],[組]],"")</f>
        <v/>
      </c>
      <c r="F2757" t="str">
        <f>IFERROR(記録[[#This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43"/>
        <v xml:space="preserve">    </v>
      </c>
    </row>
    <row r="2758" spans="1:12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IFERROR(VLOOKUP(B2758,チーム番号!E:F,2,0),"")</f>
        <v/>
      </c>
      <c r="D2758" t="str">
        <f>IFERROR(VLOOKUP(A2758,プログラム!B:C,2,0),"")</f>
        <v/>
      </c>
      <c r="E2758" t="str">
        <f>IFERROR(記録[[#This Row],[組]],"")</f>
        <v/>
      </c>
      <c r="F2758" t="str">
        <f>IFERROR(記録[[#This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43"/>
        <v xml:space="preserve">    </v>
      </c>
    </row>
    <row r="2759" spans="1:12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IFERROR(VLOOKUP(B2759,チーム番号!E:F,2,0),"")</f>
        <v/>
      </c>
      <c r="D2759" t="str">
        <f>IFERROR(VLOOKUP(A2759,プログラム!B:C,2,0),"")</f>
        <v/>
      </c>
      <c r="E2759" t="str">
        <f>IFERROR(記録[[#This Row],[組]],"")</f>
        <v/>
      </c>
      <c r="F2759" t="str">
        <f>IFERROR(記録[[#This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43"/>
        <v xml:space="preserve">    </v>
      </c>
    </row>
    <row r="2760" spans="1:12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IFERROR(VLOOKUP(B2760,チーム番号!E:F,2,0),"")</f>
        <v/>
      </c>
      <c r="D2760" t="str">
        <f>IFERROR(VLOOKUP(A2760,プログラム!B:C,2,0),"")</f>
        <v/>
      </c>
      <c r="E2760" t="str">
        <f>IFERROR(記録[[#This Row],[組]],"")</f>
        <v/>
      </c>
      <c r="F2760" t="str">
        <f>IFERROR(記録[[#This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43"/>
        <v xml:space="preserve">    </v>
      </c>
    </row>
    <row r="2761" spans="1:12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IFERROR(VLOOKUP(B2761,チーム番号!E:F,2,0),"")</f>
        <v/>
      </c>
      <c r="D2761" t="str">
        <f>IFERROR(VLOOKUP(A2761,プログラム!B:C,2,0),"")</f>
        <v/>
      </c>
      <c r="E2761" t="str">
        <f>IFERROR(記録[[#This Row],[組]],"")</f>
        <v/>
      </c>
      <c r="F2761" t="str">
        <f>IFERROR(記録[[#This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43"/>
        <v xml:space="preserve">    </v>
      </c>
    </row>
    <row r="2762" spans="1:12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IFERROR(VLOOKUP(B2762,チーム番号!E:F,2,0),"")</f>
        <v/>
      </c>
      <c r="D2762" t="str">
        <f>IFERROR(VLOOKUP(A2762,プログラム!B:C,2,0),"")</f>
        <v/>
      </c>
      <c r="E2762" t="str">
        <f>IFERROR(記録[[#This Row],[組]],"")</f>
        <v/>
      </c>
      <c r="F2762" t="str">
        <f>IFERROR(記録[[#This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43"/>
        <v xml:space="preserve">    </v>
      </c>
    </row>
    <row r="2763" spans="1:12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IFERROR(VLOOKUP(B2763,チーム番号!E:F,2,0),"")</f>
        <v/>
      </c>
      <c r="D2763" t="str">
        <f>IFERROR(VLOOKUP(A2763,プログラム!B:C,2,0),"")</f>
        <v/>
      </c>
      <c r="E2763" t="str">
        <f>IFERROR(記録[[#This Row],[組]],"")</f>
        <v/>
      </c>
      <c r="F2763" t="str">
        <f>IFERROR(記録[[#This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43"/>
        <v xml:space="preserve">    </v>
      </c>
    </row>
    <row r="2764" spans="1:12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IFERROR(VLOOKUP(B2764,チーム番号!E:F,2,0),"")</f>
        <v/>
      </c>
      <c r="D2764" t="str">
        <f>IFERROR(VLOOKUP(A2764,プログラム!B:C,2,0),"")</f>
        <v/>
      </c>
      <c r="E2764" t="str">
        <f>IFERROR(記録[[#This Row],[組]],"")</f>
        <v/>
      </c>
      <c r="F2764" t="str">
        <f>IFERROR(記録[[#This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43"/>
        <v xml:space="preserve">    </v>
      </c>
    </row>
    <row r="2765" spans="1:12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IFERROR(VLOOKUP(B2765,チーム番号!E:F,2,0),"")</f>
        <v/>
      </c>
      <c r="D2765" t="str">
        <f>IFERROR(VLOOKUP(A2765,プログラム!B:C,2,0),"")</f>
        <v/>
      </c>
      <c r="E2765" t="str">
        <f>IFERROR(記録[[#This Row],[組]],"")</f>
        <v/>
      </c>
      <c r="F2765" t="str">
        <f>IFERROR(記録[[#This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43"/>
        <v xml:space="preserve">    </v>
      </c>
    </row>
    <row r="2766" spans="1:12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IFERROR(VLOOKUP(B2766,チーム番号!E:F,2,0),"")</f>
        <v/>
      </c>
      <c r="D2766" t="str">
        <f>IFERROR(VLOOKUP(A2766,プログラム!B:C,2,0),"")</f>
        <v/>
      </c>
      <c r="E2766" t="str">
        <f>IFERROR(記録[[#This Row],[組]],"")</f>
        <v/>
      </c>
      <c r="F2766" t="str">
        <f>IFERROR(記録[[#This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43"/>
        <v xml:space="preserve">    </v>
      </c>
    </row>
    <row r="2767" spans="1:12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IFERROR(VLOOKUP(B2767,チーム番号!E:F,2,0),"")</f>
        <v/>
      </c>
      <c r="D2767" t="str">
        <f>IFERROR(VLOOKUP(A2767,プログラム!B:C,2,0),"")</f>
        <v/>
      </c>
      <c r="E2767" t="str">
        <f>IFERROR(記録[[#This Row],[組]],"")</f>
        <v/>
      </c>
      <c r="F2767" t="str">
        <f>IFERROR(記録[[#This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43"/>
        <v xml:space="preserve">    </v>
      </c>
    </row>
    <row r="2768" spans="1:12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IFERROR(VLOOKUP(B2768,チーム番号!E:F,2,0),"")</f>
        <v/>
      </c>
      <c r="D2768" t="str">
        <f>IFERROR(VLOOKUP(A2768,プログラム!B:C,2,0),"")</f>
        <v/>
      </c>
      <c r="E2768" t="str">
        <f>IFERROR(記録[[#This Row],[組]],"")</f>
        <v/>
      </c>
      <c r="F2768" t="str">
        <f>IFERROR(記録[[#This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43"/>
        <v xml:space="preserve">    </v>
      </c>
    </row>
    <row r="2769" spans="1:12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IFERROR(VLOOKUP(B2769,チーム番号!E:F,2,0),"")</f>
        <v/>
      </c>
      <c r="D2769" t="str">
        <f>IFERROR(VLOOKUP(A2769,プログラム!B:C,2,0),"")</f>
        <v/>
      </c>
      <c r="E2769" t="str">
        <f>IFERROR(記録[[#This Row],[組]],"")</f>
        <v/>
      </c>
      <c r="F2769" t="str">
        <f>IFERROR(記録[[#This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43"/>
        <v xml:space="preserve">    </v>
      </c>
    </row>
    <row r="2770" spans="1:12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IFERROR(VLOOKUP(B2770,チーム番号!E:F,2,0),"")</f>
        <v/>
      </c>
      <c r="D2770" t="str">
        <f>IFERROR(VLOOKUP(A2770,プログラム!B:C,2,0),"")</f>
        <v/>
      </c>
      <c r="E2770" t="str">
        <f>IFERROR(記録[[#This Row],[組]],"")</f>
        <v/>
      </c>
      <c r="F2770" t="str">
        <f>IFERROR(記録[[#This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43"/>
        <v xml:space="preserve">    </v>
      </c>
    </row>
    <row r="2771" spans="1:12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IFERROR(VLOOKUP(B2771,チーム番号!E:F,2,0),"")</f>
        <v/>
      </c>
      <c r="D2771" t="str">
        <f>IFERROR(VLOOKUP(A2771,プログラム!B:C,2,0),"")</f>
        <v/>
      </c>
      <c r="E2771" t="str">
        <f>IFERROR(記録[[#This Row],[組]],"")</f>
        <v/>
      </c>
      <c r="F2771" t="str">
        <f>IFERROR(記録[[#This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43"/>
        <v xml:space="preserve">    </v>
      </c>
    </row>
    <row r="2772" spans="1:12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IFERROR(VLOOKUP(B2772,チーム番号!E:F,2,0),"")</f>
        <v/>
      </c>
      <c r="D2772" t="str">
        <f>IFERROR(VLOOKUP(A2772,プログラム!B:C,2,0),"")</f>
        <v/>
      </c>
      <c r="E2772" t="str">
        <f>IFERROR(記録[[#This Row],[組]],"")</f>
        <v/>
      </c>
      <c r="F2772" t="str">
        <f>IFERROR(記録[[#This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43"/>
        <v xml:space="preserve">    </v>
      </c>
    </row>
    <row r="2773" spans="1:12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IFERROR(VLOOKUP(B2773,チーム番号!E:F,2,0),"")</f>
        <v/>
      </c>
      <c r="D2773" t="str">
        <f>IFERROR(VLOOKUP(A2773,プログラム!B:C,2,0),"")</f>
        <v/>
      </c>
      <c r="E2773" t="str">
        <f>IFERROR(記録[[#This Row],[組]],"")</f>
        <v/>
      </c>
      <c r="F2773" t="str">
        <f>IFERROR(記録[[#This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43"/>
        <v xml:space="preserve">    </v>
      </c>
    </row>
    <row r="2774" spans="1:12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IFERROR(VLOOKUP(B2774,チーム番号!E:F,2,0),"")</f>
        <v/>
      </c>
      <c r="D2774" t="str">
        <f>IFERROR(VLOOKUP(A2774,プログラム!B:C,2,0),"")</f>
        <v/>
      </c>
      <c r="E2774" t="str">
        <f>IFERROR(記録[[#This Row],[組]],"")</f>
        <v/>
      </c>
      <c r="F2774" t="str">
        <f>IFERROR(記録[[#This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43"/>
        <v xml:space="preserve">    </v>
      </c>
    </row>
    <row r="2775" spans="1:12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IFERROR(VLOOKUP(B2775,チーム番号!E:F,2,0),"")</f>
        <v/>
      </c>
      <c r="D2775" t="str">
        <f>IFERROR(VLOOKUP(A2775,プログラム!B:C,2,0),"")</f>
        <v/>
      </c>
      <c r="E2775" t="str">
        <f>IFERROR(記録[[#This Row],[組]],"")</f>
        <v/>
      </c>
      <c r="F2775" t="str">
        <f>IFERROR(記録[[#This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43"/>
        <v xml:space="preserve">    </v>
      </c>
    </row>
    <row r="2776" spans="1:12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IFERROR(VLOOKUP(B2776,チーム番号!E:F,2,0),"")</f>
        <v/>
      </c>
      <c r="D2776" t="str">
        <f>IFERROR(VLOOKUP(A2776,プログラム!B:C,2,0),"")</f>
        <v/>
      </c>
      <c r="E2776" t="str">
        <f>IFERROR(記録[[#This Row],[組]],"")</f>
        <v/>
      </c>
      <c r="F2776" t="str">
        <f>IFERROR(記録[[#This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43"/>
        <v xml:space="preserve">    </v>
      </c>
    </row>
    <row r="2777" spans="1:12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IFERROR(VLOOKUP(B2777,チーム番号!E:F,2,0),"")</f>
        <v/>
      </c>
      <c r="D2777" t="str">
        <f>IFERROR(VLOOKUP(A2777,プログラム!B:C,2,0),"")</f>
        <v/>
      </c>
      <c r="E2777" t="str">
        <f>IFERROR(記録[[#This Row],[組]],"")</f>
        <v/>
      </c>
      <c r="F2777" t="str">
        <f>IFERROR(記録[[#This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43"/>
        <v xml:space="preserve">    </v>
      </c>
    </row>
    <row r="2778" spans="1:12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IFERROR(VLOOKUP(B2778,チーム番号!E:F,2,0),"")</f>
        <v/>
      </c>
      <c r="D2778" t="str">
        <f>IFERROR(VLOOKUP(A2778,プログラム!B:C,2,0),"")</f>
        <v/>
      </c>
      <c r="E2778" t="str">
        <f>IFERROR(記録[[#This Row],[組]],"")</f>
        <v/>
      </c>
      <c r="F2778" t="str">
        <f>IFERROR(記録[[#This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43"/>
        <v xml:space="preserve">    </v>
      </c>
    </row>
    <row r="2779" spans="1:12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IFERROR(VLOOKUP(B2779,チーム番号!E:F,2,0),"")</f>
        <v/>
      </c>
      <c r="D2779" t="str">
        <f>IFERROR(VLOOKUP(A2779,プログラム!B:C,2,0),"")</f>
        <v/>
      </c>
      <c r="E2779" t="str">
        <f>IFERROR(記録[[#This Row],[組]],"")</f>
        <v/>
      </c>
      <c r="F2779" t="str">
        <f>IFERROR(記録[[#This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43"/>
        <v xml:space="preserve">    </v>
      </c>
    </row>
    <row r="2780" spans="1:12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IFERROR(VLOOKUP(B2780,チーム番号!E:F,2,0),"")</f>
        <v/>
      </c>
      <c r="D2780" t="str">
        <f>IFERROR(VLOOKUP(A2780,プログラム!B:C,2,0),"")</f>
        <v/>
      </c>
      <c r="E2780" t="str">
        <f>IFERROR(記録[[#This Row],[組]],"")</f>
        <v/>
      </c>
      <c r="F2780" t="str">
        <f>IFERROR(記録[[#This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43"/>
        <v xml:space="preserve">    </v>
      </c>
    </row>
    <row r="2781" spans="1:12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IFERROR(VLOOKUP(B2781,チーム番号!E:F,2,0),"")</f>
        <v/>
      </c>
      <c r="D2781" t="str">
        <f>IFERROR(VLOOKUP(A2781,プログラム!B:C,2,0),"")</f>
        <v/>
      </c>
      <c r="E2781" t="str">
        <f>IFERROR(記録[[#This Row],[組]],"")</f>
        <v/>
      </c>
      <c r="F2781" t="str">
        <f>IFERROR(記録[[#This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43"/>
        <v xml:space="preserve">    </v>
      </c>
    </row>
    <row r="2782" spans="1:12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IFERROR(VLOOKUP(B2782,チーム番号!E:F,2,0),"")</f>
        <v/>
      </c>
      <c r="D2782" t="str">
        <f>IFERROR(VLOOKUP(A2782,プログラム!B:C,2,0),"")</f>
        <v/>
      </c>
      <c r="E2782" t="str">
        <f>IFERROR(記録[[#This Row],[組]],"")</f>
        <v/>
      </c>
      <c r="F2782" t="str">
        <f>IFERROR(記録[[#This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43"/>
        <v xml:space="preserve">    </v>
      </c>
    </row>
    <row r="2783" spans="1:12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IFERROR(VLOOKUP(B2783,チーム番号!E:F,2,0),"")</f>
        <v/>
      </c>
      <c r="D2783" t="str">
        <f>IFERROR(VLOOKUP(A2783,プログラム!B:C,2,0),"")</f>
        <v/>
      </c>
      <c r="E2783" t="str">
        <f>IFERROR(記録[[#This Row],[組]],"")</f>
        <v/>
      </c>
      <c r="F2783" t="str">
        <f>IFERROR(記録[[#This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43"/>
        <v xml:space="preserve">    </v>
      </c>
    </row>
    <row r="2784" spans="1:12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IFERROR(VLOOKUP(B2784,チーム番号!E:F,2,0),"")</f>
        <v/>
      </c>
      <c r="D2784" t="str">
        <f>IFERROR(VLOOKUP(A2784,プログラム!B:C,2,0),"")</f>
        <v/>
      </c>
      <c r="E2784" t="str">
        <f>IFERROR(記録[[#This Row],[組]],"")</f>
        <v/>
      </c>
      <c r="F2784" t="str">
        <f>IFERROR(記録[[#This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43"/>
        <v xml:space="preserve">    </v>
      </c>
    </row>
    <row r="2785" spans="1:12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IFERROR(VLOOKUP(B2785,チーム番号!E:F,2,0),"")</f>
        <v/>
      </c>
      <c r="D2785" t="str">
        <f>IFERROR(VLOOKUP(A2785,プログラム!B:C,2,0),"")</f>
        <v/>
      </c>
      <c r="E2785" t="str">
        <f>IFERROR(記録[[#This Row],[組]],"")</f>
        <v/>
      </c>
      <c r="F2785" t="str">
        <f>IFERROR(記録[[#This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43"/>
        <v xml:space="preserve">    </v>
      </c>
    </row>
    <row r="2786" spans="1:12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IFERROR(VLOOKUP(B2786,チーム番号!E:F,2,0),"")</f>
        <v/>
      </c>
      <c r="D2786" t="str">
        <f>IFERROR(VLOOKUP(A2786,プログラム!B:C,2,0),"")</f>
        <v/>
      </c>
      <c r="E2786" t="str">
        <f>IFERROR(記録[[#This Row],[組]],"")</f>
        <v/>
      </c>
      <c r="F2786" t="str">
        <f>IFERROR(記録[[#This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43"/>
        <v xml:space="preserve">    </v>
      </c>
    </row>
    <row r="2787" spans="1:12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IFERROR(VLOOKUP(B2787,チーム番号!E:F,2,0),"")</f>
        <v/>
      </c>
      <c r="D2787" t="str">
        <f>IFERROR(VLOOKUP(A2787,プログラム!B:C,2,0),"")</f>
        <v/>
      </c>
      <c r="E2787" t="str">
        <f>IFERROR(記録[[#This Row],[組]],"")</f>
        <v/>
      </c>
      <c r="F2787" t="str">
        <f>IFERROR(記録[[#This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43"/>
        <v xml:space="preserve">    </v>
      </c>
    </row>
    <row r="2788" spans="1:12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IFERROR(VLOOKUP(B2788,チーム番号!E:F,2,0),"")</f>
        <v/>
      </c>
      <c r="D2788" t="str">
        <f>IFERROR(VLOOKUP(A2788,プログラム!B:C,2,0),"")</f>
        <v/>
      </c>
      <c r="E2788" t="str">
        <f>IFERROR(記録[[#This Row],[組]],"")</f>
        <v/>
      </c>
      <c r="F2788" t="str">
        <f>IFERROR(記録[[#This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43"/>
        <v xml:space="preserve">    </v>
      </c>
    </row>
    <row r="2789" spans="1:12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IFERROR(VLOOKUP(B2789,チーム番号!E:F,2,0),"")</f>
        <v/>
      </c>
      <c r="D2789" t="str">
        <f>IFERROR(VLOOKUP(A2789,プログラム!B:C,2,0),"")</f>
        <v/>
      </c>
      <c r="E2789" t="str">
        <f>IFERROR(記録[[#This Row],[組]],"")</f>
        <v/>
      </c>
      <c r="F2789" t="str">
        <f>IFERROR(記録[[#This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43"/>
        <v xml:space="preserve">    </v>
      </c>
    </row>
    <row r="2790" spans="1:12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IFERROR(VLOOKUP(B2790,チーム番号!E:F,2,0),"")</f>
        <v/>
      </c>
      <c r="D2790" t="str">
        <f>IFERROR(VLOOKUP(A2790,プログラム!B:C,2,0),"")</f>
        <v/>
      </c>
      <c r="E2790" t="str">
        <f>IFERROR(記録[[#This Row],[組]],"")</f>
        <v/>
      </c>
      <c r="F2790" t="str">
        <f>IFERROR(記録[[#This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43"/>
        <v xml:space="preserve">    </v>
      </c>
    </row>
    <row r="2791" spans="1:12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IFERROR(VLOOKUP(B2791,チーム番号!E:F,2,0),"")</f>
        <v/>
      </c>
      <c r="D2791" t="str">
        <f>IFERROR(VLOOKUP(A2791,プログラム!B:C,2,0),"")</f>
        <v/>
      </c>
      <c r="E2791" t="str">
        <f>IFERROR(記録[[#This Row],[組]],"")</f>
        <v/>
      </c>
      <c r="F2791" t="str">
        <f>IFERROR(記録[[#This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43"/>
        <v xml:space="preserve">    </v>
      </c>
    </row>
    <row r="2792" spans="1:12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IFERROR(VLOOKUP(B2792,チーム番号!E:F,2,0),"")</f>
        <v/>
      </c>
      <c r="D2792" t="str">
        <f>IFERROR(VLOOKUP(A2792,プログラム!B:C,2,0),"")</f>
        <v/>
      </c>
      <c r="E2792" t="str">
        <f>IFERROR(記録[[#This Row],[組]],"")</f>
        <v/>
      </c>
      <c r="F2792" t="str">
        <f>IFERROR(記録[[#This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43"/>
        <v xml:space="preserve">    </v>
      </c>
    </row>
    <row r="2793" spans="1:12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IFERROR(VLOOKUP(B2793,チーム番号!E:F,2,0),"")</f>
        <v/>
      </c>
      <c r="D2793" t="str">
        <f>IFERROR(VLOOKUP(A2793,プログラム!B:C,2,0),"")</f>
        <v/>
      </c>
      <c r="E2793" t="str">
        <f>IFERROR(記録[[#This Row],[組]],"")</f>
        <v/>
      </c>
      <c r="F2793" t="str">
        <f>IFERROR(記録[[#This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43"/>
        <v xml:space="preserve">    </v>
      </c>
    </row>
    <row r="2794" spans="1:12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IFERROR(VLOOKUP(B2794,チーム番号!E:F,2,0),"")</f>
        <v/>
      </c>
      <c r="D2794" t="str">
        <f>IFERROR(VLOOKUP(A2794,プログラム!B:C,2,0),"")</f>
        <v/>
      </c>
      <c r="E2794" t="str">
        <f>IFERROR(記録[[#This Row],[組]],"")</f>
        <v/>
      </c>
      <c r="F2794" t="str">
        <f>IFERROR(記録[[#This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43"/>
        <v xml:space="preserve">    </v>
      </c>
    </row>
    <row r="2795" spans="1:12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IFERROR(VLOOKUP(B2795,チーム番号!E:F,2,0),"")</f>
        <v/>
      </c>
      <c r="D2795" t="str">
        <f>IFERROR(VLOOKUP(A2795,プログラム!B:C,2,0),"")</f>
        <v/>
      </c>
      <c r="E2795" t="str">
        <f>IFERROR(記録[[#This Row],[組]],"")</f>
        <v/>
      </c>
      <c r="F2795" t="str">
        <f>IFERROR(記録[[#This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43"/>
        <v xml:space="preserve">    </v>
      </c>
    </row>
    <row r="2796" spans="1:12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IFERROR(VLOOKUP(B2796,チーム番号!E:F,2,0),"")</f>
        <v/>
      </c>
      <c r="D2796" t="str">
        <f>IFERROR(VLOOKUP(A2796,プログラム!B:C,2,0),"")</f>
        <v/>
      </c>
      <c r="E2796" t="str">
        <f>IFERROR(記録[[#This Row],[組]],"")</f>
        <v/>
      </c>
      <c r="F2796" t="str">
        <f>IFERROR(記録[[#This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43"/>
        <v xml:space="preserve">    </v>
      </c>
    </row>
    <row r="2797" spans="1:12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IFERROR(VLOOKUP(B2797,チーム番号!E:F,2,0),"")</f>
        <v/>
      </c>
      <c r="D2797" t="str">
        <f>IFERROR(VLOOKUP(A2797,プログラム!B:C,2,0),"")</f>
        <v/>
      </c>
      <c r="E2797" t="str">
        <f>IFERROR(記録[[#This Row],[組]],"")</f>
        <v/>
      </c>
      <c r="F2797" t="str">
        <f>IFERROR(記録[[#This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43"/>
        <v xml:space="preserve">    </v>
      </c>
    </row>
    <row r="2798" spans="1:12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IFERROR(VLOOKUP(B2798,チーム番号!E:F,2,0),"")</f>
        <v/>
      </c>
      <c r="D2798" t="str">
        <f>IFERROR(VLOOKUP(A2798,プログラム!B:C,2,0),"")</f>
        <v/>
      </c>
      <c r="E2798" t="str">
        <f>IFERROR(記録[[#This Row],[組]],"")</f>
        <v/>
      </c>
      <c r="F2798" t="str">
        <f>IFERROR(記録[[#This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ref="L2798:L2861" si="44">CONCATENATE(G2798," ",H2798," ",I2798," ",J2798," ",K2798)</f>
        <v xml:space="preserve">    </v>
      </c>
    </row>
    <row r="2799" spans="1:12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IFERROR(VLOOKUP(B2799,チーム番号!E:F,2,0),"")</f>
        <v/>
      </c>
      <c r="D2799" t="str">
        <f>IFERROR(VLOOKUP(A2799,プログラム!B:C,2,0),"")</f>
        <v/>
      </c>
      <c r="E2799" t="str">
        <f>IFERROR(記録[[#This Row],[組]],"")</f>
        <v/>
      </c>
      <c r="F2799" t="str">
        <f>IFERROR(記録[[#This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44"/>
        <v xml:space="preserve">    </v>
      </c>
    </row>
    <row r="2800" spans="1:12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IFERROR(VLOOKUP(B2800,チーム番号!E:F,2,0),"")</f>
        <v/>
      </c>
      <c r="D2800" t="str">
        <f>IFERROR(VLOOKUP(A2800,プログラム!B:C,2,0),"")</f>
        <v/>
      </c>
      <c r="E2800" t="str">
        <f>IFERROR(記録[[#This Row],[組]],"")</f>
        <v/>
      </c>
      <c r="F2800" t="str">
        <f>IFERROR(記録[[#This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44"/>
        <v xml:space="preserve">    </v>
      </c>
    </row>
    <row r="2801" spans="1:12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IFERROR(VLOOKUP(B2801,チーム番号!E:F,2,0),"")</f>
        <v/>
      </c>
      <c r="D2801" t="str">
        <f>IFERROR(VLOOKUP(A2801,プログラム!B:C,2,0),"")</f>
        <v/>
      </c>
      <c r="E2801" t="str">
        <f>IFERROR(記録[[#This Row],[組]],"")</f>
        <v/>
      </c>
      <c r="F2801" t="str">
        <f>IFERROR(記録[[#This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44"/>
        <v xml:space="preserve">    </v>
      </c>
    </row>
    <row r="2802" spans="1:12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IFERROR(VLOOKUP(B2802,チーム番号!E:F,2,0),"")</f>
        <v/>
      </c>
      <c r="D2802" t="str">
        <f>IFERROR(VLOOKUP(A2802,プログラム!B:C,2,0),"")</f>
        <v/>
      </c>
      <c r="E2802" t="str">
        <f>IFERROR(記録[[#This Row],[組]],"")</f>
        <v/>
      </c>
      <c r="F2802" t="str">
        <f>IFERROR(記録[[#This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44"/>
        <v xml:space="preserve">    </v>
      </c>
    </row>
    <row r="2803" spans="1:12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IFERROR(VLOOKUP(B2803,チーム番号!E:F,2,0),"")</f>
        <v/>
      </c>
      <c r="D2803" t="str">
        <f>IFERROR(VLOOKUP(A2803,プログラム!B:C,2,0),"")</f>
        <v/>
      </c>
      <c r="E2803" t="str">
        <f>IFERROR(記録[[#This Row],[組]],"")</f>
        <v/>
      </c>
      <c r="F2803" t="str">
        <f>IFERROR(記録[[#This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44"/>
        <v xml:space="preserve">    </v>
      </c>
    </row>
    <row r="2804" spans="1:12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IFERROR(VLOOKUP(B2804,チーム番号!E:F,2,0),"")</f>
        <v/>
      </c>
      <c r="D2804" t="str">
        <f>IFERROR(VLOOKUP(A2804,プログラム!B:C,2,0),"")</f>
        <v/>
      </c>
      <c r="E2804" t="str">
        <f>IFERROR(記録[[#This Row],[組]],"")</f>
        <v/>
      </c>
      <c r="F2804" t="str">
        <f>IFERROR(記録[[#This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44"/>
        <v xml:space="preserve">    </v>
      </c>
    </row>
    <row r="2805" spans="1:12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IFERROR(VLOOKUP(B2805,チーム番号!E:F,2,0),"")</f>
        <v/>
      </c>
      <c r="D2805" t="str">
        <f>IFERROR(VLOOKUP(A2805,プログラム!B:C,2,0),"")</f>
        <v/>
      </c>
      <c r="E2805" t="str">
        <f>IFERROR(記録[[#This Row],[組]],"")</f>
        <v/>
      </c>
      <c r="F2805" t="str">
        <f>IFERROR(記録[[#This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44"/>
        <v xml:space="preserve">    </v>
      </c>
    </row>
    <row r="2806" spans="1:12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IFERROR(VLOOKUP(B2806,チーム番号!E:F,2,0),"")</f>
        <v/>
      </c>
      <c r="D2806" t="str">
        <f>IFERROR(VLOOKUP(A2806,プログラム!B:C,2,0),"")</f>
        <v/>
      </c>
      <c r="E2806" t="str">
        <f>IFERROR(記録[[#This Row],[組]],"")</f>
        <v/>
      </c>
      <c r="F2806" t="str">
        <f>IFERROR(記録[[#This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44"/>
        <v xml:space="preserve">    </v>
      </c>
    </row>
    <row r="2807" spans="1:12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IFERROR(VLOOKUP(B2807,チーム番号!E:F,2,0),"")</f>
        <v/>
      </c>
      <c r="D2807" t="str">
        <f>IFERROR(VLOOKUP(A2807,プログラム!B:C,2,0),"")</f>
        <v/>
      </c>
      <c r="E2807" t="str">
        <f>IFERROR(記録[[#This Row],[組]],"")</f>
        <v/>
      </c>
      <c r="F2807" t="str">
        <f>IFERROR(記録[[#This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44"/>
        <v xml:space="preserve">    </v>
      </c>
    </row>
    <row r="2808" spans="1:12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IFERROR(VLOOKUP(B2808,チーム番号!E:F,2,0),"")</f>
        <v/>
      </c>
      <c r="D2808" t="str">
        <f>IFERROR(VLOOKUP(A2808,プログラム!B:C,2,0),"")</f>
        <v/>
      </c>
      <c r="E2808" t="str">
        <f>IFERROR(記録[[#This Row],[組]],"")</f>
        <v/>
      </c>
      <c r="F2808" t="str">
        <f>IFERROR(記録[[#This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44"/>
        <v xml:space="preserve">    </v>
      </c>
    </row>
    <row r="2809" spans="1:12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IFERROR(VLOOKUP(B2809,チーム番号!E:F,2,0),"")</f>
        <v/>
      </c>
      <c r="D2809" t="str">
        <f>IFERROR(VLOOKUP(A2809,プログラム!B:C,2,0),"")</f>
        <v/>
      </c>
      <c r="E2809" t="str">
        <f>IFERROR(記録[[#This Row],[組]],"")</f>
        <v/>
      </c>
      <c r="F2809" t="str">
        <f>IFERROR(記録[[#This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44"/>
        <v xml:space="preserve">    </v>
      </c>
    </row>
    <row r="2810" spans="1:12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IFERROR(VLOOKUP(B2810,チーム番号!E:F,2,0),"")</f>
        <v/>
      </c>
      <c r="D2810" t="str">
        <f>IFERROR(VLOOKUP(A2810,プログラム!B:C,2,0),"")</f>
        <v/>
      </c>
      <c r="E2810" t="str">
        <f>IFERROR(記録[[#This Row],[組]],"")</f>
        <v/>
      </c>
      <c r="F2810" t="str">
        <f>IFERROR(記録[[#This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44"/>
        <v xml:space="preserve">    </v>
      </c>
    </row>
    <row r="2811" spans="1:12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IFERROR(VLOOKUP(B2811,チーム番号!E:F,2,0),"")</f>
        <v/>
      </c>
      <c r="D2811" t="str">
        <f>IFERROR(VLOOKUP(A2811,プログラム!B:C,2,0),"")</f>
        <v/>
      </c>
      <c r="E2811" t="str">
        <f>IFERROR(記録[[#This Row],[組]],"")</f>
        <v/>
      </c>
      <c r="F2811" t="str">
        <f>IFERROR(記録[[#This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44"/>
        <v xml:space="preserve">    </v>
      </c>
    </row>
    <row r="2812" spans="1:12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IFERROR(VLOOKUP(B2812,チーム番号!E:F,2,0),"")</f>
        <v/>
      </c>
      <c r="D2812" t="str">
        <f>IFERROR(VLOOKUP(A2812,プログラム!B:C,2,0),"")</f>
        <v/>
      </c>
      <c r="E2812" t="str">
        <f>IFERROR(記録[[#This Row],[組]],"")</f>
        <v/>
      </c>
      <c r="F2812" t="str">
        <f>IFERROR(記録[[#This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44"/>
        <v xml:space="preserve">    </v>
      </c>
    </row>
    <row r="2813" spans="1:12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IFERROR(VLOOKUP(B2813,チーム番号!E:F,2,0),"")</f>
        <v/>
      </c>
      <c r="D2813" t="str">
        <f>IFERROR(VLOOKUP(A2813,プログラム!B:C,2,0),"")</f>
        <v/>
      </c>
      <c r="E2813" t="str">
        <f>IFERROR(記録[[#This Row],[組]],"")</f>
        <v/>
      </c>
      <c r="F2813" t="str">
        <f>IFERROR(記録[[#This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44"/>
        <v xml:space="preserve">    </v>
      </c>
    </row>
    <row r="2814" spans="1:12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IFERROR(VLOOKUP(B2814,チーム番号!E:F,2,0),"")</f>
        <v/>
      </c>
      <c r="D2814" t="str">
        <f>IFERROR(VLOOKUP(A2814,プログラム!B:C,2,0),"")</f>
        <v/>
      </c>
      <c r="E2814" t="str">
        <f>IFERROR(記録[[#This Row],[組]],"")</f>
        <v/>
      </c>
      <c r="F2814" t="str">
        <f>IFERROR(記録[[#This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44"/>
        <v xml:space="preserve">    </v>
      </c>
    </row>
    <row r="2815" spans="1:12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IFERROR(VLOOKUP(B2815,チーム番号!E:F,2,0),"")</f>
        <v/>
      </c>
      <c r="D2815" t="str">
        <f>IFERROR(VLOOKUP(A2815,プログラム!B:C,2,0),"")</f>
        <v/>
      </c>
      <c r="E2815" t="str">
        <f>IFERROR(記録[[#This Row],[組]],"")</f>
        <v/>
      </c>
      <c r="F2815" t="str">
        <f>IFERROR(記録[[#This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44"/>
        <v xml:space="preserve">    </v>
      </c>
    </row>
    <row r="2816" spans="1:12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IFERROR(VLOOKUP(B2816,チーム番号!E:F,2,0),"")</f>
        <v/>
      </c>
      <c r="D2816" t="str">
        <f>IFERROR(VLOOKUP(A2816,プログラム!B:C,2,0),"")</f>
        <v/>
      </c>
      <c r="E2816" t="str">
        <f>IFERROR(記録[[#This Row],[組]],"")</f>
        <v/>
      </c>
      <c r="F2816" t="str">
        <f>IFERROR(記録[[#This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44"/>
        <v xml:space="preserve">    </v>
      </c>
    </row>
    <row r="2817" spans="1:12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IFERROR(VLOOKUP(B2817,チーム番号!E:F,2,0),"")</f>
        <v/>
      </c>
      <c r="D2817" t="str">
        <f>IFERROR(VLOOKUP(A2817,プログラム!B:C,2,0),"")</f>
        <v/>
      </c>
      <c r="E2817" t="str">
        <f>IFERROR(記録[[#This Row],[組]],"")</f>
        <v/>
      </c>
      <c r="F2817" t="str">
        <f>IFERROR(記録[[#This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44"/>
        <v xml:space="preserve">    </v>
      </c>
    </row>
    <row r="2818" spans="1:12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IFERROR(VLOOKUP(B2818,チーム番号!E:F,2,0),"")</f>
        <v/>
      </c>
      <c r="D2818" t="str">
        <f>IFERROR(VLOOKUP(A2818,プログラム!B:C,2,0),"")</f>
        <v/>
      </c>
      <c r="E2818" t="str">
        <f>IFERROR(記録[[#This Row],[組]],"")</f>
        <v/>
      </c>
      <c r="F2818" t="str">
        <f>IFERROR(記録[[#This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44"/>
        <v xml:space="preserve">    </v>
      </c>
    </row>
    <row r="2819" spans="1:12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IFERROR(VLOOKUP(B2819,チーム番号!E:F,2,0),"")</f>
        <v/>
      </c>
      <c r="D2819" t="str">
        <f>IFERROR(VLOOKUP(A2819,プログラム!B:C,2,0),"")</f>
        <v/>
      </c>
      <c r="E2819" t="str">
        <f>IFERROR(記録[[#This Row],[組]],"")</f>
        <v/>
      </c>
      <c r="F2819" t="str">
        <f>IFERROR(記録[[#This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si="44"/>
        <v xml:space="preserve">    </v>
      </c>
    </row>
    <row r="2820" spans="1:12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IFERROR(VLOOKUP(B2820,チーム番号!E:F,2,0),"")</f>
        <v/>
      </c>
      <c r="D2820" t="str">
        <f>IFERROR(VLOOKUP(A2820,プログラム!B:C,2,0),"")</f>
        <v/>
      </c>
      <c r="E2820" t="str">
        <f>IFERROR(記録[[#This Row],[組]],"")</f>
        <v/>
      </c>
      <c r="F2820" t="str">
        <f>IFERROR(記録[[#This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44"/>
        <v xml:space="preserve">    </v>
      </c>
    </row>
    <row r="2821" spans="1:12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IFERROR(VLOOKUP(B2821,チーム番号!E:F,2,0),"")</f>
        <v/>
      </c>
      <c r="D2821" t="str">
        <f>IFERROR(VLOOKUP(A2821,プログラム!B:C,2,0),"")</f>
        <v/>
      </c>
      <c r="E2821" t="str">
        <f>IFERROR(記録[[#This Row],[組]],"")</f>
        <v/>
      </c>
      <c r="F2821" t="str">
        <f>IFERROR(記録[[#This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44"/>
        <v xml:space="preserve">    </v>
      </c>
    </row>
    <row r="2822" spans="1:12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IFERROR(VLOOKUP(B2822,チーム番号!E:F,2,0),"")</f>
        <v/>
      </c>
      <c r="D2822" t="str">
        <f>IFERROR(VLOOKUP(A2822,プログラム!B:C,2,0),"")</f>
        <v/>
      </c>
      <c r="E2822" t="str">
        <f>IFERROR(記録[[#This Row],[組]],"")</f>
        <v/>
      </c>
      <c r="F2822" t="str">
        <f>IFERROR(記録[[#This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44"/>
        <v xml:space="preserve">    </v>
      </c>
    </row>
    <row r="2823" spans="1:12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IFERROR(VLOOKUP(B2823,チーム番号!E:F,2,0),"")</f>
        <v/>
      </c>
      <c r="D2823" t="str">
        <f>IFERROR(VLOOKUP(A2823,プログラム!B:C,2,0),"")</f>
        <v/>
      </c>
      <c r="E2823" t="str">
        <f>IFERROR(記録[[#This Row],[組]],"")</f>
        <v/>
      </c>
      <c r="F2823" t="str">
        <f>IFERROR(記録[[#This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44"/>
        <v xml:space="preserve">    </v>
      </c>
    </row>
    <row r="2824" spans="1:12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IFERROR(VLOOKUP(B2824,チーム番号!E:F,2,0),"")</f>
        <v/>
      </c>
      <c r="D2824" t="str">
        <f>IFERROR(VLOOKUP(A2824,プログラム!B:C,2,0),"")</f>
        <v/>
      </c>
      <c r="E2824" t="str">
        <f>IFERROR(記録[[#This Row],[組]],"")</f>
        <v/>
      </c>
      <c r="F2824" t="str">
        <f>IFERROR(記録[[#This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44"/>
        <v xml:space="preserve">    </v>
      </c>
    </row>
    <row r="2825" spans="1:12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IFERROR(VLOOKUP(B2825,チーム番号!E:F,2,0),"")</f>
        <v/>
      </c>
      <c r="D2825" t="str">
        <f>IFERROR(VLOOKUP(A2825,プログラム!B:C,2,0),"")</f>
        <v/>
      </c>
      <c r="E2825" t="str">
        <f>IFERROR(記録[[#This Row],[組]],"")</f>
        <v/>
      </c>
      <c r="F2825" t="str">
        <f>IFERROR(記録[[#This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44"/>
        <v xml:space="preserve">    </v>
      </c>
    </row>
    <row r="2826" spans="1:12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IFERROR(VLOOKUP(B2826,チーム番号!E:F,2,0),"")</f>
        <v/>
      </c>
      <c r="D2826" t="str">
        <f>IFERROR(VLOOKUP(A2826,プログラム!B:C,2,0),"")</f>
        <v/>
      </c>
      <c r="E2826" t="str">
        <f>IFERROR(記録[[#This Row],[組]],"")</f>
        <v/>
      </c>
      <c r="F2826" t="str">
        <f>IFERROR(記録[[#This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44"/>
        <v xml:space="preserve">    </v>
      </c>
    </row>
    <row r="2827" spans="1:12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IFERROR(VLOOKUP(B2827,チーム番号!E:F,2,0),"")</f>
        <v/>
      </c>
      <c r="D2827" t="str">
        <f>IFERROR(VLOOKUP(A2827,プログラム!B:C,2,0),"")</f>
        <v/>
      </c>
      <c r="E2827" t="str">
        <f>IFERROR(記録[[#This Row],[組]],"")</f>
        <v/>
      </c>
      <c r="F2827" t="str">
        <f>IFERROR(記録[[#This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44"/>
        <v xml:space="preserve">    </v>
      </c>
    </row>
    <row r="2828" spans="1:12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IFERROR(VLOOKUP(B2828,チーム番号!E:F,2,0),"")</f>
        <v/>
      </c>
      <c r="D2828" t="str">
        <f>IFERROR(VLOOKUP(A2828,プログラム!B:C,2,0),"")</f>
        <v/>
      </c>
      <c r="E2828" t="str">
        <f>IFERROR(記録[[#This Row],[組]],"")</f>
        <v/>
      </c>
      <c r="F2828" t="str">
        <f>IFERROR(記録[[#This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44"/>
        <v xml:space="preserve">    </v>
      </c>
    </row>
    <row r="2829" spans="1:12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IFERROR(VLOOKUP(B2829,チーム番号!E:F,2,0),"")</f>
        <v/>
      </c>
      <c r="D2829" t="str">
        <f>IFERROR(VLOOKUP(A2829,プログラム!B:C,2,0),"")</f>
        <v/>
      </c>
      <c r="E2829" t="str">
        <f>IFERROR(記録[[#This Row],[組]],"")</f>
        <v/>
      </c>
      <c r="F2829" t="str">
        <f>IFERROR(記録[[#This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44"/>
        <v xml:space="preserve">    </v>
      </c>
    </row>
    <row r="2830" spans="1:12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IFERROR(VLOOKUP(B2830,チーム番号!E:F,2,0),"")</f>
        <v/>
      </c>
      <c r="D2830" t="str">
        <f>IFERROR(VLOOKUP(A2830,プログラム!B:C,2,0),"")</f>
        <v/>
      </c>
      <c r="E2830" t="str">
        <f>IFERROR(記録[[#This Row],[組]],"")</f>
        <v/>
      </c>
      <c r="F2830" t="str">
        <f>IFERROR(記録[[#This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44"/>
        <v xml:space="preserve">    </v>
      </c>
    </row>
    <row r="2831" spans="1:12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IFERROR(VLOOKUP(B2831,チーム番号!E:F,2,0),"")</f>
        <v/>
      </c>
      <c r="D2831" t="str">
        <f>IFERROR(VLOOKUP(A2831,プログラム!B:C,2,0),"")</f>
        <v/>
      </c>
      <c r="E2831" t="str">
        <f>IFERROR(記録[[#This Row],[組]],"")</f>
        <v/>
      </c>
      <c r="F2831" t="str">
        <f>IFERROR(記録[[#This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44"/>
        <v xml:space="preserve">    </v>
      </c>
    </row>
    <row r="2832" spans="1:12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IFERROR(VLOOKUP(B2832,チーム番号!E:F,2,0),"")</f>
        <v/>
      </c>
      <c r="D2832" t="str">
        <f>IFERROR(VLOOKUP(A2832,プログラム!B:C,2,0),"")</f>
        <v/>
      </c>
      <c r="E2832" t="str">
        <f>IFERROR(記録[[#This Row],[組]],"")</f>
        <v/>
      </c>
      <c r="F2832" t="str">
        <f>IFERROR(記録[[#This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44"/>
        <v xml:space="preserve">    </v>
      </c>
    </row>
    <row r="2833" spans="1:12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IFERROR(VLOOKUP(B2833,チーム番号!E:F,2,0),"")</f>
        <v/>
      </c>
      <c r="D2833" t="str">
        <f>IFERROR(VLOOKUP(A2833,プログラム!B:C,2,0),"")</f>
        <v/>
      </c>
      <c r="E2833" t="str">
        <f>IFERROR(記録[[#This Row],[組]],"")</f>
        <v/>
      </c>
      <c r="F2833" t="str">
        <f>IFERROR(記録[[#This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44"/>
        <v xml:space="preserve">    </v>
      </c>
    </row>
    <row r="2834" spans="1:12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IFERROR(VLOOKUP(B2834,チーム番号!E:F,2,0),"")</f>
        <v/>
      </c>
      <c r="D2834" t="str">
        <f>IFERROR(VLOOKUP(A2834,プログラム!B:C,2,0),"")</f>
        <v/>
      </c>
      <c r="E2834" t="str">
        <f>IFERROR(記録[[#This Row],[組]],"")</f>
        <v/>
      </c>
      <c r="F2834" t="str">
        <f>IFERROR(記録[[#This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44"/>
        <v xml:space="preserve">    </v>
      </c>
    </row>
    <row r="2835" spans="1:12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IFERROR(VLOOKUP(B2835,チーム番号!E:F,2,0),"")</f>
        <v/>
      </c>
      <c r="D2835" t="str">
        <f>IFERROR(VLOOKUP(A2835,プログラム!B:C,2,0),"")</f>
        <v/>
      </c>
      <c r="E2835" t="str">
        <f>IFERROR(記録[[#This Row],[組]],"")</f>
        <v/>
      </c>
      <c r="F2835" t="str">
        <f>IFERROR(記録[[#This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44"/>
        <v xml:space="preserve">    </v>
      </c>
    </row>
    <row r="2836" spans="1:12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IFERROR(VLOOKUP(B2836,チーム番号!E:F,2,0),"")</f>
        <v/>
      </c>
      <c r="D2836" t="str">
        <f>IFERROR(VLOOKUP(A2836,プログラム!B:C,2,0),"")</f>
        <v/>
      </c>
      <c r="E2836" t="str">
        <f>IFERROR(記録[[#This Row],[組]],"")</f>
        <v/>
      </c>
      <c r="F2836" t="str">
        <f>IFERROR(記録[[#This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44"/>
        <v xml:space="preserve">    </v>
      </c>
    </row>
    <row r="2837" spans="1:12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IFERROR(VLOOKUP(B2837,チーム番号!E:F,2,0),"")</f>
        <v/>
      </c>
      <c r="D2837" t="str">
        <f>IFERROR(VLOOKUP(A2837,プログラム!B:C,2,0),"")</f>
        <v/>
      </c>
      <c r="E2837" t="str">
        <f>IFERROR(記録[[#This Row],[組]],"")</f>
        <v/>
      </c>
      <c r="F2837" t="str">
        <f>IFERROR(記録[[#This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44"/>
        <v xml:space="preserve">    </v>
      </c>
    </row>
    <row r="2838" spans="1:12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IFERROR(VLOOKUP(B2838,チーム番号!E:F,2,0),"")</f>
        <v/>
      </c>
      <c r="D2838" t="str">
        <f>IFERROR(VLOOKUP(A2838,プログラム!B:C,2,0),"")</f>
        <v/>
      </c>
      <c r="E2838" t="str">
        <f>IFERROR(記録[[#This Row],[組]],"")</f>
        <v/>
      </c>
      <c r="F2838" t="str">
        <f>IFERROR(記録[[#This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44"/>
        <v xml:space="preserve">    </v>
      </c>
    </row>
    <row r="2839" spans="1:12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IFERROR(VLOOKUP(B2839,チーム番号!E:F,2,0),"")</f>
        <v/>
      </c>
      <c r="D2839" t="str">
        <f>IFERROR(VLOOKUP(A2839,プログラム!B:C,2,0),"")</f>
        <v/>
      </c>
      <c r="E2839" t="str">
        <f>IFERROR(記録[[#This Row],[組]],"")</f>
        <v/>
      </c>
      <c r="F2839" t="str">
        <f>IFERROR(記録[[#This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44"/>
        <v xml:space="preserve">    </v>
      </c>
    </row>
    <row r="2840" spans="1:12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IFERROR(VLOOKUP(B2840,チーム番号!E:F,2,0),"")</f>
        <v/>
      </c>
      <c r="D2840" t="str">
        <f>IFERROR(VLOOKUP(A2840,プログラム!B:C,2,0),"")</f>
        <v/>
      </c>
      <c r="E2840" t="str">
        <f>IFERROR(記録[[#This Row],[組]],"")</f>
        <v/>
      </c>
      <c r="F2840" t="str">
        <f>IFERROR(記録[[#This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44"/>
        <v xml:space="preserve">    </v>
      </c>
    </row>
    <row r="2841" spans="1:12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IFERROR(VLOOKUP(B2841,チーム番号!E:F,2,0),"")</f>
        <v/>
      </c>
      <c r="D2841" t="str">
        <f>IFERROR(VLOOKUP(A2841,プログラム!B:C,2,0),"")</f>
        <v/>
      </c>
      <c r="E2841" t="str">
        <f>IFERROR(記録[[#This Row],[組]],"")</f>
        <v/>
      </c>
      <c r="F2841" t="str">
        <f>IFERROR(記録[[#This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44"/>
        <v xml:space="preserve">    </v>
      </c>
    </row>
    <row r="2842" spans="1:12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IFERROR(VLOOKUP(B2842,チーム番号!E:F,2,0),"")</f>
        <v/>
      </c>
      <c r="D2842" t="str">
        <f>IFERROR(VLOOKUP(A2842,プログラム!B:C,2,0),"")</f>
        <v/>
      </c>
      <c r="E2842" t="str">
        <f>IFERROR(記録[[#This Row],[組]],"")</f>
        <v/>
      </c>
      <c r="F2842" t="str">
        <f>IFERROR(記録[[#This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44"/>
        <v xml:space="preserve">    </v>
      </c>
    </row>
    <row r="2843" spans="1:12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IFERROR(VLOOKUP(B2843,チーム番号!E:F,2,0),"")</f>
        <v/>
      </c>
      <c r="D2843" t="str">
        <f>IFERROR(VLOOKUP(A2843,プログラム!B:C,2,0),"")</f>
        <v/>
      </c>
      <c r="E2843" t="str">
        <f>IFERROR(記録[[#This Row],[組]],"")</f>
        <v/>
      </c>
      <c r="F2843" t="str">
        <f>IFERROR(記録[[#This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44"/>
        <v xml:space="preserve">    </v>
      </c>
    </row>
    <row r="2844" spans="1:12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IFERROR(VLOOKUP(B2844,チーム番号!E:F,2,0),"")</f>
        <v/>
      </c>
      <c r="D2844" t="str">
        <f>IFERROR(VLOOKUP(A2844,プログラム!B:C,2,0),"")</f>
        <v/>
      </c>
      <c r="E2844" t="str">
        <f>IFERROR(記録[[#This Row],[組]],"")</f>
        <v/>
      </c>
      <c r="F2844" t="str">
        <f>IFERROR(記録[[#This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44"/>
        <v xml:space="preserve">    </v>
      </c>
    </row>
    <row r="2845" spans="1:12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IFERROR(VLOOKUP(B2845,チーム番号!E:F,2,0),"")</f>
        <v/>
      </c>
      <c r="D2845" t="str">
        <f>IFERROR(VLOOKUP(A2845,プログラム!B:C,2,0),"")</f>
        <v/>
      </c>
      <c r="E2845" t="str">
        <f>IFERROR(記録[[#This Row],[組]],"")</f>
        <v/>
      </c>
      <c r="F2845" t="str">
        <f>IFERROR(記録[[#This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44"/>
        <v xml:space="preserve">    </v>
      </c>
    </row>
    <row r="2846" spans="1:12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IFERROR(VLOOKUP(B2846,チーム番号!E:F,2,0),"")</f>
        <v/>
      </c>
      <c r="D2846" t="str">
        <f>IFERROR(VLOOKUP(A2846,プログラム!B:C,2,0),"")</f>
        <v/>
      </c>
      <c r="E2846" t="str">
        <f>IFERROR(記録[[#This Row],[組]],"")</f>
        <v/>
      </c>
      <c r="F2846" t="str">
        <f>IFERROR(記録[[#This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44"/>
        <v xml:space="preserve">    </v>
      </c>
    </row>
    <row r="2847" spans="1:12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IFERROR(VLOOKUP(B2847,チーム番号!E:F,2,0),"")</f>
        <v/>
      </c>
      <c r="D2847" t="str">
        <f>IFERROR(VLOOKUP(A2847,プログラム!B:C,2,0),"")</f>
        <v/>
      </c>
      <c r="E2847" t="str">
        <f>IFERROR(記録[[#This Row],[組]],"")</f>
        <v/>
      </c>
      <c r="F2847" t="str">
        <f>IFERROR(記録[[#This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44"/>
        <v xml:space="preserve">    </v>
      </c>
    </row>
    <row r="2848" spans="1:12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IFERROR(VLOOKUP(B2848,チーム番号!E:F,2,0),"")</f>
        <v/>
      </c>
      <c r="D2848" t="str">
        <f>IFERROR(VLOOKUP(A2848,プログラム!B:C,2,0),"")</f>
        <v/>
      </c>
      <c r="E2848" t="str">
        <f>IFERROR(記録[[#This Row],[組]],"")</f>
        <v/>
      </c>
      <c r="F2848" t="str">
        <f>IFERROR(記録[[#This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44"/>
        <v xml:space="preserve">    </v>
      </c>
    </row>
    <row r="2849" spans="1:12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IFERROR(VLOOKUP(B2849,チーム番号!E:F,2,0),"")</f>
        <v/>
      </c>
      <c r="D2849" t="str">
        <f>IFERROR(VLOOKUP(A2849,プログラム!B:C,2,0),"")</f>
        <v/>
      </c>
      <c r="E2849" t="str">
        <f>IFERROR(記録[[#This Row],[組]],"")</f>
        <v/>
      </c>
      <c r="F2849" t="str">
        <f>IFERROR(記録[[#This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44"/>
        <v xml:space="preserve">    </v>
      </c>
    </row>
    <row r="2850" spans="1:12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IFERROR(VLOOKUP(B2850,チーム番号!E:F,2,0),"")</f>
        <v/>
      </c>
      <c r="D2850" t="str">
        <f>IFERROR(VLOOKUP(A2850,プログラム!B:C,2,0),"")</f>
        <v/>
      </c>
      <c r="E2850" t="str">
        <f>IFERROR(記録[[#This Row],[組]],"")</f>
        <v/>
      </c>
      <c r="F2850" t="str">
        <f>IFERROR(記録[[#This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44"/>
        <v xml:space="preserve">    </v>
      </c>
    </row>
    <row r="2851" spans="1:12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IFERROR(VLOOKUP(B2851,チーム番号!E:F,2,0),"")</f>
        <v/>
      </c>
      <c r="D2851" t="str">
        <f>IFERROR(VLOOKUP(A2851,プログラム!B:C,2,0),"")</f>
        <v/>
      </c>
      <c r="E2851" t="str">
        <f>IFERROR(記録[[#This Row],[組]],"")</f>
        <v/>
      </c>
      <c r="F2851" t="str">
        <f>IFERROR(記録[[#This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44"/>
        <v xml:space="preserve">    </v>
      </c>
    </row>
    <row r="2852" spans="1:12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IFERROR(VLOOKUP(B2852,チーム番号!E:F,2,0),"")</f>
        <v/>
      </c>
      <c r="D2852" t="str">
        <f>IFERROR(VLOOKUP(A2852,プログラム!B:C,2,0),"")</f>
        <v/>
      </c>
      <c r="E2852" t="str">
        <f>IFERROR(記録[[#This Row],[組]],"")</f>
        <v/>
      </c>
      <c r="F2852" t="str">
        <f>IFERROR(記録[[#This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44"/>
        <v xml:space="preserve">    </v>
      </c>
    </row>
    <row r="2853" spans="1:12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IFERROR(VLOOKUP(B2853,チーム番号!E:F,2,0),"")</f>
        <v/>
      </c>
      <c r="D2853" t="str">
        <f>IFERROR(VLOOKUP(A2853,プログラム!B:C,2,0),"")</f>
        <v/>
      </c>
      <c r="E2853" t="str">
        <f>IFERROR(記録[[#This Row],[組]],"")</f>
        <v/>
      </c>
      <c r="F2853" t="str">
        <f>IFERROR(記録[[#This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44"/>
        <v xml:space="preserve">    </v>
      </c>
    </row>
    <row r="2854" spans="1:12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IFERROR(VLOOKUP(B2854,チーム番号!E:F,2,0),"")</f>
        <v/>
      </c>
      <c r="D2854" t="str">
        <f>IFERROR(VLOOKUP(A2854,プログラム!B:C,2,0),"")</f>
        <v/>
      </c>
      <c r="E2854" t="str">
        <f>IFERROR(記録[[#This Row],[組]],"")</f>
        <v/>
      </c>
      <c r="F2854" t="str">
        <f>IFERROR(記録[[#This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44"/>
        <v xml:space="preserve">    </v>
      </c>
    </row>
    <row r="2855" spans="1:12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IFERROR(VLOOKUP(B2855,チーム番号!E:F,2,0),"")</f>
        <v/>
      </c>
      <c r="D2855" t="str">
        <f>IFERROR(VLOOKUP(A2855,プログラム!B:C,2,0),"")</f>
        <v/>
      </c>
      <c r="E2855" t="str">
        <f>IFERROR(記録[[#This Row],[組]],"")</f>
        <v/>
      </c>
      <c r="F2855" t="str">
        <f>IFERROR(記録[[#This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44"/>
        <v xml:space="preserve">    </v>
      </c>
    </row>
    <row r="2856" spans="1:12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IFERROR(VLOOKUP(B2856,チーム番号!E:F,2,0),"")</f>
        <v/>
      </c>
      <c r="D2856" t="str">
        <f>IFERROR(VLOOKUP(A2856,プログラム!B:C,2,0),"")</f>
        <v/>
      </c>
      <c r="E2856" t="str">
        <f>IFERROR(記録[[#This Row],[組]],"")</f>
        <v/>
      </c>
      <c r="F2856" t="str">
        <f>IFERROR(記録[[#This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44"/>
        <v xml:space="preserve">    </v>
      </c>
    </row>
    <row r="2857" spans="1:12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IFERROR(VLOOKUP(B2857,チーム番号!E:F,2,0),"")</f>
        <v/>
      </c>
      <c r="D2857" t="str">
        <f>IFERROR(VLOOKUP(A2857,プログラム!B:C,2,0),"")</f>
        <v/>
      </c>
      <c r="E2857" t="str">
        <f>IFERROR(記録[[#This Row],[組]],"")</f>
        <v/>
      </c>
      <c r="F2857" t="str">
        <f>IFERROR(記録[[#This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44"/>
        <v xml:space="preserve">    </v>
      </c>
    </row>
    <row r="2858" spans="1:12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IFERROR(VLOOKUP(B2858,チーム番号!E:F,2,0),"")</f>
        <v/>
      </c>
      <c r="D2858" t="str">
        <f>IFERROR(VLOOKUP(A2858,プログラム!B:C,2,0),"")</f>
        <v/>
      </c>
      <c r="E2858" t="str">
        <f>IFERROR(記録[[#This Row],[組]],"")</f>
        <v/>
      </c>
      <c r="F2858" t="str">
        <f>IFERROR(記録[[#This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44"/>
        <v xml:space="preserve">    </v>
      </c>
    </row>
    <row r="2859" spans="1:12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IFERROR(VLOOKUP(B2859,チーム番号!E:F,2,0),"")</f>
        <v/>
      </c>
      <c r="D2859" t="str">
        <f>IFERROR(VLOOKUP(A2859,プログラム!B:C,2,0),"")</f>
        <v/>
      </c>
      <c r="E2859" t="str">
        <f>IFERROR(記録[[#This Row],[組]],"")</f>
        <v/>
      </c>
      <c r="F2859" t="str">
        <f>IFERROR(記録[[#This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44"/>
        <v xml:space="preserve">    </v>
      </c>
    </row>
    <row r="2860" spans="1:12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IFERROR(VLOOKUP(B2860,チーム番号!E:F,2,0),"")</f>
        <v/>
      </c>
      <c r="D2860" t="str">
        <f>IFERROR(VLOOKUP(A2860,プログラム!B:C,2,0),"")</f>
        <v/>
      </c>
      <c r="E2860" t="str">
        <f>IFERROR(記録[[#This Row],[組]],"")</f>
        <v/>
      </c>
      <c r="F2860" t="str">
        <f>IFERROR(記録[[#This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44"/>
        <v xml:space="preserve">    </v>
      </c>
    </row>
    <row r="2861" spans="1:12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IFERROR(VLOOKUP(B2861,チーム番号!E:F,2,0),"")</f>
        <v/>
      </c>
      <c r="D2861" t="str">
        <f>IFERROR(VLOOKUP(A2861,プログラム!B:C,2,0),"")</f>
        <v/>
      </c>
      <c r="E2861" t="str">
        <f>IFERROR(記録[[#This Row],[組]],"")</f>
        <v/>
      </c>
      <c r="F2861" t="str">
        <f>IFERROR(記録[[#This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44"/>
        <v xml:space="preserve">    </v>
      </c>
    </row>
    <row r="2862" spans="1:12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IFERROR(VLOOKUP(B2862,チーム番号!E:F,2,0),"")</f>
        <v/>
      </c>
      <c r="D2862" t="str">
        <f>IFERROR(VLOOKUP(A2862,プログラム!B:C,2,0),"")</f>
        <v/>
      </c>
      <c r="E2862" t="str">
        <f>IFERROR(記録[[#This Row],[組]],"")</f>
        <v/>
      </c>
      <c r="F2862" t="str">
        <f>IFERROR(記録[[#This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ref="L2862:L2925" si="45">CONCATENATE(G2862," ",H2862," ",I2862," ",J2862," ",K2862)</f>
        <v xml:space="preserve">    </v>
      </c>
    </row>
    <row r="2863" spans="1:12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IFERROR(VLOOKUP(B2863,チーム番号!E:F,2,0),"")</f>
        <v/>
      </c>
      <c r="D2863" t="str">
        <f>IFERROR(VLOOKUP(A2863,プログラム!B:C,2,0),"")</f>
        <v/>
      </c>
      <c r="E2863" t="str">
        <f>IFERROR(記録[[#This Row],[組]],"")</f>
        <v/>
      </c>
      <c r="F2863" t="str">
        <f>IFERROR(記録[[#This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45"/>
        <v xml:space="preserve">    </v>
      </c>
    </row>
    <row r="2864" spans="1:12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IFERROR(VLOOKUP(B2864,チーム番号!E:F,2,0),"")</f>
        <v/>
      </c>
      <c r="D2864" t="str">
        <f>IFERROR(VLOOKUP(A2864,プログラム!B:C,2,0),"")</f>
        <v/>
      </c>
      <c r="E2864" t="str">
        <f>IFERROR(記録[[#This Row],[組]],"")</f>
        <v/>
      </c>
      <c r="F2864" t="str">
        <f>IFERROR(記録[[#This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45"/>
        <v xml:space="preserve">    </v>
      </c>
    </row>
    <row r="2865" spans="1:12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IFERROR(VLOOKUP(B2865,チーム番号!E:F,2,0),"")</f>
        <v/>
      </c>
      <c r="D2865" t="str">
        <f>IFERROR(VLOOKUP(A2865,プログラム!B:C,2,0),"")</f>
        <v/>
      </c>
      <c r="E2865" t="str">
        <f>IFERROR(記録[[#This Row],[組]],"")</f>
        <v/>
      </c>
      <c r="F2865" t="str">
        <f>IFERROR(記録[[#This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45"/>
        <v xml:space="preserve">    </v>
      </c>
    </row>
    <row r="2866" spans="1:12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IFERROR(VLOOKUP(B2866,チーム番号!E:F,2,0),"")</f>
        <v/>
      </c>
      <c r="D2866" t="str">
        <f>IFERROR(VLOOKUP(A2866,プログラム!B:C,2,0),"")</f>
        <v/>
      </c>
      <c r="E2866" t="str">
        <f>IFERROR(記録[[#This Row],[組]],"")</f>
        <v/>
      </c>
      <c r="F2866" t="str">
        <f>IFERROR(記録[[#This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45"/>
        <v xml:space="preserve">    </v>
      </c>
    </row>
    <row r="2867" spans="1:12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IFERROR(VLOOKUP(B2867,チーム番号!E:F,2,0),"")</f>
        <v/>
      </c>
      <c r="D2867" t="str">
        <f>IFERROR(VLOOKUP(A2867,プログラム!B:C,2,0),"")</f>
        <v/>
      </c>
      <c r="E2867" t="str">
        <f>IFERROR(記録[[#This Row],[組]],"")</f>
        <v/>
      </c>
      <c r="F2867" t="str">
        <f>IFERROR(記録[[#This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45"/>
        <v xml:space="preserve">    </v>
      </c>
    </row>
    <row r="2868" spans="1:12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IFERROR(VLOOKUP(B2868,チーム番号!E:F,2,0),"")</f>
        <v/>
      </c>
      <c r="D2868" t="str">
        <f>IFERROR(VLOOKUP(A2868,プログラム!B:C,2,0),"")</f>
        <v/>
      </c>
      <c r="E2868" t="str">
        <f>IFERROR(記録[[#This Row],[組]],"")</f>
        <v/>
      </c>
      <c r="F2868" t="str">
        <f>IFERROR(記録[[#This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45"/>
        <v xml:space="preserve">    </v>
      </c>
    </row>
    <row r="2869" spans="1:12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IFERROR(VLOOKUP(B2869,チーム番号!E:F,2,0),"")</f>
        <v/>
      </c>
      <c r="D2869" t="str">
        <f>IFERROR(VLOOKUP(A2869,プログラム!B:C,2,0),"")</f>
        <v/>
      </c>
      <c r="E2869" t="str">
        <f>IFERROR(記録[[#This Row],[組]],"")</f>
        <v/>
      </c>
      <c r="F2869" t="str">
        <f>IFERROR(記録[[#This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45"/>
        <v xml:space="preserve">    </v>
      </c>
    </row>
    <row r="2870" spans="1:12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IFERROR(VLOOKUP(B2870,チーム番号!E:F,2,0),"")</f>
        <v/>
      </c>
      <c r="D2870" t="str">
        <f>IFERROR(VLOOKUP(A2870,プログラム!B:C,2,0),"")</f>
        <v/>
      </c>
      <c r="E2870" t="str">
        <f>IFERROR(記録[[#This Row],[組]],"")</f>
        <v/>
      </c>
      <c r="F2870" t="str">
        <f>IFERROR(記録[[#This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45"/>
        <v xml:space="preserve">    </v>
      </c>
    </row>
    <row r="2871" spans="1:12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IFERROR(VLOOKUP(B2871,チーム番号!E:F,2,0),"")</f>
        <v/>
      </c>
      <c r="D2871" t="str">
        <f>IFERROR(VLOOKUP(A2871,プログラム!B:C,2,0),"")</f>
        <v/>
      </c>
      <c r="E2871" t="str">
        <f>IFERROR(記録[[#This Row],[組]],"")</f>
        <v/>
      </c>
      <c r="F2871" t="str">
        <f>IFERROR(記録[[#This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45"/>
        <v xml:space="preserve">    </v>
      </c>
    </row>
    <row r="2872" spans="1:12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IFERROR(VLOOKUP(B2872,チーム番号!E:F,2,0),"")</f>
        <v/>
      </c>
      <c r="D2872" t="str">
        <f>IFERROR(VLOOKUP(A2872,プログラム!B:C,2,0),"")</f>
        <v/>
      </c>
      <c r="E2872" t="str">
        <f>IFERROR(記録[[#This Row],[組]],"")</f>
        <v/>
      </c>
      <c r="F2872" t="str">
        <f>IFERROR(記録[[#This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45"/>
        <v xml:space="preserve">    </v>
      </c>
    </row>
    <row r="2873" spans="1:12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IFERROR(VLOOKUP(B2873,チーム番号!E:F,2,0),"")</f>
        <v/>
      </c>
      <c r="D2873" t="str">
        <f>IFERROR(VLOOKUP(A2873,プログラム!B:C,2,0),"")</f>
        <v/>
      </c>
      <c r="E2873" t="str">
        <f>IFERROR(記録[[#This Row],[組]],"")</f>
        <v/>
      </c>
      <c r="F2873" t="str">
        <f>IFERROR(記録[[#This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45"/>
        <v xml:space="preserve">    </v>
      </c>
    </row>
    <row r="2874" spans="1:12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IFERROR(VLOOKUP(B2874,チーム番号!E:F,2,0),"")</f>
        <v/>
      </c>
      <c r="D2874" t="str">
        <f>IFERROR(VLOOKUP(A2874,プログラム!B:C,2,0),"")</f>
        <v/>
      </c>
      <c r="E2874" t="str">
        <f>IFERROR(記録[[#This Row],[組]],"")</f>
        <v/>
      </c>
      <c r="F2874" t="str">
        <f>IFERROR(記録[[#This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45"/>
        <v xml:space="preserve">    </v>
      </c>
    </row>
    <row r="2875" spans="1:12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IFERROR(VLOOKUP(B2875,チーム番号!E:F,2,0),"")</f>
        <v/>
      </c>
      <c r="D2875" t="str">
        <f>IFERROR(VLOOKUP(A2875,プログラム!B:C,2,0),"")</f>
        <v/>
      </c>
      <c r="E2875" t="str">
        <f>IFERROR(記録[[#This Row],[組]],"")</f>
        <v/>
      </c>
      <c r="F2875" t="str">
        <f>IFERROR(記録[[#This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45"/>
        <v xml:space="preserve">    </v>
      </c>
    </row>
    <row r="2876" spans="1:12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IFERROR(VLOOKUP(B2876,チーム番号!E:F,2,0),"")</f>
        <v/>
      </c>
      <c r="D2876" t="str">
        <f>IFERROR(VLOOKUP(A2876,プログラム!B:C,2,0),"")</f>
        <v/>
      </c>
      <c r="E2876" t="str">
        <f>IFERROR(記録[[#This Row],[組]],"")</f>
        <v/>
      </c>
      <c r="F2876" t="str">
        <f>IFERROR(記録[[#This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45"/>
        <v xml:space="preserve">    </v>
      </c>
    </row>
    <row r="2877" spans="1:12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IFERROR(VLOOKUP(B2877,チーム番号!E:F,2,0),"")</f>
        <v/>
      </c>
      <c r="D2877" t="str">
        <f>IFERROR(VLOOKUP(A2877,プログラム!B:C,2,0),"")</f>
        <v/>
      </c>
      <c r="E2877" t="str">
        <f>IFERROR(記録[[#This Row],[組]],"")</f>
        <v/>
      </c>
      <c r="F2877" t="str">
        <f>IFERROR(記録[[#This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45"/>
        <v xml:space="preserve">    </v>
      </c>
    </row>
    <row r="2878" spans="1:12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IFERROR(VLOOKUP(B2878,チーム番号!E:F,2,0),"")</f>
        <v/>
      </c>
      <c r="D2878" t="str">
        <f>IFERROR(VLOOKUP(A2878,プログラム!B:C,2,0),"")</f>
        <v/>
      </c>
      <c r="E2878" t="str">
        <f>IFERROR(記録[[#This Row],[組]],"")</f>
        <v/>
      </c>
      <c r="F2878" t="str">
        <f>IFERROR(記録[[#This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45"/>
        <v xml:space="preserve">    </v>
      </c>
    </row>
    <row r="2879" spans="1:12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IFERROR(VLOOKUP(B2879,チーム番号!E:F,2,0),"")</f>
        <v/>
      </c>
      <c r="D2879" t="str">
        <f>IFERROR(VLOOKUP(A2879,プログラム!B:C,2,0),"")</f>
        <v/>
      </c>
      <c r="E2879" t="str">
        <f>IFERROR(記録[[#This Row],[組]],"")</f>
        <v/>
      </c>
      <c r="F2879" t="str">
        <f>IFERROR(記録[[#This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45"/>
        <v xml:space="preserve">    </v>
      </c>
    </row>
    <row r="2880" spans="1:12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IFERROR(VLOOKUP(B2880,チーム番号!E:F,2,0),"")</f>
        <v/>
      </c>
      <c r="D2880" t="str">
        <f>IFERROR(VLOOKUP(A2880,プログラム!B:C,2,0),"")</f>
        <v/>
      </c>
      <c r="E2880" t="str">
        <f>IFERROR(記録[[#This Row],[組]],"")</f>
        <v/>
      </c>
      <c r="F2880" t="str">
        <f>IFERROR(記録[[#This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45"/>
        <v xml:space="preserve">    </v>
      </c>
    </row>
    <row r="2881" spans="1:12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IFERROR(VLOOKUP(B2881,チーム番号!E:F,2,0),"")</f>
        <v/>
      </c>
      <c r="D2881" t="str">
        <f>IFERROR(VLOOKUP(A2881,プログラム!B:C,2,0),"")</f>
        <v/>
      </c>
      <c r="E2881" t="str">
        <f>IFERROR(記録[[#This Row],[組]],"")</f>
        <v/>
      </c>
      <c r="F2881" t="str">
        <f>IFERROR(記録[[#This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45"/>
        <v xml:space="preserve">    </v>
      </c>
    </row>
    <row r="2882" spans="1:12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IFERROR(VLOOKUP(B2882,チーム番号!E:F,2,0),"")</f>
        <v/>
      </c>
      <c r="D2882" t="str">
        <f>IFERROR(VLOOKUP(A2882,プログラム!B:C,2,0),"")</f>
        <v/>
      </c>
      <c r="E2882" t="str">
        <f>IFERROR(記録[[#This Row],[組]],"")</f>
        <v/>
      </c>
      <c r="F2882" t="str">
        <f>IFERROR(記録[[#This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45"/>
        <v xml:space="preserve">    </v>
      </c>
    </row>
    <row r="2883" spans="1:12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IFERROR(VLOOKUP(B2883,チーム番号!E:F,2,0),"")</f>
        <v/>
      </c>
      <c r="D2883" t="str">
        <f>IFERROR(VLOOKUP(A2883,プログラム!B:C,2,0),"")</f>
        <v/>
      </c>
      <c r="E2883" t="str">
        <f>IFERROR(記録[[#This Row],[組]],"")</f>
        <v/>
      </c>
      <c r="F2883" t="str">
        <f>IFERROR(記録[[#This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si="45"/>
        <v xml:space="preserve">    </v>
      </c>
    </row>
    <row r="2884" spans="1:12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IFERROR(VLOOKUP(B2884,チーム番号!E:F,2,0),"")</f>
        <v/>
      </c>
      <c r="D2884" t="str">
        <f>IFERROR(VLOOKUP(A2884,プログラム!B:C,2,0),"")</f>
        <v/>
      </c>
      <c r="E2884" t="str">
        <f>IFERROR(記録[[#This Row],[組]],"")</f>
        <v/>
      </c>
      <c r="F2884" t="str">
        <f>IFERROR(記録[[#This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45"/>
        <v xml:space="preserve">    </v>
      </c>
    </row>
    <row r="2885" spans="1:12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IFERROR(VLOOKUP(B2885,チーム番号!E:F,2,0),"")</f>
        <v/>
      </c>
      <c r="D2885" t="str">
        <f>IFERROR(VLOOKUP(A2885,プログラム!B:C,2,0),"")</f>
        <v/>
      </c>
      <c r="E2885" t="str">
        <f>IFERROR(記録[[#This Row],[組]],"")</f>
        <v/>
      </c>
      <c r="F2885" t="str">
        <f>IFERROR(記録[[#This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45"/>
        <v xml:space="preserve">    </v>
      </c>
    </row>
    <row r="2886" spans="1:12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IFERROR(VLOOKUP(B2886,チーム番号!E:F,2,0),"")</f>
        <v/>
      </c>
      <c r="D2886" t="str">
        <f>IFERROR(VLOOKUP(A2886,プログラム!B:C,2,0),"")</f>
        <v/>
      </c>
      <c r="E2886" t="str">
        <f>IFERROR(記録[[#This Row],[組]],"")</f>
        <v/>
      </c>
      <c r="F2886" t="str">
        <f>IFERROR(記録[[#This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45"/>
        <v xml:space="preserve">    </v>
      </c>
    </row>
    <row r="2887" spans="1:12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IFERROR(VLOOKUP(B2887,チーム番号!E:F,2,0),"")</f>
        <v/>
      </c>
      <c r="D2887" t="str">
        <f>IFERROR(VLOOKUP(A2887,プログラム!B:C,2,0),"")</f>
        <v/>
      </c>
      <c r="E2887" t="str">
        <f>IFERROR(記録[[#This Row],[組]],"")</f>
        <v/>
      </c>
      <c r="F2887" t="str">
        <f>IFERROR(記録[[#This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45"/>
        <v xml:space="preserve">    </v>
      </c>
    </row>
    <row r="2888" spans="1:12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IFERROR(VLOOKUP(B2888,チーム番号!E:F,2,0),"")</f>
        <v/>
      </c>
      <c r="D2888" t="str">
        <f>IFERROR(VLOOKUP(A2888,プログラム!B:C,2,0),"")</f>
        <v/>
      </c>
      <c r="E2888" t="str">
        <f>IFERROR(記録[[#This Row],[組]],"")</f>
        <v/>
      </c>
      <c r="F2888" t="str">
        <f>IFERROR(記録[[#This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45"/>
        <v xml:space="preserve">    </v>
      </c>
    </row>
    <row r="2889" spans="1:12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IFERROR(VLOOKUP(B2889,チーム番号!E:F,2,0),"")</f>
        <v/>
      </c>
      <c r="D2889" t="str">
        <f>IFERROR(VLOOKUP(A2889,プログラム!B:C,2,0),"")</f>
        <v/>
      </c>
      <c r="E2889" t="str">
        <f>IFERROR(記録[[#This Row],[組]],"")</f>
        <v/>
      </c>
      <c r="F2889" t="str">
        <f>IFERROR(記録[[#This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45"/>
        <v xml:space="preserve">    </v>
      </c>
    </row>
    <row r="2890" spans="1:12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IFERROR(VLOOKUP(B2890,チーム番号!E:F,2,0),"")</f>
        <v/>
      </c>
      <c r="D2890" t="str">
        <f>IFERROR(VLOOKUP(A2890,プログラム!B:C,2,0),"")</f>
        <v/>
      </c>
      <c r="E2890" t="str">
        <f>IFERROR(記録[[#This Row],[組]],"")</f>
        <v/>
      </c>
      <c r="F2890" t="str">
        <f>IFERROR(記録[[#This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45"/>
        <v xml:space="preserve">    </v>
      </c>
    </row>
    <row r="2891" spans="1:12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IFERROR(VLOOKUP(B2891,チーム番号!E:F,2,0),"")</f>
        <v/>
      </c>
      <c r="D2891" t="str">
        <f>IFERROR(VLOOKUP(A2891,プログラム!B:C,2,0),"")</f>
        <v/>
      </c>
      <c r="E2891" t="str">
        <f>IFERROR(記録[[#This Row],[組]],"")</f>
        <v/>
      </c>
      <c r="F2891" t="str">
        <f>IFERROR(記録[[#This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45"/>
        <v xml:space="preserve">    </v>
      </c>
    </row>
    <row r="2892" spans="1:12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IFERROR(VLOOKUP(B2892,チーム番号!E:F,2,0),"")</f>
        <v/>
      </c>
      <c r="D2892" t="str">
        <f>IFERROR(VLOOKUP(A2892,プログラム!B:C,2,0),"")</f>
        <v/>
      </c>
      <c r="E2892" t="str">
        <f>IFERROR(記録[[#This Row],[組]],"")</f>
        <v/>
      </c>
      <c r="F2892" t="str">
        <f>IFERROR(記録[[#This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45"/>
        <v xml:space="preserve">    </v>
      </c>
    </row>
    <row r="2893" spans="1:12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IFERROR(VLOOKUP(B2893,チーム番号!E:F,2,0),"")</f>
        <v/>
      </c>
      <c r="D2893" t="str">
        <f>IFERROR(VLOOKUP(A2893,プログラム!B:C,2,0),"")</f>
        <v/>
      </c>
      <c r="E2893" t="str">
        <f>IFERROR(記録[[#This Row],[組]],"")</f>
        <v/>
      </c>
      <c r="F2893" t="str">
        <f>IFERROR(記録[[#This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45"/>
        <v xml:space="preserve">    </v>
      </c>
    </row>
    <row r="2894" spans="1:12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IFERROR(VLOOKUP(B2894,チーム番号!E:F,2,0),"")</f>
        <v/>
      </c>
      <c r="D2894" t="str">
        <f>IFERROR(VLOOKUP(A2894,プログラム!B:C,2,0),"")</f>
        <v/>
      </c>
      <c r="E2894" t="str">
        <f>IFERROR(記録[[#This Row],[組]],"")</f>
        <v/>
      </c>
      <c r="F2894" t="str">
        <f>IFERROR(記録[[#This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45"/>
        <v xml:space="preserve">    </v>
      </c>
    </row>
    <row r="2895" spans="1:12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IFERROR(VLOOKUP(B2895,チーム番号!E:F,2,0),"")</f>
        <v/>
      </c>
      <c r="D2895" t="str">
        <f>IFERROR(VLOOKUP(A2895,プログラム!B:C,2,0),"")</f>
        <v/>
      </c>
      <c r="E2895" t="str">
        <f>IFERROR(記録[[#This Row],[組]],"")</f>
        <v/>
      </c>
      <c r="F2895" t="str">
        <f>IFERROR(記録[[#This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45"/>
        <v xml:space="preserve">    </v>
      </c>
    </row>
    <row r="2896" spans="1:12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IFERROR(VLOOKUP(B2896,チーム番号!E:F,2,0),"")</f>
        <v/>
      </c>
      <c r="D2896" t="str">
        <f>IFERROR(VLOOKUP(A2896,プログラム!B:C,2,0),"")</f>
        <v/>
      </c>
      <c r="E2896" t="str">
        <f>IFERROR(記録[[#This Row],[組]],"")</f>
        <v/>
      </c>
      <c r="F2896" t="str">
        <f>IFERROR(記録[[#This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45"/>
        <v xml:space="preserve">    </v>
      </c>
    </row>
    <row r="2897" spans="1:12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IFERROR(VLOOKUP(B2897,チーム番号!E:F,2,0),"")</f>
        <v/>
      </c>
      <c r="D2897" t="str">
        <f>IFERROR(VLOOKUP(A2897,プログラム!B:C,2,0),"")</f>
        <v/>
      </c>
      <c r="E2897" t="str">
        <f>IFERROR(記録[[#This Row],[組]],"")</f>
        <v/>
      </c>
      <c r="F2897" t="str">
        <f>IFERROR(記録[[#This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45"/>
        <v xml:space="preserve">    </v>
      </c>
    </row>
    <row r="2898" spans="1:12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IFERROR(VLOOKUP(B2898,チーム番号!E:F,2,0),"")</f>
        <v/>
      </c>
      <c r="D2898" t="str">
        <f>IFERROR(VLOOKUP(A2898,プログラム!B:C,2,0),"")</f>
        <v/>
      </c>
      <c r="E2898" t="str">
        <f>IFERROR(記録[[#This Row],[組]],"")</f>
        <v/>
      </c>
      <c r="F2898" t="str">
        <f>IFERROR(記録[[#This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45"/>
        <v xml:space="preserve">    </v>
      </c>
    </row>
    <row r="2899" spans="1:12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IFERROR(VLOOKUP(B2899,チーム番号!E:F,2,0),"")</f>
        <v/>
      </c>
      <c r="D2899" t="str">
        <f>IFERROR(VLOOKUP(A2899,プログラム!B:C,2,0),"")</f>
        <v/>
      </c>
      <c r="E2899" t="str">
        <f>IFERROR(記録[[#This Row],[組]],"")</f>
        <v/>
      </c>
      <c r="F2899" t="str">
        <f>IFERROR(記録[[#This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45"/>
        <v xml:space="preserve">    </v>
      </c>
    </row>
    <row r="2900" spans="1:12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IFERROR(VLOOKUP(B2900,チーム番号!E:F,2,0),"")</f>
        <v/>
      </c>
      <c r="D2900" t="str">
        <f>IFERROR(VLOOKUP(A2900,プログラム!B:C,2,0),"")</f>
        <v/>
      </c>
      <c r="E2900" t="str">
        <f>IFERROR(記録[[#This Row],[組]],"")</f>
        <v/>
      </c>
      <c r="F2900" t="str">
        <f>IFERROR(記録[[#This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45"/>
        <v xml:space="preserve">    </v>
      </c>
    </row>
    <row r="2901" spans="1:12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IFERROR(VLOOKUP(B2901,チーム番号!E:F,2,0),"")</f>
        <v/>
      </c>
      <c r="D2901" t="str">
        <f>IFERROR(VLOOKUP(A2901,プログラム!B:C,2,0),"")</f>
        <v/>
      </c>
      <c r="E2901" t="str">
        <f>IFERROR(記録[[#This Row],[組]],"")</f>
        <v/>
      </c>
      <c r="F2901" t="str">
        <f>IFERROR(記録[[#This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45"/>
        <v xml:space="preserve">    </v>
      </c>
    </row>
    <row r="2902" spans="1:12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IFERROR(VLOOKUP(B2902,チーム番号!E:F,2,0),"")</f>
        <v/>
      </c>
      <c r="D2902" t="str">
        <f>IFERROR(VLOOKUP(A2902,プログラム!B:C,2,0),"")</f>
        <v/>
      </c>
      <c r="E2902" t="str">
        <f>IFERROR(記録[[#This Row],[組]],"")</f>
        <v/>
      </c>
      <c r="F2902" t="str">
        <f>IFERROR(記録[[#This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45"/>
        <v xml:space="preserve">    </v>
      </c>
    </row>
    <row r="2903" spans="1:12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IFERROR(VLOOKUP(B2903,チーム番号!E:F,2,0),"")</f>
        <v/>
      </c>
      <c r="D2903" t="str">
        <f>IFERROR(VLOOKUP(A2903,プログラム!B:C,2,0),"")</f>
        <v/>
      </c>
      <c r="E2903" t="str">
        <f>IFERROR(記録[[#This Row],[組]],"")</f>
        <v/>
      </c>
      <c r="F2903" t="str">
        <f>IFERROR(記録[[#This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45"/>
        <v xml:space="preserve">    </v>
      </c>
    </row>
    <row r="2904" spans="1:12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IFERROR(VLOOKUP(B2904,チーム番号!E:F,2,0),"")</f>
        <v/>
      </c>
      <c r="D2904" t="str">
        <f>IFERROR(VLOOKUP(A2904,プログラム!B:C,2,0),"")</f>
        <v/>
      </c>
      <c r="E2904" t="str">
        <f>IFERROR(記録[[#This Row],[組]],"")</f>
        <v/>
      </c>
      <c r="F2904" t="str">
        <f>IFERROR(記録[[#This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45"/>
        <v xml:space="preserve">    </v>
      </c>
    </row>
    <row r="2905" spans="1:12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IFERROR(VLOOKUP(B2905,チーム番号!E:F,2,0),"")</f>
        <v/>
      </c>
      <c r="D2905" t="str">
        <f>IFERROR(VLOOKUP(A2905,プログラム!B:C,2,0),"")</f>
        <v/>
      </c>
      <c r="E2905" t="str">
        <f>IFERROR(記録[[#This Row],[組]],"")</f>
        <v/>
      </c>
      <c r="F2905" t="str">
        <f>IFERROR(記録[[#This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45"/>
        <v xml:space="preserve">    </v>
      </c>
    </row>
    <row r="2906" spans="1:12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IFERROR(VLOOKUP(B2906,チーム番号!E:F,2,0),"")</f>
        <v/>
      </c>
      <c r="D2906" t="str">
        <f>IFERROR(VLOOKUP(A2906,プログラム!B:C,2,0),"")</f>
        <v/>
      </c>
      <c r="E2906" t="str">
        <f>IFERROR(記録[[#This Row],[組]],"")</f>
        <v/>
      </c>
      <c r="F2906" t="str">
        <f>IFERROR(記録[[#This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45"/>
        <v xml:space="preserve">    </v>
      </c>
    </row>
    <row r="2907" spans="1:12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IFERROR(VLOOKUP(B2907,チーム番号!E:F,2,0),"")</f>
        <v/>
      </c>
      <c r="D2907" t="str">
        <f>IFERROR(VLOOKUP(A2907,プログラム!B:C,2,0),"")</f>
        <v/>
      </c>
      <c r="E2907" t="str">
        <f>IFERROR(記録[[#This Row],[組]],"")</f>
        <v/>
      </c>
      <c r="F2907" t="str">
        <f>IFERROR(記録[[#This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45"/>
        <v xml:space="preserve">    </v>
      </c>
    </row>
    <row r="2908" spans="1:12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IFERROR(VLOOKUP(B2908,チーム番号!E:F,2,0),"")</f>
        <v/>
      </c>
      <c r="D2908" t="str">
        <f>IFERROR(VLOOKUP(A2908,プログラム!B:C,2,0),"")</f>
        <v/>
      </c>
      <c r="E2908" t="str">
        <f>IFERROR(記録[[#This Row],[組]],"")</f>
        <v/>
      </c>
      <c r="F2908" t="str">
        <f>IFERROR(記録[[#This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45"/>
        <v xml:space="preserve">    </v>
      </c>
    </row>
    <row r="2909" spans="1:12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IFERROR(VLOOKUP(B2909,チーム番号!E:F,2,0),"")</f>
        <v/>
      </c>
      <c r="D2909" t="str">
        <f>IFERROR(VLOOKUP(A2909,プログラム!B:C,2,0),"")</f>
        <v/>
      </c>
      <c r="E2909" t="str">
        <f>IFERROR(記録[[#This Row],[組]],"")</f>
        <v/>
      </c>
      <c r="F2909" t="str">
        <f>IFERROR(記録[[#This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45"/>
        <v xml:space="preserve">    </v>
      </c>
    </row>
    <row r="2910" spans="1:12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IFERROR(VLOOKUP(B2910,チーム番号!E:F,2,0),"")</f>
        <v/>
      </c>
      <c r="D2910" t="str">
        <f>IFERROR(VLOOKUP(A2910,プログラム!B:C,2,0),"")</f>
        <v/>
      </c>
      <c r="E2910" t="str">
        <f>IFERROR(記録[[#This Row],[組]],"")</f>
        <v/>
      </c>
      <c r="F2910" t="str">
        <f>IFERROR(記録[[#This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45"/>
        <v xml:space="preserve">    </v>
      </c>
    </row>
    <row r="2911" spans="1:12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IFERROR(VLOOKUP(B2911,チーム番号!E:F,2,0),"")</f>
        <v/>
      </c>
      <c r="D2911" t="str">
        <f>IFERROR(VLOOKUP(A2911,プログラム!B:C,2,0),"")</f>
        <v/>
      </c>
      <c r="E2911" t="str">
        <f>IFERROR(記録[[#This Row],[組]],"")</f>
        <v/>
      </c>
      <c r="F2911" t="str">
        <f>IFERROR(記録[[#This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45"/>
        <v xml:space="preserve">    </v>
      </c>
    </row>
    <row r="2912" spans="1:12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IFERROR(VLOOKUP(B2912,チーム番号!E:F,2,0),"")</f>
        <v/>
      </c>
      <c r="D2912" t="str">
        <f>IFERROR(VLOOKUP(A2912,プログラム!B:C,2,0),"")</f>
        <v/>
      </c>
      <c r="E2912" t="str">
        <f>IFERROR(記録[[#This Row],[組]],"")</f>
        <v/>
      </c>
      <c r="F2912" t="str">
        <f>IFERROR(記録[[#This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45"/>
        <v xml:space="preserve">    </v>
      </c>
    </row>
    <row r="2913" spans="1:12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IFERROR(VLOOKUP(B2913,チーム番号!E:F,2,0),"")</f>
        <v/>
      </c>
      <c r="D2913" t="str">
        <f>IFERROR(VLOOKUP(A2913,プログラム!B:C,2,0),"")</f>
        <v/>
      </c>
      <c r="E2913" t="str">
        <f>IFERROR(記録[[#This Row],[組]],"")</f>
        <v/>
      </c>
      <c r="F2913" t="str">
        <f>IFERROR(記録[[#This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45"/>
        <v xml:space="preserve">    </v>
      </c>
    </row>
    <row r="2914" spans="1:12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IFERROR(VLOOKUP(B2914,チーム番号!E:F,2,0),"")</f>
        <v/>
      </c>
      <c r="D2914" t="str">
        <f>IFERROR(VLOOKUP(A2914,プログラム!B:C,2,0),"")</f>
        <v/>
      </c>
      <c r="E2914" t="str">
        <f>IFERROR(記録[[#This Row],[組]],"")</f>
        <v/>
      </c>
      <c r="F2914" t="str">
        <f>IFERROR(記録[[#This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45"/>
        <v xml:space="preserve">    </v>
      </c>
    </row>
    <row r="2915" spans="1:12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IFERROR(VLOOKUP(B2915,チーム番号!E:F,2,0),"")</f>
        <v/>
      </c>
      <c r="D2915" t="str">
        <f>IFERROR(VLOOKUP(A2915,プログラム!B:C,2,0),"")</f>
        <v/>
      </c>
      <c r="E2915" t="str">
        <f>IFERROR(記録[[#This Row],[組]],"")</f>
        <v/>
      </c>
      <c r="F2915" t="str">
        <f>IFERROR(記録[[#This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45"/>
        <v xml:space="preserve">    </v>
      </c>
    </row>
    <row r="2916" spans="1:12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IFERROR(VLOOKUP(B2916,チーム番号!E:F,2,0),"")</f>
        <v/>
      </c>
      <c r="D2916" t="str">
        <f>IFERROR(VLOOKUP(A2916,プログラム!B:C,2,0),"")</f>
        <v/>
      </c>
      <c r="E2916" t="str">
        <f>IFERROR(記録[[#This Row],[組]],"")</f>
        <v/>
      </c>
      <c r="F2916" t="str">
        <f>IFERROR(記録[[#This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45"/>
        <v xml:space="preserve">    </v>
      </c>
    </row>
    <row r="2917" spans="1:12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IFERROR(VLOOKUP(B2917,チーム番号!E:F,2,0),"")</f>
        <v/>
      </c>
      <c r="D2917" t="str">
        <f>IFERROR(VLOOKUP(A2917,プログラム!B:C,2,0),"")</f>
        <v/>
      </c>
      <c r="E2917" t="str">
        <f>IFERROR(記録[[#This Row],[組]],"")</f>
        <v/>
      </c>
      <c r="F2917" t="str">
        <f>IFERROR(記録[[#This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45"/>
        <v xml:space="preserve">    </v>
      </c>
    </row>
    <row r="2918" spans="1:12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IFERROR(VLOOKUP(B2918,チーム番号!E:F,2,0),"")</f>
        <v/>
      </c>
      <c r="D2918" t="str">
        <f>IFERROR(VLOOKUP(A2918,プログラム!B:C,2,0),"")</f>
        <v/>
      </c>
      <c r="E2918" t="str">
        <f>IFERROR(記録[[#This Row],[組]],"")</f>
        <v/>
      </c>
      <c r="F2918" t="str">
        <f>IFERROR(記録[[#This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45"/>
        <v xml:space="preserve">    </v>
      </c>
    </row>
    <row r="2919" spans="1:12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IFERROR(VLOOKUP(B2919,チーム番号!E:F,2,0),"")</f>
        <v/>
      </c>
      <c r="D2919" t="str">
        <f>IFERROR(VLOOKUP(A2919,プログラム!B:C,2,0),"")</f>
        <v/>
      </c>
      <c r="E2919" t="str">
        <f>IFERROR(記録[[#This Row],[組]],"")</f>
        <v/>
      </c>
      <c r="F2919" t="str">
        <f>IFERROR(記録[[#This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45"/>
        <v xml:space="preserve">    </v>
      </c>
    </row>
    <row r="2920" spans="1:12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IFERROR(VLOOKUP(B2920,チーム番号!E:F,2,0),"")</f>
        <v/>
      </c>
      <c r="D2920" t="str">
        <f>IFERROR(VLOOKUP(A2920,プログラム!B:C,2,0),"")</f>
        <v/>
      </c>
      <c r="E2920" t="str">
        <f>IFERROR(記録[[#This Row],[組]],"")</f>
        <v/>
      </c>
      <c r="F2920" t="str">
        <f>IFERROR(記録[[#This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45"/>
        <v xml:space="preserve">    </v>
      </c>
    </row>
    <row r="2921" spans="1:12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IFERROR(VLOOKUP(B2921,チーム番号!E:F,2,0),"")</f>
        <v/>
      </c>
      <c r="D2921" t="str">
        <f>IFERROR(VLOOKUP(A2921,プログラム!B:C,2,0),"")</f>
        <v/>
      </c>
      <c r="E2921" t="str">
        <f>IFERROR(記録[[#This Row],[組]],"")</f>
        <v/>
      </c>
      <c r="F2921" t="str">
        <f>IFERROR(記録[[#This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45"/>
        <v xml:space="preserve">    </v>
      </c>
    </row>
    <row r="2922" spans="1:12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IFERROR(VLOOKUP(B2922,チーム番号!E:F,2,0),"")</f>
        <v/>
      </c>
      <c r="D2922" t="str">
        <f>IFERROR(VLOOKUP(A2922,プログラム!B:C,2,0),"")</f>
        <v/>
      </c>
      <c r="E2922" t="str">
        <f>IFERROR(記録[[#This Row],[組]],"")</f>
        <v/>
      </c>
      <c r="F2922" t="str">
        <f>IFERROR(記録[[#This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45"/>
        <v xml:space="preserve">    </v>
      </c>
    </row>
    <row r="2923" spans="1:12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IFERROR(VLOOKUP(B2923,チーム番号!E:F,2,0),"")</f>
        <v/>
      </c>
      <c r="D2923" t="str">
        <f>IFERROR(VLOOKUP(A2923,プログラム!B:C,2,0),"")</f>
        <v/>
      </c>
      <c r="E2923" t="str">
        <f>IFERROR(記録[[#This Row],[組]],"")</f>
        <v/>
      </c>
      <c r="F2923" t="str">
        <f>IFERROR(記録[[#This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45"/>
        <v xml:space="preserve">    </v>
      </c>
    </row>
    <row r="2924" spans="1:12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IFERROR(VLOOKUP(B2924,チーム番号!E:F,2,0),"")</f>
        <v/>
      </c>
      <c r="D2924" t="str">
        <f>IFERROR(VLOOKUP(A2924,プログラム!B:C,2,0),"")</f>
        <v/>
      </c>
      <c r="E2924" t="str">
        <f>IFERROR(記録[[#This Row],[組]],"")</f>
        <v/>
      </c>
      <c r="F2924" t="str">
        <f>IFERROR(記録[[#This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45"/>
        <v xml:space="preserve">    </v>
      </c>
    </row>
    <row r="2925" spans="1:12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IFERROR(VLOOKUP(B2925,チーム番号!E:F,2,0),"")</f>
        <v/>
      </c>
      <c r="D2925" t="str">
        <f>IFERROR(VLOOKUP(A2925,プログラム!B:C,2,0),"")</f>
        <v/>
      </c>
      <c r="E2925" t="str">
        <f>IFERROR(記録[[#This Row],[組]],"")</f>
        <v/>
      </c>
      <c r="F2925" t="str">
        <f>IFERROR(記録[[#This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45"/>
        <v xml:space="preserve">    </v>
      </c>
    </row>
    <row r="2926" spans="1:12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IFERROR(VLOOKUP(B2926,チーム番号!E:F,2,0),"")</f>
        <v/>
      </c>
      <c r="D2926" t="str">
        <f>IFERROR(VLOOKUP(A2926,プログラム!B:C,2,0),"")</f>
        <v/>
      </c>
      <c r="E2926" t="str">
        <f>IFERROR(記録[[#This Row],[組]],"")</f>
        <v/>
      </c>
      <c r="F2926" t="str">
        <f>IFERROR(記録[[#This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ref="L2926:L2989" si="46">CONCATENATE(G2926," ",H2926," ",I2926," ",J2926," ",K2926)</f>
        <v xml:space="preserve">    </v>
      </c>
    </row>
    <row r="2927" spans="1:12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IFERROR(VLOOKUP(B2927,チーム番号!E:F,2,0),"")</f>
        <v/>
      </c>
      <c r="D2927" t="str">
        <f>IFERROR(VLOOKUP(A2927,プログラム!B:C,2,0),"")</f>
        <v/>
      </c>
      <c r="E2927" t="str">
        <f>IFERROR(記録[[#This Row],[組]],"")</f>
        <v/>
      </c>
      <c r="F2927" t="str">
        <f>IFERROR(記録[[#This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46"/>
        <v xml:space="preserve">    </v>
      </c>
    </row>
    <row r="2928" spans="1:12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IFERROR(VLOOKUP(B2928,チーム番号!E:F,2,0),"")</f>
        <v/>
      </c>
      <c r="D2928" t="str">
        <f>IFERROR(VLOOKUP(A2928,プログラム!B:C,2,0),"")</f>
        <v/>
      </c>
      <c r="E2928" t="str">
        <f>IFERROR(記録[[#This Row],[組]],"")</f>
        <v/>
      </c>
      <c r="F2928" t="str">
        <f>IFERROR(記録[[#This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46"/>
        <v xml:space="preserve">    </v>
      </c>
    </row>
    <row r="2929" spans="1:12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IFERROR(VLOOKUP(B2929,チーム番号!E:F,2,0),"")</f>
        <v/>
      </c>
      <c r="D2929" t="str">
        <f>IFERROR(VLOOKUP(A2929,プログラム!B:C,2,0),"")</f>
        <v/>
      </c>
      <c r="E2929" t="str">
        <f>IFERROR(記録[[#This Row],[組]],"")</f>
        <v/>
      </c>
      <c r="F2929" t="str">
        <f>IFERROR(記録[[#This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46"/>
        <v xml:space="preserve">    </v>
      </c>
    </row>
    <row r="2930" spans="1:12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IFERROR(VLOOKUP(B2930,チーム番号!E:F,2,0),"")</f>
        <v/>
      </c>
      <c r="D2930" t="str">
        <f>IFERROR(VLOOKUP(A2930,プログラム!B:C,2,0),"")</f>
        <v/>
      </c>
      <c r="E2930" t="str">
        <f>IFERROR(記録[[#This Row],[組]],"")</f>
        <v/>
      </c>
      <c r="F2930" t="str">
        <f>IFERROR(記録[[#This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46"/>
        <v xml:space="preserve">    </v>
      </c>
    </row>
    <row r="2931" spans="1:12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IFERROR(VLOOKUP(B2931,チーム番号!E:F,2,0),"")</f>
        <v/>
      </c>
      <c r="D2931" t="str">
        <f>IFERROR(VLOOKUP(A2931,プログラム!B:C,2,0),"")</f>
        <v/>
      </c>
      <c r="E2931" t="str">
        <f>IFERROR(記録[[#This Row],[組]],"")</f>
        <v/>
      </c>
      <c r="F2931" t="str">
        <f>IFERROR(記録[[#This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46"/>
        <v xml:space="preserve">    </v>
      </c>
    </row>
    <row r="2932" spans="1:12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IFERROR(VLOOKUP(B2932,チーム番号!E:F,2,0),"")</f>
        <v/>
      </c>
      <c r="D2932" t="str">
        <f>IFERROR(VLOOKUP(A2932,プログラム!B:C,2,0),"")</f>
        <v/>
      </c>
      <c r="E2932" t="str">
        <f>IFERROR(記録[[#This Row],[組]],"")</f>
        <v/>
      </c>
      <c r="F2932" t="str">
        <f>IFERROR(記録[[#This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46"/>
        <v xml:space="preserve">    </v>
      </c>
    </row>
    <row r="2933" spans="1:12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IFERROR(VLOOKUP(B2933,チーム番号!E:F,2,0),"")</f>
        <v/>
      </c>
      <c r="D2933" t="str">
        <f>IFERROR(VLOOKUP(A2933,プログラム!B:C,2,0),"")</f>
        <v/>
      </c>
      <c r="E2933" t="str">
        <f>IFERROR(記録[[#This Row],[組]],"")</f>
        <v/>
      </c>
      <c r="F2933" t="str">
        <f>IFERROR(記録[[#This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46"/>
        <v xml:space="preserve">    </v>
      </c>
    </row>
    <row r="2934" spans="1:12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IFERROR(VLOOKUP(B2934,チーム番号!E:F,2,0),"")</f>
        <v/>
      </c>
      <c r="D2934" t="str">
        <f>IFERROR(VLOOKUP(A2934,プログラム!B:C,2,0),"")</f>
        <v/>
      </c>
      <c r="E2934" t="str">
        <f>IFERROR(記録[[#This Row],[組]],"")</f>
        <v/>
      </c>
      <c r="F2934" t="str">
        <f>IFERROR(記録[[#This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46"/>
        <v xml:space="preserve">    </v>
      </c>
    </row>
    <row r="2935" spans="1:12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IFERROR(VLOOKUP(B2935,チーム番号!E:F,2,0),"")</f>
        <v/>
      </c>
      <c r="D2935" t="str">
        <f>IFERROR(VLOOKUP(A2935,プログラム!B:C,2,0),"")</f>
        <v/>
      </c>
      <c r="E2935" t="str">
        <f>IFERROR(記録[[#This Row],[組]],"")</f>
        <v/>
      </c>
      <c r="F2935" t="str">
        <f>IFERROR(記録[[#This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46"/>
        <v xml:space="preserve">    </v>
      </c>
    </row>
    <row r="2936" spans="1:12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IFERROR(VLOOKUP(B2936,チーム番号!E:F,2,0),"")</f>
        <v/>
      </c>
      <c r="D2936" t="str">
        <f>IFERROR(VLOOKUP(A2936,プログラム!B:C,2,0),"")</f>
        <v/>
      </c>
      <c r="E2936" t="str">
        <f>IFERROR(記録[[#This Row],[組]],"")</f>
        <v/>
      </c>
      <c r="F2936" t="str">
        <f>IFERROR(記録[[#This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46"/>
        <v xml:space="preserve">    </v>
      </c>
    </row>
    <row r="2937" spans="1:12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IFERROR(VLOOKUP(B2937,チーム番号!E:F,2,0),"")</f>
        <v/>
      </c>
      <c r="D2937" t="str">
        <f>IFERROR(VLOOKUP(A2937,プログラム!B:C,2,0),"")</f>
        <v/>
      </c>
      <c r="E2937" t="str">
        <f>IFERROR(記録[[#This Row],[組]],"")</f>
        <v/>
      </c>
      <c r="F2937" t="str">
        <f>IFERROR(記録[[#This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46"/>
        <v xml:space="preserve">    </v>
      </c>
    </row>
    <row r="2938" spans="1:12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IFERROR(VLOOKUP(B2938,チーム番号!E:F,2,0),"")</f>
        <v/>
      </c>
      <c r="D2938" t="str">
        <f>IFERROR(VLOOKUP(A2938,プログラム!B:C,2,0),"")</f>
        <v/>
      </c>
      <c r="E2938" t="str">
        <f>IFERROR(記録[[#This Row],[組]],"")</f>
        <v/>
      </c>
      <c r="F2938" t="str">
        <f>IFERROR(記録[[#This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46"/>
        <v xml:space="preserve">    </v>
      </c>
    </row>
    <row r="2939" spans="1:12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IFERROR(VLOOKUP(B2939,チーム番号!E:F,2,0),"")</f>
        <v/>
      </c>
      <c r="D2939" t="str">
        <f>IFERROR(VLOOKUP(A2939,プログラム!B:C,2,0),"")</f>
        <v/>
      </c>
      <c r="E2939" t="str">
        <f>IFERROR(記録[[#This Row],[組]],"")</f>
        <v/>
      </c>
      <c r="F2939" t="str">
        <f>IFERROR(記録[[#This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46"/>
        <v xml:space="preserve">    </v>
      </c>
    </row>
    <row r="2940" spans="1:12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IFERROR(VLOOKUP(B2940,チーム番号!E:F,2,0),"")</f>
        <v/>
      </c>
      <c r="D2940" t="str">
        <f>IFERROR(VLOOKUP(A2940,プログラム!B:C,2,0),"")</f>
        <v/>
      </c>
      <c r="E2940" t="str">
        <f>IFERROR(記録[[#This Row],[組]],"")</f>
        <v/>
      </c>
      <c r="F2940" t="str">
        <f>IFERROR(記録[[#This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46"/>
        <v xml:space="preserve">    </v>
      </c>
    </row>
    <row r="2941" spans="1:12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IFERROR(VLOOKUP(B2941,チーム番号!E:F,2,0),"")</f>
        <v/>
      </c>
      <c r="D2941" t="str">
        <f>IFERROR(VLOOKUP(A2941,プログラム!B:C,2,0),"")</f>
        <v/>
      </c>
      <c r="E2941" t="str">
        <f>IFERROR(記録[[#This Row],[組]],"")</f>
        <v/>
      </c>
      <c r="F2941" t="str">
        <f>IFERROR(記録[[#This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46"/>
        <v xml:space="preserve">    </v>
      </c>
    </row>
    <row r="2942" spans="1:12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IFERROR(VLOOKUP(B2942,チーム番号!E:F,2,0),"")</f>
        <v/>
      </c>
      <c r="D2942" t="str">
        <f>IFERROR(VLOOKUP(A2942,プログラム!B:C,2,0),"")</f>
        <v/>
      </c>
      <c r="E2942" t="str">
        <f>IFERROR(記録[[#This Row],[組]],"")</f>
        <v/>
      </c>
      <c r="F2942" t="str">
        <f>IFERROR(記録[[#This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46"/>
        <v xml:space="preserve">    </v>
      </c>
    </row>
    <row r="2943" spans="1:12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IFERROR(VLOOKUP(B2943,チーム番号!E:F,2,0),"")</f>
        <v/>
      </c>
      <c r="D2943" t="str">
        <f>IFERROR(VLOOKUP(A2943,プログラム!B:C,2,0),"")</f>
        <v/>
      </c>
      <c r="E2943" t="str">
        <f>IFERROR(記録[[#This Row],[組]],"")</f>
        <v/>
      </c>
      <c r="F2943" t="str">
        <f>IFERROR(記録[[#This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46"/>
        <v xml:space="preserve">    </v>
      </c>
    </row>
    <row r="2944" spans="1:12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IFERROR(VLOOKUP(B2944,チーム番号!E:F,2,0),"")</f>
        <v/>
      </c>
      <c r="D2944" t="str">
        <f>IFERROR(VLOOKUP(A2944,プログラム!B:C,2,0),"")</f>
        <v/>
      </c>
      <c r="E2944" t="str">
        <f>IFERROR(記録[[#This Row],[組]],"")</f>
        <v/>
      </c>
      <c r="F2944" t="str">
        <f>IFERROR(記録[[#This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46"/>
        <v xml:space="preserve">    </v>
      </c>
    </row>
    <row r="2945" spans="1:12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IFERROR(VLOOKUP(B2945,チーム番号!E:F,2,0),"")</f>
        <v/>
      </c>
      <c r="D2945" t="str">
        <f>IFERROR(VLOOKUP(A2945,プログラム!B:C,2,0),"")</f>
        <v/>
      </c>
      <c r="E2945" t="str">
        <f>IFERROR(記録[[#This Row],[組]],"")</f>
        <v/>
      </c>
      <c r="F2945" t="str">
        <f>IFERROR(記録[[#This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46"/>
        <v xml:space="preserve">    </v>
      </c>
    </row>
    <row r="2946" spans="1:12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IFERROR(VLOOKUP(B2946,チーム番号!E:F,2,0),"")</f>
        <v/>
      </c>
      <c r="D2946" t="str">
        <f>IFERROR(VLOOKUP(A2946,プログラム!B:C,2,0),"")</f>
        <v/>
      </c>
      <c r="E2946" t="str">
        <f>IFERROR(記録[[#This Row],[組]],"")</f>
        <v/>
      </c>
      <c r="F2946" t="str">
        <f>IFERROR(記録[[#This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46"/>
        <v xml:space="preserve">    </v>
      </c>
    </row>
    <row r="2947" spans="1:12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IFERROR(VLOOKUP(B2947,チーム番号!E:F,2,0),"")</f>
        <v/>
      </c>
      <c r="D2947" t="str">
        <f>IFERROR(VLOOKUP(A2947,プログラム!B:C,2,0),"")</f>
        <v/>
      </c>
      <c r="E2947" t="str">
        <f>IFERROR(記録[[#This Row],[組]],"")</f>
        <v/>
      </c>
      <c r="F2947" t="str">
        <f>IFERROR(記録[[#This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si="46"/>
        <v xml:space="preserve">    </v>
      </c>
    </row>
    <row r="2948" spans="1:12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IFERROR(VLOOKUP(B2948,チーム番号!E:F,2,0),"")</f>
        <v/>
      </c>
      <c r="D2948" t="str">
        <f>IFERROR(VLOOKUP(A2948,プログラム!B:C,2,0),"")</f>
        <v/>
      </c>
      <c r="E2948" t="str">
        <f>IFERROR(記録[[#This Row],[組]],"")</f>
        <v/>
      </c>
      <c r="F2948" t="str">
        <f>IFERROR(記録[[#This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46"/>
        <v xml:space="preserve">    </v>
      </c>
    </row>
    <row r="2949" spans="1:12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IFERROR(VLOOKUP(B2949,チーム番号!E:F,2,0),"")</f>
        <v/>
      </c>
      <c r="D2949" t="str">
        <f>IFERROR(VLOOKUP(A2949,プログラム!B:C,2,0),"")</f>
        <v/>
      </c>
      <c r="E2949" t="str">
        <f>IFERROR(記録[[#This Row],[組]],"")</f>
        <v/>
      </c>
      <c r="F2949" t="str">
        <f>IFERROR(記録[[#This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46"/>
        <v xml:space="preserve">    </v>
      </c>
    </row>
    <row r="2950" spans="1:12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IFERROR(VLOOKUP(B2950,チーム番号!E:F,2,0),"")</f>
        <v/>
      </c>
      <c r="D2950" t="str">
        <f>IFERROR(VLOOKUP(A2950,プログラム!B:C,2,0),"")</f>
        <v/>
      </c>
      <c r="E2950" t="str">
        <f>IFERROR(記録[[#This Row],[組]],"")</f>
        <v/>
      </c>
      <c r="F2950" t="str">
        <f>IFERROR(記録[[#This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46"/>
        <v xml:space="preserve">    </v>
      </c>
    </row>
    <row r="2951" spans="1:12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IFERROR(VLOOKUP(B2951,チーム番号!E:F,2,0),"")</f>
        <v/>
      </c>
      <c r="D2951" t="str">
        <f>IFERROR(VLOOKUP(A2951,プログラム!B:C,2,0),"")</f>
        <v/>
      </c>
      <c r="E2951" t="str">
        <f>IFERROR(記録[[#This Row],[組]],"")</f>
        <v/>
      </c>
      <c r="F2951" t="str">
        <f>IFERROR(記録[[#This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46"/>
        <v xml:space="preserve">    </v>
      </c>
    </row>
    <row r="2952" spans="1:12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IFERROR(VLOOKUP(B2952,チーム番号!E:F,2,0),"")</f>
        <v/>
      </c>
      <c r="D2952" t="str">
        <f>IFERROR(VLOOKUP(A2952,プログラム!B:C,2,0),"")</f>
        <v/>
      </c>
      <c r="E2952" t="str">
        <f>IFERROR(記録[[#This Row],[組]],"")</f>
        <v/>
      </c>
      <c r="F2952" t="str">
        <f>IFERROR(記録[[#This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46"/>
        <v xml:space="preserve">    </v>
      </c>
    </row>
    <row r="2953" spans="1:12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IFERROR(VLOOKUP(B2953,チーム番号!E:F,2,0),"")</f>
        <v/>
      </c>
      <c r="D2953" t="str">
        <f>IFERROR(VLOOKUP(A2953,プログラム!B:C,2,0),"")</f>
        <v/>
      </c>
      <c r="E2953" t="str">
        <f>IFERROR(記録[[#This Row],[組]],"")</f>
        <v/>
      </c>
      <c r="F2953" t="str">
        <f>IFERROR(記録[[#This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46"/>
        <v xml:space="preserve">    </v>
      </c>
    </row>
    <row r="2954" spans="1:12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IFERROR(VLOOKUP(B2954,チーム番号!E:F,2,0),"")</f>
        <v/>
      </c>
      <c r="D2954" t="str">
        <f>IFERROR(VLOOKUP(A2954,プログラム!B:C,2,0),"")</f>
        <v/>
      </c>
      <c r="E2954" t="str">
        <f>IFERROR(記録[[#This Row],[組]],"")</f>
        <v/>
      </c>
      <c r="F2954" t="str">
        <f>IFERROR(記録[[#This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46"/>
        <v xml:space="preserve">    </v>
      </c>
    </row>
    <row r="2955" spans="1:12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IFERROR(VLOOKUP(B2955,チーム番号!E:F,2,0),"")</f>
        <v/>
      </c>
      <c r="D2955" t="str">
        <f>IFERROR(VLOOKUP(A2955,プログラム!B:C,2,0),"")</f>
        <v/>
      </c>
      <c r="E2955" t="str">
        <f>IFERROR(記録[[#This Row],[組]],"")</f>
        <v/>
      </c>
      <c r="F2955" t="str">
        <f>IFERROR(記録[[#This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46"/>
        <v xml:space="preserve">    </v>
      </c>
    </row>
    <row r="2956" spans="1:12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IFERROR(VLOOKUP(B2956,チーム番号!E:F,2,0),"")</f>
        <v/>
      </c>
      <c r="D2956" t="str">
        <f>IFERROR(VLOOKUP(A2956,プログラム!B:C,2,0),"")</f>
        <v/>
      </c>
      <c r="E2956" t="str">
        <f>IFERROR(記録[[#This Row],[組]],"")</f>
        <v/>
      </c>
      <c r="F2956" t="str">
        <f>IFERROR(記録[[#This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46"/>
        <v xml:space="preserve">    </v>
      </c>
    </row>
    <row r="2957" spans="1:12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IFERROR(VLOOKUP(B2957,チーム番号!E:F,2,0),"")</f>
        <v/>
      </c>
      <c r="D2957" t="str">
        <f>IFERROR(VLOOKUP(A2957,プログラム!B:C,2,0),"")</f>
        <v/>
      </c>
      <c r="E2957" t="str">
        <f>IFERROR(記録[[#This Row],[組]],"")</f>
        <v/>
      </c>
      <c r="F2957" t="str">
        <f>IFERROR(記録[[#This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46"/>
        <v xml:space="preserve">    </v>
      </c>
    </row>
    <row r="2958" spans="1:12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IFERROR(VLOOKUP(B2958,チーム番号!E:F,2,0),"")</f>
        <v/>
      </c>
      <c r="D2958" t="str">
        <f>IFERROR(VLOOKUP(A2958,プログラム!B:C,2,0),"")</f>
        <v/>
      </c>
      <c r="E2958" t="str">
        <f>IFERROR(記録[[#This Row],[組]],"")</f>
        <v/>
      </c>
      <c r="F2958" t="str">
        <f>IFERROR(記録[[#This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46"/>
        <v xml:space="preserve">    </v>
      </c>
    </row>
    <row r="2959" spans="1:12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IFERROR(VLOOKUP(B2959,チーム番号!E:F,2,0),"")</f>
        <v/>
      </c>
      <c r="D2959" t="str">
        <f>IFERROR(VLOOKUP(A2959,プログラム!B:C,2,0),"")</f>
        <v/>
      </c>
      <c r="E2959" t="str">
        <f>IFERROR(記録[[#This Row],[組]],"")</f>
        <v/>
      </c>
      <c r="F2959" t="str">
        <f>IFERROR(記録[[#This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46"/>
        <v xml:space="preserve">    </v>
      </c>
    </row>
    <row r="2960" spans="1:12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IFERROR(VLOOKUP(B2960,チーム番号!E:F,2,0),"")</f>
        <v/>
      </c>
      <c r="D2960" t="str">
        <f>IFERROR(VLOOKUP(A2960,プログラム!B:C,2,0),"")</f>
        <v/>
      </c>
      <c r="E2960" t="str">
        <f>IFERROR(記録[[#This Row],[組]],"")</f>
        <v/>
      </c>
      <c r="F2960" t="str">
        <f>IFERROR(記録[[#This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46"/>
        <v xml:space="preserve">    </v>
      </c>
    </row>
    <row r="2961" spans="1:12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IFERROR(VLOOKUP(B2961,チーム番号!E:F,2,0),"")</f>
        <v/>
      </c>
      <c r="D2961" t="str">
        <f>IFERROR(VLOOKUP(A2961,プログラム!B:C,2,0),"")</f>
        <v/>
      </c>
      <c r="E2961" t="str">
        <f>IFERROR(記録[[#This Row],[組]],"")</f>
        <v/>
      </c>
      <c r="F2961" t="str">
        <f>IFERROR(記録[[#This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46"/>
        <v xml:space="preserve">    </v>
      </c>
    </row>
    <row r="2962" spans="1:12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IFERROR(VLOOKUP(B2962,チーム番号!E:F,2,0),"")</f>
        <v/>
      </c>
      <c r="D2962" t="str">
        <f>IFERROR(VLOOKUP(A2962,プログラム!B:C,2,0),"")</f>
        <v/>
      </c>
      <c r="E2962" t="str">
        <f>IFERROR(記録[[#This Row],[組]],"")</f>
        <v/>
      </c>
      <c r="F2962" t="str">
        <f>IFERROR(記録[[#This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46"/>
        <v xml:space="preserve">    </v>
      </c>
    </row>
    <row r="2963" spans="1:12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IFERROR(VLOOKUP(B2963,チーム番号!E:F,2,0),"")</f>
        <v/>
      </c>
      <c r="D2963" t="str">
        <f>IFERROR(VLOOKUP(A2963,プログラム!B:C,2,0),"")</f>
        <v/>
      </c>
      <c r="E2963" t="str">
        <f>IFERROR(記録[[#This Row],[組]],"")</f>
        <v/>
      </c>
      <c r="F2963" t="str">
        <f>IFERROR(記録[[#This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46"/>
        <v xml:space="preserve">    </v>
      </c>
    </row>
    <row r="2964" spans="1:12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IFERROR(VLOOKUP(B2964,チーム番号!E:F,2,0),"")</f>
        <v/>
      </c>
      <c r="D2964" t="str">
        <f>IFERROR(VLOOKUP(A2964,プログラム!B:C,2,0),"")</f>
        <v/>
      </c>
      <c r="E2964" t="str">
        <f>IFERROR(記録[[#This Row],[組]],"")</f>
        <v/>
      </c>
      <c r="F2964" t="str">
        <f>IFERROR(記録[[#This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46"/>
        <v xml:space="preserve">    </v>
      </c>
    </row>
    <row r="2965" spans="1:12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IFERROR(VLOOKUP(B2965,チーム番号!E:F,2,0),"")</f>
        <v/>
      </c>
      <c r="D2965" t="str">
        <f>IFERROR(VLOOKUP(A2965,プログラム!B:C,2,0),"")</f>
        <v/>
      </c>
      <c r="E2965" t="str">
        <f>IFERROR(記録[[#This Row],[組]],"")</f>
        <v/>
      </c>
      <c r="F2965" t="str">
        <f>IFERROR(記録[[#This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46"/>
        <v xml:space="preserve">    </v>
      </c>
    </row>
    <row r="2966" spans="1:12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IFERROR(VLOOKUP(B2966,チーム番号!E:F,2,0),"")</f>
        <v/>
      </c>
      <c r="D2966" t="str">
        <f>IFERROR(VLOOKUP(A2966,プログラム!B:C,2,0),"")</f>
        <v/>
      </c>
      <c r="E2966" t="str">
        <f>IFERROR(記録[[#This Row],[組]],"")</f>
        <v/>
      </c>
      <c r="F2966" t="str">
        <f>IFERROR(記録[[#This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46"/>
        <v xml:space="preserve">    </v>
      </c>
    </row>
    <row r="2967" spans="1:12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IFERROR(VLOOKUP(B2967,チーム番号!E:F,2,0),"")</f>
        <v/>
      </c>
      <c r="D2967" t="str">
        <f>IFERROR(VLOOKUP(A2967,プログラム!B:C,2,0),"")</f>
        <v/>
      </c>
      <c r="E2967" t="str">
        <f>IFERROR(記録[[#This Row],[組]],"")</f>
        <v/>
      </c>
      <c r="F2967" t="str">
        <f>IFERROR(記録[[#This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46"/>
        <v xml:space="preserve">    </v>
      </c>
    </row>
    <row r="2968" spans="1:12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IFERROR(VLOOKUP(B2968,チーム番号!E:F,2,0),"")</f>
        <v/>
      </c>
      <c r="D2968" t="str">
        <f>IFERROR(VLOOKUP(A2968,プログラム!B:C,2,0),"")</f>
        <v/>
      </c>
      <c r="E2968" t="str">
        <f>IFERROR(記録[[#This Row],[組]],"")</f>
        <v/>
      </c>
      <c r="F2968" t="str">
        <f>IFERROR(記録[[#This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46"/>
        <v xml:space="preserve">    </v>
      </c>
    </row>
    <row r="2969" spans="1:12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IFERROR(VLOOKUP(B2969,チーム番号!E:F,2,0),"")</f>
        <v/>
      </c>
      <c r="D2969" t="str">
        <f>IFERROR(VLOOKUP(A2969,プログラム!B:C,2,0),"")</f>
        <v/>
      </c>
      <c r="E2969" t="str">
        <f>IFERROR(記録[[#This Row],[組]],"")</f>
        <v/>
      </c>
      <c r="F2969" t="str">
        <f>IFERROR(記録[[#This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46"/>
        <v xml:space="preserve">    </v>
      </c>
    </row>
    <row r="2970" spans="1:12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IFERROR(VLOOKUP(B2970,チーム番号!E:F,2,0),"")</f>
        <v/>
      </c>
      <c r="D2970" t="str">
        <f>IFERROR(VLOOKUP(A2970,プログラム!B:C,2,0),"")</f>
        <v/>
      </c>
      <c r="E2970" t="str">
        <f>IFERROR(記録[[#This Row],[組]],"")</f>
        <v/>
      </c>
      <c r="F2970" t="str">
        <f>IFERROR(記録[[#This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46"/>
        <v xml:space="preserve">    </v>
      </c>
    </row>
    <row r="2971" spans="1:12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IFERROR(VLOOKUP(B2971,チーム番号!E:F,2,0),"")</f>
        <v/>
      </c>
      <c r="D2971" t="str">
        <f>IFERROR(VLOOKUP(A2971,プログラム!B:C,2,0),"")</f>
        <v/>
      </c>
      <c r="E2971" t="str">
        <f>IFERROR(記録[[#This Row],[組]],"")</f>
        <v/>
      </c>
      <c r="F2971" t="str">
        <f>IFERROR(記録[[#This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46"/>
        <v xml:space="preserve">    </v>
      </c>
    </row>
    <row r="2972" spans="1:12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IFERROR(VLOOKUP(B2972,チーム番号!E:F,2,0),"")</f>
        <v/>
      </c>
      <c r="D2972" t="str">
        <f>IFERROR(VLOOKUP(A2972,プログラム!B:C,2,0),"")</f>
        <v/>
      </c>
      <c r="E2972" t="str">
        <f>IFERROR(記録[[#This Row],[組]],"")</f>
        <v/>
      </c>
      <c r="F2972" t="str">
        <f>IFERROR(記録[[#This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46"/>
        <v xml:space="preserve">    </v>
      </c>
    </row>
    <row r="2973" spans="1:12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IFERROR(VLOOKUP(B2973,チーム番号!E:F,2,0),"")</f>
        <v/>
      </c>
      <c r="D2973" t="str">
        <f>IFERROR(VLOOKUP(A2973,プログラム!B:C,2,0),"")</f>
        <v/>
      </c>
      <c r="E2973" t="str">
        <f>IFERROR(記録[[#This Row],[組]],"")</f>
        <v/>
      </c>
      <c r="F2973" t="str">
        <f>IFERROR(記録[[#This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46"/>
        <v xml:space="preserve">    </v>
      </c>
    </row>
    <row r="2974" spans="1:12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IFERROR(VLOOKUP(B2974,チーム番号!E:F,2,0),"")</f>
        <v/>
      </c>
      <c r="D2974" t="str">
        <f>IFERROR(VLOOKUP(A2974,プログラム!B:C,2,0),"")</f>
        <v/>
      </c>
      <c r="E2974" t="str">
        <f>IFERROR(記録[[#This Row],[組]],"")</f>
        <v/>
      </c>
      <c r="F2974" t="str">
        <f>IFERROR(記録[[#This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46"/>
        <v xml:space="preserve">    </v>
      </c>
    </row>
    <row r="2975" spans="1:12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IFERROR(VLOOKUP(B2975,チーム番号!E:F,2,0),"")</f>
        <v/>
      </c>
      <c r="D2975" t="str">
        <f>IFERROR(VLOOKUP(A2975,プログラム!B:C,2,0),"")</f>
        <v/>
      </c>
      <c r="E2975" t="str">
        <f>IFERROR(記録[[#This Row],[組]],"")</f>
        <v/>
      </c>
      <c r="F2975" t="str">
        <f>IFERROR(記録[[#This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46"/>
        <v xml:space="preserve">    </v>
      </c>
    </row>
    <row r="2976" spans="1:12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IFERROR(VLOOKUP(B2976,チーム番号!E:F,2,0),"")</f>
        <v/>
      </c>
      <c r="D2976" t="str">
        <f>IFERROR(VLOOKUP(A2976,プログラム!B:C,2,0),"")</f>
        <v/>
      </c>
      <c r="E2976" t="str">
        <f>IFERROR(記録[[#This Row],[組]],"")</f>
        <v/>
      </c>
      <c r="F2976" t="str">
        <f>IFERROR(記録[[#This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46"/>
        <v xml:space="preserve">    </v>
      </c>
    </row>
    <row r="2977" spans="1:12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IFERROR(VLOOKUP(B2977,チーム番号!E:F,2,0),"")</f>
        <v/>
      </c>
      <c r="D2977" t="str">
        <f>IFERROR(VLOOKUP(A2977,プログラム!B:C,2,0),"")</f>
        <v/>
      </c>
      <c r="E2977" t="str">
        <f>IFERROR(記録[[#This Row],[組]],"")</f>
        <v/>
      </c>
      <c r="F2977" t="str">
        <f>IFERROR(記録[[#This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46"/>
        <v xml:space="preserve">    </v>
      </c>
    </row>
    <row r="2978" spans="1:12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IFERROR(VLOOKUP(B2978,チーム番号!E:F,2,0),"")</f>
        <v/>
      </c>
      <c r="D2978" t="str">
        <f>IFERROR(VLOOKUP(A2978,プログラム!B:C,2,0),"")</f>
        <v/>
      </c>
      <c r="E2978" t="str">
        <f>IFERROR(記録[[#This Row],[組]],"")</f>
        <v/>
      </c>
      <c r="F2978" t="str">
        <f>IFERROR(記録[[#This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46"/>
        <v xml:space="preserve">    </v>
      </c>
    </row>
    <row r="2979" spans="1:12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IFERROR(VLOOKUP(B2979,チーム番号!E:F,2,0),"")</f>
        <v/>
      </c>
      <c r="D2979" t="str">
        <f>IFERROR(VLOOKUP(A2979,プログラム!B:C,2,0),"")</f>
        <v/>
      </c>
      <c r="E2979" t="str">
        <f>IFERROR(記録[[#This Row],[組]],"")</f>
        <v/>
      </c>
      <c r="F2979" t="str">
        <f>IFERROR(記録[[#This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46"/>
        <v xml:space="preserve">    </v>
      </c>
    </row>
    <row r="2980" spans="1:12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IFERROR(VLOOKUP(B2980,チーム番号!E:F,2,0),"")</f>
        <v/>
      </c>
      <c r="D2980" t="str">
        <f>IFERROR(VLOOKUP(A2980,プログラム!B:C,2,0),"")</f>
        <v/>
      </c>
      <c r="E2980" t="str">
        <f>IFERROR(記録[[#This Row],[組]],"")</f>
        <v/>
      </c>
      <c r="F2980" t="str">
        <f>IFERROR(記録[[#This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46"/>
        <v xml:space="preserve">    </v>
      </c>
    </row>
    <row r="2981" spans="1:12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IFERROR(VLOOKUP(B2981,チーム番号!E:F,2,0),"")</f>
        <v/>
      </c>
      <c r="D2981" t="str">
        <f>IFERROR(VLOOKUP(A2981,プログラム!B:C,2,0),"")</f>
        <v/>
      </c>
      <c r="E2981" t="str">
        <f>IFERROR(記録[[#This Row],[組]],"")</f>
        <v/>
      </c>
      <c r="F2981" t="str">
        <f>IFERROR(記録[[#This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46"/>
        <v xml:space="preserve">    </v>
      </c>
    </row>
    <row r="2982" spans="1:12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IFERROR(VLOOKUP(B2982,チーム番号!E:F,2,0),"")</f>
        <v/>
      </c>
      <c r="D2982" t="str">
        <f>IFERROR(VLOOKUP(A2982,プログラム!B:C,2,0),"")</f>
        <v/>
      </c>
      <c r="E2982" t="str">
        <f>IFERROR(記録[[#This Row],[組]],"")</f>
        <v/>
      </c>
      <c r="F2982" t="str">
        <f>IFERROR(記録[[#This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46"/>
        <v xml:space="preserve">    </v>
      </c>
    </row>
    <row r="2983" spans="1:12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IFERROR(VLOOKUP(B2983,チーム番号!E:F,2,0),"")</f>
        <v/>
      </c>
      <c r="D2983" t="str">
        <f>IFERROR(VLOOKUP(A2983,プログラム!B:C,2,0),"")</f>
        <v/>
      </c>
      <c r="E2983" t="str">
        <f>IFERROR(記録[[#This Row],[組]],"")</f>
        <v/>
      </c>
      <c r="F2983" t="str">
        <f>IFERROR(記録[[#This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46"/>
        <v xml:space="preserve">    </v>
      </c>
    </row>
    <row r="2984" spans="1:12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IFERROR(VLOOKUP(B2984,チーム番号!E:F,2,0),"")</f>
        <v/>
      </c>
      <c r="D2984" t="str">
        <f>IFERROR(VLOOKUP(A2984,プログラム!B:C,2,0),"")</f>
        <v/>
      </c>
      <c r="E2984" t="str">
        <f>IFERROR(記録[[#This Row],[組]],"")</f>
        <v/>
      </c>
      <c r="F2984" t="str">
        <f>IFERROR(記録[[#This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46"/>
        <v xml:space="preserve">    </v>
      </c>
    </row>
    <row r="2985" spans="1:12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IFERROR(VLOOKUP(B2985,チーム番号!E:F,2,0),"")</f>
        <v/>
      </c>
      <c r="D2985" t="str">
        <f>IFERROR(VLOOKUP(A2985,プログラム!B:C,2,0),"")</f>
        <v/>
      </c>
      <c r="E2985" t="str">
        <f>IFERROR(記録[[#This Row],[組]],"")</f>
        <v/>
      </c>
      <c r="F2985" t="str">
        <f>IFERROR(記録[[#This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46"/>
        <v xml:space="preserve">    </v>
      </c>
    </row>
    <row r="2986" spans="1:12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IFERROR(VLOOKUP(B2986,チーム番号!E:F,2,0),"")</f>
        <v/>
      </c>
      <c r="D2986" t="str">
        <f>IFERROR(VLOOKUP(A2986,プログラム!B:C,2,0),"")</f>
        <v/>
      </c>
      <c r="E2986" t="str">
        <f>IFERROR(記録[[#This Row],[組]],"")</f>
        <v/>
      </c>
      <c r="F2986" t="str">
        <f>IFERROR(記録[[#This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46"/>
        <v xml:space="preserve">    </v>
      </c>
    </row>
    <row r="2987" spans="1:12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IFERROR(VLOOKUP(B2987,チーム番号!E:F,2,0),"")</f>
        <v/>
      </c>
      <c r="D2987" t="str">
        <f>IFERROR(VLOOKUP(A2987,プログラム!B:C,2,0),"")</f>
        <v/>
      </c>
      <c r="E2987" t="str">
        <f>IFERROR(記録[[#This Row],[組]],"")</f>
        <v/>
      </c>
      <c r="F2987" t="str">
        <f>IFERROR(記録[[#This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46"/>
        <v xml:space="preserve">    </v>
      </c>
    </row>
    <row r="2988" spans="1:12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IFERROR(VLOOKUP(B2988,チーム番号!E:F,2,0),"")</f>
        <v/>
      </c>
      <c r="D2988" t="str">
        <f>IFERROR(VLOOKUP(A2988,プログラム!B:C,2,0),"")</f>
        <v/>
      </c>
      <c r="E2988" t="str">
        <f>IFERROR(記録[[#This Row],[組]],"")</f>
        <v/>
      </c>
      <c r="F2988" t="str">
        <f>IFERROR(記録[[#This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46"/>
        <v xml:space="preserve">    </v>
      </c>
    </row>
    <row r="2989" spans="1:12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IFERROR(VLOOKUP(B2989,チーム番号!E:F,2,0),"")</f>
        <v/>
      </c>
      <c r="D2989" t="str">
        <f>IFERROR(VLOOKUP(A2989,プログラム!B:C,2,0),"")</f>
        <v/>
      </c>
      <c r="E2989" t="str">
        <f>IFERROR(記録[[#This Row],[組]],"")</f>
        <v/>
      </c>
      <c r="F2989" t="str">
        <f>IFERROR(記録[[#This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46"/>
        <v xml:space="preserve">    </v>
      </c>
    </row>
    <row r="2990" spans="1:12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IFERROR(VLOOKUP(B2990,チーム番号!E:F,2,0),"")</f>
        <v/>
      </c>
      <c r="D2990" t="str">
        <f>IFERROR(VLOOKUP(A2990,プログラム!B:C,2,0),"")</f>
        <v/>
      </c>
      <c r="E2990" t="str">
        <f>IFERROR(記録[[#This Row],[組]],"")</f>
        <v/>
      </c>
      <c r="F2990" t="str">
        <f>IFERROR(記録[[#This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ref="L2990:L3001" si="47">CONCATENATE(G2990," ",H2990," ",I2990," ",J2990," ",K2990)</f>
        <v xml:space="preserve">    </v>
      </c>
    </row>
    <row r="2991" spans="1:12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IFERROR(VLOOKUP(B2991,チーム番号!E:F,2,0),"")</f>
        <v/>
      </c>
      <c r="D2991" t="str">
        <f>IFERROR(VLOOKUP(A2991,プログラム!B:C,2,0),"")</f>
        <v/>
      </c>
      <c r="E2991" t="str">
        <f>IFERROR(記録[[#This Row],[組]],"")</f>
        <v/>
      </c>
      <c r="F2991" t="str">
        <f>IFERROR(記録[[#This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47"/>
        <v xml:space="preserve">    </v>
      </c>
    </row>
    <row r="2992" spans="1:12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IFERROR(VLOOKUP(B2992,チーム番号!E:F,2,0),"")</f>
        <v/>
      </c>
      <c r="D2992" t="str">
        <f>IFERROR(VLOOKUP(A2992,プログラム!B:C,2,0),"")</f>
        <v/>
      </c>
      <c r="E2992" t="str">
        <f>IFERROR(記録[[#This Row],[組]],"")</f>
        <v/>
      </c>
      <c r="F2992" t="str">
        <f>IFERROR(記録[[#This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47"/>
        <v xml:space="preserve">    </v>
      </c>
    </row>
    <row r="2993" spans="1:12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IFERROR(VLOOKUP(B2993,チーム番号!E:F,2,0),"")</f>
        <v/>
      </c>
      <c r="D2993" t="str">
        <f>IFERROR(VLOOKUP(A2993,プログラム!B:C,2,0),"")</f>
        <v/>
      </c>
      <c r="E2993" t="str">
        <f>IFERROR(記録[[#This Row],[組]],"")</f>
        <v/>
      </c>
      <c r="F2993" t="str">
        <f>IFERROR(記録[[#This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47"/>
        <v xml:space="preserve">    </v>
      </c>
    </row>
    <row r="2994" spans="1:12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IFERROR(VLOOKUP(B2994,チーム番号!E:F,2,0),"")</f>
        <v/>
      </c>
      <c r="D2994" t="str">
        <f>IFERROR(VLOOKUP(A2994,プログラム!B:C,2,0),"")</f>
        <v/>
      </c>
      <c r="E2994" t="str">
        <f>IFERROR(記録[[#This Row],[組]],"")</f>
        <v/>
      </c>
      <c r="F2994" t="str">
        <f>IFERROR(記録[[#This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47"/>
        <v xml:space="preserve">    </v>
      </c>
    </row>
    <row r="2995" spans="1:12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IFERROR(VLOOKUP(B2995,チーム番号!E:F,2,0),"")</f>
        <v/>
      </c>
      <c r="D2995" t="str">
        <f>IFERROR(VLOOKUP(A2995,プログラム!B:C,2,0),"")</f>
        <v/>
      </c>
      <c r="E2995" t="str">
        <f>IFERROR(記録[[#This Row],[組]],"")</f>
        <v/>
      </c>
      <c r="F2995" t="str">
        <f>IFERROR(記録[[#This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47"/>
        <v xml:space="preserve">    </v>
      </c>
    </row>
    <row r="2996" spans="1:12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IFERROR(VLOOKUP(B2996,チーム番号!E:F,2,0),"")</f>
        <v/>
      </c>
      <c r="D2996" t="str">
        <f>IFERROR(VLOOKUP(A2996,プログラム!B:C,2,0),"")</f>
        <v/>
      </c>
      <c r="E2996" t="str">
        <f>IFERROR(記録[[#This Row],[組]],"")</f>
        <v/>
      </c>
      <c r="F2996" t="str">
        <f>IFERROR(記録[[#This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47"/>
        <v xml:space="preserve">    </v>
      </c>
    </row>
    <row r="2997" spans="1:12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IFERROR(VLOOKUP(B2997,チーム番号!E:F,2,0),"")</f>
        <v/>
      </c>
      <c r="D2997" t="str">
        <f>IFERROR(VLOOKUP(A2997,プログラム!B:C,2,0),"")</f>
        <v/>
      </c>
      <c r="E2997" t="str">
        <f>IFERROR(記録[[#This Row],[組]],"")</f>
        <v/>
      </c>
      <c r="F2997" t="str">
        <f>IFERROR(記録[[#This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47"/>
        <v xml:space="preserve">    </v>
      </c>
    </row>
    <row r="2998" spans="1:12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IFERROR(VLOOKUP(B2998,チーム番号!E:F,2,0),"")</f>
        <v/>
      </c>
      <c r="D2998" t="str">
        <f>IFERROR(VLOOKUP(A2998,プログラム!B:C,2,0),"")</f>
        <v/>
      </c>
      <c r="E2998" t="str">
        <f>IFERROR(記録[[#This Row],[組]],"")</f>
        <v/>
      </c>
      <c r="F2998" t="str">
        <f>IFERROR(記録[[#This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47"/>
        <v xml:space="preserve">    </v>
      </c>
    </row>
    <row r="2999" spans="1:12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IFERROR(VLOOKUP(B2999,チーム番号!E:F,2,0),"")</f>
        <v/>
      </c>
      <c r="D2999" t="str">
        <f>IFERROR(VLOOKUP(A2999,プログラム!B:C,2,0),"")</f>
        <v/>
      </c>
      <c r="E2999" t="str">
        <f>IFERROR(記録[[#This Row],[組]],"")</f>
        <v/>
      </c>
      <c r="F2999" t="str">
        <f>IFERROR(記録[[#This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47"/>
        <v xml:space="preserve">    </v>
      </c>
    </row>
    <row r="3000" spans="1:12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IFERROR(VLOOKUP(B3000,チーム番号!E:F,2,0),"")</f>
        <v/>
      </c>
      <c r="D3000" t="str">
        <f>IFERROR(VLOOKUP(A3000,プログラム!B:C,2,0),"")</f>
        <v/>
      </c>
      <c r="E3000" t="str">
        <f>IFERROR(記録[[#This Row],[組]],"")</f>
        <v/>
      </c>
      <c r="F3000" t="str">
        <f>IFERROR(記録[[#This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47"/>
        <v xml:space="preserve">    </v>
      </c>
    </row>
    <row r="3001" spans="1:12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IFERROR(VLOOKUP(B3001,チーム番号!E:F,2,0),"")</f>
        <v/>
      </c>
      <c r="D3001" t="str">
        <f>IFERROR(VLOOKUP(A3001,プログラム!B:C,2,0),"")</f>
        <v/>
      </c>
      <c r="E3001" t="str">
        <f>IFERROR(記録[[#This Row],[組]],"")</f>
        <v/>
      </c>
      <c r="F3001" t="str">
        <f>IFERROR(記録[[#This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47"/>
        <v xml:space="preserve">    </v>
      </c>
    </row>
  </sheetData>
  <autoFilter ref="A1:L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720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5" width="13.87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4</v>
      </c>
      <c r="B2">
        <v>1</v>
      </c>
      <c r="C2">
        <v>1</v>
      </c>
      <c r="D2" t="s">
        <v>548</v>
      </c>
      <c r="E2" t="s">
        <v>549</v>
      </c>
      <c r="F2" t="s">
        <v>83</v>
      </c>
      <c r="G2" t="s">
        <v>83</v>
      </c>
      <c r="H2">
        <v>30</v>
      </c>
      <c r="I2">
        <v>0</v>
      </c>
      <c r="J2">
        <v>0</v>
      </c>
      <c r="K2" t="s">
        <v>550</v>
      </c>
      <c r="L2" t="s">
        <v>83</v>
      </c>
      <c r="M2" t="s">
        <v>83</v>
      </c>
      <c r="N2" t="s">
        <v>551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 t="s">
        <v>83</v>
      </c>
      <c r="U2" t="s">
        <v>83</v>
      </c>
      <c r="V2" t="s">
        <v>83</v>
      </c>
      <c r="W2">
        <v>4</v>
      </c>
      <c r="X2">
        <v>3</v>
      </c>
      <c r="Y2">
        <v>2</v>
      </c>
      <c r="Z2" s="1">
        <v>38596</v>
      </c>
      <c r="AA2">
        <v>36</v>
      </c>
      <c r="AB2">
        <v>365010509010</v>
      </c>
      <c r="AC2">
        <v>36</v>
      </c>
      <c r="AD2">
        <v>5899545</v>
      </c>
      <c r="AE2">
        <v>36501</v>
      </c>
      <c r="AF2" t="b">
        <v>0</v>
      </c>
    </row>
    <row r="3" spans="1:32" x14ac:dyDescent="0.15">
      <c r="A3">
        <v>4</v>
      </c>
      <c r="B3">
        <v>2</v>
      </c>
      <c r="C3">
        <v>1</v>
      </c>
      <c r="D3" t="s">
        <v>552</v>
      </c>
      <c r="E3" t="s">
        <v>553</v>
      </c>
      <c r="F3" t="s">
        <v>83</v>
      </c>
      <c r="G3" t="s">
        <v>83</v>
      </c>
      <c r="H3">
        <v>30</v>
      </c>
      <c r="I3">
        <v>0</v>
      </c>
      <c r="J3">
        <v>0</v>
      </c>
      <c r="K3" t="s">
        <v>550</v>
      </c>
      <c r="L3" t="s">
        <v>83</v>
      </c>
      <c r="M3" t="s">
        <v>83</v>
      </c>
      <c r="N3" t="s">
        <v>551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 t="s">
        <v>83</v>
      </c>
      <c r="U3" t="s">
        <v>83</v>
      </c>
      <c r="V3" t="s">
        <v>83</v>
      </c>
      <c r="W3">
        <v>4</v>
      </c>
      <c r="X3">
        <v>3</v>
      </c>
      <c r="Y3">
        <v>1</v>
      </c>
      <c r="Z3" s="1">
        <v>38839</v>
      </c>
      <c r="AA3">
        <v>36</v>
      </c>
      <c r="AB3">
        <v>365010605020</v>
      </c>
      <c r="AC3">
        <v>36</v>
      </c>
      <c r="AD3">
        <v>8071453</v>
      </c>
      <c r="AE3">
        <v>36501</v>
      </c>
      <c r="AF3" t="b">
        <v>0</v>
      </c>
    </row>
    <row r="4" spans="1:32" x14ac:dyDescent="0.15">
      <c r="A4">
        <v>4</v>
      </c>
      <c r="B4">
        <v>3</v>
      </c>
      <c r="C4">
        <v>1</v>
      </c>
      <c r="D4" t="s">
        <v>554</v>
      </c>
      <c r="E4" t="s">
        <v>555</v>
      </c>
      <c r="F4" t="s">
        <v>83</v>
      </c>
      <c r="G4" t="s">
        <v>83</v>
      </c>
      <c r="H4">
        <v>30</v>
      </c>
      <c r="I4">
        <v>0</v>
      </c>
      <c r="J4">
        <v>0</v>
      </c>
      <c r="K4" t="s">
        <v>550</v>
      </c>
      <c r="L4" t="s">
        <v>83</v>
      </c>
      <c r="M4" t="s">
        <v>83</v>
      </c>
      <c r="N4" t="s">
        <v>551</v>
      </c>
      <c r="O4" t="s">
        <v>83</v>
      </c>
      <c r="P4" t="s">
        <v>83</v>
      </c>
      <c r="Q4" t="s">
        <v>83</v>
      </c>
      <c r="R4" t="s">
        <v>83</v>
      </c>
      <c r="S4" t="s">
        <v>83</v>
      </c>
      <c r="T4" t="s">
        <v>83</v>
      </c>
      <c r="U4" t="s">
        <v>83</v>
      </c>
      <c r="V4" t="s">
        <v>83</v>
      </c>
      <c r="W4">
        <v>4</v>
      </c>
      <c r="X4">
        <v>3</v>
      </c>
      <c r="Y4">
        <v>1</v>
      </c>
      <c r="Z4" s="1">
        <v>38879</v>
      </c>
      <c r="AA4">
        <v>36</v>
      </c>
      <c r="AB4">
        <v>365010606110</v>
      </c>
      <c r="AC4">
        <v>36</v>
      </c>
      <c r="AD4">
        <v>7189174</v>
      </c>
      <c r="AE4">
        <v>36501</v>
      </c>
      <c r="AF4" t="b">
        <v>0</v>
      </c>
    </row>
    <row r="5" spans="1:32" x14ac:dyDescent="0.15">
      <c r="A5">
        <v>4</v>
      </c>
      <c r="B5">
        <v>4</v>
      </c>
      <c r="C5">
        <v>1</v>
      </c>
      <c r="D5" t="s">
        <v>556</v>
      </c>
      <c r="E5" t="s">
        <v>557</v>
      </c>
      <c r="F5" t="s">
        <v>83</v>
      </c>
      <c r="G5" t="s">
        <v>83</v>
      </c>
      <c r="H5">
        <v>30</v>
      </c>
      <c r="I5">
        <v>0</v>
      </c>
      <c r="J5">
        <v>0</v>
      </c>
      <c r="K5" t="s">
        <v>550</v>
      </c>
      <c r="L5" t="s">
        <v>83</v>
      </c>
      <c r="M5" t="s">
        <v>83</v>
      </c>
      <c r="N5" t="s">
        <v>551</v>
      </c>
      <c r="O5" t="s">
        <v>83</v>
      </c>
      <c r="P5" t="s">
        <v>83</v>
      </c>
      <c r="Q5" t="s">
        <v>83</v>
      </c>
      <c r="R5" t="s">
        <v>83</v>
      </c>
      <c r="S5" t="s">
        <v>83</v>
      </c>
      <c r="T5" t="s">
        <v>83</v>
      </c>
      <c r="U5" t="s">
        <v>83</v>
      </c>
      <c r="V5" t="s">
        <v>83</v>
      </c>
      <c r="W5">
        <v>4</v>
      </c>
      <c r="X5">
        <v>3</v>
      </c>
      <c r="Y5">
        <v>1</v>
      </c>
      <c r="Z5" s="1">
        <v>38946</v>
      </c>
      <c r="AA5">
        <v>36</v>
      </c>
      <c r="AB5">
        <v>365010608170</v>
      </c>
      <c r="AC5">
        <v>36</v>
      </c>
      <c r="AD5">
        <v>6062400</v>
      </c>
      <c r="AE5">
        <v>36501</v>
      </c>
      <c r="AF5" t="b">
        <v>0</v>
      </c>
    </row>
    <row r="6" spans="1:32" x14ac:dyDescent="0.15">
      <c r="A6">
        <v>4</v>
      </c>
      <c r="B6">
        <v>5</v>
      </c>
      <c r="C6">
        <v>1</v>
      </c>
      <c r="D6" t="s">
        <v>558</v>
      </c>
      <c r="E6" t="s">
        <v>559</v>
      </c>
      <c r="F6" t="s">
        <v>83</v>
      </c>
      <c r="G6" t="s">
        <v>83</v>
      </c>
      <c r="H6">
        <v>30</v>
      </c>
      <c r="I6">
        <v>0</v>
      </c>
      <c r="J6">
        <v>0</v>
      </c>
      <c r="K6" t="s">
        <v>550</v>
      </c>
      <c r="L6" t="s">
        <v>83</v>
      </c>
      <c r="M6" t="s">
        <v>83</v>
      </c>
      <c r="N6" t="s">
        <v>551</v>
      </c>
      <c r="O6" t="s">
        <v>83</v>
      </c>
      <c r="P6" t="s">
        <v>83</v>
      </c>
      <c r="Q6" t="s">
        <v>83</v>
      </c>
      <c r="R6" t="s">
        <v>83</v>
      </c>
      <c r="S6" t="s">
        <v>83</v>
      </c>
      <c r="T6" t="s">
        <v>83</v>
      </c>
      <c r="U6" t="s">
        <v>83</v>
      </c>
      <c r="V6" t="s">
        <v>83</v>
      </c>
      <c r="W6">
        <v>4</v>
      </c>
      <c r="X6">
        <v>3</v>
      </c>
      <c r="Y6">
        <v>1</v>
      </c>
      <c r="Z6" s="1">
        <v>39074</v>
      </c>
      <c r="AA6">
        <v>36</v>
      </c>
      <c r="AB6">
        <v>365010612230</v>
      </c>
      <c r="AC6">
        <v>36</v>
      </c>
      <c r="AD6">
        <v>7282354</v>
      </c>
      <c r="AE6">
        <v>36501</v>
      </c>
      <c r="AF6" t="b">
        <v>0</v>
      </c>
    </row>
    <row r="7" spans="1:32" x14ac:dyDescent="0.15">
      <c r="A7">
        <v>4</v>
      </c>
      <c r="B7">
        <v>6</v>
      </c>
      <c r="C7">
        <v>1</v>
      </c>
      <c r="D7" t="s">
        <v>560</v>
      </c>
      <c r="E7" t="s">
        <v>561</v>
      </c>
      <c r="F7" t="s">
        <v>83</v>
      </c>
      <c r="G7" t="s">
        <v>83</v>
      </c>
      <c r="H7">
        <v>30</v>
      </c>
      <c r="I7">
        <v>0</v>
      </c>
      <c r="J7">
        <v>0</v>
      </c>
      <c r="K7" t="s">
        <v>550</v>
      </c>
      <c r="L7" t="s">
        <v>83</v>
      </c>
      <c r="M7" t="s">
        <v>83</v>
      </c>
      <c r="N7" t="s">
        <v>551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 t="s">
        <v>83</v>
      </c>
      <c r="U7" t="s">
        <v>83</v>
      </c>
      <c r="V7" t="s">
        <v>83</v>
      </c>
      <c r="W7">
        <v>4</v>
      </c>
      <c r="X7">
        <v>2</v>
      </c>
      <c r="Y7">
        <v>3</v>
      </c>
      <c r="Z7" s="1">
        <v>39199</v>
      </c>
      <c r="AA7">
        <v>36</v>
      </c>
      <c r="AB7">
        <v>365010704270</v>
      </c>
      <c r="AC7">
        <v>36</v>
      </c>
      <c r="AD7">
        <v>6329377</v>
      </c>
      <c r="AE7">
        <v>36501</v>
      </c>
      <c r="AF7" t="b">
        <v>0</v>
      </c>
    </row>
    <row r="8" spans="1:32" x14ac:dyDescent="0.15">
      <c r="A8">
        <v>4</v>
      </c>
      <c r="B8">
        <v>7</v>
      </c>
      <c r="C8">
        <v>1</v>
      </c>
      <c r="D8" t="s">
        <v>562</v>
      </c>
      <c r="E8" t="s">
        <v>563</v>
      </c>
      <c r="F8" t="s">
        <v>83</v>
      </c>
      <c r="G8" t="s">
        <v>83</v>
      </c>
      <c r="H8">
        <v>30</v>
      </c>
      <c r="I8">
        <v>0</v>
      </c>
      <c r="J8">
        <v>0</v>
      </c>
      <c r="K8" t="s">
        <v>550</v>
      </c>
      <c r="L8" t="s">
        <v>83</v>
      </c>
      <c r="M8" t="s">
        <v>83</v>
      </c>
      <c r="N8" t="s">
        <v>551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 t="s">
        <v>83</v>
      </c>
      <c r="U8" t="s">
        <v>83</v>
      </c>
      <c r="V8" t="s">
        <v>83</v>
      </c>
      <c r="W8">
        <v>4</v>
      </c>
      <c r="X8">
        <v>2</v>
      </c>
      <c r="Y8">
        <v>2</v>
      </c>
      <c r="Z8" s="1">
        <v>39677</v>
      </c>
      <c r="AA8">
        <v>36</v>
      </c>
      <c r="AB8">
        <v>365010808170</v>
      </c>
      <c r="AC8">
        <v>36</v>
      </c>
      <c r="AD8">
        <v>7292663</v>
      </c>
      <c r="AE8">
        <v>36501</v>
      </c>
      <c r="AF8" t="b">
        <v>0</v>
      </c>
    </row>
    <row r="9" spans="1:32" x14ac:dyDescent="0.15">
      <c r="A9">
        <v>4</v>
      </c>
      <c r="B9">
        <v>8</v>
      </c>
      <c r="C9">
        <v>1</v>
      </c>
      <c r="D9" t="s">
        <v>564</v>
      </c>
      <c r="E9" t="s">
        <v>565</v>
      </c>
      <c r="F9" t="s">
        <v>83</v>
      </c>
      <c r="G9" t="s">
        <v>83</v>
      </c>
      <c r="H9">
        <v>30</v>
      </c>
      <c r="I9">
        <v>0</v>
      </c>
      <c r="J9">
        <v>0</v>
      </c>
      <c r="K9" t="s">
        <v>550</v>
      </c>
      <c r="L9" t="s">
        <v>83</v>
      </c>
      <c r="M9" t="s">
        <v>83</v>
      </c>
      <c r="N9" t="s">
        <v>551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 t="s">
        <v>83</v>
      </c>
      <c r="U9" t="s">
        <v>83</v>
      </c>
      <c r="V9" t="s">
        <v>83</v>
      </c>
      <c r="W9">
        <v>4</v>
      </c>
      <c r="X9">
        <v>2</v>
      </c>
      <c r="Y9">
        <v>1</v>
      </c>
      <c r="Z9" s="1">
        <v>39935</v>
      </c>
      <c r="AA9">
        <v>36</v>
      </c>
      <c r="AB9">
        <v>365010905020</v>
      </c>
      <c r="AC9">
        <v>36</v>
      </c>
      <c r="AD9">
        <v>7714143</v>
      </c>
      <c r="AE9">
        <v>36501</v>
      </c>
      <c r="AF9" t="b">
        <v>0</v>
      </c>
    </row>
    <row r="10" spans="1:32" x14ac:dyDescent="0.15">
      <c r="A10">
        <v>4</v>
      </c>
      <c r="B10">
        <v>9</v>
      </c>
      <c r="C10">
        <v>1</v>
      </c>
      <c r="D10" t="s">
        <v>566</v>
      </c>
      <c r="E10" t="s">
        <v>567</v>
      </c>
      <c r="F10" t="s">
        <v>83</v>
      </c>
      <c r="G10" t="s">
        <v>83</v>
      </c>
      <c r="H10">
        <v>30</v>
      </c>
      <c r="I10">
        <v>0</v>
      </c>
      <c r="J10">
        <v>0</v>
      </c>
      <c r="K10" t="s">
        <v>550</v>
      </c>
      <c r="L10" t="s">
        <v>83</v>
      </c>
      <c r="M10" t="s">
        <v>83</v>
      </c>
      <c r="N10" t="s">
        <v>551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>
        <v>4</v>
      </c>
      <c r="X10">
        <v>2</v>
      </c>
      <c r="Y10">
        <v>1</v>
      </c>
      <c r="Z10" s="1">
        <v>39938</v>
      </c>
      <c r="AA10">
        <v>36</v>
      </c>
      <c r="AB10">
        <v>365010905050</v>
      </c>
      <c r="AC10">
        <v>36</v>
      </c>
      <c r="AD10">
        <v>7714131</v>
      </c>
      <c r="AE10">
        <v>36501</v>
      </c>
      <c r="AF10" t="b">
        <v>0</v>
      </c>
    </row>
    <row r="11" spans="1:32" x14ac:dyDescent="0.15">
      <c r="A11">
        <v>4</v>
      </c>
      <c r="B11">
        <v>10</v>
      </c>
      <c r="C11">
        <v>1</v>
      </c>
      <c r="D11" t="s">
        <v>568</v>
      </c>
      <c r="E11" t="s">
        <v>569</v>
      </c>
      <c r="F11" t="s">
        <v>83</v>
      </c>
      <c r="G11" t="s">
        <v>83</v>
      </c>
      <c r="H11">
        <v>30</v>
      </c>
      <c r="I11">
        <v>0</v>
      </c>
      <c r="J11">
        <v>0</v>
      </c>
      <c r="K11" t="s">
        <v>550</v>
      </c>
      <c r="L11" t="s">
        <v>83</v>
      </c>
      <c r="M11" t="s">
        <v>83</v>
      </c>
      <c r="N11" t="s">
        <v>551</v>
      </c>
      <c r="O11" t="s">
        <v>83</v>
      </c>
      <c r="P11" t="s">
        <v>83</v>
      </c>
      <c r="Q11" t="s">
        <v>83</v>
      </c>
      <c r="R11" t="s">
        <v>83</v>
      </c>
      <c r="S11" t="s">
        <v>83</v>
      </c>
      <c r="T11" t="s">
        <v>83</v>
      </c>
      <c r="U11" t="s">
        <v>83</v>
      </c>
      <c r="V11" t="s">
        <v>83</v>
      </c>
      <c r="W11">
        <v>4</v>
      </c>
      <c r="X11">
        <v>2</v>
      </c>
      <c r="Y11">
        <v>1</v>
      </c>
      <c r="Z11" s="1">
        <v>39983</v>
      </c>
      <c r="AA11">
        <v>36</v>
      </c>
      <c r="AB11">
        <v>365010906190</v>
      </c>
      <c r="AC11">
        <v>36</v>
      </c>
      <c r="AD11">
        <v>7714179</v>
      </c>
      <c r="AE11">
        <v>36501</v>
      </c>
      <c r="AF11" t="b">
        <v>0</v>
      </c>
    </row>
    <row r="12" spans="1:32" x14ac:dyDescent="0.15">
      <c r="A12">
        <v>4</v>
      </c>
      <c r="B12">
        <v>11</v>
      </c>
      <c r="C12">
        <v>1</v>
      </c>
      <c r="D12" t="s">
        <v>570</v>
      </c>
      <c r="E12" t="s">
        <v>571</v>
      </c>
      <c r="F12" t="s">
        <v>83</v>
      </c>
      <c r="G12" t="s">
        <v>83</v>
      </c>
      <c r="H12">
        <v>30</v>
      </c>
      <c r="I12">
        <v>0</v>
      </c>
      <c r="J12">
        <v>0</v>
      </c>
      <c r="K12" t="s">
        <v>550</v>
      </c>
      <c r="L12" t="s">
        <v>83</v>
      </c>
      <c r="M12" t="s">
        <v>83</v>
      </c>
      <c r="N12" t="s">
        <v>551</v>
      </c>
      <c r="O12" t="s">
        <v>83</v>
      </c>
      <c r="P12" t="s">
        <v>83</v>
      </c>
      <c r="Q12" t="s">
        <v>83</v>
      </c>
      <c r="R12" t="s">
        <v>83</v>
      </c>
      <c r="S12" t="s">
        <v>83</v>
      </c>
      <c r="T12" t="s">
        <v>83</v>
      </c>
      <c r="U12" t="s">
        <v>83</v>
      </c>
      <c r="V12" t="s">
        <v>83</v>
      </c>
      <c r="W12">
        <v>4</v>
      </c>
      <c r="X12">
        <v>2</v>
      </c>
      <c r="Y12">
        <v>1</v>
      </c>
      <c r="Z12" s="1">
        <v>39994</v>
      </c>
      <c r="AA12">
        <v>36</v>
      </c>
      <c r="AB12">
        <v>365010906300</v>
      </c>
      <c r="AC12">
        <v>36</v>
      </c>
      <c r="AD12">
        <v>8051102</v>
      </c>
      <c r="AE12">
        <v>36501</v>
      </c>
      <c r="AF12" t="b">
        <v>0</v>
      </c>
    </row>
    <row r="13" spans="1:32" x14ac:dyDescent="0.15">
      <c r="A13">
        <v>4</v>
      </c>
      <c r="B13">
        <v>12</v>
      </c>
      <c r="C13">
        <v>1</v>
      </c>
      <c r="D13" t="s">
        <v>572</v>
      </c>
      <c r="E13" t="s">
        <v>573</v>
      </c>
      <c r="F13" t="s">
        <v>83</v>
      </c>
      <c r="G13" t="s">
        <v>83</v>
      </c>
      <c r="H13">
        <v>30</v>
      </c>
      <c r="I13">
        <v>0</v>
      </c>
      <c r="J13">
        <v>0</v>
      </c>
      <c r="K13" t="s">
        <v>550</v>
      </c>
      <c r="L13" t="s">
        <v>83</v>
      </c>
      <c r="M13" t="s">
        <v>83</v>
      </c>
      <c r="N13" t="s">
        <v>551</v>
      </c>
      <c r="O13" t="s">
        <v>83</v>
      </c>
      <c r="P13" t="s">
        <v>83</v>
      </c>
      <c r="Q13" t="s">
        <v>83</v>
      </c>
      <c r="R13" t="s">
        <v>83</v>
      </c>
      <c r="S13" t="s">
        <v>83</v>
      </c>
      <c r="T13" t="s">
        <v>83</v>
      </c>
      <c r="U13" t="s">
        <v>83</v>
      </c>
      <c r="V13" t="s">
        <v>83</v>
      </c>
      <c r="W13">
        <v>4</v>
      </c>
      <c r="X13">
        <v>2</v>
      </c>
      <c r="Y13">
        <v>1</v>
      </c>
      <c r="Z13" s="1">
        <v>40186</v>
      </c>
      <c r="AA13">
        <v>36</v>
      </c>
      <c r="AB13">
        <v>365011001080</v>
      </c>
      <c r="AC13">
        <v>36</v>
      </c>
      <c r="AD13">
        <v>8508273</v>
      </c>
      <c r="AE13">
        <v>36501</v>
      </c>
      <c r="AF13" t="b">
        <v>0</v>
      </c>
    </row>
    <row r="14" spans="1:32" x14ac:dyDescent="0.15">
      <c r="A14">
        <v>4</v>
      </c>
      <c r="B14">
        <v>13</v>
      </c>
      <c r="C14">
        <v>1</v>
      </c>
      <c r="D14" t="s">
        <v>574</v>
      </c>
      <c r="E14" t="s">
        <v>575</v>
      </c>
      <c r="F14" t="s">
        <v>83</v>
      </c>
      <c r="G14" t="s">
        <v>83</v>
      </c>
      <c r="H14">
        <v>30</v>
      </c>
      <c r="I14">
        <v>0</v>
      </c>
      <c r="J14">
        <v>0</v>
      </c>
      <c r="K14" t="s">
        <v>550</v>
      </c>
      <c r="L14" t="s">
        <v>83</v>
      </c>
      <c r="M14" t="s">
        <v>83</v>
      </c>
      <c r="N14" t="s">
        <v>551</v>
      </c>
      <c r="O14" t="s">
        <v>83</v>
      </c>
      <c r="P14" t="s">
        <v>83</v>
      </c>
      <c r="Q14" t="s">
        <v>83</v>
      </c>
      <c r="R14" t="s">
        <v>83</v>
      </c>
      <c r="S14" t="s">
        <v>83</v>
      </c>
      <c r="T14" t="s">
        <v>83</v>
      </c>
      <c r="U14" t="s">
        <v>83</v>
      </c>
      <c r="V14" t="s">
        <v>83</v>
      </c>
      <c r="W14">
        <v>4</v>
      </c>
      <c r="X14">
        <v>2</v>
      </c>
      <c r="Y14">
        <v>1</v>
      </c>
      <c r="Z14" s="1">
        <v>40232</v>
      </c>
      <c r="AA14">
        <v>36</v>
      </c>
      <c r="AB14">
        <v>365011002230</v>
      </c>
      <c r="AC14">
        <v>36</v>
      </c>
      <c r="AD14">
        <v>8881019</v>
      </c>
      <c r="AE14">
        <v>36501</v>
      </c>
      <c r="AF14" t="b">
        <v>0</v>
      </c>
    </row>
    <row r="15" spans="1:32" x14ac:dyDescent="0.15">
      <c r="A15">
        <v>4</v>
      </c>
      <c r="B15">
        <v>14</v>
      </c>
      <c r="C15">
        <v>1</v>
      </c>
      <c r="D15" t="s">
        <v>576</v>
      </c>
      <c r="E15" t="s">
        <v>577</v>
      </c>
      <c r="F15" t="s">
        <v>83</v>
      </c>
      <c r="G15" t="s">
        <v>83</v>
      </c>
      <c r="H15">
        <v>30</v>
      </c>
      <c r="I15">
        <v>0</v>
      </c>
      <c r="J15">
        <v>0</v>
      </c>
      <c r="K15" t="s">
        <v>550</v>
      </c>
      <c r="L15" t="s">
        <v>83</v>
      </c>
      <c r="M15" t="s">
        <v>83</v>
      </c>
      <c r="N15" t="s">
        <v>551</v>
      </c>
      <c r="O15" t="s">
        <v>83</v>
      </c>
      <c r="P15" t="s">
        <v>83</v>
      </c>
      <c r="Q15" t="s">
        <v>83</v>
      </c>
      <c r="R15" t="s">
        <v>83</v>
      </c>
      <c r="S15" t="s">
        <v>83</v>
      </c>
      <c r="T15" t="s">
        <v>83</v>
      </c>
      <c r="U15" t="s">
        <v>83</v>
      </c>
      <c r="V15" t="s">
        <v>83</v>
      </c>
      <c r="W15">
        <v>4</v>
      </c>
      <c r="X15">
        <v>1</v>
      </c>
      <c r="Y15">
        <v>6</v>
      </c>
      <c r="Z15" s="1">
        <v>40316</v>
      </c>
      <c r="AA15">
        <v>36</v>
      </c>
      <c r="AB15">
        <v>365011005180</v>
      </c>
      <c r="AC15">
        <v>36</v>
      </c>
      <c r="AD15">
        <v>8506481</v>
      </c>
      <c r="AE15">
        <v>36501</v>
      </c>
      <c r="AF15" t="b">
        <v>0</v>
      </c>
    </row>
    <row r="16" spans="1:32" x14ac:dyDescent="0.15">
      <c r="A16">
        <v>4</v>
      </c>
      <c r="B16">
        <v>15</v>
      </c>
      <c r="C16">
        <v>1</v>
      </c>
      <c r="D16" t="s">
        <v>578</v>
      </c>
      <c r="E16" t="s">
        <v>579</v>
      </c>
      <c r="F16" t="s">
        <v>83</v>
      </c>
      <c r="G16" t="s">
        <v>83</v>
      </c>
      <c r="H16">
        <v>30</v>
      </c>
      <c r="I16">
        <v>0</v>
      </c>
      <c r="J16">
        <v>0</v>
      </c>
      <c r="K16" t="s">
        <v>550</v>
      </c>
      <c r="L16" t="s">
        <v>83</v>
      </c>
      <c r="M16" t="s">
        <v>83</v>
      </c>
      <c r="N16" t="s">
        <v>551</v>
      </c>
      <c r="O16" t="s">
        <v>83</v>
      </c>
      <c r="P16" t="s">
        <v>83</v>
      </c>
      <c r="Q16" t="s">
        <v>83</v>
      </c>
      <c r="R16" t="s">
        <v>83</v>
      </c>
      <c r="S16" t="s">
        <v>83</v>
      </c>
      <c r="T16" t="s">
        <v>83</v>
      </c>
      <c r="U16" t="s">
        <v>83</v>
      </c>
      <c r="V16" t="s">
        <v>83</v>
      </c>
      <c r="W16">
        <v>4</v>
      </c>
      <c r="X16">
        <v>1</v>
      </c>
      <c r="Y16">
        <v>6</v>
      </c>
      <c r="Z16" s="1">
        <v>40345</v>
      </c>
      <c r="AA16">
        <v>36</v>
      </c>
      <c r="AB16">
        <v>365011006160</v>
      </c>
      <c r="AC16">
        <v>36</v>
      </c>
      <c r="AD16">
        <v>8051099</v>
      </c>
      <c r="AE16">
        <v>36501</v>
      </c>
      <c r="AF16" t="b">
        <v>0</v>
      </c>
    </row>
    <row r="17" spans="1:32" x14ac:dyDescent="0.15">
      <c r="A17">
        <v>4</v>
      </c>
      <c r="B17">
        <v>16</v>
      </c>
      <c r="C17">
        <v>1</v>
      </c>
      <c r="D17" t="s">
        <v>580</v>
      </c>
      <c r="E17" t="s">
        <v>581</v>
      </c>
      <c r="F17" t="s">
        <v>83</v>
      </c>
      <c r="G17" t="s">
        <v>83</v>
      </c>
      <c r="H17">
        <v>30</v>
      </c>
      <c r="I17">
        <v>0</v>
      </c>
      <c r="J17">
        <v>0</v>
      </c>
      <c r="K17" t="s">
        <v>550</v>
      </c>
      <c r="L17" t="s">
        <v>83</v>
      </c>
      <c r="M17" t="s">
        <v>83</v>
      </c>
      <c r="N17" t="s">
        <v>551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 t="s">
        <v>83</v>
      </c>
      <c r="U17" t="s">
        <v>83</v>
      </c>
      <c r="V17" t="s">
        <v>83</v>
      </c>
      <c r="W17">
        <v>4</v>
      </c>
      <c r="X17">
        <v>1</v>
      </c>
      <c r="Y17">
        <v>4</v>
      </c>
      <c r="Z17" s="1">
        <v>41078</v>
      </c>
      <c r="AA17">
        <v>36</v>
      </c>
      <c r="AB17">
        <v>365011206180</v>
      </c>
      <c r="AC17">
        <v>36</v>
      </c>
      <c r="AD17">
        <v>8818822</v>
      </c>
      <c r="AE17">
        <v>36501</v>
      </c>
      <c r="AF17" t="b">
        <v>0</v>
      </c>
    </row>
    <row r="18" spans="1:32" x14ac:dyDescent="0.15">
      <c r="A18">
        <v>4</v>
      </c>
      <c r="B18">
        <v>17</v>
      </c>
      <c r="C18">
        <v>1</v>
      </c>
      <c r="D18" t="s">
        <v>582</v>
      </c>
      <c r="E18" t="s">
        <v>583</v>
      </c>
      <c r="F18" t="s">
        <v>83</v>
      </c>
      <c r="G18" t="s">
        <v>83</v>
      </c>
      <c r="H18">
        <v>30</v>
      </c>
      <c r="I18">
        <v>0</v>
      </c>
      <c r="J18">
        <v>0</v>
      </c>
      <c r="K18" t="s">
        <v>550</v>
      </c>
      <c r="L18" t="s">
        <v>83</v>
      </c>
      <c r="M18" t="s">
        <v>83</v>
      </c>
      <c r="N18" t="s">
        <v>551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 t="s">
        <v>83</v>
      </c>
      <c r="U18" t="s">
        <v>83</v>
      </c>
      <c r="V18" t="s">
        <v>83</v>
      </c>
      <c r="W18">
        <v>4</v>
      </c>
      <c r="X18">
        <v>1</v>
      </c>
      <c r="Y18">
        <v>4</v>
      </c>
      <c r="Z18" s="1">
        <v>41114</v>
      </c>
      <c r="AA18">
        <v>36</v>
      </c>
      <c r="AB18">
        <v>365011207240</v>
      </c>
      <c r="AC18">
        <v>36</v>
      </c>
      <c r="AD18">
        <v>8950170</v>
      </c>
      <c r="AE18">
        <v>36501</v>
      </c>
      <c r="AF18" t="b">
        <v>0</v>
      </c>
    </row>
    <row r="19" spans="1:32" x14ac:dyDescent="0.15">
      <c r="A19">
        <v>4</v>
      </c>
      <c r="B19">
        <v>18</v>
      </c>
      <c r="C19">
        <v>1</v>
      </c>
      <c r="D19" t="s">
        <v>584</v>
      </c>
      <c r="E19" t="s">
        <v>585</v>
      </c>
      <c r="F19" t="s">
        <v>83</v>
      </c>
      <c r="G19" t="s">
        <v>83</v>
      </c>
      <c r="H19">
        <v>30</v>
      </c>
      <c r="I19">
        <v>0</v>
      </c>
      <c r="J19">
        <v>0</v>
      </c>
      <c r="K19" t="s">
        <v>550</v>
      </c>
      <c r="L19" t="s">
        <v>83</v>
      </c>
      <c r="M19" t="s">
        <v>83</v>
      </c>
      <c r="N19" t="s">
        <v>551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 t="s">
        <v>83</v>
      </c>
      <c r="U19" t="s">
        <v>83</v>
      </c>
      <c r="V19" t="s">
        <v>83</v>
      </c>
      <c r="W19">
        <v>4</v>
      </c>
      <c r="X19">
        <v>1</v>
      </c>
      <c r="Y19">
        <v>4</v>
      </c>
      <c r="Z19" s="1">
        <v>41213</v>
      </c>
      <c r="AA19">
        <v>36</v>
      </c>
      <c r="AB19">
        <v>365011210310</v>
      </c>
      <c r="AC19">
        <v>36</v>
      </c>
      <c r="AD19">
        <v>8879879</v>
      </c>
      <c r="AE19">
        <v>36501</v>
      </c>
      <c r="AF19" t="b">
        <v>0</v>
      </c>
    </row>
    <row r="20" spans="1:32" x14ac:dyDescent="0.15">
      <c r="A20">
        <v>4</v>
      </c>
      <c r="B20">
        <v>19</v>
      </c>
      <c r="C20">
        <v>1</v>
      </c>
      <c r="D20" t="s">
        <v>586</v>
      </c>
      <c r="E20" t="s">
        <v>587</v>
      </c>
      <c r="F20" t="s">
        <v>83</v>
      </c>
      <c r="G20" t="s">
        <v>83</v>
      </c>
      <c r="H20">
        <v>30</v>
      </c>
      <c r="I20">
        <v>0</v>
      </c>
      <c r="J20">
        <v>0</v>
      </c>
      <c r="K20" t="s">
        <v>550</v>
      </c>
      <c r="L20" t="s">
        <v>83</v>
      </c>
      <c r="M20" t="s">
        <v>83</v>
      </c>
      <c r="N20" t="s">
        <v>551</v>
      </c>
      <c r="O20" t="s">
        <v>83</v>
      </c>
      <c r="P20" t="s">
        <v>83</v>
      </c>
      <c r="Q20" t="s">
        <v>83</v>
      </c>
      <c r="R20" t="s">
        <v>83</v>
      </c>
      <c r="S20" t="s">
        <v>83</v>
      </c>
      <c r="T20" t="s">
        <v>83</v>
      </c>
      <c r="U20" t="s">
        <v>83</v>
      </c>
      <c r="V20" t="s">
        <v>83</v>
      </c>
      <c r="W20">
        <v>4</v>
      </c>
      <c r="X20">
        <v>1</v>
      </c>
      <c r="Y20">
        <v>4</v>
      </c>
      <c r="Z20" s="1">
        <v>41224</v>
      </c>
      <c r="AA20">
        <v>36</v>
      </c>
      <c r="AB20">
        <v>365011211110</v>
      </c>
      <c r="AC20">
        <v>36</v>
      </c>
      <c r="AD20">
        <v>9100684</v>
      </c>
      <c r="AE20">
        <v>36501</v>
      </c>
      <c r="AF20" t="b">
        <v>0</v>
      </c>
    </row>
    <row r="21" spans="1:32" x14ac:dyDescent="0.15">
      <c r="A21">
        <v>4</v>
      </c>
      <c r="B21">
        <v>20</v>
      </c>
      <c r="C21">
        <v>1</v>
      </c>
      <c r="D21" t="s">
        <v>588</v>
      </c>
      <c r="E21" t="s">
        <v>589</v>
      </c>
      <c r="F21" t="s">
        <v>83</v>
      </c>
      <c r="G21" t="s">
        <v>83</v>
      </c>
      <c r="H21">
        <v>30</v>
      </c>
      <c r="I21">
        <v>0</v>
      </c>
      <c r="J21">
        <v>0</v>
      </c>
      <c r="K21" t="s">
        <v>550</v>
      </c>
      <c r="L21" t="s">
        <v>83</v>
      </c>
      <c r="M21" t="s">
        <v>83</v>
      </c>
      <c r="N21" t="s">
        <v>551</v>
      </c>
      <c r="O21" t="s">
        <v>83</v>
      </c>
      <c r="P21" t="s">
        <v>83</v>
      </c>
      <c r="Q21" t="s">
        <v>83</v>
      </c>
      <c r="R21" t="s">
        <v>83</v>
      </c>
      <c r="S21" t="s">
        <v>83</v>
      </c>
      <c r="T21" t="s">
        <v>83</v>
      </c>
      <c r="U21" t="s">
        <v>83</v>
      </c>
      <c r="V21" t="s">
        <v>83</v>
      </c>
      <c r="W21">
        <v>4</v>
      </c>
      <c r="X21">
        <v>1</v>
      </c>
      <c r="Y21">
        <v>3</v>
      </c>
      <c r="Z21" s="1">
        <v>41645</v>
      </c>
      <c r="AA21">
        <v>36</v>
      </c>
      <c r="AB21">
        <v>365011401060</v>
      </c>
      <c r="AC21">
        <v>36</v>
      </c>
      <c r="AD21">
        <v>9360014</v>
      </c>
      <c r="AE21">
        <v>36501</v>
      </c>
      <c r="AF21" t="b">
        <v>0</v>
      </c>
    </row>
    <row r="22" spans="1:32" x14ac:dyDescent="0.15">
      <c r="A22">
        <v>4</v>
      </c>
      <c r="B22">
        <v>21</v>
      </c>
      <c r="C22">
        <v>2</v>
      </c>
      <c r="D22" t="s">
        <v>590</v>
      </c>
      <c r="E22" t="s">
        <v>591</v>
      </c>
      <c r="F22" t="s">
        <v>83</v>
      </c>
      <c r="G22" t="s">
        <v>83</v>
      </c>
      <c r="H22">
        <v>30</v>
      </c>
      <c r="I22">
        <v>0</v>
      </c>
      <c r="J22">
        <v>0</v>
      </c>
      <c r="K22" t="s">
        <v>550</v>
      </c>
      <c r="L22" t="s">
        <v>83</v>
      </c>
      <c r="M22" t="s">
        <v>83</v>
      </c>
      <c r="N22" t="s">
        <v>551</v>
      </c>
      <c r="O22" t="s">
        <v>83</v>
      </c>
      <c r="P22" t="s">
        <v>83</v>
      </c>
      <c r="Q22" t="s">
        <v>83</v>
      </c>
      <c r="R22" t="s">
        <v>83</v>
      </c>
      <c r="S22" t="s">
        <v>83</v>
      </c>
      <c r="T22" t="s">
        <v>83</v>
      </c>
      <c r="U22" t="s">
        <v>83</v>
      </c>
      <c r="V22" t="s">
        <v>83</v>
      </c>
      <c r="W22">
        <v>4</v>
      </c>
      <c r="X22">
        <v>3</v>
      </c>
      <c r="Y22">
        <v>3</v>
      </c>
      <c r="Z22" s="1">
        <v>38184</v>
      </c>
      <c r="AA22">
        <v>36</v>
      </c>
      <c r="AB22">
        <v>365010407165</v>
      </c>
      <c r="AC22">
        <v>36</v>
      </c>
      <c r="AD22">
        <v>5483919</v>
      </c>
      <c r="AE22">
        <v>36501</v>
      </c>
      <c r="AF22" t="b">
        <v>0</v>
      </c>
    </row>
    <row r="23" spans="1:32" x14ac:dyDescent="0.15">
      <c r="A23">
        <v>4</v>
      </c>
      <c r="B23">
        <v>22</v>
      </c>
      <c r="C23">
        <v>2</v>
      </c>
      <c r="D23" t="s">
        <v>592</v>
      </c>
      <c r="E23" t="s">
        <v>593</v>
      </c>
      <c r="F23" t="s">
        <v>83</v>
      </c>
      <c r="G23" t="s">
        <v>83</v>
      </c>
      <c r="H23">
        <v>30</v>
      </c>
      <c r="I23">
        <v>0</v>
      </c>
      <c r="J23">
        <v>0</v>
      </c>
      <c r="K23" t="s">
        <v>550</v>
      </c>
      <c r="L23" t="s">
        <v>83</v>
      </c>
      <c r="M23" t="s">
        <v>83</v>
      </c>
      <c r="N23" t="s">
        <v>551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 t="s">
        <v>83</v>
      </c>
      <c r="U23" t="s">
        <v>83</v>
      </c>
      <c r="V23" t="s">
        <v>83</v>
      </c>
      <c r="W23">
        <v>4</v>
      </c>
      <c r="X23">
        <v>3</v>
      </c>
      <c r="Y23">
        <v>3</v>
      </c>
      <c r="Z23" s="1">
        <v>38328</v>
      </c>
      <c r="AA23">
        <v>36</v>
      </c>
      <c r="AB23">
        <v>365010412075</v>
      </c>
      <c r="AC23">
        <v>36</v>
      </c>
      <c r="AD23">
        <v>5544111</v>
      </c>
      <c r="AE23">
        <v>36501</v>
      </c>
      <c r="AF23" t="b">
        <v>0</v>
      </c>
    </row>
    <row r="24" spans="1:32" x14ac:dyDescent="0.15">
      <c r="A24">
        <v>4</v>
      </c>
      <c r="B24">
        <v>23</v>
      </c>
      <c r="C24">
        <v>2</v>
      </c>
      <c r="D24" t="s">
        <v>594</v>
      </c>
      <c r="E24" t="s">
        <v>595</v>
      </c>
      <c r="F24" t="s">
        <v>83</v>
      </c>
      <c r="G24" t="s">
        <v>83</v>
      </c>
      <c r="H24">
        <v>30</v>
      </c>
      <c r="I24">
        <v>0</v>
      </c>
      <c r="J24">
        <v>0</v>
      </c>
      <c r="K24" t="s">
        <v>550</v>
      </c>
      <c r="L24" t="s">
        <v>83</v>
      </c>
      <c r="M24" t="s">
        <v>83</v>
      </c>
      <c r="N24" t="s">
        <v>551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 t="s">
        <v>83</v>
      </c>
      <c r="U24" t="s">
        <v>83</v>
      </c>
      <c r="V24" t="s">
        <v>83</v>
      </c>
      <c r="W24">
        <v>4</v>
      </c>
      <c r="X24">
        <v>3</v>
      </c>
      <c r="Y24">
        <v>1</v>
      </c>
      <c r="Z24" s="1">
        <v>38821</v>
      </c>
      <c r="AA24">
        <v>36</v>
      </c>
      <c r="AB24">
        <v>365010604145</v>
      </c>
      <c r="AC24">
        <v>36</v>
      </c>
      <c r="AD24">
        <v>7280358</v>
      </c>
      <c r="AE24">
        <v>36501</v>
      </c>
      <c r="AF24" t="b">
        <v>0</v>
      </c>
    </row>
    <row r="25" spans="1:32" x14ac:dyDescent="0.15">
      <c r="A25">
        <v>4</v>
      </c>
      <c r="B25">
        <v>24</v>
      </c>
      <c r="C25">
        <v>2</v>
      </c>
      <c r="D25" t="s">
        <v>596</v>
      </c>
      <c r="E25" t="s">
        <v>597</v>
      </c>
      <c r="F25" t="s">
        <v>83</v>
      </c>
      <c r="G25" t="s">
        <v>83</v>
      </c>
      <c r="H25">
        <v>30</v>
      </c>
      <c r="I25">
        <v>0</v>
      </c>
      <c r="J25">
        <v>0</v>
      </c>
      <c r="K25" t="s">
        <v>550</v>
      </c>
      <c r="L25" t="s">
        <v>83</v>
      </c>
      <c r="M25" t="s">
        <v>83</v>
      </c>
      <c r="N25" t="s">
        <v>551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 t="s">
        <v>83</v>
      </c>
      <c r="U25" t="s">
        <v>83</v>
      </c>
      <c r="V25" t="s">
        <v>83</v>
      </c>
      <c r="W25">
        <v>4</v>
      </c>
      <c r="X25">
        <v>3</v>
      </c>
      <c r="Y25">
        <v>1</v>
      </c>
      <c r="Z25" s="1">
        <v>38881</v>
      </c>
      <c r="AA25">
        <v>36</v>
      </c>
      <c r="AB25">
        <v>365010606135</v>
      </c>
      <c r="AC25">
        <v>36</v>
      </c>
      <c r="AD25">
        <v>6062436</v>
      </c>
      <c r="AE25">
        <v>36501</v>
      </c>
      <c r="AF25" t="b">
        <v>0</v>
      </c>
    </row>
    <row r="26" spans="1:32" x14ac:dyDescent="0.15">
      <c r="A26">
        <v>4</v>
      </c>
      <c r="B26">
        <v>25</v>
      </c>
      <c r="C26">
        <v>2</v>
      </c>
      <c r="D26" t="s">
        <v>598</v>
      </c>
      <c r="E26" t="s">
        <v>599</v>
      </c>
      <c r="F26" t="s">
        <v>83</v>
      </c>
      <c r="G26" t="s">
        <v>83</v>
      </c>
      <c r="H26">
        <v>30</v>
      </c>
      <c r="I26">
        <v>0</v>
      </c>
      <c r="J26">
        <v>0</v>
      </c>
      <c r="K26" t="s">
        <v>550</v>
      </c>
      <c r="L26" t="s">
        <v>83</v>
      </c>
      <c r="M26" t="s">
        <v>83</v>
      </c>
      <c r="N26" t="s">
        <v>551</v>
      </c>
      <c r="O26" t="s">
        <v>83</v>
      </c>
      <c r="P26" t="s">
        <v>83</v>
      </c>
      <c r="Q26" t="s">
        <v>83</v>
      </c>
      <c r="R26" t="s">
        <v>83</v>
      </c>
      <c r="S26" t="s">
        <v>83</v>
      </c>
      <c r="T26" t="s">
        <v>83</v>
      </c>
      <c r="U26" t="s">
        <v>83</v>
      </c>
      <c r="V26" t="s">
        <v>83</v>
      </c>
      <c r="W26">
        <v>4</v>
      </c>
      <c r="X26">
        <v>3</v>
      </c>
      <c r="Y26">
        <v>1</v>
      </c>
      <c r="Z26" s="1">
        <v>39006</v>
      </c>
      <c r="AA26">
        <v>36</v>
      </c>
      <c r="AB26">
        <v>365010610165</v>
      </c>
      <c r="AC26">
        <v>36</v>
      </c>
      <c r="AD26">
        <v>6476193</v>
      </c>
      <c r="AE26">
        <v>36501</v>
      </c>
      <c r="AF26" t="b">
        <v>0</v>
      </c>
    </row>
    <row r="27" spans="1:32" x14ac:dyDescent="0.15">
      <c r="A27">
        <v>4</v>
      </c>
      <c r="B27">
        <v>26</v>
      </c>
      <c r="C27">
        <v>2</v>
      </c>
      <c r="D27" t="s">
        <v>600</v>
      </c>
      <c r="E27" t="s">
        <v>601</v>
      </c>
      <c r="F27" t="s">
        <v>83</v>
      </c>
      <c r="G27" t="s">
        <v>83</v>
      </c>
      <c r="H27">
        <v>30</v>
      </c>
      <c r="I27">
        <v>0</v>
      </c>
      <c r="J27">
        <v>0</v>
      </c>
      <c r="K27" t="s">
        <v>550</v>
      </c>
      <c r="L27" t="s">
        <v>83</v>
      </c>
      <c r="M27" t="s">
        <v>83</v>
      </c>
      <c r="N27" t="s">
        <v>551</v>
      </c>
      <c r="O27" t="s">
        <v>83</v>
      </c>
      <c r="P27" t="s">
        <v>83</v>
      </c>
      <c r="Q27" t="s">
        <v>83</v>
      </c>
      <c r="R27" t="s">
        <v>83</v>
      </c>
      <c r="S27" t="s">
        <v>83</v>
      </c>
      <c r="T27" t="s">
        <v>83</v>
      </c>
      <c r="U27" t="s">
        <v>83</v>
      </c>
      <c r="V27" t="s">
        <v>83</v>
      </c>
      <c r="W27">
        <v>4</v>
      </c>
      <c r="X27">
        <v>2</v>
      </c>
      <c r="Y27">
        <v>3</v>
      </c>
      <c r="Z27" s="1">
        <v>39372</v>
      </c>
      <c r="AA27">
        <v>36</v>
      </c>
      <c r="AB27">
        <v>365010710175</v>
      </c>
      <c r="AC27">
        <v>36</v>
      </c>
      <c r="AD27">
        <v>7707895</v>
      </c>
      <c r="AE27">
        <v>36501</v>
      </c>
      <c r="AF27" t="b">
        <v>0</v>
      </c>
    </row>
    <row r="28" spans="1:32" x14ac:dyDescent="0.15">
      <c r="A28">
        <v>4</v>
      </c>
      <c r="B28">
        <v>27</v>
      </c>
      <c r="C28">
        <v>2</v>
      </c>
      <c r="D28" t="s">
        <v>602</v>
      </c>
      <c r="E28" t="s">
        <v>603</v>
      </c>
      <c r="F28" t="s">
        <v>83</v>
      </c>
      <c r="G28" t="s">
        <v>83</v>
      </c>
      <c r="H28">
        <v>30</v>
      </c>
      <c r="I28">
        <v>0</v>
      </c>
      <c r="J28">
        <v>0</v>
      </c>
      <c r="K28" t="s">
        <v>550</v>
      </c>
      <c r="L28" t="s">
        <v>83</v>
      </c>
      <c r="M28" t="s">
        <v>83</v>
      </c>
      <c r="N28" t="s">
        <v>551</v>
      </c>
      <c r="O28" t="s">
        <v>83</v>
      </c>
      <c r="P28" t="s">
        <v>83</v>
      </c>
      <c r="Q28" t="s">
        <v>83</v>
      </c>
      <c r="R28" t="s">
        <v>83</v>
      </c>
      <c r="S28" t="s">
        <v>83</v>
      </c>
      <c r="T28" t="s">
        <v>83</v>
      </c>
      <c r="U28" t="s">
        <v>83</v>
      </c>
      <c r="V28" t="s">
        <v>83</v>
      </c>
      <c r="W28">
        <v>4</v>
      </c>
      <c r="X28">
        <v>2</v>
      </c>
      <c r="Y28">
        <v>2</v>
      </c>
      <c r="Z28" s="1">
        <v>39689</v>
      </c>
      <c r="AA28">
        <v>36</v>
      </c>
      <c r="AB28">
        <v>365010808295</v>
      </c>
      <c r="AC28">
        <v>36</v>
      </c>
      <c r="AD28">
        <v>7061282</v>
      </c>
      <c r="AE28">
        <v>36501</v>
      </c>
      <c r="AF28" t="b">
        <v>0</v>
      </c>
    </row>
    <row r="29" spans="1:32" x14ac:dyDescent="0.15">
      <c r="A29">
        <v>4</v>
      </c>
      <c r="B29">
        <v>28</v>
      </c>
      <c r="C29">
        <v>2</v>
      </c>
      <c r="D29" t="s">
        <v>604</v>
      </c>
      <c r="E29" t="s">
        <v>605</v>
      </c>
      <c r="F29" t="s">
        <v>83</v>
      </c>
      <c r="G29" t="s">
        <v>83</v>
      </c>
      <c r="H29">
        <v>30</v>
      </c>
      <c r="I29">
        <v>0</v>
      </c>
      <c r="J29">
        <v>0</v>
      </c>
      <c r="K29" t="s">
        <v>550</v>
      </c>
      <c r="L29" t="s">
        <v>83</v>
      </c>
      <c r="M29" t="s">
        <v>83</v>
      </c>
      <c r="N29" t="s">
        <v>551</v>
      </c>
      <c r="O29" t="s">
        <v>83</v>
      </c>
      <c r="P29" t="s">
        <v>83</v>
      </c>
      <c r="Q29" t="s">
        <v>83</v>
      </c>
      <c r="R29" t="s">
        <v>83</v>
      </c>
      <c r="S29" t="s">
        <v>83</v>
      </c>
      <c r="T29" t="s">
        <v>83</v>
      </c>
      <c r="U29" t="s">
        <v>83</v>
      </c>
      <c r="V29" t="s">
        <v>83</v>
      </c>
      <c r="W29">
        <v>4</v>
      </c>
      <c r="X29">
        <v>2</v>
      </c>
      <c r="Y29">
        <v>1</v>
      </c>
      <c r="Z29" s="1">
        <v>40042</v>
      </c>
      <c r="AA29">
        <v>36</v>
      </c>
      <c r="AB29">
        <v>365010908175</v>
      </c>
      <c r="AC29">
        <v>36</v>
      </c>
      <c r="AD29">
        <v>8508324</v>
      </c>
      <c r="AE29">
        <v>36501</v>
      </c>
      <c r="AF29" t="b">
        <v>0</v>
      </c>
    </row>
    <row r="30" spans="1:32" x14ac:dyDescent="0.15">
      <c r="A30">
        <v>4</v>
      </c>
      <c r="B30">
        <v>29</v>
      </c>
      <c r="C30">
        <v>2</v>
      </c>
      <c r="D30" t="s">
        <v>606</v>
      </c>
      <c r="E30" t="s">
        <v>607</v>
      </c>
      <c r="F30" t="s">
        <v>83</v>
      </c>
      <c r="G30" t="s">
        <v>83</v>
      </c>
      <c r="H30">
        <v>30</v>
      </c>
      <c r="I30">
        <v>0</v>
      </c>
      <c r="J30">
        <v>0</v>
      </c>
      <c r="K30" t="s">
        <v>550</v>
      </c>
      <c r="L30" t="s">
        <v>83</v>
      </c>
      <c r="M30" t="s">
        <v>83</v>
      </c>
      <c r="N30" t="s">
        <v>551</v>
      </c>
      <c r="O30" t="s">
        <v>83</v>
      </c>
      <c r="P30" t="s">
        <v>83</v>
      </c>
      <c r="Q30" t="s">
        <v>83</v>
      </c>
      <c r="R30" t="s">
        <v>83</v>
      </c>
      <c r="S30" t="s">
        <v>83</v>
      </c>
      <c r="T30" t="s">
        <v>83</v>
      </c>
      <c r="U30" t="s">
        <v>83</v>
      </c>
      <c r="V30" t="s">
        <v>83</v>
      </c>
      <c r="W30">
        <v>4</v>
      </c>
      <c r="X30">
        <v>1</v>
      </c>
      <c r="Y30">
        <v>6</v>
      </c>
      <c r="Z30" s="1">
        <v>40318</v>
      </c>
      <c r="AA30">
        <v>36</v>
      </c>
      <c r="AB30">
        <v>365011005205</v>
      </c>
      <c r="AC30">
        <v>36</v>
      </c>
      <c r="AD30">
        <v>8439388</v>
      </c>
      <c r="AE30">
        <v>36501</v>
      </c>
      <c r="AF30" t="b">
        <v>0</v>
      </c>
    </row>
    <row r="31" spans="1:32" x14ac:dyDescent="0.15">
      <c r="A31">
        <v>4</v>
      </c>
      <c r="B31">
        <v>30</v>
      </c>
      <c r="C31">
        <v>2</v>
      </c>
      <c r="D31" t="s">
        <v>608</v>
      </c>
      <c r="E31" t="s">
        <v>609</v>
      </c>
      <c r="F31" t="s">
        <v>83</v>
      </c>
      <c r="G31" t="s">
        <v>83</v>
      </c>
      <c r="H31">
        <v>30</v>
      </c>
      <c r="I31">
        <v>0</v>
      </c>
      <c r="J31">
        <v>0</v>
      </c>
      <c r="K31" t="s">
        <v>550</v>
      </c>
      <c r="L31" t="s">
        <v>83</v>
      </c>
      <c r="M31" t="s">
        <v>83</v>
      </c>
      <c r="N31" t="s">
        <v>551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 t="s">
        <v>83</v>
      </c>
      <c r="U31" t="s">
        <v>83</v>
      </c>
      <c r="V31" t="s">
        <v>83</v>
      </c>
      <c r="W31">
        <v>4</v>
      </c>
      <c r="X31">
        <v>1</v>
      </c>
      <c r="Y31">
        <v>6</v>
      </c>
      <c r="Z31" s="1">
        <v>40584</v>
      </c>
      <c r="AA31">
        <v>36</v>
      </c>
      <c r="AB31">
        <v>365011102105</v>
      </c>
      <c r="AC31">
        <v>36</v>
      </c>
      <c r="AD31">
        <v>8051203</v>
      </c>
      <c r="AE31">
        <v>36501</v>
      </c>
      <c r="AF31" t="b">
        <v>0</v>
      </c>
    </row>
    <row r="32" spans="1:32" x14ac:dyDescent="0.15">
      <c r="A32">
        <v>4</v>
      </c>
      <c r="B32">
        <v>31</v>
      </c>
      <c r="C32">
        <v>2</v>
      </c>
      <c r="D32" t="s">
        <v>610</v>
      </c>
      <c r="E32" t="s">
        <v>611</v>
      </c>
      <c r="F32" t="s">
        <v>83</v>
      </c>
      <c r="G32" t="s">
        <v>83</v>
      </c>
      <c r="H32">
        <v>30</v>
      </c>
      <c r="I32">
        <v>0</v>
      </c>
      <c r="J32">
        <v>0</v>
      </c>
      <c r="K32" t="s">
        <v>550</v>
      </c>
      <c r="L32" t="s">
        <v>83</v>
      </c>
      <c r="M32" t="s">
        <v>83</v>
      </c>
      <c r="N32" t="s">
        <v>551</v>
      </c>
      <c r="O32" t="s">
        <v>83</v>
      </c>
      <c r="P32" t="s">
        <v>83</v>
      </c>
      <c r="Q32" t="s">
        <v>83</v>
      </c>
      <c r="R32" t="s">
        <v>83</v>
      </c>
      <c r="S32" t="s">
        <v>83</v>
      </c>
      <c r="T32" t="s">
        <v>83</v>
      </c>
      <c r="U32" t="s">
        <v>83</v>
      </c>
      <c r="V32" t="s">
        <v>83</v>
      </c>
      <c r="W32">
        <v>4</v>
      </c>
      <c r="X32">
        <v>1</v>
      </c>
      <c r="Y32">
        <v>6</v>
      </c>
      <c r="Z32" s="1">
        <v>40597</v>
      </c>
      <c r="AA32">
        <v>36</v>
      </c>
      <c r="AB32">
        <v>365011102235</v>
      </c>
      <c r="AC32">
        <v>36</v>
      </c>
      <c r="AD32">
        <v>8879881</v>
      </c>
      <c r="AE32">
        <v>36501</v>
      </c>
      <c r="AF32" t="b">
        <v>0</v>
      </c>
    </row>
    <row r="33" spans="1:32" x14ac:dyDescent="0.15">
      <c r="A33">
        <v>4</v>
      </c>
      <c r="B33">
        <v>32</v>
      </c>
      <c r="C33">
        <v>2</v>
      </c>
      <c r="D33" t="s">
        <v>612</v>
      </c>
      <c r="E33" t="s">
        <v>613</v>
      </c>
      <c r="F33" t="s">
        <v>83</v>
      </c>
      <c r="G33" t="s">
        <v>83</v>
      </c>
      <c r="H33">
        <v>30</v>
      </c>
      <c r="I33">
        <v>0</v>
      </c>
      <c r="J33">
        <v>0</v>
      </c>
      <c r="K33" t="s">
        <v>550</v>
      </c>
      <c r="L33" t="s">
        <v>83</v>
      </c>
      <c r="M33" t="s">
        <v>83</v>
      </c>
      <c r="N33" t="s">
        <v>551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 t="s">
        <v>83</v>
      </c>
      <c r="U33" t="s">
        <v>83</v>
      </c>
      <c r="V33" t="s">
        <v>83</v>
      </c>
      <c r="W33">
        <v>4</v>
      </c>
      <c r="X33">
        <v>1</v>
      </c>
      <c r="Y33">
        <v>5</v>
      </c>
      <c r="Z33" s="1">
        <v>40720</v>
      </c>
      <c r="AA33">
        <v>36</v>
      </c>
      <c r="AB33">
        <v>365011106265</v>
      </c>
      <c r="AC33">
        <v>36</v>
      </c>
      <c r="AD33">
        <v>9100759</v>
      </c>
      <c r="AE33">
        <v>36501</v>
      </c>
      <c r="AF33" t="b">
        <v>0</v>
      </c>
    </row>
    <row r="34" spans="1:32" x14ac:dyDescent="0.15">
      <c r="A34">
        <v>4</v>
      </c>
      <c r="B34">
        <v>33</v>
      </c>
      <c r="C34">
        <v>2</v>
      </c>
      <c r="D34" t="s">
        <v>614</v>
      </c>
      <c r="E34" t="s">
        <v>615</v>
      </c>
      <c r="F34" t="s">
        <v>83</v>
      </c>
      <c r="G34" t="s">
        <v>83</v>
      </c>
      <c r="H34">
        <v>30</v>
      </c>
      <c r="I34">
        <v>0</v>
      </c>
      <c r="J34">
        <v>0</v>
      </c>
      <c r="K34" t="s">
        <v>550</v>
      </c>
      <c r="L34" t="s">
        <v>83</v>
      </c>
      <c r="M34" t="s">
        <v>83</v>
      </c>
      <c r="N34" t="s">
        <v>551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 t="s">
        <v>83</v>
      </c>
      <c r="U34" t="s">
        <v>83</v>
      </c>
      <c r="V34" t="s">
        <v>83</v>
      </c>
      <c r="W34">
        <v>4</v>
      </c>
      <c r="X34">
        <v>1</v>
      </c>
      <c r="Y34">
        <v>5</v>
      </c>
      <c r="Z34" s="1">
        <v>40792</v>
      </c>
      <c r="AA34">
        <v>36</v>
      </c>
      <c r="AB34">
        <v>365011109065</v>
      </c>
      <c r="AC34">
        <v>36</v>
      </c>
      <c r="AD34">
        <v>9280095</v>
      </c>
      <c r="AE34">
        <v>36501</v>
      </c>
      <c r="AF34" t="b">
        <v>0</v>
      </c>
    </row>
    <row r="35" spans="1:32" x14ac:dyDescent="0.15">
      <c r="A35">
        <v>4</v>
      </c>
      <c r="B35">
        <v>34</v>
      </c>
      <c r="C35">
        <v>2</v>
      </c>
      <c r="D35" t="s">
        <v>616</v>
      </c>
      <c r="E35" t="s">
        <v>617</v>
      </c>
      <c r="F35" t="s">
        <v>83</v>
      </c>
      <c r="G35" t="s">
        <v>83</v>
      </c>
      <c r="H35">
        <v>30</v>
      </c>
      <c r="I35">
        <v>0</v>
      </c>
      <c r="J35">
        <v>0</v>
      </c>
      <c r="K35" t="s">
        <v>550</v>
      </c>
      <c r="L35" t="s">
        <v>83</v>
      </c>
      <c r="M35" t="s">
        <v>83</v>
      </c>
      <c r="N35" t="s">
        <v>551</v>
      </c>
      <c r="O35" t="s">
        <v>83</v>
      </c>
      <c r="P35" t="s">
        <v>83</v>
      </c>
      <c r="Q35" t="s">
        <v>83</v>
      </c>
      <c r="R35" t="s">
        <v>83</v>
      </c>
      <c r="S35" t="s">
        <v>83</v>
      </c>
      <c r="T35" t="s">
        <v>83</v>
      </c>
      <c r="U35" t="s">
        <v>83</v>
      </c>
      <c r="V35" t="s">
        <v>83</v>
      </c>
      <c r="W35">
        <v>4</v>
      </c>
      <c r="X35">
        <v>1</v>
      </c>
      <c r="Y35">
        <v>5</v>
      </c>
      <c r="Z35" s="1">
        <v>40821</v>
      </c>
      <c r="AA35">
        <v>36</v>
      </c>
      <c r="AB35">
        <v>365011110055</v>
      </c>
      <c r="AC35">
        <v>36</v>
      </c>
      <c r="AD35">
        <v>8439376</v>
      </c>
      <c r="AE35">
        <v>36501</v>
      </c>
      <c r="AF35" t="b">
        <v>0</v>
      </c>
    </row>
    <row r="36" spans="1:32" x14ac:dyDescent="0.15">
      <c r="A36">
        <v>4</v>
      </c>
      <c r="B36">
        <v>35</v>
      </c>
      <c r="C36">
        <v>2</v>
      </c>
      <c r="D36" t="s">
        <v>618</v>
      </c>
      <c r="E36" t="s">
        <v>619</v>
      </c>
      <c r="F36" t="s">
        <v>83</v>
      </c>
      <c r="G36" t="s">
        <v>83</v>
      </c>
      <c r="H36">
        <v>30</v>
      </c>
      <c r="I36">
        <v>0</v>
      </c>
      <c r="J36">
        <v>0</v>
      </c>
      <c r="K36" t="s">
        <v>550</v>
      </c>
      <c r="L36" t="s">
        <v>83</v>
      </c>
      <c r="M36" t="s">
        <v>83</v>
      </c>
      <c r="N36" t="s">
        <v>551</v>
      </c>
      <c r="O36" t="s">
        <v>83</v>
      </c>
      <c r="P36" t="s">
        <v>83</v>
      </c>
      <c r="Q36" t="s">
        <v>83</v>
      </c>
      <c r="R36" t="s">
        <v>83</v>
      </c>
      <c r="S36" t="s">
        <v>83</v>
      </c>
      <c r="T36" t="s">
        <v>83</v>
      </c>
      <c r="U36" t="s">
        <v>83</v>
      </c>
      <c r="V36" t="s">
        <v>83</v>
      </c>
      <c r="W36">
        <v>4</v>
      </c>
      <c r="X36">
        <v>1</v>
      </c>
      <c r="Y36">
        <v>4</v>
      </c>
      <c r="Z36" s="1">
        <v>41049</v>
      </c>
      <c r="AA36">
        <v>36</v>
      </c>
      <c r="AB36">
        <v>365011205205</v>
      </c>
      <c r="AC36">
        <v>36</v>
      </c>
      <c r="AD36">
        <v>8818860</v>
      </c>
      <c r="AE36">
        <v>36501</v>
      </c>
      <c r="AF36" t="b">
        <v>0</v>
      </c>
    </row>
    <row r="37" spans="1:32" x14ac:dyDescent="0.15">
      <c r="A37">
        <v>4</v>
      </c>
      <c r="B37">
        <v>36</v>
      </c>
      <c r="C37">
        <v>2</v>
      </c>
      <c r="D37" t="s">
        <v>620</v>
      </c>
      <c r="E37" t="s">
        <v>621</v>
      </c>
      <c r="F37" t="s">
        <v>83</v>
      </c>
      <c r="G37" t="s">
        <v>83</v>
      </c>
      <c r="H37">
        <v>30</v>
      </c>
      <c r="I37">
        <v>0</v>
      </c>
      <c r="J37">
        <v>0</v>
      </c>
      <c r="K37" t="s">
        <v>550</v>
      </c>
      <c r="L37" t="s">
        <v>83</v>
      </c>
      <c r="M37" t="s">
        <v>83</v>
      </c>
      <c r="N37" t="s">
        <v>551</v>
      </c>
      <c r="O37" t="s">
        <v>83</v>
      </c>
      <c r="P37" t="s">
        <v>83</v>
      </c>
      <c r="Q37" t="s">
        <v>83</v>
      </c>
      <c r="R37" t="s">
        <v>83</v>
      </c>
      <c r="S37" t="s">
        <v>83</v>
      </c>
      <c r="T37" t="s">
        <v>83</v>
      </c>
      <c r="U37" t="s">
        <v>83</v>
      </c>
      <c r="V37" t="s">
        <v>83</v>
      </c>
      <c r="W37">
        <v>4</v>
      </c>
      <c r="X37">
        <v>1</v>
      </c>
      <c r="Y37">
        <v>4</v>
      </c>
      <c r="Z37" s="1">
        <v>41086</v>
      </c>
      <c r="AA37">
        <v>36</v>
      </c>
      <c r="AB37">
        <v>365011206265</v>
      </c>
      <c r="AC37">
        <v>36</v>
      </c>
      <c r="AD37">
        <v>9100660</v>
      </c>
      <c r="AE37">
        <v>36501</v>
      </c>
      <c r="AF37" t="b">
        <v>0</v>
      </c>
    </row>
    <row r="38" spans="1:32" x14ac:dyDescent="0.15">
      <c r="A38">
        <v>4</v>
      </c>
      <c r="B38">
        <v>37</v>
      </c>
      <c r="C38">
        <v>2</v>
      </c>
      <c r="D38" t="s">
        <v>622</v>
      </c>
      <c r="E38" t="s">
        <v>623</v>
      </c>
      <c r="F38" t="s">
        <v>83</v>
      </c>
      <c r="G38" t="s">
        <v>83</v>
      </c>
      <c r="H38">
        <v>30</v>
      </c>
      <c r="I38">
        <v>0</v>
      </c>
      <c r="J38">
        <v>0</v>
      </c>
      <c r="K38" t="s">
        <v>550</v>
      </c>
      <c r="L38" t="s">
        <v>83</v>
      </c>
      <c r="M38" t="s">
        <v>83</v>
      </c>
      <c r="N38" t="s">
        <v>551</v>
      </c>
      <c r="O38" t="s">
        <v>83</v>
      </c>
      <c r="P38" t="s">
        <v>83</v>
      </c>
      <c r="Q38" t="s">
        <v>83</v>
      </c>
      <c r="R38" t="s">
        <v>83</v>
      </c>
      <c r="S38" t="s">
        <v>83</v>
      </c>
      <c r="T38" t="s">
        <v>83</v>
      </c>
      <c r="U38" t="s">
        <v>83</v>
      </c>
      <c r="V38" t="s">
        <v>83</v>
      </c>
      <c r="W38">
        <v>4</v>
      </c>
      <c r="X38">
        <v>1</v>
      </c>
      <c r="Y38">
        <v>4</v>
      </c>
      <c r="Z38" s="1">
        <v>41112</v>
      </c>
      <c r="AA38">
        <v>36</v>
      </c>
      <c r="AB38">
        <v>365011207225</v>
      </c>
      <c r="AC38">
        <v>36</v>
      </c>
      <c r="AD38">
        <v>9398464</v>
      </c>
      <c r="AE38">
        <v>36501</v>
      </c>
      <c r="AF38" t="b">
        <v>0</v>
      </c>
    </row>
    <row r="39" spans="1:32" x14ac:dyDescent="0.15">
      <c r="A39">
        <v>4</v>
      </c>
      <c r="B39">
        <v>38</v>
      </c>
      <c r="C39">
        <v>2</v>
      </c>
      <c r="D39" t="s">
        <v>624</v>
      </c>
      <c r="E39" t="s">
        <v>625</v>
      </c>
      <c r="F39" t="s">
        <v>83</v>
      </c>
      <c r="G39" t="s">
        <v>83</v>
      </c>
      <c r="H39">
        <v>30</v>
      </c>
      <c r="I39">
        <v>0</v>
      </c>
      <c r="J39">
        <v>0</v>
      </c>
      <c r="K39" t="s">
        <v>550</v>
      </c>
      <c r="L39" t="s">
        <v>83</v>
      </c>
      <c r="M39" t="s">
        <v>83</v>
      </c>
      <c r="N39" t="s">
        <v>551</v>
      </c>
      <c r="O39" t="s">
        <v>83</v>
      </c>
      <c r="P39" t="s">
        <v>83</v>
      </c>
      <c r="Q39" t="s">
        <v>83</v>
      </c>
      <c r="R39" t="s">
        <v>83</v>
      </c>
      <c r="S39" t="s">
        <v>83</v>
      </c>
      <c r="T39" t="s">
        <v>83</v>
      </c>
      <c r="U39" t="s">
        <v>83</v>
      </c>
      <c r="V39" t="s">
        <v>83</v>
      </c>
      <c r="W39">
        <v>4</v>
      </c>
      <c r="X39">
        <v>1</v>
      </c>
      <c r="Y39">
        <v>4</v>
      </c>
      <c r="Z39" s="1">
        <v>41298</v>
      </c>
      <c r="AA39">
        <v>36</v>
      </c>
      <c r="AB39">
        <v>365011301245</v>
      </c>
      <c r="AC39">
        <v>36</v>
      </c>
      <c r="AD39">
        <v>8818846</v>
      </c>
      <c r="AE39">
        <v>36501</v>
      </c>
      <c r="AF39" t="b">
        <v>0</v>
      </c>
    </row>
    <row r="40" spans="1:32" x14ac:dyDescent="0.15">
      <c r="A40">
        <v>4</v>
      </c>
      <c r="B40">
        <v>39</v>
      </c>
      <c r="C40">
        <v>2</v>
      </c>
      <c r="D40" t="s">
        <v>626</v>
      </c>
      <c r="E40" t="s">
        <v>627</v>
      </c>
      <c r="F40" t="s">
        <v>83</v>
      </c>
      <c r="G40" t="s">
        <v>83</v>
      </c>
      <c r="H40">
        <v>30</v>
      </c>
      <c r="I40">
        <v>0</v>
      </c>
      <c r="J40">
        <v>0</v>
      </c>
      <c r="K40" t="s">
        <v>550</v>
      </c>
      <c r="L40" t="s">
        <v>83</v>
      </c>
      <c r="M40" t="s">
        <v>83</v>
      </c>
      <c r="N40" t="s">
        <v>551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 t="s">
        <v>83</v>
      </c>
      <c r="U40" t="s">
        <v>83</v>
      </c>
      <c r="V40" t="s">
        <v>83</v>
      </c>
      <c r="W40">
        <v>4</v>
      </c>
      <c r="X40">
        <v>1</v>
      </c>
      <c r="Y40">
        <v>3</v>
      </c>
      <c r="Z40" s="1">
        <v>41511</v>
      </c>
      <c r="AA40">
        <v>36</v>
      </c>
      <c r="AB40">
        <v>365011308255</v>
      </c>
      <c r="AC40">
        <v>36</v>
      </c>
      <c r="AD40">
        <v>9100696</v>
      </c>
      <c r="AE40">
        <v>36501</v>
      </c>
      <c r="AF40" t="b">
        <v>0</v>
      </c>
    </row>
    <row r="41" spans="1:32" x14ac:dyDescent="0.15">
      <c r="A41">
        <v>4</v>
      </c>
      <c r="B41">
        <v>40</v>
      </c>
      <c r="C41">
        <v>1</v>
      </c>
      <c r="D41" t="s">
        <v>628</v>
      </c>
      <c r="E41" t="s">
        <v>629</v>
      </c>
      <c r="F41" t="s">
        <v>83</v>
      </c>
      <c r="G41" t="s">
        <v>83</v>
      </c>
      <c r="H41">
        <v>29</v>
      </c>
      <c r="I41">
        <v>0</v>
      </c>
      <c r="J41">
        <v>0</v>
      </c>
      <c r="K41" t="s">
        <v>630</v>
      </c>
      <c r="L41" t="s">
        <v>83</v>
      </c>
      <c r="M41" t="s">
        <v>83</v>
      </c>
      <c r="N41" t="s">
        <v>631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 t="s">
        <v>83</v>
      </c>
      <c r="U41" t="s">
        <v>83</v>
      </c>
      <c r="V41" t="s">
        <v>83</v>
      </c>
      <c r="W41">
        <v>4</v>
      </c>
      <c r="X41">
        <v>3</v>
      </c>
      <c r="Y41">
        <v>2</v>
      </c>
      <c r="Z41" s="1">
        <v>38528</v>
      </c>
      <c r="AA41">
        <v>36</v>
      </c>
      <c r="AB41">
        <v>365020506250</v>
      </c>
      <c r="AC41">
        <v>36</v>
      </c>
      <c r="AD41">
        <v>5634033</v>
      </c>
      <c r="AE41">
        <v>36502</v>
      </c>
      <c r="AF41" t="b">
        <v>0</v>
      </c>
    </row>
    <row r="42" spans="1:32" x14ac:dyDescent="0.15">
      <c r="A42">
        <v>4</v>
      </c>
      <c r="B42">
        <v>41</v>
      </c>
      <c r="C42">
        <v>1</v>
      </c>
      <c r="D42" t="s">
        <v>632</v>
      </c>
      <c r="E42" t="s">
        <v>633</v>
      </c>
      <c r="F42" t="s">
        <v>83</v>
      </c>
      <c r="G42" t="s">
        <v>83</v>
      </c>
      <c r="H42">
        <v>29</v>
      </c>
      <c r="I42">
        <v>0</v>
      </c>
      <c r="J42">
        <v>0</v>
      </c>
      <c r="K42" t="s">
        <v>630</v>
      </c>
      <c r="L42" t="s">
        <v>83</v>
      </c>
      <c r="M42" t="s">
        <v>83</v>
      </c>
      <c r="N42" t="s">
        <v>631</v>
      </c>
      <c r="O42" t="s">
        <v>83</v>
      </c>
      <c r="P42" t="s">
        <v>83</v>
      </c>
      <c r="Q42" t="s">
        <v>83</v>
      </c>
      <c r="R42" t="s">
        <v>83</v>
      </c>
      <c r="S42" t="s">
        <v>83</v>
      </c>
      <c r="T42" t="s">
        <v>83</v>
      </c>
      <c r="U42" t="s">
        <v>83</v>
      </c>
      <c r="V42" t="s">
        <v>83</v>
      </c>
      <c r="W42">
        <v>4</v>
      </c>
      <c r="X42">
        <v>3</v>
      </c>
      <c r="Y42">
        <v>1</v>
      </c>
      <c r="Z42" s="1">
        <v>38812</v>
      </c>
      <c r="AA42">
        <v>36</v>
      </c>
      <c r="AB42">
        <v>365020604050</v>
      </c>
      <c r="AC42">
        <v>36</v>
      </c>
      <c r="AD42">
        <v>6566863</v>
      </c>
      <c r="AE42">
        <v>36502</v>
      </c>
      <c r="AF42" t="b">
        <v>0</v>
      </c>
    </row>
    <row r="43" spans="1:32" x14ac:dyDescent="0.15">
      <c r="A43">
        <v>4</v>
      </c>
      <c r="B43">
        <v>42</v>
      </c>
      <c r="C43">
        <v>1</v>
      </c>
      <c r="D43" t="s">
        <v>634</v>
      </c>
      <c r="E43" t="s">
        <v>635</v>
      </c>
      <c r="F43" t="s">
        <v>83</v>
      </c>
      <c r="G43" t="s">
        <v>83</v>
      </c>
      <c r="H43">
        <v>29</v>
      </c>
      <c r="I43">
        <v>0</v>
      </c>
      <c r="J43">
        <v>0</v>
      </c>
      <c r="K43" t="s">
        <v>630</v>
      </c>
      <c r="L43" t="s">
        <v>83</v>
      </c>
      <c r="M43" t="s">
        <v>83</v>
      </c>
      <c r="N43" t="s">
        <v>631</v>
      </c>
      <c r="O43" t="s">
        <v>83</v>
      </c>
      <c r="P43" t="s">
        <v>83</v>
      </c>
      <c r="Q43" t="s">
        <v>83</v>
      </c>
      <c r="R43" t="s">
        <v>83</v>
      </c>
      <c r="S43" t="s">
        <v>83</v>
      </c>
      <c r="T43" t="s">
        <v>83</v>
      </c>
      <c r="U43" t="s">
        <v>83</v>
      </c>
      <c r="V43" t="s">
        <v>83</v>
      </c>
      <c r="W43">
        <v>4</v>
      </c>
      <c r="X43">
        <v>3</v>
      </c>
      <c r="Y43">
        <v>1</v>
      </c>
      <c r="Z43" s="1">
        <v>38829</v>
      </c>
      <c r="AA43">
        <v>36</v>
      </c>
      <c r="AB43">
        <v>365020604220</v>
      </c>
      <c r="AC43">
        <v>36</v>
      </c>
      <c r="AD43">
        <v>6240820</v>
      </c>
      <c r="AE43">
        <v>36502</v>
      </c>
      <c r="AF43" t="b">
        <v>0</v>
      </c>
    </row>
    <row r="44" spans="1:32" x14ac:dyDescent="0.15">
      <c r="A44">
        <v>4</v>
      </c>
      <c r="B44">
        <v>43</v>
      </c>
      <c r="C44">
        <v>1</v>
      </c>
      <c r="D44" t="s">
        <v>636</v>
      </c>
      <c r="E44" t="s">
        <v>637</v>
      </c>
      <c r="F44" t="s">
        <v>83</v>
      </c>
      <c r="G44" t="s">
        <v>83</v>
      </c>
      <c r="H44">
        <v>29</v>
      </c>
      <c r="I44">
        <v>0</v>
      </c>
      <c r="J44">
        <v>0</v>
      </c>
      <c r="K44" t="s">
        <v>630</v>
      </c>
      <c r="L44" t="s">
        <v>83</v>
      </c>
      <c r="M44" t="s">
        <v>83</v>
      </c>
      <c r="N44" t="s">
        <v>631</v>
      </c>
      <c r="O44" t="s">
        <v>83</v>
      </c>
      <c r="P44" t="s">
        <v>83</v>
      </c>
      <c r="Q44" t="s">
        <v>83</v>
      </c>
      <c r="R44" t="s">
        <v>83</v>
      </c>
      <c r="S44" t="s">
        <v>83</v>
      </c>
      <c r="T44" t="s">
        <v>83</v>
      </c>
      <c r="U44" t="s">
        <v>83</v>
      </c>
      <c r="V44" t="s">
        <v>83</v>
      </c>
      <c r="W44">
        <v>4</v>
      </c>
      <c r="X44">
        <v>2</v>
      </c>
      <c r="Y44">
        <v>2</v>
      </c>
      <c r="Z44" s="1">
        <v>39619</v>
      </c>
      <c r="AA44">
        <v>36</v>
      </c>
      <c r="AB44">
        <v>365020806200</v>
      </c>
      <c r="AC44">
        <v>36</v>
      </c>
      <c r="AD44">
        <v>7001721</v>
      </c>
      <c r="AE44">
        <v>36502</v>
      </c>
      <c r="AF44" t="b">
        <v>0</v>
      </c>
    </row>
    <row r="45" spans="1:32" x14ac:dyDescent="0.15">
      <c r="A45">
        <v>4</v>
      </c>
      <c r="B45">
        <v>44</v>
      </c>
      <c r="C45">
        <v>1</v>
      </c>
      <c r="D45" t="s">
        <v>638</v>
      </c>
      <c r="E45" t="s">
        <v>639</v>
      </c>
      <c r="F45" t="s">
        <v>83</v>
      </c>
      <c r="G45" t="s">
        <v>83</v>
      </c>
      <c r="H45">
        <v>29</v>
      </c>
      <c r="I45">
        <v>0</v>
      </c>
      <c r="J45">
        <v>0</v>
      </c>
      <c r="K45" t="s">
        <v>630</v>
      </c>
      <c r="L45" t="s">
        <v>83</v>
      </c>
      <c r="M45" t="s">
        <v>83</v>
      </c>
      <c r="N45" t="s">
        <v>631</v>
      </c>
      <c r="O45" t="s">
        <v>83</v>
      </c>
      <c r="P45" t="s">
        <v>83</v>
      </c>
      <c r="Q45" t="s">
        <v>83</v>
      </c>
      <c r="R45" t="s">
        <v>83</v>
      </c>
      <c r="S45" t="s">
        <v>83</v>
      </c>
      <c r="T45" t="s">
        <v>83</v>
      </c>
      <c r="U45" t="s">
        <v>83</v>
      </c>
      <c r="V45" t="s">
        <v>83</v>
      </c>
      <c r="W45">
        <v>4</v>
      </c>
      <c r="X45">
        <v>2</v>
      </c>
      <c r="Y45">
        <v>2</v>
      </c>
      <c r="Z45" s="1">
        <v>39629</v>
      </c>
      <c r="AA45">
        <v>36</v>
      </c>
      <c r="AB45">
        <v>365020806300</v>
      </c>
      <c r="AC45">
        <v>36</v>
      </c>
      <c r="AD45">
        <v>7001745</v>
      </c>
      <c r="AE45">
        <v>36502</v>
      </c>
      <c r="AF45" t="b">
        <v>0</v>
      </c>
    </row>
    <row r="46" spans="1:32" x14ac:dyDescent="0.15">
      <c r="A46">
        <v>4</v>
      </c>
      <c r="B46">
        <v>45</v>
      </c>
      <c r="C46">
        <v>1</v>
      </c>
      <c r="D46" t="s">
        <v>640</v>
      </c>
      <c r="E46" t="s">
        <v>641</v>
      </c>
      <c r="F46" t="s">
        <v>83</v>
      </c>
      <c r="G46" t="s">
        <v>83</v>
      </c>
      <c r="H46">
        <v>29</v>
      </c>
      <c r="I46">
        <v>0</v>
      </c>
      <c r="J46">
        <v>0</v>
      </c>
      <c r="K46" t="s">
        <v>630</v>
      </c>
      <c r="L46" t="s">
        <v>83</v>
      </c>
      <c r="M46" t="s">
        <v>83</v>
      </c>
      <c r="N46" t="s">
        <v>631</v>
      </c>
      <c r="O46" t="s">
        <v>83</v>
      </c>
      <c r="P46" t="s">
        <v>83</v>
      </c>
      <c r="Q46" t="s">
        <v>83</v>
      </c>
      <c r="R46" t="s">
        <v>83</v>
      </c>
      <c r="S46" t="s">
        <v>83</v>
      </c>
      <c r="T46" t="s">
        <v>83</v>
      </c>
      <c r="U46" t="s">
        <v>83</v>
      </c>
      <c r="V46" t="s">
        <v>83</v>
      </c>
      <c r="W46">
        <v>4</v>
      </c>
      <c r="X46">
        <v>2</v>
      </c>
      <c r="Y46">
        <v>2</v>
      </c>
      <c r="Z46" s="1">
        <v>39641</v>
      </c>
      <c r="AA46">
        <v>36</v>
      </c>
      <c r="AB46">
        <v>365020807120</v>
      </c>
      <c r="AC46">
        <v>36</v>
      </c>
      <c r="AD46">
        <v>7395778</v>
      </c>
      <c r="AE46">
        <v>36502</v>
      </c>
      <c r="AF46" t="b">
        <v>0</v>
      </c>
    </row>
    <row r="47" spans="1:32" x14ac:dyDescent="0.15">
      <c r="A47">
        <v>4</v>
      </c>
      <c r="B47">
        <v>46</v>
      </c>
      <c r="C47">
        <v>1</v>
      </c>
      <c r="D47" t="s">
        <v>642</v>
      </c>
      <c r="E47" t="s">
        <v>643</v>
      </c>
      <c r="F47" t="s">
        <v>83</v>
      </c>
      <c r="G47" t="s">
        <v>83</v>
      </c>
      <c r="H47">
        <v>29</v>
      </c>
      <c r="I47">
        <v>0</v>
      </c>
      <c r="J47">
        <v>0</v>
      </c>
      <c r="K47" t="s">
        <v>630</v>
      </c>
      <c r="L47" t="s">
        <v>83</v>
      </c>
      <c r="M47" t="s">
        <v>83</v>
      </c>
      <c r="N47" t="s">
        <v>631</v>
      </c>
      <c r="O47" t="s">
        <v>83</v>
      </c>
      <c r="P47" t="s">
        <v>83</v>
      </c>
      <c r="Q47" t="s">
        <v>83</v>
      </c>
      <c r="R47" t="s">
        <v>83</v>
      </c>
      <c r="S47" t="s">
        <v>83</v>
      </c>
      <c r="T47" t="s">
        <v>83</v>
      </c>
      <c r="U47" t="s">
        <v>83</v>
      </c>
      <c r="V47" t="s">
        <v>83</v>
      </c>
      <c r="W47">
        <v>4</v>
      </c>
      <c r="X47">
        <v>2</v>
      </c>
      <c r="Y47">
        <v>2</v>
      </c>
      <c r="Z47" s="1">
        <v>39703</v>
      </c>
      <c r="AA47">
        <v>36</v>
      </c>
      <c r="AB47">
        <v>365020809120</v>
      </c>
      <c r="AC47">
        <v>36</v>
      </c>
      <c r="AD47">
        <v>7716149</v>
      </c>
      <c r="AE47">
        <v>36502</v>
      </c>
      <c r="AF47" t="b">
        <v>0</v>
      </c>
    </row>
    <row r="48" spans="1:32" x14ac:dyDescent="0.15">
      <c r="A48">
        <v>4</v>
      </c>
      <c r="B48">
        <v>47</v>
      </c>
      <c r="C48">
        <v>1</v>
      </c>
      <c r="D48" t="s">
        <v>644</v>
      </c>
      <c r="E48" t="s">
        <v>645</v>
      </c>
      <c r="F48" t="s">
        <v>83</v>
      </c>
      <c r="G48" t="s">
        <v>83</v>
      </c>
      <c r="H48">
        <v>29</v>
      </c>
      <c r="I48">
        <v>0</v>
      </c>
      <c r="J48">
        <v>0</v>
      </c>
      <c r="K48" t="s">
        <v>630</v>
      </c>
      <c r="L48" t="s">
        <v>83</v>
      </c>
      <c r="M48" t="s">
        <v>83</v>
      </c>
      <c r="N48" t="s">
        <v>631</v>
      </c>
      <c r="O48" t="s">
        <v>83</v>
      </c>
      <c r="P48" t="s">
        <v>83</v>
      </c>
      <c r="Q48" t="s">
        <v>83</v>
      </c>
      <c r="R48" t="s">
        <v>83</v>
      </c>
      <c r="S48" t="s">
        <v>83</v>
      </c>
      <c r="T48" t="s">
        <v>83</v>
      </c>
      <c r="U48" t="s">
        <v>83</v>
      </c>
      <c r="V48" t="s">
        <v>83</v>
      </c>
      <c r="W48">
        <v>4</v>
      </c>
      <c r="X48">
        <v>2</v>
      </c>
      <c r="Y48">
        <v>1</v>
      </c>
      <c r="Z48" s="1">
        <v>40062</v>
      </c>
      <c r="AA48">
        <v>36</v>
      </c>
      <c r="AB48">
        <v>365020909060</v>
      </c>
      <c r="AC48">
        <v>36</v>
      </c>
      <c r="AD48">
        <v>7395829</v>
      </c>
      <c r="AE48">
        <v>36502</v>
      </c>
      <c r="AF48" t="b">
        <v>0</v>
      </c>
    </row>
    <row r="49" spans="1:32" x14ac:dyDescent="0.15">
      <c r="A49">
        <v>4</v>
      </c>
      <c r="B49">
        <v>48</v>
      </c>
      <c r="C49">
        <v>1</v>
      </c>
      <c r="D49" t="s">
        <v>646</v>
      </c>
      <c r="E49" t="s">
        <v>647</v>
      </c>
      <c r="F49" t="s">
        <v>83</v>
      </c>
      <c r="G49" t="s">
        <v>83</v>
      </c>
      <c r="H49">
        <v>29</v>
      </c>
      <c r="I49">
        <v>0</v>
      </c>
      <c r="J49">
        <v>0</v>
      </c>
      <c r="K49" t="s">
        <v>630</v>
      </c>
      <c r="L49" t="s">
        <v>83</v>
      </c>
      <c r="M49" t="s">
        <v>83</v>
      </c>
      <c r="N49" t="s">
        <v>631</v>
      </c>
      <c r="O49" t="s">
        <v>83</v>
      </c>
      <c r="P49" t="s">
        <v>83</v>
      </c>
      <c r="Q49" t="s">
        <v>83</v>
      </c>
      <c r="R49" t="s">
        <v>83</v>
      </c>
      <c r="S49" t="s">
        <v>83</v>
      </c>
      <c r="T49" t="s">
        <v>83</v>
      </c>
      <c r="U49" t="s">
        <v>83</v>
      </c>
      <c r="V49" t="s">
        <v>83</v>
      </c>
      <c r="W49">
        <v>4</v>
      </c>
      <c r="X49">
        <v>2</v>
      </c>
      <c r="Y49">
        <v>1</v>
      </c>
      <c r="Z49" s="1">
        <v>40254</v>
      </c>
      <c r="AA49">
        <v>36</v>
      </c>
      <c r="AB49">
        <v>365021003170</v>
      </c>
      <c r="AC49">
        <v>36</v>
      </c>
      <c r="AD49">
        <v>8422319</v>
      </c>
      <c r="AE49">
        <v>36502</v>
      </c>
      <c r="AF49" t="b">
        <v>0</v>
      </c>
    </row>
    <row r="50" spans="1:32" x14ac:dyDescent="0.15">
      <c r="A50">
        <v>4</v>
      </c>
      <c r="B50">
        <v>49</v>
      </c>
      <c r="C50">
        <v>1</v>
      </c>
      <c r="D50" t="s">
        <v>648</v>
      </c>
      <c r="E50" t="s">
        <v>649</v>
      </c>
      <c r="F50" t="s">
        <v>83</v>
      </c>
      <c r="G50" t="s">
        <v>83</v>
      </c>
      <c r="H50">
        <v>29</v>
      </c>
      <c r="I50">
        <v>0</v>
      </c>
      <c r="J50">
        <v>0</v>
      </c>
      <c r="K50" t="s">
        <v>630</v>
      </c>
      <c r="L50" t="s">
        <v>83</v>
      </c>
      <c r="M50" t="s">
        <v>83</v>
      </c>
      <c r="N50" t="s">
        <v>631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 t="s">
        <v>83</v>
      </c>
      <c r="U50" t="s">
        <v>83</v>
      </c>
      <c r="V50" t="s">
        <v>83</v>
      </c>
      <c r="W50">
        <v>4</v>
      </c>
      <c r="X50">
        <v>1</v>
      </c>
      <c r="Y50">
        <v>6</v>
      </c>
      <c r="Z50" s="1">
        <v>40271</v>
      </c>
      <c r="AA50">
        <v>36</v>
      </c>
      <c r="AB50">
        <v>365021004030</v>
      </c>
      <c r="AC50">
        <v>36</v>
      </c>
      <c r="AD50">
        <v>7971435</v>
      </c>
      <c r="AE50">
        <v>36502</v>
      </c>
      <c r="AF50" t="b">
        <v>0</v>
      </c>
    </row>
    <row r="51" spans="1:32" x14ac:dyDescent="0.15">
      <c r="A51">
        <v>4</v>
      </c>
      <c r="B51">
        <v>50</v>
      </c>
      <c r="C51">
        <v>1</v>
      </c>
      <c r="D51" t="s">
        <v>650</v>
      </c>
      <c r="E51" t="s">
        <v>651</v>
      </c>
      <c r="F51" t="s">
        <v>83</v>
      </c>
      <c r="G51" t="s">
        <v>83</v>
      </c>
      <c r="H51">
        <v>29</v>
      </c>
      <c r="I51">
        <v>0</v>
      </c>
      <c r="J51">
        <v>0</v>
      </c>
      <c r="K51" t="s">
        <v>630</v>
      </c>
      <c r="L51" t="s">
        <v>83</v>
      </c>
      <c r="M51" t="s">
        <v>83</v>
      </c>
      <c r="N51" t="s">
        <v>631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 t="s">
        <v>83</v>
      </c>
      <c r="U51" t="s">
        <v>83</v>
      </c>
      <c r="V51" t="s">
        <v>83</v>
      </c>
      <c r="W51">
        <v>4</v>
      </c>
      <c r="X51">
        <v>1</v>
      </c>
      <c r="Y51">
        <v>6</v>
      </c>
      <c r="Z51" s="1">
        <v>40449</v>
      </c>
      <c r="AA51">
        <v>36</v>
      </c>
      <c r="AB51">
        <v>365021009280</v>
      </c>
      <c r="AC51">
        <v>36</v>
      </c>
      <c r="AD51">
        <v>7971485</v>
      </c>
      <c r="AE51">
        <v>36502</v>
      </c>
      <c r="AF51" t="b">
        <v>0</v>
      </c>
    </row>
    <row r="52" spans="1:32" x14ac:dyDescent="0.15">
      <c r="A52">
        <v>4</v>
      </c>
      <c r="B52">
        <v>51</v>
      </c>
      <c r="C52">
        <v>1</v>
      </c>
      <c r="D52" t="s">
        <v>652</v>
      </c>
      <c r="E52" t="s">
        <v>653</v>
      </c>
      <c r="F52" t="s">
        <v>83</v>
      </c>
      <c r="G52" t="s">
        <v>83</v>
      </c>
      <c r="H52">
        <v>29</v>
      </c>
      <c r="I52">
        <v>0</v>
      </c>
      <c r="J52">
        <v>0</v>
      </c>
      <c r="K52" t="s">
        <v>630</v>
      </c>
      <c r="L52" t="s">
        <v>83</v>
      </c>
      <c r="M52" t="s">
        <v>83</v>
      </c>
      <c r="N52" t="s">
        <v>631</v>
      </c>
      <c r="O52" t="s">
        <v>83</v>
      </c>
      <c r="P52" t="s">
        <v>83</v>
      </c>
      <c r="Q52" t="s">
        <v>83</v>
      </c>
      <c r="R52" t="s">
        <v>83</v>
      </c>
      <c r="S52" t="s">
        <v>83</v>
      </c>
      <c r="T52" t="s">
        <v>83</v>
      </c>
      <c r="U52" t="s">
        <v>83</v>
      </c>
      <c r="V52" t="s">
        <v>83</v>
      </c>
      <c r="W52">
        <v>4</v>
      </c>
      <c r="X52">
        <v>1</v>
      </c>
      <c r="Y52">
        <v>6</v>
      </c>
      <c r="Z52" s="1">
        <v>40478</v>
      </c>
      <c r="AA52">
        <v>36</v>
      </c>
      <c r="AB52">
        <v>365021010270</v>
      </c>
      <c r="AC52">
        <v>36</v>
      </c>
      <c r="AD52">
        <v>7971550</v>
      </c>
      <c r="AE52">
        <v>36502</v>
      </c>
      <c r="AF52" t="b">
        <v>0</v>
      </c>
    </row>
    <row r="53" spans="1:32" x14ac:dyDescent="0.15">
      <c r="A53">
        <v>4</v>
      </c>
      <c r="B53">
        <v>52</v>
      </c>
      <c r="C53">
        <v>1</v>
      </c>
      <c r="D53" t="s">
        <v>654</v>
      </c>
      <c r="E53" t="s">
        <v>655</v>
      </c>
      <c r="F53" t="s">
        <v>83</v>
      </c>
      <c r="G53" t="s">
        <v>83</v>
      </c>
      <c r="H53">
        <v>29</v>
      </c>
      <c r="I53">
        <v>0</v>
      </c>
      <c r="J53">
        <v>0</v>
      </c>
      <c r="K53" t="s">
        <v>630</v>
      </c>
      <c r="L53" t="s">
        <v>83</v>
      </c>
      <c r="M53" t="s">
        <v>83</v>
      </c>
      <c r="N53" t="s">
        <v>631</v>
      </c>
      <c r="O53" t="s">
        <v>83</v>
      </c>
      <c r="P53" t="s">
        <v>83</v>
      </c>
      <c r="Q53" t="s">
        <v>83</v>
      </c>
      <c r="R53" t="s">
        <v>83</v>
      </c>
      <c r="S53" t="s">
        <v>83</v>
      </c>
      <c r="T53" t="s">
        <v>83</v>
      </c>
      <c r="U53" t="s">
        <v>83</v>
      </c>
      <c r="V53" t="s">
        <v>83</v>
      </c>
      <c r="W53">
        <v>4</v>
      </c>
      <c r="X53">
        <v>1</v>
      </c>
      <c r="Y53">
        <v>6</v>
      </c>
      <c r="Z53" s="1">
        <v>40516</v>
      </c>
      <c r="AA53">
        <v>36</v>
      </c>
      <c r="AB53">
        <v>365021012040</v>
      </c>
      <c r="AC53">
        <v>36</v>
      </c>
      <c r="AD53">
        <v>7971512</v>
      </c>
      <c r="AE53">
        <v>36502</v>
      </c>
      <c r="AF53" t="b">
        <v>0</v>
      </c>
    </row>
    <row r="54" spans="1:32" x14ac:dyDescent="0.15">
      <c r="A54">
        <v>4</v>
      </c>
      <c r="B54">
        <v>53</v>
      </c>
      <c r="C54">
        <v>1</v>
      </c>
      <c r="D54" t="s">
        <v>656</v>
      </c>
      <c r="E54" t="s">
        <v>657</v>
      </c>
      <c r="F54" t="s">
        <v>83</v>
      </c>
      <c r="G54" t="s">
        <v>83</v>
      </c>
      <c r="H54">
        <v>29</v>
      </c>
      <c r="I54">
        <v>0</v>
      </c>
      <c r="J54">
        <v>0</v>
      </c>
      <c r="K54" t="s">
        <v>630</v>
      </c>
      <c r="L54" t="s">
        <v>83</v>
      </c>
      <c r="M54" t="s">
        <v>83</v>
      </c>
      <c r="N54" t="s">
        <v>631</v>
      </c>
      <c r="O54" t="s">
        <v>83</v>
      </c>
      <c r="P54" t="s">
        <v>83</v>
      </c>
      <c r="Q54" t="s">
        <v>83</v>
      </c>
      <c r="R54" t="s">
        <v>83</v>
      </c>
      <c r="S54" t="s">
        <v>83</v>
      </c>
      <c r="T54" t="s">
        <v>83</v>
      </c>
      <c r="U54" t="s">
        <v>83</v>
      </c>
      <c r="V54" t="s">
        <v>83</v>
      </c>
      <c r="W54">
        <v>4</v>
      </c>
      <c r="X54">
        <v>1</v>
      </c>
      <c r="Y54">
        <v>5</v>
      </c>
      <c r="Z54" s="1">
        <v>40779</v>
      </c>
      <c r="AA54">
        <v>36</v>
      </c>
      <c r="AB54">
        <v>365021108240</v>
      </c>
      <c r="AC54">
        <v>36</v>
      </c>
      <c r="AD54">
        <v>8422458</v>
      </c>
      <c r="AE54">
        <v>36502</v>
      </c>
      <c r="AF54" t="b">
        <v>0</v>
      </c>
    </row>
    <row r="55" spans="1:32" x14ac:dyDescent="0.15">
      <c r="A55">
        <v>4</v>
      </c>
      <c r="B55">
        <v>54</v>
      </c>
      <c r="C55">
        <v>1</v>
      </c>
      <c r="D55" t="s">
        <v>658</v>
      </c>
      <c r="E55" t="s">
        <v>659</v>
      </c>
      <c r="F55" t="s">
        <v>83</v>
      </c>
      <c r="G55" t="s">
        <v>83</v>
      </c>
      <c r="H55">
        <v>29</v>
      </c>
      <c r="I55">
        <v>0</v>
      </c>
      <c r="J55">
        <v>0</v>
      </c>
      <c r="K55" t="s">
        <v>630</v>
      </c>
      <c r="L55" t="s">
        <v>83</v>
      </c>
      <c r="M55" t="s">
        <v>83</v>
      </c>
      <c r="N55" t="s">
        <v>631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 t="s">
        <v>83</v>
      </c>
      <c r="U55" t="s">
        <v>83</v>
      </c>
      <c r="V55" t="s">
        <v>83</v>
      </c>
      <c r="W55">
        <v>4</v>
      </c>
      <c r="X55">
        <v>1</v>
      </c>
      <c r="Y55">
        <v>5</v>
      </c>
      <c r="Z55" s="1">
        <v>40789</v>
      </c>
      <c r="AA55">
        <v>36</v>
      </c>
      <c r="AB55">
        <v>365021109030</v>
      </c>
      <c r="AC55">
        <v>36</v>
      </c>
      <c r="AD55">
        <v>8422307</v>
      </c>
      <c r="AE55">
        <v>36502</v>
      </c>
      <c r="AF55" t="b">
        <v>0</v>
      </c>
    </row>
    <row r="56" spans="1:32" x14ac:dyDescent="0.15">
      <c r="A56">
        <v>4</v>
      </c>
      <c r="B56">
        <v>55</v>
      </c>
      <c r="C56">
        <v>1</v>
      </c>
      <c r="D56" t="s">
        <v>660</v>
      </c>
      <c r="E56" t="s">
        <v>661</v>
      </c>
      <c r="F56" t="s">
        <v>83</v>
      </c>
      <c r="G56" t="s">
        <v>83</v>
      </c>
      <c r="H56">
        <v>29</v>
      </c>
      <c r="I56">
        <v>0</v>
      </c>
      <c r="J56">
        <v>0</v>
      </c>
      <c r="K56" t="s">
        <v>630</v>
      </c>
      <c r="L56" t="s">
        <v>83</v>
      </c>
      <c r="M56" t="s">
        <v>83</v>
      </c>
      <c r="N56" t="s">
        <v>631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 t="s">
        <v>83</v>
      </c>
      <c r="U56" t="s">
        <v>83</v>
      </c>
      <c r="V56" t="s">
        <v>83</v>
      </c>
      <c r="W56">
        <v>4</v>
      </c>
      <c r="X56">
        <v>1</v>
      </c>
      <c r="Y56">
        <v>4</v>
      </c>
      <c r="Z56" s="1">
        <v>41129</v>
      </c>
      <c r="AA56">
        <v>36</v>
      </c>
      <c r="AB56">
        <v>365021208080</v>
      </c>
      <c r="AC56">
        <v>36</v>
      </c>
      <c r="AD56">
        <v>9102743</v>
      </c>
      <c r="AE56">
        <v>36502</v>
      </c>
      <c r="AF56" t="b">
        <v>0</v>
      </c>
    </row>
    <row r="57" spans="1:32" x14ac:dyDescent="0.15">
      <c r="A57">
        <v>4</v>
      </c>
      <c r="B57">
        <v>56</v>
      </c>
      <c r="C57">
        <v>2</v>
      </c>
      <c r="D57" t="s">
        <v>662</v>
      </c>
      <c r="E57" t="s">
        <v>663</v>
      </c>
      <c r="F57" t="s">
        <v>83</v>
      </c>
      <c r="G57" t="s">
        <v>83</v>
      </c>
      <c r="H57">
        <v>29</v>
      </c>
      <c r="I57">
        <v>0</v>
      </c>
      <c r="J57">
        <v>0</v>
      </c>
      <c r="K57" t="s">
        <v>630</v>
      </c>
      <c r="L57" t="s">
        <v>83</v>
      </c>
      <c r="M57" t="s">
        <v>83</v>
      </c>
      <c r="N57" t="s">
        <v>631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 t="s">
        <v>83</v>
      </c>
      <c r="U57" t="s">
        <v>83</v>
      </c>
      <c r="V57" t="s">
        <v>83</v>
      </c>
      <c r="W57">
        <v>4</v>
      </c>
      <c r="X57">
        <v>3</v>
      </c>
      <c r="Y57">
        <v>1</v>
      </c>
      <c r="Z57" s="1">
        <v>38872</v>
      </c>
      <c r="AA57">
        <v>36</v>
      </c>
      <c r="AB57">
        <v>365020606045</v>
      </c>
      <c r="AC57">
        <v>36</v>
      </c>
      <c r="AD57">
        <v>6482450</v>
      </c>
      <c r="AE57">
        <v>36502</v>
      </c>
      <c r="AF57" t="b">
        <v>0</v>
      </c>
    </row>
    <row r="58" spans="1:32" x14ac:dyDescent="0.15">
      <c r="A58">
        <v>4</v>
      </c>
      <c r="B58">
        <v>57</v>
      </c>
      <c r="C58">
        <v>2</v>
      </c>
      <c r="D58" t="s">
        <v>664</v>
      </c>
      <c r="E58" t="s">
        <v>665</v>
      </c>
      <c r="F58" t="s">
        <v>83</v>
      </c>
      <c r="G58" t="s">
        <v>83</v>
      </c>
      <c r="H58">
        <v>29</v>
      </c>
      <c r="I58">
        <v>0</v>
      </c>
      <c r="J58">
        <v>0</v>
      </c>
      <c r="K58" t="s">
        <v>630</v>
      </c>
      <c r="L58" t="s">
        <v>83</v>
      </c>
      <c r="M58" t="s">
        <v>83</v>
      </c>
      <c r="N58" t="s">
        <v>631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 t="s">
        <v>83</v>
      </c>
      <c r="U58" t="s">
        <v>83</v>
      </c>
      <c r="V58" t="s">
        <v>83</v>
      </c>
      <c r="W58">
        <v>4</v>
      </c>
      <c r="X58">
        <v>3</v>
      </c>
      <c r="Y58">
        <v>1</v>
      </c>
      <c r="Z58" s="1">
        <v>38872</v>
      </c>
      <c r="AA58">
        <v>36</v>
      </c>
      <c r="AB58">
        <v>365020606045</v>
      </c>
      <c r="AC58">
        <v>36</v>
      </c>
      <c r="AD58">
        <v>6950104</v>
      </c>
      <c r="AE58">
        <v>36502</v>
      </c>
      <c r="AF58" t="b">
        <v>0</v>
      </c>
    </row>
    <row r="59" spans="1:32" x14ac:dyDescent="0.15">
      <c r="A59">
        <v>4</v>
      </c>
      <c r="B59">
        <v>58</v>
      </c>
      <c r="C59">
        <v>2</v>
      </c>
      <c r="D59" t="s">
        <v>666</v>
      </c>
      <c r="E59" t="s">
        <v>667</v>
      </c>
      <c r="F59" t="s">
        <v>83</v>
      </c>
      <c r="G59" t="s">
        <v>83</v>
      </c>
      <c r="H59">
        <v>29</v>
      </c>
      <c r="I59">
        <v>0</v>
      </c>
      <c r="J59">
        <v>0</v>
      </c>
      <c r="K59" t="s">
        <v>630</v>
      </c>
      <c r="L59" t="s">
        <v>83</v>
      </c>
      <c r="M59" t="s">
        <v>83</v>
      </c>
      <c r="N59" t="s">
        <v>631</v>
      </c>
      <c r="O59" t="s">
        <v>83</v>
      </c>
      <c r="P59" t="s">
        <v>83</v>
      </c>
      <c r="Q59" t="s">
        <v>83</v>
      </c>
      <c r="R59" t="s">
        <v>83</v>
      </c>
      <c r="S59" t="s">
        <v>83</v>
      </c>
      <c r="T59" t="s">
        <v>83</v>
      </c>
      <c r="U59" t="s">
        <v>83</v>
      </c>
      <c r="V59" t="s">
        <v>83</v>
      </c>
      <c r="W59">
        <v>4</v>
      </c>
      <c r="X59">
        <v>3</v>
      </c>
      <c r="Y59">
        <v>1</v>
      </c>
      <c r="Z59" s="1">
        <v>39164</v>
      </c>
      <c r="AA59">
        <v>36</v>
      </c>
      <c r="AB59">
        <v>365020703235</v>
      </c>
      <c r="AC59">
        <v>36</v>
      </c>
      <c r="AD59">
        <v>6950116</v>
      </c>
      <c r="AE59">
        <v>36502</v>
      </c>
      <c r="AF59" t="b">
        <v>0</v>
      </c>
    </row>
    <row r="60" spans="1:32" x14ac:dyDescent="0.15">
      <c r="A60">
        <v>4</v>
      </c>
      <c r="B60">
        <v>59</v>
      </c>
      <c r="C60">
        <v>2</v>
      </c>
      <c r="D60" t="s">
        <v>668</v>
      </c>
      <c r="E60" t="s">
        <v>669</v>
      </c>
      <c r="F60" t="s">
        <v>83</v>
      </c>
      <c r="G60" t="s">
        <v>83</v>
      </c>
      <c r="H60">
        <v>29</v>
      </c>
      <c r="I60">
        <v>0</v>
      </c>
      <c r="J60">
        <v>0</v>
      </c>
      <c r="K60" t="s">
        <v>630</v>
      </c>
      <c r="L60" t="s">
        <v>83</v>
      </c>
      <c r="M60" t="s">
        <v>83</v>
      </c>
      <c r="N60" t="s">
        <v>631</v>
      </c>
      <c r="O60" t="s">
        <v>83</v>
      </c>
      <c r="P60" t="s">
        <v>83</v>
      </c>
      <c r="Q60" t="s">
        <v>83</v>
      </c>
      <c r="R60" t="s">
        <v>83</v>
      </c>
      <c r="S60" t="s">
        <v>83</v>
      </c>
      <c r="T60" t="s">
        <v>83</v>
      </c>
      <c r="U60" t="s">
        <v>83</v>
      </c>
      <c r="V60" t="s">
        <v>83</v>
      </c>
      <c r="W60">
        <v>4</v>
      </c>
      <c r="X60">
        <v>2</v>
      </c>
      <c r="Y60">
        <v>3</v>
      </c>
      <c r="Z60" s="1">
        <v>39365</v>
      </c>
      <c r="AA60">
        <v>36</v>
      </c>
      <c r="AB60">
        <v>365020710105</v>
      </c>
      <c r="AC60">
        <v>36</v>
      </c>
      <c r="AD60">
        <v>6566976</v>
      </c>
      <c r="AE60">
        <v>36502</v>
      </c>
      <c r="AF60" t="b">
        <v>0</v>
      </c>
    </row>
    <row r="61" spans="1:32" x14ac:dyDescent="0.15">
      <c r="A61">
        <v>4</v>
      </c>
      <c r="B61">
        <v>60</v>
      </c>
      <c r="C61">
        <v>2</v>
      </c>
      <c r="D61" t="s">
        <v>670</v>
      </c>
      <c r="E61" t="s">
        <v>671</v>
      </c>
      <c r="F61" t="s">
        <v>83</v>
      </c>
      <c r="G61" t="s">
        <v>83</v>
      </c>
      <c r="H61">
        <v>29</v>
      </c>
      <c r="I61">
        <v>0</v>
      </c>
      <c r="J61">
        <v>0</v>
      </c>
      <c r="K61" t="s">
        <v>630</v>
      </c>
      <c r="L61" t="s">
        <v>83</v>
      </c>
      <c r="M61" t="s">
        <v>83</v>
      </c>
      <c r="N61" t="s">
        <v>631</v>
      </c>
      <c r="O61" t="s">
        <v>83</v>
      </c>
      <c r="P61" t="s">
        <v>83</v>
      </c>
      <c r="Q61" t="s">
        <v>83</v>
      </c>
      <c r="R61" t="s">
        <v>83</v>
      </c>
      <c r="S61" t="s">
        <v>83</v>
      </c>
      <c r="T61" t="s">
        <v>83</v>
      </c>
      <c r="U61" t="s">
        <v>83</v>
      </c>
      <c r="V61" t="s">
        <v>83</v>
      </c>
      <c r="W61">
        <v>4</v>
      </c>
      <c r="X61">
        <v>2</v>
      </c>
      <c r="Y61">
        <v>2</v>
      </c>
      <c r="Z61" s="1">
        <v>39730</v>
      </c>
      <c r="AA61">
        <v>36</v>
      </c>
      <c r="AB61">
        <v>365020810095</v>
      </c>
      <c r="AC61">
        <v>36</v>
      </c>
      <c r="AD61">
        <v>7626380</v>
      </c>
      <c r="AE61">
        <v>36502</v>
      </c>
      <c r="AF61" t="b">
        <v>0</v>
      </c>
    </row>
    <row r="62" spans="1:32" x14ac:dyDescent="0.15">
      <c r="A62">
        <v>4</v>
      </c>
      <c r="B62">
        <v>61</v>
      </c>
      <c r="C62">
        <v>2</v>
      </c>
      <c r="D62" t="s">
        <v>672</v>
      </c>
      <c r="E62" t="s">
        <v>673</v>
      </c>
      <c r="F62" t="s">
        <v>83</v>
      </c>
      <c r="G62" t="s">
        <v>83</v>
      </c>
      <c r="H62">
        <v>29</v>
      </c>
      <c r="I62">
        <v>0</v>
      </c>
      <c r="J62">
        <v>0</v>
      </c>
      <c r="K62" t="s">
        <v>630</v>
      </c>
      <c r="L62" t="s">
        <v>83</v>
      </c>
      <c r="M62" t="s">
        <v>83</v>
      </c>
      <c r="N62" t="s">
        <v>631</v>
      </c>
      <c r="O62" t="s">
        <v>83</v>
      </c>
      <c r="P62" t="s">
        <v>83</v>
      </c>
      <c r="Q62" t="s">
        <v>83</v>
      </c>
      <c r="R62" t="s">
        <v>83</v>
      </c>
      <c r="S62" t="s">
        <v>83</v>
      </c>
      <c r="T62" t="s">
        <v>83</v>
      </c>
      <c r="U62" t="s">
        <v>83</v>
      </c>
      <c r="V62" t="s">
        <v>83</v>
      </c>
      <c r="W62">
        <v>4</v>
      </c>
      <c r="X62">
        <v>2</v>
      </c>
      <c r="Y62">
        <v>2</v>
      </c>
      <c r="Z62" s="1">
        <v>39769</v>
      </c>
      <c r="AA62">
        <v>36</v>
      </c>
      <c r="AB62">
        <v>365020811175</v>
      </c>
      <c r="AC62">
        <v>36</v>
      </c>
      <c r="AD62">
        <v>7282708</v>
      </c>
      <c r="AE62">
        <v>36502</v>
      </c>
      <c r="AF62" t="b">
        <v>0</v>
      </c>
    </row>
    <row r="63" spans="1:32" x14ac:dyDescent="0.15">
      <c r="A63">
        <v>4</v>
      </c>
      <c r="B63">
        <v>62</v>
      </c>
      <c r="C63">
        <v>2</v>
      </c>
      <c r="D63" t="s">
        <v>674</v>
      </c>
      <c r="E63" t="s">
        <v>675</v>
      </c>
      <c r="F63" t="s">
        <v>83</v>
      </c>
      <c r="G63" t="s">
        <v>83</v>
      </c>
      <c r="H63">
        <v>29</v>
      </c>
      <c r="I63">
        <v>0</v>
      </c>
      <c r="J63">
        <v>0</v>
      </c>
      <c r="K63" t="s">
        <v>630</v>
      </c>
      <c r="L63" t="s">
        <v>83</v>
      </c>
      <c r="M63" t="s">
        <v>83</v>
      </c>
      <c r="N63" t="s">
        <v>631</v>
      </c>
      <c r="O63" t="s">
        <v>83</v>
      </c>
      <c r="P63" t="s">
        <v>83</v>
      </c>
      <c r="Q63" t="s">
        <v>83</v>
      </c>
      <c r="R63" t="s">
        <v>83</v>
      </c>
      <c r="S63" t="s">
        <v>83</v>
      </c>
      <c r="T63" t="s">
        <v>83</v>
      </c>
      <c r="U63" t="s">
        <v>83</v>
      </c>
      <c r="V63" t="s">
        <v>83</v>
      </c>
      <c r="W63">
        <v>4</v>
      </c>
      <c r="X63">
        <v>2</v>
      </c>
      <c r="Y63">
        <v>2</v>
      </c>
      <c r="Z63" s="1">
        <v>39782</v>
      </c>
      <c r="AA63">
        <v>36</v>
      </c>
      <c r="AB63">
        <v>365020811305</v>
      </c>
      <c r="AC63">
        <v>36</v>
      </c>
      <c r="AD63">
        <v>7971423</v>
      </c>
      <c r="AE63">
        <v>36502</v>
      </c>
      <c r="AF63" t="b">
        <v>0</v>
      </c>
    </row>
    <row r="64" spans="1:32" x14ac:dyDescent="0.15">
      <c r="A64">
        <v>4</v>
      </c>
      <c r="B64">
        <v>63</v>
      </c>
      <c r="C64">
        <v>2</v>
      </c>
      <c r="D64" t="s">
        <v>676</v>
      </c>
      <c r="E64" t="s">
        <v>677</v>
      </c>
      <c r="F64" t="s">
        <v>83</v>
      </c>
      <c r="G64" t="s">
        <v>83</v>
      </c>
      <c r="H64">
        <v>29</v>
      </c>
      <c r="I64">
        <v>0</v>
      </c>
      <c r="J64">
        <v>0</v>
      </c>
      <c r="K64" t="s">
        <v>630</v>
      </c>
      <c r="L64" t="s">
        <v>83</v>
      </c>
      <c r="M64" t="s">
        <v>83</v>
      </c>
      <c r="N64" t="s">
        <v>631</v>
      </c>
      <c r="O64" t="s">
        <v>83</v>
      </c>
      <c r="P64" t="s">
        <v>83</v>
      </c>
      <c r="Q64" t="s">
        <v>83</v>
      </c>
      <c r="R64" t="s">
        <v>83</v>
      </c>
      <c r="S64" t="s">
        <v>83</v>
      </c>
      <c r="T64" t="s">
        <v>83</v>
      </c>
      <c r="U64" t="s">
        <v>83</v>
      </c>
      <c r="V64" t="s">
        <v>83</v>
      </c>
      <c r="W64">
        <v>4</v>
      </c>
      <c r="X64">
        <v>2</v>
      </c>
      <c r="Y64">
        <v>2</v>
      </c>
      <c r="Z64" s="1">
        <v>39856</v>
      </c>
      <c r="AA64">
        <v>36</v>
      </c>
      <c r="AB64">
        <v>365020902125</v>
      </c>
      <c r="AC64">
        <v>36</v>
      </c>
      <c r="AD64">
        <v>7001719</v>
      </c>
      <c r="AE64">
        <v>36502</v>
      </c>
      <c r="AF64" t="b">
        <v>0</v>
      </c>
    </row>
    <row r="65" spans="1:32" x14ac:dyDescent="0.15">
      <c r="A65">
        <v>4</v>
      </c>
      <c r="B65">
        <v>64</v>
      </c>
      <c r="C65">
        <v>2</v>
      </c>
      <c r="D65" t="s">
        <v>678</v>
      </c>
      <c r="E65" t="s">
        <v>679</v>
      </c>
      <c r="F65" t="s">
        <v>83</v>
      </c>
      <c r="G65" t="s">
        <v>83</v>
      </c>
      <c r="H65">
        <v>29</v>
      </c>
      <c r="I65">
        <v>0</v>
      </c>
      <c r="J65">
        <v>0</v>
      </c>
      <c r="K65" t="s">
        <v>630</v>
      </c>
      <c r="L65" t="s">
        <v>83</v>
      </c>
      <c r="M65" t="s">
        <v>83</v>
      </c>
      <c r="N65" t="s">
        <v>631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 t="s">
        <v>83</v>
      </c>
      <c r="U65" t="s">
        <v>83</v>
      </c>
      <c r="V65" t="s">
        <v>83</v>
      </c>
      <c r="W65">
        <v>4</v>
      </c>
      <c r="X65">
        <v>2</v>
      </c>
      <c r="Y65">
        <v>1</v>
      </c>
      <c r="Z65" s="1">
        <v>40000</v>
      </c>
      <c r="AA65">
        <v>36</v>
      </c>
      <c r="AB65">
        <v>365020907065</v>
      </c>
      <c r="AC65">
        <v>36</v>
      </c>
      <c r="AD65">
        <v>7626405</v>
      </c>
      <c r="AE65">
        <v>36502</v>
      </c>
      <c r="AF65" t="b">
        <v>0</v>
      </c>
    </row>
    <row r="66" spans="1:32" x14ac:dyDescent="0.15">
      <c r="A66">
        <v>4</v>
      </c>
      <c r="B66">
        <v>65</v>
      </c>
      <c r="C66">
        <v>2</v>
      </c>
      <c r="D66" t="s">
        <v>680</v>
      </c>
      <c r="E66" t="s">
        <v>681</v>
      </c>
      <c r="F66" t="s">
        <v>83</v>
      </c>
      <c r="G66" t="s">
        <v>83</v>
      </c>
      <c r="H66">
        <v>29</v>
      </c>
      <c r="I66">
        <v>0</v>
      </c>
      <c r="J66">
        <v>0</v>
      </c>
      <c r="K66" t="s">
        <v>630</v>
      </c>
      <c r="L66" t="s">
        <v>83</v>
      </c>
      <c r="M66" t="s">
        <v>83</v>
      </c>
      <c r="N66" t="s">
        <v>631</v>
      </c>
      <c r="O66" t="s">
        <v>83</v>
      </c>
      <c r="P66" t="s">
        <v>83</v>
      </c>
      <c r="Q66" t="s">
        <v>83</v>
      </c>
      <c r="R66" t="s">
        <v>83</v>
      </c>
      <c r="S66" t="s">
        <v>83</v>
      </c>
      <c r="T66" t="s">
        <v>83</v>
      </c>
      <c r="U66" t="s">
        <v>83</v>
      </c>
      <c r="V66" t="s">
        <v>83</v>
      </c>
      <c r="W66">
        <v>4</v>
      </c>
      <c r="X66">
        <v>2</v>
      </c>
      <c r="Y66">
        <v>1</v>
      </c>
      <c r="Z66" s="1">
        <v>40068</v>
      </c>
      <c r="AA66">
        <v>36</v>
      </c>
      <c r="AB66">
        <v>365020909125</v>
      </c>
      <c r="AC66">
        <v>36</v>
      </c>
      <c r="AD66">
        <v>7498047</v>
      </c>
      <c r="AE66">
        <v>36502</v>
      </c>
      <c r="AF66" t="b">
        <v>0</v>
      </c>
    </row>
    <row r="67" spans="1:32" x14ac:dyDescent="0.15">
      <c r="A67">
        <v>4</v>
      </c>
      <c r="B67">
        <v>66</v>
      </c>
      <c r="C67">
        <v>2</v>
      </c>
      <c r="D67" t="s">
        <v>682</v>
      </c>
      <c r="E67" t="s">
        <v>683</v>
      </c>
      <c r="F67" t="s">
        <v>83</v>
      </c>
      <c r="G67" t="s">
        <v>83</v>
      </c>
      <c r="H67">
        <v>29</v>
      </c>
      <c r="I67">
        <v>0</v>
      </c>
      <c r="J67">
        <v>0</v>
      </c>
      <c r="K67" t="s">
        <v>630</v>
      </c>
      <c r="L67" t="s">
        <v>83</v>
      </c>
      <c r="M67" t="s">
        <v>83</v>
      </c>
      <c r="N67" t="s">
        <v>631</v>
      </c>
      <c r="O67" t="s">
        <v>83</v>
      </c>
      <c r="P67" t="s">
        <v>83</v>
      </c>
      <c r="Q67" t="s">
        <v>83</v>
      </c>
      <c r="R67" t="s">
        <v>83</v>
      </c>
      <c r="S67" t="s">
        <v>83</v>
      </c>
      <c r="T67" t="s">
        <v>83</v>
      </c>
      <c r="U67" t="s">
        <v>83</v>
      </c>
      <c r="V67" t="s">
        <v>83</v>
      </c>
      <c r="W67">
        <v>4</v>
      </c>
      <c r="X67">
        <v>2</v>
      </c>
      <c r="Y67">
        <v>1</v>
      </c>
      <c r="Z67" s="1">
        <v>40085</v>
      </c>
      <c r="AA67">
        <v>36</v>
      </c>
      <c r="AB67">
        <v>365020909295</v>
      </c>
      <c r="AC67">
        <v>36</v>
      </c>
      <c r="AD67">
        <v>7716151</v>
      </c>
      <c r="AE67">
        <v>36502</v>
      </c>
      <c r="AF67" t="b">
        <v>0</v>
      </c>
    </row>
    <row r="68" spans="1:32" x14ac:dyDescent="0.15">
      <c r="A68">
        <v>4</v>
      </c>
      <c r="B68">
        <v>67</v>
      </c>
      <c r="C68">
        <v>2</v>
      </c>
      <c r="D68" t="s">
        <v>684</v>
      </c>
      <c r="E68" t="s">
        <v>685</v>
      </c>
      <c r="F68" t="s">
        <v>83</v>
      </c>
      <c r="G68" t="s">
        <v>83</v>
      </c>
      <c r="H68">
        <v>29</v>
      </c>
      <c r="I68">
        <v>0</v>
      </c>
      <c r="J68">
        <v>0</v>
      </c>
      <c r="K68" t="s">
        <v>630</v>
      </c>
      <c r="L68" t="s">
        <v>83</v>
      </c>
      <c r="M68" t="s">
        <v>83</v>
      </c>
      <c r="N68" t="s">
        <v>631</v>
      </c>
      <c r="O68" t="s">
        <v>83</v>
      </c>
      <c r="P68" t="s">
        <v>83</v>
      </c>
      <c r="Q68" t="s">
        <v>83</v>
      </c>
      <c r="R68" t="s">
        <v>83</v>
      </c>
      <c r="S68" t="s">
        <v>83</v>
      </c>
      <c r="T68" t="s">
        <v>83</v>
      </c>
      <c r="U68" t="s">
        <v>83</v>
      </c>
      <c r="V68" t="s">
        <v>83</v>
      </c>
      <c r="W68">
        <v>4</v>
      </c>
      <c r="X68">
        <v>1</v>
      </c>
      <c r="Y68">
        <v>6</v>
      </c>
      <c r="Z68" s="1">
        <v>40315</v>
      </c>
      <c r="AA68">
        <v>36</v>
      </c>
      <c r="AB68">
        <v>365021005175</v>
      </c>
      <c r="AC68">
        <v>36</v>
      </c>
      <c r="AD68">
        <v>7971447</v>
      </c>
      <c r="AE68">
        <v>36502</v>
      </c>
      <c r="AF68" t="b">
        <v>0</v>
      </c>
    </row>
    <row r="69" spans="1:32" x14ac:dyDescent="0.15">
      <c r="A69">
        <v>4</v>
      </c>
      <c r="B69">
        <v>68</v>
      </c>
      <c r="C69">
        <v>2</v>
      </c>
      <c r="D69" t="s">
        <v>686</v>
      </c>
      <c r="E69" t="s">
        <v>687</v>
      </c>
      <c r="F69" t="s">
        <v>83</v>
      </c>
      <c r="G69" t="s">
        <v>83</v>
      </c>
      <c r="H69">
        <v>29</v>
      </c>
      <c r="I69">
        <v>0</v>
      </c>
      <c r="J69">
        <v>0</v>
      </c>
      <c r="K69" t="s">
        <v>630</v>
      </c>
      <c r="L69" t="s">
        <v>83</v>
      </c>
      <c r="M69" t="s">
        <v>83</v>
      </c>
      <c r="N69" t="s">
        <v>631</v>
      </c>
      <c r="O69" t="s">
        <v>83</v>
      </c>
      <c r="P69" t="s">
        <v>83</v>
      </c>
      <c r="Q69" t="s">
        <v>83</v>
      </c>
      <c r="R69" t="s">
        <v>83</v>
      </c>
      <c r="S69" t="s">
        <v>83</v>
      </c>
      <c r="T69" t="s">
        <v>83</v>
      </c>
      <c r="U69" t="s">
        <v>83</v>
      </c>
      <c r="V69" t="s">
        <v>83</v>
      </c>
      <c r="W69">
        <v>4</v>
      </c>
      <c r="X69">
        <v>1</v>
      </c>
      <c r="Y69">
        <v>6</v>
      </c>
      <c r="Z69" s="1">
        <v>40451</v>
      </c>
      <c r="AA69">
        <v>36</v>
      </c>
      <c r="AB69">
        <v>365021009305</v>
      </c>
      <c r="AC69">
        <v>36</v>
      </c>
      <c r="AD69">
        <v>8125511</v>
      </c>
      <c r="AE69">
        <v>36502</v>
      </c>
      <c r="AF69" t="b">
        <v>0</v>
      </c>
    </row>
    <row r="70" spans="1:32" x14ac:dyDescent="0.15">
      <c r="A70">
        <v>4</v>
      </c>
      <c r="B70">
        <v>69</v>
      </c>
      <c r="C70">
        <v>2</v>
      </c>
      <c r="D70" t="s">
        <v>688</v>
      </c>
      <c r="E70" t="s">
        <v>689</v>
      </c>
      <c r="F70" t="s">
        <v>83</v>
      </c>
      <c r="G70" t="s">
        <v>83</v>
      </c>
      <c r="H70">
        <v>29</v>
      </c>
      <c r="I70">
        <v>0</v>
      </c>
      <c r="J70">
        <v>0</v>
      </c>
      <c r="K70" t="s">
        <v>630</v>
      </c>
      <c r="L70" t="s">
        <v>83</v>
      </c>
      <c r="M70" t="s">
        <v>83</v>
      </c>
      <c r="N70" t="s">
        <v>631</v>
      </c>
      <c r="O70" t="s">
        <v>83</v>
      </c>
      <c r="P70" t="s">
        <v>83</v>
      </c>
      <c r="Q70" t="s">
        <v>83</v>
      </c>
      <c r="R70" t="s">
        <v>83</v>
      </c>
      <c r="S70" t="s">
        <v>83</v>
      </c>
      <c r="T70" t="s">
        <v>83</v>
      </c>
      <c r="U70" t="s">
        <v>83</v>
      </c>
      <c r="V70" t="s">
        <v>83</v>
      </c>
      <c r="W70">
        <v>4</v>
      </c>
      <c r="X70">
        <v>1</v>
      </c>
      <c r="Y70">
        <v>6</v>
      </c>
      <c r="Z70" s="1">
        <v>40468</v>
      </c>
      <c r="AA70">
        <v>36</v>
      </c>
      <c r="AB70">
        <v>365021010175</v>
      </c>
      <c r="AC70">
        <v>36</v>
      </c>
      <c r="AD70">
        <v>8125535</v>
      </c>
      <c r="AE70">
        <v>36502</v>
      </c>
      <c r="AF70" t="b">
        <v>0</v>
      </c>
    </row>
    <row r="71" spans="1:32" x14ac:dyDescent="0.15">
      <c r="A71">
        <v>4</v>
      </c>
      <c r="B71">
        <v>70</v>
      </c>
      <c r="C71">
        <v>2</v>
      </c>
      <c r="D71" t="s">
        <v>690</v>
      </c>
      <c r="E71" t="s">
        <v>691</v>
      </c>
      <c r="F71" t="s">
        <v>83</v>
      </c>
      <c r="G71" t="s">
        <v>83</v>
      </c>
      <c r="H71">
        <v>29</v>
      </c>
      <c r="I71">
        <v>0</v>
      </c>
      <c r="J71">
        <v>0</v>
      </c>
      <c r="K71" t="s">
        <v>630</v>
      </c>
      <c r="L71" t="s">
        <v>83</v>
      </c>
      <c r="M71" t="s">
        <v>83</v>
      </c>
      <c r="N71" t="s">
        <v>631</v>
      </c>
      <c r="O71" t="s">
        <v>83</v>
      </c>
      <c r="P71" t="s">
        <v>83</v>
      </c>
      <c r="Q71" t="s">
        <v>83</v>
      </c>
      <c r="R71" t="s">
        <v>83</v>
      </c>
      <c r="S71" t="s">
        <v>83</v>
      </c>
      <c r="T71" t="s">
        <v>83</v>
      </c>
      <c r="U71" t="s">
        <v>83</v>
      </c>
      <c r="V71" t="s">
        <v>83</v>
      </c>
      <c r="W71">
        <v>4</v>
      </c>
      <c r="X71">
        <v>1</v>
      </c>
      <c r="Y71">
        <v>6</v>
      </c>
      <c r="Z71" s="1">
        <v>40508</v>
      </c>
      <c r="AA71">
        <v>36</v>
      </c>
      <c r="AB71">
        <v>365021011265</v>
      </c>
      <c r="AC71">
        <v>36</v>
      </c>
      <c r="AD71">
        <v>7971497</v>
      </c>
      <c r="AE71">
        <v>36502</v>
      </c>
      <c r="AF71" t="b">
        <v>0</v>
      </c>
    </row>
    <row r="72" spans="1:32" x14ac:dyDescent="0.15">
      <c r="A72">
        <v>4</v>
      </c>
      <c r="B72">
        <v>71</v>
      </c>
      <c r="C72">
        <v>2</v>
      </c>
      <c r="D72" t="s">
        <v>692</v>
      </c>
      <c r="E72" t="s">
        <v>693</v>
      </c>
      <c r="F72" t="s">
        <v>83</v>
      </c>
      <c r="G72" t="s">
        <v>83</v>
      </c>
      <c r="H72">
        <v>29</v>
      </c>
      <c r="I72">
        <v>0</v>
      </c>
      <c r="J72">
        <v>0</v>
      </c>
      <c r="K72" t="s">
        <v>630</v>
      </c>
      <c r="L72" t="s">
        <v>83</v>
      </c>
      <c r="M72" t="s">
        <v>83</v>
      </c>
      <c r="N72" t="s">
        <v>631</v>
      </c>
      <c r="O72" t="s">
        <v>83</v>
      </c>
      <c r="P72" t="s">
        <v>83</v>
      </c>
      <c r="Q72" t="s">
        <v>83</v>
      </c>
      <c r="R72" t="s">
        <v>83</v>
      </c>
      <c r="S72" t="s">
        <v>83</v>
      </c>
      <c r="T72" t="s">
        <v>83</v>
      </c>
      <c r="U72" t="s">
        <v>83</v>
      </c>
      <c r="V72" t="s">
        <v>83</v>
      </c>
      <c r="W72">
        <v>4</v>
      </c>
      <c r="X72">
        <v>1</v>
      </c>
      <c r="Y72">
        <v>5</v>
      </c>
      <c r="Z72" s="1">
        <v>40922</v>
      </c>
      <c r="AA72">
        <v>36</v>
      </c>
      <c r="AB72">
        <v>365021201145</v>
      </c>
      <c r="AC72">
        <v>36</v>
      </c>
      <c r="AD72">
        <v>8631809</v>
      </c>
      <c r="AE72">
        <v>36502</v>
      </c>
      <c r="AF72" t="b">
        <v>0</v>
      </c>
    </row>
    <row r="73" spans="1:32" x14ac:dyDescent="0.15">
      <c r="A73">
        <v>4</v>
      </c>
      <c r="B73">
        <v>72</v>
      </c>
      <c r="C73">
        <v>2</v>
      </c>
      <c r="D73" t="s">
        <v>694</v>
      </c>
      <c r="E73" t="s">
        <v>695</v>
      </c>
      <c r="F73" t="s">
        <v>83</v>
      </c>
      <c r="G73" t="s">
        <v>83</v>
      </c>
      <c r="H73">
        <v>29</v>
      </c>
      <c r="I73">
        <v>0</v>
      </c>
      <c r="J73">
        <v>0</v>
      </c>
      <c r="K73" t="s">
        <v>630</v>
      </c>
      <c r="L73" t="s">
        <v>83</v>
      </c>
      <c r="M73" t="s">
        <v>83</v>
      </c>
      <c r="N73" t="s">
        <v>631</v>
      </c>
      <c r="O73" t="s">
        <v>83</v>
      </c>
      <c r="P73" t="s">
        <v>83</v>
      </c>
      <c r="Q73" t="s">
        <v>83</v>
      </c>
      <c r="R73" t="s">
        <v>83</v>
      </c>
      <c r="S73" t="s">
        <v>83</v>
      </c>
      <c r="T73" t="s">
        <v>83</v>
      </c>
      <c r="U73" t="s">
        <v>83</v>
      </c>
      <c r="V73" t="s">
        <v>83</v>
      </c>
      <c r="W73">
        <v>4</v>
      </c>
      <c r="X73">
        <v>1</v>
      </c>
      <c r="Y73">
        <v>5</v>
      </c>
      <c r="Z73" s="1">
        <v>40935</v>
      </c>
      <c r="AA73">
        <v>36</v>
      </c>
      <c r="AB73">
        <v>365021201275</v>
      </c>
      <c r="AC73">
        <v>36</v>
      </c>
      <c r="AD73">
        <v>8973141</v>
      </c>
      <c r="AE73">
        <v>36502</v>
      </c>
      <c r="AF73" t="b">
        <v>0</v>
      </c>
    </row>
    <row r="74" spans="1:32" x14ac:dyDescent="0.15">
      <c r="A74">
        <v>4</v>
      </c>
      <c r="B74">
        <v>73</v>
      </c>
      <c r="C74">
        <v>2</v>
      </c>
      <c r="D74" t="s">
        <v>696</v>
      </c>
      <c r="E74" t="s">
        <v>697</v>
      </c>
      <c r="F74" t="s">
        <v>83</v>
      </c>
      <c r="G74" t="s">
        <v>83</v>
      </c>
      <c r="H74">
        <v>29</v>
      </c>
      <c r="I74">
        <v>0</v>
      </c>
      <c r="J74">
        <v>0</v>
      </c>
      <c r="K74" t="s">
        <v>630</v>
      </c>
      <c r="L74" t="s">
        <v>83</v>
      </c>
      <c r="M74" t="s">
        <v>83</v>
      </c>
      <c r="N74" t="s">
        <v>631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 t="s">
        <v>83</v>
      </c>
      <c r="U74" t="s">
        <v>83</v>
      </c>
      <c r="V74" t="s">
        <v>83</v>
      </c>
      <c r="W74">
        <v>4</v>
      </c>
      <c r="X74">
        <v>1</v>
      </c>
      <c r="Y74">
        <v>4</v>
      </c>
      <c r="Z74" s="1">
        <v>41067</v>
      </c>
      <c r="AA74">
        <v>36</v>
      </c>
      <c r="AB74">
        <v>365021206075</v>
      </c>
      <c r="AC74">
        <v>36</v>
      </c>
      <c r="AD74">
        <v>8631683</v>
      </c>
      <c r="AE74">
        <v>36502</v>
      </c>
      <c r="AF74" t="b">
        <v>0</v>
      </c>
    </row>
    <row r="75" spans="1:32" x14ac:dyDescent="0.15">
      <c r="A75">
        <v>4</v>
      </c>
      <c r="B75">
        <v>74</v>
      </c>
      <c r="C75">
        <v>2</v>
      </c>
      <c r="D75" t="s">
        <v>698</v>
      </c>
      <c r="E75" t="s">
        <v>699</v>
      </c>
      <c r="F75" t="s">
        <v>83</v>
      </c>
      <c r="G75" t="s">
        <v>83</v>
      </c>
      <c r="H75">
        <v>29</v>
      </c>
      <c r="I75">
        <v>0</v>
      </c>
      <c r="J75">
        <v>0</v>
      </c>
      <c r="K75" t="s">
        <v>630</v>
      </c>
      <c r="L75" t="s">
        <v>83</v>
      </c>
      <c r="M75" t="s">
        <v>83</v>
      </c>
      <c r="N75" t="s">
        <v>631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 t="s">
        <v>83</v>
      </c>
      <c r="U75" t="s">
        <v>83</v>
      </c>
      <c r="V75" t="s">
        <v>83</v>
      </c>
      <c r="W75">
        <v>4</v>
      </c>
      <c r="X75">
        <v>1</v>
      </c>
      <c r="Y75">
        <v>4</v>
      </c>
      <c r="Z75" s="1">
        <v>41274</v>
      </c>
      <c r="AA75">
        <v>36</v>
      </c>
      <c r="AB75">
        <v>365021212315</v>
      </c>
      <c r="AC75">
        <v>36</v>
      </c>
      <c r="AD75">
        <v>8631669</v>
      </c>
      <c r="AE75">
        <v>36502</v>
      </c>
      <c r="AF75" t="b">
        <v>0</v>
      </c>
    </row>
    <row r="76" spans="1:32" x14ac:dyDescent="0.15">
      <c r="A76">
        <v>4</v>
      </c>
      <c r="B76">
        <v>75</v>
      </c>
      <c r="C76">
        <v>1</v>
      </c>
      <c r="D76" t="s">
        <v>700</v>
      </c>
      <c r="E76" t="s">
        <v>701</v>
      </c>
      <c r="F76" t="s">
        <v>83</v>
      </c>
      <c r="G76" t="s">
        <v>83</v>
      </c>
      <c r="H76">
        <v>28</v>
      </c>
      <c r="I76">
        <v>0</v>
      </c>
      <c r="J76">
        <v>0</v>
      </c>
      <c r="K76" t="s">
        <v>702</v>
      </c>
      <c r="L76" t="s">
        <v>83</v>
      </c>
      <c r="M76" t="s">
        <v>83</v>
      </c>
      <c r="N76" t="s">
        <v>703</v>
      </c>
      <c r="O76" t="s">
        <v>83</v>
      </c>
      <c r="P76" t="s">
        <v>83</v>
      </c>
      <c r="Q76" t="s">
        <v>83</v>
      </c>
      <c r="R76" t="s">
        <v>83</v>
      </c>
      <c r="S76" t="s">
        <v>83</v>
      </c>
      <c r="T76" t="s">
        <v>83</v>
      </c>
      <c r="U76" t="s">
        <v>83</v>
      </c>
      <c r="V76" t="s">
        <v>83</v>
      </c>
      <c r="W76">
        <v>4</v>
      </c>
      <c r="X76">
        <v>3</v>
      </c>
      <c r="Y76">
        <v>1</v>
      </c>
      <c r="Z76" s="1">
        <v>38890</v>
      </c>
      <c r="AA76">
        <v>36</v>
      </c>
      <c r="AB76">
        <v>365030606220</v>
      </c>
      <c r="AC76">
        <v>36</v>
      </c>
      <c r="AD76">
        <v>7834170</v>
      </c>
      <c r="AE76">
        <v>36503</v>
      </c>
      <c r="AF76" t="b">
        <v>0</v>
      </c>
    </row>
    <row r="77" spans="1:32" x14ac:dyDescent="0.15">
      <c r="A77">
        <v>4</v>
      </c>
      <c r="B77">
        <v>76</v>
      </c>
      <c r="C77">
        <v>1</v>
      </c>
      <c r="D77" t="s">
        <v>704</v>
      </c>
      <c r="E77" t="s">
        <v>705</v>
      </c>
      <c r="F77" t="s">
        <v>83</v>
      </c>
      <c r="G77" t="s">
        <v>83</v>
      </c>
      <c r="H77">
        <v>28</v>
      </c>
      <c r="I77">
        <v>0</v>
      </c>
      <c r="J77">
        <v>0</v>
      </c>
      <c r="K77" t="s">
        <v>702</v>
      </c>
      <c r="L77" t="s">
        <v>83</v>
      </c>
      <c r="M77" t="s">
        <v>83</v>
      </c>
      <c r="N77" t="s">
        <v>703</v>
      </c>
      <c r="O77" t="s">
        <v>83</v>
      </c>
      <c r="P77" t="s">
        <v>83</v>
      </c>
      <c r="Q77" t="s">
        <v>83</v>
      </c>
      <c r="R77" t="s">
        <v>83</v>
      </c>
      <c r="S77" t="s">
        <v>83</v>
      </c>
      <c r="T77" t="s">
        <v>83</v>
      </c>
      <c r="U77" t="s">
        <v>83</v>
      </c>
      <c r="V77" t="s">
        <v>83</v>
      </c>
      <c r="W77">
        <v>4</v>
      </c>
      <c r="X77">
        <v>3</v>
      </c>
      <c r="Y77">
        <v>1</v>
      </c>
      <c r="Z77" s="1">
        <v>39015</v>
      </c>
      <c r="AA77">
        <v>36</v>
      </c>
      <c r="AB77">
        <v>365030610250</v>
      </c>
      <c r="AC77">
        <v>36</v>
      </c>
      <c r="AD77">
        <v>6258892</v>
      </c>
      <c r="AE77">
        <v>36503</v>
      </c>
      <c r="AF77" t="b">
        <v>0</v>
      </c>
    </row>
    <row r="78" spans="1:32" x14ac:dyDescent="0.15">
      <c r="A78">
        <v>4</v>
      </c>
      <c r="B78">
        <v>77</v>
      </c>
      <c r="C78">
        <v>1</v>
      </c>
      <c r="D78" t="s">
        <v>706</v>
      </c>
      <c r="E78" t="s">
        <v>707</v>
      </c>
      <c r="F78" t="s">
        <v>83</v>
      </c>
      <c r="G78" t="s">
        <v>83</v>
      </c>
      <c r="H78">
        <v>28</v>
      </c>
      <c r="I78">
        <v>0</v>
      </c>
      <c r="J78">
        <v>0</v>
      </c>
      <c r="K78" t="s">
        <v>702</v>
      </c>
      <c r="L78" t="s">
        <v>83</v>
      </c>
      <c r="M78" t="s">
        <v>83</v>
      </c>
      <c r="N78" t="s">
        <v>703</v>
      </c>
      <c r="O78" t="s">
        <v>83</v>
      </c>
      <c r="P78" t="s">
        <v>83</v>
      </c>
      <c r="Q78" t="s">
        <v>83</v>
      </c>
      <c r="R78" t="s">
        <v>83</v>
      </c>
      <c r="S78" t="s">
        <v>83</v>
      </c>
      <c r="T78" t="s">
        <v>83</v>
      </c>
      <c r="U78" t="s">
        <v>83</v>
      </c>
      <c r="V78" t="s">
        <v>83</v>
      </c>
      <c r="W78">
        <v>4</v>
      </c>
      <c r="X78">
        <v>3</v>
      </c>
      <c r="Y78">
        <v>1</v>
      </c>
      <c r="Z78" s="1">
        <v>39041</v>
      </c>
      <c r="AA78">
        <v>36</v>
      </c>
      <c r="AB78">
        <v>365030611200</v>
      </c>
      <c r="AC78">
        <v>36</v>
      </c>
      <c r="AD78">
        <v>6258905</v>
      </c>
      <c r="AE78">
        <v>36503</v>
      </c>
      <c r="AF78" t="b">
        <v>0</v>
      </c>
    </row>
    <row r="79" spans="1:32" x14ac:dyDescent="0.15">
      <c r="A79">
        <v>4</v>
      </c>
      <c r="B79">
        <v>78</v>
      </c>
      <c r="C79">
        <v>1</v>
      </c>
      <c r="D79" t="s">
        <v>708</v>
      </c>
      <c r="E79" t="s">
        <v>709</v>
      </c>
      <c r="F79" t="s">
        <v>83</v>
      </c>
      <c r="G79" t="s">
        <v>83</v>
      </c>
      <c r="H79">
        <v>28</v>
      </c>
      <c r="I79">
        <v>0</v>
      </c>
      <c r="J79">
        <v>0</v>
      </c>
      <c r="K79" t="s">
        <v>702</v>
      </c>
      <c r="L79" t="s">
        <v>83</v>
      </c>
      <c r="M79" t="s">
        <v>83</v>
      </c>
      <c r="N79" t="s">
        <v>703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 t="s">
        <v>83</v>
      </c>
      <c r="U79" t="s">
        <v>83</v>
      </c>
      <c r="V79" t="s">
        <v>83</v>
      </c>
      <c r="W79">
        <v>4</v>
      </c>
      <c r="X79">
        <v>3</v>
      </c>
      <c r="Y79">
        <v>1</v>
      </c>
      <c r="Z79" s="1">
        <v>39096</v>
      </c>
      <c r="AA79">
        <v>36</v>
      </c>
      <c r="AB79">
        <v>365030701140</v>
      </c>
      <c r="AC79">
        <v>36</v>
      </c>
      <c r="AD79">
        <v>6030731</v>
      </c>
      <c r="AE79">
        <v>36503</v>
      </c>
      <c r="AF79" t="b">
        <v>0</v>
      </c>
    </row>
    <row r="80" spans="1:32" x14ac:dyDescent="0.15">
      <c r="A80">
        <v>4</v>
      </c>
      <c r="B80">
        <v>79</v>
      </c>
      <c r="C80">
        <v>1</v>
      </c>
      <c r="D80" t="s">
        <v>710</v>
      </c>
      <c r="E80" t="s">
        <v>711</v>
      </c>
      <c r="F80" t="s">
        <v>83</v>
      </c>
      <c r="G80" t="s">
        <v>83</v>
      </c>
      <c r="H80">
        <v>28</v>
      </c>
      <c r="I80">
        <v>0</v>
      </c>
      <c r="J80">
        <v>0</v>
      </c>
      <c r="K80" t="s">
        <v>702</v>
      </c>
      <c r="L80" t="s">
        <v>83</v>
      </c>
      <c r="M80" t="s">
        <v>83</v>
      </c>
      <c r="N80" t="s">
        <v>703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 t="s">
        <v>83</v>
      </c>
      <c r="U80" t="s">
        <v>83</v>
      </c>
      <c r="V80" t="s">
        <v>83</v>
      </c>
      <c r="W80">
        <v>4</v>
      </c>
      <c r="X80">
        <v>2</v>
      </c>
      <c r="Y80">
        <v>2</v>
      </c>
      <c r="Z80" s="1">
        <v>39544</v>
      </c>
      <c r="AA80">
        <v>36</v>
      </c>
      <c r="AB80">
        <v>365030804060</v>
      </c>
      <c r="AC80">
        <v>36</v>
      </c>
      <c r="AD80">
        <v>7288263</v>
      </c>
      <c r="AE80">
        <v>36503</v>
      </c>
      <c r="AF80" t="b">
        <v>0</v>
      </c>
    </row>
    <row r="81" spans="1:32" x14ac:dyDescent="0.15">
      <c r="A81">
        <v>4</v>
      </c>
      <c r="B81">
        <v>80</v>
      </c>
      <c r="C81">
        <v>1</v>
      </c>
      <c r="D81" t="s">
        <v>712</v>
      </c>
      <c r="E81" t="s">
        <v>713</v>
      </c>
      <c r="F81" t="s">
        <v>83</v>
      </c>
      <c r="G81" t="s">
        <v>83</v>
      </c>
      <c r="H81">
        <v>28</v>
      </c>
      <c r="I81">
        <v>0</v>
      </c>
      <c r="J81">
        <v>0</v>
      </c>
      <c r="K81" t="s">
        <v>702</v>
      </c>
      <c r="L81" t="s">
        <v>83</v>
      </c>
      <c r="M81" t="s">
        <v>83</v>
      </c>
      <c r="N81" t="s">
        <v>703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 t="s">
        <v>83</v>
      </c>
      <c r="U81" t="s">
        <v>83</v>
      </c>
      <c r="V81" t="s">
        <v>83</v>
      </c>
      <c r="W81">
        <v>4</v>
      </c>
      <c r="X81">
        <v>2</v>
      </c>
      <c r="Y81">
        <v>2</v>
      </c>
      <c r="Z81" s="1">
        <v>39611</v>
      </c>
      <c r="AA81">
        <v>36</v>
      </c>
      <c r="AB81">
        <v>365030806120</v>
      </c>
      <c r="AC81">
        <v>36</v>
      </c>
      <c r="AD81">
        <v>7746242</v>
      </c>
      <c r="AE81">
        <v>36503</v>
      </c>
      <c r="AF81" t="b">
        <v>0</v>
      </c>
    </row>
    <row r="82" spans="1:32" x14ac:dyDescent="0.15">
      <c r="A82">
        <v>4</v>
      </c>
      <c r="B82">
        <v>81</v>
      </c>
      <c r="C82">
        <v>1</v>
      </c>
      <c r="D82" t="s">
        <v>714</v>
      </c>
      <c r="E82" t="s">
        <v>715</v>
      </c>
      <c r="F82" t="s">
        <v>83</v>
      </c>
      <c r="G82" t="s">
        <v>83</v>
      </c>
      <c r="H82">
        <v>28</v>
      </c>
      <c r="I82">
        <v>0</v>
      </c>
      <c r="J82">
        <v>0</v>
      </c>
      <c r="K82" t="s">
        <v>702</v>
      </c>
      <c r="L82" t="s">
        <v>83</v>
      </c>
      <c r="M82" t="s">
        <v>83</v>
      </c>
      <c r="N82" t="s">
        <v>703</v>
      </c>
      <c r="O82" t="s">
        <v>83</v>
      </c>
      <c r="P82" t="s">
        <v>83</v>
      </c>
      <c r="Q82" t="s">
        <v>83</v>
      </c>
      <c r="R82" t="s">
        <v>83</v>
      </c>
      <c r="S82" t="s">
        <v>83</v>
      </c>
      <c r="T82" t="s">
        <v>83</v>
      </c>
      <c r="U82" t="s">
        <v>83</v>
      </c>
      <c r="V82" t="s">
        <v>83</v>
      </c>
      <c r="W82">
        <v>4</v>
      </c>
      <c r="X82">
        <v>2</v>
      </c>
      <c r="Y82">
        <v>2</v>
      </c>
      <c r="Z82" s="1">
        <v>39769</v>
      </c>
      <c r="AA82">
        <v>36</v>
      </c>
      <c r="AB82">
        <v>365030811170</v>
      </c>
      <c r="AC82">
        <v>36</v>
      </c>
      <c r="AD82">
        <v>8817273</v>
      </c>
      <c r="AE82">
        <v>36503</v>
      </c>
      <c r="AF82" t="b">
        <v>0</v>
      </c>
    </row>
    <row r="83" spans="1:32" x14ac:dyDescent="0.15">
      <c r="A83">
        <v>4</v>
      </c>
      <c r="B83">
        <v>82</v>
      </c>
      <c r="C83">
        <v>1</v>
      </c>
      <c r="D83" t="s">
        <v>716</v>
      </c>
      <c r="E83" t="s">
        <v>717</v>
      </c>
      <c r="F83" t="s">
        <v>83</v>
      </c>
      <c r="G83" t="s">
        <v>83</v>
      </c>
      <c r="H83">
        <v>28</v>
      </c>
      <c r="I83">
        <v>0</v>
      </c>
      <c r="J83">
        <v>0</v>
      </c>
      <c r="K83" t="s">
        <v>702</v>
      </c>
      <c r="L83" t="s">
        <v>83</v>
      </c>
      <c r="M83" t="s">
        <v>83</v>
      </c>
      <c r="N83" t="s">
        <v>703</v>
      </c>
      <c r="O83" t="s">
        <v>83</v>
      </c>
      <c r="P83" t="s">
        <v>83</v>
      </c>
      <c r="Q83" t="s">
        <v>83</v>
      </c>
      <c r="R83" t="s">
        <v>83</v>
      </c>
      <c r="S83" t="s">
        <v>83</v>
      </c>
      <c r="T83" t="s">
        <v>83</v>
      </c>
      <c r="U83" t="s">
        <v>83</v>
      </c>
      <c r="V83" t="s">
        <v>83</v>
      </c>
      <c r="W83">
        <v>4</v>
      </c>
      <c r="X83">
        <v>2</v>
      </c>
      <c r="Y83">
        <v>1</v>
      </c>
      <c r="Z83" s="1">
        <v>40045</v>
      </c>
      <c r="AA83">
        <v>36</v>
      </c>
      <c r="AB83">
        <v>365030908200</v>
      </c>
      <c r="AC83">
        <v>36</v>
      </c>
      <c r="AD83">
        <v>7932329</v>
      </c>
      <c r="AE83">
        <v>36503</v>
      </c>
      <c r="AF83" t="b">
        <v>0</v>
      </c>
    </row>
    <row r="84" spans="1:32" x14ac:dyDescent="0.15">
      <c r="A84">
        <v>4</v>
      </c>
      <c r="B84">
        <v>83</v>
      </c>
      <c r="C84">
        <v>1</v>
      </c>
      <c r="D84" t="s">
        <v>718</v>
      </c>
      <c r="E84" t="s">
        <v>719</v>
      </c>
      <c r="F84" t="s">
        <v>83</v>
      </c>
      <c r="G84" t="s">
        <v>83</v>
      </c>
      <c r="H84">
        <v>28</v>
      </c>
      <c r="I84">
        <v>0</v>
      </c>
      <c r="J84">
        <v>0</v>
      </c>
      <c r="K84" t="s">
        <v>702</v>
      </c>
      <c r="L84" t="s">
        <v>83</v>
      </c>
      <c r="M84" t="s">
        <v>83</v>
      </c>
      <c r="N84" t="s">
        <v>703</v>
      </c>
      <c r="O84" t="s">
        <v>83</v>
      </c>
      <c r="P84" t="s">
        <v>83</v>
      </c>
      <c r="Q84" t="s">
        <v>83</v>
      </c>
      <c r="R84" t="s">
        <v>83</v>
      </c>
      <c r="S84" t="s">
        <v>83</v>
      </c>
      <c r="T84" t="s">
        <v>83</v>
      </c>
      <c r="U84" t="s">
        <v>83</v>
      </c>
      <c r="V84" t="s">
        <v>83</v>
      </c>
      <c r="W84">
        <v>4</v>
      </c>
      <c r="X84">
        <v>1</v>
      </c>
      <c r="Y84">
        <v>6</v>
      </c>
      <c r="Z84" s="1">
        <v>40301</v>
      </c>
      <c r="AA84">
        <v>36</v>
      </c>
      <c r="AB84">
        <v>365031005030</v>
      </c>
      <c r="AC84">
        <v>36</v>
      </c>
      <c r="AD84">
        <v>8129056</v>
      </c>
      <c r="AE84">
        <v>36503</v>
      </c>
      <c r="AF84" t="b">
        <v>0</v>
      </c>
    </row>
    <row r="85" spans="1:32" x14ac:dyDescent="0.15">
      <c r="A85">
        <v>4</v>
      </c>
      <c r="B85">
        <v>84</v>
      </c>
      <c r="C85">
        <v>1</v>
      </c>
      <c r="D85" t="s">
        <v>720</v>
      </c>
      <c r="E85" t="s">
        <v>721</v>
      </c>
      <c r="F85" t="s">
        <v>83</v>
      </c>
      <c r="G85" t="s">
        <v>83</v>
      </c>
      <c r="H85">
        <v>28</v>
      </c>
      <c r="I85">
        <v>0</v>
      </c>
      <c r="J85">
        <v>0</v>
      </c>
      <c r="K85" t="s">
        <v>702</v>
      </c>
      <c r="L85" t="s">
        <v>83</v>
      </c>
      <c r="M85" t="s">
        <v>83</v>
      </c>
      <c r="N85" t="s">
        <v>703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 t="s">
        <v>83</v>
      </c>
      <c r="U85" t="s">
        <v>83</v>
      </c>
      <c r="V85" t="s">
        <v>83</v>
      </c>
      <c r="W85">
        <v>4</v>
      </c>
      <c r="X85">
        <v>1</v>
      </c>
      <c r="Y85">
        <v>6</v>
      </c>
      <c r="Z85" s="1">
        <v>40410</v>
      </c>
      <c r="AA85">
        <v>36</v>
      </c>
      <c r="AB85">
        <v>365031008200</v>
      </c>
      <c r="AC85">
        <v>36</v>
      </c>
      <c r="AD85">
        <v>8807748</v>
      </c>
      <c r="AE85">
        <v>36503</v>
      </c>
      <c r="AF85" t="b">
        <v>0</v>
      </c>
    </row>
    <row r="86" spans="1:32" x14ac:dyDescent="0.15">
      <c r="A86">
        <v>4</v>
      </c>
      <c r="B86">
        <v>85</v>
      </c>
      <c r="C86">
        <v>1</v>
      </c>
      <c r="D86" t="s">
        <v>722</v>
      </c>
      <c r="E86" t="s">
        <v>723</v>
      </c>
      <c r="F86" t="s">
        <v>83</v>
      </c>
      <c r="G86" t="s">
        <v>83</v>
      </c>
      <c r="H86">
        <v>28</v>
      </c>
      <c r="I86">
        <v>0</v>
      </c>
      <c r="J86">
        <v>0</v>
      </c>
      <c r="K86" t="s">
        <v>702</v>
      </c>
      <c r="L86" t="s">
        <v>83</v>
      </c>
      <c r="M86" t="s">
        <v>83</v>
      </c>
      <c r="N86" t="s">
        <v>703</v>
      </c>
      <c r="O86" t="s">
        <v>83</v>
      </c>
      <c r="P86" t="s">
        <v>83</v>
      </c>
      <c r="Q86" t="s">
        <v>83</v>
      </c>
      <c r="R86" t="s">
        <v>83</v>
      </c>
      <c r="S86" t="s">
        <v>83</v>
      </c>
      <c r="T86" t="s">
        <v>83</v>
      </c>
      <c r="U86" t="s">
        <v>83</v>
      </c>
      <c r="V86" t="s">
        <v>83</v>
      </c>
      <c r="W86">
        <v>4</v>
      </c>
      <c r="X86">
        <v>1</v>
      </c>
      <c r="Y86">
        <v>6</v>
      </c>
      <c r="Z86" s="1">
        <v>40473</v>
      </c>
      <c r="AA86">
        <v>36</v>
      </c>
      <c r="AB86">
        <v>365031010220</v>
      </c>
      <c r="AC86">
        <v>36</v>
      </c>
      <c r="AD86">
        <v>7947556</v>
      </c>
      <c r="AE86">
        <v>36503</v>
      </c>
      <c r="AF86" t="b">
        <v>0</v>
      </c>
    </row>
    <row r="87" spans="1:32" x14ac:dyDescent="0.15">
      <c r="A87">
        <v>4</v>
      </c>
      <c r="B87">
        <v>86</v>
      </c>
      <c r="C87">
        <v>1</v>
      </c>
      <c r="D87" t="s">
        <v>724</v>
      </c>
      <c r="E87" t="s">
        <v>725</v>
      </c>
      <c r="F87" t="s">
        <v>83</v>
      </c>
      <c r="G87" t="s">
        <v>83</v>
      </c>
      <c r="H87">
        <v>28</v>
      </c>
      <c r="I87">
        <v>0</v>
      </c>
      <c r="J87">
        <v>0</v>
      </c>
      <c r="K87" t="s">
        <v>702</v>
      </c>
      <c r="L87" t="s">
        <v>83</v>
      </c>
      <c r="M87" t="s">
        <v>83</v>
      </c>
      <c r="N87" t="s">
        <v>703</v>
      </c>
      <c r="O87" t="s">
        <v>83</v>
      </c>
      <c r="P87" t="s">
        <v>83</v>
      </c>
      <c r="Q87" t="s">
        <v>83</v>
      </c>
      <c r="R87" t="s">
        <v>83</v>
      </c>
      <c r="S87" t="s">
        <v>83</v>
      </c>
      <c r="T87" t="s">
        <v>83</v>
      </c>
      <c r="U87" t="s">
        <v>83</v>
      </c>
      <c r="V87" t="s">
        <v>83</v>
      </c>
      <c r="W87">
        <v>4</v>
      </c>
      <c r="X87">
        <v>1</v>
      </c>
      <c r="Y87">
        <v>5</v>
      </c>
      <c r="Z87" s="1">
        <v>40722</v>
      </c>
      <c r="AA87">
        <v>36</v>
      </c>
      <c r="AB87">
        <v>365031106280</v>
      </c>
      <c r="AC87">
        <v>36</v>
      </c>
      <c r="AD87">
        <v>8255679</v>
      </c>
      <c r="AE87">
        <v>36503</v>
      </c>
      <c r="AF87" t="b">
        <v>0</v>
      </c>
    </row>
    <row r="88" spans="1:32" x14ac:dyDescent="0.15">
      <c r="A88">
        <v>4</v>
      </c>
      <c r="B88">
        <v>87</v>
      </c>
      <c r="C88">
        <v>1</v>
      </c>
      <c r="D88" t="s">
        <v>726</v>
      </c>
      <c r="E88" t="s">
        <v>727</v>
      </c>
      <c r="F88" t="s">
        <v>83</v>
      </c>
      <c r="G88" t="s">
        <v>83</v>
      </c>
      <c r="H88">
        <v>28</v>
      </c>
      <c r="I88">
        <v>0</v>
      </c>
      <c r="J88">
        <v>0</v>
      </c>
      <c r="K88" t="s">
        <v>702</v>
      </c>
      <c r="L88" t="s">
        <v>83</v>
      </c>
      <c r="M88" t="s">
        <v>83</v>
      </c>
      <c r="N88" t="s">
        <v>703</v>
      </c>
      <c r="O88" t="s">
        <v>83</v>
      </c>
      <c r="P88" t="s">
        <v>83</v>
      </c>
      <c r="Q88" t="s">
        <v>83</v>
      </c>
      <c r="R88" t="s">
        <v>83</v>
      </c>
      <c r="S88" t="s">
        <v>83</v>
      </c>
      <c r="T88" t="s">
        <v>83</v>
      </c>
      <c r="U88" t="s">
        <v>83</v>
      </c>
      <c r="V88" t="s">
        <v>83</v>
      </c>
      <c r="W88">
        <v>4</v>
      </c>
      <c r="X88">
        <v>1</v>
      </c>
      <c r="Y88">
        <v>4</v>
      </c>
      <c r="Z88" s="1">
        <v>41113</v>
      </c>
      <c r="AA88">
        <v>36</v>
      </c>
      <c r="AB88">
        <v>365031207230</v>
      </c>
      <c r="AC88">
        <v>36</v>
      </c>
      <c r="AD88">
        <v>9100634</v>
      </c>
      <c r="AE88">
        <v>36503</v>
      </c>
      <c r="AF88" t="b">
        <v>0</v>
      </c>
    </row>
    <row r="89" spans="1:32" x14ac:dyDescent="0.15">
      <c r="A89">
        <v>4</v>
      </c>
      <c r="B89">
        <v>88</v>
      </c>
      <c r="C89">
        <v>2</v>
      </c>
      <c r="D89" t="s">
        <v>728</v>
      </c>
      <c r="E89" t="s">
        <v>729</v>
      </c>
      <c r="F89" t="s">
        <v>83</v>
      </c>
      <c r="G89" t="s">
        <v>83</v>
      </c>
      <c r="H89">
        <v>28</v>
      </c>
      <c r="I89">
        <v>0</v>
      </c>
      <c r="J89">
        <v>0</v>
      </c>
      <c r="K89" t="s">
        <v>702</v>
      </c>
      <c r="L89" t="s">
        <v>83</v>
      </c>
      <c r="M89" t="s">
        <v>83</v>
      </c>
      <c r="N89" t="s">
        <v>703</v>
      </c>
      <c r="O89" t="s">
        <v>83</v>
      </c>
      <c r="P89" t="s">
        <v>83</v>
      </c>
      <c r="Q89" t="s">
        <v>83</v>
      </c>
      <c r="R89" t="s">
        <v>83</v>
      </c>
      <c r="S89" t="s">
        <v>83</v>
      </c>
      <c r="T89" t="s">
        <v>83</v>
      </c>
      <c r="U89" t="s">
        <v>83</v>
      </c>
      <c r="V89" t="s">
        <v>83</v>
      </c>
      <c r="W89">
        <v>4</v>
      </c>
      <c r="X89">
        <v>3</v>
      </c>
      <c r="Y89">
        <v>2</v>
      </c>
      <c r="Z89" s="1">
        <v>38599</v>
      </c>
      <c r="AA89">
        <v>36</v>
      </c>
      <c r="AB89">
        <v>365030509045</v>
      </c>
      <c r="AC89">
        <v>36</v>
      </c>
      <c r="AD89">
        <v>6030781</v>
      </c>
      <c r="AE89">
        <v>36503</v>
      </c>
      <c r="AF89" t="b">
        <v>0</v>
      </c>
    </row>
    <row r="90" spans="1:32" x14ac:dyDescent="0.15">
      <c r="A90">
        <v>4</v>
      </c>
      <c r="B90">
        <v>89</v>
      </c>
      <c r="C90">
        <v>2</v>
      </c>
      <c r="D90" t="s">
        <v>730</v>
      </c>
      <c r="E90" t="s">
        <v>731</v>
      </c>
      <c r="F90" t="s">
        <v>83</v>
      </c>
      <c r="G90" t="s">
        <v>83</v>
      </c>
      <c r="H90">
        <v>28</v>
      </c>
      <c r="I90">
        <v>0</v>
      </c>
      <c r="J90">
        <v>0</v>
      </c>
      <c r="K90" t="s">
        <v>702</v>
      </c>
      <c r="L90" t="s">
        <v>83</v>
      </c>
      <c r="M90" t="s">
        <v>83</v>
      </c>
      <c r="N90" t="s">
        <v>703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 t="s">
        <v>83</v>
      </c>
      <c r="U90" t="s">
        <v>83</v>
      </c>
      <c r="V90" t="s">
        <v>83</v>
      </c>
      <c r="W90">
        <v>4</v>
      </c>
      <c r="X90">
        <v>3</v>
      </c>
      <c r="Y90">
        <v>1</v>
      </c>
      <c r="Z90" s="1">
        <v>38826</v>
      </c>
      <c r="AA90">
        <v>36</v>
      </c>
      <c r="AB90">
        <v>365030604195</v>
      </c>
      <c r="AC90">
        <v>36</v>
      </c>
      <c r="AD90">
        <v>6258917</v>
      </c>
      <c r="AE90">
        <v>36503</v>
      </c>
      <c r="AF90" t="b">
        <v>0</v>
      </c>
    </row>
    <row r="91" spans="1:32" x14ac:dyDescent="0.15">
      <c r="A91">
        <v>4</v>
      </c>
      <c r="B91">
        <v>90</v>
      </c>
      <c r="C91">
        <v>2</v>
      </c>
      <c r="D91" t="s">
        <v>732</v>
      </c>
      <c r="E91" t="s">
        <v>733</v>
      </c>
      <c r="F91" t="s">
        <v>83</v>
      </c>
      <c r="G91" t="s">
        <v>83</v>
      </c>
      <c r="H91">
        <v>28</v>
      </c>
      <c r="I91">
        <v>0</v>
      </c>
      <c r="J91">
        <v>0</v>
      </c>
      <c r="K91" t="s">
        <v>702</v>
      </c>
      <c r="L91" t="s">
        <v>83</v>
      </c>
      <c r="M91" t="s">
        <v>83</v>
      </c>
      <c r="N91" t="s">
        <v>703</v>
      </c>
      <c r="O91" t="s">
        <v>83</v>
      </c>
      <c r="P91" t="s">
        <v>83</v>
      </c>
      <c r="Q91" t="s">
        <v>83</v>
      </c>
      <c r="R91" t="s">
        <v>83</v>
      </c>
      <c r="S91" t="s">
        <v>83</v>
      </c>
      <c r="T91" t="s">
        <v>83</v>
      </c>
      <c r="U91" t="s">
        <v>83</v>
      </c>
      <c r="V91" t="s">
        <v>83</v>
      </c>
      <c r="W91">
        <v>4</v>
      </c>
      <c r="X91">
        <v>3</v>
      </c>
      <c r="Y91">
        <v>1</v>
      </c>
      <c r="Z91" s="1">
        <v>38888</v>
      </c>
      <c r="AA91">
        <v>36</v>
      </c>
      <c r="AB91">
        <v>365030606205</v>
      </c>
      <c r="AC91">
        <v>36</v>
      </c>
      <c r="AD91">
        <v>6030779</v>
      </c>
      <c r="AE91">
        <v>36503</v>
      </c>
      <c r="AF91" t="b">
        <v>0</v>
      </c>
    </row>
    <row r="92" spans="1:32" x14ac:dyDescent="0.15">
      <c r="A92">
        <v>4</v>
      </c>
      <c r="B92">
        <v>91</v>
      </c>
      <c r="C92">
        <v>2</v>
      </c>
      <c r="D92" t="s">
        <v>734</v>
      </c>
      <c r="E92" t="s">
        <v>735</v>
      </c>
      <c r="F92" t="s">
        <v>83</v>
      </c>
      <c r="G92" t="s">
        <v>83</v>
      </c>
      <c r="H92">
        <v>28</v>
      </c>
      <c r="I92">
        <v>0</v>
      </c>
      <c r="J92">
        <v>0</v>
      </c>
      <c r="K92" t="s">
        <v>702</v>
      </c>
      <c r="L92" t="s">
        <v>83</v>
      </c>
      <c r="M92" t="s">
        <v>83</v>
      </c>
      <c r="N92" t="s">
        <v>703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 t="s">
        <v>83</v>
      </c>
      <c r="U92" t="s">
        <v>83</v>
      </c>
      <c r="V92" t="s">
        <v>83</v>
      </c>
      <c r="W92">
        <v>4</v>
      </c>
      <c r="X92">
        <v>3</v>
      </c>
      <c r="Y92">
        <v>1</v>
      </c>
      <c r="Z92" s="1">
        <v>38940</v>
      </c>
      <c r="AA92">
        <v>36</v>
      </c>
      <c r="AB92">
        <v>365030608115</v>
      </c>
      <c r="AC92">
        <v>36</v>
      </c>
      <c r="AD92">
        <v>6826727</v>
      </c>
      <c r="AE92">
        <v>36503</v>
      </c>
      <c r="AF92" t="b">
        <v>0</v>
      </c>
    </row>
    <row r="93" spans="1:32" x14ac:dyDescent="0.15">
      <c r="A93">
        <v>4</v>
      </c>
      <c r="B93">
        <v>92</v>
      </c>
      <c r="C93">
        <v>2</v>
      </c>
      <c r="D93" t="s">
        <v>736</v>
      </c>
      <c r="E93" t="s">
        <v>737</v>
      </c>
      <c r="F93" t="s">
        <v>83</v>
      </c>
      <c r="G93" t="s">
        <v>83</v>
      </c>
      <c r="H93">
        <v>28</v>
      </c>
      <c r="I93">
        <v>0</v>
      </c>
      <c r="J93">
        <v>0</v>
      </c>
      <c r="K93" t="s">
        <v>702</v>
      </c>
      <c r="L93" t="s">
        <v>83</v>
      </c>
      <c r="M93" t="s">
        <v>83</v>
      </c>
      <c r="N93" t="s">
        <v>703</v>
      </c>
      <c r="O93" t="s">
        <v>83</v>
      </c>
      <c r="P93" t="s">
        <v>83</v>
      </c>
      <c r="Q93" t="s">
        <v>83</v>
      </c>
      <c r="R93" t="s">
        <v>83</v>
      </c>
      <c r="S93" t="s">
        <v>83</v>
      </c>
      <c r="T93" t="s">
        <v>83</v>
      </c>
      <c r="U93" t="s">
        <v>83</v>
      </c>
      <c r="V93" t="s">
        <v>83</v>
      </c>
      <c r="W93">
        <v>4</v>
      </c>
      <c r="X93">
        <v>2</v>
      </c>
      <c r="Y93">
        <v>2</v>
      </c>
      <c r="Z93" s="1">
        <v>39722</v>
      </c>
      <c r="AA93">
        <v>36</v>
      </c>
      <c r="AB93">
        <v>365030810015</v>
      </c>
      <c r="AC93">
        <v>36</v>
      </c>
      <c r="AD93">
        <v>7511782</v>
      </c>
      <c r="AE93">
        <v>36503</v>
      </c>
      <c r="AF93" t="b">
        <v>0</v>
      </c>
    </row>
    <row r="94" spans="1:32" x14ac:dyDescent="0.15">
      <c r="A94">
        <v>4</v>
      </c>
      <c r="B94">
        <v>93</v>
      </c>
      <c r="C94">
        <v>2</v>
      </c>
      <c r="D94" t="s">
        <v>738</v>
      </c>
      <c r="E94" t="s">
        <v>739</v>
      </c>
      <c r="F94" t="s">
        <v>83</v>
      </c>
      <c r="G94" t="s">
        <v>83</v>
      </c>
      <c r="H94">
        <v>28</v>
      </c>
      <c r="I94">
        <v>0</v>
      </c>
      <c r="J94">
        <v>0</v>
      </c>
      <c r="K94" t="s">
        <v>702</v>
      </c>
      <c r="L94" t="s">
        <v>83</v>
      </c>
      <c r="M94" t="s">
        <v>83</v>
      </c>
      <c r="N94" t="s">
        <v>703</v>
      </c>
      <c r="O94" t="s">
        <v>83</v>
      </c>
      <c r="P94" t="s">
        <v>83</v>
      </c>
      <c r="Q94" t="s">
        <v>83</v>
      </c>
      <c r="R94" t="s">
        <v>83</v>
      </c>
      <c r="S94" t="s">
        <v>83</v>
      </c>
      <c r="T94" t="s">
        <v>83</v>
      </c>
      <c r="U94" t="s">
        <v>83</v>
      </c>
      <c r="V94" t="s">
        <v>83</v>
      </c>
      <c r="W94">
        <v>4</v>
      </c>
      <c r="X94">
        <v>2</v>
      </c>
      <c r="Y94">
        <v>1</v>
      </c>
      <c r="Z94" s="1">
        <v>39927</v>
      </c>
      <c r="AA94">
        <v>36</v>
      </c>
      <c r="AB94">
        <v>365030904245</v>
      </c>
      <c r="AC94">
        <v>36</v>
      </c>
      <c r="AD94">
        <v>7932595</v>
      </c>
      <c r="AE94">
        <v>36503</v>
      </c>
      <c r="AF94" t="b">
        <v>0</v>
      </c>
    </row>
    <row r="95" spans="1:32" x14ac:dyDescent="0.15">
      <c r="A95">
        <v>4</v>
      </c>
      <c r="B95">
        <v>94</v>
      </c>
      <c r="C95">
        <v>2</v>
      </c>
      <c r="D95" t="s">
        <v>740</v>
      </c>
      <c r="E95" t="s">
        <v>741</v>
      </c>
      <c r="F95" t="s">
        <v>83</v>
      </c>
      <c r="G95" t="s">
        <v>83</v>
      </c>
      <c r="H95">
        <v>28</v>
      </c>
      <c r="I95">
        <v>0</v>
      </c>
      <c r="J95">
        <v>0</v>
      </c>
      <c r="K95" t="s">
        <v>702</v>
      </c>
      <c r="L95" t="s">
        <v>83</v>
      </c>
      <c r="M95" t="s">
        <v>83</v>
      </c>
      <c r="N95" t="s">
        <v>703</v>
      </c>
      <c r="O95" t="s">
        <v>83</v>
      </c>
      <c r="P95" t="s">
        <v>83</v>
      </c>
      <c r="Q95" t="s">
        <v>83</v>
      </c>
      <c r="R95" t="s">
        <v>83</v>
      </c>
      <c r="S95" t="s">
        <v>83</v>
      </c>
      <c r="T95" t="s">
        <v>83</v>
      </c>
      <c r="U95" t="s">
        <v>83</v>
      </c>
      <c r="V95" t="s">
        <v>83</v>
      </c>
      <c r="W95">
        <v>4</v>
      </c>
      <c r="X95">
        <v>2</v>
      </c>
      <c r="Y95">
        <v>1</v>
      </c>
      <c r="Z95" s="1">
        <v>40078</v>
      </c>
      <c r="AA95">
        <v>36</v>
      </c>
      <c r="AB95">
        <v>365030909225</v>
      </c>
      <c r="AC95">
        <v>36</v>
      </c>
      <c r="AD95">
        <v>8129044</v>
      </c>
      <c r="AE95">
        <v>36503</v>
      </c>
      <c r="AF95" t="b">
        <v>0</v>
      </c>
    </row>
    <row r="96" spans="1:32" x14ac:dyDescent="0.15">
      <c r="A96">
        <v>4</v>
      </c>
      <c r="B96">
        <v>95</v>
      </c>
      <c r="C96">
        <v>2</v>
      </c>
      <c r="D96" t="s">
        <v>742</v>
      </c>
      <c r="E96" t="s">
        <v>743</v>
      </c>
      <c r="F96" t="s">
        <v>83</v>
      </c>
      <c r="G96" t="s">
        <v>83</v>
      </c>
      <c r="H96">
        <v>28</v>
      </c>
      <c r="I96">
        <v>0</v>
      </c>
      <c r="J96">
        <v>0</v>
      </c>
      <c r="K96" t="s">
        <v>702</v>
      </c>
      <c r="L96" t="s">
        <v>83</v>
      </c>
      <c r="M96" t="s">
        <v>83</v>
      </c>
      <c r="N96" t="s">
        <v>703</v>
      </c>
      <c r="O96" t="s">
        <v>83</v>
      </c>
      <c r="P96" t="s">
        <v>83</v>
      </c>
      <c r="Q96" t="s">
        <v>83</v>
      </c>
      <c r="R96" t="s">
        <v>83</v>
      </c>
      <c r="S96" t="s">
        <v>83</v>
      </c>
      <c r="T96" t="s">
        <v>83</v>
      </c>
      <c r="U96" t="s">
        <v>83</v>
      </c>
      <c r="V96" t="s">
        <v>83</v>
      </c>
      <c r="W96">
        <v>4</v>
      </c>
      <c r="X96">
        <v>2</v>
      </c>
      <c r="Y96">
        <v>1</v>
      </c>
      <c r="Z96" s="1">
        <v>40149</v>
      </c>
      <c r="AA96">
        <v>36</v>
      </c>
      <c r="AB96">
        <v>365030912025</v>
      </c>
      <c r="AC96">
        <v>36</v>
      </c>
      <c r="AD96">
        <v>7930638</v>
      </c>
      <c r="AE96">
        <v>36503</v>
      </c>
      <c r="AF96" t="b">
        <v>0</v>
      </c>
    </row>
    <row r="97" spans="1:32" x14ac:dyDescent="0.15">
      <c r="A97">
        <v>4</v>
      </c>
      <c r="B97">
        <v>96</v>
      </c>
      <c r="C97">
        <v>2</v>
      </c>
      <c r="D97" t="s">
        <v>744</v>
      </c>
      <c r="E97" t="s">
        <v>745</v>
      </c>
      <c r="F97" t="s">
        <v>83</v>
      </c>
      <c r="G97" t="s">
        <v>83</v>
      </c>
      <c r="H97">
        <v>28</v>
      </c>
      <c r="I97">
        <v>0</v>
      </c>
      <c r="J97">
        <v>0</v>
      </c>
      <c r="K97" t="s">
        <v>702</v>
      </c>
      <c r="L97" t="s">
        <v>83</v>
      </c>
      <c r="M97" t="s">
        <v>83</v>
      </c>
      <c r="N97" t="s">
        <v>703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 t="s">
        <v>83</v>
      </c>
      <c r="U97" t="s">
        <v>83</v>
      </c>
      <c r="V97" t="s">
        <v>83</v>
      </c>
      <c r="W97">
        <v>4</v>
      </c>
      <c r="X97">
        <v>2</v>
      </c>
      <c r="Y97">
        <v>1</v>
      </c>
      <c r="Z97" s="1">
        <v>40149</v>
      </c>
      <c r="AA97">
        <v>36</v>
      </c>
      <c r="AB97">
        <v>365030912025</v>
      </c>
      <c r="AC97">
        <v>36</v>
      </c>
      <c r="AD97">
        <v>7930599</v>
      </c>
      <c r="AE97">
        <v>36503</v>
      </c>
      <c r="AF97" t="b">
        <v>0</v>
      </c>
    </row>
    <row r="98" spans="1:32" x14ac:dyDescent="0.15">
      <c r="A98">
        <v>4</v>
      </c>
      <c r="B98">
        <v>97</v>
      </c>
      <c r="C98">
        <v>2</v>
      </c>
      <c r="D98" t="s">
        <v>746</v>
      </c>
      <c r="E98" t="s">
        <v>747</v>
      </c>
      <c r="F98" t="s">
        <v>83</v>
      </c>
      <c r="G98" t="s">
        <v>83</v>
      </c>
      <c r="H98">
        <v>28</v>
      </c>
      <c r="I98">
        <v>0</v>
      </c>
      <c r="J98">
        <v>0</v>
      </c>
      <c r="K98" t="s">
        <v>702</v>
      </c>
      <c r="L98" t="s">
        <v>83</v>
      </c>
      <c r="M98" t="s">
        <v>83</v>
      </c>
      <c r="N98" t="s">
        <v>703</v>
      </c>
      <c r="O98" t="s">
        <v>83</v>
      </c>
      <c r="P98" t="s">
        <v>83</v>
      </c>
      <c r="Q98" t="s">
        <v>83</v>
      </c>
      <c r="R98" t="s">
        <v>83</v>
      </c>
      <c r="S98" t="s">
        <v>83</v>
      </c>
      <c r="T98" t="s">
        <v>83</v>
      </c>
      <c r="U98" t="s">
        <v>83</v>
      </c>
      <c r="V98" t="s">
        <v>83</v>
      </c>
      <c r="W98">
        <v>4</v>
      </c>
      <c r="X98">
        <v>1</v>
      </c>
      <c r="Y98">
        <v>6</v>
      </c>
      <c r="Z98" s="1">
        <v>40462</v>
      </c>
      <c r="AA98">
        <v>36</v>
      </c>
      <c r="AB98">
        <v>365031010115</v>
      </c>
      <c r="AC98">
        <v>36</v>
      </c>
      <c r="AD98">
        <v>8255706</v>
      </c>
      <c r="AE98">
        <v>36503</v>
      </c>
      <c r="AF98" t="b">
        <v>0</v>
      </c>
    </row>
    <row r="99" spans="1:32" x14ac:dyDescent="0.15">
      <c r="A99">
        <v>4</v>
      </c>
      <c r="B99">
        <v>98</v>
      </c>
      <c r="C99">
        <v>2</v>
      </c>
      <c r="D99" t="s">
        <v>748</v>
      </c>
      <c r="E99" t="s">
        <v>749</v>
      </c>
      <c r="F99" t="s">
        <v>83</v>
      </c>
      <c r="G99" t="s">
        <v>83</v>
      </c>
      <c r="H99">
        <v>28</v>
      </c>
      <c r="I99">
        <v>0</v>
      </c>
      <c r="J99">
        <v>0</v>
      </c>
      <c r="K99" t="s">
        <v>702</v>
      </c>
      <c r="L99" t="s">
        <v>83</v>
      </c>
      <c r="M99" t="s">
        <v>83</v>
      </c>
      <c r="N99" t="s">
        <v>703</v>
      </c>
      <c r="O99" t="s">
        <v>83</v>
      </c>
      <c r="P99" t="s">
        <v>83</v>
      </c>
      <c r="Q99" t="s">
        <v>83</v>
      </c>
      <c r="R99" t="s">
        <v>83</v>
      </c>
      <c r="S99" t="s">
        <v>83</v>
      </c>
      <c r="T99" t="s">
        <v>83</v>
      </c>
      <c r="U99" t="s">
        <v>83</v>
      </c>
      <c r="V99" t="s">
        <v>83</v>
      </c>
      <c r="W99">
        <v>4</v>
      </c>
      <c r="X99">
        <v>1</v>
      </c>
      <c r="Y99">
        <v>5</v>
      </c>
      <c r="Z99" s="1">
        <v>40804</v>
      </c>
      <c r="AA99">
        <v>36</v>
      </c>
      <c r="AB99">
        <v>365031109185</v>
      </c>
      <c r="AC99">
        <v>36</v>
      </c>
      <c r="AD99">
        <v>8614456</v>
      </c>
      <c r="AE99">
        <v>36503</v>
      </c>
      <c r="AF99" t="b">
        <v>0</v>
      </c>
    </row>
    <row r="100" spans="1:32" x14ac:dyDescent="0.15">
      <c r="A100">
        <v>4</v>
      </c>
      <c r="B100">
        <v>99</v>
      </c>
      <c r="C100">
        <v>2</v>
      </c>
      <c r="D100" t="s">
        <v>750</v>
      </c>
      <c r="E100" t="s">
        <v>751</v>
      </c>
      <c r="F100" t="s">
        <v>83</v>
      </c>
      <c r="G100" t="s">
        <v>83</v>
      </c>
      <c r="H100">
        <v>28</v>
      </c>
      <c r="I100">
        <v>0</v>
      </c>
      <c r="J100">
        <v>0</v>
      </c>
      <c r="K100" t="s">
        <v>702</v>
      </c>
      <c r="L100" t="s">
        <v>83</v>
      </c>
      <c r="M100" t="s">
        <v>83</v>
      </c>
      <c r="N100" t="s">
        <v>703</v>
      </c>
      <c r="O100" t="s">
        <v>83</v>
      </c>
      <c r="P100" t="s">
        <v>83</v>
      </c>
      <c r="Q100" t="s">
        <v>83</v>
      </c>
      <c r="R100" t="s">
        <v>83</v>
      </c>
      <c r="S100" t="s">
        <v>83</v>
      </c>
      <c r="T100" t="s">
        <v>83</v>
      </c>
      <c r="U100" t="s">
        <v>83</v>
      </c>
      <c r="V100" t="s">
        <v>83</v>
      </c>
      <c r="W100">
        <v>4</v>
      </c>
      <c r="X100">
        <v>1</v>
      </c>
      <c r="Y100">
        <v>5</v>
      </c>
      <c r="Z100" s="1">
        <v>40872</v>
      </c>
      <c r="AA100">
        <v>36</v>
      </c>
      <c r="AB100">
        <v>365031111255</v>
      </c>
      <c r="AC100">
        <v>36</v>
      </c>
      <c r="AD100">
        <v>8255465</v>
      </c>
      <c r="AE100">
        <v>36503</v>
      </c>
      <c r="AF100" t="b">
        <v>0</v>
      </c>
    </row>
    <row r="101" spans="1:32" x14ac:dyDescent="0.15">
      <c r="A101">
        <v>4</v>
      </c>
      <c r="B101">
        <v>100</v>
      </c>
      <c r="C101">
        <v>2</v>
      </c>
      <c r="D101" t="s">
        <v>752</v>
      </c>
      <c r="E101" t="s">
        <v>753</v>
      </c>
      <c r="F101" t="s">
        <v>83</v>
      </c>
      <c r="G101" t="s">
        <v>83</v>
      </c>
      <c r="H101">
        <v>28</v>
      </c>
      <c r="I101">
        <v>0</v>
      </c>
      <c r="J101">
        <v>0</v>
      </c>
      <c r="K101" t="s">
        <v>702</v>
      </c>
      <c r="L101" t="s">
        <v>83</v>
      </c>
      <c r="M101" t="s">
        <v>83</v>
      </c>
      <c r="N101" t="s">
        <v>703</v>
      </c>
      <c r="O101" t="s">
        <v>83</v>
      </c>
      <c r="P101" t="s">
        <v>83</v>
      </c>
      <c r="Q101" t="s">
        <v>83</v>
      </c>
      <c r="R101" t="s">
        <v>83</v>
      </c>
      <c r="S101" t="s">
        <v>83</v>
      </c>
      <c r="T101" t="s">
        <v>83</v>
      </c>
      <c r="U101" t="s">
        <v>83</v>
      </c>
      <c r="V101" t="s">
        <v>83</v>
      </c>
      <c r="W101">
        <v>4</v>
      </c>
      <c r="X101">
        <v>1</v>
      </c>
      <c r="Y101">
        <v>5</v>
      </c>
      <c r="Z101" s="1">
        <v>40873</v>
      </c>
      <c r="AA101">
        <v>36</v>
      </c>
      <c r="AB101">
        <v>365031111265</v>
      </c>
      <c r="AC101">
        <v>36</v>
      </c>
      <c r="AD101">
        <v>8614432</v>
      </c>
      <c r="AE101">
        <v>36503</v>
      </c>
      <c r="AF101" t="b">
        <v>0</v>
      </c>
    </row>
    <row r="102" spans="1:32" x14ac:dyDescent="0.15">
      <c r="A102">
        <v>4</v>
      </c>
      <c r="B102">
        <v>101</v>
      </c>
      <c r="C102">
        <v>2</v>
      </c>
      <c r="D102" t="s">
        <v>754</v>
      </c>
      <c r="E102" t="s">
        <v>755</v>
      </c>
      <c r="F102" t="s">
        <v>83</v>
      </c>
      <c r="G102" t="s">
        <v>83</v>
      </c>
      <c r="H102">
        <v>28</v>
      </c>
      <c r="I102">
        <v>0</v>
      </c>
      <c r="J102">
        <v>0</v>
      </c>
      <c r="K102" t="s">
        <v>702</v>
      </c>
      <c r="L102" t="s">
        <v>83</v>
      </c>
      <c r="M102" t="s">
        <v>83</v>
      </c>
      <c r="N102" t="s">
        <v>703</v>
      </c>
      <c r="O102" t="s">
        <v>83</v>
      </c>
      <c r="P102" t="s">
        <v>83</v>
      </c>
      <c r="Q102" t="s">
        <v>83</v>
      </c>
      <c r="R102" t="s">
        <v>83</v>
      </c>
      <c r="S102" t="s">
        <v>83</v>
      </c>
      <c r="T102" t="s">
        <v>83</v>
      </c>
      <c r="U102" t="s">
        <v>83</v>
      </c>
      <c r="V102" t="s">
        <v>83</v>
      </c>
      <c r="W102">
        <v>4</v>
      </c>
      <c r="X102">
        <v>1</v>
      </c>
      <c r="Y102">
        <v>4</v>
      </c>
      <c r="Z102" s="1">
        <v>41119</v>
      </c>
      <c r="AA102">
        <v>36</v>
      </c>
      <c r="AB102">
        <v>365031207295</v>
      </c>
      <c r="AC102">
        <v>36</v>
      </c>
      <c r="AD102">
        <v>8967389</v>
      </c>
      <c r="AE102">
        <v>36503</v>
      </c>
      <c r="AF102" t="b">
        <v>0</v>
      </c>
    </row>
    <row r="103" spans="1:32" x14ac:dyDescent="0.15">
      <c r="A103">
        <v>4</v>
      </c>
      <c r="B103">
        <v>102</v>
      </c>
      <c r="C103">
        <v>2</v>
      </c>
      <c r="D103" t="s">
        <v>756</v>
      </c>
      <c r="E103" t="s">
        <v>757</v>
      </c>
      <c r="F103" t="s">
        <v>83</v>
      </c>
      <c r="G103" t="s">
        <v>83</v>
      </c>
      <c r="H103">
        <v>28</v>
      </c>
      <c r="I103">
        <v>0</v>
      </c>
      <c r="J103">
        <v>0</v>
      </c>
      <c r="K103" t="s">
        <v>702</v>
      </c>
      <c r="L103" t="s">
        <v>83</v>
      </c>
      <c r="M103" t="s">
        <v>83</v>
      </c>
      <c r="N103" t="s">
        <v>703</v>
      </c>
      <c r="O103" t="s">
        <v>83</v>
      </c>
      <c r="P103" t="s">
        <v>83</v>
      </c>
      <c r="Q103" t="s">
        <v>83</v>
      </c>
      <c r="R103" t="s">
        <v>83</v>
      </c>
      <c r="S103" t="s">
        <v>83</v>
      </c>
      <c r="T103" t="s">
        <v>83</v>
      </c>
      <c r="U103" t="s">
        <v>83</v>
      </c>
      <c r="V103" t="s">
        <v>83</v>
      </c>
      <c r="W103">
        <v>4</v>
      </c>
      <c r="X103">
        <v>1</v>
      </c>
      <c r="Y103">
        <v>4</v>
      </c>
      <c r="Z103" s="1">
        <v>41146</v>
      </c>
      <c r="AA103">
        <v>36</v>
      </c>
      <c r="AB103">
        <v>365031208255</v>
      </c>
      <c r="AC103">
        <v>36</v>
      </c>
      <c r="AD103">
        <v>8807724</v>
      </c>
      <c r="AE103">
        <v>36503</v>
      </c>
      <c r="AF103" t="b">
        <v>0</v>
      </c>
    </row>
    <row r="104" spans="1:32" x14ac:dyDescent="0.15">
      <c r="A104">
        <v>4</v>
      </c>
      <c r="B104">
        <v>103</v>
      </c>
      <c r="C104">
        <v>2</v>
      </c>
      <c r="D104" t="s">
        <v>758</v>
      </c>
      <c r="E104" t="s">
        <v>759</v>
      </c>
      <c r="F104" t="s">
        <v>83</v>
      </c>
      <c r="G104" t="s">
        <v>83</v>
      </c>
      <c r="H104">
        <v>28</v>
      </c>
      <c r="I104">
        <v>0</v>
      </c>
      <c r="J104">
        <v>0</v>
      </c>
      <c r="K104" t="s">
        <v>702</v>
      </c>
      <c r="L104" t="s">
        <v>83</v>
      </c>
      <c r="M104" t="s">
        <v>83</v>
      </c>
      <c r="N104" t="s">
        <v>703</v>
      </c>
      <c r="O104" t="s">
        <v>83</v>
      </c>
      <c r="P104" t="s">
        <v>83</v>
      </c>
      <c r="Q104" t="s">
        <v>83</v>
      </c>
      <c r="R104" t="s">
        <v>83</v>
      </c>
      <c r="S104" t="s">
        <v>83</v>
      </c>
      <c r="T104" t="s">
        <v>83</v>
      </c>
      <c r="U104" t="s">
        <v>83</v>
      </c>
      <c r="V104" t="s">
        <v>83</v>
      </c>
      <c r="W104">
        <v>4</v>
      </c>
      <c r="X104">
        <v>1</v>
      </c>
      <c r="Y104">
        <v>4</v>
      </c>
      <c r="Z104" s="1">
        <v>41274</v>
      </c>
      <c r="AA104">
        <v>36</v>
      </c>
      <c r="AB104">
        <v>365031212315</v>
      </c>
      <c r="AC104">
        <v>36</v>
      </c>
      <c r="AD104">
        <v>8807736</v>
      </c>
      <c r="AE104">
        <v>36503</v>
      </c>
      <c r="AF104" t="b">
        <v>0</v>
      </c>
    </row>
    <row r="105" spans="1:32" x14ac:dyDescent="0.15">
      <c r="A105">
        <v>4</v>
      </c>
      <c r="B105">
        <v>104</v>
      </c>
      <c r="C105">
        <v>2</v>
      </c>
      <c r="D105" t="s">
        <v>760</v>
      </c>
      <c r="E105" t="s">
        <v>761</v>
      </c>
      <c r="F105" t="s">
        <v>83</v>
      </c>
      <c r="G105" t="s">
        <v>83</v>
      </c>
      <c r="H105">
        <v>28</v>
      </c>
      <c r="I105">
        <v>0</v>
      </c>
      <c r="J105">
        <v>0</v>
      </c>
      <c r="K105" t="s">
        <v>702</v>
      </c>
      <c r="L105" t="s">
        <v>83</v>
      </c>
      <c r="M105" t="s">
        <v>83</v>
      </c>
      <c r="N105" t="s">
        <v>703</v>
      </c>
      <c r="O105" t="s">
        <v>83</v>
      </c>
      <c r="P105" t="s">
        <v>83</v>
      </c>
      <c r="Q105" t="s">
        <v>83</v>
      </c>
      <c r="R105" t="s">
        <v>83</v>
      </c>
      <c r="S105" t="s">
        <v>83</v>
      </c>
      <c r="T105" t="s">
        <v>83</v>
      </c>
      <c r="U105" t="s">
        <v>83</v>
      </c>
      <c r="V105" t="s">
        <v>83</v>
      </c>
      <c r="W105">
        <v>4</v>
      </c>
      <c r="X105">
        <v>1</v>
      </c>
      <c r="Y105">
        <v>4</v>
      </c>
      <c r="Z105" s="1">
        <v>41292</v>
      </c>
      <c r="AA105">
        <v>36</v>
      </c>
      <c r="AB105">
        <v>365031301185</v>
      </c>
      <c r="AC105">
        <v>36</v>
      </c>
      <c r="AD105">
        <v>8881235</v>
      </c>
      <c r="AE105">
        <v>36503</v>
      </c>
      <c r="AF105" t="b">
        <v>0</v>
      </c>
    </row>
    <row r="106" spans="1:32" x14ac:dyDescent="0.15">
      <c r="A106">
        <v>4</v>
      </c>
      <c r="B106">
        <v>105</v>
      </c>
      <c r="C106">
        <v>2</v>
      </c>
      <c r="D106" t="s">
        <v>762</v>
      </c>
      <c r="E106" t="s">
        <v>763</v>
      </c>
      <c r="F106" t="s">
        <v>83</v>
      </c>
      <c r="G106" t="s">
        <v>83</v>
      </c>
      <c r="H106">
        <v>28</v>
      </c>
      <c r="I106">
        <v>0</v>
      </c>
      <c r="J106">
        <v>0</v>
      </c>
      <c r="K106" t="s">
        <v>702</v>
      </c>
      <c r="L106" t="s">
        <v>83</v>
      </c>
      <c r="M106" t="s">
        <v>83</v>
      </c>
      <c r="N106" t="s">
        <v>703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 t="s">
        <v>83</v>
      </c>
      <c r="U106" t="s">
        <v>83</v>
      </c>
      <c r="V106" t="s">
        <v>83</v>
      </c>
      <c r="W106">
        <v>4</v>
      </c>
      <c r="X106">
        <v>1</v>
      </c>
      <c r="Y106">
        <v>3</v>
      </c>
      <c r="Z106" s="1">
        <v>41468</v>
      </c>
      <c r="AA106">
        <v>36</v>
      </c>
      <c r="AB106">
        <v>365031307135</v>
      </c>
      <c r="AC106">
        <v>36</v>
      </c>
      <c r="AD106">
        <v>8967341</v>
      </c>
      <c r="AE106">
        <v>36503</v>
      </c>
      <c r="AF106" t="b">
        <v>0</v>
      </c>
    </row>
    <row r="107" spans="1:32" x14ac:dyDescent="0.15">
      <c r="A107">
        <v>4</v>
      </c>
      <c r="B107">
        <v>106</v>
      </c>
      <c r="C107">
        <v>1</v>
      </c>
      <c r="D107" t="s">
        <v>764</v>
      </c>
      <c r="E107" t="s">
        <v>765</v>
      </c>
      <c r="F107" t="s">
        <v>83</v>
      </c>
      <c r="G107" t="s">
        <v>83</v>
      </c>
      <c r="H107">
        <v>45</v>
      </c>
      <c r="I107">
        <v>0</v>
      </c>
      <c r="J107">
        <v>0</v>
      </c>
      <c r="K107" t="s">
        <v>766</v>
      </c>
      <c r="L107" t="s">
        <v>83</v>
      </c>
      <c r="M107" t="s">
        <v>83</v>
      </c>
      <c r="N107" t="s">
        <v>767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 t="s">
        <v>83</v>
      </c>
      <c r="U107" t="s">
        <v>83</v>
      </c>
      <c r="V107" t="s">
        <v>83</v>
      </c>
      <c r="W107">
        <v>4</v>
      </c>
      <c r="X107">
        <v>3</v>
      </c>
      <c r="Y107">
        <v>3</v>
      </c>
      <c r="Z107" s="1">
        <v>38427</v>
      </c>
      <c r="AA107">
        <v>36</v>
      </c>
      <c r="AB107">
        <v>365060503160</v>
      </c>
      <c r="AC107">
        <v>36</v>
      </c>
      <c r="AD107">
        <v>7210716</v>
      </c>
      <c r="AE107">
        <v>36506</v>
      </c>
      <c r="AF107" t="b">
        <v>0</v>
      </c>
    </row>
    <row r="108" spans="1:32" x14ac:dyDescent="0.15">
      <c r="A108">
        <v>4</v>
      </c>
      <c r="B108">
        <v>107</v>
      </c>
      <c r="C108">
        <v>1</v>
      </c>
      <c r="D108" t="s">
        <v>768</v>
      </c>
      <c r="E108" t="s">
        <v>769</v>
      </c>
      <c r="F108" t="s">
        <v>83</v>
      </c>
      <c r="G108" t="s">
        <v>83</v>
      </c>
      <c r="H108">
        <v>45</v>
      </c>
      <c r="I108">
        <v>0</v>
      </c>
      <c r="J108">
        <v>0</v>
      </c>
      <c r="K108" t="s">
        <v>766</v>
      </c>
      <c r="L108" t="s">
        <v>83</v>
      </c>
      <c r="M108" t="s">
        <v>83</v>
      </c>
      <c r="N108" t="s">
        <v>767</v>
      </c>
      <c r="O108" t="s">
        <v>83</v>
      </c>
      <c r="P108" t="s">
        <v>83</v>
      </c>
      <c r="Q108" t="s">
        <v>83</v>
      </c>
      <c r="R108" t="s">
        <v>83</v>
      </c>
      <c r="S108" t="s">
        <v>83</v>
      </c>
      <c r="T108" t="s">
        <v>83</v>
      </c>
      <c r="U108" t="s">
        <v>83</v>
      </c>
      <c r="V108" t="s">
        <v>83</v>
      </c>
      <c r="W108">
        <v>4</v>
      </c>
      <c r="X108">
        <v>3</v>
      </c>
      <c r="Y108">
        <v>1</v>
      </c>
      <c r="Z108" s="1">
        <v>38828</v>
      </c>
      <c r="AA108">
        <v>36</v>
      </c>
      <c r="AB108">
        <v>365060604210</v>
      </c>
      <c r="AC108">
        <v>36</v>
      </c>
      <c r="AD108">
        <v>6831942</v>
      </c>
      <c r="AE108">
        <v>36506</v>
      </c>
      <c r="AF108" t="b">
        <v>0</v>
      </c>
    </row>
    <row r="109" spans="1:32" x14ac:dyDescent="0.15">
      <c r="A109">
        <v>4</v>
      </c>
      <c r="B109">
        <v>108</v>
      </c>
      <c r="C109">
        <v>1</v>
      </c>
      <c r="D109" t="s">
        <v>770</v>
      </c>
      <c r="E109" t="s">
        <v>771</v>
      </c>
      <c r="F109" t="s">
        <v>83</v>
      </c>
      <c r="G109" t="s">
        <v>83</v>
      </c>
      <c r="H109">
        <v>45</v>
      </c>
      <c r="I109">
        <v>0</v>
      </c>
      <c r="J109">
        <v>0</v>
      </c>
      <c r="K109" t="s">
        <v>766</v>
      </c>
      <c r="L109" t="s">
        <v>83</v>
      </c>
      <c r="M109" t="s">
        <v>83</v>
      </c>
      <c r="N109" t="s">
        <v>767</v>
      </c>
      <c r="O109" t="s">
        <v>83</v>
      </c>
      <c r="P109" t="s">
        <v>83</v>
      </c>
      <c r="Q109" t="s">
        <v>83</v>
      </c>
      <c r="R109" t="s">
        <v>83</v>
      </c>
      <c r="S109" t="s">
        <v>83</v>
      </c>
      <c r="T109" t="s">
        <v>83</v>
      </c>
      <c r="U109" t="s">
        <v>83</v>
      </c>
      <c r="V109" t="s">
        <v>83</v>
      </c>
      <c r="W109">
        <v>4</v>
      </c>
      <c r="X109">
        <v>3</v>
      </c>
      <c r="Y109">
        <v>1</v>
      </c>
      <c r="Z109" s="1">
        <v>38831</v>
      </c>
      <c r="AA109">
        <v>36</v>
      </c>
      <c r="AB109">
        <v>365060604240</v>
      </c>
      <c r="AC109">
        <v>36</v>
      </c>
      <c r="AD109">
        <v>6015687</v>
      </c>
      <c r="AE109">
        <v>36506</v>
      </c>
      <c r="AF109" t="b">
        <v>0</v>
      </c>
    </row>
    <row r="110" spans="1:32" x14ac:dyDescent="0.15">
      <c r="A110">
        <v>4</v>
      </c>
      <c r="B110">
        <v>109</v>
      </c>
      <c r="C110">
        <v>1</v>
      </c>
      <c r="D110" t="s">
        <v>772</v>
      </c>
      <c r="E110" t="s">
        <v>773</v>
      </c>
      <c r="F110" t="s">
        <v>83</v>
      </c>
      <c r="G110" t="s">
        <v>83</v>
      </c>
      <c r="H110">
        <v>45</v>
      </c>
      <c r="I110">
        <v>0</v>
      </c>
      <c r="J110">
        <v>0</v>
      </c>
      <c r="K110" t="s">
        <v>766</v>
      </c>
      <c r="L110" t="s">
        <v>83</v>
      </c>
      <c r="M110" t="s">
        <v>83</v>
      </c>
      <c r="N110" t="s">
        <v>767</v>
      </c>
      <c r="O110" t="s">
        <v>83</v>
      </c>
      <c r="P110" t="s">
        <v>83</v>
      </c>
      <c r="Q110" t="s">
        <v>83</v>
      </c>
      <c r="R110" t="s">
        <v>83</v>
      </c>
      <c r="S110" t="s">
        <v>83</v>
      </c>
      <c r="T110" t="s">
        <v>83</v>
      </c>
      <c r="U110" t="s">
        <v>83</v>
      </c>
      <c r="V110" t="s">
        <v>83</v>
      </c>
      <c r="W110">
        <v>4</v>
      </c>
      <c r="X110">
        <v>2</v>
      </c>
      <c r="Y110">
        <v>3</v>
      </c>
      <c r="Z110" s="1">
        <v>39299</v>
      </c>
      <c r="AA110">
        <v>36</v>
      </c>
      <c r="AB110">
        <v>365060708050</v>
      </c>
      <c r="AC110">
        <v>36</v>
      </c>
      <c r="AD110">
        <v>6451758</v>
      </c>
      <c r="AE110">
        <v>36506</v>
      </c>
      <c r="AF110" t="b">
        <v>0</v>
      </c>
    </row>
    <row r="111" spans="1:32" x14ac:dyDescent="0.15">
      <c r="A111">
        <v>4</v>
      </c>
      <c r="B111">
        <v>110</v>
      </c>
      <c r="C111">
        <v>1</v>
      </c>
      <c r="D111" t="s">
        <v>774</v>
      </c>
      <c r="E111" t="s">
        <v>775</v>
      </c>
      <c r="F111" t="s">
        <v>83</v>
      </c>
      <c r="G111" t="s">
        <v>83</v>
      </c>
      <c r="H111">
        <v>45</v>
      </c>
      <c r="I111">
        <v>0</v>
      </c>
      <c r="J111">
        <v>0</v>
      </c>
      <c r="K111" t="s">
        <v>766</v>
      </c>
      <c r="L111" t="s">
        <v>83</v>
      </c>
      <c r="M111" t="s">
        <v>83</v>
      </c>
      <c r="N111" t="s">
        <v>767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 t="s">
        <v>83</v>
      </c>
      <c r="U111" t="s">
        <v>83</v>
      </c>
      <c r="V111" t="s">
        <v>83</v>
      </c>
      <c r="W111">
        <v>4</v>
      </c>
      <c r="X111">
        <v>2</v>
      </c>
      <c r="Y111">
        <v>3</v>
      </c>
      <c r="Z111" s="1">
        <v>39502</v>
      </c>
      <c r="AA111">
        <v>36</v>
      </c>
      <c r="AB111">
        <v>365060802240</v>
      </c>
      <c r="AC111">
        <v>36</v>
      </c>
      <c r="AD111">
        <v>8017700</v>
      </c>
      <c r="AE111">
        <v>36506</v>
      </c>
      <c r="AF111" t="b">
        <v>0</v>
      </c>
    </row>
    <row r="112" spans="1:32" x14ac:dyDescent="0.15">
      <c r="A112">
        <v>4</v>
      </c>
      <c r="B112">
        <v>111</v>
      </c>
      <c r="C112">
        <v>1</v>
      </c>
      <c r="D112" t="s">
        <v>776</v>
      </c>
      <c r="E112" t="s">
        <v>777</v>
      </c>
      <c r="F112" t="s">
        <v>83</v>
      </c>
      <c r="G112" t="s">
        <v>83</v>
      </c>
      <c r="H112">
        <v>45</v>
      </c>
      <c r="I112">
        <v>0</v>
      </c>
      <c r="J112">
        <v>0</v>
      </c>
      <c r="K112" t="s">
        <v>766</v>
      </c>
      <c r="L112" t="s">
        <v>83</v>
      </c>
      <c r="M112" t="s">
        <v>83</v>
      </c>
      <c r="N112" t="s">
        <v>767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 t="s">
        <v>83</v>
      </c>
      <c r="U112" t="s">
        <v>83</v>
      </c>
      <c r="V112" t="s">
        <v>83</v>
      </c>
      <c r="W112">
        <v>4</v>
      </c>
      <c r="X112">
        <v>2</v>
      </c>
      <c r="Y112">
        <v>2</v>
      </c>
      <c r="Z112" s="1">
        <v>39550</v>
      </c>
      <c r="AA112">
        <v>36</v>
      </c>
      <c r="AB112">
        <v>365060804120</v>
      </c>
      <c r="AC112">
        <v>36</v>
      </c>
      <c r="AD112">
        <v>7535972</v>
      </c>
      <c r="AE112">
        <v>36506</v>
      </c>
      <c r="AF112" t="b">
        <v>0</v>
      </c>
    </row>
    <row r="113" spans="1:32" x14ac:dyDescent="0.15">
      <c r="A113">
        <v>4</v>
      </c>
      <c r="B113">
        <v>112</v>
      </c>
      <c r="C113">
        <v>1</v>
      </c>
      <c r="D113" t="s">
        <v>778</v>
      </c>
      <c r="E113" t="s">
        <v>779</v>
      </c>
      <c r="F113" t="s">
        <v>83</v>
      </c>
      <c r="G113" t="s">
        <v>83</v>
      </c>
      <c r="H113">
        <v>45</v>
      </c>
      <c r="I113">
        <v>0</v>
      </c>
      <c r="J113">
        <v>0</v>
      </c>
      <c r="K113" t="s">
        <v>766</v>
      </c>
      <c r="L113" t="s">
        <v>83</v>
      </c>
      <c r="M113" t="s">
        <v>83</v>
      </c>
      <c r="N113" t="s">
        <v>767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 t="s">
        <v>83</v>
      </c>
      <c r="U113" t="s">
        <v>83</v>
      </c>
      <c r="V113" t="s">
        <v>83</v>
      </c>
      <c r="W113">
        <v>4</v>
      </c>
      <c r="X113">
        <v>2</v>
      </c>
      <c r="Y113">
        <v>2</v>
      </c>
      <c r="Z113" s="1">
        <v>39590</v>
      </c>
      <c r="AA113">
        <v>36</v>
      </c>
      <c r="AB113">
        <v>365060805220</v>
      </c>
      <c r="AC113">
        <v>36</v>
      </c>
      <c r="AD113">
        <v>7972161</v>
      </c>
      <c r="AE113">
        <v>36506</v>
      </c>
      <c r="AF113" t="b">
        <v>0</v>
      </c>
    </row>
    <row r="114" spans="1:32" x14ac:dyDescent="0.15">
      <c r="A114">
        <v>4</v>
      </c>
      <c r="B114">
        <v>113</v>
      </c>
      <c r="C114">
        <v>1</v>
      </c>
      <c r="D114" t="s">
        <v>780</v>
      </c>
      <c r="E114" t="s">
        <v>781</v>
      </c>
      <c r="F114" t="s">
        <v>83</v>
      </c>
      <c r="G114" t="s">
        <v>83</v>
      </c>
      <c r="H114">
        <v>45</v>
      </c>
      <c r="I114">
        <v>0</v>
      </c>
      <c r="J114">
        <v>0</v>
      </c>
      <c r="K114" t="s">
        <v>766</v>
      </c>
      <c r="L114" t="s">
        <v>83</v>
      </c>
      <c r="M114" t="s">
        <v>83</v>
      </c>
      <c r="N114" t="s">
        <v>767</v>
      </c>
      <c r="O114" t="s">
        <v>83</v>
      </c>
      <c r="P114" t="s">
        <v>83</v>
      </c>
      <c r="Q114" t="s">
        <v>83</v>
      </c>
      <c r="R114" t="s">
        <v>83</v>
      </c>
      <c r="S114" t="s">
        <v>83</v>
      </c>
      <c r="T114" t="s">
        <v>83</v>
      </c>
      <c r="U114" t="s">
        <v>83</v>
      </c>
      <c r="V114" t="s">
        <v>83</v>
      </c>
      <c r="W114">
        <v>4</v>
      </c>
      <c r="X114">
        <v>2</v>
      </c>
      <c r="Y114">
        <v>2</v>
      </c>
      <c r="Z114" s="1">
        <v>39632</v>
      </c>
      <c r="AA114">
        <v>36</v>
      </c>
      <c r="AB114">
        <v>365060807030</v>
      </c>
      <c r="AC114">
        <v>36</v>
      </c>
      <c r="AD114">
        <v>7749099</v>
      </c>
      <c r="AE114">
        <v>36506</v>
      </c>
      <c r="AF114" t="b">
        <v>0</v>
      </c>
    </row>
    <row r="115" spans="1:32" x14ac:dyDescent="0.15">
      <c r="A115">
        <v>4</v>
      </c>
      <c r="B115">
        <v>114</v>
      </c>
      <c r="C115">
        <v>1</v>
      </c>
      <c r="D115" t="s">
        <v>782</v>
      </c>
      <c r="E115" t="s">
        <v>783</v>
      </c>
      <c r="F115" t="s">
        <v>83</v>
      </c>
      <c r="G115" t="s">
        <v>83</v>
      </c>
      <c r="H115">
        <v>45</v>
      </c>
      <c r="I115">
        <v>0</v>
      </c>
      <c r="J115">
        <v>0</v>
      </c>
      <c r="K115" t="s">
        <v>766</v>
      </c>
      <c r="L115" t="s">
        <v>83</v>
      </c>
      <c r="M115" t="s">
        <v>83</v>
      </c>
      <c r="N115" t="s">
        <v>767</v>
      </c>
      <c r="O115" t="s">
        <v>83</v>
      </c>
      <c r="P115" t="s">
        <v>83</v>
      </c>
      <c r="Q115" t="s">
        <v>83</v>
      </c>
      <c r="R115" t="s">
        <v>83</v>
      </c>
      <c r="S115" t="s">
        <v>83</v>
      </c>
      <c r="T115" t="s">
        <v>83</v>
      </c>
      <c r="U115" t="s">
        <v>83</v>
      </c>
      <c r="V115" t="s">
        <v>83</v>
      </c>
      <c r="W115">
        <v>4</v>
      </c>
      <c r="X115">
        <v>2</v>
      </c>
      <c r="Y115">
        <v>2</v>
      </c>
      <c r="Z115" s="1">
        <v>39672</v>
      </c>
      <c r="AA115">
        <v>36</v>
      </c>
      <c r="AB115">
        <v>365060808120</v>
      </c>
      <c r="AC115">
        <v>36</v>
      </c>
      <c r="AD115">
        <v>6921307</v>
      </c>
      <c r="AE115">
        <v>36506</v>
      </c>
      <c r="AF115" t="b">
        <v>0</v>
      </c>
    </row>
    <row r="116" spans="1:32" x14ac:dyDescent="0.15">
      <c r="A116">
        <v>4</v>
      </c>
      <c r="B116">
        <v>115</v>
      </c>
      <c r="C116">
        <v>1</v>
      </c>
      <c r="D116" t="s">
        <v>784</v>
      </c>
      <c r="E116" t="s">
        <v>785</v>
      </c>
      <c r="F116" t="s">
        <v>83</v>
      </c>
      <c r="G116" t="s">
        <v>83</v>
      </c>
      <c r="H116">
        <v>45</v>
      </c>
      <c r="I116">
        <v>0</v>
      </c>
      <c r="J116">
        <v>0</v>
      </c>
      <c r="K116" t="s">
        <v>766</v>
      </c>
      <c r="L116" t="s">
        <v>83</v>
      </c>
      <c r="M116" t="s">
        <v>83</v>
      </c>
      <c r="N116" t="s">
        <v>767</v>
      </c>
      <c r="O116" t="s">
        <v>83</v>
      </c>
      <c r="P116" t="s">
        <v>83</v>
      </c>
      <c r="Q116" t="s">
        <v>83</v>
      </c>
      <c r="R116" t="s">
        <v>83</v>
      </c>
      <c r="S116" t="s">
        <v>83</v>
      </c>
      <c r="T116" t="s">
        <v>83</v>
      </c>
      <c r="U116" t="s">
        <v>83</v>
      </c>
      <c r="V116" t="s">
        <v>83</v>
      </c>
      <c r="W116">
        <v>4</v>
      </c>
      <c r="X116">
        <v>2</v>
      </c>
      <c r="Y116">
        <v>1</v>
      </c>
      <c r="Z116" s="1">
        <v>39913</v>
      </c>
      <c r="AA116">
        <v>36</v>
      </c>
      <c r="AB116">
        <v>365060904100</v>
      </c>
      <c r="AC116">
        <v>36</v>
      </c>
      <c r="AD116">
        <v>7376420</v>
      </c>
      <c r="AE116">
        <v>36506</v>
      </c>
      <c r="AF116" t="b">
        <v>0</v>
      </c>
    </row>
    <row r="117" spans="1:32" x14ac:dyDescent="0.15">
      <c r="A117">
        <v>4</v>
      </c>
      <c r="B117">
        <v>116</v>
      </c>
      <c r="C117">
        <v>1</v>
      </c>
      <c r="D117" t="s">
        <v>786</v>
      </c>
      <c r="E117" t="s">
        <v>787</v>
      </c>
      <c r="F117" t="s">
        <v>83</v>
      </c>
      <c r="G117" t="s">
        <v>83</v>
      </c>
      <c r="H117">
        <v>45</v>
      </c>
      <c r="I117">
        <v>0</v>
      </c>
      <c r="J117">
        <v>0</v>
      </c>
      <c r="K117" t="s">
        <v>766</v>
      </c>
      <c r="L117" t="s">
        <v>83</v>
      </c>
      <c r="M117" t="s">
        <v>83</v>
      </c>
      <c r="N117" t="s">
        <v>767</v>
      </c>
      <c r="O117" t="s">
        <v>83</v>
      </c>
      <c r="P117" t="s">
        <v>83</v>
      </c>
      <c r="Q117" t="s">
        <v>83</v>
      </c>
      <c r="R117" t="s">
        <v>83</v>
      </c>
      <c r="S117" t="s">
        <v>83</v>
      </c>
      <c r="T117" t="s">
        <v>83</v>
      </c>
      <c r="U117" t="s">
        <v>83</v>
      </c>
      <c r="V117" t="s">
        <v>83</v>
      </c>
      <c r="W117">
        <v>4</v>
      </c>
      <c r="X117">
        <v>2</v>
      </c>
      <c r="Y117">
        <v>1</v>
      </c>
      <c r="Z117" s="1">
        <v>39982</v>
      </c>
      <c r="AA117">
        <v>36</v>
      </c>
      <c r="AB117">
        <v>365060906180</v>
      </c>
      <c r="AC117">
        <v>36</v>
      </c>
      <c r="AD117">
        <v>7866750</v>
      </c>
      <c r="AE117">
        <v>36506</v>
      </c>
      <c r="AF117" t="b">
        <v>0</v>
      </c>
    </row>
    <row r="118" spans="1:32" x14ac:dyDescent="0.15">
      <c r="A118">
        <v>4</v>
      </c>
      <c r="B118">
        <v>117</v>
      </c>
      <c r="C118">
        <v>1</v>
      </c>
      <c r="D118" t="s">
        <v>788</v>
      </c>
      <c r="E118" t="s">
        <v>789</v>
      </c>
      <c r="F118" t="s">
        <v>83</v>
      </c>
      <c r="G118" t="s">
        <v>83</v>
      </c>
      <c r="H118">
        <v>45</v>
      </c>
      <c r="I118">
        <v>0</v>
      </c>
      <c r="J118">
        <v>0</v>
      </c>
      <c r="K118" t="s">
        <v>766</v>
      </c>
      <c r="L118" t="s">
        <v>83</v>
      </c>
      <c r="M118" t="s">
        <v>83</v>
      </c>
      <c r="N118" t="s">
        <v>767</v>
      </c>
      <c r="O118" t="s">
        <v>83</v>
      </c>
      <c r="P118" t="s">
        <v>83</v>
      </c>
      <c r="Q118" t="s">
        <v>83</v>
      </c>
      <c r="R118" t="s">
        <v>83</v>
      </c>
      <c r="S118" t="s">
        <v>83</v>
      </c>
      <c r="T118" t="s">
        <v>83</v>
      </c>
      <c r="U118" t="s">
        <v>83</v>
      </c>
      <c r="V118" t="s">
        <v>83</v>
      </c>
      <c r="W118">
        <v>4</v>
      </c>
      <c r="X118">
        <v>2</v>
      </c>
      <c r="Y118">
        <v>1</v>
      </c>
      <c r="Z118" s="1">
        <v>40170</v>
      </c>
      <c r="AA118">
        <v>36</v>
      </c>
      <c r="AB118">
        <v>365060912230</v>
      </c>
      <c r="AC118">
        <v>36</v>
      </c>
      <c r="AD118">
        <v>7689054</v>
      </c>
      <c r="AE118">
        <v>36506</v>
      </c>
      <c r="AF118" t="b">
        <v>0</v>
      </c>
    </row>
    <row r="119" spans="1:32" x14ac:dyDescent="0.15">
      <c r="A119">
        <v>4</v>
      </c>
      <c r="B119">
        <v>118</v>
      </c>
      <c r="C119">
        <v>1</v>
      </c>
      <c r="D119" t="s">
        <v>790</v>
      </c>
      <c r="E119" t="s">
        <v>791</v>
      </c>
      <c r="F119" t="s">
        <v>83</v>
      </c>
      <c r="G119" t="s">
        <v>83</v>
      </c>
      <c r="H119">
        <v>45</v>
      </c>
      <c r="I119">
        <v>0</v>
      </c>
      <c r="J119">
        <v>0</v>
      </c>
      <c r="K119" t="s">
        <v>766</v>
      </c>
      <c r="L119" t="s">
        <v>83</v>
      </c>
      <c r="M119" t="s">
        <v>83</v>
      </c>
      <c r="N119" t="s">
        <v>767</v>
      </c>
      <c r="O119" t="s">
        <v>83</v>
      </c>
      <c r="P119" t="s">
        <v>83</v>
      </c>
      <c r="Q119" t="s">
        <v>83</v>
      </c>
      <c r="R119" t="s">
        <v>83</v>
      </c>
      <c r="S119" t="s">
        <v>83</v>
      </c>
      <c r="T119" t="s">
        <v>83</v>
      </c>
      <c r="U119" t="s">
        <v>83</v>
      </c>
      <c r="V119" t="s">
        <v>83</v>
      </c>
      <c r="W119">
        <v>4</v>
      </c>
      <c r="X119">
        <v>1</v>
      </c>
      <c r="Y119">
        <v>6</v>
      </c>
      <c r="Z119" s="1">
        <v>40324</v>
      </c>
      <c r="AA119">
        <v>36</v>
      </c>
      <c r="AB119">
        <v>365061005260</v>
      </c>
      <c r="AC119">
        <v>36</v>
      </c>
      <c r="AD119">
        <v>7838716</v>
      </c>
      <c r="AE119">
        <v>36506</v>
      </c>
      <c r="AF119" t="b">
        <v>0</v>
      </c>
    </row>
    <row r="120" spans="1:32" x14ac:dyDescent="0.15">
      <c r="A120">
        <v>4</v>
      </c>
      <c r="B120">
        <v>119</v>
      </c>
      <c r="C120">
        <v>1</v>
      </c>
      <c r="D120" t="s">
        <v>792</v>
      </c>
      <c r="E120" t="s">
        <v>793</v>
      </c>
      <c r="F120" t="s">
        <v>83</v>
      </c>
      <c r="G120" t="s">
        <v>83</v>
      </c>
      <c r="H120">
        <v>45</v>
      </c>
      <c r="I120">
        <v>0</v>
      </c>
      <c r="J120">
        <v>0</v>
      </c>
      <c r="K120" t="s">
        <v>766</v>
      </c>
      <c r="L120" t="s">
        <v>83</v>
      </c>
      <c r="M120" t="s">
        <v>83</v>
      </c>
      <c r="N120" t="s">
        <v>767</v>
      </c>
      <c r="O120" t="s">
        <v>83</v>
      </c>
      <c r="P120" t="s">
        <v>83</v>
      </c>
      <c r="Q120" t="s">
        <v>83</v>
      </c>
      <c r="R120" t="s">
        <v>83</v>
      </c>
      <c r="S120" t="s">
        <v>83</v>
      </c>
      <c r="T120" t="s">
        <v>83</v>
      </c>
      <c r="U120" t="s">
        <v>83</v>
      </c>
      <c r="V120" t="s">
        <v>83</v>
      </c>
      <c r="W120">
        <v>4</v>
      </c>
      <c r="X120">
        <v>1</v>
      </c>
      <c r="Y120">
        <v>6</v>
      </c>
      <c r="Z120" s="1">
        <v>40347</v>
      </c>
      <c r="AA120">
        <v>36</v>
      </c>
      <c r="AB120">
        <v>365061006180</v>
      </c>
      <c r="AC120">
        <v>36</v>
      </c>
      <c r="AD120">
        <v>7866635</v>
      </c>
      <c r="AE120">
        <v>36506</v>
      </c>
      <c r="AF120" t="b">
        <v>0</v>
      </c>
    </row>
    <row r="121" spans="1:32" x14ac:dyDescent="0.15">
      <c r="A121">
        <v>4</v>
      </c>
      <c r="B121">
        <v>120</v>
      </c>
      <c r="C121">
        <v>1</v>
      </c>
      <c r="D121" t="s">
        <v>794</v>
      </c>
      <c r="E121" t="s">
        <v>795</v>
      </c>
      <c r="F121" t="s">
        <v>83</v>
      </c>
      <c r="G121" t="s">
        <v>83</v>
      </c>
      <c r="H121">
        <v>45</v>
      </c>
      <c r="I121">
        <v>0</v>
      </c>
      <c r="J121">
        <v>0</v>
      </c>
      <c r="K121" t="s">
        <v>766</v>
      </c>
      <c r="L121" t="s">
        <v>83</v>
      </c>
      <c r="M121" t="s">
        <v>83</v>
      </c>
      <c r="N121" t="s">
        <v>767</v>
      </c>
      <c r="O121" t="s">
        <v>83</v>
      </c>
      <c r="P121" t="s">
        <v>83</v>
      </c>
      <c r="Q121" t="s">
        <v>83</v>
      </c>
      <c r="R121" t="s">
        <v>83</v>
      </c>
      <c r="S121" t="s">
        <v>83</v>
      </c>
      <c r="T121" t="s">
        <v>83</v>
      </c>
      <c r="U121" t="s">
        <v>83</v>
      </c>
      <c r="V121" t="s">
        <v>83</v>
      </c>
      <c r="W121">
        <v>4</v>
      </c>
      <c r="X121">
        <v>1</v>
      </c>
      <c r="Y121">
        <v>4</v>
      </c>
      <c r="Z121" s="1">
        <v>41075</v>
      </c>
      <c r="AA121">
        <v>36</v>
      </c>
      <c r="AB121">
        <v>365061206150</v>
      </c>
      <c r="AC121">
        <v>36</v>
      </c>
      <c r="AD121">
        <v>9426639</v>
      </c>
      <c r="AE121">
        <v>36506</v>
      </c>
      <c r="AF121" t="b">
        <v>0</v>
      </c>
    </row>
    <row r="122" spans="1:32" x14ac:dyDescent="0.15">
      <c r="A122">
        <v>4</v>
      </c>
      <c r="B122">
        <v>121</v>
      </c>
      <c r="C122">
        <v>1</v>
      </c>
      <c r="D122" t="s">
        <v>796</v>
      </c>
      <c r="E122" t="s">
        <v>797</v>
      </c>
      <c r="F122" t="s">
        <v>83</v>
      </c>
      <c r="G122" t="s">
        <v>83</v>
      </c>
      <c r="H122">
        <v>45</v>
      </c>
      <c r="I122">
        <v>0</v>
      </c>
      <c r="J122">
        <v>0</v>
      </c>
      <c r="K122" t="s">
        <v>766</v>
      </c>
      <c r="L122" t="s">
        <v>83</v>
      </c>
      <c r="M122" t="s">
        <v>83</v>
      </c>
      <c r="N122" t="s">
        <v>767</v>
      </c>
      <c r="O122" t="s">
        <v>83</v>
      </c>
      <c r="P122" t="s">
        <v>83</v>
      </c>
      <c r="Q122" t="s">
        <v>83</v>
      </c>
      <c r="R122" t="s">
        <v>83</v>
      </c>
      <c r="S122" t="s">
        <v>83</v>
      </c>
      <c r="T122" t="s">
        <v>83</v>
      </c>
      <c r="U122" t="s">
        <v>83</v>
      </c>
      <c r="V122" t="s">
        <v>83</v>
      </c>
      <c r="W122">
        <v>4</v>
      </c>
      <c r="X122">
        <v>1</v>
      </c>
      <c r="Y122">
        <v>4</v>
      </c>
      <c r="Z122" s="1">
        <v>41147</v>
      </c>
      <c r="AA122">
        <v>36</v>
      </c>
      <c r="AB122">
        <v>365061208260</v>
      </c>
      <c r="AC122">
        <v>36</v>
      </c>
      <c r="AD122">
        <v>8611685</v>
      </c>
      <c r="AE122">
        <v>36506</v>
      </c>
      <c r="AF122" t="b">
        <v>0</v>
      </c>
    </row>
    <row r="123" spans="1:32" x14ac:dyDescent="0.15">
      <c r="A123">
        <v>4</v>
      </c>
      <c r="B123">
        <v>122</v>
      </c>
      <c r="C123">
        <v>1</v>
      </c>
      <c r="D123" t="s">
        <v>798</v>
      </c>
      <c r="E123" t="s">
        <v>799</v>
      </c>
      <c r="F123" t="s">
        <v>83</v>
      </c>
      <c r="G123" t="s">
        <v>83</v>
      </c>
      <c r="H123">
        <v>45</v>
      </c>
      <c r="I123">
        <v>0</v>
      </c>
      <c r="J123">
        <v>0</v>
      </c>
      <c r="K123" t="s">
        <v>766</v>
      </c>
      <c r="L123" t="s">
        <v>83</v>
      </c>
      <c r="M123" t="s">
        <v>83</v>
      </c>
      <c r="N123" t="s">
        <v>767</v>
      </c>
      <c r="O123" t="s">
        <v>83</v>
      </c>
      <c r="P123" t="s">
        <v>83</v>
      </c>
      <c r="Q123" t="s">
        <v>83</v>
      </c>
      <c r="R123" t="s">
        <v>83</v>
      </c>
      <c r="S123" t="s">
        <v>83</v>
      </c>
      <c r="T123" t="s">
        <v>83</v>
      </c>
      <c r="U123" t="s">
        <v>83</v>
      </c>
      <c r="V123" t="s">
        <v>83</v>
      </c>
      <c r="W123">
        <v>4</v>
      </c>
      <c r="X123">
        <v>1</v>
      </c>
      <c r="Y123">
        <v>4</v>
      </c>
      <c r="Z123" s="1">
        <v>41187</v>
      </c>
      <c r="AA123">
        <v>36</v>
      </c>
      <c r="AB123">
        <v>365061210050</v>
      </c>
      <c r="AC123">
        <v>36</v>
      </c>
      <c r="AD123">
        <v>8611700</v>
      </c>
      <c r="AE123">
        <v>36506</v>
      </c>
      <c r="AF123" t="b">
        <v>0</v>
      </c>
    </row>
    <row r="124" spans="1:32" x14ac:dyDescent="0.15">
      <c r="A124">
        <v>4</v>
      </c>
      <c r="B124">
        <v>123</v>
      </c>
      <c r="C124">
        <v>1</v>
      </c>
      <c r="D124" t="s">
        <v>800</v>
      </c>
      <c r="E124" t="s">
        <v>801</v>
      </c>
      <c r="F124" t="s">
        <v>83</v>
      </c>
      <c r="G124" t="s">
        <v>83</v>
      </c>
      <c r="H124">
        <v>45</v>
      </c>
      <c r="I124">
        <v>0</v>
      </c>
      <c r="J124">
        <v>0</v>
      </c>
      <c r="K124" t="s">
        <v>766</v>
      </c>
      <c r="L124" t="s">
        <v>83</v>
      </c>
      <c r="M124" t="s">
        <v>83</v>
      </c>
      <c r="N124" t="s">
        <v>767</v>
      </c>
      <c r="O124" t="s">
        <v>83</v>
      </c>
      <c r="P124" t="s">
        <v>83</v>
      </c>
      <c r="Q124" t="s">
        <v>83</v>
      </c>
      <c r="R124" t="s">
        <v>83</v>
      </c>
      <c r="S124" t="s">
        <v>83</v>
      </c>
      <c r="T124" t="s">
        <v>83</v>
      </c>
      <c r="U124" t="s">
        <v>83</v>
      </c>
      <c r="V124" t="s">
        <v>83</v>
      </c>
      <c r="W124">
        <v>4</v>
      </c>
      <c r="X124">
        <v>1</v>
      </c>
      <c r="Y124">
        <v>4</v>
      </c>
      <c r="Z124" s="1">
        <v>41241</v>
      </c>
      <c r="AA124">
        <v>36</v>
      </c>
      <c r="AB124">
        <v>365061211280</v>
      </c>
      <c r="AC124">
        <v>36</v>
      </c>
      <c r="AD124">
        <v>8611584</v>
      </c>
      <c r="AE124">
        <v>36506</v>
      </c>
      <c r="AF124" t="b">
        <v>0</v>
      </c>
    </row>
    <row r="125" spans="1:32" x14ac:dyDescent="0.15">
      <c r="A125">
        <v>4</v>
      </c>
      <c r="B125">
        <v>124</v>
      </c>
      <c r="C125">
        <v>2</v>
      </c>
      <c r="D125" t="s">
        <v>802</v>
      </c>
      <c r="E125" t="s">
        <v>803</v>
      </c>
      <c r="F125" t="s">
        <v>83</v>
      </c>
      <c r="G125" t="s">
        <v>83</v>
      </c>
      <c r="H125">
        <v>45</v>
      </c>
      <c r="I125">
        <v>0</v>
      </c>
      <c r="J125">
        <v>0</v>
      </c>
      <c r="K125" t="s">
        <v>766</v>
      </c>
      <c r="L125" t="s">
        <v>83</v>
      </c>
      <c r="M125" t="s">
        <v>83</v>
      </c>
      <c r="N125" t="s">
        <v>767</v>
      </c>
      <c r="O125" t="s">
        <v>83</v>
      </c>
      <c r="P125" t="s">
        <v>83</v>
      </c>
      <c r="Q125" t="s">
        <v>83</v>
      </c>
      <c r="R125" t="s">
        <v>83</v>
      </c>
      <c r="S125" t="s">
        <v>83</v>
      </c>
      <c r="T125" t="s">
        <v>83</v>
      </c>
      <c r="U125" t="s">
        <v>83</v>
      </c>
      <c r="V125" t="s">
        <v>83</v>
      </c>
      <c r="W125">
        <v>4</v>
      </c>
      <c r="X125">
        <v>3</v>
      </c>
      <c r="Y125">
        <v>2</v>
      </c>
      <c r="Z125" s="1">
        <v>38543</v>
      </c>
      <c r="AA125">
        <v>36</v>
      </c>
      <c r="AB125">
        <v>365060507105</v>
      </c>
      <c r="AC125">
        <v>36</v>
      </c>
      <c r="AD125">
        <v>5718763</v>
      </c>
      <c r="AE125">
        <v>36506</v>
      </c>
      <c r="AF125" t="b">
        <v>0</v>
      </c>
    </row>
    <row r="126" spans="1:32" x14ac:dyDescent="0.15">
      <c r="A126">
        <v>4</v>
      </c>
      <c r="B126">
        <v>125</v>
      </c>
      <c r="C126">
        <v>2</v>
      </c>
      <c r="D126" t="s">
        <v>804</v>
      </c>
      <c r="E126" t="s">
        <v>805</v>
      </c>
      <c r="F126" t="s">
        <v>83</v>
      </c>
      <c r="G126" t="s">
        <v>83</v>
      </c>
      <c r="H126">
        <v>45</v>
      </c>
      <c r="I126">
        <v>0</v>
      </c>
      <c r="J126">
        <v>0</v>
      </c>
      <c r="K126" t="s">
        <v>766</v>
      </c>
      <c r="L126" t="s">
        <v>83</v>
      </c>
      <c r="M126" t="s">
        <v>83</v>
      </c>
      <c r="N126" t="s">
        <v>767</v>
      </c>
      <c r="O126" t="s">
        <v>83</v>
      </c>
      <c r="P126" t="s">
        <v>83</v>
      </c>
      <c r="Q126" t="s">
        <v>83</v>
      </c>
      <c r="R126" t="s">
        <v>83</v>
      </c>
      <c r="S126" t="s">
        <v>83</v>
      </c>
      <c r="T126" t="s">
        <v>83</v>
      </c>
      <c r="U126" t="s">
        <v>83</v>
      </c>
      <c r="V126" t="s">
        <v>83</v>
      </c>
      <c r="W126">
        <v>4</v>
      </c>
      <c r="X126">
        <v>3</v>
      </c>
      <c r="Y126">
        <v>2</v>
      </c>
      <c r="Z126" s="1">
        <v>38597</v>
      </c>
      <c r="AA126">
        <v>36</v>
      </c>
      <c r="AB126">
        <v>365060509025</v>
      </c>
      <c r="AC126">
        <v>36</v>
      </c>
      <c r="AD126">
        <v>7034544</v>
      </c>
      <c r="AE126">
        <v>36506</v>
      </c>
      <c r="AF126" t="b">
        <v>0</v>
      </c>
    </row>
    <row r="127" spans="1:32" x14ac:dyDescent="0.15">
      <c r="A127">
        <v>4</v>
      </c>
      <c r="B127">
        <v>126</v>
      </c>
      <c r="C127">
        <v>2</v>
      </c>
      <c r="D127" t="s">
        <v>806</v>
      </c>
      <c r="E127" t="s">
        <v>807</v>
      </c>
      <c r="F127" t="s">
        <v>83</v>
      </c>
      <c r="G127" t="s">
        <v>83</v>
      </c>
      <c r="H127">
        <v>45</v>
      </c>
      <c r="I127">
        <v>0</v>
      </c>
      <c r="J127">
        <v>0</v>
      </c>
      <c r="K127" t="s">
        <v>766</v>
      </c>
      <c r="L127" t="s">
        <v>83</v>
      </c>
      <c r="M127" t="s">
        <v>83</v>
      </c>
      <c r="N127" t="s">
        <v>767</v>
      </c>
      <c r="O127" t="s">
        <v>83</v>
      </c>
      <c r="P127" t="s">
        <v>83</v>
      </c>
      <c r="Q127" t="s">
        <v>83</v>
      </c>
      <c r="R127" t="s">
        <v>83</v>
      </c>
      <c r="S127" t="s">
        <v>83</v>
      </c>
      <c r="T127" t="s">
        <v>83</v>
      </c>
      <c r="U127" t="s">
        <v>83</v>
      </c>
      <c r="V127" t="s">
        <v>83</v>
      </c>
      <c r="W127">
        <v>4</v>
      </c>
      <c r="X127">
        <v>3</v>
      </c>
      <c r="Y127">
        <v>1</v>
      </c>
      <c r="Z127" s="1">
        <v>38854</v>
      </c>
      <c r="AA127">
        <v>36</v>
      </c>
      <c r="AB127">
        <v>365060605175</v>
      </c>
      <c r="AC127">
        <v>36</v>
      </c>
      <c r="AD127">
        <v>6566938</v>
      </c>
      <c r="AE127">
        <v>36506</v>
      </c>
      <c r="AF127" t="b">
        <v>0</v>
      </c>
    </row>
    <row r="128" spans="1:32" x14ac:dyDescent="0.15">
      <c r="A128">
        <v>4</v>
      </c>
      <c r="B128">
        <v>127</v>
      </c>
      <c r="C128">
        <v>2</v>
      </c>
      <c r="D128" t="s">
        <v>808</v>
      </c>
      <c r="E128" t="s">
        <v>809</v>
      </c>
      <c r="F128" t="s">
        <v>83</v>
      </c>
      <c r="G128" t="s">
        <v>83</v>
      </c>
      <c r="H128">
        <v>45</v>
      </c>
      <c r="I128">
        <v>0</v>
      </c>
      <c r="J128">
        <v>0</v>
      </c>
      <c r="K128" t="s">
        <v>766</v>
      </c>
      <c r="L128" t="s">
        <v>83</v>
      </c>
      <c r="M128" t="s">
        <v>83</v>
      </c>
      <c r="N128" t="s">
        <v>767</v>
      </c>
      <c r="O128" t="s">
        <v>83</v>
      </c>
      <c r="P128" t="s">
        <v>83</v>
      </c>
      <c r="Q128" t="s">
        <v>83</v>
      </c>
      <c r="R128" t="s">
        <v>83</v>
      </c>
      <c r="S128" t="s">
        <v>83</v>
      </c>
      <c r="T128" t="s">
        <v>83</v>
      </c>
      <c r="U128" t="s">
        <v>83</v>
      </c>
      <c r="V128" t="s">
        <v>83</v>
      </c>
      <c r="W128">
        <v>4</v>
      </c>
      <c r="X128">
        <v>3</v>
      </c>
      <c r="Y128">
        <v>1</v>
      </c>
      <c r="Z128" s="1">
        <v>38904</v>
      </c>
      <c r="AA128">
        <v>36</v>
      </c>
      <c r="AB128">
        <v>365060607065</v>
      </c>
      <c r="AC128">
        <v>36</v>
      </c>
      <c r="AD128">
        <v>6170970</v>
      </c>
      <c r="AE128">
        <v>36506</v>
      </c>
      <c r="AF128" t="b">
        <v>0</v>
      </c>
    </row>
    <row r="129" spans="1:32" x14ac:dyDescent="0.15">
      <c r="A129">
        <v>4</v>
      </c>
      <c r="B129">
        <v>128</v>
      </c>
      <c r="C129">
        <v>2</v>
      </c>
      <c r="D129" t="s">
        <v>810</v>
      </c>
      <c r="E129" t="s">
        <v>811</v>
      </c>
      <c r="F129" t="s">
        <v>83</v>
      </c>
      <c r="G129" t="s">
        <v>83</v>
      </c>
      <c r="H129">
        <v>45</v>
      </c>
      <c r="I129">
        <v>0</v>
      </c>
      <c r="J129">
        <v>0</v>
      </c>
      <c r="K129" t="s">
        <v>766</v>
      </c>
      <c r="L129" t="s">
        <v>83</v>
      </c>
      <c r="M129" t="s">
        <v>83</v>
      </c>
      <c r="N129" t="s">
        <v>767</v>
      </c>
      <c r="O129" t="s">
        <v>83</v>
      </c>
      <c r="P129" t="s">
        <v>83</v>
      </c>
      <c r="Q129" t="s">
        <v>83</v>
      </c>
      <c r="R129" t="s">
        <v>83</v>
      </c>
      <c r="S129" t="s">
        <v>83</v>
      </c>
      <c r="T129" t="s">
        <v>83</v>
      </c>
      <c r="U129" t="s">
        <v>83</v>
      </c>
      <c r="V129" t="s">
        <v>83</v>
      </c>
      <c r="W129">
        <v>4</v>
      </c>
      <c r="X129">
        <v>3</v>
      </c>
      <c r="Y129">
        <v>1</v>
      </c>
      <c r="Z129" s="1">
        <v>39047</v>
      </c>
      <c r="AA129">
        <v>36</v>
      </c>
      <c r="AB129">
        <v>365060611265</v>
      </c>
      <c r="AC129">
        <v>36</v>
      </c>
      <c r="AD129">
        <v>6009267</v>
      </c>
      <c r="AE129">
        <v>36506</v>
      </c>
      <c r="AF129" t="b">
        <v>0</v>
      </c>
    </row>
    <row r="130" spans="1:32" x14ac:dyDescent="0.15">
      <c r="A130">
        <v>4</v>
      </c>
      <c r="B130">
        <v>129</v>
      </c>
      <c r="C130">
        <v>2</v>
      </c>
      <c r="D130" t="s">
        <v>812</v>
      </c>
      <c r="E130" t="s">
        <v>813</v>
      </c>
      <c r="F130" t="s">
        <v>83</v>
      </c>
      <c r="G130" t="s">
        <v>83</v>
      </c>
      <c r="H130">
        <v>45</v>
      </c>
      <c r="I130">
        <v>0</v>
      </c>
      <c r="J130">
        <v>0</v>
      </c>
      <c r="K130" t="s">
        <v>766</v>
      </c>
      <c r="L130" t="s">
        <v>83</v>
      </c>
      <c r="M130" t="s">
        <v>83</v>
      </c>
      <c r="N130" t="s">
        <v>767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 t="s">
        <v>83</v>
      </c>
      <c r="U130" t="s">
        <v>83</v>
      </c>
      <c r="V130" t="s">
        <v>83</v>
      </c>
      <c r="W130">
        <v>4</v>
      </c>
      <c r="X130">
        <v>2</v>
      </c>
      <c r="Y130">
        <v>2</v>
      </c>
      <c r="Z130" s="1">
        <v>39576</v>
      </c>
      <c r="AA130">
        <v>36</v>
      </c>
      <c r="AB130">
        <v>365060805085</v>
      </c>
      <c r="AC130">
        <v>36</v>
      </c>
      <c r="AD130">
        <v>6921369</v>
      </c>
      <c r="AE130">
        <v>36506</v>
      </c>
      <c r="AF130" t="b">
        <v>0</v>
      </c>
    </row>
    <row r="131" spans="1:32" x14ac:dyDescent="0.15">
      <c r="A131">
        <v>4</v>
      </c>
      <c r="B131">
        <v>130</v>
      </c>
      <c r="C131">
        <v>2</v>
      </c>
      <c r="D131" t="s">
        <v>814</v>
      </c>
      <c r="E131" t="s">
        <v>815</v>
      </c>
      <c r="F131" t="s">
        <v>83</v>
      </c>
      <c r="G131" t="s">
        <v>83</v>
      </c>
      <c r="H131">
        <v>45</v>
      </c>
      <c r="I131">
        <v>0</v>
      </c>
      <c r="J131">
        <v>0</v>
      </c>
      <c r="K131" t="s">
        <v>766</v>
      </c>
      <c r="L131" t="s">
        <v>83</v>
      </c>
      <c r="M131" t="s">
        <v>83</v>
      </c>
      <c r="N131" t="s">
        <v>767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 t="s">
        <v>83</v>
      </c>
      <c r="U131" t="s">
        <v>83</v>
      </c>
      <c r="V131" t="s">
        <v>83</v>
      </c>
      <c r="W131">
        <v>4</v>
      </c>
      <c r="X131">
        <v>1</v>
      </c>
      <c r="Y131">
        <v>6</v>
      </c>
      <c r="Z131" s="1">
        <v>40319</v>
      </c>
      <c r="AA131">
        <v>36</v>
      </c>
      <c r="AB131">
        <v>365061005215</v>
      </c>
      <c r="AC131">
        <v>36</v>
      </c>
      <c r="AD131">
        <v>7838778</v>
      </c>
      <c r="AE131">
        <v>36506</v>
      </c>
      <c r="AF131" t="b">
        <v>0</v>
      </c>
    </row>
    <row r="132" spans="1:32" x14ac:dyDescent="0.15">
      <c r="A132">
        <v>4</v>
      </c>
      <c r="B132">
        <v>131</v>
      </c>
      <c r="C132">
        <v>2</v>
      </c>
      <c r="D132" t="s">
        <v>816</v>
      </c>
      <c r="E132" t="s">
        <v>817</v>
      </c>
      <c r="F132" t="s">
        <v>83</v>
      </c>
      <c r="G132" t="s">
        <v>83</v>
      </c>
      <c r="H132">
        <v>45</v>
      </c>
      <c r="I132">
        <v>0</v>
      </c>
      <c r="J132">
        <v>0</v>
      </c>
      <c r="K132" t="s">
        <v>766</v>
      </c>
      <c r="L132" t="s">
        <v>83</v>
      </c>
      <c r="M132" t="s">
        <v>83</v>
      </c>
      <c r="N132" t="s">
        <v>767</v>
      </c>
      <c r="O132" t="s">
        <v>83</v>
      </c>
      <c r="P132" t="s">
        <v>83</v>
      </c>
      <c r="Q132" t="s">
        <v>83</v>
      </c>
      <c r="R132" t="s">
        <v>83</v>
      </c>
      <c r="S132" t="s">
        <v>83</v>
      </c>
      <c r="T132" t="s">
        <v>83</v>
      </c>
      <c r="U132" t="s">
        <v>83</v>
      </c>
      <c r="V132" t="s">
        <v>83</v>
      </c>
      <c r="W132">
        <v>4</v>
      </c>
      <c r="X132">
        <v>1</v>
      </c>
      <c r="Y132">
        <v>6</v>
      </c>
      <c r="Z132" s="1">
        <v>40357</v>
      </c>
      <c r="AA132">
        <v>36</v>
      </c>
      <c r="AB132">
        <v>365061006285</v>
      </c>
      <c r="AC132">
        <v>36</v>
      </c>
      <c r="AD132">
        <v>8360518</v>
      </c>
      <c r="AE132">
        <v>36506</v>
      </c>
      <c r="AF132" t="b">
        <v>0</v>
      </c>
    </row>
    <row r="133" spans="1:32" x14ac:dyDescent="0.15">
      <c r="A133">
        <v>4</v>
      </c>
      <c r="B133">
        <v>132</v>
      </c>
      <c r="C133">
        <v>2</v>
      </c>
      <c r="D133" t="s">
        <v>818</v>
      </c>
      <c r="E133" t="s">
        <v>819</v>
      </c>
      <c r="F133" t="s">
        <v>83</v>
      </c>
      <c r="G133" t="s">
        <v>83</v>
      </c>
      <c r="H133">
        <v>45</v>
      </c>
      <c r="I133">
        <v>0</v>
      </c>
      <c r="J133">
        <v>0</v>
      </c>
      <c r="K133" t="s">
        <v>766</v>
      </c>
      <c r="L133" t="s">
        <v>83</v>
      </c>
      <c r="M133" t="s">
        <v>83</v>
      </c>
      <c r="N133" t="s">
        <v>767</v>
      </c>
      <c r="O133" t="s">
        <v>83</v>
      </c>
      <c r="P133" t="s">
        <v>83</v>
      </c>
      <c r="Q133" t="s">
        <v>83</v>
      </c>
      <c r="R133" t="s">
        <v>83</v>
      </c>
      <c r="S133" t="s">
        <v>83</v>
      </c>
      <c r="T133" t="s">
        <v>83</v>
      </c>
      <c r="U133" t="s">
        <v>83</v>
      </c>
      <c r="V133" t="s">
        <v>83</v>
      </c>
      <c r="W133">
        <v>4</v>
      </c>
      <c r="X133">
        <v>1</v>
      </c>
      <c r="Y133">
        <v>5</v>
      </c>
      <c r="Z133" s="1">
        <v>40741</v>
      </c>
      <c r="AA133">
        <v>36</v>
      </c>
      <c r="AB133">
        <v>365061107175</v>
      </c>
      <c r="AC133">
        <v>36</v>
      </c>
      <c r="AD133">
        <v>8210060</v>
      </c>
      <c r="AE133">
        <v>36506</v>
      </c>
      <c r="AF133" t="b">
        <v>0</v>
      </c>
    </row>
    <row r="134" spans="1:32" x14ac:dyDescent="0.15">
      <c r="A134">
        <v>4</v>
      </c>
      <c r="B134">
        <v>133</v>
      </c>
      <c r="C134">
        <v>2</v>
      </c>
      <c r="D134" t="s">
        <v>820</v>
      </c>
      <c r="E134" t="s">
        <v>821</v>
      </c>
      <c r="F134" t="s">
        <v>83</v>
      </c>
      <c r="G134" t="s">
        <v>83</v>
      </c>
      <c r="H134">
        <v>45</v>
      </c>
      <c r="I134">
        <v>0</v>
      </c>
      <c r="J134">
        <v>0</v>
      </c>
      <c r="K134" t="s">
        <v>766</v>
      </c>
      <c r="L134" t="s">
        <v>83</v>
      </c>
      <c r="M134" t="s">
        <v>83</v>
      </c>
      <c r="N134" t="s">
        <v>767</v>
      </c>
      <c r="O134" t="s">
        <v>83</v>
      </c>
      <c r="P134" t="s">
        <v>83</v>
      </c>
      <c r="Q134" t="s">
        <v>83</v>
      </c>
      <c r="R134" t="s">
        <v>83</v>
      </c>
      <c r="S134" t="s">
        <v>83</v>
      </c>
      <c r="T134" t="s">
        <v>83</v>
      </c>
      <c r="U134" t="s">
        <v>83</v>
      </c>
      <c r="V134" t="s">
        <v>83</v>
      </c>
      <c r="W134">
        <v>4</v>
      </c>
      <c r="X134">
        <v>1</v>
      </c>
      <c r="Y134">
        <v>5</v>
      </c>
      <c r="Z134" s="1">
        <v>40787</v>
      </c>
      <c r="AA134">
        <v>36</v>
      </c>
      <c r="AB134">
        <v>365061109015</v>
      </c>
      <c r="AC134">
        <v>36</v>
      </c>
      <c r="AD134">
        <v>8819142</v>
      </c>
      <c r="AE134">
        <v>36506</v>
      </c>
      <c r="AF134" t="b">
        <v>0</v>
      </c>
    </row>
    <row r="135" spans="1:32" x14ac:dyDescent="0.15">
      <c r="A135">
        <v>4</v>
      </c>
      <c r="B135">
        <v>134</v>
      </c>
      <c r="C135">
        <v>1</v>
      </c>
      <c r="D135" t="s">
        <v>822</v>
      </c>
      <c r="E135" t="s">
        <v>823</v>
      </c>
      <c r="F135" t="s">
        <v>83</v>
      </c>
      <c r="G135" t="s">
        <v>83</v>
      </c>
      <c r="H135">
        <v>49</v>
      </c>
      <c r="I135">
        <v>0</v>
      </c>
      <c r="J135">
        <v>0</v>
      </c>
      <c r="K135" t="s">
        <v>824</v>
      </c>
      <c r="L135" t="s">
        <v>83</v>
      </c>
      <c r="M135" t="s">
        <v>83</v>
      </c>
      <c r="N135" t="s">
        <v>825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 t="s">
        <v>83</v>
      </c>
      <c r="U135" t="s">
        <v>83</v>
      </c>
      <c r="V135" t="s">
        <v>83</v>
      </c>
      <c r="W135">
        <v>4</v>
      </c>
      <c r="X135">
        <v>3</v>
      </c>
      <c r="Y135">
        <v>3</v>
      </c>
      <c r="Z135" s="1">
        <v>38333</v>
      </c>
      <c r="AA135">
        <v>36</v>
      </c>
      <c r="AB135">
        <v>365080412120</v>
      </c>
      <c r="AC135">
        <v>36</v>
      </c>
      <c r="AD135">
        <v>6169795</v>
      </c>
      <c r="AE135">
        <v>36508</v>
      </c>
      <c r="AF135" t="b">
        <v>0</v>
      </c>
    </row>
    <row r="136" spans="1:32" x14ac:dyDescent="0.15">
      <c r="A136">
        <v>4</v>
      </c>
      <c r="B136">
        <v>135</v>
      </c>
      <c r="C136">
        <v>1</v>
      </c>
      <c r="D136" t="s">
        <v>826</v>
      </c>
      <c r="E136" t="s">
        <v>827</v>
      </c>
      <c r="F136" t="s">
        <v>83</v>
      </c>
      <c r="G136" t="s">
        <v>83</v>
      </c>
      <c r="H136">
        <v>49</v>
      </c>
      <c r="I136">
        <v>0</v>
      </c>
      <c r="J136">
        <v>0</v>
      </c>
      <c r="K136" t="s">
        <v>824</v>
      </c>
      <c r="L136" t="s">
        <v>83</v>
      </c>
      <c r="M136" t="s">
        <v>83</v>
      </c>
      <c r="N136" t="s">
        <v>825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 t="s">
        <v>83</v>
      </c>
      <c r="U136" t="s">
        <v>83</v>
      </c>
      <c r="V136" t="s">
        <v>83</v>
      </c>
      <c r="W136">
        <v>4</v>
      </c>
      <c r="X136">
        <v>3</v>
      </c>
      <c r="Y136">
        <v>1</v>
      </c>
      <c r="Z136" s="1">
        <v>38971</v>
      </c>
      <c r="AA136">
        <v>36</v>
      </c>
      <c r="AB136">
        <v>365080609110</v>
      </c>
      <c r="AC136">
        <v>36</v>
      </c>
      <c r="AD136">
        <v>6361228</v>
      </c>
      <c r="AE136">
        <v>36508</v>
      </c>
      <c r="AF136" t="b">
        <v>0</v>
      </c>
    </row>
    <row r="137" spans="1:32" x14ac:dyDescent="0.15">
      <c r="A137">
        <v>4</v>
      </c>
      <c r="B137">
        <v>136</v>
      </c>
      <c r="C137">
        <v>1</v>
      </c>
      <c r="D137" t="s">
        <v>828</v>
      </c>
      <c r="E137" t="s">
        <v>829</v>
      </c>
      <c r="F137" t="s">
        <v>83</v>
      </c>
      <c r="G137" t="s">
        <v>83</v>
      </c>
      <c r="H137">
        <v>49</v>
      </c>
      <c r="I137">
        <v>0</v>
      </c>
      <c r="J137">
        <v>0</v>
      </c>
      <c r="K137" t="s">
        <v>824</v>
      </c>
      <c r="L137" t="s">
        <v>83</v>
      </c>
      <c r="M137" t="s">
        <v>83</v>
      </c>
      <c r="N137" t="s">
        <v>825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 t="s">
        <v>83</v>
      </c>
      <c r="U137" t="s">
        <v>83</v>
      </c>
      <c r="V137" t="s">
        <v>83</v>
      </c>
      <c r="W137">
        <v>4</v>
      </c>
      <c r="X137">
        <v>3</v>
      </c>
      <c r="Y137">
        <v>1</v>
      </c>
      <c r="Z137" s="1">
        <v>39058</v>
      </c>
      <c r="AA137">
        <v>36</v>
      </c>
      <c r="AB137">
        <v>365080612070</v>
      </c>
      <c r="AC137">
        <v>36</v>
      </c>
      <c r="AD137">
        <v>6015699</v>
      </c>
      <c r="AE137">
        <v>36508</v>
      </c>
      <c r="AF137" t="b">
        <v>0</v>
      </c>
    </row>
    <row r="138" spans="1:32" x14ac:dyDescent="0.15">
      <c r="A138">
        <v>4</v>
      </c>
      <c r="B138">
        <v>137</v>
      </c>
      <c r="C138">
        <v>1</v>
      </c>
      <c r="D138" t="s">
        <v>830</v>
      </c>
      <c r="E138" t="s">
        <v>831</v>
      </c>
      <c r="F138" t="s">
        <v>83</v>
      </c>
      <c r="G138" t="s">
        <v>83</v>
      </c>
      <c r="H138">
        <v>49</v>
      </c>
      <c r="I138">
        <v>0</v>
      </c>
      <c r="J138">
        <v>0</v>
      </c>
      <c r="K138" t="s">
        <v>824</v>
      </c>
      <c r="L138" t="s">
        <v>83</v>
      </c>
      <c r="M138" t="s">
        <v>83</v>
      </c>
      <c r="N138" t="s">
        <v>825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 t="s">
        <v>83</v>
      </c>
      <c r="U138" t="s">
        <v>83</v>
      </c>
      <c r="V138" t="s">
        <v>83</v>
      </c>
      <c r="W138">
        <v>4</v>
      </c>
      <c r="X138">
        <v>2</v>
      </c>
      <c r="Y138">
        <v>2</v>
      </c>
      <c r="Z138" s="1">
        <v>39738</v>
      </c>
      <c r="AA138">
        <v>36</v>
      </c>
      <c r="AB138">
        <v>365080810170</v>
      </c>
      <c r="AC138">
        <v>36</v>
      </c>
      <c r="AD138">
        <v>7388812</v>
      </c>
      <c r="AE138">
        <v>36508</v>
      </c>
      <c r="AF138" t="b">
        <v>0</v>
      </c>
    </row>
    <row r="139" spans="1:32" x14ac:dyDescent="0.15">
      <c r="A139">
        <v>4</v>
      </c>
      <c r="B139">
        <v>138</v>
      </c>
      <c r="C139">
        <v>1</v>
      </c>
      <c r="D139" t="s">
        <v>832</v>
      </c>
      <c r="E139" t="s">
        <v>833</v>
      </c>
      <c r="F139" t="s">
        <v>83</v>
      </c>
      <c r="G139" t="s">
        <v>83</v>
      </c>
      <c r="H139">
        <v>49</v>
      </c>
      <c r="I139">
        <v>0</v>
      </c>
      <c r="J139">
        <v>0</v>
      </c>
      <c r="K139" t="s">
        <v>824</v>
      </c>
      <c r="L139" t="s">
        <v>83</v>
      </c>
      <c r="M139" t="s">
        <v>83</v>
      </c>
      <c r="N139" t="s">
        <v>825</v>
      </c>
      <c r="O139" t="s">
        <v>83</v>
      </c>
      <c r="P139" t="s">
        <v>83</v>
      </c>
      <c r="Q139" t="s">
        <v>83</v>
      </c>
      <c r="R139" t="s">
        <v>83</v>
      </c>
      <c r="S139" t="s">
        <v>83</v>
      </c>
      <c r="T139" t="s">
        <v>83</v>
      </c>
      <c r="U139" t="s">
        <v>83</v>
      </c>
      <c r="V139" t="s">
        <v>83</v>
      </c>
      <c r="W139">
        <v>4</v>
      </c>
      <c r="X139">
        <v>2</v>
      </c>
      <c r="Y139">
        <v>1</v>
      </c>
      <c r="Z139" s="1">
        <v>39912</v>
      </c>
      <c r="AA139">
        <v>36</v>
      </c>
      <c r="AB139">
        <v>365080904090</v>
      </c>
      <c r="AC139">
        <v>36</v>
      </c>
      <c r="AD139">
        <v>7727374</v>
      </c>
      <c r="AE139">
        <v>36508</v>
      </c>
      <c r="AF139" t="b">
        <v>0</v>
      </c>
    </row>
    <row r="140" spans="1:32" x14ac:dyDescent="0.15">
      <c r="A140">
        <v>4</v>
      </c>
      <c r="B140">
        <v>139</v>
      </c>
      <c r="C140">
        <v>1</v>
      </c>
      <c r="D140" t="s">
        <v>834</v>
      </c>
      <c r="E140" t="s">
        <v>835</v>
      </c>
      <c r="F140" t="s">
        <v>83</v>
      </c>
      <c r="G140" t="s">
        <v>83</v>
      </c>
      <c r="H140">
        <v>49</v>
      </c>
      <c r="I140">
        <v>0</v>
      </c>
      <c r="J140">
        <v>0</v>
      </c>
      <c r="K140" t="s">
        <v>824</v>
      </c>
      <c r="L140" t="s">
        <v>83</v>
      </c>
      <c r="M140" t="s">
        <v>83</v>
      </c>
      <c r="N140" t="s">
        <v>825</v>
      </c>
      <c r="O140" t="s">
        <v>83</v>
      </c>
      <c r="P140" t="s">
        <v>83</v>
      </c>
      <c r="Q140" t="s">
        <v>83</v>
      </c>
      <c r="R140" t="s">
        <v>83</v>
      </c>
      <c r="S140" t="s">
        <v>83</v>
      </c>
      <c r="T140" t="s">
        <v>83</v>
      </c>
      <c r="U140" t="s">
        <v>83</v>
      </c>
      <c r="V140" t="s">
        <v>83</v>
      </c>
      <c r="W140">
        <v>4</v>
      </c>
      <c r="X140">
        <v>2</v>
      </c>
      <c r="Y140">
        <v>1</v>
      </c>
      <c r="Z140" s="1">
        <v>39933</v>
      </c>
      <c r="AA140">
        <v>36</v>
      </c>
      <c r="AB140">
        <v>365080904300</v>
      </c>
      <c r="AC140">
        <v>36</v>
      </c>
      <c r="AD140">
        <v>7437014</v>
      </c>
      <c r="AE140">
        <v>36508</v>
      </c>
      <c r="AF140" t="b">
        <v>0</v>
      </c>
    </row>
    <row r="141" spans="1:32" x14ac:dyDescent="0.15">
      <c r="A141">
        <v>4</v>
      </c>
      <c r="B141">
        <v>140</v>
      </c>
      <c r="C141">
        <v>1</v>
      </c>
      <c r="D141" t="s">
        <v>836</v>
      </c>
      <c r="E141" t="s">
        <v>837</v>
      </c>
      <c r="F141" t="s">
        <v>83</v>
      </c>
      <c r="G141" t="s">
        <v>83</v>
      </c>
      <c r="H141">
        <v>49</v>
      </c>
      <c r="I141">
        <v>0</v>
      </c>
      <c r="J141">
        <v>0</v>
      </c>
      <c r="K141" t="s">
        <v>824</v>
      </c>
      <c r="L141" t="s">
        <v>83</v>
      </c>
      <c r="M141" t="s">
        <v>83</v>
      </c>
      <c r="N141" t="s">
        <v>825</v>
      </c>
      <c r="O141" t="s">
        <v>83</v>
      </c>
      <c r="P141" t="s">
        <v>83</v>
      </c>
      <c r="Q141" t="s">
        <v>83</v>
      </c>
      <c r="R141" t="s">
        <v>83</v>
      </c>
      <c r="S141" t="s">
        <v>83</v>
      </c>
      <c r="T141" t="s">
        <v>83</v>
      </c>
      <c r="U141" t="s">
        <v>83</v>
      </c>
      <c r="V141" t="s">
        <v>83</v>
      </c>
      <c r="W141">
        <v>4</v>
      </c>
      <c r="X141">
        <v>2</v>
      </c>
      <c r="Y141">
        <v>1</v>
      </c>
      <c r="Z141" s="1">
        <v>40062</v>
      </c>
      <c r="AA141">
        <v>36</v>
      </c>
      <c r="AB141">
        <v>365080909060</v>
      </c>
      <c r="AC141">
        <v>36</v>
      </c>
      <c r="AD141">
        <v>7866609</v>
      </c>
      <c r="AE141">
        <v>36508</v>
      </c>
      <c r="AF141" t="b">
        <v>0</v>
      </c>
    </row>
    <row r="142" spans="1:32" x14ac:dyDescent="0.15">
      <c r="A142">
        <v>4</v>
      </c>
      <c r="B142">
        <v>141</v>
      </c>
      <c r="C142">
        <v>1</v>
      </c>
      <c r="D142" t="s">
        <v>838</v>
      </c>
      <c r="E142" t="s">
        <v>839</v>
      </c>
      <c r="F142" t="s">
        <v>83</v>
      </c>
      <c r="G142" t="s">
        <v>83</v>
      </c>
      <c r="H142">
        <v>49</v>
      </c>
      <c r="I142">
        <v>0</v>
      </c>
      <c r="J142">
        <v>0</v>
      </c>
      <c r="K142" t="s">
        <v>824</v>
      </c>
      <c r="L142" t="s">
        <v>83</v>
      </c>
      <c r="M142" t="s">
        <v>83</v>
      </c>
      <c r="N142" t="s">
        <v>825</v>
      </c>
      <c r="O142" t="s">
        <v>83</v>
      </c>
      <c r="P142" t="s">
        <v>83</v>
      </c>
      <c r="Q142" t="s">
        <v>83</v>
      </c>
      <c r="R142" t="s">
        <v>83</v>
      </c>
      <c r="S142" t="s">
        <v>83</v>
      </c>
      <c r="T142" t="s">
        <v>83</v>
      </c>
      <c r="U142" t="s">
        <v>83</v>
      </c>
      <c r="V142" t="s">
        <v>83</v>
      </c>
      <c r="W142">
        <v>4</v>
      </c>
      <c r="X142">
        <v>2</v>
      </c>
      <c r="Y142">
        <v>1</v>
      </c>
      <c r="Z142" s="1">
        <v>40063</v>
      </c>
      <c r="AA142">
        <v>36</v>
      </c>
      <c r="AB142">
        <v>365080909070</v>
      </c>
      <c r="AC142">
        <v>36</v>
      </c>
      <c r="AD142">
        <v>8042810</v>
      </c>
      <c r="AE142">
        <v>36508</v>
      </c>
      <c r="AF142" t="b">
        <v>0</v>
      </c>
    </row>
    <row r="143" spans="1:32" x14ac:dyDescent="0.15">
      <c r="A143">
        <v>4</v>
      </c>
      <c r="B143">
        <v>142</v>
      </c>
      <c r="C143">
        <v>1</v>
      </c>
      <c r="D143" t="s">
        <v>840</v>
      </c>
      <c r="E143" t="s">
        <v>841</v>
      </c>
      <c r="F143" t="s">
        <v>83</v>
      </c>
      <c r="G143" t="s">
        <v>83</v>
      </c>
      <c r="H143">
        <v>49</v>
      </c>
      <c r="I143">
        <v>0</v>
      </c>
      <c r="J143">
        <v>0</v>
      </c>
      <c r="K143" t="s">
        <v>824</v>
      </c>
      <c r="L143" t="s">
        <v>83</v>
      </c>
      <c r="M143" t="s">
        <v>83</v>
      </c>
      <c r="N143" t="s">
        <v>825</v>
      </c>
      <c r="O143" t="s">
        <v>83</v>
      </c>
      <c r="P143" t="s">
        <v>83</v>
      </c>
      <c r="Q143" t="s">
        <v>83</v>
      </c>
      <c r="R143" t="s">
        <v>83</v>
      </c>
      <c r="S143" t="s">
        <v>83</v>
      </c>
      <c r="T143" t="s">
        <v>83</v>
      </c>
      <c r="U143" t="s">
        <v>83</v>
      </c>
      <c r="V143" t="s">
        <v>83</v>
      </c>
      <c r="W143">
        <v>4</v>
      </c>
      <c r="X143">
        <v>1</v>
      </c>
      <c r="Y143">
        <v>4</v>
      </c>
      <c r="Z143" s="1">
        <v>41047</v>
      </c>
      <c r="AA143">
        <v>36</v>
      </c>
      <c r="AB143">
        <v>365081205180</v>
      </c>
      <c r="AC143">
        <v>36</v>
      </c>
      <c r="AD143">
        <v>9149865</v>
      </c>
      <c r="AE143">
        <v>36508</v>
      </c>
      <c r="AF143" t="b">
        <v>0</v>
      </c>
    </row>
    <row r="144" spans="1:32" x14ac:dyDescent="0.15">
      <c r="A144">
        <v>4</v>
      </c>
      <c r="B144">
        <v>143</v>
      </c>
      <c r="C144">
        <v>2</v>
      </c>
      <c r="D144" t="s">
        <v>842</v>
      </c>
      <c r="E144" t="s">
        <v>843</v>
      </c>
      <c r="F144" t="s">
        <v>83</v>
      </c>
      <c r="G144" t="s">
        <v>83</v>
      </c>
      <c r="H144">
        <v>49</v>
      </c>
      <c r="I144">
        <v>0</v>
      </c>
      <c r="J144">
        <v>0</v>
      </c>
      <c r="K144" t="s">
        <v>824</v>
      </c>
      <c r="L144" t="s">
        <v>83</v>
      </c>
      <c r="M144" t="s">
        <v>83</v>
      </c>
      <c r="N144" t="s">
        <v>825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 t="s">
        <v>83</v>
      </c>
      <c r="U144" t="s">
        <v>83</v>
      </c>
      <c r="V144" t="s">
        <v>83</v>
      </c>
      <c r="W144">
        <v>4</v>
      </c>
      <c r="X144">
        <v>3</v>
      </c>
      <c r="Y144">
        <v>2</v>
      </c>
      <c r="Z144" s="1">
        <v>38456</v>
      </c>
      <c r="AA144">
        <v>36</v>
      </c>
      <c r="AB144">
        <v>365080504145</v>
      </c>
      <c r="AC144">
        <v>36</v>
      </c>
      <c r="AD144">
        <v>5810027</v>
      </c>
      <c r="AE144">
        <v>36508</v>
      </c>
      <c r="AF144" t="b">
        <v>0</v>
      </c>
    </row>
    <row r="145" spans="1:32" x14ac:dyDescent="0.15">
      <c r="A145">
        <v>4</v>
      </c>
      <c r="B145">
        <v>144</v>
      </c>
      <c r="C145">
        <v>2</v>
      </c>
      <c r="D145" t="s">
        <v>844</v>
      </c>
      <c r="E145" t="s">
        <v>845</v>
      </c>
      <c r="F145" t="s">
        <v>83</v>
      </c>
      <c r="G145" t="s">
        <v>83</v>
      </c>
      <c r="H145">
        <v>49</v>
      </c>
      <c r="I145">
        <v>0</v>
      </c>
      <c r="J145">
        <v>0</v>
      </c>
      <c r="K145" t="s">
        <v>824</v>
      </c>
      <c r="L145" t="s">
        <v>83</v>
      </c>
      <c r="M145" t="s">
        <v>83</v>
      </c>
      <c r="N145" t="s">
        <v>825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 t="s">
        <v>83</v>
      </c>
      <c r="U145" t="s">
        <v>83</v>
      </c>
      <c r="V145" t="s">
        <v>83</v>
      </c>
      <c r="W145">
        <v>4</v>
      </c>
      <c r="X145">
        <v>3</v>
      </c>
      <c r="Y145">
        <v>2</v>
      </c>
      <c r="Z145" s="1">
        <v>38508</v>
      </c>
      <c r="AA145">
        <v>36</v>
      </c>
      <c r="AB145">
        <v>365080506055</v>
      </c>
      <c r="AC145">
        <v>36</v>
      </c>
      <c r="AD145">
        <v>5718852</v>
      </c>
      <c r="AE145">
        <v>36508</v>
      </c>
      <c r="AF145" t="b">
        <v>0</v>
      </c>
    </row>
    <row r="146" spans="1:32" x14ac:dyDescent="0.15">
      <c r="A146">
        <v>4</v>
      </c>
      <c r="B146">
        <v>145</v>
      </c>
      <c r="C146">
        <v>2</v>
      </c>
      <c r="D146" t="s">
        <v>846</v>
      </c>
      <c r="E146" t="s">
        <v>847</v>
      </c>
      <c r="F146" t="s">
        <v>83</v>
      </c>
      <c r="G146" t="s">
        <v>83</v>
      </c>
      <c r="H146">
        <v>49</v>
      </c>
      <c r="I146">
        <v>0</v>
      </c>
      <c r="J146">
        <v>0</v>
      </c>
      <c r="K146" t="s">
        <v>824</v>
      </c>
      <c r="L146" t="s">
        <v>83</v>
      </c>
      <c r="M146" t="s">
        <v>83</v>
      </c>
      <c r="N146" t="s">
        <v>825</v>
      </c>
      <c r="O146" t="s">
        <v>83</v>
      </c>
      <c r="P146" t="s">
        <v>83</v>
      </c>
      <c r="Q146" t="s">
        <v>83</v>
      </c>
      <c r="R146" t="s">
        <v>83</v>
      </c>
      <c r="S146" t="s">
        <v>83</v>
      </c>
      <c r="T146" t="s">
        <v>83</v>
      </c>
      <c r="U146" t="s">
        <v>83</v>
      </c>
      <c r="V146" t="s">
        <v>83</v>
      </c>
      <c r="W146">
        <v>4</v>
      </c>
      <c r="X146">
        <v>3</v>
      </c>
      <c r="Y146">
        <v>2</v>
      </c>
      <c r="Z146" s="1">
        <v>38562</v>
      </c>
      <c r="AA146">
        <v>36</v>
      </c>
      <c r="AB146">
        <v>365080507295</v>
      </c>
      <c r="AC146">
        <v>36</v>
      </c>
      <c r="AD146">
        <v>6153957</v>
      </c>
      <c r="AE146">
        <v>36508</v>
      </c>
      <c r="AF146" t="b">
        <v>0</v>
      </c>
    </row>
    <row r="147" spans="1:32" x14ac:dyDescent="0.15">
      <c r="A147">
        <v>4</v>
      </c>
      <c r="B147">
        <v>146</v>
      </c>
      <c r="C147">
        <v>2</v>
      </c>
      <c r="D147" t="s">
        <v>848</v>
      </c>
      <c r="E147" t="s">
        <v>849</v>
      </c>
      <c r="F147" t="s">
        <v>83</v>
      </c>
      <c r="G147" t="s">
        <v>83</v>
      </c>
      <c r="H147">
        <v>49</v>
      </c>
      <c r="I147">
        <v>0</v>
      </c>
      <c r="J147">
        <v>0</v>
      </c>
      <c r="K147" t="s">
        <v>824</v>
      </c>
      <c r="L147" t="s">
        <v>83</v>
      </c>
      <c r="M147" t="s">
        <v>83</v>
      </c>
      <c r="N147" t="s">
        <v>825</v>
      </c>
      <c r="O147" t="s">
        <v>83</v>
      </c>
      <c r="P147" t="s">
        <v>83</v>
      </c>
      <c r="Q147" t="s">
        <v>83</v>
      </c>
      <c r="R147" t="s">
        <v>83</v>
      </c>
      <c r="S147" t="s">
        <v>83</v>
      </c>
      <c r="T147" t="s">
        <v>83</v>
      </c>
      <c r="U147" t="s">
        <v>83</v>
      </c>
      <c r="V147" t="s">
        <v>83</v>
      </c>
      <c r="W147">
        <v>4</v>
      </c>
      <c r="X147">
        <v>3</v>
      </c>
      <c r="Y147">
        <v>2</v>
      </c>
      <c r="Z147" s="1">
        <v>38691</v>
      </c>
      <c r="AA147">
        <v>36</v>
      </c>
      <c r="AB147">
        <v>365080512055</v>
      </c>
      <c r="AC147">
        <v>36</v>
      </c>
      <c r="AD147">
        <v>6477879</v>
      </c>
      <c r="AE147">
        <v>36508</v>
      </c>
      <c r="AF147" t="b">
        <v>0</v>
      </c>
    </row>
    <row r="148" spans="1:32" x14ac:dyDescent="0.15">
      <c r="A148">
        <v>4</v>
      </c>
      <c r="B148">
        <v>147</v>
      </c>
      <c r="C148">
        <v>2</v>
      </c>
      <c r="D148" t="s">
        <v>850</v>
      </c>
      <c r="E148" t="s">
        <v>851</v>
      </c>
      <c r="F148" t="s">
        <v>83</v>
      </c>
      <c r="G148" t="s">
        <v>83</v>
      </c>
      <c r="H148">
        <v>49</v>
      </c>
      <c r="I148">
        <v>0</v>
      </c>
      <c r="J148">
        <v>0</v>
      </c>
      <c r="K148" t="s">
        <v>824</v>
      </c>
      <c r="L148" t="s">
        <v>83</v>
      </c>
      <c r="M148" t="s">
        <v>83</v>
      </c>
      <c r="N148" t="s">
        <v>825</v>
      </c>
      <c r="O148" t="s">
        <v>83</v>
      </c>
      <c r="P148" t="s">
        <v>83</v>
      </c>
      <c r="Q148" t="s">
        <v>83</v>
      </c>
      <c r="R148" t="s">
        <v>83</v>
      </c>
      <c r="S148" t="s">
        <v>83</v>
      </c>
      <c r="T148" t="s">
        <v>83</v>
      </c>
      <c r="U148" t="s">
        <v>83</v>
      </c>
      <c r="V148" t="s">
        <v>83</v>
      </c>
      <c r="W148">
        <v>4</v>
      </c>
      <c r="X148">
        <v>2</v>
      </c>
      <c r="Y148">
        <v>3</v>
      </c>
      <c r="Z148" s="1">
        <v>39519</v>
      </c>
      <c r="AA148">
        <v>36</v>
      </c>
      <c r="AB148">
        <v>365080803125</v>
      </c>
      <c r="AC148">
        <v>36</v>
      </c>
      <c r="AD148">
        <v>7432312</v>
      </c>
      <c r="AE148">
        <v>36508</v>
      </c>
      <c r="AF148" t="b">
        <v>0</v>
      </c>
    </row>
    <row r="149" spans="1:32" x14ac:dyDescent="0.15">
      <c r="A149">
        <v>4</v>
      </c>
      <c r="B149">
        <v>148</v>
      </c>
      <c r="C149">
        <v>2</v>
      </c>
      <c r="D149" t="s">
        <v>852</v>
      </c>
      <c r="E149" t="s">
        <v>853</v>
      </c>
      <c r="F149" t="s">
        <v>83</v>
      </c>
      <c r="G149" t="s">
        <v>83</v>
      </c>
      <c r="H149">
        <v>49</v>
      </c>
      <c r="I149">
        <v>0</v>
      </c>
      <c r="J149">
        <v>0</v>
      </c>
      <c r="K149" t="s">
        <v>824</v>
      </c>
      <c r="L149" t="s">
        <v>83</v>
      </c>
      <c r="M149" t="s">
        <v>83</v>
      </c>
      <c r="N149" t="s">
        <v>825</v>
      </c>
      <c r="O149" t="s">
        <v>83</v>
      </c>
      <c r="P149" t="s">
        <v>83</v>
      </c>
      <c r="Q149" t="s">
        <v>83</v>
      </c>
      <c r="R149" t="s">
        <v>83</v>
      </c>
      <c r="S149" t="s">
        <v>83</v>
      </c>
      <c r="T149" t="s">
        <v>83</v>
      </c>
      <c r="U149" t="s">
        <v>83</v>
      </c>
      <c r="V149" t="s">
        <v>83</v>
      </c>
      <c r="W149">
        <v>4</v>
      </c>
      <c r="X149">
        <v>2</v>
      </c>
      <c r="Y149">
        <v>2</v>
      </c>
      <c r="Z149" s="1">
        <v>39804</v>
      </c>
      <c r="AA149">
        <v>36</v>
      </c>
      <c r="AB149">
        <v>365080812225</v>
      </c>
      <c r="AC149">
        <v>36</v>
      </c>
      <c r="AD149">
        <v>8042858</v>
      </c>
      <c r="AE149">
        <v>36508</v>
      </c>
      <c r="AF149" t="b">
        <v>0</v>
      </c>
    </row>
    <row r="150" spans="1:32" x14ac:dyDescent="0.15">
      <c r="A150">
        <v>4</v>
      </c>
      <c r="B150">
        <v>149</v>
      </c>
      <c r="C150">
        <v>2</v>
      </c>
      <c r="D150" t="s">
        <v>854</v>
      </c>
      <c r="E150" t="s">
        <v>855</v>
      </c>
      <c r="F150" t="s">
        <v>83</v>
      </c>
      <c r="G150" t="s">
        <v>83</v>
      </c>
      <c r="H150">
        <v>49</v>
      </c>
      <c r="I150">
        <v>0</v>
      </c>
      <c r="J150">
        <v>0</v>
      </c>
      <c r="K150" t="s">
        <v>824</v>
      </c>
      <c r="L150" t="s">
        <v>83</v>
      </c>
      <c r="M150" t="s">
        <v>83</v>
      </c>
      <c r="N150" t="s">
        <v>825</v>
      </c>
      <c r="O150" t="s">
        <v>83</v>
      </c>
      <c r="P150" t="s">
        <v>83</v>
      </c>
      <c r="Q150" t="s">
        <v>83</v>
      </c>
      <c r="R150" t="s">
        <v>83</v>
      </c>
      <c r="S150" t="s">
        <v>83</v>
      </c>
      <c r="T150" t="s">
        <v>83</v>
      </c>
      <c r="U150" t="s">
        <v>83</v>
      </c>
      <c r="V150" t="s">
        <v>83</v>
      </c>
      <c r="W150">
        <v>4</v>
      </c>
      <c r="X150">
        <v>2</v>
      </c>
      <c r="Y150">
        <v>2</v>
      </c>
      <c r="Z150" s="1">
        <v>39851</v>
      </c>
      <c r="AA150">
        <v>36</v>
      </c>
      <c r="AB150">
        <v>365080902075</v>
      </c>
      <c r="AC150">
        <v>36</v>
      </c>
      <c r="AD150">
        <v>7431915</v>
      </c>
      <c r="AE150">
        <v>36508</v>
      </c>
      <c r="AF150" t="b">
        <v>0</v>
      </c>
    </row>
    <row r="151" spans="1:32" x14ac:dyDescent="0.15">
      <c r="A151">
        <v>4</v>
      </c>
      <c r="B151">
        <v>150</v>
      </c>
      <c r="C151">
        <v>2</v>
      </c>
      <c r="D151" t="s">
        <v>856</v>
      </c>
      <c r="E151" t="s">
        <v>857</v>
      </c>
      <c r="F151" t="s">
        <v>83</v>
      </c>
      <c r="G151" t="s">
        <v>83</v>
      </c>
      <c r="H151">
        <v>49</v>
      </c>
      <c r="I151">
        <v>0</v>
      </c>
      <c r="J151">
        <v>0</v>
      </c>
      <c r="K151" t="s">
        <v>824</v>
      </c>
      <c r="L151" t="s">
        <v>83</v>
      </c>
      <c r="M151" t="s">
        <v>83</v>
      </c>
      <c r="N151" t="s">
        <v>825</v>
      </c>
      <c r="O151" t="s">
        <v>83</v>
      </c>
      <c r="P151" t="s">
        <v>83</v>
      </c>
      <c r="Q151" t="s">
        <v>83</v>
      </c>
      <c r="R151" t="s">
        <v>83</v>
      </c>
      <c r="S151" t="s">
        <v>83</v>
      </c>
      <c r="T151" t="s">
        <v>83</v>
      </c>
      <c r="U151" t="s">
        <v>83</v>
      </c>
      <c r="V151" t="s">
        <v>83</v>
      </c>
      <c r="W151">
        <v>4</v>
      </c>
      <c r="X151">
        <v>2</v>
      </c>
      <c r="Y151">
        <v>1</v>
      </c>
      <c r="Z151" s="1">
        <v>40086</v>
      </c>
      <c r="AA151">
        <v>36</v>
      </c>
      <c r="AB151">
        <v>365080909305</v>
      </c>
      <c r="AC151">
        <v>36</v>
      </c>
      <c r="AD151">
        <v>8074375</v>
      </c>
      <c r="AE151">
        <v>36508</v>
      </c>
      <c r="AF151" t="b">
        <v>0</v>
      </c>
    </row>
    <row r="152" spans="1:32" x14ac:dyDescent="0.15">
      <c r="A152">
        <v>4</v>
      </c>
      <c r="B152">
        <v>151</v>
      </c>
      <c r="C152">
        <v>2</v>
      </c>
      <c r="D152" t="s">
        <v>858</v>
      </c>
      <c r="E152" t="s">
        <v>859</v>
      </c>
      <c r="F152" t="s">
        <v>83</v>
      </c>
      <c r="G152" t="s">
        <v>83</v>
      </c>
      <c r="H152">
        <v>49</v>
      </c>
      <c r="I152">
        <v>0</v>
      </c>
      <c r="J152">
        <v>0</v>
      </c>
      <c r="K152" t="s">
        <v>824</v>
      </c>
      <c r="L152" t="s">
        <v>83</v>
      </c>
      <c r="M152" t="s">
        <v>83</v>
      </c>
      <c r="N152" t="s">
        <v>825</v>
      </c>
      <c r="O152" t="s">
        <v>83</v>
      </c>
      <c r="P152" t="s">
        <v>83</v>
      </c>
      <c r="Q152" t="s">
        <v>83</v>
      </c>
      <c r="R152" t="s">
        <v>83</v>
      </c>
      <c r="S152" t="s">
        <v>83</v>
      </c>
      <c r="T152" t="s">
        <v>83</v>
      </c>
      <c r="U152" t="s">
        <v>83</v>
      </c>
      <c r="V152" t="s">
        <v>83</v>
      </c>
      <c r="W152">
        <v>4</v>
      </c>
      <c r="X152">
        <v>2</v>
      </c>
      <c r="Y152">
        <v>1</v>
      </c>
      <c r="Z152" s="1">
        <v>40253</v>
      </c>
      <c r="AA152">
        <v>36</v>
      </c>
      <c r="AB152">
        <v>365081003165</v>
      </c>
      <c r="AC152">
        <v>36</v>
      </c>
      <c r="AD152">
        <v>8051772</v>
      </c>
      <c r="AE152">
        <v>36508</v>
      </c>
      <c r="AF152" t="b">
        <v>0</v>
      </c>
    </row>
    <row r="153" spans="1:32" x14ac:dyDescent="0.15">
      <c r="A153">
        <v>4</v>
      </c>
      <c r="B153">
        <v>152</v>
      </c>
      <c r="C153">
        <v>2</v>
      </c>
      <c r="D153" t="s">
        <v>860</v>
      </c>
      <c r="E153" t="s">
        <v>861</v>
      </c>
      <c r="F153" t="s">
        <v>83</v>
      </c>
      <c r="G153" t="s">
        <v>83</v>
      </c>
      <c r="H153">
        <v>49</v>
      </c>
      <c r="I153">
        <v>0</v>
      </c>
      <c r="J153">
        <v>0</v>
      </c>
      <c r="K153" t="s">
        <v>824</v>
      </c>
      <c r="L153" t="s">
        <v>83</v>
      </c>
      <c r="M153" t="s">
        <v>83</v>
      </c>
      <c r="N153" t="s">
        <v>825</v>
      </c>
      <c r="O153" t="s">
        <v>83</v>
      </c>
      <c r="P153" t="s">
        <v>83</v>
      </c>
      <c r="Q153" t="s">
        <v>83</v>
      </c>
      <c r="R153" t="s">
        <v>83</v>
      </c>
      <c r="S153" t="s">
        <v>83</v>
      </c>
      <c r="T153" t="s">
        <v>83</v>
      </c>
      <c r="U153" t="s">
        <v>83</v>
      </c>
      <c r="V153" t="s">
        <v>83</v>
      </c>
      <c r="W153">
        <v>4</v>
      </c>
      <c r="X153">
        <v>1</v>
      </c>
      <c r="Y153">
        <v>6</v>
      </c>
      <c r="Z153" s="1">
        <v>40444</v>
      </c>
      <c r="AA153">
        <v>36</v>
      </c>
      <c r="AB153">
        <v>365081009235</v>
      </c>
      <c r="AC153">
        <v>36</v>
      </c>
      <c r="AD153">
        <v>8042822</v>
      </c>
      <c r="AE153">
        <v>36508</v>
      </c>
      <c r="AF153" t="b">
        <v>0</v>
      </c>
    </row>
    <row r="154" spans="1:32" x14ac:dyDescent="0.15">
      <c r="A154">
        <v>4</v>
      </c>
      <c r="B154">
        <v>153</v>
      </c>
      <c r="C154">
        <v>2</v>
      </c>
      <c r="D154" t="s">
        <v>862</v>
      </c>
      <c r="E154" t="s">
        <v>863</v>
      </c>
      <c r="F154" t="s">
        <v>83</v>
      </c>
      <c r="G154" t="s">
        <v>83</v>
      </c>
      <c r="H154">
        <v>49</v>
      </c>
      <c r="I154">
        <v>0</v>
      </c>
      <c r="J154">
        <v>0</v>
      </c>
      <c r="K154" t="s">
        <v>824</v>
      </c>
      <c r="L154" t="s">
        <v>83</v>
      </c>
      <c r="M154" t="s">
        <v>83</v>
      </c>
      <c r="N154" t="s">
        <v>825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 t="s">
        <v>83</v>
      </c>
      <c r="U154" t="s">
        <v>83</v>
      </c>
      <c r="V154" t="s">
        <v>83</v>
      </c>
      <c r="W154">
        <v>4</v>
      </c>
      <c r="X154">
        <v>1</v>
      </c>
      <c r="Y154">
        <v>6</v>
      </c>
      <c r="Z154" s="1">
        <v>40446</v>
      </c>
      <c r="AA154">
        <v>36</v>
      </c>
      <c r="AB154">
        <v>365081009255</v>
      </c>
      <c r="AC154">
        <v>36</v>
      </c>
      <c r="AD154">
        <v>8042896</v>
      </c>
      <c r="AE154">
        <v>36508</v>
      </c>
      <c r="AF154" t="b">
        <v>0</v>
      </c>
    </row>
    <row r="155" spans="1:32" x14ac:dyDescent="0.15">
      <c r="A155">
        <v>4</v>
      </c>
      <c r="B155">
        <v>154</v>
      </c>
      <c r="C155">
        <v>2</v>
      </c>
      <c r="D155" t="s">
        <v>864</v>
      </c>
      <c r="E155" t="s">
        <v>865</v>
      </c>
      <c r="F155" t="s">
        <v>83</v>
      </c>
      <c r="G155" t="s">
        <v>83</v>
      </c>
      <c r="H155">
        <v>49</v>
      </c>
      <c r="I155">
        <v>0</v>
      </c>
      <c r="J155">
        <v>0</v>
      </c>
      <c r="K155" t="s">
        <v>824</v>
      </c>
      <c r="L155" t="s">
        <v>83</v>
      </c>
      <c r="M155" t="s">
        <v>83</v>
      </c>
      <c r="N155" t="s">
        <v>825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 t="s">
        <v>83</v>
      </c>
      <c r="U155" t="s">
        <v>83</v>
      </c>
      <c r="V155" t="s">
        <v>83</v>
      </c>
      <c r="W155">
        <v>4</v>
      </c>
      <c r="X155">
        <v>1</v>
      </c>
      <c r="Y155">
        <v>5</v>
      </c>
      <c r="Z155" s="1">
        <v>40806</v>
      </c>
      <c r="AA155">
        <v>36</v>
      </c>
      <c r="AB155">
        <v>365081109205</v>
      </c>
      <c r="AC155">
        <v>36</v>
      </c>
      <c r="AD155">
        <v>9146804</v>
      </c>
      <c r="AE155">
        <v>36508</v>
      </c>
      <c r="AF155" t="b">
        <v>0</v>
      </c>
    </row>
    <row r="156" spans="1:32" x14ac:dyDescent="0.15">
      <c r="A156">
        <v>4</v>
      </c>
      <c r="B156">
        <v>155</v>
      </c>
      <c r="C156">
        <v>2</v>
      </c>
      <c r="D156" t="s">
        <v>866</v>
      </c>
      <c r="E156" t="s">
        <v>867</v>
      </c>
      <c r="F156" t="s">
        <v>83</v>
      </c>
      <c r="G156" t="s">
        <v>83</v>
      </c>
      <c r="H156">
        <v>49</v>
      </c>
      <c r="I156">
        <v>0</v>
      </c>
      <c r="J156">
        <v>0</v>
      </c>
      <c r="K156" t="s">
        <v>824</v>
      </c>
      <c r="L156" t="s">
        <v>83</v>
      </c>
      <c r="M156" t="s">
        <v>83</v>
      </c>
      <c r="N156" t="s">
        <v>825</v>
      </c>
      <c r="O156" t="s">
        <v>83</v>
      </c>
      <c r="P156" t="s">
        <v>83</v>
      </c>
      <c r="Q156" t="s">
        <v>83</v>
      </c>
      <c r="R156" t="s">
        <v>83</v>
      </c>
      <c r="S156" t="s">
        <v>83</v>
      </c>
      <c r="T156" t="s">
        <v>83</v>
      </c>
      <c r="U156" t="s">
        <v>83</v>
      </c>
      <c r="V156" t="s">
        <v>83</v>
      </c>
      <c r="W156">
        <v>4</v>
      </c>
      <c r="X156">
        <v>1</v>
      </c>
      <c r="Y156">
        <v>4</v>
      </c>
      <c r="Z156" s="1">
        <v>41002</v>
      </c>
      <c r="AA156">
        <v>36</v>
      </c>
      <c r="AB156">
        <v>365081204035</v>
      </c>
      <c r="AC156">
        <v>36</v>
      </c>
      <c r="AD156">
        <v>9149815</v>
      </c>
      <c r="AE156">
        <v>36508</v>
      </c>
      <c r="AF156" t="b">
        <v>0</v>
      </c>
    </row>
    <row r="157" spans="1:32" x14ac:dyDescent="0.15">
      <c r="A157">
        <v>4</v>
      </c>
      <c r="B157">
        <v>156</v>
      </c>
      <c r="C157">
        <v>1</v>
      </c>
      <c r="D157" t="s">
        <v>868</v>
      </c>
      <c r="E157" t="s">
        <v>869</v>
      </c>
      <c r="F157" t="s">
        <v>83</v>
      </c>
      <c r="G157" t="s">
        <v>83</v>
      </c>
      <c r="H157">
        <v>26</v>
      </c>
      <c r="I157">
        <v>0</v>
      </c>
      <c r="J157">
        <v>0</v>
      </c>
      <c r="K157" t="s">
        <v>870</v>
      </c>
      <c r="L157" t="s">
        <v>83</v>
      </c>
      <c r="M157" t="s">
        <v>83</v>
      </c>
      <c r="N157" t="s">
        <v>871</v>
      </c>
      <c r="O157" t="s">
        <v>83</v>
      </c>
      <c r="P157" t="s">
        <v>83</v>
      </c>
      <c r="Q157" t="s">
        <v>83</v>
      </c>
      <c r="R157" t="s">
        <v>83</v>
      </c>
      <c r="S157" t="s">
        <v>83</v>
      </c>
      <c r="T157" t="s">
        <v>83</v>
      </c>
      <c r="U157" t="s">
        <v>83</v>
      </c>
      <c r="V157" t="s">
        <v>83</v>
      </c>
      <c r="W157">
        <v>4</v>
      </c>
      <c r="X157">
        <v>3</v>
      </c>
      <c r="Y157">
        <v>2</v>
      </c>
      <c r="Z157" s="1">
        <v>38454</v>
      </c>
      <c r="AA157">
        <v>36</v>
      </c>
      <c r="AB157">
        <v>365090504120</v>
      </c>
      <c r="AC157">
        <v>36</v>
      </c>
      <c r="AD157">
        <v>6258789</v>
      </c>
      <c r="AE157">
        <v>36509</v>
      </c>
      <c r="AF157" t="b">
        <v>0</v>
      </c>
    </row>
    <row r="158" spans="1:32" x14ac:dyDescent="0.15">
      <c r="A158">
        <v>4</v>
      </c>
      <c r="B158">
        <v>157</v>
      </c>
      <c r="C158">
        <v>1</v>
      </c>
      <c r="D158" t="s">
        <v>872</v>
      </c>
      <c r="E158" t="s">
        <v>873</v>
      </c>
      <c r="F158" t="s">
        <v>83</v>
      </c>
      <c r="G158" t="s">
        <v>83</v>
      </c>
      <c r="H158">
        <v>26</v>
      </c>
      <c r="I158">
        <v>0</v>
      </c>
      <c r="J158">
        <v>0</v>
      </c>
      <c r="K158" t="s">
        <v>870</v>
      </c>
      <c r="L158" t="s">
        <v>83</v>
      </c>
      <c r="M158" t="s">
        <v>83</v>
      </c>
      <c r="N158" t="s">
        <v>871</v>
      </c>
      <c r="O158" t="s">
        <v>83</v>
      </c>
      <c r="P158" t="s">
        <v>83</v>
      </c>
      <c r="Q158" t="s">
        <v>83</v>
      </c>
      <c r="R158" t="s">
        <v>83</v>
      </c>
      <c r="S158" t="s">
        <v>83</v>
      </c>
      <c r="T158" t="s">
        <v>83</v>
      </c>
      <c r="U158" t="s">
        <v>83</v>
      </c>
      <c r="V158" t="s">
        <v>83</v>
      </c>
      <c r="W158">
        <v>4</v>
      </c>
      <c r="X158">
        <v>3</v>
      </c>
      <c r="Y158">
        <v>2</v>
      </c>
      <c r="Z158" s="1">
        <v>38461</v>
      </c>
      <c r="AA158">
        <v>36</v>
      </c>
      <c r="AB158">
        <v>365090504190</v>
      </c>
      <c r="AC158">
        <v>36</v>
      </c>
      <c r="AD158">
        <v>7650396</v>
      </c>
      <c r="AE158">
        <v>36509</v>
      </c>
      <c r="AF158" t="b">
        <v>0</v>
      </c>
    </row>
    <row r="159" spans="1:32" x14ac:dyDescent="0.15">
      <c r="A159">
        <v>4</v>
      </c>
      <c r="B159">
        <v>158</v>
      </c>
      <c r="C159">
        <v>1</v>
      </c>
      <c r="D159" t="s">
        <v>874</v>
      </c>
      <c r="E159" t="s">
        <v>875</v>
      </c>
      <c r="F159" t="s">
        <v>83</v>
      </c>
      <c r="G159" t="s">
        <v>83</v>
      </c>
      <c r="H159">
        <v>26</v>
      </c>
      <c r="I159">
        <v>0</v>
      </c>
      <c r="J159">
        <v>0</v>
      </c>
      <c r="K159" t="s">
        <v>870</v>
      </c>
      <c r="L159" t="s">
        <v>83</v>
      </c>
      <c r="M159" t="s">
        <v>83</v>
      </c>
      <c r="N159" t="s">
        <v>871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 t="s">
        <v>83</v>
      </c>
      <c r="U159" t="s">
        <v>83</v>
      </c>
      <c r="V159" t="s">
        <v>83</v>
      </c>
      <c r="W159">
        <v>4</v>
      </c>
      <c r="X159">
        <v>3</v>
      </c>
      <c r="Y159">
        <v>2</v>
      </c>
      <c r="Z159" s="1">
        <v>38550</v>
      </c>
      <c r="AA159">
        <v>36</v>
      </c>
      <c r="AB159">
        <v>365090507170</v>
      </c>
      <c r="AC159">
        <v>36</v>
      </c>
      <c r="AD159">
        <v>8073485</v>
      </c>
      <c r="AE159">
        <v>36509</v>
      </c>
      <c r="AF159" t="b">
        <v>0</v>
      </c>
    </row>
    <row r="160" spans="1:32" x14ac:dyDescent="0.15">
      <c r="A160">
        <v>4</v>
      </c>
      <c r="B160">
        <v>159</v>
      </c>
      <c r="C160">
        <v>1</v>
      </c>
      <c r="D160" t="s">
        <v>876</v>
      </c>
      <c r="E160" t="s">
        <v>877</v>
      </c>
      <c r="F160" t="s">
        <v>83</v>
      </c>
      <c r="G160" t="s">
        <v>83</v>
      </c>
      <c r="H160">
        <v>26</v>
      </c>
      <c r="I160">
        <v>0</v>
      </c>
      <c r="J160">
        <v>0</v>
      </c>
      <c r="K160" t="s">
        <v>870</v>
      </c>
      <c r="L160" t="s">
        <v>83</v>
      </c>
      <c r="M160" t="s">
        <v>83</v>
      </c>
      <c r="N160" t="s">
        <v>871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 t="s">
        <v>83</v>
      </c>
      <c r="U160" t="s">
        <v>83</v>
      </c>
      <c r="V160" t="s">
        <v>83</v>
      </c>
      <c r="W160">
        <v>4</v>
      </c>
      <c r="X160">
        <v>3</v>
      </c>
      <c r="Y160">
        <v>2</v>
      </c>
      <c r="Z160" s="1">
        <v>38670</v>
      </c>
      <c r="AA160">
        <v>36</v>
      </c>
      <c r="AB160">
        <v>365090511140</v>
      </c>
      <c r="AC160">
        <v>36</v>
      </c>
      <c r="AD160">
        <v>6803631</v>
      </c>
      <c r="AE160">
        <v>36509</v>
      </c>
      <c r="AF160" t="b">
        <v>0</v>
      </c>
    </row>
    <row r="161" spans="1:32" x14ac:dyDescent="0.15">
      <c r="A161">
        <v>4</v>
      </c>
      <c r="B161">
        <v>160</v>
      </c>
      <c r="C161">
        <v>1</v>
      </c>
      <c r="D161" t="s">
        <v>878</v>
      </c>
      <c r="E161" t="s">
        <v>879</v>
      </c>
      <c r="F161" t="s">
        <v>83</v>
      </c>
      <c r="G161" t="s">
        <v>83</v>
      </c>
      <c r="H161">
        <v>26</v>
      </c>
      <c r="I161">
        <v>0</v>
      </c>
      <c r="J161">
        <v>0</v>
      </c>
      <c r="K161" t="s">
        <v>870</v>
      </c>
      <c r="L161" t="s">
        <v>83</v>
      </c>
      <c r="M161" t="s">
        <v>83</v>
      </c>
      <c r="N161" t="s">
        <v>871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 t="s">
        <v>83</v>
      </c>
      <c r="U161" t="s">
        <v>83</v>
      </c>
      <c r="V161" t="s">
        <v>83</v>
      </c>
      <c r="W161">
        <v>4</v>
      </c>
      <c r="X161">
        <v>3</v>
      </c>
      <c r="Y161">
        <v>1</v>
      </c>
      <c r="Z161" s="1">
        <v>39153</v>
      </c>
      <c r="AA161">
        <v>36</v>
      </c>
      <c r="AB161">
        <v>365090703120</v>
      </c>
      <c r="AC161">
        <v>36</v>
      </c>
      <c r="AD161">
        <v>7246603</v>
      </c>
      <c r="AE161">
        <v>36509</v>
      </c>
      <c r="AF161" t="b">
        <v>0</v>
      </c>
    </row>
    <row r="162" spans="1:32" x14ac:dyDescent="0.15">
      <c r="A162">
        <v>4</v>
      </c>
      <c r="B162">
        <v>161</v>
      </c>
      <c r="C162">
        <v>1</v>
      </c>
      <c r="D162" t="s">
        <v>880</v>
      </c>
      <c r="E162" t="s">
        <v>881</v>
      </c>
      <c r="F162" t="s">
        <v>83</v>
      </c>
      <c r="G162" t="s">
        <v>83</v>
      </c>
      <c r="H162">
        <v>26</v>
      </c>
      <c r="I162">
        <v>0</v>
      </c>
      <c r="J162">
        <v>0</v>
      </c>
      <c r="K162" t="s">
        <v>870</v>
      </c>
      <c r="L162" t="s">
        <v>83</v>
      </c>
      <c r="M162" t="s">
        <v>83</v>
      </c>
      <c r="N162" t="s">
        <v>871</v>
      </c>
      <c r="O162" t="s">
        <v>83</v>
      </c>
      <c r="P162" t="s">
        <v>83</v>
      </c>
      <c r="Q162" t="s">
        <v>83</v>
      </c>
      <c r="R162" t="s">
        <v>83</v>
      </c>
      <c r="S162" t="s">
        <v>83</v>
      </c>
      <c r="T162" t="s">
        <v>83</v>
      </c>
      <c r="U162" t="s">
        <v>83</v>
      </c>
      <c r="V162" t="s">
        <v>83</v>
      </c>
      <c r="W162">
        <v>4</v>
      </c>
      <c r="X162">
        <v>2</v>
      </c>
      <c r="Y162">
        <v>3</v>
      </c>
      <c r="Z162" s="1">
        <v>39258</v>
      </c>
      <c r="AA162">
        <v>36</v>
      </c>
      <c r="AB162">
        <v>365090706250</v>
      </c>
      <c r="AC162">
        <v>36</v>
      </c>
      <c r="AD162">
        <v>8445037</v>
      </c>
      <c r="AE162">
        <v>36509</v>
      </c>
      <c r="AF162" t="b">
        <v>0</v>
      </c>
    </row>
    <row r="163" spans="1:32" x14ac:dyDescent="0.15">
      <c r="A163">
        <v>4</v>
      </c>
      <c r="B163">
        <v>162</v>
      </c>
      <c r="C163">
        <v>1</v>
      </c>
      <c r="D163" t="s">
        <v>882</v>
      </c>
      <c r="E163" t="s">
        <v>883</v>
      </c>
      <c r="F163" t="s">
        <v>83</v>
      </c>
      <c r="G163" t="s">
        <v>83</v>
      </c>
      <c r="H163">
        <v>26</v>
      </c>
      <c r="I163">
        <v>0</v>
      </c>
      <c r="J163">
        <v>0</v>
      </c>
      <c r="K163" t="s">
        <v>870</v>
      </c>
      <c r="L163" t="s">
        <v>83</v>
      </c>
      <c r="M163" t="s">
        <v>83</v>
      </c>
      <c r="N163" t="s">
        <v>871</v>
      </c>
      <c r="O163" t="s">
        <v>83</v>
      </c>
      <c r="P163" t="s">
        <v>83</v>
      </c>
      <c r="Q163" t="s">
        <v>83</v>
      </c>
      <c r="R163" t="s">
        <v>83</v>
      </c>
      <c r="S163" t="s">
        <v>83</v>
      </c>
      <c r="T163" t="s">
        <v>83</v>
      </c>
      <c r="U163" t="s">
        <v>83</v>
      </c>
      <c r="V163" t="s">
        <v>83</v>
      </c>
      <c r="W163">
        <v>4</v>
      </c>
      <c r="X163">
        <v>2</v>
      </c>
      <c r="Y163">
        <v>2</v>
      </c>
      <c r="Z163" s="1">
        <v>39569</v>
      </c>
      <c r="AA163">
        <v>36</v>
      </c>
      <c r="AB163">
        <v>365090805010</v>
      </c>
      <c r="AC163">
        <v>36</v>
      </c>
      <c r="AD163">
        <v>7016542</v>
      </c>
      <c r="AE163">
        <v>36509</v>
      </c>
      <c r="AF163" t="b">
        <v>0</v>
      </c>
    </row>
    <row r="164" spans="1:32" x14ac:dyDescent="0.15">
      <c r="A164">
        <v>4</v>
      </c>
      <c r="B164">
        <v>163</v>
      </c>
      <c r="C164">
        <v>1</v>
      </c>
      <c r="D164" t="s">
        <v>884</v>
      </c>
      <c r="E164" t="s">
        <v>885</v>
      </c>
      <c r="F164" t="s">
        <v>83</v>
      </c>
      <c r="G164" t="s">
        <v>83</v>
      </c>
      <c r="H164">
        <v>26</v>
      </c>
      <c r="I164">
        <v>0</v>
      </c>
      <c r="J164">
        <v>0</v>
      </c>
      <c r="K164" t="s">
        <v>870</v>
      </c>
      <c r="L164" t="s">
        <v>83</v>
      </c>
      <c r="M164" t="s">
        <v>83</v>
      </c>
      <c r="N164" t="s">
        <v>871</v>
      </c>
      <c r="O164" t="s">
        <v>83</v>
      </c>
      <c r="P164" t="s">
        <v>83</v>
      </c>
      <c r="Q164" t="s">
        <v>83</v>
      </c>
      <c r="R164" t="s">
        <v>83</v>
      </c>
      <c r="S164" t="s">
        <v>83</v>
      </c>
      <c r="T164" t="s">
        <v>83</v>
      </c>
      <c r="U164" t="s">
        <v>83</v>
      </c>
      <c r="V164" t="s">
        <v>83</v>
      </c>
      <c r="W164">
        <v>4</v>
      </c>
      <c r="X164">
        <v>2</v>
      </c>
      <c r="Y164">
        <v>2</v>
      </c>
      <c r="Z164" s="1">
        <v>39646</v>
      </c>
      <c r="AA164">
        <v>36</v>
      </c>
      <c r="AB164">
        <v>365090807170</v>
      </c>
      <c r="AC164">
        <v>36</v>
      </c>
      <c r="AD164">
        <v>7713176</v>
      </c>
      <c r="AE164">
        <v>36509</v>
      </c>
      <c r="AF164" t="b">
        <v>0</v>
      </c>
    </row>
    <row r="165" spans="1:32" x14ac:dyDescent="0.15">
      <c r="A165">
        <v>4</v>
      </c>
      <c r="B165">
        <v>164</v>
      </c>
      <c r="C165">
        <v>1</v>
      </c>
      <c r="D165" t="s">
        <v>886</v>
      </c>
      <c r="E165" t="s">
        <v>887</v>
      </c>
      <c r="F165" t="s">
        <v>83</v>
      </c>
      <c r="G165" t="s">
        <v>83</v>
      </c>
      <c r="H165">
        <v>26</v>
      </c>
      <c r="I165">
        <v>0</v>
      </c>
      <c r="J165">
        <v>0</v>
      </c>
      <c r="K165" t="s">
        <v>870</v>
      </c>
      <c r="L165" t="s">
        <v>83</v>
      </c>
      <c r="M165" t="s">
        <v>83</v>
      </c>
      <c r="N165" t="s">
        <v>871</v>
      </c>
      <c r="O165" t="s">
        <v>83</v>
      </c>
      <c r="P165" t="s">
        <v>83</v>
      </c>
      <c r="Q165" t="s">
        <v>83</v>
      </c>
      <c r="R165" t="s">
        <v>83</v>
      </c>
      <c r="S165" t="s">
        <v>83</v>
      </c>
      <c r="T165" t="s">
        <v>83</v>
      </c>
      <c r="U165" t="s">
        <v>83</v>
      </c>
      <c r="V165" t="s">
        <v>83</v>
      </c>
      <c r="W165">
        <v>4</v>
      </c>
      <c r="X165">
        <v>2</v>
      </c>
      <c r="Y165">
        <v>1</v>
      </c>
      <c r="Z165" s="1">
        <v>40056</v>
      </c>
      <c r="AA165">
        <v>36</v>
      </c>
      <c r="AB165">
        <v>365090908310</v>
      </c>
      <c r="AC165">
        <v>36</v>
      </c>
      <c r="AD165">
        <v>7713431</v>
      </c>
      <c r="AE165">
        <v>36509</v>
      </c>
      <c r="AF165" t="b">
        <v>0</v>
      </c>
    </row>
    <row r="166" spans="1:32" x14ac:dyDescent="0.15">
      <c r="A166">
        <v>4</v>
      </c>
      <c r="B166">
        <v>165</v>
      </c>
      <c r="C166">
        <v>1</v>
      </c>
      <c r="D166" t="s">
        <v>888</v>
      </c>
      <c r="E166" t="s">
        <v>889</v>
      </c>
      <c r="F166" t="s">
        <v>83</v>
      </c>
      <c r="G166" t="s">
        <v>83</v>
      </c>
      <c r="H166">
        <v>26</v>
      </c>
      <c r="I166">
        <v>0</v>
      </c>
      <c r="J166">
        <v>0</v>
      </c>
      <c r="K166" t="s">
        <v>870</v>
      </c>
      <c r="L166" t="s">
        <v>83</v>
      </c>
      <c r="M166" t="s">
        <v>83</v>
      </c>
      <c r="N166" t="s">
        <v>871</v>
      </c>
      <c r="O166" t="s">
        <v>83</v>
      </c>
      <c r="P166" t="s">
        <v>83</v>
      </c>
      <c r="Q166" t="s">
        <v>83</v>
      </c>
      <c r="R166" t="s">
        <v>83</v>
      </c>
      <c r="S166" t="s">
        <v>83</v>
      </c>
      <c r="T166" t="s">
        <v>83</v>
      </c>
      <c r="U166" t="s">
        <v>83</v>
      </c>
      <c r="V166" t="s">
        <v>83</v>
      </c>
      <c r="W166">
        <v>4</v>
      </c>
      <c r="X166">
        <v>2</v>
      </c>
      <c r="Y166">
        <v>1</v>
      </c>
      <c r="Z166" s="1">
        <v>40185</v>
      </c>
      <c r="AA166">
        <v>36</v>
      </c>
      <c r="AB166">
        <v>365091001070</v>
      </c>
      <c r="AC166">
        <v>36</v>
      </c>
      <c r="AD166">
        <v>8959329</v>
      </c>
      <c r="AE166">
        <v>36509</v>
      </c>
      <c r="AF166" t="b">
        <v>0</v>
      </c>
    </row>
    <row r="167" spans="1:32" x14ac:dyDescent="0.15">
      <c r="A167">
        <v>4</v>
      </c>
      <c r="B167">
        <v>166</v>
      </c>
      <c r="C167">
        <v>1</v>
      </c>
      <c r="D167" t="s">
        <v>890</v>
      </c>
      <c r="E167" t="s">
        <v>891</v>
      </c>
      <c r="F167" t="s">
        <v>83</v>
      </c>
      <c r="G167" t="s">
        <v>83</v>
      </c>
      <c r="H167">
        <v>26</v>
      </c>
      <c r="I167">
        <v>0</v>
      </c>
      <c r="J167">
        <v>0</v>
      </c>
      <c r="K167" t="s">
        <v>870</v>
      </c>
      <c r="L167" t="s">
        <v>83</v>
      </c>
      <c r="M167" t="s">
        <v>83</v>
      </c>
      <c r="N167" t="s">
        <v>871</v>
      </c>
      <c r="O167" t="s">
        <v>83</v>
      </c>
      <c r="P167" t="s">
        <v>83</v>
      </c>
      <c r="Q167" t="s">
        <v>83</v>
      </c>
      <c r="R167" t="s">
        <v>83</v>
      </c>
      <c r="S167" t="s">
        <v>83</v>
      </c>
      <c r="T167" t="s">
        <v>83</v>
      </c>
      <c r="U167" t="s">
        <v>83</v>
      </c>
      <c r="V167" t="s">
        <v>83</v>
      </c>
      <c r="W167">
        <v>4</v>
      </c>
      <c r="X167">
        <v>2</v>
      </c>
      <c r="Y167">
        <v>1</v>
      </c>
      <c r="Z167" s="1">
        <v>40193</v>
      </c>
      <c r="AA167">
        <v>36</v>
      </c>
      <c r="AB167">
        <v>365091001150</v>
      </c>
      <c r="AC167">
        <v>36</v>
      </c>
      <c r="AD167">
        <v>9096217</v>
      </c>
      <c r="AE167">
        <v>36509</v>
      </c>
      <c r="AF167" t="b">
        <v>0</v>
      </c>
    </row>
    <row r="168" spans="1:32" x14ac:dyDescent="0.15">
      <c r="A168">
        <v>4</v>
      </c>
      <c r="B168">
        <v>167</v>
      </c>
      <c r="C168">
        <v>1</v>
      </c>
      <c r="D168" t="s">
        <v>892</v>
      </c>
      <c r="E168" t="s">
        <v>893</v>
      </c>
      <c r="F168" t="s">
        <v>83</v>
      </c>
      <c r="G168" t="s">
        <v>83</v>
      </c>
      <c r="H168">
        <v>26</v>
      </c>
      <c r="I168">
        <v>0</v>
      </c>
      <c r="J168">
        <v>0</v>
      </c>
      <c r="K168" t="s">
        <v>870</v>
      </c>
      <c r="L168" t="s">
        <v>83</v>
      </c>
      <c r="M168" t="s">
        <v>83</v>
      </c>
      <c r="N168" t="s">
        <v>871</v>
      </c>
      <c r="O168" t="s">
        <v>83</v>
      </c>
      <c r="P168" t="s">
        <v>83</v>
      </c>
      <c r="Q168" t="s">
        <v>83</v>
      </c>
      <c r="R168" t="s">
        <v>83</v>
      </c>
      <c r="S168" t="s">
        <v>83</v>
      </c>
      <c r="T168" t="s">
        <v>83</v>
      </c>
      <c r="U168" t="s">
        <v>83</v>
      </c>
      <c r="V168" t="s">
        <v>83</v>
      </c>
      <c r="W168">
        <v>4</v>
      </c>
      <c r="X168">
        <v>1</v>
      </c>
      <c r="Y168">
        <v>6</v>
      </c>
      <c r="Z168" s="1">
        <v>40494</v>
      </c>
      <c r="AA168">
        <v>36</v>
      </c>
      <c r="AB168">
        <v>365091011120</v>
      </c>
      <c r="AC168">
        <v>36</v>
      </c>
      <c r="AD168">
        <v>8511911</v>
      </c>
      <c r="AE168">
        <v>36509</v>
      </c>
      <c r="AF168" t="b">
        <v>0</v>
      </c>
    </row>
    <row r="169" spans="1:32" x14ac:dyDescent="0.15">
      <c r="A169">
        <v>4</v>
      </c>
      <c r="B169">
        <v>168</v>
      </c>
      <c r="C169">
        <v>1</v>
      </c>
      <c r="D169" t="s">
        <v>894</v>
      </c>
      <c r="E169" t="s">
        <v>895</v>
      </c>
      <c r="F169" t="s">
        <v>83</v>
      </c>
      <c r="G169" t="s">
        <v>83</v>
      </c>
      <c r="H169">
        <v>26</v>
      </c>
      <c r="I169">
        <v>0</v>
      </c>
      <c r="J169">
        <v>0</v>
      </c>
      <c r="K169" t="s">
        <v>870</v>
      </c>
      <c r="L169" t="s">
        <v>83</v>
      </c>
      <c r="M169" t="s">
        <v>83</v>
      </c>
      <c r="N169" t="s">
        <v>871</v>
      </c>
      <c r="O169" t="s">
        <v>83</v>
      </c>
      <c r="P169" t="s">
        <v>83</v>
      </c>
      <c r="Q169" t="s">
        <v>83</v>
      </c>
      <c r="R169" t="s">
        <v>83</v>
      </c>
      <c r="S169" t="s">
        <v>83</v>
      </c>
      <c r="T169" t="s">
        <v>83</v>
      </c>
      <c r="U169" t="s">
        <v>83</v>
      </c>
      <c r="V169" t="s">
        <v>83</v>
      </c>
      <c r="W169">
        <v>4</v>
      </c>
      <c r="X169">
        <v>1</v>
      </c>
      <c r="Y169">
        <v>5</v>
      </c>
      <c r="Z169" s="1">
        <v>40659</v>
      </c>
      <c r="AA169">
        <v>36</v>
      </c>
      <c r="AB169">
        <v>365091104260</v>
      </c>
      <c r="AC169">
        <v>36</v>
      </c>
      <c r="AD169">
        <v>8208375</v>
      </c>
      <c r="AE169">
        <v>36509</v>
      </c>
      <c r="AF169" t="b">
        <v>0</v>
      </c>
    </row>
    <row r="170" spans="1:32" x14ac:dyDescent="0.15">
      <c r="A170">
        <v>4</v>
      </c>
      <c r="B170">
        <v>169</v>
      </c>
      <c r="C170">
        <v>1</v>
      </c>
      <c r="D170" t="s">
        <v>896</v>
      </c>
      <c r="E170" t="s">
        <v>897</v>
      </c>
      <c r="F170" t="s">
        <v>83</v>
      </c>
      <c r="G170" t="s">
        <v>83</v>
      </c>
      <c r="H170">
        <v>26</v>
      </c>
      <c r="I170">
        <v>0</v>
      </c>
      <c r="J170">
        <v>0</v>
      </c>
      <c r="K170" t="s">
        <v>870</v>
      </c>
      <c r="L170" t="s">
        <v>83</v>
      </c>
      <c r="M170" t="s">
        <v>83</v>
      </c>
      <c r="N170" t="s">
        <v>871</v>
      </c>
      <c r="O170" t="s">
        <v>83</v>
      </c>
      <c r="P170" t="s">
        <v>83</v>
      </c>
      <c r="Q170" t="s">
        <v>83</v>
      </c>
      <c r="R170" t="s">
        <v>83</v>
      </c>
      <c r="S170" t="s">
        <v>83</v>
      </c>
      <c r="T170" t="s">
        <v>83</v>
      </c>
      <c r="U170" t="s">
        <v>83</v>
      </c>
      <c r="V170" t="s">
        <v>83</v>
      </c>
      <c r="W170">
        <v>4</v>
      </c>
      <c r="X170">
        <v>1</v>
      </c>
      <c r="Y170">
        <v>5</v>
      </c>
      <c r="Z170" s="1">
        <v>40667</v>
      </c>
      <c r="AA170">
        <v>36</v>
      </c>
      <c r="AB170">
        <v>365091105040</v>
      </c>
      <c r="AC170">
        <v>36</v>
      </c>
      <c r="AD170">
        <v>8511923</v>
      </c>
      <c r="AE170">
        <v>36509</v>
      </c>
      <c r="AF170" t="b">
        <v>0</v>
      </c>
    </row>
    <row r="171" spans="1:32" x14ac:dyDescent="0.15">
      <c r="A171">
        <v>4</v>
      </c>
      <c r="B171">
        <v>170</v>
      </c>
      <c r="C171">
        <v>2</v>
      </c>
      <c r="D171" t="s">
        <v>898</v>
      </c>
      <c r="E171" t="s">
        <v>899</v>
      </c>
      <c r="F171" t="s">
        <v>83</v>
      </c>
      <c r="G171" t="s">
        <v>83</v>
      </c>
      <c r="H171">
        <v>26</v>
      </c>
      <c r="I171">
        <v>0</v>
      </c>
      <c r="J171">
        <v>0</v>
      </c>
      <c r="K171" t="s">
        <v>870</v>
      </c>
      <c r="L171" t="s">
        <v>83</v>
      </c>
      <c r="M171" t="s">
        <v>83</v>
      </c>
      <c r="N171" t="s">
        <v>871</v>
      </c>
      <c r="O171" t="s">
        <v>83</v>
      </c>
      <c r="P171" t="s">
        <v>83</v>
      </c>
      <c r="Q171" t="s">
        <v>83</v>
      </c>
      <c r="R171" t="s">
        <v>83</v>
      </c>
      <c r="S171" t="s">
        <v>83</v>
      </c>
      <c r="T171" t="s">
        <v>83</v>
      </c>
      <c r="U171" t="s">
        <v>83</v>
      </c>
      <c r="V171" t="s">
        <v>83</v>
      </c>
      <c r="W171">
        <v>4</v>
      </c>
      <c r="X171">
        <v>3</v>
      </c>
      <c r="Y171">
        <v>3</v>
      </c>
      <c r="Z171" s="1">
        <v>38328</v>
      </c>
      <c r="AA171">
        <v>36</v>
      </c>
      <c r="AB171">
        <v>365090412075</v>
      </c>
      <c r="AC171">
        <v>36</v>
      </c>
      <c r="AD171">
        <v>7212077</v>
      </c>
      <c r="AE171">
        <v>36509</v>
      </c>
      <c r="AF171" t="b">
        <v>0</v>
      </c>
    </row>
    <row r="172" spans="1:32" x14ac:dyDescent="0.15">
      <c r="A172">
        <v>4</v>
      </c>
      <c r="B172">
        <v>171</v>
      </c>
      <c r="C172">
        <v>2</v>
      </c>
      <c r="D172" t="s">
        <v>900</v>
      </c>
      <c r="E172" t="s">
        <v>901</v>
      </c>
      <c r="F172" t="s">
        <v>83</v>
      </c>
      <c r="G172" t="s">
        <v>83</v>
      </c>
      <c r="H172">
        <v>26</v>
      </c>
      <c r="I172">
        <v>0</v>
      </c>
      <c r="J172">
        <v>0</v>
      </c>
      <c r="K172" t="s">
        <v>870</v>
      </c>
      <c r="L172" t="s">
        <v>83</v>
      </c>
      <c r="M172" t="s">
        <v>83</v>
      </c>
      <c r="N172" t="s">
        <v>871</v>
      </c>
      <c r="O172" t="s">
        <v>83</v>
      </c>
      <c r="P172" t="s">
        <v>83</v>
      </c>
      <c r="Q172" t="s">
        <v>83</v>
      </c>
      <c r="R172" t="s">
        <v>83</v>
      </c>
      <c r="S172" t="s">
        <v>83</v>
      </c>
      <c r="T172" t="s">
        <v>83</v>
      </c>
      <c r="U172" t="s">
        <v>83</v>
      </c>
      <c r="V172" t="s">
        <v>83</v>
      </c>
      <c r="W172">
        <v>4</v>
      </c>
      <c r="X172">
        <v>3</v>
      </c>
      <c r="Y172">
        <v>2</v>
      </c>
      <c r="Z172" s="1">
        <v>38502</v>
      </c>
      <c r="AA172">
        <v>36</v>
      </c>
      <c r="AB172">
        <v>365090505305</v>
      </c>
      <c r="AC172">
        <v>36</v>
      </c>
      <c r="AD172">
        <v>5683357</v>
      </c>
      <c r="AE172">
        <v>36509</v>
      </c>
      <c r="AF172" t="b">
        <v>0</v>
      </c>
    </row>
    <row r="173" spans="1:32" x14ac:dyDescent="0.15">
      <c r="A173">
        <v>4</v>
      </c>
      <c r="B173">
        <v>172</v>
      </c>
      <c r="C173">
        <v>2</v>
      </c>
      <c r="D173" t="s">
        <v>902</v>
      </c>
      <c r="E173" t="s">
        <v>903</v>
      </c>
      <c r="F173" t="s">
        <v>83</v>
      </c>
      <c r="G173" t="s">
        <v>83</v>
      </c>
      <c r="H173">
        <v>26</v>
      </c>
      <c r="I173">
        <v>0</v>
      </c>
      <c r="J173">
        <v>0</v>
      </c>
      <c r="K173" t="s">
        <v>870</v>
      </c>
      <c r="L173" t="s">
        <v>83</v>
      </c>
      <c r="M173" t="s">
        <v>83</v>
      </c>
      <c r="N173" t="s">
        <v>871</v>
      </c>
      <c r="O173" t="s">
        <v>83</v>
      </c>
      <c r="P173" t="s">
        <v>83</v>
      </c>
      <c r="Q173" t="s">
        <v>83</v>
      </c>
      <c r="R173" t="s">
        <v>83</v>
      </c>
      <c r="S173" t="s">
        <v>83</v>
      </c>
      <c r="T173" t="s">
        <v>83</v>
      </c>
      <c r="U173" t="s">
        <v>83</v>
      </c>
      <c r="V173" t="s">
        <v>83</v>
      </c>
      <c r="W173">
        <v>4</v>
      </c>
      <c r="X173">
        <v>3</v>
      </c>
      <c r="Y173">
        <v>2</v>
      </c>
      <c r="Z173" s="1">
        <v>38612</v>
      </c>
      <c r="AA173">
        <v>36</v>
      </c>
      <c r="AB173">
        <v>365090509175</v>
      </c>
      <c r="AC173">
        <v>36</v>
      </c>
      <c r="AD173">
        <v>7649084</v>
      </c>
      <c r="AE173">
        <v>36509</v>
      </c>
      <c r="AF173" t="b">
        <v>0</v>
      </c>
    </row>
    <row r="174" spans="1:32" x14ac:dyDescent="0.15">
      <c r="A174">
        <v>4</v>
      </c>
      <c r="B174">
        <v>173</v>
      </c>
      <c r="C174">
        <v>2</v>
      </c>
      <c r="D174" t="s">
        <v>904</v>
      </c>
      <c r="E174" t="s">
        <v>905</v>
      </c>
      <c r="F174" t="s">
        <v>83</v>
      </c>
      <c r="G174" t="s">
        <v>83</v>
      </c>
      <c r="H174">
        <v>26</v>
      </c>
      <c r="I174">
        <v>0</v>
      </c>
      <c r="J174">
        <v>0</v>
      </c>
      <c r="K174" t="s">
        <v>870</v>
      </c>
      <c r="L174" t="s">
        <v>83</v>
      </c>
      <c r="M174" t="s">
        <v>83</v>
      </c>
      <c r="N174" t="s">
        <v>871</v>
      </c>
      <c r="O174" t="s">
        <v>83</v>
      </c>
      <c r="P174" t="s">
        <v>83</v>
      </c>
      <c r="Q174" t="s">
        <v>83</v>
      </c>
      <c r="R174" t="s">
        <v>83</v>
      </c>
      <c r="S174" t="s">
        <v>83</v>
      </c>
      <c r="T174" t="s">
        <v>83</v>
      </c>
      <c r="U174" t="s">
        <v>83</v>
      </c>
      <c r="V174" t="s">
        <v>83</v>
      </c>
      <c r="W174">
        <v>4</v>
      </c>
      <c r="X174">
        <v>3</v>
      </c>
      <c r="Y174">
        <v>1</v>
      </c>
      <c r="Z174" s="1">
        <v>39003</v>
      </c>
      <c r="AA174">
        <v>36</v>
      </c>
      <c r="AB174">
        <v>365090610135</v>
      </c>
      <c r="AC174">
        <v>36</v>
      </c>
      <c r="AD174">
        <v>6961478</v>
      </c>
      <c r="AE174">
        <v>36509</v>
      </c>
      <c r="AF174" t="b">
        <v>0</v>
      </c>
    </row>
    <row r="175" spans="1:32" x14ac:dyDescent="0.15">
      <c r="A175">
        <v>4</v>
      </c>
      <c r="B175">
        <v>174</v>
      </c>
      <c r="C175">
        <v>2</v>
      </c>
      <c r="D175" t="s">
        <v>906</v>
      </c>
      <c r="E175" t="s">
        <v>907</v>
      </c>
      <c r="F175" t="s">
        <v>83</v>
      </c>
      <c r="G175" t="s">
        <v>83</v>
      </c>
      <c r="H175">
        <v>26</v>
      </c>
      <c r="I175">
        <v>0</v>
      </c>
      <c r="J175">
        <v>0</v>
      </c>
      <c r="K175" t="s">
        <v>870</v>
      </c>
      <c r="L175" t="s">
        <v>83</v>
      </c>
      <c r="M175" t="s">
        <v>83</v>
      </c>
      <c r="N175" t="s">
        <v>871</v>
      </c>
      <c r="O175" t="s">
        <v>83</v>
      </c>
      <c r="P175" t="s">
        <v>83</v>
      </c>
      <c r="Q175" t="s">
        <v>83</v>
      </c>
      <c r="R175" t="s">
        <v>83</v>
      </c>
      <c r="S175" t="s">
        <v>83</v>
      </c>
      <c r="T175" t="s">
        <v>83</v>
      </c>
      <c r="U175" t="s">
        <v>83</v>
      </c>
      <c r="V175" t="s">
        <v>83</v>
      </c>
      <c r="W175">
        <v>4</v>
      </c>
      <c r="X175">
        <v>2</v>
      </c>
      <c r="Y175">
        <v>3</v>
      </c>
      <c r="Z175" s="1">
        <v>39381</v>
      </c>
      <c r="AA175">
        <v>36</v>
      </c>
      <c r="AB175">
        <v>365090710265</v>
      </c>
      <c r="AC175">
        <v>36</v>
      </c>
      <c r="AD175">
        <v>6979591</v>
      </c>
      <c r="AE175">
        <v>36509</v>
      </c>
      <c r="AF175" t="b">
        <v>0</v>
      </c>
    </row>
    <row r="176" spans="1:32" x14ac:dyDescent="0.15">
      <c r="A176">
        <v>4</v>
      </c>
      <c r="B176">
        <v>175</v>
      </c>
      <c r="C176">
        <v>2</v>
      </c>
      <c r="D176" t="s">
        <v>908</v>
      </c>
      <c r="E176" t="s">
        <v>909</v>
      </c>
      <c r="F176" t="s">
        <v>83</v>
      </c>
      <c r="G176" t="s">
        <v>83</v>
      </c>
      <c r="H176">
        <v>26</v>
      </c>
      <c r="I176">
        <v>0</v>
      </c>
      <c r="J176">
        <v>0</v>
      </c>
      <c r="K176" t="s">
        <v>870</v>
      </c>
      <c r="L176" t="s">
        <v>83</v>
      </c>
      <c r="M176" t="s">
        <v>83</v>
      </c>
      <c r="N176" t="s">
        <v>871</v>
      </c>
      <c r="O176" t="s">
        <v>83</v>
      </c>
      <c r="P176" t="s">
        <v>83</v>
      </c>
      <c r="Q176" t="s">
        <v>83</v>
      </c>
      <c r="R176" t="s">
        <v>83</v>
      </c>
      <c r="S176" t="s">
        <v>83</v>
      </c>
      <c r="T176" t="s">
        <v>83</v>
      </c>
      <c r="U176" t="s">
        <v>83</v>
      </c>
      <c r="V176" t="s">
        <v>83</v>
      </c>
      <c r="W176">
        <v>4</v>
      </c>
      <c r="X176">
        <v>2</v>
      </c>
      <c r="Y176">
        <v>2</v>
      </c>
      <c r="Z176" s="1">
        <v>39605</v>
      </c>
      <c r="AA176">
        <v>36</v>
      </c>
      <c r="AB176">
        <v>365090806065</v>
      </c>
      <c r="AC176">
        <v>36</v>
      </c>
      <c r="AD176">
        <v>6979628</v>
      </c>
      <c r="AE176">
        <v>36509</v>
      </c>
      <c r="AF176" t="b">
        <v>0</v>
      </c>
    </row>
    <row r="177" spans="1:32" x14ac:dyDescent="0.15">
      <c r="A177">
        <v>4</v>
      </c>
      <c r="B177">
        <v>176</v>
      </c>
      <c r="C177">
        <v>2</v>
      </c>
      <c r="D177" t="s">
        <v>910</v>
      </c>
      <c r="E177" t="s">
        <v>911</v>
      </c>
      <c r="F177" t="s">
        <v>83</v>
      </c>
      <c r="G177" t="s">
        <v>83</v>
      </c>
      <c r="H177">
        <v>26</v>
      </c>
      <c r="I177">
        <v>0</v>
      </c>
      <c r="J177">
        <v>0</v>
      </c>
      <c r="K177" t="s">
        <v>870</v>
      </c>
      <c r="L177" t="s">
        <v>83</v>
      </c>
      <c r="M177" t="s">
        <v>83</v>
      </c>
      <c r="N177" t="s">
        <v>871</v>
      </c>
      <c r="O177" t="s">
        <v>83</v>
      </c>
      <c r="P177" t="s">
        <v>83</v>
      </c>
      <c r="Q177" t="s">
        <v>83</v>
      </c>
      <c r="R177" t="s">
        <v>83</v>
      </c>
      <c r="S177" t="s">
        <v>83</v>
      </c>
      <c r="T177" t="s">
        <v>83</v>
      </c>
      <c r="U177" t="s">
        <v>83</v>
      </c>
      <c r="V177" t="s">
        <v>83</v>
      </c>
      <c r="W177">
        <v>4</v>
      </c>
      <c r="X177">
        <v>2</v>
      </c>
      <c r="Y177">
        <v>2</v>
      </c>
      <c r="Z177" s="1">
        <v>39646</v>
      </c>
      <c r="AA177">
        <v>36</v>
      </c>
      <c r="AB177">
        <v>365090807175</v>
      </c>
      <c r="AC177">
        <v>36</v>
      </c>
      <c r="AD177">
        <v>8881437</v>
      </c>
      <c r="AE177">
        <v>36509</v>
      </c>
      <c r="AF177" t="b">
        <v>0</v>
      </c>
    </row>
    <row r="178" spans="1:32" x14ac:dyDescent="0.15">
      <c r="A178">
        <v>4</v>
      </c>
      <c r="B178">
        <v>177</v>
      </c>
      <c r="C178">
        <v>2</v>
      </c>
      <c r="D178" t="s">
        <v>912</v>
      </c>
      <c r="E178" t="s">
        <v>913</v>
      </c>
      <c r="F178" t="s">
        <v>83</v>
      </c>
      <c r="G178" t="s">
        <v>83</v>
      </c>
      <c r="H178">
        <v>26</v>
      </c>
      <c r="I178">
        <v>0</v>
      </c>
      <c r="J178">
        <v>0</v>
      </c>
      <c r="K178" t="s">
        <v>870</v>
      </c>
      <c r="L178" t="s">
        <v>83</v>
      </c>
      <c r="M178" t="s">
        <v>83</v>
      </c>
      <c r="N178" t="s">
        <v>871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 t="s">
        <v>83</v>
      </c>
      <c r="U178" t="s">
        <v>83</v>
      </c>
      <c r="V178" t="s">
        <v>83</v>
      </c>
      <c r="W178">
        <v>4</v>
      </c>
      <c r="X178">
        <v>2</v>
      </c>
      <c r="Y178">
        <v>2</v>
      </c>
      <c r="Z178" s="1">
        <v>39660</v>
      </c>
      <c r="AA178">
        <v>36</v>
      </c>
      <c r="AB178">
        <v>365090807315</v>
      </c>
      <c r="AC178">
        <v>36</v>
      </c>
      <c r="AD178">
        <v>7400314</v>
      </c>
      <c r="AE178">
        <v>36509</v>
      </c>
      <c r="AF178" t="b">
        <v>0</v>
      </c>
    </row>
    <row r="179" spans="1:32" x14ac:dyDescent="0.15">
      <c r="A179">
        <v>4</v>
      </c>
      <c r="B179">
        <v>178</v>
      </c>
      <c r="C179">
        <v>2</v>
      </c>
      <c r="D179" t="s">
        <v>914</v>
      </c>
      <c r="E179" t="s">
        <v>915</v>
      </c>
      <c r="F179" t="s">
        <v>83</v>
      </c>
      <c r="G179" t="s">
        <v>83</v>
      </c>
      <c r="H179">
        <v>26</v>
      </c>
      <c r="I179">
        <v>0</v>
      </c>
      <c r="J179">
        <v>0</v>
      </c>
      <c r="K179" t="s">
        <v>870</v>
      </c>
      <c r="L179" t="s">
        <v>83</v>
      </c>
      <c r="M179" t="s">
        <v>83</v>
      </c>
      <c r="N179" t="s">
        <v>871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 t="s">
        <v>83</v>
      </c>
      <c r="U179" t="s">
        <v>83</v>
      </c>
      <c r="V179" t="s">
        <v>83</v>
      </c>
      <c r="W179">
        <v>4</v>
      </c>
      <c r="X179">
        <v>2</v>
      </c>
      <c r="Y179">
        <v>2</v>
      </c>
      <c r="Z179" s="1">
        <v>39774</v>
      </c>
      <c r="AA179">
        <v>36</v>
      </c>
      <c r="AB179">
        <v>365090811225</v>
      </c>
      <c r="AC179">
        <v>36</v>
      </c>
      <c r="AD179">
        <v>7713443</v>
      </c>
      <c r="AE179">
        <v>36509</v>
      </c>
      <c r="AF179" t="b">
        <v>0</v>
      </c>
    </row>
    <row r="180" spans="1:32" x14ac:dyDescent="0.15">
      <c r="A180">
        <v>4</v>
      </c>
      <c r="B180">
        <v>179</v>
      </c>
      <c r="C180">
        <v>2</v>
      </c>
      <c r="D180" t="s">
        <v>916</v>
      </c>
      <c r="E180" t="s">
        <v>917</v>
      </c>
      <c r="F180" t="s">
        <v>83</v>
      </c>
      <c r="G180" t="s">
        <v>83</v>
      </c>
      <c r="H180">
        <v>26</v>
      </c>
      <c r="I180">
        <v>0</v>
      </c>
      <c r="J180">
        <v>0</v>
      </c>
      <c r="K180" t="s">
        <v>870</v>
      </c>
      <c r="L180" t="s">
        <v>83</v>
      </c>
      <c r="M180" t="s">
        <v>83</v>
      </c>
      <c r="N180" t="s">
        <v>871</v>
      </c>
      <c r="O180" t="s">
        <v>83</v>
      </c>
      <c r="P180" t="s">
        <v>83</v>
      </c>
      <c r="Q180" t="s">
        <v>83</v>
      </c>
      <c r="R180" t="s">
        <v>83</v>
      </c>
      <c r="S180" t="s">
        <v>83</v>
      </c>
      <c r="T180" t="s">
        <v>83</v>
      </c>
      <c r="U180" t="s">
        <v>83</v>
      </c>
      <c r="V180" t="s">
        <v>83</v>
      </c>
      <c r="W180">
        <v>4</v>
      </c>
      <c r="X180">
        <v>2</v>
      </c>
      <c r="Y180">
        <v>1</v>
      </c>
      <c r="Z180" s="1">
        <v>40247</v>
      </c>
      <c r="AA180">
        <v>36</v>
      </c>
      <c r="AB180">
        <v>365091003105</v>
      </c>
      <c r="AC180">
        <v>36</v>
      </c>
      <c r="AD180">
        <v>7400340</v>
      </c>
      <c r="AE180">
        <v>36509</v>
      </c>
      <c r="AF180" t="b">
        <v>0</v>
      </c>
    </row>
    <row r="181" spans="1:32" x14ac:dyDescent="0.15">
      <c r="A181">
        <v>4</v>
      </c>
      <c r="B181">
        <v>180</v>
      </c>
      <c r="C181">
        <v>2</v>
      </c>
      <c r="D181" t="s">
        <v>918</v>
      </c>
      <c r="E181" t="s">
        <v>919</v>
      </c>
      <c r="F181" t="s">
        <v>83</v>
      </c>
      <c r="G181" t="s">
        <v>83</v>
      </c>
      <c r="H181">
        <v>26</v>
      </c>
      <c r="I181">
        <v>0</v>
      </c>
      <c r="J181">
        <v>0</v>
      </c>
      <c r="K181" t="s">
        <v>870</v>
      </c>
      <c r="L181" t="s">
        <v>83</v>
      </c>
      <c r="M181" t="s">
        <v>83</v>
      </c>
      <c r="N181" t="s">
        <v>871</v>
      </c>
      <c r="O181" t="s">
        <v>83</v>
      </c>
      <c r="P181" t="s">
        <v>83</v>
      </c>
      <c r="Q181" t="s">
        <v>83</v>
      </c>
      <c r="R181" t="s">
        <v>83</v>
      </c>
      <c r="S181" t="s">
        <v>83</v>
      </c>
      <c r="T181" t="s">
        <v>83</v>
      </c>
      <c r="U181" t="s">
        <v>83</v>
      </c>
      <c r="V181" t="s">
        <v>83</v>
      </c>
      <c r="W181">
        <v>4</v>
      </c>
      <c r="X181">
        <v>1</v>
      </c>
      <c r="Y181">
        <v>6</v>
      </c>
      <c r="Z181" s="1">
        <v>40612</v>
      </c>
      <c r="AA181">
        <v>36</v>
      </c>
      <c r="AB181">
        <v>365091103105</v>
      </c>
      <c r="AC181">
        <v>36</v>
      </c>
      <c r="AD181">
        <v>8511959</v>
      </c>
      <c r="AE181">
        <v>36509</v>
      </c>
      <c r="AF181" t="b">
        <v>0</v>
      </c>
    </row>
    <row r="182" spans="1:32" x14ac:dyDescent="0.15">
      <c r="A182">
        <v>4</v>
      </c>
      <c r="B182">
        <v>181</v>
      </c>
      <c r="C182">
        <v>2</v>
      </c>
      <c r="D182" t="s">
        <v>920</v>
      </c>
      <c r="E182" t="s">
        <v>921</v>
      </c>
      <c r="F182" t="s">
        <v>83</v>
      </c>
      <c r="G182" t="s">
        <v>83</v>
      </c>
      <c r="H182">
        <v>26</v>
      </c>
      <c r="I182">
        <v>0</v>
      </c>
      <c r="J182">
        <v>0</v>
      </c>
      <c r="K182" t="s">
        <v>870</v>
      </c>
      <c r="L182" t="s">
        <v>83</v>
      </c>
      <c r="M182" t="s">
        <v>83</v>
      </c>
      <c r="N182" t="s">
        <v>871</v>
      </c>
      <c r="O182" t="s">
        <v>83</v>
      </c>
      <c r="P182" t="s">
        <v>83</v>
      </c>
      <c r="Q182" t="s">
        <v>83</v>
      </c>
      <c r="R182" t="s">
        <v>83</v>
      </c>
      <c r="S182" t="s">
        <v>83</v>
      </c>
      <c r="T182" t="s">
        <v>83</v>
      </c>
      <c r="U182" t="s">
        <v>83</v>
      </c>
      <c r="V182" t="s">
        <v>83</v>
      </c>
      <c r="W182">
        <v>4</v>
      </c>
      <c r="X182">
        <v>1</v>
      </c>
      <c r="Y182">
        <v>5</v>
      </c>
      <c r="Z182" s="1">
        <v>40861</v>
      </c>
      <c r="AA182">
        <v>36</v>
      </c>
      <c r="AB182">
        <v>365091111145</v>
      </c>
      <c r="AC182">
        <v>36</v>
      </c>
      <c r="AD182">
        <v>8211102</v>
      </c>
      <c r="AE182">
        <v>36509</v>
      </c>
      <c r="AF182" t="b">
        <v>0</v>
      </c>
    </row>
    <row r="183" spans="1:32" x14ac:dyDescent="0.15">
      <c r="A183">
        <v>4</v>
      </c>
      <c r="B183">
        <v>182</v>
      </c>
      <c r="C183">
        <v>2</v>
      </c>
      <c r="D183" t="s">
        <v>922</v>
      </c>
      <c r="E183" t="s">
        <v>923</v>
      </c>
      <c r="F183" t="s">
        <v>83</v>
      </c>
      <c r="G183" t="s">
        <v>83</v>
      </c>
      <c r="H183">
        <v>26</v>
      </c>
      <c r="I183">
        <v>0</v>
      </c>
      <c r="J183">
        <v>0</v>
      </c>
      <c r="K183" t="s">
        <v>870</v>
      </c>
      <c r="L183" t="s">
        <v>83</v>
      </c>
      <c r="M183" t="s">
        <v>83</v>
      </c>
      <c r="N183" t="s">
        <v>871</v>
      </c>
      <c r="O183" t="s">
        <v>83</v>
      </c>
      <c r="P183" t="s">
        <v>83</v>
      </c>
      <c r="Q183" t="s">
        <v>83</v>
      </c>
      <c r="R183" t="s">
        <v>83</v>
      </c>
      <c r="S183" t="s">
        <v>83</v>
      </c>
      <c r="T183" t="s">
        <v>83</v>
      </c>
      <c r="U183" t="s">
        <v>83</v>
      </c>
      <c r="V183" t="s">
        <v>83</v>
      </c>
      <c r="W183">
        <v>4</v>
      </c>
      <c r="X183">
        <v>1</v>
      </c>
      <c r="Y183">
        <v>5</v>
      </c>
      <c r="Z183" s="1">
        <v>40886</v>
      </c>
      <c r="AA183">
        <v>36</v>
      </c>
      <c r="AB183">
        <v>365091112095</v>
      </c>
      <c r="AC183">
        <v>36</v>
      </c>
      <c r="AD183">
        <v>8211138</v>
      </c>
      <c r="AE183">
        <v>36509</v>
      </c>
      <c r="AF183" t="b">
        <v>0</v>
      </c>
    </row>
    <row r="184" spans="1:32" x14ac:dyDescent="0.15">
      <c r="A184">
        <v>4</v>
      </c>
      <c r="B184">
        <v>183</v>
      </c>
      <c r="C184">
        <v>2</v>
      </c>
      <c r="D184" t="s">
        <v>924</v>
      </c>
      <c r="E184" t="s">
        <v>925</v>
      </c>
      <c r="F184" t="s">
        <v>83</v>
      </c>
      <c r="G184" t="s">
        <v>83</v>
      </c>
      <c r="H184">
        <v>26</v>
      </c>
      <c r="I184">
        <v>0</v>
      </c>
      <c r="J184">
        <v>0</v>
      </c>
      <c r="K184" t="s">
        <v>870</v>
      </c>
      <c r="L184" t="s">
        <v>83</v>
      </c>
      <c r="M184" t="s">
        <v>83</v>
      </c>
      <c r="N184" t="s">
        <v>871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 t="s">
        <v>83</v>
      </c>
      <c r="U184" t="s">
        <v>83</v>
      </c>
      <c r="V184" t="s">
        <v>83</v>
      </c>
      <c r="W184">
        <v>4</v>
      </c>
      <c r="X184">
        <v>1</v>
      </c>
      <c r="Y184">
        <v>4</v>
      </c>
      <c r="Z184" s="1">
        <v>41285</v>
      </c>
      <c r="AA184">
        <v>36</v>
      </c>
      <c r="AB184">
        <v>365091301115</v>
      </c>
      <c r="AC184">
        <v>36</v>
      </c>
      <c r="AD184">
        <v>8959393</v>
      </c>
      <c r="AE184">
        <v>36509</v>
      </c>
      <c r="AF184" t="b">
        <v>0</v>
      </c>
    </row>
    <row r="185" spans="1:32" x14ac:dyDescent="0.15">
      <c r="A185">
        <v>4</v>
      </c>
      <c r="B185">
        <v>184</v>
      </c>
      <c r="C185">
        <v>1</v>
      </c>
      <c r="D185" t="s">
        <v>926</v>
      </c>
      <c r="E185" t="s">
        <v>927</v>
      </c>
      <c r="F185" t="s">
        <v>83</v>
      </c>
      <c r="G185" t="s">
        <v>83</v>
      </c>
      <c r="H185">
        <v>4</v>
      </c>
      <c r="I185">
        <v>0</v>
      </c>
      <c r="J185">
        <v>0</v>
      </c>
      <c r="K185" t="s">
        <v>928</v>
      </c>
      <c r="L185" t="s">
        <v>83</v>
      </c>
      <c r="M185" t="s">
        <v>83</v>
      </c>
      <c r="N185" t="s">
        <v>929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 t="s">
        <v>83</v>
      </c>
      <c r="U185" t="s">
        <v>83</v>
      </c>
      <c r="V185" t="s">
        <v>83</v>
      </c>
      <c r="W185">
        <v>4</v>
      </c>
      <c r="X185">
        <v>3</v>
      </c>
      <c r="Y185">
        <v>2</v>
      </c>
      <c r="Z185" s="1">
        <v>38585</v>
      </c>
      <c r="AA185">
        <v>36</v>
      </c>
      <c r="AB185">
        <v>365100508210</v>
      </c>
      <c r="AC185">
        <v>36</v>
      </c>
      <c r="AD185">
        <v>7648803</v>
      </c>
      <c r="AE185">
        <v>36510</v>
      </c>
      <c r="AF185" t="b">
        <v>0</v>
      </c>
    </row>
    <row r="186" spans="1:32" x14ac:dyDescent="0.15">
      <c r="A186">
        <v>4</v>
      </c>
      <c r="B186">
        <v>185</v>
      </c>
      <c r="C186">
        <v>1</v>
      </c>
      <c r="D186" t="s">
        <v>930</v>
      </c>
      <c r="E186" t="s">
        <v>931</v>
      </c>
      <c r="F186" t="s">
        <v>83</v>
      </c>
      <c r="G186" t="s">
        <v>83</v>
      </c>
      <c r="H186">
        <v>4</v>
      </c>
      <c r="I186">
        <v>0</v>
      </c>
      <c r="J186">
        <v>0</v>
      </c>
      <c r="K186" t="s">
        <v>928</v>
      </c>
      <c r="L186" t="s">
        <v>83</v>
      </c>
      <c r="M186" t="s">
        <v>83</v>
      </c>
      <c r="N186" t="s">
        <v>929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 t="s">
        <v>83</v>
      </c>
      <c r="U186" t="s">
        <v>83</v>
      </c>
      <c r="V186" t="s">
        <v>83</v>
      </c>
      <c r="W186">
        <v>4</v>
      </c>
      <c r="X186">
        <v>3</v>
      </c>
      <c r="Y186">
        <v>1</v>
      </c>
      <c r="Z186" s="1">
        <v>38876</v>
      </c>
      <c r="AA186">
        <v>36</v>
      </c>
      <c r="AB186">
        <v>365100606080</v>
      </c>
      <c r="AC186">
        <v>36</v>
      </c>
      <c r="AD186">
        <v>8128724</v>
      </c>
      <c r="AE186">
        <v>36510</v>
      </c>
      <c r="AF186" t="b">
        <v>0</v>
      </c>
    </row>
    <row r="187" spans="1:32" x14ac:dyDescent="0.15">
      <c r="A187">
        <v>4</v>
      </c>
      <c r="B187">
        <v>186</v>
      </c>
      <c r="C187">
        <v>1</v>
      </c>
      <c r="D187" t="s">
        <v>932</v>
      </c>
      <c r="E187" t="s">
        <v>933</v>
      </c>
      <c r="F187" t="s">
        <v>83</v>
      </c>
      <c r="G187" t="s">
        <v>83</v>
      </c>
      <c r="H187">
        <v>4</v>
      </c>
      <c r="I187">
        <v>0</v>
      </c>
      <c r="J187">
        <v>0</v>
      </c>
      <c r="K187" t="s">
        <v>928</v>
      </c>
      <c r="L187" t="s">
        <v>83</v>
      </c>
      <c r="M187" t="s">
        <v>83</v>
      </c>
      <c r="N187" t="s">
        <v>929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 t="s">
        <v>83</v>
      </c>
      <c r="U187" t="s">
        <v>83</v>
      </c>
      <c r="V187" t="s">
        <v>83</v>
      </c>
      <c r="W187">
        <v>4</v>
      </c>
      <c r="X187">
        <v>3</v>
      </c>
      <c r="Y187">
        <v>1</v>
      </c>
      <c r="Z187" s="1">
        <v>39032</v>
      </c>
      <c r="AA187">
        <v>36</v>
      </c>
      <c r="AB187">
        <v>365100611110</v>
      </c>
      <c r="AC187">
        <v>36</v>
      </c>
      <c r="AD187">
        <v>6361216</v>
      </c>
      <c r="AE187">
        <v>36510</v>
      </c>
      <c r="AF187" t="b">
        <v>0</v>
      </c>
    </row>
    <row r="188" spans="1:32" x14ac:dyDescent="0.15">
      <c r="A188">
        <v>4</v>
      </c>
      <c r="B188">
        <v>187</v>
      </c>
      <c r="C188">
        <v>1</v>
      </c>
      <c r="D188" t="s">
        <v>934</v>
      </c>
      <c r="E188" t="s">
        <v>935</v>
      </c>
      <c r="F188" t="s">
        <v>83</v>
      </c>
      <c r="G188" t="s">
        <v>83</v>
      </c>
      <c r="H188">
        <v>4</v>
      </c>
      <c r="I188">
        <v>0</v>
      </c>
      <c r="J188">
        <v>0</v>
      </c>
      <c r="K188" t="s">
        <v>928</v>
      </c>
      <c r="L188" t="s">
        <v>83</v>
      </c>
      <c r="M188" t="s">
        <v>83</v>
      </c>
      <c r="N188" t="s">
        <v>929</v>
      </c>
      <c r="O188" t="s">
        <v>83</v>
      </c>
      <c r="P188" t="s">
        <v>83</v>
      </c>
      <c r="Q188" t="s">
        <v>83</v>
      </c>
      <c r="R188" t="s">
        <v>83</v>
      </c>
      <c r="S188" t="s">
        <v>83</v>
      </c>
      <c r="T188" t="s">
        <v>83</v>
      </c>
      <c r="U188" t="s">
        <v>83</v>
      </c>
      <c r="V188" t="s">
        <v>83</v>
      </c>
      <c r="W188">
        <v>4</v>
      </c>
      <c r="X188">
        <v>2</v>
      </c>
      <c r="Y188">
        <v>1</v>
      </c>
      <c r="Z188" s="1">
        <v>40068</v>
      </c>
      <c r="AA188">
        <v>36</v>
      </c>
      <c r="AB188">
        <v>365100909120</v>
      </c>
      <c r="AC188">
        <v>36</v>
      </c>
      <c r="AD188">
        <v>7748387</v>
      </c>
      <c r="AE188">
        <v>36510</v>
      </c>
      <c r="AF188" t="b">
        <v>0</v>
      </c>
    </row>
    <row r="189" spans="1:32" x14ac:dyDescent="0.15">
      <c r="A189">
        <v>4</v>
      </c>
      <c r="B189">
        <v>188</v>
      </c>
      <c r="C189">
        <v>1</v>
      </c>
      <c r="D189" t="s">
        <v>936</v>
      </c>
      <c r="E189" t="s">
        <v>937</v>
      </c>
      <c r="F189" t="s">
        <v>83</v>
      </c>
      <c r="G189" t="s">
        <v>83</v>
      </c>
      <c r="H189">
        <v>4</v>
      </c>
      <c r="I189">
        <v>0</v>
      </c>
      <c r="J189">
        <v>0</v>
      </c>
      <c r="K189" t="s">
        <v>928</v>
      </c>
      <c r="L189" t="s">
        <v>83</v>
      </c>
      <c r="M189" t="s">
        <v>83</v>
      </c>
      <c r="N189" t="s">
        <v>929</v>
      </c>
      <c r="O189" t="s">
        <v>83</v>
      </c>
      <c r="P189" t="s">
        <v>83</v>
      </c>
      <c r="Q189" t="s">
        <v>83</v>
      </c>
      <c r="R189" t="s">
        <v>83</v>
      </c>
      <c r="S189" t="s">
        <v>83</v>
      </c>
      <c r="T189" t="s">
        <v>83</v>
      </c>
      <c r="U189" t="s">
        <v>83</v>
      </c>
      <c r="V189" t="s">
        <v>83</v>
      </c>
      <c r="W189">
        <v>4</v>
      </c>
      <c r="X189">
        <v>1</v>
      </c>
      <c r="Y189">
        <v>4</v>
      </c>
      <c r="Z189" s="1">
        <v>41122</v>
      </c>
      <c r="AA189">
        <v>36</v>
      </c>
      <c r="AB189">
        <v>365101208010</v>
      </c>
      <c r="AC189">
        <v>36</v>
      </c>
      <c r="AD189">
        <v>8697899</v>
      </c>
      <c r="AE189">
        <v>36510</v>
      </c>
      <c r="AF189" t="b">
        <v>0</v>
      </c>
    </row>
    <row r="190" spans="1:32" x14ac:dyDescent="0.15">
      <c r="A190">
        <v>4</v>
      </c>
      <c r="B190">
        <v>189</v>
      </c>
      <c r="C190">
        <v>2</v>
      </c>
      <c r="D190" t="s">
        <v>938</v>
      </c>
      <c r="E190" t="s">
        <v>939</v>
      </c>
      <c r="F190" t="s">
        <v>83</v>
      </c>
      <c r="G190" t="s">
        <v>83</v>
      </c>
      <c r="H190">
        <v>4</v>
      </c>
      <c r="I190">
        <v>0</v>
      </c>
      <c r="J190">
        <v>0</v>
      </c>
      <c r="K190" t="s">
        <v>928</v>
      </c>
      <c r="L190" t="s">
        <v>83</v>
      </c>
      <c r="M190" t="s">
        <v>83</v>
      </c>
      <c r="N190" t="s">
        <v>929</v>
      </c>
      <c r="O190" t="s">
        <v>83</v>
      </c>
      <c r="P190" t="s">
        <v>83</v>
      </c>
      <c r="Q190" t="s">
        <v>83</v>
      </c>
      <c r="R190" t="s">
        <v>83</v>
      </c>
      <c r="S190" t="s">
        <v>83</v>
      </c>
      <c r="T190" t="s">
        <v>83</v>
      </c>
      <c r="U190" t="s">
        <v>83</v>
      </c>
      <c r="V190" t="s">
        <v>83</v>
      </c>
      <c r="W190">
        <v>4</v>
      </c>
      <c r="X190">
        <v>3</v>
      </c>
      <c r="Y190">
        <v>3</v>
      </c>
      <c r="Z190" s="1">
        <v>38286</v>
      </c>
      <c r="AA190">
        <v>36</v>
      </c>
      <c r="AB190">
        <v>365100410265</v>
      </c>
      <c r="AC190">
        <v>36</v>
      </c>
      <c r="AD190">
        <v>5905932</v>
      </c>
      <c r="AE190">
        <v>36510</v>
      </c>
      <c r="AF190" t="b">
        <v>0</v>
      </c>
    </row>
    <row r="191" spans="1:32" x14ac:dyDescent="0.15">
      <c r="A191">
        <v>4</v>
      </c>
      <c r="B191">
        <v>190</v>
      </c>
      <c r="C191">
        <v>2</v>
      </c>
      <c r="D191" t="s">
        <v>940</v>
      </c>
      <c r="E191" t="s">
        <v>941</v>
      </c>
      <c r="F191" t="s">
        <v>83</v>
      </c>
      <c r="G191" t="s">
        <v>83</v>
      </c>
      <c r="H191">
        <v>4</v>
      </c>
      <c r="I191">
        <v>0</v>
      </c>
      <c r="J191">
        <v>0</v>
      </c>
      <c r="K191" t="s">
        <v>928</v>
      </c>
      <c r="L191" t="s">
        <v>83</v>
      </c>
      <c r="M191" t="s">
        <v>83</v>
      </c>
      <c r="N191" t="s">
        <v>929</v>
      </c>
      <c r="O191" t="s">
        <v>83</v>
      </c>
      <c r="P191" t="s">
        <v>83</v>
      </c>
      <c r="Q191" t="s">
        <v>83</v>
      </c>
      <c r="R191" t="s">
        <v>83</v>
      </c>
      <c r="S191" t="s">
        <v>83</v>
      </c>
      <c r="T191" t="s">
        <v>83</v>
      </c>
      <c r="U191" t="s">
        <v>83</v>
      </c>
      <c r="V191" t="s">
        <v>83</v>
      </c>
      <c r="W191">
        <v>4</v>
      </c>
      <c r="X191">
        <v>3</v>
      </c>
      <c r="Y191">
        <v>2</v>
      </c>
      <c r="Z191" s="1">
        <v>38513</v>
      </c>
      <c r="AA191">
        <v>36</v>
      </c>
      <c r="AB191">
        <v>365100506105</v>
      </c>
      <c r="AC191">
        <v>36</v>
      </c>
      <c r="AD191">
        <v>6623289</v>
      </c>
      <c r="AE191">
        <v>36510</v>
      </c>
      <c r="AF191" t="b">
        <v>0</v>
      </c>
    </row>
    <row r="192" spans="1:32" x14ac:dyDescent="0.15">
      <c r="A192">
        <v>4</v>
      </c>
      <c r="B192">
        <v>191</v>
      </c>
      <c r="C192">
        <v>2</v>
      </c>
      <c r="D192" t="s">
        <v>942</v>
      </c>
      <c r="E192" t="s">
        <v>943</v>
      </c>
      <c r="F192" t="s">
        <v>83</v>
      </c>
      <c r="G192" t="s">
        <v>83</v>
      </c>
      <c r="H192">
        <v>4</v>
      </c>
      <c r="I192">
        <v>0</v>
      </c>
      <c r="J192">
        <v>0</v>
      </c>
      <c r="K192" t="s">
        <v>928</v>
      </c>
      <c r="L192" t="s">
        <v>83</v>
      </c>
      <c r="M192" t="s">
        <v>83</v>
      </c>
      <c r="N192" t="s">
        <v>929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 t="s">
        <v>83</v>
      </c>
      <c r="U192" t="s">
        <v>83</v>
      </c>
      <c r="V192" t="s">
        <v>83</v>
      </c>
      <c r="W192">
        <v>4</v>
      </c>
      <c r="X192">
        <v>2</v>
      </c>
      <c r="Y192">
        <v>3</v>
      </c>
      <c r="Z192" s="1">
        <v>39191</v>
      </c>
      <c r="AA192">
        <v>36</v>
      </c>
      <c r="AB192">
        <v>365100704195</v>
      </c>
      <c r="AC192">
        <v>36</v>
      </c>
      <c r="AD192">
        <v>7086742</v>
      </c>
      <c r="AE192">
        <v>36510</v>
      </c>
      <c r="AF192" t="b">
        <v>0</v>
      </c>
    </row>
    <row r="193" spans="1:32" x14ac:dyDescent="0.15">
      <c r="A193">
        <v>4</v>
      </c>
      <c r="B193">
        <v>192</v>
      </c>
      <c r="C193">
        <v>2</v>
      </c>
      <c r="D193" t="s">
        <v>944</v>
      </c>
      <c r="E193" t="s">
        <v>945</v>
      </c>
      <c r="F193" t="s">
        <v>83</v>
      </c>
      <c r="G193" t="s">
        <v>83</v>
      </c>
      <c r="H193">
        <v>4</v>
      </c>
      <c r="I193">
        <v>0</v>
      </c>
      <c r="J193">
        <v>0</v>
      </c>
      <c r="K193" t="s">
        <v>928</v>
      </c>
      <c r="L193" t="s">
        <v>83</v>
      </c>
      <c r="M193" t="s">
        <v>83</v>
      </c>
      <c r="N193" t="s">
        <v>929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 t="s">
        <v>83</v>
      </c>
      <c r="U193" t="s">
        <v>83</v>
      </c>
      <c r="V193" t="s">
        <v>83</v>
      </c>
      <c r="W193">
        <v>4</v>
      </c>
      <c r="X193">
        <v>2</v>
      </c>
      <c r="Y193">
        <v>1</v>
      </c>
      <c r="Z193" s="1">
        <v>39952</v>
      </c>
      <c r="AA193">
        <v>36</v>
      </c>
      <c r="AB193">
        <v>365100905195</v>
      </c>
      <c r="AC193">
        <v>36</v>
      </c>
      <c r="AD193">
        <v>7086728</v>
      </c>
      <c r="AE193">
        <v>36510</v>
      </c>
      <c r="AF193" t="b">
        <v>0</v>
      </c>
    </row>
    <row r="194" spans="1:32" x14ac:dyDescent="0.15">
      <c r="A194">
        <v>4</v>
      </c>
      <c r="B194">
        <v>193</v>
      </c>
      <c r="C194">
        <v>2</v>
      </c>
      <c r="D194" t="s">
        <v>946</v>
      </c>
      <c r="E194" t="s">
        <v>947</v>
      </c>
      <c r="F194" t="s">
        <v>83</v>
      </c>
      <c r="G194" t="s">
        <v>83</v>
      </c>
      <c r="H194">
        <v>4</v>
      </c>
      <c r="I194">
        <v>0</v>
      </c>
      <c r="J194">
        <v>0</v>
      </c>
      <c r="K194" t="s">
        <v>928</v>
      </c>
      <c r="L194" t="s">
        <v>83</v>
      </c>
      <c r="M194" t="s">
        <v>83</v>
      </c>
      <c r="N194" t="s">
        <v>929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 t="s">
        <v>83</v>
      </c>
      <c r="U194" t="s">
        <v>83</v>
      </c>
      <c r="V194" t="s">
        <v>83</v>
      </c>
      <c r="W194">
        <v>4</v>
      </c>
      <c r="X194">
        <v>1</v>
      </c>
      <c r="Y194">
        <v>6</v>
      </c>
      <c r="Z194" s="1">
        <v>40418</v>
      </c>
      <c r="AA194">
        <v>36</v>
      </c>
      <c r="AB194">
        <v>365101008285</v>
      </c>
      <c r="AC194">
        <v>36</v>
      </c>
      <c r="AD194">
        <v>9326244</v>
      </c>
      <c r="AE194">
        <v>36510</v>
      </c>
      <c r="AF194" t="b">
        <v>0</v>
      </c>
    </row>
    <row r="195" spans="1:32" x14ac:dyDescent="0.15">
      <c r="A195">
        <v>4</v>
      </c>
      <c r="B195">
        <v>194</v>
      </c>
      <c r="C195">
        <v>1</v>
      </c>
      <c r="D195" t="s">
        <v>948</v>
      </c>
      <c r="E195" t="s">
        <v>949</v>
      </c>
      <c r="F195" t="s">
        <v>83</v>
      </c>
      <c r="G195" t="s">
        <v>83</v>
      </c>
      <c r="H195">
        <v>31</v>
      </c>
      <c r="I195">
        <v>0</v>
      </c>
      <c r="J195">
        <v>0</v>
      </c>
      <c r="K195" t="s">
        <v>950</v>
      </c>
      <c r="L195" t="s">
        <v>83</v>
      </c>
      <c r="M195" t="s">
        <v>83</v>
      </c>
      <c r="N195" t="s">
        <v>951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 t="s">
        <v>83</v>
      </c>
      <c r="U195" t="s">
        <v>83</v>
      </c>
      <c r="V195" t="s">
        <v>83</v>
      </c>
      <c r="W195">
        <v>4</v>
      </c>
      <c r="X195">
        <v>3</v>
      </c>
      <c r="Y195">
        <v>2</v>
      </c>
      <c r="Z195" s="1">
        <v>38471</v>
      </c>
      <c r="AA195">
        <v>36</v>
      </c>
      <c r="AB195">
        <v>365150504290</v>
      </c>
      <c r="AC195">
        <v>36</v>
      </c>
      <c r="AD195">
        <v>6480810</v>
      </c>
      <c r="AE195">
        <v>36515</v>
      </c>
      <c r="AF195" t="b">
        <v>0</v>
      </c>
    </row>
    <row r="196" spans="1:32" x14ac:dyDescent="0.15">
      <c r="A196">
        <v>4</v>
      </c>
      <c r="B196">
        <v>195</v>
      </c>
      <c r="C196">
        <v>1</v>
      </c>
      <c r="D196" t="s">
        <v>952</v>
      </c>
      <c r="E196" t="s">
        <v>953</v>
      </c>
      <c r="F196" t="s">
        <v>83</v>
      </c>
      <c r="G196" t="s">
        <v>83</v>
      </c>
      <c r="H196">
        <v>31</v>
      </c>
      <c r="I196">
        <v>0</v>
      </c>
      <c r="J196">
        <v>0</v>
      </c>
      <c r="K196" t="s">
        <v>950</v>
      </c>
      <c r="L196" t="s">
        <v>83</v>
      </c>
      <c r="M196" t="s">
        <v>83</v>
      </c>
      <c r="N196" t="s">
        <v>951</v>
      </c>
      <c r="O196" t="s">
        <v>83</v>
      </c>
      <c r="P196" t="s">
        <v>83</v>
      </c>
      <c r="Q196" t="s">
        <v>83</v>
      </c>
      <c r="R196" t="s">
        <v>83</v>
      </c>
      <c r="S196" t="s">
        <v>83</v>
      </c>
      <c r="T196" t="s">
        <v>83</v>
      </c>
      <c r="U196" t="s">
        <v>83</v>
      </c>
      <c r="V196" t="s">
        <v>83</v>
      </c>
      <c r="W196">
        <v>4</v>
      </c>
      <c r="X196">
        <v>3</v>
      </c>
      <c r="Y196">
        <v>2</v>
      </c>
      <c r="Z196" s="1">
        <v>38520</v>
      </c>
      <c r="AA196">
        <v>36</v>
      </c>
      <c r="AB196">
        <v>365150506170</v>
      </c>
      <c r="AC196">
        <v>36</v>
      </c>
      <c r="AD196">
        <v>5809753</v>
      </c>
      <c r="AE196">
        <v>36515</v>
      </c>
      <c r="AF196" t="b">
        <v>0</v>
      </c>
    </row>
    <row r="197" spans="1:32" x14ac:dyDescent="0.15">
      <c r="A197">
        <v>4</v>
      </c>
      <c r="B197">
        <v>196</v>
      </c>
      <c r="C197">
        <v>1</v>
      </c>
      <c r="D197" t="s">
        <v>954</v>
      </c>
      <c r="E197" t="s">
        <v>955</v>
      </c>
      <c r="F197" t="s">
        <v>83</v>
      </c>
      <c r="G197" t="s">
        <v>83</v>
      </c>
      <c r="H197">
        <v>31</v>
      </c>
      <c r="I197">
        <v>0</v>
      </c>
      <c r="J197">
        <v>0</v>
      </c>
      <c r="K197" t="s">
        <v>950</v>
      </c>
      <c r="L197" t="s">
        <v>83</v>
      </c>
      <c r="M197" t="s">
        <v>83</v>
      </c>
      <c r="N197" t="s">
        <v>951</v>
      </c>
      <c r="O197" t="s">
        <v>83</v>
      </c>
      <c r="P197" t="s">
        <v>83</v>
      </c>
      <c r="Q197" t="s">
        <v>83</v>
      </c>
      <c r="R197" t="s">
        <v>83</v>
      </c>
      <c r="S197" t="s">
        <v>83</v>
      </c>
      <c r="T197" t="s">
        <v>83</v>
      </c>
      <c r="U197" t="s">
        <v>83</v>
      </c>
      <c r="V197" t="s">
        <v>83</v>
      </c>
      <c r="W197">
        <v>4</v>
      </c>
      <c r="X197">
        <v>3</v>
      </c>
      <c r="Y197">
        <v>2</v>
      </c>
      <c r="Z197" s="1">
        <v>38555</v>
      </c>
      <c r="AA197">
        <v>36</v>
      </c>
      <c r="AB197">
        <v>365150507220</v>
      </c>
      <c r="AC197">
        <v>36</v>
      </c>
      <c r="AD197">
        <v>7649301</v>
      </c>
      <c r="AE197">
        <v>36515</v>
      </c>
      <c r="AF197" t="b">
        <v>0</v>
      </c>
    </row>
    <row r="198" spans="1:32" x14ac:dyDescent="0.15">
      <c r="A198">
        <v>4</v>
      </c>
      <c r="B198">
        <v>197</v>
      </c>
      <c r="C198">
        <v>1</v>
      </c>
      <c r="D198" t="s">
        <v>956</v>
      </c>
      <c r="E198" t="s">
        <v>957</v>
      </c>
      <c r="F198" t="s">
        <v>83</v>
      </c>
      <c r="G198" t="s">
        <v>83</v>
      </c>
      <c r="H198">
        <v>31</v>
      </c>
      <c r="I198">
        <v>0</v>
      </c>
      <c r="J198">
        <v>0</v>
      </c>
      <c r="K198" t="s">
        <v>950</v>
      </c>
      <c r="L198" t="s">
        <v>83</v>
      </c>
      <c r="M198" t="s">
        <v>83</v>
      </c>
      <c r="N198" t="s">
        <v>951</v>
      </c>
      <c r="O198" t="s">
        <v>83</v>
      </c>
      <c r="P198" t="s">
        <v>83</v>
      </c>
      <c r="Q198" t="s">
        <v>83</v>
      </c>
      <c r="R198" t="s">
        <v>83</v>
      </c>
      <c r="S198" t="s">
        <v>83</v>
      </c>
      <c r="T198" t="s">
        <v>83</v>
      </c>
      <c r="U198" t="s">
        <v>83</v>
      </c>
      <c r="V198" t="s">
        <v>83</v>
      </c>
      <c r="W198">
        <v>4</v>
      </c>
      <c r="X198">
        <v>3</v>
      </c>
      <c r="Y198">
        <v>1</v>
      </c>
      <c r="Z198" s="1">
        <v>38827</v>
      </c>
      <c r="AA198">
        <v>36</v>
      </c>
      <c r="AB198">
        <v>365150604200</v>
      </c>
      <c r="AC198">
        <v>36</v>
      </c>
      <c r="AD198">
        <v>6363147</v>
      </c>
      <c r="AE198">
        <v>36515</v>
      </c>
      <c r="AF198" t="b">
        <v>0</v>
      </c>
    </row>
    <row r="199" spans="1:32" x14ac:dyDescent="0.15">
      <c r="A199">
        <v>4</v>
      </c>
      <c r="B199">
        <v>198</v>
      </c>
      <c r="C199">
        <v>1</v>
      </c>
      <c r="D199" t="s">
        <v>958</v>
      </c>
      <c r="E199" t="s">
        <v>959</v>
      </c>
      <c r="F199" t="s">
        <v>83</v>
      </c>
      <c r="G199" t="s">
        <v>83</v>
      </c>
      <c r="H199">
        <v>31</v>
      </c>
      <c r="I199">
        <v>0</v>
      </c>
      <c r="J199">
        <v>0</v>
      </c>
      <c r="K199" t="s">
        <v>950</v>
      </c>
      <c r="L199" t="s">
        <v>83</v>
      </c>
      <c r="M199" t="s">
        <v>83</v>
      </c>
      <c r="N199" t="s">
        <v>951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 t="s">
        <v>83</v>
      </c>
      <c r="U199" t="s">
        <v>83</v>
      </c>
      <c r="V199" t="s">
        <v>83</v>
      </c>
      <c r="W199">
        <v>4</v>
      </c>
      <c r="X199">
        <v>2</v>
      </c>
      <c r="Y199">
        <v>3</v>
      </c>
      <c r="Z199" s="1">
        <v>39229</v>
      </c>
      <c r="AA199">
        <v>36</v>
      </c>
      <c r="AB199">
        <v>365150705270</v>
      </c>
      <c r="AC199">
        <v>36</v>
      </c>
      <c r="AD199">
        <v>6729381</v>
      </c>
      <c r="AE199">
        <v>36515</v>
      </c>
      <c r="AF199" t="b">
        <v>0</v>
      </c>
    </row>
    <row r="200" spans="1:32" x14ac:dyDescent="0.15">
      <c r="A200">
        <v>4</v>
      </c>
      <c r="B200">
        <v>199</v>
      </c>
      <c r="C200">
        <v>1</v>
      </c>
      <c r="D200" t="s">
        <v>960</v>
      </c>
      <c r="E200" t="s">
        <v>961</v>
      </c>
      <c r="F200" t="s">
        <v>83</v>
      </c>
      <c r="G200" t="s">
        <v>83</v>
      </c>
      <c r="H200">
        <v>31</v>
      </c>
      <c r="I200">
        <v>0</v>
      </c>
      <c r="J200">
        <v>0</v>
      </c>
      <c r="K200" t="s">
        <v>950</v>
      </c>
      <c r="L200" t="s">
        <v>83</v>
      </c>
      <c r="M200" t="s">
        <v>83</v>
      </c>
      <c r="N200" t="s">
        <v>951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 t="s">
        <v>83</v>
      </c>
      <c r="U200" t="s">
        <v>83</v>
      </c>
      <c r="V200" t="s">
        <v>83</v>
      </c>
      <c r="W200">
        <v>4</v>
      </c>
      <c r="X200">
        <v>2</v>
      </c>
      <c r="Y200">
        <v>3</v>
      </c>
      <c r="Z200" s="1">
        <v>39347</v>
      </c>
      <c r="AA200">
        <v>36</v>
      </c>
      <c r="AB200">
        <v>365150709220</v>
      </c>
      <c r="AC200">
        <v>36</v>
      </c>
      <c r="AD200">
        <v>7191390</v>
      </c>
      <c r="AE200">
        <v>36515</v>
      </c>
      <c r="AF200" t="b">
        <v>0</v>
      </c>
    </row>
    <row r="201" spans="1:32" x14ac:dyDescent="0.15">
      <c r="A201">
        <v>4</v>
      </c>
      <c r="B201">
        <v>200</v>
      </c>
      <c r="C201">
        <v>1</v>
      </c>
      <c r="D201" t="s">
        <v>962</v>
      </c>
      <c r="E201" t="s">
        <v>963</v>
      </c>
      <c r="F201" t="s">
        <v>83</v>
      </c>
      <c r="G201" t="s">
        <v>83</v>
      </c>
      <c r="H201">
        <v>31</v>
      </c>
      <c r="I201">
        <v>0</v>
      </c>
      <c r="J201">
        <v>0</v>
      </c>
      <c r="K201" t="s">
        <v>950</v>
      </c>
      <c r="L201" t="s">
        <v>83</v>
      </c>
      <c r="M201" t="s">
        <v>83</v>
      </c>
      <c r="N201" t="s">
        <v>951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 t="s">
        <v>83</v>
      </c>
      <c r="U201" t="s">
        <v>83</v>
      </c>
      <c r="V201" t="s">
        <v>83</v>
      </c>
      <c r="W201">
        <v>4</v>
      </c>
      <c r="X201">
        <v>2</v>
      </c>
      <c r="Y201">
        <v>3</v>
      </c>
      <c r="Z201" s="1">
        <v>39533</v>
      </c>
      <c r="AA201">
        <v>36</v>
      </c>
      <c r="AB201">
        <v>365150803260</v>
      </c>
      <c r="AC201">
        <v>36</v>
      </c>
      <c r="AD201">
        <v>7063884</v>
      </c>
      <c r="AE201">
        <v>36515</v>
      </c>
      <c r="AF201" t="b">
        <v>0</v>
      </c>
    </row>
    <row r="202" spans="1:32" x14ac:dyDescent="0.15">
      <c r="A202">
        <v>4</v>
      </c>
      <c r="B202">
        <v>201</v>
      </c>
      <c r="C202">
        <v>1</v>
      </c>
      <c r="D202" t="s">
        <v>964</v>
      </c>
      <c r="E202" t="s">
        <v>965</v>
      </c>
      <c r="F202" t="s">
        <v>83</v>
      </c>
      <c r="G202" t="s">
        <v>83</v>
      </c>
      <c r="H202">
        <v>31</v>
      </c>
      <c r="I202">
        <v>0</v>
      </c>
      <c r="J202">
        <v>0</v>
      </c>
      <c r="K202" t="s">
        <v>950</v>
      </c>
      <c r="L202" t="s">
        <v>83</v>
      </c>
      <c r="M202" t="s">
        <v>83</v>
      </c>
      <c r="N202" t="s">
        <v>951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 t="s">
        <v>83</v>
      </c>
      <c r="U202" t="s">
        <v>83</v>
      </c>
      <c r="V202" t="s">
        <v>83</v>
      </c>
      <c r="W202">
        <v>4</v>
      </c>
      <c r="X202">
        <v>2</v>
      </c>
      <c r="Y202">
        <v>1</v>
      </c>
      <c r="Z202" s="1">
        <v>39938</v>
      </c>
      <c r="AA202">
        <v>36</v>
      </c>
      <c r="AB202">
        <v>365150905050</v>
      </c>
      <c r="AC202">
        <v>36</v>
      </c>
      <c r="AD202">
        <v>7628033</v>
      </c>
      <c r="AE202">
        <v>36515</v>
      </c>
      <c r="AF202" t="b">
        <v>0</v>
      </c>
    </row>
    <row r="203" spans="1:32" x14ac:dyDescent="0.15">
      <c r="A203">
        <v>4</v>
      </c>
      <c r="B203">
        <v>202</v>
      </c>
      <c r="C203">
        <v>1</v>
      </c>
      <c r="D203" t="s">
        <v>966</v>
      </c>
      <c r="E203" t="s">
        <v>967</v>
      </c>
      <c r="F203" t="s">
        <v>83</v>
      </c>
      <c r="G203" t="s">
        <v>83</v>
      </c>
      <c r="H203">
        <v>31</v>
      </c>
      <c r="I203">
        <v>0</v>
      </c>
      <c r="J203">
        <v>0</v>
      </c>
      <c r="K203" t="s">
        <v>950</v>
      </c>
      <c r="L203" t="s">
        <v>83</v>
      </c>
      <c r="M203" t="s">
        <v>83</v>
      </c>
      <c r="N203" t="s">
        <v>951</v>
      </c>
      <c r="O203" t="s">
        <v>83</v>
      </c>
      <c r="P203" t="s">
        <v>83</v>
      </c>
      <c r="Q203" t="s">
        <v>83</v>
      </c>
      <c r="R203" t="s">
        <v>83</v>
      </c>
      <c r="S203" t="s">
        <v>83</v>
      </c>
      <c r="T203" t="s">
        <v>83</v>
      </c>
      <c r="U203" t="s">
        <v>83</v>
      </c>
      <c r="V203" t="s">
        <v>83</v>
      </c>
      <c r="W203">
        <v>4</v>
      </c>
      <c r="X203">
        <v>2</v>
      </c>
      <c r="Y203">
        <v>1</v>
      </c>
      <c r="Z203" s="1">
        <v>40028</v>
      </c>
      <c r="AA203">
        <v>36</v>
      </c>
      <c r="AB203">
        <v>365150908030</v>
      </c>
      <c r="AC203">
        <v>36</v>
      </c>
      <c r="AD203">
        <v>7628057</v>
      </c>
      <c r="AE203">
        <v>36515</v>
      </c>
      <c r="AF203" t="b">
        <v>0</v>
      </c>
    </row>
    <row r="204" spans="1:32" x14ac:dyDescent="0.15">
      <c r="A204">
        <v>4</v>
      </c>
      <c r="B204">
        <v>203</v>
      </c>
      <c r="C204">
        <v>1</v>
      </c>
      <c r="D204" t="s">
        <v>968</v>
      </c>
      <c r="E204" t="s">
        <v>969</v>
      </c>
      <c r="F204" t="s">
        <v>83</v>
      </c>
      <c r="G204" t="s">
        <v>83</v>
      </c>
      <c r="H204">
        <v>31</v>
      </c>
      <c r="I204">
        <v>0</v>
      </c>
      <c r="J204">
        <v>0</v>
      </c>
      <c r="K204" t="s">
        <v>950</v>
      </c>
      <c r="L204" t="s">
        <v>83</v>
      </c>
      <c r="M204" t="s">
        <v>83</v>
      </c>
      <c r="N204" t="s">
        <v>951</v>
      </c>
      <c r="O204" t="s">
        <v>83</v>
      </c>
      <c r="P204" t="s">
        <v>83</v>
      </c>
      <c r="Q204" t="s">
        <v>83</v>
      </c>
      <c r="R204" t="s">
        <v>83</v>
      </c>
      <c r="S204" t="s">
        <v>83</v>
      </c>
      <c r="T204" t="s">
        <v>83</v>
      </c>
      <c r="U204" t="s">
        <v>83</v>
      </c>
      <c r="V204" t="s">
        <v>83</v>
      </c>
      <c r="W204">
        <v>4</v>
      </c>
      <c r="X204">
        <v>2</v>
      </c>
      <c r="Y204">
        <v>1</v>
      </c>
      <c r="Z204" s="1">
        <v>40029</v>
      </c>
      <c r="AA204">
        <v>36</v>
      </c>
      <c r="AB204">
        <v>365150908040</v>
      </c>
      <c r="AC204">
        <v>36</v>
      </c>
      <c r="AD204">
        <v>7627939</v>
      </c>
      <c r="AE204">
        <v>36515</v>
      </c>
      <c r="AF204" t="b">
        <v>0</v>
      </c>
    </row>
    <row r="205" spans="1:32" x14ac:dyDescent="0.15">
      <c r="A205">
        <v>4</v>
      </c>
      <c r="B205">
        <v>204</v>
      </c>
      <c r="C205">
        <v>1</v>
      </c>
      <c r="D205" t="s">
        <v>970</v>
      </c>
      <c r="E205" t="s">
        <v>971</v>
      </c>
      <c r="F205" t="s">
        <v>83</v>
      </c>
      <c r="G205" t="s">
        <v>83</v>
      </c>
      <c r="H205">
        <v>31</v>
      </c>
      <c r="I205">
        <v>0</v>
      </c>
      <c r="J205">
        <v>0</v>
      </c>
      <c r="K205" t="s">
        <v>950</v>
      </c>
      <c r="L205" t="s">
        <v>83</v>
      </c>
      <c r="M205" t="s">
        <v>83</v>
      </c>
      <c r="N205" t="s">
        <v>951</v>
      </c>
      <c r="O205" t="s">
        <v>83</v>
      </c>
      <c r="P205" t="s">
        <v>83</v>
      </c>
      <c r="Q205" t="s">
        <v>83</v>
      </c>
      <c r="R205" t="s">
        <v>83</v>
      </c>
      <c r="S205" t="s">
        <v>83</v>
      </c>
      <c r="T205" t="s">
        <v>83</v>
      </c>
      <c r="U205" t="s">
        <v>83</v>
      </c>
      <c r="V205" t="s">
        <v>83</v>
      </c>
      <c r="W205">
        <v>4</v>
      </c>
      <c r="X205">
        <v>2</v>
      </c>
      <c r="Y205">
        <v>1</v>
      </c>
      <c r="Z205" s="1">
        <v>40129</v>
      </c>
      <c r="AA205">
        <v>36</v>
      </c>
      <c r="AB205">
        <v>365150911120</v>
      </c>
      <c r="AC205">
        <v>36</v>
      </c>
      <c r="AD205">
        <v>7628007</v>
      </c>
      <c r="AE205">
        <v>36515</v>
      </c>
      <c r="AF205" t="b">
        <v>0</v>
      </c>
    </row>
    <row r="206" spans="1:32" x14ac:dyDescent="0.15">
      <c r="A206">
        <v>4</v>
      </c>
      <c r="B206">
        <v>205</v>
      </c>
      <c r="C206">
        <v>1</v>
      </c>
      <c r="D206" t="s">
        <v>972</v>
      </c>
      <c r="E206" t="s">
        <v>973</v>
      </c>
      <c r="F206" t="s">
        <v>83</v>
      </c>
      <c r="G206" t="s">
        <v>83</v>
      </c>
      <c r="H206">
        <v>31</v>
      </c>
      <c r="I206">
        <v>0</v>
      </c>
      <c r="J206">
        <v>0</v>
      </c>
      <c r="K206" t="s">
        <v>950</v>
      </c>
      <c r="L206" t="s">
        <v>83</v>
      </c>
      <c r="M206" t="s">
        <v>83</v>
      </c>
      <c r="N206" t="s">
        <v>951</v>
      </c>
      <c r="O206" t="s">
        <v>83</v>
      </c>
      <c r="P206" t="s">
        <v>83</v>
      </c>
      <c r="Q206" t="s">
        <v>83</v>
      </c>
      <c r="R206" t="s">
        <v>83</v>
      </c>
      <c r="S206" t="s">
        <v>83</v>
      </c>
      <c r="T206" t="s">
        <v>83</v>
      </c>
      <c r="U206" t="s">
        <v>83</v>
      </c>
      <c r="V206" t="s">
        <v>83</v>
      </c>
      <c r="W206">
        <v>4</v>
      </c>
      <c r="X206">
        <v>1</v>
      </c>
      <c r="Y206">
        <v>6</v>
      </c>
      <c r="Z206" s="1">
        <v>40316</v>
      </c>
      <c r="AA206">
        <v>36</v>
      </c>
      <c r="AB206">
        <v>365151005180</v>
      </c>
      <c r="AC206">
        <v>36</v>
      </c>
      <c r="AD206">
        <v>8058228</v>
      </c>
      <c r="AE206">
        <v>36515</v>
      </c>
      <c r="AF206" t="b">
        <v>0</v>
      </c>
    </row>
    <row r="207" spans="1:32" x14ac:dyDescent="0.15">
      <c r="A207">
        <v>4</v>
      </c>
      <c r="B207">
        <v>206</v>
      </c>
      <c r="C207">
        <v>1</v>
      </c>
      <c r="D207" t="s">
        <v>974</v>
      </c>
      <c r="E207" t="s">
        <v>975</v>
      </c>
      <c r="F207" t="s">
        <v>83</v>
      </c>
      <c r="G207" t="s">
        <v>83</v>
      </c>
      <c r="H207">
        <v>31</v>
      </c>
      <c r="I207">
        <v>0</v>
      </c>
      <c r="J207">
        <v>0</v>
      </c>
      <c r="K207" t="s">
        <v>950</v>
      </c>
      <c r="L207" t="s">
        <v>83</v>
      </c>
      <c r="M207" t="s">
        <v>83</v>
      </c>
      <c r="N207" t="s">
        <v>951</v>
      </c>
      <c r="O207" t="s">
        <v>83</v>
      </c>
      <c r="P207" t="s">
        <v>83</v>
      </c>
      <c r="Q207" t="s">
        <v>83</v>
      </c>
      <c r="R207" t="s">
        <v>83</v>
      </c>
      <c r="S207" t="s">
        <v>83</v>
      </c>
      <c r="T207" t="s">
        <v>83</v>
      </c>
      <c r="U207" t="s">
        <v>83</v>
      </c>
      <c r="V207" t="s">
        <v>83</v>
      </c>
      <c r="W207">
        <v>4</v>
      </c>
      <c r="X207">
        <v>1</v>
      </c>
      <c r="Y207">
        <v>4</v>
      </c>
      <c r="Z207" s="1">
        <v>41124</v>
      </c>
      <c r="AA207">
        <v>36</v>
      </c>
      <c r="AB207">
        <v>365151208030</v>
      </c>
      <c r="AC207">
        <v>36</v>
      </c>
      <c r="AD207">
        <v>9100165</v>
      </c>
      <c r="AE207">
        <v>36515</v>
      </c>
      <c r="AF207" t="b">
        <v>0</v>
      </c>
    </row>
    <row r="208" spans="1:32" x14ac:dyDescent="0.15">
      <c r="A208">
        <v>4</v>
      </c>
      <c r="B208">
        <v>207</v>
      </c>
      <c r="C208">
        <v>1</v>
      </c>
      <c r="D208" t="s">
        <v>976</v>
      </c>
      <c r="E208" t="s">
        <v>977</v>
      </c>
      <c r="F208" t="s">
        <v>83</v>
      </c>
      <c r="G208" t="s">
        <v>83</v>
      </c>
      <c r="H208">
        <v>31</v>
      </c>
      <c r="I208">
        <v>0</v>
      </c>
      <c r="J208">
        <v>0</v>
      </c>
      <c r="K208" t="s">
        <v>950</v>
      </c>
      <c r="L208" t="s">
        <v>83</v>
      </c>
      <c r="M208" t="s">
        <v>83</v>
      </c>
      <c r="N208" t="s">
        <v>951</v>
      </c>
      <c r="O208" t="s">
        <v>83</v>
      </c>
      <c r="P208" t="s">
        <v>83</v>
      </c>
      <c r="Q208" t="s">
        <v>83</v>
      </c>
      <c r="R208" t="s">
        <v>83</v>
      </c>
      <c r="S208" t="s">
        <v>83</v>
      </c>
      <c r="T208" t="s">
        <v>83</v>
      </c>
      <c r="U208" t="s">
        <v>83</v>
      </c>
      <c r="V208" t="s">
        <v>83</v>
      </c>
      <c r="W208">
        <v>4</v>
      </c>
      <c r="X208">
        <v>1</v>
      </c>
      <c r="Y208">
        <v>4</v>
      </c>
      <c r="Z208" s="1">
        <v>41200</v>
      </c>
      <c r="AA208">
        <v>36</v>
      </c>
      <c r="AB208">
        <v>365151210180</v>
      </c>
      <c r="AC208">
        <v>36</v>
      </c>
      <c r="AD208">
        <v>8818618</v>
      </c>
      <c r="AE208">
        <v>36515</v>
      </c>
      <c r="AF208" t="b">
        <v>0</v>
      </c>
    </row>
    <row r="209" spans="1:32" x14ac:dyDescent="0.15">
      <c r="A209">
        <v>4</v>
      </c>
      <c r="B209">
        <v>208</v>
      </c>
      <c r="C209">
        <v>1</v>
      </c>
      <c r="D209" t="s">
        <v>978</v>
      </c>
      <c r="E209" t="s">
        <v>979</v>
      </c>
      <c r="F209" t="s">
        <v>83</v>
      </c>
      <c r="G209" t="s">
        <v>83</v>
      </c>
      <c r="H209">
        <v>31</v>
      </c>
      <c r="I209">
        <v>0</v>
      </c>
      <c r="J209">
        <v>0</v>
      </c>
      <c r="K209" t="s">
        <v>950</v>
      </c>
      <c r="L209" t="s">
        <v>83</v>
      </c>
      <c r="M209" t="s">
        <v>83</v>
      </c>
      <c r="N209" t="s">
        <v>951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 t="s">
        <v>83</v>
      </c>
      <c r="U209" t="s">
        <v>83</v>
      </c>
      <c r="V209" t="s">
        <v>83</v>
      </c>
      <c r="W209">
        <v>4</v>
      </c>
      <c r="X209">
        <v>1</v>
      </c>
      <c r="Y209">
        <v>4</v>
      </c>
      <c r="Z209" s="1">
        <v>41301</v>
      </c>
      <c r="AA209">
        <v>36</v>
      </c>
      <c r="AB209">
        <v>365151301270</v>
      </c>
      <c r="AC209">
        <v>36</v>
      </c>
      <c r="AD209">
        <v>8818644</v>
      </c>
      <c r="AE209">
        <v>36515</v>
      </c>
      <c r="AF209" t="b">
        <v>0</v>
      </c>
    </row>
    <row r="210" spans="1:32" x14ac:dyDescent="0.15">
      <c r="A210">
        <v>4</v>
      </c>
      <c r="B210">
        <v>209</v>
      </c>
      <c r="C210">
        <v>1</v>
      </c>
      <c r="D210" t="s">
        <v>980</v>
      </c>
      <c r="E210" t="s">
        <v>981</v>
      </c>
      <c r="F210" t="s">
        <v>83</v>
      </c>
      <c r="G210" t="s">
        <v>83</v>
      </c>
      <c r="H210">
        <v>31</v>
      </c>
      <c r="I210">
        <v>0</v>
      </c>
      <c r="J210">
        <v>0</v>
      </c>
      <c r="K210" t="s">
        <v>950</v>
      </c>
      <c r="L210" t="s">
        <v>83</v>
      </c>
      <c r="M210" t="s">
        <v>83</v>
      </c>
      <c r="N210" t="s">
        <v>951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 t="s">
        <v>83</v>
      </c>
      <c r="U210" t="s">
        <v>83</v>
      </c>
      <c r="V210" t="s">
        <v>83</v>
      </c>
      <c r="W210">
        <v>4</v>
      </c>
      <c r="X210">
        <v>1</v>
      </c>
      <c r="Y210">
        <v>3</v>
      </c>
      <c r="Z210" s="1">
        <v>41431</v>
      </c>
      <c r="AA210">
        <v>36</v>
      </c>
      <c r="AB210">
        <v>365151306060</v>
      </c>
      <c r="AC210">
        <v>36</v>
      </c>
      <c r="AD210">
        <v>9100292</v>
      </c>
      <c r="AE210">
        <v>36515</v>
      </c>
      <c r="AF210" t="b">
        <v>0</v>
      </c>
    </row>
    <row r="211" spans="1:32" x14ac:dyDescent="0.15">
      <c r="A211">
        <v>4</v>
      </c>
      <c r="B211">
        <v>210</v>
      </c>
      <c r="C211">
        <v>2</v>
      </c>
      <c r="D211" t="s">
        <v>982</v>
      </c>
      <c r="E211" t="s">
        <v>983</v>
      </c>
      <c r="F211" t="s">
        <v>83</v>
      </c>
      <c r="G211" t="s">
        <v>83</v>
      </c>
      <c r="H211">
        <v>31</v>
      </c>
      <c r="I211">
        <v>0</v>
      </c>
      <c r="J211">
        <v>0</v>
      </c>
      <c r="K211" t="s">
        <v>950</v>
      </c>
      <c r="L211" t="s">
        <v>83</v>
      </c>
      <c r="M211" t="s">
        <v>83</v>
      </c>
      <c r="N211" t="s">
        <v>951</v>
      </c>
      <c r="O211" t="s">
        <v>83</v>
      </c>
      <c r="P211" t="s">
        <v>83</v>
      </c>
      <c r="Q211" t="s">
        <v>83</v>
      </c>
      <c r="R211" t="s">
        <v>83</v>
      </c>
      <c r="S211" t="s">
        <v>83</v>
      </c>
      <c r="T211" t="s">
        <v>83</v>
      </c>
      <c r="U211" t="s">
        <v>83</v>
      </c>
      <c r="V211" t="s">
        <v>83</v>
      </c>
      <c r="W211">
        <v>4</v>
      </c>
      <c r="X211">
        <v>3</v>
      </c>
      <c r="Y211">
        <v>2</v>
      </c>
      <c r="Z211" s="1">
        <v>38513</v>
      </c>
      <c r="AA211">
        <v>36</v>
      </c>
      <c r="AB211">
        <v>365150506105</v>
      </c>
      <c r="AC211">
        <v>36</v>
      </c>
      <c r="AD211">
        <v>6258931</v>
      </c>
      <c r="AE211">
        <v>36515</v>
      </c>
      <c r="AF211" t="b">
        <v>0</v>
      </c>
    </row>
    <row r="212" spans="1:32" x14ac:dyDescent="0.15">
      <c r="A212">
        <v>4</v>
      </c>
      <c r="B212">
        <v>211</v>
      </c>
      <c r="C212">
        <v>2</v>
      </c>
      <c r="D212" t="s">
        <v>984</v>
      </c>
      <c r="E212" t="s">
        <v>985</v>
      </c>
      <c r="F212" t="s">
        <v>83</v>
      </c>
      <c r="G212" t="s">
        <v>83</v>
      </c>
      <c r="H212">
        <v>31</v>
      </c>
      <c r="I212">
        <v>0</v>
      </c>
      <c r="J212">
        <v>0</v>
      </c>
      <c r="K212" t="s">
        <v>950</v>
      </c>
      <c r="L212" t="s">
        <v>83</v>
      </c>
      <c r="M212" t="s">
        <v>83</v>
      </c>
      <c r="N212" t="s">
        <v>951</v>
      </c>
      <c r="O212" t="s">
        <v>83</v>
      </c>
      <c r="P212" t="s">
        <v>83</v>
      </c>
      <c r="Q212" t="s">
        <v>83</v>
      </c>
      <c r="R212" t="s">
        <v>83</v>
      </c>
      <c r="S212" t="s">
        <v>83</v>
      </c>
      <c r="T212" t="s">
        <v>83</v>
      </c>
      <c r="U212" t="s">
        <v>83</v>
      </c>
      <c r="V212" t="s">
        <v>83</v>
      </c>
      <c r="W212">
        <v>4</v>
      </c>
      <c r="X212">
        <v>3</v>
      </c>
      <c r="Y212">
        <v>2</v>
      </c>
      <c r="Z212" s="1">
        <v>38755</v>
      </c>
      <c r="AA212">
        <v>36</v>
      </c>
      <c r="AB212">
        <v>365150602075</v>
      </c>
      <c r="AC212">
        <v>36</v>
      </c>
      <c r="AD212">
        <v>6258929</v>
      </c>
      <c r="AE212">
        <v>36515</v>
      </c>
      <c r="AF212" t="b">
        <v>0</v>
      </c>
    </row>
    <row r="213" spans="1:32" x14ac:dyDescent="0.15">
      <c r="A213">
        <v>4</v>
      </c>
      <c r="B213">
        <v>212</v>
      </c>
      <c r="C213">
        <v>2</v>
      </c>
      <c r="D213" t="s">
        <v>986</v>
      </c>
      <c r="E213" t="s">
        <v>987</v>
      </c>
      <c r="F213" t="s">
        <v>83</v>
      </c>
      <c r="G213" t="s">
        <v>83</v>
      </c>
      <c r="H213">
        <v>31</v>
      </c>
      <c r="I213">
        <v>0</v>
      </c>
      <c r="J213">
        <v>0</v>
      </c>
      <c r="K213" t="s">
        <v>950</v>
      </c>
      <c r="L213" t="s">
        <v>83</v>
      </c>
      <c r="M213" t="s">
        <v>83</v>
      </c>
      <c r="N213" t="s">
        <v>951</v>
      </c>
      <c r="O213" t="s">
        <v>83</v>
      </c>
      <c r="P213" t="s">
        <v>83</v>
      </c>
      <c r="Q213" t="s">
        <v>83</v>
      </c>
      <c r="R213" t="s">
        <v>83</v>
      </c>
      <c r="S213" t="s">
        <v>83</v>
      </c>
      <c r="T213" t="s">
        <v>83</v>
      </c>
      <c r="U213" t="s">
        <v>83</v>
      </c>
      <c r="V213" t="s">
        <v>83</v>
      </c>
      <c r="W213">
        <v>4</v>
      </c>
      <c r="X213">
        <v>3</v>
      </c>
      <c r="Y213">
        <v>1</v>
      </c>
      <c r="Z213" s="1">
        <v>38954</v>
      </c>
      <c r="AA213">
        <v>36</v>
      </c>
      <c r="AB213">
        <v>365150608255</v>
      </c>
      <c r="AC213">
        <v>36</v>
      </c>
      <c r="AD213">
        <v>6035940</v>
      </c>
      <c r="AE213">
        <v>36515</v>
      </c>
      <c r="AF213" t="b">
        <v>0</v>
      </c>
    </row>
    <row r="214" spans="1:32" x14ac:dyDescent="0.15">
      <c r="A214">
        <v>4</v>
      </c>
      <c r="B214">
        <v>213</v>
      </c>
      <c r="C214">
        <v>2</v>
      </c>
      <c r="D214" t="s">
        <v>988</v>
      </c>
      <c r="E214" t="s">
        <v>989</v>
      </c>
      <c r="F214" t="s">
        <v>83</v>
      </c>
      <c r="G214" t="s">
        <v>83</v>
      </c>
      <c r="H214">
        <v>31</v>
      </c>
      <c r="I214">
        <v>0</v>
      </c>
      <c r="J214">
        <v>0</v>
      </c>
      <c r="K214" t="s">
        <v>950</v>
      </c>
      <c r="L214" t="s">
        <v>83</v>
      </c>
      <c r="M214" t="s">
        <v>83</v>
      </c>
      <c r="N214" t="s">
        <v>951</v>
      </c>
      <c r="O214" t="s">
        <v>83</v>
      </c>
      <c r="P214" t="s">
        <v>83</v>
      </c>
      <c r="Q214" t="s">
        <v>83</v>
      </c>
      <c r="R214" t="s">
        <v>83</v>
      </c>
      <c r="S214" t="s">
        <v>83</v>
      </c>
      <c r="T214" t="s">
        <v>83</v>
      </c>
      <c r="U214" t="s">
        <v>83</v>
      </c>
      <c r="V214" t="s">
        <v>83</v>
      </c>
      <c r="W214">
        <v>4</v>
      </c>
      <c r="X214">
        <v>2</v>
      </c>
      <c r="Y214">
        <v>3</v>
      </c>
      <c r="Z214" s="1">
        <v>39244</v>
      </c>
      <c r="AA214">
        <v>36</v>
      </c>
      <c r="AB214">
        <v>365150706115</v>
      </c>
      <c r="AC214">
        <v>36</v>
      </c>
      <c r="AD214">
        <v>6825952</v>
      </c>
      <c r="AE214">
        <v>36515</v>
      </c>
      <c r="AF214" t="b">
        <v>0</v>
      </c>
    </row>
    <row r="215" spans="1:32" x14ac:dyDescent="0.15">
      <c r="A215">
        <v>4</v>
      </c>
      <c r="B215">
        <v>214</v>
      </c>
      <c r="C215">
        <v>2</v>
      </c>
      <c r="D215" t="s">
        <v>990</v>
      </c>
      <c r="E215" t="s">
        <v>991</v>
      </c>
      <c r="F215" t="s">
        <v>83</v>
      </c>
      <c r="G215" t="s">
        <v>83</v>
      </c>
      <c r="H215">
        <v>31</v>
      </c>
      <c r="I215">
        <v>0</v>
      </c>
      <c r="J215">
        <v>0</v>
      </c>
      <c r="K215" t="s">
        <v>950</v>
      </c>
      <c r="L215" t="s">
        <v>83</v>
      </c>
      <c r="M215" t="s">
        <v>83</v>
      </c>
      <c r="N215" t="s">
        <v>951</v>
      </c>
      <c r="O215" t="s">
        <v>83</v>
      </c>
      <c r="P215" t="s">
        <v>83</v>
      </c>
      <c r="Q215" t="s">
        <v>83</v>
      </c>
      <c r="R215" t="s">
        <v>83</v>
      </c>
      <c r="S215" t="s">
        <v>83</v>
      </c>
      <c r="T215" t="s">
        <v>83</v>
      </c>
      <c r="U215" t="s">
        <v>83</v>
      </c>
      <c r="V215" t="s">
        <v>83</v>
      </c>
      <c r="W215">
        <v>4</v>
      </c>
      <c r="X215">
        <v>2</v>
      </c>
      <c r="Y215">
        <v>2</v>
      </c>
      <c r="Z215" s="1">
        <v>39598</v>
      </c>
      <c r="AA215">
        <v>36</v>
      </c>
      <c r="AB215">
        <v>365150805305</v>
      </c>
      <c r="AC215">
        <v>36</v>
      </c>
      <c r="AD215">
        <v>7189237</v>
      </c>
      <c r="AE215">
        <v>36515</v>
      </c>
      <c r="AF215" t="b">
        <v>0</v>
      </c>
    </row>
    <row r="216" spans="1:32" x14ac:dyDescent="0.15">
      <c r="A216">
        <v>4</v>
      </c>
      <c r="B216">
        <v>215</v>
      </c>
      <c r="C216">
        <v>2</v>
      </c>
      <c r="D216" t="s">
        <v>992</v>
      </c>
      <c r="E216" t="s">
        <v>993</v>
      </c>
      <c r="F216" t="s">
        <v>83</v>
      </c>
      <c r="G216" t="s">
        <v>83</v>
      </c>
      <c r="H216">
        <v>31</v>
      </c>
      <c r="I216">
        <v>0</v>
      </c>
      <c r="J216">
        <v>0</v>
      </c>
      <c r="K216" t="s">
        <v>950</v>
      </c>
      <c r="L216" t="s">
        <v>83</v>
      </c>
      <c r="M216" t="s">
        <v>83</v>
      </c>
      <c r="N216" t="s">
        <v>951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 t="s">
        <v>83</v>
      </c>
      <c r="U216" t="s">
        <v>83</v>
      </c>
      <c r="V216" t="s">
        <v>83</v>
      </c>
      <c r="W216">
        <v>4</v>
      </c>
      <c r="X216">
        <v>2</v>
      </c>
      <c r="Y216">
        <v>2</v>
      </c>
      <c r="Z216" s="1">
        <v>39646</v>
      </c>
      <c r="AA216">
        <v>36</v>
      </c>
      <c r="AB216">
        <v>365150807175</v>
      </c>
      <c r="AC216">
        <v>36</v>
      </c>
      <c r="AD216">
        <v>7819951</v>
      </c>
      <c r="AE216">
        <v>36515</v>
      </c>
      <c r="AF216" t="b">
        <v>0</v>
      </c>
    </row>
    <row r="217" spans="1:32" x14ac:dyDescent="0.15">
      <c r="A217">
        <v>4</v>
      </c>
      <c r="B217">
        <v>216</v>
      </c>
      <c r="C217">
        <v>2</v>
      </c>
      <c r="D217" t="s">
        <v>994</v>
      </c>
      <c r="E217" t="s">
        <v>995</v>
      </c>
      <c r="F217" t="s">
        <v>83</v>
      </c>
      <c r="G217" t="s">
        <v>83</v>
      </c>
      <c r="H217">
        <v>31</v>
      </c>
      <c r="I217">
        <v>0</v>
      </c>
      <c r="J217">
        <v>0</v>
      </c>
      <c r="K217" t="s">
        <v>950</v>
      </c>
      <c r="L217" t="s">
        <v>83</v>
      </c>
      <c r="M217" t="s">
        <v>83</v>
      </c>
      <c r="N217" t="s">
        <v>951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 t="s">
        <v>83</v>
      </c>
      <c r="U217" t="s">
        <v>83</v>
      </c>
      <c r="V217" t="s">
        <v>83</v>
      </c>
      <c r="W217">
        <v>4</v>
      </c>
      <c r="X217">
        <v>2</v>
      </c>
      <c r="Y217">
        <v>2</v>
      </c>
      <c r="Z217" s="1">
        <v>39758</v>
      </c>
      <c r="AA217">
        <v>36</v>
      </c>
      <c r="AB217">
        <v>365150811065</v>
      </c>
      <c r="AC217">
        <v>36</v>
      </c>
      <c r="AD217">
        <v>7627953</v>
      </c>
      <c r="AE217">
        <v>36515</v>
      </c>
      <c r="AF217" t="b">
        <v>0</v>
      </c>
    </row>
    <row r="218" spans="1:32" x14ac:dyDescent="0.15">
      <c r="A218">
        <v>4</v>
      </c>
      <c r="B218">
        <v>217</v>
      </c>
      <c r="C218">
        <v>2</v>
      </c>
      <c r="D218" t="s">
        <v>996</v>
      </c>
      <c r="E218" t="s">
        <v>997</v>
      </c>
      <c r="F218" t="s">
        <v>83</v>
      </c>
      <c r="G218" t="s">
        <v>83</v>
      </c>
      <c r="H218">
        <v>31</v>
      </c>
      <c r="I218">
        <v>0</v>
      </c>
      <c r="J218">
        <v>0</v>
      </c>
      <c r="K218" t="s">
        <v>950</v>
      </c>
      <c r="L218" t="s">
        <v>83</v>
      </c>
      <c r="M218" t="s">
        <v>83</v>
      </c>
      <c r="N218" t="s">
        <v>951</v>
      </c>
      <c r="O218" t="s">
        <v>83</v>
      </c>
      <c r="P218" t="s">
        <v>83</v>
      </c>
      <c r="Q218" t="s">
        <v>83</v>
      </c>
      <c r="R218" t="s">
        <v>83</v>
      </c>
      <c r="S218" t="s">
        <v>83</v>
      </c>
      <c r="T218" t="s">
        <v>83</v>
      </c>
      <c r="U218" t="s">
        <v>83</v>
      </c>
      <c r="V218" t="s">
        <v>83</v>
      </c>
      <c r="W218">
        <v>4</v>
      </c>
      <c r="X218">
        <v>2</v>
      </c>
      <c r="Y218">
        <v>1</v>
      </c>
      <c r="Z218" s="1">
        <v>40049</v>
      </c>
      <c r="AA218">
        <v>36</v>
      </c>
      <c r="AB218">
        <v>365150908245</v>
      </c>
      <c r="AC218">
        <v>36</v>
      </c>
      <c r="AD218">
        <v>7819949</v>
      </c>
      <c r="AE218">
        <v>36515</v>
      </c>
      <c r="AF218" t="b">
        <v>0</v>
      </c>
    </row>
    <row r="219" spans="1:32" x14ac:dyDescent="0.15">
      <c r="A219">
        <v>4</v>
      </c>
      <c r="B219">
        <v>218</v>
      </c>
      <c r="C219">
        <v>2</v>
      </c>
      <c r="D219" t="s">
        <v>998</v>
      </c>
      <c r="E219" t="s">
        <v>999</v>
      </c>
      <c r="F219" t="s">
        <v>83</v>
      </c>
      <c r="G219" t="s">
        <v>83</v>
      </c>
      <c r="H219">
        <v>31</v>
      </c>
      <c r="I219">
        <v>0</v>
      </c>
      <c r="J219">
        <v>0</v>
      </c>
      <c r="K219" t="s">
        <v>950</v>
      </c>
      <c r="L219" t="s">
        <v>83</v>
      </c>
      <c r="M219" t="s">
        <v>83</v>
      </c>
      <c r="N219" t="s">
        <v>951</v>
      </c>
      <c r="O219" t="s">
        <v>83</v>
      </c>
      <c r="P219" t="s">
        <v>83</v>
      </c>
      <c r="Q219" t="s">
        <v>83</v>
      </c>
      <c r="R219" t="s">
        <v>83</v>
      </c>
      <c r="S219" t="s">
        <v>83</v>
      </c>
      <c r="T219" t="s">
        <v>83</v>
      </c>
      <c r="U219" t="s">
        <v>83</v>
      </c>
      <c r="V219" t="s">
        <v>83</v>
      </c>
      <c r="W219">
        <v>4</v>
      </c>
      <c r="X219">
        <v>2</v>
      </c>
      <c r="Y219">
        <v>1</v>
      </c>
      <c r="Z219" s="1">
        <v>40107</v>
      </c>
      <c r="AA219">
        <v>36</v>
      </c>
      <c r="AB219">
        <v>365150910215</v>
      </c>
      <c r="AC219">
        <v>36</v>
      </c>
      <c r="AD219">
        <v>7713215</v>
      </c>
      <c r="AE219">
        <v>36515</v>
      </c>
      <c r="AF219" t="b">
        <v>0</v>
      </c>
    </row>
    <row r="220" spans="1:32" x14ac:dyDescent="0.15">
      <c r="A220">
        <v>4</v>
      </c>
      <c r="B220">
        <v>219</v>
      </c>
      <c r="C220">
        <v>2</v>
      </c>
      <c r="D220" t="s">
        <v>1000</v>
      </c>
      <c r="E220" t="s">
        <v>1001</v>
      </c>
      <c r="F220" t="s">
        <v>83</v>
      </c>
      <c r="G220" t="s">
        <v>83</v>
      </c>
      <c r="H220">
        <v>31</v>
      </c>
      <c r="I220">
        <v>0</v>
      </c>
      <c r="J220">
        <v>0</v>
      </c>
      <c r="K220" t="s">
        <v>950</v>
      </c>
      <c r="L220" t="s">
        <v>83</v>
      </c>
      <c r="M220" t="s">
        <v>83</v>
      </c>
      <c r="N220" t="s">
        <v>951</v>
      </c>
      <c r="O220" t="s">
        <v>83</v>
      </c>
      <c r="P220" t="s">
        <v>83</v>
      </c>
      <c r="Q220" t="s">
        <v>83</v>
      </c>
      <c r="R220" t="s">
        <v>83</v>
      </c>
      <c r="S220" t="s">
        <v>83</v>
      </c>
      <c r="T220" t="s">
        <v>83</v>
      </c>
      <c r="U220" t="s">
        <v>83</v>
      </c>
      <c r="V220" t="s">
        <v>83</v>
      </c>
      <c r="W220">
        <v>4</v>
      </c>
      <c r="X220">
        <v>1</v>
      </c>
      <c r="Y220">
        <v>6</v>
      </c>
      <c r="Z220" s="1">
        <v>40295</v>
      </c>
      <c r="AA220">
        <v>36</v>
      </c>
      <c r="AB220">
        <v>365151004275</v>
      </c>
      <c r="AC220">
        <v>36</v>
      </c>
      <c r="AD220">
        <v>8058278</v>
      </c>
      <c r="AE220">
        <v>36515</v>
      </c>
      <c r="AF220" t="b">
        <v>0</v>
      </c>
    </row>
    <row r="221" spans="1:32" x14ac:dyDescent="0.15">
      <c r="A221">
        <v>4</v>
      </c>
      <c r="B221">
        <v>220</v>
      </c>
      <c r="C221">
        <v>2</v>
      </c>
      <c r="D221" t="s">
        <v>1002</v>
      </c>
      <c r="E221" t="s">
        <v>1003</v>
      </c>
      <c r="F221" t="s">
        <v>83</v>
      </c>
      <c r="G221" t="s">
        <v>83</v>
      </c>
      <c r="H221">
        <v>31</v>
      </c>
      <c r="I221">
        <v>0</v>
      </c>
      <c r="J221">
        <v>0</v>
      </c>
      <c r="K221" t="s">
        <v>950</v>
      </c>
      <c r="L221" t="s">
        <v>83</v>
      </c>
      <c r="M221" t="s">
        <v>83</v>
      </c>
      <c r="N221" t="s">
        <v>951</v>
      </c>
      <c r="O221" t="s">
        <v>83</v>
      </c>
      <c r="P221" t="s">
        <v>83</v>
      </c>
      <c r="Q221" t="s">
        <v>83</v>
      </c>
      <c r="R221" t="s">
        <v>83</v>
      </c>
      <c r="S221" t="s">
        <v>83</v>
      </c>
      <c r="T221" t="s">
        <v>83</v>
      </c>
      <c r="U221" t="s">
        <v>83</v>
      </c>
      <c r="V221" t="s">
        <v>83</v>
      </c>
      <c r="W221">
        <v>4</v>
      </c>
      <c r="X221">
        <v>1</v>
      </c>
      <c r="Y221">
        <v>5</v>
      </c>
      <c r="Z221" s="1">
        <v>40705</v>
      </c>
      <c r="AA221">
        <v>36</v>
      </c>
      <c r="AB221">
        <v>365151106115</v>
      </c>
      <c r="AC221">
        <v>36</v>
      </c>
      <c r="AD221">
        <v>8439578</v>
      </c>
      <c r="AE221">
        <v>36515</v>
      </c>
      <c r="AF221" t="b">
        <v>0</v>
      </c>
    </row>
    <row r="222" spans="1:32" x14ac:dyDescent="0.15">
      <c r="A222">
        <v>4</v>
      </c>
      <c r="B222">
        <v>221</v>
      </c>
      <c r="C222">
        <v>2</v>
      </c>
      <c r="D222" t="s">
        <v>1004</v>
      </c>
      <c r="E222" t="s">
        <v>1005</v>
      </c>
      <c r="F222" t="s">
        <v>83</v>
      </c>
      <c r="G222" t="s">
        <v>83</v>
      </c>
      <c r="H222">
        <v>31</v>
      </c>
      <c r="I222">
        <v>0</v>
      </c>
      <c r="J222">
        <v>0</v>
      </c>
      <c r="K222" t="s">
        <v>950</v>
      </c>
      <c r="L222" t="s">
        <v>83</v>
      </c>
      <c r="M222" t="s">
        <v>83</v>
      </c>
      <c r="N222" t="s">
        <v>951</v>
      </c>
      <c r="O222" t="s">
        <v>83</v>
      </c>
      <c r="P222" t="s">
        <v>83</v>
      </c>
      <c r="Q222" t="s">
        <v>83</v>
      </c>
      <c r="R222" t="s">
        <v>83</v>
      </c>
      <c r="S222" t="s">
        <v>83</v>
      </c>
      <c r="T222" t="s">
        <v>83</v>
      </c>
      <c r="U222" t="s">
        <v>83</v>
      </c>
      <c r="V222" t="s">
        <v>83</v>
      </c>
      <c r="W222">
        <v>4</v>
      </c>
      <c r="X222">
        <v>1</v>
      </c>
      <c r="Y222">
        <v>4</v>
      </c>
      <c r="Z222" s="1">
        <v>41050</v>
      </c>
      <c r="AA222">
        <v>36</v>
      </c>
      <c r="AB222">
        <v>365151205215</v>
      </c>
      <c r="AC222">
        <v>36</v>
      </c>
      <c r="AD222">
        <v>8818656</v>
      </c>
      <c r="AE222">
        <v>36515</v>
      </c>
      <c r="AF222" t="b">
        <v>0</v>
      </c>
    </row>
    <row r="223" spans="1:32" x14ac:dyDescent="0.15">
      <c r="A223">
        <v>4</v>
      </c>
      <c r="B223">
        <v>222</v>
      </c>
      <c r="C223">
        <v>1</v>
      </c>
      <c r="D223" t="s">
        <v>1006</v>
      </c>
      <c r="E223" t="s">
        <v>1007</v>
      </c>
      <c r="F223" t="s">
        <v>83</v>
      </c>
      <c r="G223" t="s">
        <v>83</v>
      </c>
      <c r="H223">
        <v>16</v>
      </c>
      <c r="I223">
        <v>0</v>
      </c>
      <c r="J223">
        <v>0</v>
      </c>
      <c r="K223" t="s">
        <v>1008</v>
      </c>
      <c r="L223" t="s">
        <v>83</v>
      </c>
      <c r="M223" t="s">
        <v>83</v>
      </c>
      <c r="N223" t="s">
        <v>1009</v>
      </c>
      <c r="O223" t="s">
        <v>83</v>
      </c>
      <c r="P223" t="s">
        <v>83</v>
      </c>
      <c r="Q223" t="s">
        <v>83</v>
      </c>
      <c r="R223" t="s">
        <v>83</v>
      </c>
      <c r="S223" t="s">
        <v>83</v>
      </c>
      <c r="T223" t="s">
        <v>83</v>
      </c>
      <c r="U223" t="s">
        <v>83</v>
      </c>
      <c r="V223" t="s">
        <v>83</v>
      </c>
      <c r="W223">
        <v>4</v>
      </c>
      <c r="X223">
        <v>3</v>
      </c>
      <c r="Y223">
        <v>2</v>
      </c>
      <c r="Z223" s="1">
        <v>38453</v>
      </c>
      <c r="AA223">
        <v>36</v>
      </c>
      <c r="AB223">
        <v>368100504110</v>
      </c>
      <c r="AC223">
        <v>36</v>
      </c>
      <c r="AD223">
        <v>7701936</v>
      </c>
      <c r="AE223">
        <v>36810</v>
      </c>
      <c r="AF223" t="b">
        <v>0</v>
      </c>
    </row>
    <row r="224" spans="1:32" x14ac:dyDescent="0.15">
      <c r="A224">
        <v>4</v>
      </c>
      <c r="B224">
        <v>223</v>
      </c>
      <c r="C224">
        <v>1</v>
      </c>
      <c r="D224" t="s">
        <v>1010</v>
      </c>
      <c r="E224" t="s">
        <v>1011</v>
      </c>
      <c r="F224" t="s">
        <v>83</v>
      </c>
      <c r="G224" t="s">
        <v>83</v>
      </c>
      <c r="H224">
        <v>16</v>
      </c>
      <c r="I224">
        <v>0</v>
      </c>
      <c r="J224">
        <v>0</v>
      </c>
      <c r="K224" t="s">
        <v>1008</v>
      </c>
      <c r="L224" t="s">
        <v>83</v>
      </c>
      <c r="M224" t="s">
        <v>83</v>
      </c>
      <c r="N224" t="s">
        <v>1009</v>
      </c>
      <c r="O224" t="s">
        <v>83</v>
      </c>
      <c r="P224" t="s">
        <v>83</v>
      </c>
      <c r="Q224" t="s">
        <v>83</v>
      </c>
      <c r="R224" t="s">
        <v>83</v>
      </c>
      <c r="S224" t="s">
        <v>83</v>
      </c>
      <c r="T224" t="s">
        <v>83</v>
      </c>
      <c r="U224" t="s">
        <v>83</v>
      </c>
      <c r="V224" t="s">
        <v>83</v>
      </c>
      <c r="W224">
        <v>4</v>
      </c>
      <c r="X224">
        <v>3</v>
      </c>
      <c r="Y224">
        <v>2</v>
      </c>
      <c r="Z224" s="1">
        <v>38568</v>
      </c>
      <c r="AA224">
        <v>36</v>
      </c>
      <c r="AB224">
        <v>368100508040</v>
      </c>
      <c r="AC224">
        <v>36</v>
      </c>
      <c r="AD224">
        <v>7280992</v>
      </c>
      <c r="AE224">
        <v>36810</v>
      </c>
      <c r="AF224" t="b">
        <v>0</v>
      </c>
    </row>
    <row r="225" spans="1:32" x14ac:dyDescent="0.15">
      <c r="A225">
        <v>4</v>
      </c>
      <c r="B225">
        <v>224</v>
      </c>
      <c r="C225">
        <v>1</v>
      </c>
      <c r="D225" t="s">
        <v>1012</v>
      </c>
      <c r="E225" t="s">
        <v>1013</v>
      </c>
      <c r="F225" t="s">
        <v>83</v>
      </c>
      <c r="G225" t="s">
        <v>83</v>
      </c>
      <c r="H225">
        <v>16</v>
      </c>
      <c r="I225">
        <v>0</v>
      </c>
      <c r="J225">
        <v>0</v>
      </c>
      <c r="K225" t="s">
        <v>1008</v>
      </c>
      <c r="L225" t="s">
        <v>83</v>
      </c>
      <c r="M225" t="s">
        <v>83</v>
      </c>
      <c r="N225" t="s">
        <v>1009</v>
      </c>
      <c r="O225" t="s">
        <v>83</v>
      </c>
      <c r="P225" t="s">
        <v>83</v>
      </c>
      <c r="Q225" t="s">
        <v>83</v>
      </c>
      <c r="R225" t="s">
        <v>83</v>
      </c>
      <c r="S225" t="s">
        <v>83</v>
      </c>
      <c r="T225" t="s">
        <v>83</v>
      </c>
      <c r="U225" t="s">
        <v>83</v>
      </c>
      <c r="V225" t="s">
        <v>83</v>
      </c>
      <c r="W225">
        <v>4</v>
      </c>
      <c r="X225">
        <v>3</v>
      </c>
      <c r="Y225">
        <v>2</v>
      </c>
      <c r="Z225" s="1">
        <v>38590</v>
      </c>
      <c r="AA225">
        <v>36</v>
      </c>
      <c r="AB225">
        <v>368100508260</v>
      </c>
      <c r="AC225">
        <v>36</v>
      </c>
      <c r="AD225">
        <v>9158412</v>
      </c>
      <c r="AE225">
        <v>36810</v>
      </c>
      <c r="AF225" t="b">
        <v>0</v>
      </c>
    </row>
    <row r="226" spans="1:32" x14ac:dyDescent="0.15">
      <c r="A226">
        <v>4</v>
      </c>
      <c r="B226">
        <v>225</v>
      </c>
      <c r="C226">
        <v>1</v>
      </c>
      <c r="D226" t="s">
        <v>1014</v>
      </c>
      <c r="E226" t="s">
        <v>1015</v>
      </c>
      <c r="F226" t="s">
        <v>83</v>
      </c>
      <c r="G226" t="s">
        <v>83</v>
      </c>
      <c r="H226">
        <v>16</v>
      </c>
      <c r="I226">
        <v>0</v>
      </c>
      <c r="J226">
        <v>0</v>
      </c>
      <c r="K226" t="s">
        <v>1008</v>
      </c>
      <c r="L226" t="s">
        <v>83</v>
      </c>
      <c r="M226" t="s">
        <v>83</v>
      </c>
      <c r="N226" t="s">
        <v>1009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 t="s">
        <v>83</v>
      </c>
      <c r="U226" t="s">
        <v>83</v>
      </c>
      <c r="V226" t="s">
        <v>83</v>
      </c>
      <c r="W226">
        <v>4</v>
      </c>
      <c r="X226">
        <v>3</v>
      </c>
      <c r="Y226">
        <v>2</v>
      </c>
      <c r="Z226" s="1">
        <v>38712</v>
      </c>
      <c r="AA226">
        <v>36</v>
      </c>
      <c r="AB226">
        <v>368100512260</v>
      </c>
      <c r="AC226">
        <v>36</v>
      </c>
      <c r="AD226">
        <v>6468284</v>
      </c>
      <c r="AE226">
        <v>36810</v>
      </c>
      <c r="AF226" t="b">
        <v>0</v>
      </c>
    </row>
    <row r="227" spans="1:32" x14ac:dyDescent="0.15">
      <c r="A227">
        <v>4</v>
      </c>
      <c r="B227">
        <v>226</v>
      </c>
      <c r="C227">
        <v>1</v>
      </c>
      <c r="D227" t="s">
        <v>1016</v>
      </c>
      <c r="E227" t="s">
        <v>1017</v>
      </c>
      <c r="F227" t="s">
        <v>83</v>
      </c>
      <c r="G227" t="s">
        <v>83</v>
      </c>
      <c r="H227">
        <v>16</v>
      </c>
      <c r="I227">
        <v>0</v>
      </c>
      <c r="J227">
        <v>0</v>
      </c>
      <c r="K227" t="s">
        <v>1008</v>
      </c>
      <c r="L227" t="s">
        <v>83</v>
      </c>
      <c r="M227" t="s">
        <v>83</v>
      </c>
      <c r="N227" t="s">
        <v>1009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 t="s">
        <v>83</v>
      </c>
      <c r="U227" t="s">
        <v>83</v>
      </c>
      <c r="V227" t="s">
        <v>83</v>
      </c>
      <c r="W227">
        <v>4</v>
      </c>
      <c r="X227">
        <v>3</v>
      </c>
      <c r="Y227">
        <v>1</v>
      </c>
      <c r="Z227" s="1">
        <v>38877</v>
      </c>
      <c r="AA227">
        <v>36</v>
      </c>
      <c r="AB227">
        <v>368100606090</v>
      </c>
      <c r="AC227">
        <v>36</v>
      </c>
      <c r="AD227">
        <v>6640543</v>
      </c>
      <c r="AE227">
        <v>36810</v>
      </c>
      <c r="AF227" t="b">
        <v>0</v>
      </c>
    </row>
    <row r="228" spans="1:32" x14ac:dyDescent="0.15">
      <c r="A228">
        <v>4</v>
      </c>
      <c r="B228">
        <v>227</v>
      </c>
      <c r="C228">
        <v>1</v>
      </c>
      <c r="D228" t="s">
        <v>1018</v>
      </c>
      <c r="E228" t="s">
        <v>1019</v>
      </c>
      <c r="F228" t="s">
        <v>83</v>
      </c>
      <c r="G228" t="s">
        <v>83</v>
      </c>
      <c r="H228">
        <v>16</v>
      </c>
      <c r="I228">
        <v>0</v>
      </c>
      <c r="J228">
        <v>0</v>
      </c>
      <c r="K228" t="s">
        <v>1008</v>
      </c>
      <c r="L228" t="s">
        <v>83</v>
      </c>
      <c r="M228" t="s">
        <v>83</v>
      </c>
      <c r="N228" t="s">
        <v>1009</v>
      </c>
      <c r="O228" t="s">
        <v>83</v>
      </c>
      <c r="P228" t="s">
        <v>83</v>
      </c>
      <c r="Q228" t="s">
        <v>83</v>
      </c>
      <c r="R228" t="s">
        <v>83</v>
      </c>
      <c r="S228" t="s">
        <v>83</v>
      </c>
      <c r="T228" t="s">
        <v>83</v>
      </c>
      <c r="U228" t="s">
        <v>83</v>
      </c>
      <c r="V228" t="s">
        <v>83</v>
      </c>
      <c r="W228">
        <v>4</v>
      </c>
      <c r="X228">
        <v>2</v>
      </c>
      <c r="Y228">
        <v>2</v>
      </c>
      <c r="Z228" s="1">
        <v>39564</v>
      </c>
      <c r="AA228">
        <v>36</v>
      </c>
      <c r="AB228">
        <v>368100804260</v>
      </c>
      <c r="AC228">
        <v>36</v>
      </c>
      <c r="AD228">
        <v>8814832</v>
      </c>
      <c r="AE228">
        <v>36810</v>
      </c>
      <c r="AF228" t="b">
        <v>0</v>
      </c>
    </row>
    <row r="229" spans="1:32" x14ac:dyDescent="0.15">
      <c r="A229">
        <v>4</v>
      </c>
      <c r="B229">
        <v>228</v>
      </c>
      <c r="C229">
        <v>1</v>
      </c>
      <c r="D229" t="s">
        <v>1020</v>
      </c>
      <c r="E229" t="s">
        <v>1021</v>
      </c>
      <c r="F229" t="s">
        <v>83</v>
      </c>
      <c r="G229" t="s">
        <v>83</v>
      </c>
      <c r="H229">
        <v>16</v>
      </c>
      <c r="I229">
        <v>0</v>
      </c>
      <c r="J229">
        <v>0</v>
      </c>
      <c r="K229" t="s">
        <v>1008</v>
      </c>
      <c r="L229" t="s">
        <v>83</v>
      </c>
      <c r="M229" t="s">
        <v>83</v>
      </c>
      <c r="N229" t="s">
        <v>1009</v>
      </c>
      <c r="O229" t="s">
        <v>83</v>
      </c>
      <c r="P229" t="s">
        <v>83</v>
      </c>
      <c r="Q229" t="s">
        <v>83</v>
      </c>
      <c r="R229" t="s">
        <v>83</v>
      </c>
      <c r="S229" t="s">
        <v>83</v>
      </c>
      <c r="T229" t="s">
        <v>83</v>
      </c>
      <c r="U229" t="s">
        <v>83</v>
      </c>
      <c r="V229" t="s">
        <v>83</v>
      </c>
      <c r="W229">
        <v>4</v>
      </c>
      <c r="X229">
        <v>2</v>
      </c>
      <c r="Y229">
        <v>1</v>
      </c>
      <c r="Z229" s="1">
        <v>40220</v>
      </c>
      <c r="AA229">
        <v>36</v>
      </c>
      <c r="AB229">
        <v>368101002110</v>
      </c>
      <c r="AC229">
        <v>36</v>
      </c>
      <c r="AD229">
        <v>9158462</v>
      </c>
      <c r="AE229">
        <v>36810</v>
      </c>
      <c r="AF229" t="b">
        <v>0</v>
      </c>
    </row>
    <row r="230" spans="1:32" x14ac:dyDescent="0.15">
      <c r="A230">
        <v>4</v>
      </c>
      <c r="B230">
        <v>229</v>
      </c>
      <c r="C230">
        <v>1</v>
      </c>
      <c r="D230" t="s">
        <v>1022</v>
      </c>
      <c r="E230" t="s">
        <v>1023</v>
      </c>
      <c r="F230" t="s">
        <v>83</v>
      </c>
      <c r="G230" t="s">
        <v>83</v>
      </c>
      <c r="H230">
        <v>16</v>
      </c>
      <c r="I230">
        <v>0</v>
      </c>
      <c r="J230">
        <v>0</v>
      </c>
      <c r="K230" t="s">
        <v>1008</v>
      </c>
      <c r="L230" t="s">
        <v>83</v>
      </c>
      <c r="M230" t="s">
        <v>83</v>
      </c>
      <c r="N230" t="s">
        <v>1009</v>
      </c>
      <c r="O230" t="s">
        <v>83</v>
      </c>
      <c r="P230" t="s">
        <v>83</v>
      </c>
      <c r="Q230" t="s">
        <v>83</v>
      </c>
      <c r="R230" t="s">
        <v>83</v>
      </c>
      <c r="S230" t="s">
        <v>83</v>
      </c>
      <c r="T230" t="s">
        <v>83</v>
      </c>
      <c r="U230" t="s">
        <v>83</v>
      </c>
      <c r="V230" t="s">
        <v>83</v>
      </c>
      <c r="W230">
        <v>4</v>
      </c>
      <c r="X230">
        <v>1</v>
      </c>
      <c r="Y230">
        <v>6</v>
      </c>
      <c r="Z230" s="1">
        <v>40517</v>
      </c>
      <c r="AA230">
        <v>36</v>
      </c>
      <c r="AB230">
        <v>368101012050</v>
      </c>
      <c r="AC230">
        <v>36</v>
      </c>
      <c r="AD230">
        <v>8506493</v>
      </c>
      <c r="AE230">
        <v>36810</v>
      </c>
      <c r="AF230" t="b">
        <v>0</v>
      </c>
    </row>
    <row r="231" spans="1:32" x14ac:dyDescent="0.15">
      <c r="A231">
        <v>4</v>
      </c>
      <c r="B231">
        <v>230</v>
      </c>
      <c r="C231">
        <v>2</v>
      </c>
      <c r="D231" t="s">
        <v>1024</v>
      </c>
      <c r="E231" t="s">
        <v>1025</v>
      </c>
      <c r="F231" t="s">
        <v>83</v>
      </c>
      <c r="G231" t="s">
        <v>83</v>
      </c>
      <c r="H231">
        <v>16</v>
      </c>
      <c r="I231">
        <v>0</v>
      </c>
      <c r="J231">
        <v>0</v>
      </c>
      <c r="K231" t="s">
        <v>1008</v>
      </c>
      <c r="L231" t="s">
        <v>83</v>
      </c>
      <c r="M231" t="s">
        <v>83</v>
      </c>
      <c r="N231" t="s">
        <v>1009</v>
      </c>
      <c r="O231" t="s">
        <v>83</v>
      </c>
      <c r="P231" t="s">
        <v>83</v>
      </c>
      <c r="Q231" t="s">
        <v>83</v>
      </c>
      <c r="R231" t="s">
        <v>83</v>
      </c>
      <c r="S231" t="s">
        <v>83</v>
      </c>
      <c r="T231" t="s">
        <v>83</v>
      </c>
      <c r="U231" t="s">
        <v>83</v>
      </c>
      <c r="V231" t="s">
        <v>83</v>
      </c>
      <c r="W231">
        <v>4</v>
      </c>
      <c r="X231">
        <v>2</v>
      </c>
      <c r="Y231">
        <v>2</v>
      </c>
      <c r="Z231" s="1">
        <v>39808</v>
      </c>
      <c r="AA231">
        <v>36</v>
      </c>
      <c r="AB231">
        <v>368100812265</v>
      </c>
      <c r="AC231">
        <v>36</v>
      </c>
      <c r="AD231">
        <v>8814856</v>
      </c>
      <c r="AE231">
        <v>36810</v>
      </c>
      <c r="AF231" t="b">
        <v>0</v>
      </c>
    </row>
    <row r="232" spans="1:32" x14ac:dyDescent="0.15">
      <c r="A232">
        <v>4</v>
      </c>
      <c r="B232">
        <v>231</v>
      </c>
      <c r="C232">
        <v>2</v>
      </c>
      <c r="D232" t="s">
        <v>1026</v>
      </c>
      <c r="E232" t="s">
        <v>1027</v>
      </c>
      <c r="F232" t="s">
        <v>83</v>
      </c>
      <c r="G232" t="s">
        <v>83</v>
      </c>
      <c r="H232">
        <v>16</v>
      </c>
      <c r="I232">
        <v>0</v>
      </c>
      <c r="J232">
        <v>0</v>
      </c>
      <c r="K232" t="s">
        <v>1008</v>
      </c>
      <c r="L232" t="s">
        <v>83</v>
      </c>
      <c r="M232" t="s">
        <v>83</v>
      </c>
      <c r="N232" t="s">
        <v>1009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 t="s">
        <v>83</v>
      </c>
      <c r="U232" t="s">
        <v>83</v>
      </c>
      <c r="V232" t="s">
        <v>83</v>
      </c>
      <c r="W232">
        <v>4</v>
      </c>
      <c r="X232">
        <v>2</v>
      </c>
      <c r="Y232">
        <v>1</v>
      </c>
      <c r="Z232" s="1">
        <v>40033</v>
      </c>
      <c r="AA232">
        <v>36</v>
      </c>
      <c r="AB232">
        <v>368100908085</v>
      </c>
      <c r="AC232">
        <v>36</v>
      </c>
      <c r="AD232">
        <v>8506506</v>
      </c>
      <c r="AE232">
        <v>36810</v>
      </c>
      <c r="AF232" t="b">
        <v>0</v>
      </c>
    </row>
    <row r="233" spans="1:32" x14ac:dyDescent="0.15">
      <c r="A233">
        <v>4</v>
      </c>
      <c r="B233">
        <v>232</v>
      </c>
      <c r="C233">
        <v>2</v>
      </c>
      <c r="D233" t="s">
        <v>1028</v>
      </c>
      <c r="E233" t="s">
        <v>1029</v>
      </c>
      <c r="F233" t="s">
        <v>83</v>
      </c>
      <c r="G233" t="s">
        <v>83</v>
      </c>
      <c r="H233">
        <v>16</v>
      </c>
      <c r="I233">
        <v>0</v>
      </c>
      <c r="J233">
        <v>0</v>
      </c>
      <c r="K233" t="s">
        <v>1008</v>
      </c>
      <c r="L233" t="s">
        <v>83</v>
      </c>
      <c r="M233" t="s">
        <v>83</v>
      </c>
      <c r="N233" t="s">
        <v>1009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 t="s">
        <v>83</v>
      </c>
      <c r="U233" t="s">
        <v>83</v>
      </c>
      <c r="V233" t="s">
        <v>83</v>
      </c>
      <c r="W233">
        <v>4</v>
      </c>
      <c r="X233">
        <v>2</v>
      </c>
      <c r="Y233">
        <v>1</v>
      </c>
      <c r="Z233" s="1">
        <v>40075</v>
      </c>
      <c r="AA233">
        <v>36</v>
      </c>
      <c r="AB233">
        <v>368100909195</v>
      </c>
      <c r="AC233">
        <v>36</v>
      </c>
      <c r="AD233">
        <v>8409223</v>
      </c>
      <c r="AE233">
        <v>36810</v>
      </c>
      <c r="AF233" t="b">
        <v>0</v>
      </c>
    </row>
    <row r="234" spans="1:32" x14ac:dyDescent="0.15">
      <c r="A234">
        <v>4</v>
      </c>
      <c r="B234">
        <v>233</v>
      </c>
      <c r="C234">
        <v>2</v>
      </c>
      <c r="D234" t="s">
        <v>1030</v>
      </c>
      <c r="E234" t="s">
        <v>1031</v>
      </c>
      <c r="F234" t="s">
        <v>83</v>
      </c>
      <c r="G234" t="s">
        <v>83</v>
      </c>
      <c r="H234">
        <v>16</v>
      </c>
      <c r="I234">
        <v>0</v>
      </c>
      <c r="J234">
        <v>0</v>
      </c>
      <c r="K234" t="s">
        <v>1008</v>
      </c>
      <c r="L234" t="s">
        <v>83</v>
      </c>
      <c r="M234" t="s">
        <v>83</v>
      </c>
      <c r="N234" t="s">
        <v>1009</v>
      </c>
      <c r="O234" t="s">
        <v>83</v>
      </c>
      <c r="P234" t="s">
        <v>83</v>
      </c>
      <c r="Q234" t="s">
        <v>83</v>
      </c>
      <c r="R234" t="s">
        <v>83</v>
      </c>
      <c r="S234" t="s">
        <v>83</v>
      </c>
      <c r="T234" t="s">
        <v>83</v>
      </c>
      <c r="U234" t="s">
        <v>83</v>
      </c>
      <c r="V234" t="s">
        <v>83</v>
      </c>
      <c r="W234">
        <v>4</v>
      </c>
      <c r="X234">
        <v>2</v>
      </c>
      <c r="Y234">
        <v>1</v>
      </c>
      <c r="Z234" s="1">
        <v>40181</v>
      </c>
      <c r="AA234">
        <v>36</v>
      </c>
      <c r="AB234">
        <v>368101001035</v>
      </c>
      <c r="AC234">
        <v>36</v>
      </c>
      <c r="AD234">
        <v>8727717</v>
      </c>
      <c r="AE234">
        <v>36810</v>
      </c>
      <c r="AF234" t="b">
        <v>0</v>
      </c>
    </row>
    <row r="235" spans="1:32" x14ac:dyDescent="0.15">
      <c r="A235">
        <v>4</v>
      </c>
      <c r="B235">
        <v>234</v>
      </c>
      <c r="C235">
        <v>2</v>
      </c>
      <c r="D235" t="s">
        <v>1032</v>
      </c>
      <c r="E235" t="s">
        <v>1033</v>
      </c>
      <c r="F235" t="s">
        <v>83</v>
      </c>
      <c r="G235" t="s">
        <v>83</v>
      </c>
      <c r="H235">
        <v>16</v>
      </c>
      <c r="I235">
        <v>0</v>
      </c>
      <c r="J235">
        <v>0</v>
      </c>
      <c r="K235" t="s">
        <v>1008</v>
      </c>
      <c r="L235" t="s">
        <v>83</v>
      </c>
      <c r="M235" t="s">
        <v>83</v>
      </c>
      <c r="N235" t="s">
        <v>1009</v>
      </c>
      <c r="O235" t="s">
        <v>83</v>
      </c>
      <c r="P235" t="s">
        <v>83</v>
      </c>
      <c r="Q235" t="s">
        <v>83</v>
      </c>
      <c r="R235" t="s">
        <v>83</v>
      </c>
      <c r="S235" t="s">
        <v>83</v>
      </c>
      <c r="T235" t="s">
        <v>83</v>
      </c>
      <c r="U235" t="s">
        <v>83</v>
      </c>
      <c r="V235" t="s">
        <v>83</v>
      </c>
      <c r="W235">
        <v>4</v>
      </c>
      <c r="X235">
        <v>2</v>
      </c>
      <c r="Y235">
        <v>1</v>
      </c>
      <c r="Z235" s="1">
        <v>40224</v>
      </c>
      <c r="AA235">
        <v>36</v>
      </c>
      <c r="AB235">
        <v>368101002155</v>
      </c>
      <c r="AC235">
        <v>36</v>
      </c>
      <c r="AD235">
        <v>8727731</v>
      </c>
      <c r="AE235">
        <v>36810</v>
      </c>
      <c r="AF235" t="b">
        <v>0</v>
      </c>
    </row>
    <row r="236" spans="1:32" x14ac:dyDescent="0.15">
      <c r="A236">
        <v>4</v>
      </c>
      <c r="B236">
        <v>235</v>
      </c>
      <c r="C236">
        <v>2</v>
      </c>
      <c r="D236" t="s">
        <v>1034</v>
      </c>
      <c r="E236" t="s">
        <v>1035</v>
      </c>
      <c r="F236" t="s">
        <v>83</v>
      </c>
      <c r="G236" t="s">
        <v>83</v>
      </c>
      <c r="H236">
        <v>16</v>
      </c>
      <c r="I236">
        <v>0</v>
      </c>
      <c r="J236">
        <v>0</v>
      </c>
      <c r="K236" t="s">
        <v>1008</v>
      </c>
      <c r="L236" t="s">
        <v>83</v>
      </c>
      <c r="M236" t="s">
        <v>83</v>
      </c>
      <c r="N236" t="s">
        <v>1009</v>
      </c>
      <c r="O236" t="s">
        <v>83</v>
      </c>
      <c r="P236" t="s">
        <v>83</v>
      </c>
      <c r="Q236" t="s">
        <v>83</v>
      </c>
      <c r="R236" t="s">
        <v>83</v>
      </c>
      <c r="S236" t="s">
        <v>83</v>
      </c>
      <c r="T236" t="s">
        <v>83</v>
      </c>
      <c r="U236" t="s">
        <v>83</v>
      </c>
      <c r="V236" t="s">
        <v>83</v>
      </c>
      <c r="W236">
        <v>4</v>
      </c>
      <c r="X236">
        <v>1</v>
      </c>
      <c r="Y236">
        <v>4</v>
      </c>
      <c r="Z236" s="1">
        <v>41074</v>
      </c>
      <c r="AA236">
        <v>36</v>
      </c>
      <c r="AB236">
        <v>368101206145</v>
      </c>
      <c r="AC236">
        <v>36</v>
      </c>
      <c r="AD236">
        <v>9384432</v>
      </c>
      <c r="AE236">
        <v>36810</v>
      </c>
      <c r="AF236" t="b">
        <v>0</v>
      </c>
    </row>
    <row r="237" spans="1:32" x14ac:dyDescent="0.15">
      <c r="A237">
        <v>4</v>
      </c>
      <c r="B237">
        <v>236</v>
      </c>
      <c r="C237">
        <v>1</v>
      </c>
      <c r="D237" t="s">
        <v>1036</v>
      </c>
      <c r="E237" t="s">
        <v>1037</v>
      </c>
      <c r="F237" t="s">
        <v>83</v>
      </c>
      <c r="G237" t="s">
        <v>83</v>
      </c>
      <c r="H237">
        <v>33</v>
      </c>
      <c r="I237">
        <v>0</v>
      </c>
      <c r="J237">
        <v>0</v>
      </c>
      <c r="K237" t="s">
        <v>1038</v>
      </c>
      <c r="L237" t="s">
        <v>83</v>
      </c>
      <c r="M237" t="s">
        <v>83</v>
      </c>
      <c r="N237" t="s">
        <v>1039</v>
      </c>
      <c r="O237" t="s">
        <v>83</v>
      </c>
      <c r="P237" t="s">
        <v>83</v>
      </c>
      <c r="Q237" t="s">
        <v>83</v>
      </c>
      <c r="R237" t="s">
        <v>83</v>
      </c>
      <c r="S237" t="s">
        <v>83</v>
      </c>
      <c r="T237" t="s">
        <v>83</v>
      </c>
      <c r="U237" t="s">
        <v>83</v>
      </c>
      <c r="V237" t="s">
        <v>83</v>
      </c>
      <c r="W237">
        <v>4</v>
      </c>
      <c r="X237">
        <v>1</v>
      </c>
      <c r="Y237">
        <v>5</v>
      </c>
      <c r="Z237" s="1">
        <v>40929</v>
      </c>
      <c r="AA237">
        <v>37</v>
      </c>
      <c r="AB237">
        <v>375001201210</v>
      </c>
      <c r="AC237">
        <v>37</v>
      </c>
      <c r="AD237">
        <v>8681277</v>
      </c>
      <c r="AE237">
        <v>37500</v>
      </c>
      <c r="AF237" t="b">
        <v>0</v>
      </c>
    </row>
    <row r="238" spans="1:32" x14ac:dyDescent="0.15">
      <c r="A238">
        <v>4</v>
      </c>
      <c r="B238">
        <v>237</v>
      </c>
      <c r="C238">
        <v>1</v>
      </c>
      <c r="D238" t="s">
        <v>1040</v>
      </c>
      <c r="E238" t="s">
        <v>1041</v>
      </c>
      <c r="F238" t="s">
        <v>83</v>
      </c>
      <c r="G238" t="s">
        <v>83</v>
      </c>
      <c r="H238">
        <v>33</v>
      </c>
      <c r="I238">
        <v>0</v>
      </c>
      <c r="J238">
        <v>0</v>
      </c>
      <c r="K238" t="s">
        <v>1038</v>
      </c>
      <c r="L238" t="s">
        <v>83</v>
      </c>
      <c r="M238" t="s">
        <v>83</v>
      </c>
      <c r="N238" t="s">
        <v>1039</v>
      </c>
      <c r="O238" t="s">
        <v>83</v>
      </c>
      <c r="P238" t="s">
        <v>83</v>
      </c>
      <c r="Q238" t="s">
        <v>83</v>
      </c>
      <c r="R238" t="s">
        <v>83</v>
      </c>
      <c r="S238" t="s">
        <v>83</v>
      </c>
      <c r="T238" t="s">
        <v>83</v>
      </c>
      <c r="U238" t="s">
        <v>83</v>
      </c>
      <c r="V238" t="s">
        <v>83</v>
      </c>
      <c r="W238">
        <v>4</v>
      </c>
      <c r="X238">
        <v>1</v>
      </c>
      <c r="Y238">
        <v>5</v>
      </c>
      <c r="Z238" s="1">
        <v>40947</v>
      </c>
      <c r="AA238">
        <v>37</v>
      </c>
      <c r="AB238">
        <v>375001202080</v>
      </c>
      <c r="AC238">
        <v>37</v>
      </c>
      <c r="AD238">
        <v>8546312</v>
      </c>
      <c r="AE238">
        <v>37500</v>
      </c>
      <c r="AF238" t="b">
        <v>0</v>
      </c>
    </row>
    <row r="239" spans="1:32" x14ac:dyDescent="0.15">
      <c r="A239">
        <v>4</v>
      </c>
      <c r="B239">
        <v>238</v>
      </c>
      <c r="C239">
        <v>1</v>
      </c>
      <c r="D239" t="s">
        <v>1042</v>
      </c>
      <c r="E239" t="s">
        <v>1043</v>
      </c>
      <c r="F239" t="s">
        <v>83</v>
      </c>
      <c r="G239" t="s">
        <v>83</v>
      </c>
      <c r="H239">
        <v>33</v>
      </c>
      <c r="I239">
        <v>0</v>
      </c>
      <c r="J239">
        <v>0</v>
      </c>
      <c r="K239" t="s">
        <v>1038</v>
      </c>
      <c r="L239" t="s">
        <v>83</v>
      </c>
      <c r="M239" t="s">
        <v>83</v>
      </c>
      <c r="N239" t="s">
        <v>1039</v>
      </c>
      <c r="O239" t="s">
        <v>83</v>
      </c>
      <c r="P239" t="s">
        <v>83</v>
      </c>
      <c r="Q239" t="s">
        <v>83</v>
      </c>
      <c r="R239" t="s">
        <v>83</v>
      </c>
      <c r="S239" t="s">
        <v>83</v>
      </c>
      <c r="T239" t="s">
        <v>83</v>
      </c>
      <c r="U239" t="s">
        <v>83</v>
      </c>
      <c r="V239" t="s">
        <v>83</v>
      </c>
      <c r="W239">
        <v>4</v>
      </c>
      <c r="X239">
        <v>1</v>
      </c>
      <c r="Y239">
        <v>4</v>
      </c>
      <c r="Z239" s="1">
        <v>41080</v>
      </c>
      <c r="AA239">
        <v>37</v>
      </c>
      <c r="AB239">
        <v>375001206200</v>
      </c>
      <c r="AC239">
        <v>37</v>
      </c>
      <c r="AD239">
        <v>9012097</v>
      </c>
      <c r="AE239">
        <v>37500</v>
      </c>
      <c r="AF239" t="b">
        <v>0</v>
      </c>
    </row>
    <row r="240" spans="1:32" x14ac:dyDescent="0.15">
      <c r="A240">
        <v>4</v>
      </c>
      <c r="B240">
        <v>239</v>
      </c>
      <c r="C240">
        <v>1</v>
      </c>
      <c r="D240" t="s">
        <v>1044</v>
      </c>
      <c r="E240" t="s">
        <v>1045</v>
      </c>
      <c r="F240" t="s">
        <v>83</v>
      </c>
      <c r="G240" t="s">
        <v>83</v>
      </c>
      <c r="H240">
        <v>33</v>
      </c>
      <c r="I240">
        <v>0</v>
      </c>
      <c r="J240">
        <v>0</v>
      </c>
      <c r="K240" t="s">
        <v>1038</v>
      </c>
      <c r="L240" t="s">
        <v>83</v>
      </c>
      <c r="M240" t="s">
        <v>83</v>
      </c>
      <c r="N240" t="s">
        <v>1039</v>
      </c>
      <c r="O240" t="s">
        <v>83</v>
      </c>
      <c r="P240" t="s">
        <v>83</v>
      </c>
      <c r="Q240" t="s">
        <v>83</v>
      </c>
      <c r="R240" t="s">
        <v>83</v>
      </c>
      <c r="S240" t="s">
        <v>83</v>
      </c>
      <c r="T240" t="s">
        <v>83</v>
      </c>
      <c r="U240" t="s">
        <v>83</v>
      </c>
      <c r="V240" t="s">
        <v>83</v>
      </c>
      <c r="W240">
        <v>4</v>
      </c>
      <c r="X240">
        <v>1</v>
      </c>
      <c r="Y240">
        <v>4</v>
      </c>
      <c r="Z240" s="1">
        <v>41227</v>
      </c>
      <c r="AA240">
        <v>37</v>
      </c>
      <c r="AB240">
        <v>375001211140</v>
      </c>
      <c r="AC240">
        <v>37</v>
      </c>
      <c r="AD240">
        <v>8585834</v>
      </c>
      <c r="AE240">
        <v>37500</v>
      </c>
      <c r="AF240" t="b">
        <v>0</v>
      </c>
    </row>
    <row r="241" spans="1:32" x14ac:dyDescent="0.15">
      <c r="A241">
        <v>4</v>
      </c>
      <c r="B241">
        <v>240</v>
      </c>
      <c r="C241">
        <v>2</v>
      </c>
      <c r="D241" t="s">
        <v>1046</v>
      </c>
      <c r="E241" t="s">
        <v>1047</v>
      </c>
      <c r="F241" t="s">
        <v>83</v>
      </c>
      <c r="G241" t="s">
        <v>83</v>
      </c>
      <c r="H241">
        <v>33</v>
      </c>
      <c r="I241">
        <v>0</v>
      </c>
      <c r="J241">
        <v>0</v>
      </c>
      <c r="K241" t="s">
        <v>1038</v>
      </c>
      <c r="L241" t="s">
        <v>83</v>
      </c>
      <c r="M241" t="s">
        <v>83</v>
      </c>
      <c r="N241" t="s">
        <v>1039</v>
      </c>
      <c r="O241" t="s">
        <v>83</v>
      </c>
      <c r="P241" t="s">
        <v>83</v>
      </c>
      <c r="Q241" t="s">
        <v>83</v>
      </c>
      <c r="R241" t="s">
        <v>83</v>
      </c>
      <c r="S241" t="s">
        <v>83</v>
      </c>
      <c r="T241" t="s">
        <v>83</v>
      </c>
      <c r="U241" t="s">
        <v>83</v>
      </c>
      <c r="V241" t="s">
        <v>83</v>
      </c>
      <c r="W241">
        <v>4</v>
      </c>
      <c r="X241">
        <v>3</v>
      </c>
      <c r="Y241">
        <v>2</v>
      </c>
      <c r="Z241" s="1">
        <v>38733</v>
      </c>
      <c r="AA241">
        <v>37</v>
      </c>
      <c r="AB241">
        <v>375000601165</v>
      </c>
      <c r="AC241">
        <v>37</v>
      </c>
      <c r="AD241">
        <v>6342766</v>
      </c>
      <c r="AE241">
        <v>37500</v>
      </c>
      <c r="AF241" t="b">
        <v>0</v>
      </c>
    </row>
    <row r="242" spans="1:32" x14ac:dyDescent="0.15">
      <c r="A242">
        <v>4</v>
      </c>
      <c r="B242">
        <v>241</v>
      </c>
      <c r="C242">
        <v>2</v>
      </c>
      <c r="D242" t="s">
        <v>1048</v>
      </c>
      <c r="E242" t="s">
        <v>1049</v>
      </c>
      <c r="F242" t="s">
        <v>83</v>
      </c>
      <c r="G242" t="s">
        <v>83</v>
      </c>
      <c r="H242">
        <v>33</v>
      </c>
      <c r="I242">
        <v>0</v>
      </c>
      <c r="J242">
        <v>0</v>
      </c>
      <c r="K242" t="s">
        <v>1038</v>
      </c>
      <c r="L242" t="s">
        <v>83</v>
      </c>
      <c r="M242" t="s">
        <v>83</v>
      </c>
      <c r="N242" t="s">
        <v>1039</v>
      </c>
      <c r="O242" t="s">
        <v>83</v>
      </c>
      <c r="P242" t="s">
        <v>83</v>
      </c>
      <c r="Q242" t="s">
        <v>83</v>
      </c>
      <c r="R242" t="s">
        <v>83</v>
      </c>
      <c r="S242" t="s">
        <v>83</v>
      </c>
      <c r="T242" t="s">
        <v>83</v>
      </c>
      <c r="U242" t="s">
        <v>83</v>
      </c>
      <c r="V242" t="s">
        <v>83</v>
      </c>
      <c r="W242">
        <v>4</v>
      </c>
      <c r="X242">
        <v>1</v>
      </c>
      <c r="Y242">
        <v>6</v>
      </c>
      <c r="Z242" s="1">
        <v>40522</v>
      </c>
      <c r="AA242">
        <v>37</v>
      </c>
      <c r="AB242">
        <v>375001012105</v>
      </c>
      <c r="AC242">
        <v>37</v>
      </c>
      <c r="AD242">
        <v>7903661</v>
      </c>
      <c r="AE242">
        <v>37500</v>
      </c>
      <c r="AF242" t="b">
        <v>0</v>
      </c>
    </row>
    <row r="243" spans="1:32" x14ac:dyDescent="0.15">
      <c r="A243">
        <v>4</v>
      </c>
      <c r="B243">
        <v>242</v>
      </c>
      <c r="C243">
        <v>2</v>
      </c>
      <c r="D243" t="s">
        <v>1050</v>
      </c>
      <c r="E243" t="s">
        <v>1051</v>
      </c>
      <c r="F243" t="s">
        <v>83</v>
      </c>
      <c r="G243" t="s">
        <v>83</v>
      </c>
      <c r="H243">
        <v>33</v>
      </c>
      <c r="I243">
        <v>0</v>
      </c>
      <c r="J243">
        <v>0</v>
      </c>
      <c r="K243" t="s">
        <v>1038</v>
      </c>
      <c r="L243" t="s">
        <v>83</v>
      </c>
      <c r="M243" t="s">
        <v>83</v>
      </c>
      <c r="N243" t="s">
        <v>1039</v>
      </c>
      <c r="O243" t="s">
        <v>83</v>
      </c>
      <c r="P243" t="s">
        <v>83</v>
      </c>
      <c r="Q243" t="s">
        <v>83</v>
      </c>
      <c r="R243" t="s">
        <v>83</v>
      </c>
      <c r="S243" t="s">
        <v>83</v>
      </c>
      <c r="T243" t="s">
        <v>83</v>
      </c>
      <c r="U243" t="s">
        <v>83</v>
      </c>
      <c r="V243" t="s">
        <v>83</v>
      </c>
      <c r="W243">
        <v>4</v>
      </c>
      <c r="X243">
        <v>1</v>
      </c>
      <c r="Y243">
        <v>4</v>
      </c>
      <c r="Z243" s="1">
        <v>41009</v>
      </c>
      <c r="AA243">
        <v>37</v>
      </c>
      <c r="AB243">
        <v>375001204105</v>
      </c>
      <c r="AC243">
        <v>37</v>
      </c>
      <c r="AD243">
        <v>8319250</v>
      </c>
      <c r="AE243">
        <v>37500</v>
      </c>
      <c r="AF243" t="b">
        <v>0</v>
      </c>
    </row>
    <row r="244" spans="1:32" x14ac:dyDescent="0.15">
      <c r="A244">
        <v>4</v>
      </c>
      <c r="B244">
        <v>243</v>
      </c>
      <c r="C244">
        <v>1</v>
      </c>
      <c r="D244" t="s">
        <v>1052</v>
      </c>
      <c r="E244" t="s">
        <v>1053</v>
      </c>
      <c r="F244" t="s">
        <v>83</v>
      </c>
      <c r="G244" t="s">
        <v>83</v>
      </c>
      <c r="H244">
        <v>34</v>
      </c>
      <c r="I244">
        <v>0</v>
      </c>
      <c r="J244">
        <v>0</v>
      </c>
      <c r="K244" t="s">
        <v>1054</v>
      </c>
      <c r="L244" t="s">
        <v>83</v>
      </c>
      <c r="M244" t="s">
        <v>83</v>
      </c>
      <c r="N244" t="s">
        <v>1055</v>
      </c>
      <c r="O244" t="s">
        <v>83</v>
      </c>
      <c r="P244" t="s">
        <v>83</v>
      </c>
      <c r="Q244" t="s">
        <v>83</v>
      </c>
      <c r="R244" t="s">
        <v>83</v>
      </c>
      <c r="S244" t="s">
        <v>83</v>
      </c>
      <c r="T244" t="s">
        <v>83</v>
      </c>
      <c r="U244" t="s">
        <v>83</v>
      </c>
      <c r="V244" t="s">
        <v>83</v>
      </c>
      <c r="W244">
        <v>4</v>
      </c>
      <c r="X244">
        <v>4</v>
      </c>
      <c r="Y244">
        <v>1</v>
      </c>
      <c r="Z244" s="1">
        <v>37771</v>
      </c>
      <c r="AA244">
        <v>37</v>
      </c>
      <c r="AB244">
        <v>375010305300</v>
      </c>
      <c r="AC244">
        <v>37</v>
      </c>
      <c r="AD244">
        <v>6864614</v>
      </c>
      <c r="AE244">
        <v>37501</v>
      </c>
      <c r="AF244" t="b">
        <v>0</v>
      </c>
    </row>
    <row r="245" spans="1:32" x14ac:dyDescent="0.15">
      <c r="A245">
        <v>4</v>
      </c>
      <c r="B245">
        <v>244</v>
      </c>
      <c r="C245">
        <v>1</v>
      </c>
      <c r="D245" t="s">
        <v>1056</v>
      </c>
      <c r="E245" t="s">
        <v>1057</v>
      </c>
      <c r="F245" t="s">
        <v>83</v>
      </c>
      <c r="G245" t="s">
        <v>83</v>
      </c>
      <c r="H245">
        <v>34</v>
      </c>
      <c r="I245">
        <v>0</v>
      </c>
      <c r="J245">
        <v>0</v>
      </c>
      <c r="K245" t="s">
        <v>1054</v>
      </c>
      <c r="L245" t="s">
        <v>83</v>
      </c>
      <c r="M245" t="s">
        <v>83</v>
      </c>
      <c r="N245" t="s">
        <v>1055</v>
      </c>
      <c r="O245" t="s">
        <v>83</v>
      </c>
      <c r="P245" t="s">
        <v>83</v>
      </c>
      <c r="Q245" t="s">
        <v>83</v>
      </c>
      <c r="R245" t="s">
        <v>83</v>
      </c>
      <c r="S245" t="s">
        <v>83</v>
      </c>
      <c r="T245" t="s">
        <v>83</v>
      </c>
      <c r="U245" t="s">
        <v>83</v>
      </c>
      <c r="V245" t="s">
        <v>83</v>
      </c>
      <c r="W245">
        <v>4</v>
      </c>
      <c r="X245">
        <v>3</v>
      </c>
      <c r="Y245">
        <v>2</v>
      </c>
      <c r="Z245" s="1">
        <v>38522</v>
      </c>
      <c r="AA245">
        <v>37</v>
      </c>
      <c r="AB245">
        <v>375010506190</v>
      </c>
      <c r="AC245">
        <v>37</v>
      </c>
      <c r="AD245">
        <v>7751380</v>
      </c>
      <c r="AE245">
        <v>37501</v>
      </c>
      <c r="AF245" t="b">
        <v>0</v>
      </c>
    </row>
    <row r="246" spans="1:32" x14ac:dyDescent="0.15">
      <c r="A246">
        <v>4</v>
      </c>
      <c r="B246">
        <v>245</v>
      </c>
      <c r="C246">
        <v>1</v>
      </c>
      <c r="D246" t="s">
        <v>1058</v>
      </c>
      <c r="E246" t="s">
        <v>1059</v>
      </c>
      <c r="F246" t="s">
        <v>83</v>
      </c>
      <c r="G246" t="s">
        <v>83</v>
      </c>
      <c r="H246">
        <v>34</v>
      </c>
      <c r="I246">
        <v>0</v>
      </c>
      <c r="J246">
        <v>0</v>
      </c>
      <c r="K246" t="s">
        <v>1054</v>
      </c>
      <c r="L246" t="s">
        <v>83</v>
      </c>
      <c r="M246" t="s">
        <v>83</v>
      </c>
      <c r="N246" t="s">
        <v>1055</v>
      </c>
      <c r="O246" t="s">
        <v>83</v>
      </c>
      <c r="P246" t="s">
        <v>83</v>
      </c>
      <c r="Q246" t="s">
        <v>83</v>
      </c>
      <c r="R246" t="s">
        <v>83</v>
      </c>
      <c r="S246" t="s">
        <v>83</v>
      </c>
      <c r="T246" t="s">
        <v>83</v>
      </c>
      <c r="U246" t="s">
        <v>83</v>
      </c>
      <c r="V246" t="s">
        <v>83</v>
      </c>
      <c r="W246">
        <v>4</v>
      </c>
      <c r="X246">
        <v>3</v>
      </c>
      <c r="Y246">
        <v>2</v>
      </c>
      <c r="Z246" s="1">
        <v>38579</v>
      </c>
      <c r="AA246">
        <v>37</v>
      </c>
      <c r="AB246">
        <v>375010508150</v>
      </c>
      <c r="AC246">
        <v>37</v>
      </c>
      <c r="AD246">
        <v>7058277</v>
      </c>
      <c r="AE246">
        <v>37501</v>
      </c>
      <c r="AF246" t="b">
        <v>0</v>
      </c>
    </row>
    <row r="247" spans="1:32" x14ac:dyDescent="0.15">
      <c r="A247">
        <v>4</v>
      </c>
      <c r="B247">
        <v>246</v>
      </c>
      <c r="C247">
        <v>2</v>
      </c>
      <c r="D247" t="s">
        <v>1060</v>
      </c>
      <c r="E247" t="s">
        <v>1061</v>
      </c>
      <c r="F247" t="s">
        <v>83</v>
      </c>
      <c r="G247" t="s">
        <v>83</v>
      </c>
      <c r="H247">
        <v>34</v>
      </c>
      <c r="I247">
        <v>0</v>
      </c>
      <c r="J247">
        <v>0</v>
      </c>
      <c r="K247" t="s">
        <v>1054</v>
      </c>
      <c r="L247" t="s">
        <v>83</v>
      </c>
      <c r="M247" t="s">
        <v>83</v>
      </c>
      <c r="N247" t="s">
        <v>1055</v>
      </c>
      <c r="O247" t="s">
        <v>83</v>
      </c>
      <c r="P247" t="s">
        <v>83</v>
      </c>
      <c r="Q247" t="s">
        <v>83</v>
      </c>
      <c r="R247" t="s">
        <v>83</v>
      </c>
      <c r="S247" t="s">
        <v>83</v>
      </c>
      <c r="T247" t="s">
        <v>83</v>
      </c>
      <c r="U247" t="s">
        <v>83</v>
      </c>
      <c r="V247" t="s">
        <v>83</v>
      </c>
      <c r="W247">
        <v>4</v>
      </c>
      <c r="X247">
        <v>3</v>
      </c>
      <c r="Y247">
        <v>2</v>
      </c>
      <c r="Z247" s="1">
        <v>38513</v>
      </c>
      <c r="AA247">
        <v>37</v>
      </c>
      <c r="AB247">
        <v>375010506105</v>
      </c>
      <c r="AC247">
        <v>37</v>
      </c>
      <c r="AD247">
        <v>6184003</v>
      </c>
      <c r="AE247">
        <v>37501</v>
      </c>
      <c r="AF247" t="b">
        <v>0</v>
      </c>
    </row>
    <row r="248" spans="1:32" x14ac:dyDescent="0.15">
      <c r="A248">
        <v>4</v>
      </c>
      <c r="B248">
        <v>247</v>
      </c>
      <c r="C248">
        <v>2</v>
      </c>
      <c r="D248" t="s">
        <v>1062</v>
      </c>
      <c r="E248" t="s">
        <v>1063</v>
      </c>
      <c r="F248" t="s">
        <v>83</v>
      </c>
      <c r="G248" t="s">
        <v>83</v>
      </c>
      <c r="H248">
        <v>34</v>
      </c>
      <c r="I248">
        <v>0</v>
      </c>
      <c r="J248">
        <v>0</v>
      </c>
      <c r="K248" t="s">
        <v>1054</v>
      </c>
      <c r="L248" t="s">
        <v>83</v>
      </c>
      <c r="M248" t="s">
        <v>83</v>
      </c>
      <c r="N248" t="s">
        <v>1055</v>
      </c>
      <c r="O248" t="s">
        <v>83</v>
      </c>
      <c r="P248" t="s">
        <v>83</v>
      </c>
      <c r="Q248" t="s">
        <v>83</v>
      </c>
      <c r="R248" t="s">
        <v>83</v>
      </c>
      <c r="S248" t="s">
        <v>83</v>
      </c>
      <c r="T248" t="s">
        <v>83</v>
      </c>
      <c r="U248" t="s">
        <v>83</v>
      </c>
      <c r="V248" t="s">
        <v>83</v>
      </c>
      <c r="W248">
        <v>4</v>
      </c>
      <c r="X248">
        <v>3</v>
      </c>
      <c r="Y248">
        <v>1</v>
      </c>
      <c r="Z248" s="1">
        <v>38925</v>
      </c>
      <c r="AA248">
        <v>37</v>
      </c>
      <c r="AB248">
        <v>375010607275</v>
      </c>
      <c r="AC248">
        <v>37</v>
      </c>
      <c r="AD248">
        <v>6097407</v>
      </c>
      <c r="AE248">
        <v>37501</v>
      </c>
      <c r="AF248" t="b">
        <v>0</v>
      </c>
    </row>
    <row r="249" spans="1:32" x14ac:dyDescent="0.15">
      <c r="A249">
        <v>4</v>
      </c>
      <c r="B249">
        <v>248</v>
      </c>
      <c r="C249">
        <v>2</v>
      </c>
      <c r="D249" t="s">
        <v>1064</v>
      </c>
      <c r="E249" t="s">
        <v>1065</v>
      </c>
      <c r="F249" t="s">
        <v>83</v>
      </c>
      <c r="G249" t="s">
        <v>83</v>
      </c>
      <c r="H249">
        <v>34</v>
      </c>
      <c r="I249">
        <v>0</v>
      </c>
      <c r="J249">
        <v>0</v>
      </c>
      <c r="K249" t="s">
        <v>1054</v>
      </c>
      <c r="L249" t="s">
        <v>83</v>
      </c>
      <c r="M249" t="s">
        <v>83</v>
      </c>
      <c r="N249" t="s">
        <v>1055</v>
      </c>
      <c r="O249" t="s">
        <v>83</v>
      </c>
      <c r="P249" t="s">
        <v>83</v>
      </c>
      <c r="Q249" t="s">
        <v>83</v>
      </c>
      <c r="R249" t="s">
        <v>83</v>
      </c>
      <c r="S249" t="s">
        <v>83</v>
      </c>
      <c r="T249" t="s">
        <v>83</v>
      </c>
      <c r="U249" t="s">
        <v>83</v>
      </c>
      <c r="V249" t="s">
        <v>83</v>
      </c>
      <c r="W249">
        <v>4</v>
      </c>
      <c r="X249">
        <v>1</v>
      </c>
      <c r="Y249">
        <v>6</v>
      </c>
      <c r="Z249" s="1">
        <v>40486</v>
      </c>
      <c r="AA249">
        <v>37</v>
      </c>
      <c r="AB249">
        <v>375011011045</v>
      </c>
      <c r="AC249">
        <v>37</v>
      </c>
      <c r="AD249">
        <v>7700084</v>
      </c>
      <c r="AE249">
        <v>37501</v>
      </c>
      <c r="AF249" t="b">
        <v>0</v>
      </c>
    </row>
    <row r="250" spans="1:32" x14ac:dyDescent="0.15">
      <c r="A250">
        <v>4</v>
      </c>
      <c r="B250">
        <v>249</v>
      </c>
      <c r="C250">
        <v>2</v>
      </c>
      <c r="D250" t="s">
        <v>1066</v>
      </c>
      <c r="E250" t="s">
        <v>1067</v>
      </c>
      <c r="F250" t="s">
        <v>83</v>
      </c>
      <c r="G250" t="s">
        <v>83</v>
      </c>
      <c r="H250">
        <v>34</v>
      </c>
      <c r="I250">
        <v>0</v>
      </c>
      <c r="J250">
        <v>0</v>
      </c>
      <c r="K250" t="s">
        <v>1054</v>
      </c>
      <c r="L250" t="s">
        <v>83</v>
      </c>
      <c r="M250" t="s">
        <v>83</v>
      </c>
      <c r="N250" t="s">
        <v>1055</v>
      </c>
      <c r="O250" t="s">
        <v>83</v>
      </c>
      <c r="P250" t="s">
        <v>83</v>
      </c>
      <c r="Q250" t="s">
        <v>83</v>
      </c>
      <c r="R250" t="s">
        <v>83</v>
      </c>
      <c r="S250" t="s">
        <v>83</v>
      </c>
      <c r="T250" t="s">
        <v>83</v>
      </c>
      <c r="U250" t="s">
        <v>83</v>
      </c>
      <c r="V250" t="s">
        <v>83</v>
      </c>
      <c r="W250">
        <v>4</v>
      </c>
      <c r="X250">
        <v>1</v>
      </c>
      <c r="Y250">
        <v>4</v>
      </c>
      <c r="Z250" s="1">
        <v>41116</v>
      </c>
      <c r="AA250">
        <v>37</v>
      </c>
      <c r="AB250">
        <v>375011207265</v>
      </c>
      <c r="AC250">
        <v>37</v>
      </c>
      <c r="AD250">
        <v>8499077</v>
      </c>
      <c r="AE250">
        <v>37501</v>
      </c>
      <c r="AF250" t="b">
        <v>0</v>
      </c>
    </row>
    <row r="251" spans="1:32" x14ac:dyDescent="0.15">
      <c r="A251">
        <v>4</v>
      </c>
      <c r="B251">
        <v>250</v>
      </c>
      <c r="C251">
        <v>1</v>
      </c>
      <c r="D251" t="s">
        <v>1068</v>
      </c>
      <c r="E251" t="s">
        <v>1069</v>
      </c>
      <c r="F251" t="s">
        <v>83</v>
      </c>
      <c r="G251" t="s">
        <v>83</v>
      </c>
      <c r="H251">
        <v>35</v>
      </c>
      <c r="I251">
        <v>0</v>
      </c>
      <c r="J251">
        <v>0</v>
      </c>
      <c r="K251" t="s">
        <v>1070</v>
      </c>
      <c r="L251" t="s">
        <v>83</v>
      </c>
      <c r="M251" t="s">
        <v>83</v>
      </c>
      <c r="N251" t="s">
        <v>1071</v>
      </c>
      <c r="O251" t="s">
        <v>83</v>
      </c>
      <c r="P251" t="s">
        <v>83</v>
      </c>
      <c r="Q251" t="s">
        <v>83</v>
      </c>
      <c r="R251" t="s">
        <v>83</v>
      </c>
      <c r="S251" t="s">
        <v>83</v>
      </c>
      <c r="T251" t="s">
        <v>83</v>
      </c>
      <c r="U251" t="s">
        <v>83</v>
      </c>
      <c r="V251" t="s">
        <v>83</v>
      </c>
      <c r="W251">
        <v>4</v>
      </c>
      <c r="X251">
        <v>3</v>
      </c>
      <c r="Y251">
        <v>1</v>
      </c>
      <c r="Z251" s="1">
        <v>39069</v>
      </c>
      <c r="AA251">
        <v>37</v>
      </c>
      <c r="AB251">
        <v>375020612180</v>
      </c>
      <c r="AC251">
        <v>37</v>
      </c>
      <c r="AD251">
        <v>8114956</v>
      </c>
      <c r="AE251">
        <v>37502</v>
      </c>
      <c r="AF251" t="b">
        <v>0</v>
      </c>
    </row>
    <row r="252" spans="1:32" x14ac:dyDescent="0.15">
      <c r="A252">
        <v>4</v>
      </c>
      <c r="B252">
        <v>251</v>
      </c>
      <c r="C252">
        <v>1</v>
      </c>
      <c r="D252" t="s">
        <v>1072</v>
      </c>
      <c r="E252" t="s">
        <v>1073</v>
      </c>
      <c r="F252" t="s">
        <v>83</v>
      </c>
      <c r="G252" t="s">
        <v>83</v>
      </c>
      <c r="H252">
        <v>35</v>
      </c>
      <c r="I252">
        <v>0</v>
      </c>
      <c r="J252">
        <v>0</v>
      </c>
      <c r="K252" t="s">
        <v>1070</v>
      </c>
      <c r="L252" t="s">
        <v>83</v>
      </c>
      <c r="M252" t="s">
        <v>83</v>
      </c>
      <c r="N252" t="s">
        <v>1071</v>
      </c>
      <c r="O252" t="s">
        <v>83</v>
      </c>
      <c r="P252" t="s">
        <v>83</v>
      </c>
      <c r="Q252" t="s">
        <v>83</v>
      </c>
      <c r="R252" t="s">
        <v>83</v>
      </c>
      <c r="S252" t="s">
        <v>83</v>
      </c>
      <c r="T252" t="s">
        <v>83</v>
      </c>
      <c r="U252" t="s">
        <v>83</v>
      </c>
      <c r="V252" t="s">
        <v>83</v>
      </c>
      <c r="W252">
        <v>4</v>
      </c>
      <c r="X252">
        <v>2</v>
      </c>
      <c r="Y252">
        <v>2</v>
      </c>
      <c r="Z252" s="1">
        <v>39645</v>
      </c>
      <c r="AA252">
        <v>37</v>
      </c>
      <c r="AB252">
        <v>375020807160</v>
      </c>
      <c r="AC252">
        <v>37</v>
      </c>
      <c r="AD252">
        <v>8114968</v>
      </c>
      <c r="AE252">
        <v>37502</v>
      </c>
      <c r="AF252" t="b">
        <v>0</v>
      </c>
    </row>
    <row r="253" spans="1:32" x14ac:dyDescent="0.15">
      <c r="A253">
        <v>4</v>
      </c>
      <c r="B253">
        <v>252</v>
      </c>
      <c r="C253">
        <v>1</v>
      </c>
      <c r="D253" t="s">
        <v>1074</v>
      </c>
      <c r="E253" t="s">
        <v>1075</v>
      </c>
      <c r="F253" t="s">
        <v>83</v>
      </c>
      <c r="G253" t="s">
        <v>83</v>
      </c>
      <c r="H253">
        <v>35</v>
      </c>
      <c r="I253">
        <v>0</v>
      </c>
      <c r="J253">
        <v>0</v>
      </c>
      <c r="K253" t="s">
        <v>1070</v>
      </c>
      <c r="L253" t="s">
        <v>83</v>
      </c>
      <c r="M253" t="s">
        <v>83</v>
      </c>
      <c r="N253" t="s">
        <v>1071</v>
      </c>
      <c r="O253" t="s">
        <v>83</v>
      </c>
      <c r="P253" t="s">
        <v>83</v>
      </c>
      <c r="Q253" t="s">
        <v>83</v>
      </c>
      <c r="R253" t="s">
        <v>83</v>
      </c>
      <c r="S253" t="s">
        <v>83</v>
      </c>
      <c r="T253" t="s">
        <v>83</v>
      </c>
      <c r="U253" t="s">
        <v>83</v>
      </c>
      <c r="V253" t="s">
        <v>83</v>
      </c>
      <c r="W253">
        <v>4</v>
      </c>
      <c r="X253">
        <v>2</v>
      </c>
      <c r="Y253">
        <v>2</v>
      </c>
      <c r="Z253" s="1">
        <v>39848</v>
      </c>
      <c r="AA253">
        <v>37</v>
      </c>
      <c r="AB253">
        <v>375020902040</v>
      </c>
      <c r="AC253">
        <v>37</v>
      </c>
      <c r="AD253">
        <v>8114932</v>
      </c>
      <c r="AE253">
        <v>37502</v>
      </c>
      <c r="AF253" t="b">
        <v>0</v>
      </c>
    </row>
    <row r="254" spans="1:32" x14ac:dyDescent="0.15">
      <c r="A254">
        <v>4</v>
      </c>
      <c r="B254">
        <v>253</v>
      </c>
      <c r="C254">
        <v>1</v>
      </c>
      <c r="D254" t="s">
        <v>1076</v>
      </c>
      <c r="E254" t="s">
        <v>1077</v>
      </c>
      <c r="F254" t="s">
        <v>83</v>
      </c>
      <c r="G254" t="s">
        <v>83</v>
      </c>
      <c r="H254">
        <v>35</v>
      </c>
      <c r="I254">
        <v>0</v>
      </c>
      <c r="J254">
        <v>0</v>
      </c>
      <c r="K254" t="s">
        <v>1070</v>
      </c>
      <c r="L254" t="s">
        <v>83</v>
      </c>
      <c r="M254" t="s">
        <v>83</v>
      </c>
      <c r="N254" t="s">
        <v>1071</v>
      </c>
      <c r="O254" t="s">
        <v>83</v>
      </c>
      <c r="P254" t="s">
        <v>83</v>
      </c>
      <c r="Q254" t="s">
        <v>83</v>
      </c>
      <c r="R254" t="s">
        <v>83</v>
      </c>
      <c r="S254" t="s">
        <v>83</v>
      </c>
      <c r="T254" t="s">
        <v>83</v>
      </c>
      <c r="U254" t="s">
        <v>83</v>
      </c>
      <c r="V254" t="s">
        <v>83</v>
      </c>
      <c r="W254">
        <v>4</v>
      </c>
      <c r="X254">
        <v>2</v>
      </c>
      <c r="Y254">
        <v>2</v>
      </c>
      <c r="Z254" s="1">
        <v>39882</v>
      </c>
      <c r="AA254">
        <v>37</v>
      </c>
      <c r="AB254">
        <v>375020903100</v>
      </c>
      <c r="AC254">
        <v>37</v>
      </c>
      <c r="AD254">
        <v>8585909</v>
      </c>
      <c r="AE254">
        <v>37502</v>
      </c>
      <c r="AF254" t="b">
        <v>0</v>
      </c>
    </row>
    <row r="255" spans="1:32" x14ac:dyDescent="0.15">
      <c r="A255">
        <v>4</v>
      </c>
      <c r="B255">
        <v>254</v>
      </c>
      <c r="C255">
        <v>1</v>
      </c>
      <c r="D255" t="s">
        <v>1078</v>
      </c>
      <c r="E255" t="s">
        <v>1079</v>
      </c>
      <c r="F255" t="s">
        <v>83</v>
      </c>
      <c r="G255" t="s">
        <v>83</v>
      </c>
      <c r="H255">
        <v>35</v>
      </c>
      <c r="I255">
        <v>0</v>
      </c>
      <c r="J255">
        <v>0</v>
      </c>
      <c r="K255" t="s">
        <v>1070</v>
      </c>
      <c r="L255" t="s">
        <v>83</v>
      </c>
      <c r="M255" t="s">
        <v>83</v>
      </c>
      <c r="N255" t="s">
        <v>1071</v>
      </c>
      <c r="O255" t="s">
        <v>83</v>
      </c>
      <c r="P255" t="s">
        <v>83</v>
      </c>
      <c r="Q255" t="s">
        <v>83</v>
      </c>
      <c r="R255" t="s">
        <v>83</v>
      </c>
      <c r="S255" t="s">
        <v>83</v>
      </c>
      <c r="T255" t="s">
        <v>83</v>
      </c>
      <c r="U255" t="s">
        <v>83</v>
      </c>
      <c r="V255" t="s">
        <v>83</v>
      </c>
      <c r="W255">
        <v>4</v>
      </c>
      <c r="X255">
        <v>2</v>
      </c>
      <c r="Y255">
        <v>2</v>
      </c>
      <c r="Z255" s="1">
        <v>39903</v>
      </c>
      <c r="AA255">
        <v>37</v>
      </c>
      <c r="AB255">
        <v>375020903310</v>
      </c>
      <c r="AC255">
        <v>37</v>
      </c>
      <c r="AD255">
        <v>7498314</v>
      </c>
      <c r="AE255">
        <v>37502</v>
      </c>
      <c r="AF255" t="b">
        <v>0</v>
      </c>
    </row>
    <row r="256" spans="1:32" x14ac:dyDescent="0.15">
      <c r="A256">
        <v>4</v>
      </c>
      <c r="B256">
        <v>255</v>
      </c>
      <c r="C256">
        <v>1</v>
      </c>
      <c r="D256" t="s">
        <v>1080</v>
      </c>
      <c r="E256" t="s">
        <v>1081</v>
      </c>
      <c r="F256" t="s">
        <v>83</v>
      </c>
      <c r="G256" t="s">
        <v>83</v>
      </c>
      <c r="H256">
        <v>35</v>
      </c>
      <c r="I256">
        <v>0</v>
      </c>
      <c r="J256">
        <v>0</v>
      </c>
      <c r="K256" t="s">
        <v>1070</v>
      </c>
      <c r="L256" t="s">
        <v>83</v>
      </c>
      <c r="M256" t="s">
        <v>83</v>
      </c>
      <c r="N256" t="s">
        <v>1071</v>
      </c>
      <c r="O256" t="s">
        <v>83</v>
      </c>
      <c r="P256" t="s">
        <v>83</v>
      </c>
      <c r="Q256" t="s">
        <v>83</v>
      </c>
      <c r="R256" t="s">
        <v>83</v>
      </c>
      <c r="S256" t="s">
        <v>83</v>
      </c>
      <c r="T256" t="s">
        <v>83</v>
      </c>
      <c r="U256" t="s">
        <v>83</v>
      </c>
      <c r="V256" t="s">
        <v>83</v>
      </c>
      <c r="W256">
        <v>4</v>
      </c>
      <c r="X256">
        <v>1</v>
      </c>
      <c r="Y256">
        <v>4</v>
      </c>
      <c r="Z256" s="1">
        <v>41181</v>
      </c>
      <c r="AA256">
        <v>37</v>
      </c>
      <c r="AB256">
        <v>375021209290</v>
      </c>
      <c r="AC256">
        <v>37</v>
      </c>
      <c r="AD256">
        <v>9017953</v>
      </c>
      <c r="AE256">
        <v>37502</v>
      </c>
      <c r="AF256" t="b">
        <v>0</v>
      </c>
    </row>
    <row r="257" spans="1:32" x14ac:dyDescent="0.15">
      <c r="A257">
        <v>4</v>
      </c>
      <c r="B257">
        <v>256</v>
      </c>
      <c r="C257">
        <v>2</v>
      </c>
      <c r="D257" t="s">
        <v>1082</v>
      </c>
      <c r="E257" t="s">
        <v>1083</v>
      </c>
      <c r="F257" t="s">
        <v>83</v>
      </c>
      <c r="G257" t="s">
        <v>83</v>
      </c>
      <c r="H257">
        <v>35</v>
      </c>
      <c r="I257">
        <v>0</v>
      </c>
      <c r="J257">
        <v>0</v>
      </c>
      <c r="K257" t="s">
        <v>1070</v>
      </c>
      <c r="L257" t="s">
        <v>83</v>
      </c>
      <c r="M257" t="s">
        <v>83</v>
      </c>
      <c r="N257" t="s">
        <v>1071</v>
      </c>
      <c r="O257" t="s">
        <v>83</v>
      </c>
      <c r="P257" t="s">
        <v>83</v>
      </c>
      <c r="Q257" t="s">
        <v>83</v>
      </c>
      <c r="R257" t="s">
        <v>83</v>
      </c>
      <c r="S257" t="s">
        <v>83</v>
      </c>
      <c r="T257" t="s">
        <v>83</v>
      </c>
      <c r="U257" t="s">
        <v>83</v>
      </c>
      <c r="V257" t="s">
        <v>83</v>
      </c>
      <c r="W257">
        <v>4</v>
      </c>
      <c r="X257">
        <v>3</v>
      </c>
      <c r="Y257">
        <v>2</v>
      </c>
      <c r="Z257" s="1">
        <v>38648</v>
      </c>
      <c r="AA257">
        <v>37</v>
      </c>
      <c r="AB257">
        <v>375020510235</v>
      </c>
      <c r="AC257">
        <v>37</v>
      </c>
      <c r="AD257">
        <v>5990046</v>
      </c>
      <c r="AE257">
        <v>37502</v>
      </c>
      <c r="AF257" t="b">
        <v>0</v>
      </c>
    </row>
    <row r="258" spans="1:32" x14ac:dyDescent="0.15">
      <c r="A258">
        <v>4</v>
      </c>
      <c r="B258">
        <v>257</v>
      </c>
      <c r="C258">
        <v>2</v>
      </c>
      <c r="D258" t="s">
        <v>1084</v>
      </c>
      <c r="E258" t="s">
        <v>1085</v>
      </c>
      <c r="F258" t="s">
        <v>83</v>
      </c>
      <c r="G258" t="s">
        <v>83</v>
      </c>
      <c r="H258">
        <v>35</v>
      </c>
      <c r="I258">
        <v>0</v>
      </c>
      <c r="J258">
        <v>0</v>
      </c>
      <c r="K258" t="s">
        <v>1070</v>
      </c>
      <c r="L258" t="s">
        <v>83</v>
      </c>
      <c r="M258" t="s">
        <v>83</v>
      </c>
      <c r="N258" t="s">
        <v>1071</v>
      </c>
      <c r="O258" t="s">
        <v>83</v>
      </c>
      <c r="P258" t="s">
        <v>83</v>
      </c>
      <c r="Q258" t="s">
        <v>83</v>
      </c>
      <c r="R258" t="s">
        <v>83</v>
      </c>
      <c r="S258" t="s">
        <v>83</v>
      </c>
      <c r="T258" t="s">
        <v>83</v>
      </c>
      <c r="U258" t="s">
        <v>83</v>
      </c>
      <c r="V258" t="s">
        <v>83</v>
      </c>
      <c r="W258">
        <v>4</v>
      </c>
      <c r="X258">
        <v>2</v>
      </c>
      <c r="Y258">
        <v>1</v>
      </c>
      <c r="Z258" s="1">
        <v>40093</v>
      </c>
      <c r="AA258">
        <v>37</v>
      </c>
      <c r="AB258">
        <v>375020910075</v>
      </c>
      <c r="AC258">
        <v>37</v>
      </c>
      <c r="AD258">
        <v>7951350</v>
      </c>
      <c r="AE258">
        <v>37502</v>
      </c>
      <c r="AF258" t="b">
        <v>0</v>
      </c>
    </row>
    <row r="259" spans="1:32" x14ac:dyDescent="0.15">
      <c r="A259">
        <v>4</v>
      </c>
      <c r="B259">
        <v>258</v>
      </c>
      <c r="C259">
        <v>2</v>
      </c>
      <c r="D259" t="s">
        <v>1086</v>
      </c>
      <c r="E259" t="s">
        <v>1087</v>
      </c>
      <c r="F259" t="s">
        <v>83</v>
      </c>
      <c r="G259" t="s">
        <v>83</v>
      </c>
      <c r="H259">
        <v>35</v>
      </c>
      <c r="I259">
        <v>0</v>
      </c>
      <c r="J259">
        <v>0</v>
      </c>
      <c r="K259" t="s">
        <v>1070</v>
      </c>
      <c r="L259" t="s">
        <v>83</v>
      </c>
      <c r="M259" t="s">
        <v>83</v>
      </c>
      <c r="N259" t="s">
        <v>1071</v>
      </c>
      <c r="O259" t="s">
        <v>83</v>
      </c>
      <c r="P259" t="s">
        <v>83</v>
      </c>
      <c r="Q259" t="s">
        <v>83</v>
      </c>
      <c r="R259" t="s">
        <v>83</v>
      </c>
      <c r="S259" t="s">
        <v>83</v>
      </c>
      <c r="T259" t="s">
        <v>83</v>
      </c>
      <c r="U259" t="s">
        <v>83</v>
      </c>
      <c r="V259" t="s">
        <v>83</v>
      </c>
      <c r="W259">
        <v>4</v>
      </c>
      <c r="X259">
        <v>2</v>
      </c>
      <c r="Y259">
        <v>1</v>
      </c>
      <c r="Z259" s="1">
        <v>40112</v>
      </c>
      <c r="AA259">
        <v>37</v>
      </c>
      <c r="AB259">
        <v>375020910265</v>
      </c>
      <c r="AC259">
        <v>37</v>
      </c>
      <c r="AD259">
        <v>7361522</v>
      </c>
      <c r="AE259">
        <v>37502</v>
      </c>
      <c r="AF259" t="b">
        <v>0</v>
      </c>
    </row>
    <row r="260" spans="1:32" x14ac:dyDescent="0.15">
      <c r="A260">
        <v>4</v>
      </c>
      <c r="B260">
        <v>259</v>
      </c>
      <c r="C260">
        <v>2</v>
      </c>
      <c r="D260" t="s">
        <v>1088</v>
      </c>
      <c r="E260" t="s">
        <v>1089</v>
      </c>
      <c r="F260" t="s">
        <v>83</v>
      </c>
      <c r="G260" t="s">
        <v>83</v>
      </c>
      <c r="H260">
        <v>35</v>
      </c>
      <c r="I260">
        <v>0</v>
      </c>
      <c r="J260">
        <v>0</v>
      </c>
      <c r="K260" t="s">
        <v>1070</v>
      </c>
      <c r="L260" t="s">
        <v>83</v>
      </c>
      <c r="M260" t="s">
        <v>83</v>
      </c>
      <c r="N260" t="s">
        <v>1071</v>
      </c>
      <c r="O260" t="s">
        <v>83</v>
      </c>
      <c r="P260" t="s">
        <v>83</v>
      </c>
      <c r="Q260" t="s">
        <v>83</v>
      </c>
      <c r="R260" t="s">
        <v>83</v>
      </c>
      <c r="S260" t="s">
        <v>83</v>
      </c>
      <c r="T260" t="s">
        <v>83</v>
      </c>
      <c r="U260" t="s">
        <v>83</v>
      </c>
      <c r="V260" t="s">
        <v>83</v>
      </c>
      <c r="W260">
        <v>4</v>
      </c>
      <c r="X260">
        <v>1</v>
      </c>
      <c r="Y260">
        <v>6</v>
      </c>
      <c r="Z260" s="1">
        <v>40520</v>
      </c>
      <c r="AA260">
        <v>37</v>
      </c>
      <c r="AB260">
        <v>375021012085</v>
      </c>
      <c r="AC260">
        <v>37</v>
      </c>
      <c r="AD260">
        <v>7951374</v>
      </c>
      <c r="AE260">
        <v>37502</v>
      </c>
      <c r="AF260" t="b">
        <v>0</v>
      </c>
    </row>
    <row r="261" spans="1:32" x14ac:dyDescent="0.15">
      <c r="A261">
        <v>4</v>
      </c>
      <c r="B261">
        <v>260</v>
      </c>
      <c r="C261">
        <v>2</v>
      </c>
      <c r="D261" t="s">
        <v>1090</v>
      </c>
      <c r="E261" t="s">
        <v>1091</v>
      </c>
      <c r="F261" t="s">
        <v>83</v>
      </c>
      <c r="G261" t="s">
        <v>83</v>
      </c>
      <c r="H261">
        <v>35</v>
      </c>
      <c r="I261">
        <v>0</v>
      </c>
      <c r="J261">
        <v>0</v>
      </c>
      <c r="K261" t="s">
        <v>1070</v>
      </c>
      <c r="L261" t="s">
        <v>83</v>
      </c>
      <c r="M261" t="s">
        <v>83</v>
      </c>
      <c r="N261" t="s">
        <v>1071</v>
      </c>
      <c r="O261" t="s">
        <v>83</v>
      </c>
      <c r="P261" t="s">
        <v>83</v>
      </c>
      <c r="Q261" t="s">
        <v>83</v>
      </c>
      <c r="R261" t="s">
        <v>83</v>
      </c>
      <c r="S261" t="s">
        <v>83</v>
      </c>
      <c r="T261" t="s">
        <v>83</v>
      </c>
      <c r="U261" t="s">
        <v>83</v>
      </c>
      <c r="V261" t="s">
        <v>83</v>
      </c>
      <c r="W261">
        <v>4</v>
      </c>
      <c r="X261">
        <v>1</v>
      </c>
      <c r="Y261">
        <v>5</v>
      </c>
      <c r="Z261" s="1">
        <v>40674</v>
      </c>
      <c r="AA261">
        <v>37</v>
      </c>
      <c r="AB261">
        <v>375021105115</v>
      </c>
      <c r="AC261">
        <v>37</v>
      </c>
      <c r="AD261">
        <v>8585923</v>
      </c>
      <c r="AE261">
        <v>37502</v>
      </c>
      <c r="AF261" t="b">
        <v>0</v>
      </c>
    </row>
    <row r="262" spans="1:32" x14ac:dyDescent="0.15">
      <c r="A262">
        <v>4</v>
      </c>
      <c r="B262">
        <v>261</v>
      </c>
      <c r="C262">
        <v>2</v>
      </c>
      <c r="D262" t="s">
        <v>1092</v>
      </c>
      <c r="E262" t="s">
        <v>1093</v>
      </c>
      <c r="F262" t="s">
        <v>83</v>
      </c>
      <c r="G262" t="s">
        <v>83</v>
      </c>
      <c r="H262">
        <v>35</v>
      </c>
      <c r="I262">
        <v>0</v>
      </c>
      <c r="J262">
        <v>0</v>
      </c>
      <c r="K262" t="s">
        <v>1070</v>
      </c>
      <c r="L262" t="s">
        <v>83</v>
      </c>
      <c r="M262" t="s">
        <v>83</v>
      </c>
      <c r="N262" t="s">
        <v>1071</v>
      </c>
      <c r="O262" t="s">
        <v>83</v>
      </c>
      <c r="P262" t="s">
        <v>83</v>
      </c>
      <c r="Q262" t="s">
        <v>83</v>
      </c>
      <c r="R262" t="s">
        <v>83</v>
      </c>
      <c r="S262" t="s">
        <v>83</v>
      </c>
      <c r="T262" t="s">
        <v>83</v>
      </c>
      <c r="U262" t="s">
        <v>83</v>
      </c>
      <c r="V262" t="s">
        <v>83</v>
      </c>
      <c r="W262">
        <v>4</v>
      </c>
      <c r="X262">
        <v>1</v>
      </c>
      <c r="Y262">
        <v>5</v>
      </c>
      <c r="Z262" s="1">
        <v>40680</v>
      </c>
      <c r="AA262">
        <v>37</v>
      </c>
      <c r="AB262">
        <v>375021105175</v>
      </c>
      <c r="AC262">
        <v>37</v>
      </c>
      <c r="AD262">
        <v>9121469</v>
      </c>
      <c r="AE262">
        <v>37502</v>
      </c>
      <c r="AF262" t="b">
        <v>0</v>
      </c>
    </row>
    <row r="263" spans="1:32" x14ac:dyDescent="0.15">
      <c r="A263">
        <v>4</v>
      </c>
      <c r="B263">
        <v>262</v>
      </c>
      <c r="C263">
        <v>2</v>
      </c>
      <c r="D263" t="s">
        <v>1094</v>
      </c>
      <c r="E263" t="s">
        <v>1095</v>
      </c>
      <c r="F263" t="s">
        <v>83</v>
      </c>
      <c r="G263" t="s">
        <v>83</v>
      </c>
      <c r="H263">
        <v>35</v>
      </c>
      <c r="I263">
        <v>0</v>
      </c>
      <c r="J263">
        <v>0</v>
      </c>
      <c r="K263" t="s">
        <v>1070</v>
      </c>
      <c r="L263" t="s">
        <v>83</v>
      </c>
      <c r="M263" t="s">
        <v>83</v>
      </c>
      <c r="N263" t="s">
        <v>1071</v>
      </c>
      <c r="O263" t="s">
        <v>83</v>
      </c>
      <c r="P263" t="s">
        <v>83</v>
      </c>
      <c r="Q263" t="s">
        <v>83</v>
      </c>
      <c r="R263" t="s">
        <v>83</v>
      </c>
      <c r="S263" t="s">
        <v>83</v>
      </c>
      <c r="T263" t="s">
        <v>83</v>
      </c>
      <c r="U263" t="s">
        <v>83</v>
      </c>
      <c r="V263" t="s">
        <v>83</v>
      </c>
      <c r="W263">
        <v>4</v>
      </c>
      <c r="X263">
        <v>1</v>
      </c>
      <c r="Y263">
        <v>5</v>
      </c>
      <c r="Z263" s="1">
        <v>40708</v>
      </c>
      <c r="AA263">
        <v>37</v>
      </c>
      <c r="AB263">
        <v>375021106145</v>
      </c>
      <c r="AC263">
        <v>37</v>
      </c>
      <c r="AD263">
        <v>8199282</v>
      </c>
      <c r="AE263">
        <v>37502</v>
      </c>
      <c r="AF263" t="b">
        <v>0</v>
      </c>
    </row>
    <row r="264" spans="1:32" x14ac:dyDescent="0.15">
      <c r="A264">
        <v>4</v>
      </c>
      <c r="B264">
        <v>263</v>
      </c>
      <c r="C264">
        <v>2</v>
      </c>
      <c r="D264" t="s">
        <v>1096</v>
      </c>
      <c r="E264" t="s">
        <v>1097</v>
      </c>
      <c r="F264" t="s">
        <v>83</v>
      </c>
      <c r="G264" t="s">
        <v>83</v>
      </c>
      <c r="H264">
        <v>35</v>
      </c>
      <c r="I264">
        <v>0</v>
      </c>
      <c r="J264">
        <v>0</v>
      </c>
      <c r="K264" t="s">
        <v>1070</v>
      </c>
      <c r="L264" t="s">
        <v>83</v>
      </c>
      <c r="M264" t="s">
        <v>83</v>
      </c>
      <c r="N264" t="s">
        <v>1071</v>
      </c>
      <c r="O264" t="s">
        <v>83</v>
      </c>
      <c r="P264" t="s">
        <v>83</v>
      </c>
      <c r="Q264" t="s">
        <v>83</v>
      </c>
      <c r="R264" t="s">
        <v>83</v>
      </c>
      <c r="S264" t="s">
        <v>83</v>
      </c>
      <c r="T264" t="s">
        <v>83</v>
      </c>
      <c r="U264" t="s">
        <v>83</v>
      </c>
      <c r="V264" t="s">
        <v>83</v>
      </c>
      <c r="W264">
        <v>4</v>
      </c>
      <c r="X264">
        <v>1</v>
      </c>
      <c r="Y264">
        <v>5</v>
      </c>
      <c r="Z264" s="1">
        <v>40756</v>
      </c>
      <c r="AA264">
        <v>37</v>
      </c>
      <c r="AB264">
        <v>375021108015</v>
      </c>
      <c r="AC264">
        <v>37</v>
      </c>
      <c r="AD264">
        <v>8586027</v>
      </c>
      <c r="AE264">
        <v>37502</v>
      </c>
      <c r="AF264" t="b">
        <v>0</v>
      </c>
    </row>
    <row r="265" spans="1:32" x14ac:dyDescent="0.15">
      <c r="A265">
        <v>4</v>
      </c>
      <c r="B265">
        <v>264</v>
      </c>
      <c r="C265">
        <v>1</v>
      </c>
      <c r="D265" t="s">
        <v>1098</v>
      </c>
      <c r="E265" t="s">
        <v>1099</v>
      </c>
      <c r="F265" t="s">
        <v>83</v>
      </c>
      <c r="G265" t="s">
        <v>83</v>
      </c>
      <c r="H265">
        <v>10</v>
      </c>
      <c r="I265">
        <v>0</v>
      </c>
      <c r="J265">
        <v>0</v>
      </c>
      <c r="K265" t="s">
        <v>1100</v>
      </c>
      <c r="L265" t="s">
        <v>83</v>
      </c>
      <c r="M265" t="s">
        <v>83</v>
      </c>
      <c r="N265" t="s">
        <v>1101</v>
      </c>
      <c r="O265" t="s">
        <v>83</v>
      </c>
      <c r="P265" t="s">
        <v>83</v>
      </c>
      <c r="Q265" t="s">
        <v>83</v>
      </c>
      <c r="R265" t="s">
        <v>83</v>
      </c>
      <c r="S265" t="s">
        <v>83</v>
      </c>
      <c r="T265" t="s">
        <v>83</v>
      </c>
      <c r="U265" t="s">
        <v>83</v>
      </c>
      <c r="V265" t="s">
        <v>83</v>
      </c>
      <c r="W265">
        <v>4</v>
      </c>
      <c r="X265">
        <v>3</v>
      </c>
      <c r="Y265">
        <v>2</v>
      </c>
      <c r="Z265" s="1">
        <v>38515</v>
      </c>
      <c r="AA265">
        <v>37</v>
      </c>
      <c r="AB265">
        <v>375030506120</v>
      </c>
      <c r="AC265">
        <v>37</v>
      </c>
      <c r="AD265">
        <v>6095576</v>
      </c>
      <c r="AE265">
        <v>37503</v>
      </c>
      <c r="AF265" t="b">
        <v>0</v>
      </c>
    </row>
    <row r="266" spans="1:32" x14ac:dyDescent="0.15">
      <c r="A266">
        <v>4</v>
      </c>
      <c r="B266">
        <v>265</v>
      </c>
      <c r="C266">
        <v>1</v>
      </c>
      <c r="D266" t="s">
        <v>1102</v>
      </c>
      <c r="E266" t="s">
        <v>1103</v>
      </c>
      <c r="F266" t="s">
        <v>83</v>
      </c>
      <c r="G266" t="s">
        <v>83</v>
      </c>
      <c r="H266">
        <v>10</v>
      </c>
      <c r="I266">
        <v>0</v>
      </c>
      <c r="J266">
        <v>0</v>
      </c>
      <c r="K266" t="s">
        <v>1100</v>
      </c>
      <c r="L266" t="s">
        <v>83</v>
      </c>
      <c r="M266" t="s">
        <v>83</v>
      </c>
      <c r="N266" t="s">
        <v>1101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 t="s">
        <v>83</v>
      </c>
      <c r="U266" t="s">
        <v>83</v>
      </c>
      <c r="V266" t="s">
        <v>83</v>
      </c>
      <c r="W266">
        <v>4</v>
      </c>
      <c r="X266">
        <v>3</v>
      </c>
      <c r="Y266">
        <v>2</v>
      </c>
      <c r="Z266" s="1">
        <v>38626</v>
      </c>
      <c r="AA266">
        <v>37</v>
      </c>
      <c r="AB266">
        <v>375030510010</v>
      </c>
      <c r="AC266">
        <v>37</v>
      </c>
      <c r="AD266">
        <v>5677139</v>
      </c>
      <c r="AE266">
        <v>37503</v>
      </c>
      <c r="AF266" t="b">
        <v>0</v>
      </c>
    </row>
    <row r="267" spans="1:32" x14ac:dyDescent="0.15">
      <c r="A267">
        <v>4</v>
      </c>
      <c r="B267">
        <v>266</v>
      </c>
      <c r="C267">
        <v>1</v>
      </c>
      <c r="D267" t="s">
        <v>1104</v>
      </c>
      <c r="E267" t="s">
        <v>1105</v>
      </c>
      <c r="F267" t="s">
        <v>83</v>
      </c>
      <c r="G267" t="s">
        <v>83</v>
      </c>
      <c r="H267">
        <v>10</v>
      </c>
      <c r="I267">
        <v>0</v>
      </c>
      <c r="J267">
        <v>0</v>
      </c>
      <c r="K267" t="s">
        <v>1100</v>
      </c>
      <c r="L267" t="s">
        <v>83</v>
      </c>
      <c r="M267" t="s">
        <v>83</v>
      </c>
      <c r="N267" t="s">
        <v>1101</v>
      </c>
      <c r="O267" t="s">
        <v>83</v>
      </c>
      <c r="P267" t="s">
        <v>83</v>
      </c>
      <c r="Q267" t="s">
        <v>83</v>
      </c>
      <c r="R267" t="s">
        <v>83</v>
      </c>
      <c r="S267" t="s">
        <v>83</v>
      </c>
      <c r="T267" t="s">
        <v>83</v>
      </c>
      <c r="U267" t="s">
        <v>83</v>
      </c>
      <c r="V267" t="s">
        <v>83</v>
      </c>
      <c r="W267">
        <v>4</v>
      </c>
      <c r="X267">
        <v>3</v>
      </c>
      <c r="Y267">
        <v>2</v>
      </c>
      <c r="Z267" s="1">
        <v>38701</v>
      </c>
      <c r="AA267">
        <v>37</v>
      </c>
      <c r="AB267">
        <v>375030512150</v>
      </c>
      <c r="AC267">
        <v>37</v>
      </c>
      <c r="AD267">
        <v>7313782</v>
      </c>
      <c r="AE267">
        <v>37503</v>
      </c>
      <c r="AF267" t="b">
        <v>0</v>
      </c>
    </row>
    <row r="268" spans="1:32" x14ac:dyDescent="0.15">
      <c r="A268">
        <v>4</v>
      </c>
      <c r="B268">
        <v>267</v>
      </c>
      <c r="C268">
        <v>1</v>
      </c>
      <c r="D268" t="s">
        <v>1106</v>
      </c>
      <c r="E268" t="s">
        <v>1107</v>
      </c>
      <c r="F268" t="s">
        <v>83</v>
      </c>
      <c r="G268" t="s">
        <v>83</v>
      </c>
      <c r="H268">
        <v>10</v>
      </c>
      <c r="I268">
        <v>0</v>
      </c>
      <c r="J268">
        <v>0</v>
      </c>
      <c r="K268" t="s">
        <v>1100</v>
      </c>
      <c r="L268" t="s">
        <v>83</v>
      </c>
      <c r="M268" t="s">
        <v>83</v>
      </c>
      <c r="N268" t="s">
        <v>1101</v>
      </c>
      <c r="O268" t="s">
        <v>83</v>
      </c>
      <c r="P268" t="s">
        <v>83</v>
      </c>
      <c r="Q268" t="s">
        <v>83</v>
      </c>
      <c r="R268" t="s">
        <v>83</v>
      </c>
      <c r="S268" t="s">
        <v>83</v>
      </c>
      <c r="T268" t="s">
        <v>83</v>
      </c>
      <c r="U268" t="s">
        <v>83</v>
      </c>
      <c r="V268" t="s">
        <v>83</v>
      </c>
      <c r="W268">
        <v>4</v>
      </c>
      <c r="X268">
        <v>2</v>
      </c>
      <c r="Y268">
        <v>3</v>
      </c>
      <c r="Z268" s="1">
        <v>39279</v>
      </c>
      <c r="AA268">
        <v>37</v>
      </c>
      <c r="AB268">
        <v>375030707160</v>
      </c>
      <c r="AC268">
        <v>37</v>
      </c>
      <c r="AD268">
        <v>6095677</v>
      </c>
      <c r="AE268">
        <v>37503</v>
      </c>
      <c r="AF268" t="b">
        <v>0</v>
      </c>
    </row>
    <row r="269" spans="1:32" x14ac:dyDescent="0.15">
      <c r="A269">
        <v>4</v>
      </c>
      <c r="B269">
        <v>268</v>
      </c>
      <c r="C269">
        <v>1</v>
      </c>
      <c r="D269" t="s">
        <v>1108</v>
      </c>
      <c r="E269" t="s">
        <v>1109</v>
      </c>
      <c r="F269" t="s">
        <v>83</v>
      </c>
      <c r="G269" t="s">
        <v>83</v>
      </c>
      <c r="H269">
        <v>10</v>
      </c>
      <c r="I269">
        <v>0</v>
      </c>
      <c r="J269">
        <v>0</v>
      </c>
      <c r="K269" t="s">
        <v>1100</v>
      </c>
      <c r="L269" t="s">
        <v>83</v>
      </c>
      <c r="M269" t="s">
        <v>83</v>
      </c>
      <c r="N269" t="s">
        <v>1101</v>
      </c>
      <c r="O269" t="s">
        <v>83</v>
      </c>
      <c r="P269" t="s">
        <v>83</v>
      </c>
      <c r="Q269" t="s">
        <v>83</v>
      </c>
      <c r="R269" t="s">
        <v>83</v>
      </c>
      <c r="S269" t="s">
        <v>83</v>
      </c>
      <c r="T269" t="s">
        <v>83</v>
      </c>
      <c r="U269" t="s">
        <v>83</v>
      </c>
      <c r="V269" t="s">
        <v>83</v>
      </c>
      <c r="W269">
        <v>4</v>
      </c>
      <c r="X269">
        <v>2</v>
      </c>
      <c r="Y269">
        <v>2</v>
      </c>
      <c r="Z269" s="1">
        <v>39562</v>
      </c>
      <c r="AA269">
        <v>37</v>
      </c>
      <c r="AB269">
        <v>375030804240</v>
      </c>
      <c r="AC269">
        <v>37</v>
      </c>
      <c r="AD269">
        <v>6969232</v>
      </c>
      <c r="AE269">
        <v>37503</v>
      </c>
      <c r="AF269" t="b">
        <v>0</v>
      </c>
    </row>
    <row r="270" spans="1:32" x14ac:dyDescent="0.15">
      <c r="A270">
        <v>4</v>
      </c>
      <c r="B270">
        <v>269</v>
      </c>
      <c r="C270">
        <v>1</v>
      </c>
      <c r="D270" t="s">
        <v>1110</v>
      </c>
      <c r="E270" t="s">
        <v>1111</v>
      </c>
      <c r="F270" t="s">
        <v>83</v>
      </c>
      <c r="G270" t="s">
        <v>83</v>
      </c>
      <c r="H270">
        <v>10</v>
      </c>
      <c r="I270">
        <v>0</v>
      </c>
      <c r="J270">
        <v>0</v>
      </c>
      <c r="K270" t="s">
        <v>1100</v>
      </c>
      <c r="L270" t="s">
        <v>83</v>
      </c>
      <c r="M270" t="s">
        <v>83</v>
      </c>
      <c r="N270" t="s">
        <v>1101</v>
      </c>
      <c r="O270" t="s">
        <v>83</v>
      </c>
      <c r="P270" t="s">
        <v>83</v>
      </c>
      <c r="Q270" t="s">
        <v>83</v>
      </c>
      <c r="R270" t="s">
        <v>83</v>
      </c>
      <c r="S270" t="s">
        <v>83</v>
      </c>
      <c r="T270" t="s">
        <v>83</v>
      </c>
      <c r="U270" t="s">
        <v>83</v>
      </c>
      <c r="V270" t="s">
        <v>83</v>
      </c>
      <c r="W270">
        <v>4</v>
      </c>
      <c r="X270">
        <v>2</v>
      </c>
      <c r="Y270">
        <v>2</v>
      </c>
      <c r="Z270" s="1">
        <v>39697</v>
      </c>
      <c r="AA270">
        <v>37</v>
      </c>
      <c r="AB270">
        <v>375030809060</v>
      </c>
      <c r="AC270">
        <v>37</v>
      </c>
      <c r="AD270">
        <v>8114374</v>
      </c>
      <c r="AE270">
        <v>37503</v>
      </c>
      <c r="AF270" t="b">
        <v>0</v>
      </c>
    </row>
    <row r="271" spans="1:32" x14ac:dyDescent="0.15">
      <c r="A271">
        <v>4</v>
      </c>
      <c r="B271">
        <v>270</v>
      </c>
      <c r="C271">
        <v>1</v>
      </c>
      <c r="D271" t="s">
        <v>1112</v>
      </c>
      <c r="E271" t="s">
        <v>1113</v>
      </c>
      <c r="F271" t="s">
        <v>83</v>
      </c>
      <c r="G271" t="s">
        <v>83</v>
      </c>
      <c r="H271">
        <v>10</v>
      </c>
      <c r="I271">
        <v>0</v>
      </c>
      <c r="J271">
        <v>0</v>
      </c>
      <c r="K271" t="s">
        <v>1100</v>
      </c>
      <c r="L271" t="s">
        <v>83</v>
      </c>
      <c r="M271" t="s">
        <v>83</v>
      </c>
      <c r="N271" t="s">
        <v>1101</v>
      </c>
      <c r="O271" t="s">
        <v>83</v>
      </c>
      <c r="P271" t="s">
        <v>83</v>
      </c>
      <c r="Q271" t="s">
        <v>83</v>
      </c>
      <c r="R271" t="s">
        <v>83</v>
      </c>
      <c r="S271" t="s">
        <v>83</v>
      </c>
      <c r="T271" t="s">
        <v>83</v>
      </c>
      <c r="U271" t="s">
        <v>83</v>
      </c>
      <c r="V271" t="s">
        <v>83</v>
      </c>
      <c r="W271">
        <v>4</v>
      </c>
      <c r="X271">
        <v>2</v>
      </c>
      <c r="Y271">
        <v>2</v>
      </c>
      <c r="Z271" s="1">
        <v>39796</v>
      </c>
      <c r="AA271">
        <v>37</v>
      </c>
      <c r="AB271">
        <v>375030812140</v>
      </c>
      <c r="AC271">
        <v>37</v>
      </c>
      <c r="AD271">
        <v>7558777</v>
      </c>
      <c r="AE271">
        <v>37503</v>
      </c>
      <c r="AF271" t="b">
        <v>0</v>
      </c>
    </row>
    <row r="272" spans="1:32" x14ac:dyDescent="0.15">
      <c r="A272">
        <v>4</v>
      </c>
      <c r="B272">
        <v>271</v>
      </c>
      <c r="C272">
        <v>1</v>
      </c>
      <c r="D272" t="s">
        <v>1114</v>
      </c>
      <c r="E272" t="s">
        <v>1115</v>
      </c>
      <c r="F272" t="s">
        <v>83</v>
      </c>
      <c r="G272" t="s">
        <v>83</v>
      </c>
      <c r="H272">
        <v>10</v>
      </c>
      <c r="I272">
        <v>0</v>
      </c>
      <c r="J272">
        <v>0</v>
      </c>
      <c r="K272" t="s">
        <v>1100</v>
      </c>
      <c r="L272" t="s">
        <v>83</v>
      </c>
      <c r="M272" t="s">
        <v>83</v>
      </c>
      <c r="N272" t="s">
        <v>1101</v>
      </c>
      <c r="O272" t="s">
        <v>83</v>
      </c>
      <c r="P272" t="s">
        <v>83</v>
      </c>
      <c r="Q272" t="s">
        <v>83</v>
      </c>
      <c r="R272" t="s">
        <v>83</v>
      </c>
      <c r="S272" t="s">
        <v>83</v>
      </c>
      <c r="T272" t="s">
        <v>83</v>
      </c>
      <c r="U272" t="s">
        <v>83</v>
      </c>
      <c r="V272" t="s">
        <v>83</v>
      </c>
      <c r="W272">
        <v>4</v>
      </c>
      <c r="X272">
        <v>2</v>
      </c>
      <c r="Y272">
        <v>2</v>
      </c>
      <c r="Z272" s="1">
        <v>39807</v>
      </c>
      <c r="AA272">
        <v>37</v>
      </c>
      <c r="AB272">
        <v>375030812250</v>
      </c>
      <c r="AC272">
        <v>37</v>
      </c>
      <c r="AD272">
        <v>6969220</v>
      </c>
      <c r="AE272">
        <v>37503</v>
      </c>
      <c r="AF272" t="b">
        <v>0</v>
      </c>
    </row>
    <row r="273" spans="1:32" x14ac:dyDescent="0.15">
      <c r="A273">
        <v>4</v>
      </c>
      <c r="B273">
        <v>272</v>
      </c>
      <c r="C273">
        <v>1</v>
      </c>
      <c r="D273" t="s">
        <v>1116</v>
      </c>
      <c r="E273" t="s">
        <v>1117</v>
      </c>
      <c r="F273" t="s">
        <v>83</v>
      </c>
      <c r="G273" t="s">
        <v>83</v>
      </c>
      <c r="H273">
        <v>10</v>
      </c>
      <c r="I273">
        <v>0</v>
      </c>
      <c r="J273">
        <v>0</v>
      </c>
      <c r="K273" t="s">
        <v>1100</v>
      </c>
      <c r="L273" t="s">
        <v>83</v>
      </c>
      <c r="M273" t="s">
        <v>83</v>
      </c>
      <c r="N273" t="s">
        <v>1101</v>
      </c>
      <c r="O273" t="s">
        <v>83</v>
      </c>
      <c r="P273" t="s">
        <v>83</v>
      </c>
      <c r="Q273" t="s">
        <v>83</v>
      </c>
      <c r="R273" t="s">
        <v>83</v>
      </c>
      <c r="S273" t="s">
        <v>83</v>
      </c>
      <c r="T273" t="s">
        <v>83</v>
      </c>
      <c r="U273" t="s">
        <v>83</v>
      </c>
      <c r="V273" t="s">
        <v>83</v>
      </c>
      <c r="W273">
        <v>4</v>
      </c>
      <c r="X273">
        <v>2</v>
      </c>
      <c r="Y273">
        <v>1</v>
      </c>
      <c r="Z273" s="1">
        <v>40206</v>
      </c>
      <c r="AA273">
        <v>37</v>
      </c>
      <c r="AB273">
        <v>375031001280</v>
      </c>
      <c r="AC273">
        <v>37</v>
      </c>
      <c r="AD273">
        <v>7794412</v>
      </c>
      <c r="AE273">
        <v>37503</v>
      </c>
      <c r="AF273" t="b">
        <v>0</v>
      </c>
    </row>
    <row r="274" spans="1:32" x14ac:dyDescent="0.15">
      <c r="A274">
        <v>4</v>
      </c>
      <c r="B274">
        <v>273</v>
      </c>
      <c r="C274">
        <v>1</v>
      </c>
      <c r="D274" t="s">
        <v>1118</v>
      </c>
      <c r="E274" t="s">
        <v>1119</v>
      </c>
      <c r="F274" t="s">
        <v>83</v>
      </c>
      <c r="G274" t="s">
        <v>83</v>
      </c>
      <c r="H274">
        <v>10</v>
      </c>
      <c r="I274">
        <v>0</v>
      </c>
      <c r="J274">
        <v>0</v>
      </c>
      <c r="K274" t="s">
        <v>1100</v>
      </c>
      <c r="L274" t="s">
        <v>83</v>
      </c>
      <c r="M274" t="s">
        <v>83</v>
      </c>
      <c r="N274" t="s">
        <v>1101</v>
      </c>
      <c r="O274" t="s">
        <v>83</v>
      </c>
      <c r="P274" t="s">
        <v>83</v>
      </c>
      <c r="Q274" t="s">
        <v>83</v>
      </c>
      <c r="R274" t="s">
        <v>83</v>
      </c>
      <c r="S274" t="s">
        <v>83</v>
      </c>
      <c r="T274" t="s">
        <v>83</v>
      </c>
      <c r="U274" t="s">
        <v>83</v>
      </c>
      <c r="V274" t="s">
        <v>83</v>
      </c>
      <c r="W274">
        <v>4</v>
      </c>
      <c r="X274">
        <v>1</v>
      </c>
      <c r="Y274">
        <v>5</v>
      </c>
      <c r="Z274" s="1">
        <v>40745</v>
      </c>
      <c r="AA274">
        <v>37</v>
      </c>
      <c r="AB274">
        <v>375031107210</v>
      </c>
      <c r="AC274">
        <v>37</v>
      </c>
      <c r="AD274">
        <v>7894441</v>
      </c>
      <c r="AE274">
        <v>37503</v>
      </c>
      <c r="AF274" t="b">
        <v>0</v>
      </c>
    </row>
    <row r="275" spans="1:32" x14ac:dyDescent="0.15">
      <c r="A275">
        <v>4</v>
      </c>
      <c r="B275">
        <v>274</v>
      </c>
      <c r="C275">
        <v>1</v>
      </c>
      <c r="D275" t="s">
        <v>1120</v>
      </c>
      <c r="E275" t="s">
        <v>1121</v>
      </c>
      <c r="F275" t="s">
        <v>83</v>
      </c>
      <c r="G275" t="s">
        <v>83</v>
      </c>
      <c r="H275">
        <v>10</v>
      </c>
      <c r="I275">
        <v>0</v>
      </c>
      <c r="J275">
        <v>0</v>
      </c>
      <c r="K275" t="s">
        <v>1100</v>
      </c>
      <c r="L275" t="s">
        <v>83</v>
      </c>
      <c r="M275" t="s">
        <v>83</v>
      </c>
      <c r="N275" t="s">
        <v>1101</v>
      </c>
      <c r="O275" t="s">
        <v>83</v>
      </c>
      <c r="P275" t="s">
        <v>83</v>
      </c>
      <c r="Q275" t="s">
        <v>83</v>
      </c>
      <c r="R275" t="s">
        <v>83</v>
      </c>
      <c r="S275" t="s">
        <v>83</v>
      </c>
      <c r="T275" t="s">
        <v>83</v>
      </c>
      <c r="U275" t="s">
        <v>83</v>
      </c>
      <c r="V275" t="s">
        <v>83</v>
      </c>
      <c r="W275">
        <v>4</v>
      </c>
      <c r="X275">
        <v>1</v>
      </c>
      <c r="Y275">
        <v>5</v>
      </c>
      <c r="Z275" s="1">
        <v>40841</v>
      </c>
      <c r="AA275">
        <v>37</v>
      </c>
      <c r="AB275">
        <v>375031110250</v>
      </c>
      <c r="AC275">
        <v>37</v>
      </c>
      <c r="AD275">
        <v>8275297</v>
      </c>
      <c r="AE275">
        <v>37503</v>
      </c>
      <c r="AF275" t="b">
        <v>0</v>
      </c>
    </row>
    <row r="276" spans="1:32" x14ac:dyDescent="0.15">
      <c r="A276">
        <v>4</v>
      </c>
      <c r="B276">
        <v>275</v>
      </c>
      <c r="C276">
        <v>1</v>
      </c>
      <c r="D276" t="s">
        <v>1122</v>
      </c>
      <c r="E276" t="s">
        <v>1123</v>
      </c>
      <c r="F276" t="s">
        <v>83</v>
      </c>
      <c r="G276" t="s">
        <v>83</v>
      </c>
      <c r="H276">
        <v>10</v>
      </c>
      <c r="I276">
        <v>0</v>
      </c>
      <c r="J276">
        <v>0</v>
      </c>
      <c r="K276" t="s">
        <v>1100</v>
      </c>
      <c r="L276" t="s">
        <v>83</v>
      </c>
      <c r="M276" t="s">
        <v>83</v>
      </c>
      <c r="N276" t="s">
        <v>1101</v>
      </c>
      <c r="O276" t="s">
        <v>83</v>
      </c>
      <c r="P276" t="s">
        <v>83</v>
      </c>
      <c r="Q276" t="s">
        <v>83</v>
      </c>
      <c r="R276" t="s">
        <v>83</v>
      </c>
      <c r="S276" t="s">
        <v>83</v>
      </c>
      <c r="T276" t="s">
        <v>83</v>
      </c>
      <c r="U276" t="s">
        <v>83</v>
      </c>
      <c r="V276" t="s">
        <v>83</v>
      </c>
      <c r="W276">
        <v>4</v>
      </c>
      <c r="X276">
        <v>1</v>
      </c>
      <c r="Y276">
        <v>4</v>
      </c>
      <c r="Z276" s="1">
        <v>41057</v>
      </c>
      <c r="AA276">
        <v>37</v>
      </c>
      <c r="AB276">
        <v>375031205280</v>
      </c>
      <c r="AC276">
        <v>37</v>
      </c>
      <c r="AD276">
        <v>9443491</v>
      </c>
      <c r="AE276">
        <v>37503</v>
      </c>
      <c r="AF276" t="b">
        <v>0</v>
      </c>
    </row>
    <row r="277" spans="1:32" x14ac:dyDescent="0.15">
      <c r="A277">
        <v>4</v>
      </c>
      <c r="B277">
        <v>276</v>
      </c>
      <c r="C277">
        <v>2</v>
      </c>
      <c r="D277" t="s">
        <v>1124</v>
      </c>
      <c r="E277" t="s">
        <v>1125</v>
      </c>
      <c r="F277" t="s">
        <v>83</v>
      </c>
      <c r="G277" t="s">
        <v>83</v>
      </c>
      <c r="H277">
        <v>10</v>
      </c>
      <c r="I277">
        <v>0</v>
      </c>
      <c r="J277">
        <v>0</v>
      </c>
      <c r="K277" t="s">
        <v>1100</v>
      </c>
      <c r="L277" t="s">
        <v>83</v>
      </c>
      <c r="M277" t="s">
        <v>83</v>
      </c>
      <c r="N277" t="s">
        <v>1101</v>
      </c>
      <c r="O277" t="s">
        <v>83</v>
      </c>
      <c r="P277" t="s">
        <v>83</v>
      </c>
      <c r="Q277" t="s">
        <v>83</v>
      </c>
      <c r="R277" t="s">
        <v>83</v>
      </c>
      <c r="S277" t="s">
        <v>83</v>
      </c>
      <c r="T277" t="s">
        <v>83</v>
      </c>
      <c r="U277" t="s">
        <v>83</v>
      </c>
      <c r="V277" t="s">
        <v>83</v>
      </c>
      <c r="W277">
        <v>4</v>
      </c>
      <c r="X277">
        <v>3</v>
      </c>
      <c r="Y277">
        <v>1</v>
      </c>
      <c r="Z277" s="1">
        <v>39034</v>
      </c>
      <c r="AA277">
        <v>37</v>
      </c>
      <c r="AB277">
        <v>375030611135</v>
      </c>
      <c r="AC277">
        <v>37</v>
      </c>
      <c r="AD277">
        <v>6120499</v>
      </c>
      <c r="AE277">
        <v>37503</v>
      </c>
      <c r="AF277" t="b">
        <v>0</v>
      </c>
    </row>
    <row r="278" spans="1:32" x14ac:dyDescent="0.15">
      <c r="A278">
        <v>4</v>
      </c>
      <c r="B278">
        <v>277</v>
      </c>
      <c r="C278">
        <v>2</v>
      </c>
      <c r="D278" t="s">
        <v>1126</v>
      </c>
      <c r="E278" t="s">
        <v>1127</v>
      </c>
      <c r="F278" t="s">
        <v>83</v>
      </c>
      <c r="G278" t="s">
        <v>83</v>
      </c>
      <c r="H278">
        <v>10</v>
      </c>
      <c r="I278">
        <v>0</v>
      </c>
      <c r="J278">
        <v>0</v>
      </c>
      <c r="K278" t="s">
        <v>1100</v>
      </c>
      <c r="L278" t="s">
        <v>83</v>
      </c>
      <c r="M278" t="s">
        <v>83</v>
      </c>
      <c r="N278" t="s">
        <v>1101</v>
      </c>
      <c r="O278" t="s">
        <v>83</v>
      </c>
      <c r="P278" t="s">
        <v>83</v>
      </c>
      <c r="Q278" t="s">
        <v>83</v>
      </c>
      <c r="R278" t="s">
        <v>83</v>
      </c>
      <c r="S278" t="s">
        <v>83</v>
      </c>
      <c r="T278" t="s">
        <v>83</v>
      </c>
      <c r="U278" t="s">
        <v>83</v>
      </c>
      <c r="V278" t="s">
        <v>83</v>
      </c>
      <c r="W278">
        <v>4</v>
      </c>
      <c r="X278">
        <v>2</v>
      </c>
      <c r="Y278">
        <v>2</v>
      </c>
      <c r="Z278" s="1">
        <v>39655</v>
      </c>
      <c r="AA278">
        <v>37</v>
      </c>
      <c r="AB278">
        <v>375030807265</v>
      </c>
      <c r="AC278">
        <v>37</v>
      </c>
      <c r="AD278">
        <v>7795148</v>
      </c>
      <c r="AE278">
        <v>37503</v>
      </c>
      <c r="AF278" t="b">
        <v>0</v>
      </c>
    </row>
    <row r="279" spans="1:32" x14ac:dyDescent="0.15">
      <c r="A279">
        <v>4</v>
      </c>
      <c r="B279">
        <v>278</v>
      </c>
      <c r="C279">
        <v>2</v>
      </c>
      <c r="D279" t="s">
        <v>1128</v>
      </c>
      <c r="E279" t="s">
        <v>1129</v>
      </c>
      <c r="F279" t="s">
        <v>83</v>
      </c>
      <c r="G279" t="s">
        <v>83</v>
      </c>
      <c r="H279">
        <v>10</v>
      </c>
      <c r="I279">
        <v>0</v>
      </c>
      <c r="J279">
        <v>0</v>
      </c>
      <c r="K279" t="s">
        <v>1100</v>
      </c>
      <c r="L279" t="s">
        <v>83</v>
      </c>
      <c r="M279" t="s">
        <v>83</v>
      </c>
      <c r="N279" t="s">
        <v>1101</v>
      </c>
      <c r="O279" t="s">
        <v>83</v>
      </c>
      <c r="P279" t="s">
        <v>83</v>
      </c>
      <c r="Q279" t="s">
        <v>83</v>
      </c>
      <c r="R279" t="s">
        <v>83</v>
      </c>
      <c r="S279" t="s">
        <v>83</v>
      </c>
      <c r="T279" t="s">
        <v>83</v>
      </c>
      <c r="U279" t="s">
        <v>83</v>
      </c>
      <c r="V279" t="s">
        <v>83</v>
      </c>
      <c r="W279">
        <v>4</v>
      </c>
      <c r="X279">
        <v>2</v>
      </c>
      <c r="Y279">
        <v>2</v>
      </c>
      <c r="Z279" s="1">
        <v>39698</v>
      </c>
      <c r="AA279">
        <v>37</v>
      </c>
      <c r="AB279">
        <v>375030809075</v>
      </c>
      <c r="AC279">
        <v>37</v>
      </c>
      <c r="AD279">
        <v>8584184</v>
      </c>
      <c r="AE279">
        <v>37503</v>
      </c>
      <c r="AF279" t="b">
        <v>0</v>
      </c>
    </row>
    <row r="280" spans="1:32" x14ac:dyDescent="0.15">
      <c r="A280">
        <v>4</v>
      </c>
      <c r="B280">
        <v>279</v>
      </c>
      <c r="C280">
        <v>2</v>
      </c>
      <c r="D280" t="s">
        <v>1130</v>
      </c>
      <c r="E280" t="s">
        <v>1131</v>
      </c>
      <c r="F280" t="s">
        <v>83</v>
      </c>
      <c r="G280" t="s">
        <v>83</v>
      </c>
      <c r="H280">
        <v>10</v>
      </c>
      <c r="I280">
        <v>0</v>
      </c>
      <c r="J280">
        <v>0</v>
      </c>
      <c r="K280" t="s">
        <v>1100</v>
      </c>
      <c r="L280" t="s">
        <v>83</v>
      </c>
      <c r="M280" t="s">
        <v>83</v>
      </c>
      <c r="N280" t="s">
        <v>1101</v>
      </c>
      <c r="O280" t="s">
        <v>83</v>
      </c>
      <c r="P280" t="s">
        <v>83</v>
      </c>
      <c r="Q280" t="s">
        <v>83</v>
      </c>
      <c r="R280" t="s">
        <v>83</v>
      </c>
      <c r="S280" t="s">
        <v>83</v>
      </c>
      <c r="T280" t="s">
        <v>83</v>
      </c>
      <c r="U280" t="s">
        <v>83</v>
      </c>
      <c r="V280" t="s">
        <v>83</v>
      </c>
      <c r="W280">
        <v>4</v>
      </c>
      <c r="X280">
        <v>2</v>
      </c>
      <c r="Y280">
        <v>1</v>
      </c>
      <c r="Z280" s="1">
        <v>39945</v>
      </c>
      <c r="AA280">
        <v>37</v>
      </c>
      <c r="AB280">
        <v>375030905125</v>
      </c>
      <c r="AC280">
        <v>37</v>
      </c>
      <c r="AD280">
        <v>7290011</v>
      </c>
      <c r="AE280">
        <v>37503</v>
      </c>
      <c r="AF280" t="b">
        <v>0</v>
      </c>
    </row>
    <row r="281" spans="1:32" x14ac:dyDescent="0.15">
      <c r="A281">
        <v>4</v>
      </c>
      <c r="B281">
        <v>280</v>
      </c>
      <c r="C281">
        <v>2</v>
      </c>
      <c r="D281" t="s">
        <v>1132</v>
      </c>
      <c r="E281" t="s">
        <v>1133</v>
      </c>
      <c r="F281" t="s">
        <v>83</v>
      </c>
      <c r="G281" t="s">
        <v>83</v>
      </c>
      <c r="H281">
        <v>10</v>
      </c>
      <c r="I281">
        <v>0</v>
      </c>
      <c r="J281">
        <v>0</v>
      </c>
      <c r="K281" t="s">
        <v>1100</v>
      </c>
      <c r="L281" t="s">
        <v>83</v>
      </c>
      <c r="M281" t="s">
        <v>83</v>
      </c>
      <c r="N281" t="s">
        <v>1101</v>
      </c>
      <c r="O281" t="s">
        <v>83</v>
      </c>
      <c r="P281" t="s">
        <v>83</v>
      </c>
      <c r="Q281" t="s">
        <v>83</v>
      </c>
      <c r="R281" t="s">
        <v>83</v>
      </c>
      <c r="S281" t="s">
        <v>83</v>
      </c>
      <c r="T281" t="s">
        <v>83</v>
      </c>
      <c r="U281" t="s">
        <v>83</v>
      </c>
      <c r="V281" t="s">
        <v>83</v>
      </c>
      <c r="W281">
        <v>4</v>
      </c>
      <c r="X281">
        <v>2</v>
      </c>
      <c r="Y281">
        <v>1</v>
      </c>
      <c r="Z281" s="1">
        <v>40092</v>
      </c>
      <c r="AA281">
        <v>37</v>
      </c>
      <c r="AB281">
        <v>375030910065</v>
      </c>
      <c r="AC281">
        <v>37</v>
      </c>
      <c r="AD281">
        <v>8275285</v>
      </c>
      <c r="AE281">
        <v>37503</v>
      </c>
      <c r="AF281" t="b">
        <v>0</v>
      </c>
    </row>
    <row r="282" spans="1:32" x14ac:dyDescent="0.15">
      <c r="A282">
        <v>4</v>
      </c>
      <c r="B282">
        <v>281</v>
      </c>
      <c r="C282">
        <v>2</v>
      </c>
      <c r="D282" t="s">
        <v>1134</v>
      </c>
      <c r="E282" t="s">
        <v>1135</v>
      </c>
      <c r="F282" t="s">
        <v>83</v>
      </c>
      <c r="G282" t="s">
        <v>83</v>
      </c>
      <c r="H282">
        <v>10</v>
      </c>
      <c r="I282">
        <v>0</v>
      </c>
      <c r="J282">
        <v>0</v>
      </c>
      <c r="K282" t="s">
        <v>1100</v>
      </c>
      <c r="L282" t="s">
        <v>83</v>
      </c>
      <c r="M282" t="s">
        <v>83</v>
      </c>
      <c r="N282" t="s">
        <v>1101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 t="s">
        <v>83</v>
      </c>
      <c r="U282" t="s">
        <v>83</v>
      </c>
      <c r="V282" t="s">
        <v>83</v>
      </c>
      <c r="W282">
        <v>4</v>
      </c>
      <c r="X282">
        <v>1</v>
      </c>
      <c r="Y282">
        <v>6</v>
      </c>
      <c r="Z282" s="1">
        <v>40357</v>
      </c>
      <c r="AA282">
        <v>37</v>
      </c>
      <c r="AB282">
        <v>375031006285</v>
      </c>
      <c r="AC282">
        <v>37</v>
      </c>
      <c r="AD282">
        <v>9007125</v>
      </c>
      <c r="AE282">
        <v>37503</v>
      </c>
      <c r="AF282" t="b">
        <v>0</v>
      </c>
    </row>
    <row r="283" spans="1:32" x14ac:dyDescent="0.15">
      <c r="A283">
        <v>4</v>
      </c>
      <c r="B283">
        <v>282</v>
      </c>
      <c r="C283">
        <v>2</v>
      </c>
      <c r="D283" t="s">
        <v>1136</v>
      </c>
      <c r="E283" t="s">
        <v>1137</v>
      </c>
      <c r="F283" t="s">
        <v>83</v>
      </c>
      <c r="G283" t="s">
        <v>83</v>
      </c>
      <c r="H283">
        <v>10</v>
      </c>
      <c r="I283">
        <v>0</v>
      </c>
      <c r="J283">
        <v>0</v>
      </c>
      <c r="K283" t="s">
        <v>1100</v>
      </c>
      <c r="L283" t="s">
        <v>83</v>
      </c>
      <c r="M283" t="s">
        <v>83</v>
      </c>
      <c r="N283" t="s">
        <v>1101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 t="s">
        <v>83</v>
      </c>
      <c r="U283" t="s">
        <v>83</v>
      </c>
      <c r="V283" t="s">
        <v>83</v>
      </c>
      <c r="W283">
        <v>4</v>
      </c>
      <c r="X283">
        <v>1</v>
      </c>
      <c r="Y283">
        <v>6</v>
      </c>
      <c r="Z283" s="1">
        <v>40402</v>
      </c>
      <c r="AA283">
        <v>37</v>
      </c>
      <c r="AB283">
        <v>375031008125</v>
      </c>
      <c r="AC283">
        <v>37</v>
      </c>
      <c r="AD283">
        <v>7447474</v>
      </c>
      <c r="AE283">
        <v>37503</v>
      </c>
      <c r="AF283" t="b">
        <v>0</v>
      </c>
    </row>
    <row r="284" spans="1:32" x14ac:dyDescent="0.15">
      <c r="A284">
        <v>4</v>
      </c>
      <c r="B284">
        <v>283</v>
      </c>
      <c r="C284">
        <v>2</v>
      </c>
      <c r="D284" t="s">
        <v>1138</v>
      </c>
      <c r="E284" t="s">
        <v>1139</v>
      </c>
      <c r="F284" t="s">
        <v>83</v>
      </c>
      <c r="G284" t="s">
        <v>83</v>
      </c>
      <c r="H284">
        <v>10</v>
      </c>
      <c r="I284">
        <v>0</v>
      </c>
      <c r="J284">
        <v>0</v>
      </c>
      <c r="K284" t="s">
        <v>1100</v>
      </c>
      <c r="L284" t="s">
        <v>83</v>
      </c>
      <c r="M284" t="s">
        <v>83</v>
      </c>
      <c r="N284" t="s">
        <v>1101</v>
      </c>
      <c r="O284" t="s">
        <v>83</v>
      </c>
      <c r="P284" t="s">
        <v>83</v>
      </c>
      <c r="Q284" t="s">
        <v>83</v>
      </c>
      <c r="R284" t="s">
        <v>83</v>
      </c>
      <c r="S284" t="s">
        <v>83</v>
      </c>
      <c r="T284" t="s">
        <v>83</v>
      </c>
      <c r="U284" t="s">
        <v>83</v>
      </c>
      <c r="V284" t="s">
        <v>83</v>
      </c>
      <c r="W284">
        <v>4</v>
      </c>
      <c r="X284">
        <v>1</v>
      </c>
      <c r="Y284">
        <v>6</v>
      </c>
      <c r="Z284" s="1">
        <v>40480</v>
      </c>
      <c r="AA284">
        <v>37</v>
      </c>
      <c r="AB284">
        <v>375031010295</v>
      </c>
      <c r="AC284">
        <v>37</v>
      </c>
      <c r="AD284">
        <v>9007163</v>
      </c>
      <c r="AE284">
        <v>37503</v>
      </c>
      <c r="AF284" t="b">
        <v>0</v>
      </c>
    </row>
    <row r="285" spans="1:32" x14ac:dyDescent="0.15">
      <c r="A285">
        <v>4</v>
      </c>
      <c r="B285">
        <v>284</v>
      </c>
      <c r="C285">
        <v>2</v>
      </c>
      <c r="D285" t="s">
        <v>1140</v>
      </c>
      <c r="E285" t="s">
        <v>1141</v>
      </c>
      <c r="F285" t="s">
        <v>83</v>
      </c>
      <c r="G285" t="s">
        <v>83</v>
      </c>
      <c r="H285">
        <v>10</v>
      </c>
      <c r="I285">
        <v>0</v>
      </c>
      <c r="J285">
        <v>0</v>
      </c>
      <c r="K285" t="s">
        <v>1100</v>
      </c>
      <c r="L285" t="s">
        <v>83</v>
      </c>
      <c r="M285" t="s">
        <v>83</v>
      </c>
      <c r="N285" t="s">
        <v>1101</v>
      </c>
      <c r="O285" t="s">
        <v>83</v>
      </c>
      <c r="P285" t="s">
        <v>83</v>
      </c>
      <c r="Q285" t="s">
        <v>83</v>
      </c>
      <c r="R285" t="s">
        <v>83</v>
      </c>
      <c r="S285" t="s">
        <v>83</v>
      </c>
      <c r="T285" t="s">
        <v>83</v>
      </c>
      <c r="U285" t="s">
        <v>83</v>
      </c>
      <c r="V285" t="s">
        <v>83</v>
      </c>
      <c r="W285">
        <v>4</v>
      </c>
      <c r="X285">
        <v>1</v>
      </c>
      <c r="Y285">
        <v>6</v>
      </c>
      <c r="Z285" s="1">
        <v>40581</v>
      </c>
      <c r="AA285">
        <v>37</v>
      </c>
      <c r="AB285">
        <v>375031102075</v>
      </c>
      <c r="AC285">
        <v>37</v>
      </c>
      <c r="AD285">
        <v>8584211</v>
      </c>
      <c r="AE285">
        <v>37503</v>
      </c>
      <c r="AF285" t="b">
        <v>0</v>
      </c>
    </row>
    <row r="286" spans="1:32" x14ac:dyDescent="0.15">
      <c r="A286">
        <v>4</v>
      </c>
      <c r="B286">
        <v>285</v>
      </c>
      <c r="C286">
        <v>2</v>
      </c>
      <c r="D286" t="s">
        <v>1142</v>
      </c>
      <c r="E286" t="s">
        <v>1143</v>
      </c>
      <c r="F286" t="s">
        <v>83</v>
      </c>
      <c r="G286" t="s">
        <v>83</v>
      </c>
      <c r="H286">
        <v>10</v>
      </c>
      <c r="I286">
        <v>0</v>
      </c>
      <c r="J286">
        <v>0</v>
      </c>
      <c r="K286" t="s">
        <v>1100</v>
      </c>
      <c r="L286" t="s">
        <v>83</v>
      </c>
      <c r="M286" t="s">
        <v>83</v>
      </c>
      <c r="N286" t="s">
        <v>1101</v>
      </c>
      <c r="O286" t="s">
        <v>83</v>
      </c>
      <c r="P286" t="s">
        <v>83</v>
      </c>
      <c r="Q286" t="s">
        <v>83</v>
      </c>
      <c r="R286" t="s">
        <v>83</v>
      </c>
      <c r="S286" t="s">
        <v>83</v>
      </c>
      <c r="T286" t="s">
        <v>83</v>
      </c>
      <c r="U286" t="s">
        <v>83</v>
      </c>
      <c r="V286" t="s">
        <v>83</v>
      </c>
      <c r="W286">
        <v>4</v>
      </c>
      <c r="X286">
        <v>1</v>
      </c>
      <c r="Y286">
        <v>6</v>
      </c>
      <c r="Z286" s="1">
        <v>40596</v>
      </c>
      <c r="AA286">
        <v>37</v>
      </c>
      <c r="AB286">
        <v>375031102225</v>
      </c>
      <c r="AC286">
        <v>37</v>
      </c>
      <c r="AD286">
        <v>7894415</v>
      </c>
      <c r="AE286">
        <v>37503</v>
      </c>
      <c r="AF286" t="b">
        <v>0</v>
      </c>
    </row>
    <row r="287" spans="1:32" x14ac:dyDescent="0.15">
      <c r="A287">
        <v>4</v>
      </c>
      <c r="B287">
        <v>286</v>
      </c>
      <c r="C287">
        <v>2</v>
      </c>
      <c r="D287" t="s">
        <v>1144</v>
      </c>
      <c r="E287" t="s">
        <v>1145</v>
      </c>
      <c r="F287" t="s">
        <v>83</v>
      </c>
      <c r="G287" t="s">
        <v>83</v>
      </c>
      <c r="H287">
        <v>10</v>
      </c>
      <c r="I287">
        <v>0</v>
      </c>
      <c r="J287">
        <v>0</v>
      </c>
      <c r="K287" t="s">
        <v>1100</v>
      </c>
      <c r="L287" t="s">
        <v>83</v>
      </c>
      <c r="M287" t="s">
        <v>83</v>
      </c>
      <c r="N287" t="s">
        <v>1101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 t="s">
        <v>83</v>
      </c>
      <c r="U287" t="s">
        <v>83</v>
      </c>
      <c r="V287" t="s">
        <v>83</v>
      </c>
      <c r="W287">
        <v>4</v>
      </c>
      <c r="X287">
        <v>1</v>
      </c>
      <c r="Y287">
        <v>4</v>
      </c>
      <c r="Z287" s="1">
        <v>41010</v>
      </c>
      <c r="AA287">
        <v>37</v>
      </c>
      <c r="AB287">
        <v>375031204115</v>
      </c>
      <c r="AC287">
        <v>37</v>
      </c>
      <c r="AD287">
        <v>8584196</v>
      </c>
      <c r="AE287">
        <v>37503</v>
      </c>
      <c r="AF287" t="b">
        <v>0</v>
      </c>
    </row>
    <row r="288" spans="1:32" x14ac:dyDescent="0.15">
      <c r="A288">
        <v>4</v>
      </c>
      <c r="B288">
        <v>287</v>
      </c>
      <c r="C288">
        <v>2</v>
      </c>
      <c r="D288" t="s">
        <v>1146</v>
      </c>
      <c r="E288" t="s">
        <v>1147</v>
      </c>
      <c r="F288" t="s">
        <v>83</v>
      </c>
      <c r="G288" t="s">
        <v>83</v>
      </c>
      <c r="H288">
        <v>10</v>
      </c>
      <c r="I288">
        <v>0</v>
      </c>
      <c r="J288">
        <v>0</v>
      </c>
      <c r="K288" t="s">
        <v>1100</v>
      </c>
      <c r="L288" t="s">
        <v>83</v>
      </c>
      <c r="M288" t="s">
        <v>83</v>
      </c>
      <c r="N288" t="s">
        <v>1101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 t="s">
        <v>83</v>
      </c>
      <c r="U288" t="s">
        <v>83</v>
      </c>
      <c r="V288" t="s">
        <v>83</v>
      </c>
      <c r="W288">
        <v>4</v>
      </c>
      <c r="X288">
        <v>1</v>
      </c>
      <c r="Y288">
        <v>4</v>
      </c>
      <c r="Z288" s="1">
        <v>41015</v>
      </c>
      <c r="AA288">
        <v>37</v>
      </c>
      <c r="AB288">
        <v>375031204165</v>
      </c>
      <c r="AC288">
        <v>37</v>
      </c>
      <c r="AD288">
        <v>8584235</v>
      </c>
      <c r="AE288">
        <v>37503</v>
      </c>
      <c r="AF288" t="b">
        <v>0</v>
      </c>
    </row>
    <row r="289" spans="1:32" x14ac:dyDescent="0.15">
      <c r="A289">
        <v>4</v>
      </c>
      <c r="B289">
        <v>288</v>
      </c>
      <c r="C289">
        <v>2</v>
      </c>
      <c r="D289" t="s">
        <v>1148</v>
      </c>
      <c r="E289" t="s">
        <v>1149</v>
      </c>
      <c r="F289" t="s">
        <v>83</v>
      </c>
      <c r="G289" t="s">
        <v>83</v>
      </c>
      <c r="H289">
        <v>10</v>
      </c>
      <c r="I289">
        <v>0</v>
      </c>
      <c r="J289">
        <v>0</v>
      </c>
      <c r="K289" t="s">
        <v>1100</v>
      </c>
      <c r="L289" t="s">
        <v>83</v>
      </c>
      <c r="M289" t="s">
        <v>83</v>
      </c>
      <c r="N289" t="s">
        <v>1101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 t="s">
        <v>83</v>
      </c>
      <c r="U289" t="s">
        <v>83</v>
      </c>
      <c r="V289" t="s">
        <v>83</v>
      </c>
      <c r="W289">
        <v>4</v>
      </c>
      <c r="X289">
        <v>1</v>
      </c>
      <c r="Y289">
        <v>4</v>
      </c>
      <c r="Z289" s="1">
        <v>41031</v>
      </c>
      <c r="AA289">
        <v>37</v>
      </c>
      <c r="AB289">
        <v>375031205025</v>
      </c>
      <c r="AC289">
        <v>37</v>
      </c>
      <c r="AD289">
        <v>8754099</v>
      </c>
      <c r="AE289">
        <v>37503</v>
      </c>
      <c r="AF289" t="b">
        <v>0</v>
      </c>
    </row>
    <row r="290" spans="1:32" x14ac:dyDescent="0.15">
      <c r="A290">
        <v>4</v>
      </c>
      <c r="B290">
        <v>289</v>
      </c>
      <c r="C290">
        <v>2</v>
      </c>
      <c r="D290" t="s">
        <v>1150</v>
      </c>
      <c r="E290" t="s">
        <v>1151</v>
      </c>
      <c r="F290" t="s">
        <v>83</v>
      </c>
      <c r="G290" t="s">
        <v>83</v>
      </c>
      <c r="H290">
        <v>10</v>
      </c>
      <c r="I290">
        <v>0</v>
      </c>
      <c r="J290">
        <v>0</v>
      </c>
      <c r="K290" t="s">
        <v>1100</v>
      </c>
      <c r="L290" t="s">
        <v>83</v>
      </c>
      <c r="M290" t="s">
        <v>83</v>
      </c>
      <c r="N290" t="s">
        <v>1101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 t="s">
        <v>83</v>
      </c>
      <c r="U290" t="s">
        <v>83</v>
      </c>
      <c r="V290" t="s">
        <v>83</v>
      </c>
      <c r="W290">
        <v>4</v>
      </c>
      <c r="X290">
        <v>1</v>
      </c>
      <c r="Y290">
        <v>4</v>
      </c>
      <c r="Z290" s="1">
        <v>41129</v>
      </c>
      <c r="AA290">
        <v>37</v>
      </c>
      <c r="AB290">
        <v>375031208085</v>
      </c>
      <c r="AC290">
        <v>37</v>
      </c>
      <c r="AD290">
        <v>9127481</v>
      </c>
      <c r="AE290">
        <v>37503</v>
      </c>
      <c r="AF290" t="b">
        <v>0</v>
      </c>
    </row>
    <row r="291" spans="1:32" x14ac:dyDescent="0.15">
      <c r="A291">
        <v>4</v>
      </c>
      <c r="B291">
        <v>290</v>
      </c>
      <c r="C291">
        <v>1</v>
      </c>
      <c r="D291" t="s">
        <v>1152</v>
      </c>
      <c r="E291" t="s">
        <v>1153</v>
      </c>
      <c r="F291" t="s">
        <v>83</v>
      </c>
      <c r="G291" t="s">
        <v>83</v>
      </c>
      <c r="H291">
        <v>12</v>
      </c>
      <c r="I291">
        <v>0</v>
      </c>
      <c r="J291">
        <v>0</v>
      </c>
      <c r="K291" t="s">
        <v>1154</v>
      </c>
      <c r="L291" t="s">
        <v>83</v>
      </c>
      <c r="M291" t="s">
        <v>83</v>
      </c>
      <c r="N291" t="s">
        <v>1155</v>
      </c>
      <c r="O291" t="s">
        <v>83</v>
      </c>
      <c r="P291" t="s">
        <v>83</v>
      </c>
      <c r="Q291" t="s">
        <v>83</v>
      </c>
      <c r="R291" t="s">
        <v>83</v>
      </c>
      <c r="S291" t="s">
        <v>83</v>
      </c>
      <c r="T291" t="s">
        <v>83</v>
      </c>
      <c r="U291" t="s">
        <v>83</v>
      </c>
      <c r="V291" t="s">
        <v>83</v>
      </c>
      <c r="W291">
        <v>4</v>
      </c>
      <c r="X291">
        <v>2</v>
      </c>
      <c r="Y291">
        <v>1</v>
      </c>
      <c r="Z291" s="1">
        <v>39936</v>
      </c>
      <c r="AA291">
        <v>37</v>
      </c>
      <c r="AB291">
        <v>375050905030</v>
      </c>
      <c r="AC291">
        <v>37</v>
      </c>
      <c r="AD291">
        <v>8198518</v>
      </c>
      <c r="AE291">
        <v>37505</v>
      </c>
      <c r="AF291" t="b">
        <v>0</v>
      </c>
    </row>
    <row r="292" spans="1:32" x14ac:dyDescent="0.15">
      <c r="A292">
        <v>4</v>
      </c>
      <c r="B292">
        <v>291</v>
      </c>
      <c r="C292">
        <v>1</v>
      </c>
      <c r="D292" t="s">
        <v>1156</v>
      </c>
      <c r="E292" t="s">
        <v>1157</v>
      </c>
      <c r="F292" t="s">
        <v>83</v>
      </c>
      <c r="G292" t="s">
        <v>83</v>
      </c>
      <c r="H292">
        <v>12</v>
      </c>
      <c r="I292">
        <v>0</v>
      </c>
      <c r="J292">
        <v>0</v>
      </c>
      <c r="K292" t="s">
        <v>1154</v>
      </c>
      <c r="L292" t="s">
        <v>83</v>
      </c>
      <c r="M292" t="s">
        <v>83</v>
      </c>
      <c r="N292" t="s">
        <v>1155</v>
      </c>
      <c r="O292" t="s">
        <v>83</v>
      </c>
      <c r="P292" t="s">
        <v>83</v>
      </c>
      <c r="Q292" t="s">
        <v>83</v>
      </c>
      <c r="R292" t="s">
        <v>83</v>
      </c>
      <c r="S292" t="s">
        <v>83</v>
      </c>
      <c r="T292" t="s">
        <v>83</v>
      </c>
      <c r="U292" t="s">
        <v>83</v>
      </c>
      <c r="V292" t="s">
        <v>83</v>
      </c>
      <c r="W292">
        <v>4</v>
      </c>
      <c r="X292">
        <v>1</v>
      </c>
      <c r="Y292">
        <v>6</v>
      </c>
      <c r="Z292" s="1">
        <v>40316</v>
      </c>
      <c r="AA292">
        <v>37</v>
      </c>
      <c r="AB292">
        <v>375051005180</v>
      </c>
      <c r="AC292">
        <v>37</v>
      </c>
      <c r="AD292">
        <v>8585101</v>
      </c>
      <c r="AE292">
        <v>37505</v>
      </c>
      <c r="AF292" t="b">
        <v>0</v>
      </c>
    </row>
    <row r="293" spans="1:32" x14ac:dyDescent="0.15">
      <c r="A293">
        <v>4</v>
      </c>
      <c r="B293">
        <v>292</v>
      </c>
      <c r="C293">
        <v>1</v>
      </c>
      <c r="D293" t="s">
        <v>1158</v>
      </c>
      <c r="E293" t="s">
        <v>1159</v>
      </c>
      <c r="F293" t="s">
        <v>83</v>
      </c>
      <c r="G293" t="s">
        <v>83</v>
      </c>
      <c r="H293">
        <v>12</v>
      </c>
      <c r="I293">
        <v>0</v>
      </c>
      <c r="J293">
        <v>0</v>
      </c>
      <c r="K293" t="s">
        <v>1154</v>
      </c>
      <c r="L293" t="s">
        <v>83</v>
      </c>
      <c r="M293" t="s">
        <v>83</v>
      </c>
      <c r="N293" t="s">
        <v>1155</v>
      </c>
      <c r="O293" t="s">
        <v>83</v>
      </c>
      <c r="P293" t="s">
        <v>83</v>
      </c>
      <c r="Q293" t="s">
        <v>83</v>
      </c>
      <c r="R293" t="s">
        <v>83</v>
      </c>
      <c r="S293" t="s">
        <v>83</v>
      </c>
      <c r="T293" t="s">
        <v>83</v>
      </c>
      <c r="U293" t="s">
        <v>83</v>
      </c>
      <c r="V293" t="s">
        <v>83</v>
      </c>
      <c r="W293">
        <v>4</v>
      </c>
      <c r="X293">
        <v>1</v>
      </c>
      <c r="Y293">
        <v>6</v>
      </c>
      <c r="Z293" s="1">
        <v>40378</v>
      </c>
      <c r="AA293">
        <v>37</v>
      </c>
      <c r="AB293">
        <v>375051007190</v>
      </c>
      <c r="AC293">
        <v>37</v>
      </c>
      <c r="AD293">
        <v>8198544</v>
      </c>
      <c r="AE293">
        <v>37505</v>
      </c>
      <c r="AF293" t="b">
        <v>0</v>
      </c>
    </row>
    <row r="294" spans="1:32" x14ac:dyDescent="0.15">
      <c r="A294">
        <v>4</v>
      </c>
      <c r="B294">
        <v>293</v>
      </c>
      <c r="C294">
        <v>1</v>
      </c>
      <c r="D294" t="s">
        <v>1160</v>
      </c>
      <c r="E294" t="s">
        <v>1161</v>
      </c>
      <c r="F294" t="s">
        <v>83</v>
      </c>
      <c r="G294" t="s">
        <v>83</v>
      </c>
      <c r="H294">
        <v>12</v>
      </c>
      <c r="I294">
        <v>0</v>
      </c>
      <c r="J294">
        <v>0</v>
      </c>
      <c r="K294" t="s">
        <v>1154</v>
      </c>
      <c r="L294" t="s">
        <v>83</v>
      </c>
      <c r="M294" t="s">
        <v>83</v>
      </c>
      <c r="N294" t="s">
        <v>1155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 t="s">
        <v>83</v>
      </c>
      <c r="U294" t="s">
        <v>83</v>
      </c>
      <c r="V294" t="s">
        <v>83</v>
      </c>
      <c r="W294">
        <v>4</v>
      </c>
      <c r="X294">
        <v>1</v>
      </c>
      <c r="Y294">
        <v>4</v>
      </c>
      <c r="Z294" s="1">
        <v>41079</v>
      </c>
      <c r="AA294">
        <v>37</v>
      </c>
      <c r="AB294">
        <v>375051206190</v>
      </c>
      <c r="AC294">
        <v>37</v>
      </c>
      <c r="AD294">
        <v>8882959</v>
      </c>
      <c r="AE294">
        <v>37505</v>
      </c>
      <c r="AF294" t="b">
        <v>0</v>
      </c>
    </row>
    <row r="295" spans="1:32" x14ac:dyDescent="0.15">
      <c r="A295">
        <v>4</v>
      </c>
      <c r="B295">
        <v>294</v>
      </c>
      <c r="C295">
        <v>2</v>
      </c>
      <c r="D295" t="s">
        <v>1162</v>
      </c>
      <c r="E295" t="s">
        <v>1163</v>
      </c>
      <c r="F295" t="s">
        <v>83</v>
      </c>
      <c r="G295" t="s">
        <v>83</v>
      </c>
      <c r="H295">
        <v>12</v>
      </c>
      <c r="I295">
        <v>0</v>
      </c>
      <c r="J295">
        <v>0</v>
      </c>
      <c r="K295" t="s">
        <v>1154</v>
      </c>
      <c r="L295" t="s">
        <v>83</v>
      </c>
      <c r="M295" t="s">
        <v>83</v>
      </c>
      <c r="N295" t="s">
        <v>1155</v>
      </c>
      <c r="O295" t="s">
        <v>83</v>
      </c>
      <c r="P295" t="s">
        <v>83</v>
      </c>
      <c r="Q295" t="s">
        <v>83</v>
      </c>
      <c r="R295" t="s">
        <v>83</v>
      </c>
      <c r="S295" t="s">
        <v>83</v>
      </c>
      <c r="T295" t="s">
        <v>83</v>
      </c>
      <c r="U295" t="s">
        <v>83</v>
      </c>
      <c r="V295" t="s">
        <v>83</v>
      </c>
      <c r="W295">
        <v>4</v>
      </c>
      <c r="X295">
        <v>3</v>
      </c>
      <c r="Y295">
        <v>2</v>
      </c>
      <c r="Z295" s="1">
        <v>38499</v>
      </c>
      <c r="AA295">
        <v>37</v>
      </c>
      <c r="AB295">
        <v>375050505275</v>
      </c>
      <c r="AC295">
        <v>37</v>
      </c>
      <c r="AD295">
        <v>5888954</v>
      </c>
      <c r="AE295">
        <v>37505</v>
      </c>
      <c r="AF295" t="b">
        <v>0</v>
      </c>
    </row>
    <row r="296" spans="1:32" x14ac:dyDescent="0.15">
      <c r="A296">
        <v>4</v>
      </c>
      <c r="B296">
        <v>295</v>
      </c>
      <c r="C296">
        <v>2</v>
      </c>
      <c r="D296" t="s">
        <v>1164</v>
      </c>
      <c r="E296" t="s">
        <v>1165</v>
      </c>
      <c r="F296" t="s">
        <v>83</v>
      </c>
      <c r="G296" t="s">
        <v>83</v>
      </c>
      <c r="H296">
        <v>12</v>
      </c>
      <c r="I296">
        <v>0</v>
      </c>
      <c r="J296">
        <v>0</v>
      </c>
      <c r="K296" t="s">
        <v>1154</v>
      </c>
      <c r="L296" t="s">
        <v>83</v>
      </c>
      <c r="M296" t="s">
        <v>83</v>
      </c>
      <c r="N296" t="s">
        <v>1155</v>
      </c>
      <c r="O296" t="s">
        <v>83</v>
      </c>
      <c r="P296" t="s">
        <v>83</v>
      </c>
      <c r="Q296" t="s">
        <v>83</v>
      </c>
      <c r="R296" t="s">
        <v>83</v>
      </c>
      <c r="S296" t="s">
        <v>83</v>
      </c>
      <c r="T296" t="s">
        <v>83</v>
      </c>
      <c r="U296" t="s">
        <v>83</v>
      </c>
      <c r="V296" t="s">
        <v>83</v>
      </c>
      <c r="W296">
        <v>4</v>
      </c>
      <c r="X296">
        <v>2</v>
      </c>
      <c r="Y296">
        <v>1</v>
      </c>
      <c r="Z296" s="1">
        <v>39919</v>
      </c>
      <c r="AA296">
        <v>37</v>
      </c>
      <c r="AB296">
        <v>375050904165</v>
      </c>
      <c r="AC296">
        <v>37</v>
      </c>
      <c r="AD296">
        <v>8198493</v>
      </c>
      <c r="AE296">
        <v>37505</v>
      </c>
      <c r="AF296" t="b">
        <v>0</v>
      </c>
    </row>
    <row r="297" spans="1:32" x14ac:dyDescent="0.15">
      <c r="A297">
        <v>4</v>
      </c>
      <c r="B297">
        <v>296</v>
      </c>
      <c r="C297">
        <v>2</v>
      </c>
      <c r="D297" t="s">
        <v>1166</v>
      </c>
      <c r="E297" t="s">
        <v>1167</v>
      </c>
      <c r="F297" t="s">
        <v>83</v>
      </c>
      <c r="G297" t="s">
        <v>83</v>
      </c>
      <c r="H297">
        <v>12</v>
      </c>
      <c r="I297">
        <v>0</v>
      </c>
      <c r="J297">
        <v>0</v>
      </c>
      <c r="K297" t="s">
        <v>1154</v>
      </c>
      <c r="L297" t="s">
        <v>83</v>
      </c>
      <c r="M297" t="s">
        <v>83</v>
      </c>
      <c r="N297" t="s">
        <v>1155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 t="s">
        <v>83</v>
      </c>
      <c r="U297" t="s">
        <v>83</v>
      </c>
      <c r="V297" t="s">
        <v>83</v>
      </c>
      <c r="W297">
        <v>4</v>
      </c>
      <c r="X297">
        <v>2</v>
      </c>
      <c r="Y297">
        <v>1</v>
      </c>
      <c r="Z297" s="1">
        <v>39954</v>
      </c>
      <c r="AA297">
        <v>37</v>
      </c>
      <c r="AB297">
        <v>375050905215</v>
      </c>
      <c r="AC297">
        <v>37</v>
      </c>
      <c r="AD297">
        <v>8198481</v>
      </c>
      <c r="AE297">
        <v>37505</v>
      </c>
      <c r="AF297" t="b">
        <v>0</v>
      </c>
    </row>
    <row r="298" spans="1:32" x14ac:dyDescent="0.15">
      <c r="A298">
        <v>4</v>
      </c>
      <c r="B298">
        <v>297</v>
      </c>
      <c r="C298">
        <v>2</v>
      </c>
      <c r="D298" t="s">
        <v>1168</v>
      </c>
      <c r="E298" t="s">
        <v>1169</v>
      </c>
      <c r="F298" t="s">
        <v>83</v>
      </c>
      <c r="G298" t="s">
        <v>83</v>
      </c>
      <c r="H298">
        <v>12</v>
      </c>
      <c r="I298">
        <v>0</v>
      </c>
      <c r="J298">
        <v>0</v>
      </c>
      <c r="K298" t="s">
        <v>1154</v>
      </c>
      <c r="L298" t="s">
        <v>83</v>
      </c>
      <c r="M298" t="s">
        <v>83</v>
      </c>
      <c r="N298" t="s">
        <v>1155</v>
      </c>
      <c r="O298" t="s">
        <v>83</v>
      </c>
      <c r="P298" t="s">
        <v>83</v>
      </c>
      <c r="Q298" t="s">
        <v>83</v>
      </c>
      <c r="R298" t="s">
        <v>83</v>
      </c>
      <c r="S298" t="s">
        <v>83</v>
      </c>
      <c r="T298" t="s">
        <v>83</v>
      </c>
      <c r="U298" t="s">
        <v>83</v>
      </c>
      <c r="V298" t="s">
        <v>83</v>
      </c>
      <c r="W298">
        <v>4</v>
      </c>
      <c r="X298">
        <v>1</v>
      </c>
      <c r="Y298">
        <v>6</v>
      </c>
      <c r="Z298" s="1">
        <v>40411</v>
      </c>
      <c r="AA298">
        <v>37</v>
      </c>
      <c r="AB298">
        <v>375051008215</v>
      </c>
      <c r="AC298">
        <v>37</v>
      </c>
      <c r="AD298">
        <v>8939826</v>
      </c>
      <c r="AE298">
        <v>37505</v>
      </c>
      <c r="AF298" t="b">
        <v>0</v>
      </c>
    </row>
    <row r="299" spans="1:32" x14ac:dyDescent="0.15">
      <c r="A299">
        <v>4</v>
      </c>
      <c r="B299">
        <v>298</v>
      </c>
      <c r="C299">
        <v>2</v>
      </c>
      <c r="D299" t="s">
        <v>1170</v>
      </c>
      <c r="E299" t="s">
        <v>1171</v>
      </c>
      <c r="F299" t="s">
        <v>83</v>
      </c>
      <c r="G299" t="s">
        <v>83</v>
      </c>
      <c r="H299">
        <v>12</v>
      </c>
      <c r="I299">
        <v>0</v>
      </c>
      <c r="J299">
        <v>0</v>
      </c>
      <c r="K299" t="s">
        <v>1154</v>
      </c>
      <c r="L299" t="s">
        <v>83</v>
      </c>
      <c r="M299" t="s">
        <v>83</v>
      </c>
      <c r="N299" t="s">
        <v>1155</v>
      </c>
      <c r="O299" t="s">
        <v>83</v>
      </c>
      <c r="P299" t="s">
        <v>83</v>
      </c>
      <c r="Q299" t="s">
        <v>83</v>
      </c>
      <c r="R299" t="s">
        <v>83</v>
      </c>
      <c r="S299" t="s">
        <v>83</v>
      </c>
      <c r="T299" t="s">
        <v>83</v>
      </c>
      <c r="U299" t="s">
        <v>83</v>
      </c>
      <c r="V299" t="s">
        <v>83</v>
      </c>
      <c r="W299">
        <v>4</v>
      </c>
      <c r="X299">
        <v>1</v>
      </c>
      <c r="Y299">
        <v>4</v>
      </c>
      <c r="Z299" s="1">
        <v>41027</v>
      </c>
      <c r="AA299">
        <v>37</v>
      </c>
      <c r="AB299">
        <v>375051204285</v>
      </c>
      <c r="AC299">
        <v>37</v>
      </c>
      <c r="AD299">
        <v>8520912</v>
      </c>
      <c r="AE299">
        <v>37505</v>
      </c>
      <c r="AF299" t="b">
        <v>0</v>
      </c>
    </row>
    <row r="300" spans="1:32" x14ac:dyDescent="0.15">
      <c r="A300">
        <v>4</v>
      </c>
      <c r="B300">
        <v>299</v>
      </c>
      <c r="C300">
        <v>1</v>
      </c>
      <c r="D300" t="s">
        <v>1172</v>
      </c>
      <c r="E300" t="s">
        <v>1173</v>
      </c>
      <c r="F300" t="s">
        <v>83</v>
      </c>
      <c r="G300" t="s">
        <v>83</v>
      </c>
      <c r="H300">
        <v>11</v>
      </c>
      <c r="I300">
        <v>0</v>
      </c>
      <c r="J300">
        <v>0</v>
      </c>
      <c r="K300" t="s">
        <v>1174</v>
      </c>
      <c r="L300" t="s">
        <v>83</v>
      </c>
      <c r="M300" t="s">
        <v>83</v>
      </c>
      <c r="N300" t="s">
        <v>1175</v>
      </c>
      <c r="O300" t="s">
        <v>83</v>
      </c>
      <c r="P300" t="s">
        <v>83</v>
      </c>
      <c r="Q300" t="s">
        <v>83</v>
      </c>
      <c r="R300" t="s">
        <v>83</v>
      </c>
      <c r="S300" t="s">
        <v>83</v>
      </c>
      <c r="T300" t="s">
        <v>83</v>
      </c>
      <c r="U300" t="s">
        <v>83</v>
      </c>
      <c r="V300" t="s">
        <v>83</v>
      </c>
      <c r="W300">
        <v>4</v>
      </c>
      <c r="X300">
        <v>3</v>
      </c>
      <c r="Y300">
        <v>3</v>
      </c>
      <c r="Z300" s="1">
        <v>38345</v>
      </c>
      <c r="AA300">
        <v>37</v>
      </c>
      <c r="AB300">
        <v>375060412240</v>
      </c>
      <c r="AC300">
        <v>37</v>
      </c>
      <c r="AD300">
        <v>6085104</v>
      </c>
      <c r="AE300">
        <v>37506</v>
      </c>
      <c r="AF300" t="b">
        <v>0</v>
      </c>
    </row>
    <row r="301" spans="1:32" x14ac:dyDescent="0.15">
      <c r="A301">
        <v>4</v>
      </c>
      <c r="B301">
        <v>300</v>
      </c>
      <c r="C301">
        <v>1</v>
      </c>
      <c r="D301" t="s">
        <v>1176</v>
      </c>
      <c r="E301" t="s">
        <v>1177</v>
      </c>
      <c r="F301" t="s">
        <v>83</v>
      </c>
      <c r="G301" t="s">
        <v>83</v>
      </c>
      <c r="H301">
        <v>11</v>
      </c>
      <c r="I301">
        <v>0</v>
      </c>
      <c r="J301">
        <v>0</v>
      </c>
      <c r="K301" t="s">
        <v>1174</v>
      </c>
      <c r="L301" t="s">
        <v>83</v>
      </c>
      <c r="M301" t="s">
        <v>83</v>
      </c>
      <c r="N301" t="s">
        <v>1175</v>
      </c>
      <c r="O301" t="s">
        <v>83</v>
      </c>
      <c r="P301" t="s">
        <v>83</v>
      </c>
      <c r="Q301" t="s">
        <v>83</v>
      </c>
      <c r="R301" t="s">
        <v>83</v>
      </c>
      <c r="S301" t="s">
        <v>83</v>
      </c>
      <c r="T301" t="s">
        <v>83</v>
      </c>
      <c r="U301" t="s">
        <v>83</v>
      </c>
      <c r="V301" t="s">
        <v>83</v>
      </c>
      <c r="W301">
        <v>4</v>
      </c>
      <c r="X301">
        <v>3</v>
      </c>
      <c r="Y301">
        <v>2</v>
      </c>
      <c r="Z301" s="1">
        <v>38449</v>
      </c>
      <c r="AA301">
        <v>37</v>
      </c>
      <c r="AB301">
        <v>375060504070</v>
      </c>
      <c r="AC301">
        <v>37</v>
      </c>
      <c r="AD301">
        <v>6343125</v>
      </c>
      <c r="AE301">
        <v>37506</v>
      </c>
      <c r="AF301" t="b">
        <v>0</v>
      </c>
    </row>
    <row r="302" spans="1:32" x14ac:dyDescent="0.15">
      <c r="A302">
        <v>4</v>
      </c>
      <c r="B302">
        <v>301</v>
      </c>
      <c r="C302">
        <v>1</v>
      </c>
      <c r="D302" t="s">
        <v>1178</v>
      </c>
      <c r="E302" t="s">
        <v>1179</v>
      </c>
      <c r="F302" t="s">
        <v>83</v>
      </c>
      <c r="G302" t="s">
        <v>83</v>
      </c>
      <c r="H302">
        <v>11</v>
      </c>
      <c r="I302">
        <v>0</v>
      </c>
      <c r="J302">
        <v>0</v>
      </c>
      <c r="K302" t="s">
        <v>1174</v>
      </c>
      <c r="L302" t="s">
        <v>83</v>
      </c>
      <c r="M302" t="s">
        <v>83</v>
      </c>
      <c r="N302" t="s">
        <v>1175</v>
      </c>
      <c r="O302" t="s">
        <v>83</v>
      </c>
      <c r="P302" t="s">
        <v>83</v>
      </c>
      <c r="Q302" t="s">
        <v>83</v>
      </c>
      <c r="R302" t="s">
        <v>83</v>
      </c>
      <c r="S302" t="s">
        <v>83</v>
      </c>
      <c r="T302" t="s">
        <v>83</v>
      </c>
      <c r="U302" t="s">
        <v>83</v>
      </c>
      <c r="V302" t="s">
        <v>83</v>
      </c>
      <c r="W302">
        <v>4</v>
      </c>
      <c r="X302">
        <v>3</v>
      </c>
      <c r="Y302">
        <v>1</v>
      </c>
      <c r="Z302" s="1">
        <v>38811</v>
      </c>
      <c r="AA302">
        <v>37</v>
      </c>
      <c r="AB302">
        <v>375060604040</v>
      </c>
      <c r="AC302">
        <v>37</v>
      </c>
      <c r="AD302">
        <v>6949599</v>
      </c>
      <c r="AE302">
        <v>37506</v>
      </c>
      <c r="AF302" t="b">
        <v>0</v>
      </c>
    </row>
    <row r="303" spans="1:32" x14ac:dyDescent="0.15">
      <c r="A303">
        <v>4</v>
      </c>
      <c r="B303">
        <v>302</v>
      </c>
      <c r="C303">
        <v>1</v>
      </c>
      <c r="D303" t="s">
        <v>1180</v>
      </c>
      <c r="E303" t="s">
        <v>1181</v>
      </c>
      <c r="F303" t="s">
        <v>83</v>
      </c>
      <c r="G303" t="s">
        <v>83</v>
      </c>
      <c r="H303">
        <v>11</v>
      </c>
      <c r="I303">
        <v>0</v>
      </c>
      <c r="J303">
        <v>0</v>
      </c>
      <c r="K303" t="s">
        <v>1174</v>
      </c>
      <c r="L303" t="s">
        <v>83</v>
      </c>
      <c r="M303" t="s">
        <v>83</v>
      </c>
      <c r="N303" t="s">
        <v>1175</v>
      </c>
      <c r="O303" t="s">
        <v>83</v>
      </c>
      <c r="P303" t="s">
        <v>83</v>
      </c>
      <c r="Q303" t="s">
        <v>83</v>
      </c>
      <c r="R303" t="s">
        <v>83</v>
      </c>
      <c r="S303" t="s">
        <v>83</v>
      </c>
      <c r="T303" t="s">
        <v>83</v>
      </c>
      <c r="U303" t="s">
        <v>83</v>
      </c>
      <c r="V303" t="s">
        <v>83</v>
      </c>
      <c r="W303">
        <v>4</v>
      </c>
      <c r="X303">
        <v>3</v>
      </c>
      <c r="Y303">
        <v>1</v>
      </c>
      <c r="Z303" s="1">
        <v>38842</v>
      </c>
      <c r="AA303">
        <v>37</v>
      </c>
      <c r="AB303">
        <v>375060605050</v>
      </c>
      <c r="AC303">
        <v>37</v>
      </c>
      <c r="AD303">
        <v>6396910</v>
      </c>
      <c r="AE303">
        <v>37506</v>
      </c>
      <c r="AF303" t="b">
        <v>0</v>
      </c>
    </row>
    <row r="304" spans="1:32" x14ac:dyDescent="0.15">
      <c r="A304">
        <v>4</v>
      </c>
      <c r="B304">
        <v>303</v>
      </c>
      <c r="C304">
        <v>1</v>
      </c>
      <c r="D304" t="s">
        <v>1182</v>
      </c>
      <c r="E304" t="s">
        <v>1183</v>
      </c>
      <c r="F304" t="s">
        <v>83</v>
      </c>
      <c r="G304" t="s">
        <v>83</v>
      </c>
      <c r="H304">
        <v>11</v>
      </c>
      <c r="I304">
        <v>0</v>
      </c>
      <c r="J304">
        <v>0</v>
      </c>
      <c r="K304" t="s">
        <v>1174</v>
      </c>
      <c r="L304" t="s">
        <v>83</v>
      </c>
      <c r="M304" t="s">
        <v>83</v>
      </c>
      <c r="N304" t="s">
        <v>1175</v>
      </c>
      <c r="O304" t="s">
        <v>83</v>
      </c>
      <c r="P304" t="s">
        <v>83</v>
      </c>
      <c r="Q304" t="s">
        <v>83</v>
      </c>
      <c r="R304" t="s">
        <v>83</v>
      </c>
      <c r="S304" t="s">
        <v>83</v>
      </c>
      <c r="T304" t="s">
        <v>83</v>
      </c>
      <c r="U304" t="s">
        <v>83</v>
      </c>
      <c r="V304" t="s">
        <v>83</v>
      </c>
      <c r="W304">
        <v>4</v>
      </c>
      <c r="X304">
        <v>3</v>
      </c>
      <c r="Y304">
        <v>1</v>
      </c>
      <c r="Z304" s="1">
        <v>38913</v>
      </c>
      <c r="AA304">
        <v>37</v>
      </c>
      <c r="AB304">
        <v>375060607150</v>
      </c>
      <c r="AC304">
        <v>37</v>
      </c>
      <c r="AD304">
        <v>8498757</v>
      </c>
      <c r="AE304">
        <v>37506</v>
      </c>
      <c r="AF304" t="b">
        <v>0</v>
      </c>
    </row>
    <row r="305" spans="1:32" x14ac:dyDescent="0.15">
      <c r="A305">
        <v>4</v>
      </c>
      <c r="B305">
        <v>304</v>
      </c>
      <c r="C305">
        <v>1</v>
      </c>
      <c r="D305" t="s">
        <v>1184</v>
      </c>
      <c r="E305" t="s">
        <v>1185</v>
      </c>
      <c r="F305" t="s">
        <v>83</v>
      </c>
      <c r="G305" t="s">
        <v>83</v>
      </c>
      <c r="H305">
        <v>11</v>
      </c>
      <c r="I305">
        <v>0</v>
      </c>
      <c r="J305">
        <v>0</v>
      </c>
      <c r="K305" t="s">
        <v>1174</v>
      </c>
      <c r="L305" t="s">
        <v>83</v>
      </c>
      <c r="M305" t="s">
        <v>83</v>
      </c>
      <c r="N305" t="s">
        <v>1175</v>
      </c>
      <c r="O305" t="s">
        <v>83</v>
      </c>
      <c r="P305" t="s">
        <v>83</v>
      </c>
      <c r="Q305" t="s">
        <v>83</v>
      </c>
      <c r="R305" t="s">
        <v>83</v>
      </c>
      <c r="S305" t="s">
        <v>83</v>
      </c>
      <c r="T305" t="s">
        <v>83</v>
      </c>
      <c r="U305" t="s">
        <v>83</v>
      </c>
      <c r="V305" t="s">
        <v>83</v>
      </c>
      <c r="W305">
        <v>4</v>
      </c>
      <c r="X305">
        <v>3</v>
      </c>
      <c r="Y305">
        <v>1</v>
      </c>
      <c r="Z305" s="1">
        <v>38988</v>
      </c>
      <c r="AA305">
        <v>37</v>
      </c>
      <c r="AB305">
        <v>375060609280</v>
      </c>
      <c r="AC305">
        <v>37</v>
      </c>
      <c r="AD305">
        <v>7010140</v>
      </c>
      <c r="AE305">
        <v>37506</v>
      </c>
      <c r="AF305" t="b">
        <v>0</v>
      </c>
    </row>
    <row r="306" spans="1:32" x14ac:dyDescent="0.15">
      <c r="A306">
        <v>4</v>
      </c>
      <c r="B306">
        <v>305</v>
      </c>
      <c r="C306">
        <v>1</v>
      </c>
      <c r="D306" t="s">
        <v>1186</v>
      </c>
      <c r="E306" t="s">
        <v>1187</v>
      </c>
      <c r="F306" t="s">
        <v>83</v>
      </c>
      <c r="G306" t="s">
        <v>83</v>
      </c>
      <c r="H306">
        <v>11</v>
      </c>
      <c r="I306">
        <v>0</v>
      </c>
      <c r="J306">
        <v>0</v>
      </c>
      <c r="K306" t="s">
        <v>1174</v>
      </c>
      <c r="L306" t="s">
        <v>83</v>
      </c>
      <c r="M306" t="s">
        <v>83</v>
      </c>
      <c r="N306" t="s">
        <v>1175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 t="s">
        <v>83</v>
      </c>
      <c r="U306" t="s">
        <v>83</v>
      </c>
      <c r="V306" t="s">
        <v>83</v>
      </c>
      <c r="W306">
        <v>4</v>
      </c>
      <c r="X306">
        <v>2</v>
      </c>
      <c r="Y306">
        <v>3</v>
      </c>
      <c r="Z306" s="1">
        <v>39284</v>
      </c>
      <c r="AA306">
        <v>37</v>
      </c>
      <c r="AB306">
        <v>375060707210</v>
      </c>
      <c r="AC306">
        <v>37</v>
      </c>
      <c r="AD306">
        <v>6812199</v>
      </c>
      <c r="AE306">
        <v>37506</v>
      </c>
      <c r="AF306" t="b">
        <v>0</v>
      </c>
    </row>
    <row r="307" spans="1:32" x14ac:dyDescent="0.15">
      <c r="A307">
        <v>4</v>
      </c>
      <c r="B307">
        <v>306</v>
      </c>
      <c r="C307">
        <v>1</v>
      </c>
      <c r="D307" t="s">
        <v>1188</v>
      </c>
      <c r="E307" t="s">
        <v>1189</v>
      </c>
      <c r="F307" t="s">
        <v>83</v>
      </c>
      <c r="G307" t="s">
        <v>83</v>
      </c>
      <c r="H307">
        <v>11</v>
      </c>
      <c r="I307">
        <v>0</v>
      </c>
      <c r="J307">
        <v>0</v>
      </c>
      <c r="K307" t="s">
        <v>1174</v>
      </c>
      <c r="L307" t="s">
        <v>83</v>
      </c>
      <c r="M307" t="s">
        <v>83</v>
      </c>
      <c r="N307" t="s">
        <v>1175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 t="s">
        <v>83</v>
      </c>
      <c r="U307" t="s">
        <v>83</v>
      </c>
      <c r="V307" t="s">
        <v>83</v>
      </c>
      <c r="W307">
        <v>4</v>
      </c>
      <c r="X307">
        <v>2</v>
      </c>
      <c r="Y307">
        <v>2</v>
      </c>
      <c r="Z307" s="1">
        <v>39591</v>
      </c>
      <c r="AA307">
        <v>37</v>
      </c>
      <c r="AB307">
        <v>375060805230</v>
      </c>
      <c r="AC307">
        <v>37</v>
      </c>
      <c r="AD307">
        <v>6949587</v>
      </c>
      <c r="AE307">
        <v>37506</v>
      </c>
      <c r="AF307" t="b">
        <v>0</v>
      </c>
    </row>
    <row r="308" spans="1:32" x14ac:dyDescent="0.15">
      <c r="A308">
        <v>4</v>
      </c>
      <c r="B308">
        <v>307</v>
      </c>
      <c r="C308">
        <v>1</v>
      </c>
      <c r="D308" t="s">
        <v>1190</v>
      </c>
      <c r="E308" t="s">
        <v>1191</v>
      </c>
      <c r="F308" t="s">
        <v>83</v>
      </c>
      <c r="G308" t="s">
        <v>83</v>
      </c>
      <c r="H308">
        <v>11</v>
      </c>
      <c r="I308">
        <v>0</v>
      </c>
      <c r="J308">
        <v>0</v>
      </c>
      <c r="K308" t="s">
        <v>1174</v>
      </c>
      <c r="L308" t="s">
        <v>83</v>
      </c>
      <c r="M308" t="s">
        <v>83</v>
      </c>
      <c r="N308" t="s">
        <v>1175</v>
      </c>
      <c r="O308" t="s">
        <v>83</v>
      </c>
      <c r="P308" t="s">
        <v>83</v>
      </c>
      <c r="Q308" t="s">
        <v>83</v>
      </c>
      <c r="R308" t="s">
        <v>83</v>
      </c>
      <c r="S308" t="s">
        <v>83</v>
      </c>
      <c r="T308" t="s">
        <v>83</v>
      </c>
      <c r="U308" t="s">
        <v>83</v>
      </c>
      <c r="V308" t="s">
        <v>83</v>
      </c>
      <c r="W308">
        <v>4</v>
      </c>
      <c r="X308">
        <v>2</v>
      </c>
      <c r="Y308">
        <v>1</v>
      </c>
      <c r="Z308" s="1">
        <v>39950</v>
      </c>
      <c r="AA308">
        <v>37</v>
      </c>
      <c r="AB308">
        <v>375060905170</v>
      </c>
      <c r="AC308">
        <v>37</v>
      </c>
      <c r="AD308">
        <v>7358492</v>
      </c>
      <c r="AE308">
        <v>37506</v>
      </c>
      <c r="AF308" t="b">
        <v>0</v>
      </c>
    </row>
    <row r="309" spans="1:32" x14ac:dyDescent="0.15">
      <c r="A309">
        <v>4</v>
      </c>
      <c r="B309">
        <v>308</v>
      </c>
      <c r="C309">
        <v>1</v>
      </c>
      <c r="D309" t="s">
        <v>1192</v>
      </c>
      <c r="E309" t="s">
        <v>1193</v>
      </c>
      <c r="F309" t="s">
        <v>83</v>
      </c>
      <c r="G309" t="s">
        <v>83</v>
      </c>
      <c r="H309">
        <v>11</v>
      </c>
      <c r="I309">
        <v>0</v>
      </c>
      <c r="J309">
        <v>0</v>
      </c>
      <c r="K309" t="s">
        <v>1174</v>
      </c>
      <c r="L309" t="s">
        <v>83</v>
      </c>
      <c r="M309" t="s">
        <v>83</v>
      </c>
      <c r="N309" t="s">
        <v>1175</v>
      </c>
      <c r="O309" t="s">
        <v>83</v>
      </c>
      <c r="P309" t="s">
        <v>83</v>
      </c>
      <c r="Q309" t="s">
        <v>83</v>
      </c>
      <c r="R309" t="s">
        <v>83</v>
      </c>
      <c r="S309" t="s">
        <v>83</v>
      </c>
      <c r="T309" t="s">
        <v>83</v>
      </c>
      <c r="U309" t="s">
        <v>83</v>
      </c>
      <c r="V309" t="s">
        <v>83</v>
      </c>
      <c r="W309">
        <v>4</v>
      </c>
      <c r="X309">
        <v>2</v>
      </c>
      <c r="Y309">
        <v>1</v>
      </c>
      <c r="Z309" s="1">
        <v>40251</v>
      </c>
      <c r="AA309">
        <v>37</v>
      </c>
      <c r="AB309">
        <v>375061003140</v>
      </c>
      <c r="AC309">
        <v>37</v>
      </c>
      <c r="AD309">
        <v>7686360</v>
      </c>
      <c r="AE309">
        <v>37506</v>
      </c>
      <c r="AF309" t="b">
        <v>0</v>
      </c>
    </row>
    <row r="310" spans="1:32" x14ac:dyDescent="0.15">
      <c r="A310">
        <v>4</v>
      </c>
      <c r="B310">
        <v>309</v>
      </c>
      <c r="C310">
        <v>2</v>
      </c>
      <c r="D310" t="s">
        <v>1194</v>
      </c>
      <c r="E310" t="s">
        <v>1195</v>
      </c>
      <c r="F310" t="s">
        <v>83</v>
      </c>
      <c r="G310" t="s">
        <v>83</v>
      </c>
      <c r="H310">
        <v>11</v>
      </c>
      <c r="I310">
        <v>0</v>
      </c>
      <c r="J310">
        <v>0</v>
      </c>
      <c r="K310" t="s">
        <v>1174</v>
      </c>
      <c r="L310" t="s">
        <v>83</v>
      </c>
      <c r="M310" t="s">
        <v>83</v>
      </c>
      <c r="N310" t="s">
        <v>1175</v>
      </c>
      <c r="O310" t="s">
        <v>83</v>
      </c>
      <c r="P310" t="s">
        <v>83</v>
      </c>
      <c r="Q310" t="s">
        <v>83</v>
      </c>
      <c r="R310" t="s">
        <v>83</v>
      </c>
      <c r="S310" t="s">
        <v>83</v>
      </c>
      <c r="T310" t="s">
        <v>83</v>
      </c>
      <c r="U310" t="s">
        <v>83</v>
      </c>
      <c r="V310" t="s">
        <v>83</v>
      </c>
      <c r="W310">
        <v>4</v>
      </c>
      <c r="X310">
        <v>3</v>
      </c>
      <c r="Y310">
        <v>1</v>
      </c>
      <c r="Z310" s="1">
        <v>39121</v>
      </c>
      <c r="AA310">
        <v>37</v>
      </c>
      <c r="AB310">
        <v>375060702085</v>
      </c>
      <c r="AC310">
        <v>37</v>
      </c>
      <c r="AD310">
        <v>6343187</v>
      </c>
      <c r="AE310">
        <v>37506</v>
      </c>
      <c r="AF310" t="b">
        <v>0</v>
      </c>
    </row>
    <row r="311" spans="1:32" x14ac:dyDescent="0.15">
      <c r="A311">
        <v>4</v>
      </c>
      <c r="B311">
        <v>310</v>
      </c>
      <c r="C311">
        <v>1</v>
      </c>
      <c r="D311" t="s">
        <v>1196</v>
      </c>
      <c r="E311" t="s">
        <v>1197</v>
      </c>
      <c r="F311" t="s">
        <v>83</v>
      </c>
      <c r="G311" t="s">
        <v>83</v>
      </c>
      <c r="H311">
        <v>32</v>
      </c>
      <c r="I311">
        <v>0</v>
      </c>
      <c r="J311">
        <v>0</v>
      </c>
      <c r="K311" t="s">
        <v>1198</v>
      </c>
      <c r="L311" t="s">
        <v>83</v>
      </c>
      <c r="M311" t="s">
        <v>83</v>
      </c>
      <c r="N311" t="s">
        <v>1199</v>
      </c>
      <c r="O311" t="s">
        <v>83</v>
      </c>
      <c r="P311" t="s">
        <v>83</v>
      </c>
      <c r="Q311" t="s">
        <v>83</v>
      </c>
      <c r="R311" t="s">
        <v>83</v>
      </c>
      <c r="S311" t="s">
        <v>83</v>
      </c>
      <c r="T311" t="s">
        <v>83</v>
      </c>
      <c r="U311" t="s">
        <v>83</v>
      </c>
      <c r="V311" t="s">
        <v>83</v>
      </c>
      <c r="W311">
        <v>4</v>
      </c>
      <c r="X311">
        <v>3</v>
      </c>
      <c r="Y311">
        <v>2</v>
      </c>
      <c r="Z311" s="1">
        <v>38578</v>
      </c>
      <c r="AA311">
        <v>37</v>
      </c>
      <c r="AB311">
        <v>375090508140</v>
      </c>
      <c r="AC311">
        <v>37</v>
      </c>
      <c r="AD311">
        <v>5712917</v>
      </c>
      <c r="AE311">
        <v>37509</v>
      </c>
      <c r="AF311" t="b">
        <v>0</v>
      </c>
    </row>
    <row r="312" spans="1:32" x14ac:dyDescent="0.15">
      <c r="A312">
        <v>4</v>
      </c>
      <c r="B312">
        <v>311</v>
      </c>
      <c r="C312">
        <v>1</v>
      </c>
      <c r="D312" t="s">
        <v>1200</v>
      </c>
      <c r="E312" t="s">
        <v>1201</v>
      </c>
      <c r="F312" t="s">
        <v>83</v>
      </c>
      <c r="G312" t="s">
        <v>83</v>
      </c>
      <c r="H312">
        <v>32</v>
      </c>
      <c r="I312">
        <v>0</v>
      </c>
      <c r="J312">
        <v>0</v>
      </c>
      <c r="K312" t="s">
        <v>1198</v>
      </c>
      <c r="L312" t="s">
        <v>83</v>
      </c>
      <c r="M312" t="s">
        <v>83</v>
      </c>
      <c r="N312" t="s">
        <v>1199</v>
      </c>
      <c r="O312" t="s">
        <v>83</v>
      </c>
      <c r="P312" t="s">
        <v>83</v>
      </c>
      <c r="Q312" t="s">
        <v>83</v>
      </c>
      <c r="R312" t="s">
        <v>83</v>
      </c>
      <c r="S312" t="s">
        <v>83</v>
      </c>
      <c r="T312" t="s">
        <v>83</v>
      </c>
      <c r="U312" t="s">
        <v>83</v>
      </c>
      <c r="V312" t="s">
        <v>83</v>
      </c>
      <c r="W312">
        <v>4</v>
      </c>
      <c r="X312">
        <v>2</v>
      </c>
      <c r="Y312">
        <v>2</v>
      </c>
      <c r="Z312" s="1">
        <v>39567</v>
      </c>
      <c r="AA312">
        <v>37</v>
      </c>
      <c r="AB312">
        <v>375090804290</v>
      </c>
      <c r="AC312">
        <v>37</v>
      </c>
      <c r="AD312">
        <v>8197856</v>
      </c>
      <c r="AE312">
        <v>37509</v>
      </c>
      <c r="AF312" t="b">
        <v>0</v>
      </c>
    </row>
    <row r="313" spans="1:32" x14ac:dyDescent="0.15">
      <c r="A313">
        <v>4</v>
      </c>
      <c r="B313">
        <v>312</v>
      </c>
      <c r="C313">
        <v>1</v>
      </c>
      <c r="D313" t="s">
        <v>1202</v>
      </c>
      <c r="E313" t="s">
        <v>1203</v>
      </c>
      <c r="F313" t="s">
        <v>83</v>
      </c>
      <c r="G313" t="s">
        <v>83</v>
      </c>
      <c r="H313">
        <v>32</v>
      </c>
      <c r="I313">
        <v>0</v>
      </c>
      <c r="J313">
        <v>0</v>
      </c>
      <c r="K313" t="s">
        <v>1198</v>
      </c>
      <c r="L313" t="s">
        <v>83</v>
      </c>
      <c r="M313" t="s">
        <v>83</v>
      </c>
      <c r="N313" t="s">
        <v>1199</v>
      </c>
      <c r="O313" t="s">
        <v>83</v>
      </c>
      <c r="P313" t="s">
        <v>83</v>
      </c>
      <c r="Q313" t="s">
        <v>83</v>
      </c>
      <c r="R313" t="s">
        <v>83</v>
      </c>
      <c r="S313" t="s">
        <v>83</v>
      </c>
      <c r="T313" t="s">
        <v>83</v>
      </c>
      <c r="U313" t="s">
        <v>83</v>
      </c>
      <c r="V313" t="s">
        <v>83</v>
      </c>
      <c r="W313">
        <v>4</v>
      </c>
      <c r="X313">
        <v>2</v>
      </c>
      <c r="Y313">
        <v>2</v>
      </c>
      <c r="Z313" s="1">
        <v>39671</v>
      </c>
      <c r="AA313">
        <v>37</v>
      </c>
      <c r="AB313">
        <v>375090808110</v>
      </c>
      <c r="AC313">
        <v>37</v>
      </c>
      <c r="AD313">
        <v>6922730</v>
      </c>
      <c r="AE313">
        <v>37509</v>
      </c>
      <c r="AF313" t="b">
        <v>0</v>
      </c>
    </row>
    <row r="314" spans="1:32" x14ac:dyDescent="0.15">
      <c r="A314">
        <v>4</v>
      </c>
      <c r="B314">
        <v>313</v>
      </c>
      <c r="C314">
        <v>1</v>
      </c>
      <c r="D314" t="s">
        <v>1204</v>
      </c>
      <c r="E314" t="s">
        <v>1205</v>
      </c>
      <c r="F314" t="s">
        <v>83</v>
      </c>
      <c r="G314" t="s">
        <v>83</v>
      </c>
      <c r="H314">
        <v>32</v>
      </c>
      <c r="I314">
        <v>0</v>
      </c>
      <c r="J314">
        <v>0</v>
      </c>
      <c r="K314" t="s">
        <v>1198</v>
      </c>
      <c r="L314" t="s">
        <v>83</v>
      </c>
      <c r="M314" t="s">
        <v>83</v>
      </c>
      <c r="N314" t="s">
        <v>1199</v>
      </c>
      <c r="O314" t="s">
        <v>83</v>
      </c>
      <c r="P314" t="s">
        <v>83</v>
      </c>
      <c r="Q314" t="s">
        <v>83</v>
      </c>
      <c r="R314" t="s">
        <v>83</v>
      </c>
      <c r="S314" t="s">
        <v>83</v>
      </c>
      <c r="T314" t="s">
        <v>83</v>
      </c>
      <c r="U314" t="s">
        <v>83</v>
      </c>
      <c r="V314" t="s">
        <v>83</v>
      </c>
      <c r="W314">
        <v>4</v>
      </c>
      <c r="X314">
        <v>2</v>
      </c>
      <c r="Y314">
        <v>1</v>
      </c>
      <c r="Z314" s="1">
        <v>39960</v>
      </c>
      <c r="AA314">
        <v>37</v>
      </c>
      <c r="AB314">
        <v>375090905270</v>
      </c>
      <c r="AC314">
        <v>37</v>
      </c>
      <c r="AD314">
        <v>6922778</v>
      </c>
      <c r="AE314">
        <v>37509</v>
      </c>
      <c r="AF314" t="b">
        <v>0</v>
      </c>
    </row>
    <row r="315" spans="1:32" x14ac:dyDescent="0.15">
      <c r="A315">
        <v>4</v>
      </c>
      <c r="B315">
        <v>314</v>
      </c>
      <c r="C315">
        <v>1</v>
      </c>
      <c r="D315" t="s">
        <v>1206</v>
      </c>
      <c r="E315" t="s">
        <v>1207</v>
      </c>
      <c r="F315" t="s">
        <v>83</v>
      </c>
      <c r="G315" t="s">
        <v>83</v>
      </c>
      <c r="H315">
        <v>32</v>
      </c>
      <c r="I315">
        <v>0</v>
      </c>
      <c r="J315">
        <v>0</v>
      </c>
      <c r="K315" t="s">
        <v>1198</v>
      </c>
      <c r="L315" t="s">
        <v>83</v>
      </c>
      <c r="M315" t="s">
        <v>83</v>
      </c>
      <c r="N315" t="s">
        <v>1199</v>
      </c>
      <c r="O315" t="s">
        <v>83</v>
      </c>
      <c r="P315" t="s">
        <v>83</v>
      </c>
      <c r="Q315" t="s">
        <v>83</v>
      </c>
      <c r="R315" t="s">
        <v>83</v>
      </c>
      <c r="S315" t="s">
        <v>83</v>
      </c>
      <c r="T315" t="s">
        <v>83</v>
      </c>
      <c r="U315" t="s">
        <v>83</v>
      </c>
      <c r="V315" t="s">
        <v>83</v>
      </c>
      <c r="W315">
        <v>4</v>
      </c>
      <c r="X315">
        <v>2</v>
      </c>
      <c r="Y315">
        <v>1</v>
      </c>
      <c r="Z315" s="1">
        <v>40011</v>
      </c>
      <c r="AA315">
        <v>37</v>
      </c>
      <c r="AB315">
        <v>375090907170</v>
      </c>
      <c r="AC315">
        <v>37</v>
      </c>
      <c r="AD315">
        <v>8584615</v>
      </c>
      <c r="AE315">
        <v>37509</v>
      </c>
      <c r="AF315" t="b">
        <v>0</v>
      </c>
    </row>
    <row r="316" spans="1:32" x14ac:dyDescent="0.15">
      <c r="A316">
        <v>4</v>
      </c>
      <c r="B316">
        <v>315</v>
      </c>
      <c r="C316">
        <v>2</v>
      </c>
      <c r="D316" t="s">
        <v>1208</v>
      </c>
      <c r="E316" t="s">
        <v>1209</v>
      </c>
      <c r="F316" t="s">
        <v>83</v>
      </c>
      <c r="G316" t="s">
        <v>83</v>
      </c>
      <c r="H316">
        <v>32</v>
      </c>
      <c r="I316">
        <v>0</v>
      </c>
      <c r="J316">
        <v>0</v>
      </c>
      <c r="K316" t="s">
        <v>1198</v>
      </c>
      <c r="L316" t="s">
        <v>83</v>
      </c>
      <c r="M316" t="s">
        <v>83</v>
      </c>
      <c r="N316" t="s">
        <v>1199</v>
      </c>
      <c r="O316" t="s">
        <v>83</v>
      </c>
      <c r="P316" t="s">
        <v>83</v>
      </c>
      <c r="Q316" t="s">
        <v>83</v>
      </c>
      <c r="R316" t="s">
        <v>83</v>
      </c>
      <c r="S316" t="s">
        <v>83</v>
      </c>
      <c r="T316" t="s">
        <v>83</v>
      </c>
      <c r="U316" t="s">
        <v>83</v>
      </c>
      <c r="V316" t="s">
        <v>83</v>
      </c>
      <c r="W316">
        <v>4</v>
      </c>
      <c r="X316">
        <v>3</v>
      </c>
      <c r="Y316">
        <v>2</v>
      </c>
      <c r="Z316" s="1">
        <v>38624</v>
      </c>
      <c r="AA316">
        <v>37</v>
      </c>
      <c r="AB316">
        <v>375090509295</v>
      </c>
      <c r="AC316">
        <v>37</v>
      </c>
      <c r="AD316">
        <v>5264728</v>
      </c>
      <c r="AE316">
        <v>37509</v>
      </c>
      <c r="AF316" t="b">
        <v>0</v>
      </c>
    </row>
    <row r="317" spans="1:32" x14ac:dyDescent="0.15">
      <c r="A317">
        <v>4</v>
      </c>
      <c r="B317">
        <v>316</v>
      </c>
      <c r="C317">
        <v>2</v>
      </c>
      <c r="D317" t="s">
        <v>1210</v>
      </c>
      <c r="E317" t="s">
        <v>1211</v>
      </c>
      <c r="F317" t="s">
        <v>83</v>
      </c>
      <c r="G317" t="s">
        <v>83</v>
      </c>
      <c r="H317">
        <v>32</v>
      </c>
      <c r="I317">
        <v>0</v>
      </c>
      <c r="J317">
        <v>0</v>
      </c>
      <c r="K317" t="s">
        <v>1198</v>
      </c>
      <c r="L317" t="s">
        <v>83</v>
      </c>
      <c r="M317" t="s">
        <v>83</v>
      </c>
      <c r="N317" t="s">
        <v>1199</v>
      </c>
      <c r="O317" t="s">
        <v>83</v>
      </c>
      <c r="P317" t="s">
        <v>83</v>
      </c>
      <c r="Q317" t="s">
        <v>83</v>
      </c>
      <c r="R317" t="s">
        <v>83</v>
      </c>
      <c r="S317" t="s">
        <v>83</v>
      </c>
      <c r="T317" t="s">
        <v>83</v>
      </c>
      <c r="U317" t="s">
        <v>83</v>
      </c>
      <c r="V317" t="s">
        <v>83</v>
      </c>
      <c r="W317">
        <v>4</v>
      </c>
      <c r="X317">
        <v>3</v>
      </c>
      <c r="Y317">
        <v>2</v>
      </c>
      <c r="Z317" s="1">
        <v>38692</v>
      </c>
      <c r="AA317">
        <v>37</v>
      </c>
      <c r="AB317">
        <v>375090512065</v>
      </c>
      <c r="AC317">
        <v>37</v>
      </c>
      <c r="AD317">
        <v>6435269</v>
      </c>
      <c r="AE317">
        <v>37509</v>
      </c>
      <c r="AF317" t="b">
        <v>0</v>
      </c>
    </row>
    <row r="318" spans="1:32" x14ac:dyDescent="0.15">
      <c r="A318">
        <v>4</v>
      </c>
      <c r="B318">
        <v>317</v>
      </c>
      <c r="C318">
        <v>2</v>
      </c>
      <c r="D318" t="s">
        <v>1212</v>
      </c>
      <c r="E318" t="s">
        <v>1213</v>
      </c>
      <c r="F318" t="s">
        <v>83</v>
      </c>
      <c r="G318" t="s">
        <v>83</v>
      </c>
      <c r="H318">
        <v>32</v>
      </c>
      <c r="I318">
        <v>0</v>
      </c>
      <c r="J318">
        <v>0</v>
      </c>
      <c r="K318" t="s">
        <v>1198</v>
      </c>
      <c r="L318" t="s">
        <v>83</v>
      </c>
      <c r="M318" t="s">
        <v>83</v>
      </c>
      <c r="N318" t="s">
        <v>1199</v>
      </c>
      <c r="O318" t="s">
        <v>83</v>
      </c>
      <c r="P318" t="s">
        <v>83</v>
      </c>
      <c r="Q318" t="s">
        <v>83</v>
      </c>
      <c r="R318" t="s">
        <v>83</v>
      </c>
      <c r="S318" t="s">
        <v>83</v>
      </c>
      <c r="T318" t="s">
        <v>83</v>
      </c>
      <c r="U318" t="s">
        <v>83</v>
      </c>
      <c r="V318" t="s">
        <v>83</v>
      </c>
      <c r="W318">
        <v>4</v>
      </c>
      <c r="X318">
        <v>1</v>
      </c>
      <c r="Y318">
        <v>6</v>
      </c>
      <c r="Z318" s="1">
        <v>40532</v>
      </c>
      <c r="AA318">
        <v>37</v>
      </c>
      <c r="AB318">
        <v>375091012205</v>
      </c>
      <c r="AC318">
        <v>37</v>
      </c>
      <c r="AD318">
        <v>8197921</v>
      </c>
      <c r="AE318">
        <v>37509</v>
      </c>
      <c r="AF318" t="b">
        <v>0</v>
      </c>
    </row>
    <row r="319" spans="1:32" x14ac:dyDescent="0.15">
      <c r="A319">
        <v>4</v>
      </c>
      <c r="B319">
        <v>318</v>
      </c>
      <c r="C319">
        <v>2</v>
      </c>
      <c r="D319" t="s">
        <v>1214</v>
      </c>
      <c r="E319" t="s">
        <v>1215</v>
      </c>
      <c r="F319" t="s">
        <v>83</v>
      </c>
      <c r="G319" t="s">
        <v>83</v>
      </c>
      <c r="H319">
        <v>32</v>
      </c>
      <c r="I319">
        <v>0</v>
      </c>
      <c r="J319">
        <v>0</v>
      </c>
      <c r="K319" t="s">
        <v>1198</v>
      </c>
      <c r="L319" t="s">
        <v>83</v>
      </c>
      <c r="M319" t="s">
        <v>83</v>
      </c>
      <c r="N319" t="s">
        <v>1199</v>
      </c>
      <c r="O319" t="s">
        <v>83</v>
      </c>
      <c r="P319" t="s">
        <v>83</v>
      </c>
      <c r="Q319" t="s">
        <v>83</v>
      </c>
      <c r="R319" t="s">
        <v>83</v>
      </c>
      <c r="S319" t="s">
        <v>83</v>
      </c>
      <c r="T319" t="s">
        <v>83</v>
      </c>
      <c r="U319" t="s">
        <v>83</v>
      </c>
      <c r="V319" t="s">
        <v>83</v>
      </c>
      <c r="W319">
        <v>4</v>
      </c>
      <c r="X319">
        <v>1</v>
      </c>
      <c r="Y319">
        <v>4</v>
      </c>
      <c r="Z319" s="1">
        <v>41087</v>
      </c>
      <c r="AA319">
        <v>37</v>
      </c>
      <c r="AB319">
        <v>375091206275</v>
      </c>
      <c r="AC319">
        <v>37</v>
      </c>
      <c r="AD319">
        <v>8584603</v>
      </c>
      <c r="AE319">
        <v>37509</v>
      </c>
      <c r="AF319" t="b">
        <v>0</v>
      </c>
    </row>
    <row r="320" spans="1:32" x14ac:dyDescent="0.15">
      <c r="A320">
        <v>4</v>
      </c>
      <c r="B320">
        <v>319</v>
      </c>
      <c r="C320">
        <v>1</v>
      </c>
      <c r="D320" t="s">
        <v>1216</v>
      </c>
      <c r="E320" t="s">
        <v>1217</v>
      </c>
      <c r="F320" t="s">
        <v>83</v>
      </c>
      <c r="G320" t="s">
        <v>83</v>
      </c>
      <c r="H320">
        <v>18</v>
      </c>
      <c r="I320">
        <v>0</v>
      </c>
      <c r="J320">
        <v>0</v>
      </c>
      <c r="K320" t="s">
        <v>1218</v>
      </c>
      <c r="L320" t="s">
        <v>83</v>
      </c>
      <c r="M320" t="s">
        <v>83</v>
      </c>
      <c r="N320" t="s">
        <v>1219</v>
      </c>
      <c r="O320" t="s">
        <v>83</v>
      </c>
      <c r="P320" t="s">
        <v>83</v>
      </c>
      <c r="Q320" t="s">
        <v>83</v>
      </c>
      <c r="R320" t="s">
        <v>83</v>
      </c>
      <c r="S320" t="s">
        <v>83</v>
      </c>
      <c r="T320" t="s">
        <v>83</v>
      </c>
      <c r="U320" t="s">
        <v>83</v>
      </c>
      <c r="V320" t="s">
        <v>83</v>
      </c>
      <c r="W320">
        <v>4</v>
      </c>
      <c r="X320">
        <v>3</v>
      </c>
      <c r="Y320">
        <v>1</v>
      </c>
      <c r="Z320" s="1">
        <v>38843</v>
      </c>
      <c r="AA320">
        <v>37</v>
      </c>
      <c r="AB320">
        <v>375120605060</v>
      </c>
      <c r="AC320">
        <v>37</v>
      </c>
      <c r="AD320">
        <v>5989253</v>
      </c>
      <c r="AE320">
        <v>37512</v>
      </c>
      <c r="AF320" t="b">
        <v>0</v>
      </c>
    </row>
    <row r="321" spans="1:32" x14ac:dyDescent="0.15">
      <c r="A321">
        <v>4</v>
      </c>
      <c r="B321">
        <v>320</v>
      </c>
      <c r="C321">
        <v>2</v>
      </c>
      <c r="D321" t="s">
        <v>1220</v>
      </c>
      <c r="E321" t="s">
        <v>1221</v>
      </c>
      <c r="F321" t="s">
        <v>83</v>
      </c>
      <c r="G321" t="s">
        <v>83</v>
      </c>
      <c r="H321">
        <v>18</v>
      </c>
      <c r="I321">
        <v>0</v>
      </c>
      <c r="J321">
        <v>0</v>
      </c>
      <c r="K321" t="s">
        <v>1218</v>
      </c>
      <c r="L321" t="s">
        <v>83</v>
      </c>
      <c r="M321" t="s">
        <v>83</v>
      </c>
      <c r="N321" t="s">
        <v>1219</v>
      </c>
      <c r="O321" t="s">
        <v>83</v>
      </c>
      <c r="P321" t="s">
        <v>83</v>
      </c>
      <c r="Q321" t="s">
        <v>83</v>
      </c>
      <c r="R321" t="s">
        <v>83</v>
      </c>
      <c r="S321" t="s">
        <v>83</v>
      </c>
      <c r="T321" t="s">
        <v>83</v>
      </c>
      <c r="U321" t="s">
        <v>83</v>
      </c>
      <c r="V321" t="s">
        <v>83</v>
      </c>
      <c r="W321">
        <v>4</v>
      </c>
      <c r="X321">
        <v>3</v>
      </c>
      <c r="Y321">
        <v>1</v>
      </c>
      <c r="Z321" s="1">
        <v>38944</v>
      </c>
      <c r="AA321">
        <v>37</v>
      </c>
      <c r="AB321">
        <v>375120608155</v>
      </c>
      <c r="AC321">
        <v>37</v>
      </c>
      <c r="AD321">
        <v>6904512</v>
      </c>
      <c r="AE321">
        <v>37512</v>
      </c>
      <c r="AF321" t="b">
        <v>0</v>
      </c>
    </row>
    <row r="322" spans="1:32" x14ac:dyDescent="0.15">
      <c r="A322">
        <v>4</v>
      </c>
      <c r="B322">
        <v>321</v>
      </c>
      <c r="C322">
        <v>2</v>
      </c>
      <c r="D322" t="s">
        <v>1222</v>
      </c>
      <c r="E322" t="s">
        <v>1223</v>
      </c>
      <c r="F322" t="s">
        <v>83</v>
      </c>
      <c r="G322" t="s">
        <v>83</v>
      </c>
      <c r="H322">
        <v>18</v>
      </c>
      <c r="I322">
        <v>0</v>
      </c>
      <c r="J322">
        <v>0</v>
      </c>
      <c r="K322" t="s">
        <v>1218</v>
      </c>
      <c r="L322" t="s">
        <v>83</v>
      </c>
      <c r="M322" t="s">
        <v>83</v>
      </c>
      <c r="N322" t="s">
        <v>1219</v>
      </c>
      <c r="O322" t="s">
        <v>83</v>
      </c>
      <c r="P322" t="s">
        <v>83</v>
      </c>
      <c r="Q322" t="s">
        <v>83</v>
      </c>
      <c r="R322" t="s">
        <v>83</v>
      </c>
      <c r="S322" t="s">
        <v>83</v>
      </c>
      <c r="T322" t="s">
        <v>83</v>
      </c>
      <c r="U322" t="s">
        <v>83</v>
      </c>
      <c r="V322" t="s">
        <v>83</v>
      </c>
      <c r="W322">
        <v>4</v>
      </c>
      <c r="X322">
        <v>2</v>
      </c>
      <c r="Y322">
        <v>2</v>
      </c>
      <c r="Z322" s="1">
        <v>39719</v>
      </c>
      <c r="AA322">
        <v>37</v>
      </c>
      <c r="AB322">
        <v>375120809285</v>
      </c>
      <c r="AC322">
        <v>37</v>
      </c>
      <c r="AD322">
        <v>7318927</v>
      </c>
      <c r="AE322">
        <v>37512</v>
      </c>
      <c r="AF322" t="b">
        <v>0</v>
      </c>
    </row>
    <row r="323" spans="1:32" x14ac:dyDescent="0.15">
      <c r="A323">
        <v>4</v>
      </c>
      <c r="B323">
        <v>322</v>
      </c>
      <c r="C323">
        <v>1</v>
      </c>
      <c r="D323" t="s">
        <v>115</v>
      </c>
      <c r="E323" t="s">
        <v>116</v>
      </c>
      <c r="F323" t="s">
        <v>83</v>
      </c>
      <c r="G323" t="s">
        <v>83</v>
      </c>
      <c r="H323">
        <v>48</v>
      </c>
      <c r="I323">
        <v>0</v>
      </c>
      <c r="J323">
        <v>0</v>
      </c>
      <c r="K323" t="s">
        <v>1224</v>
      </c>
      <c r="L323" t="s">
        <v>83</v>
      </c>
      <c r="M323" t="s">
        <v>83</v>
      </c>
      <c r="N323" t="s">
        <v>1225</v>
      </c>
      <c r="O323" t="s">
        <v>83</v>
      </c>
      <c r="P323" t="s">
        <v>83</v>
      </c>
      <c r="Q323" t="s">
        <v>83</v>
      </c>
      <c r="R323" t="s">
        <v>83</v>
      </c>
      <c r="S323" t="s">
        <v>83</v>
      </c>
      <c r="T323" t="s">
        <v>83</v>
      </c>
      <c r="U323" t="s">
        <v>83</v>
      </c>
      <c r="V323" t="s">
        <v>83</v>
      </c>
      <c r="W323">
        <v>4</v>
      </c>
      <c r="X323">
        <v>3</v>
      </c>
      <c r="Y323">
        <v>3</v>
      </c>
      <c r="Z323" s="1">
        <v>38223</v>
      </c>
      <c r="AA323">
        <v>38</v>
      </c>
      <c r="AB323">
        <v>382050408240</v>
      </c>
      <c r="AC323">
        <v>38</v>
      </c>
      <c r="AD323">
        <v>5338151</v>
      </c>
      <c r="AE323">
        <v>38205</v>
      </c>
      <c r="AF323" t="b">
        <v>0</v>
      </c>
    </row>
    <row r="324" spans="1:32" x14ac:dyDescent="0.15">
      <c r="A324">
        <v>4</v>
      </c>
      <c r="B324">
        <v>323</v>
      </c>
      <c r="C324">
        <v>1</v>
      </c>
      <c r="D324" t="s">
        <v>392</v>
      </c>
      <c r="E324" t="s">
        <v>393</v>
      </c>
      <c r="F324" t="s">
        <v>83</v>
      </c>
      <c r="G324" t="s">
        <v>83</v>
      </c>
      <c r="H324">
        <v>48</v>
      </c>
      <c r="I324">
        <v>0</v>
      </c>
      <c r="J324">
        <v>0</v>
      </c>
      <c r="K324" t="s">
        <v>1224</v>
      </c>
      <c r="L324" t="s">
        <v>83</v>
      </c>
      <c r="M324" t="s">
        <v>83</v>
      </c>
      <c r="N324" t="s">
        <v>1225</v>
      </c>
      <c r="O324" t="s">
        <v>83</v>
      </c>
      <c r="P324" t="s">
        <v>83</v>
      </c>
      <c r="Q324" t="s">
        <v>83</v>
      </c>
      <c r="R324" t="s">
        <v>83</v>
      </c>
      <c r="S324" t="s">
        <v>83</v>
      </c>
      <c r="T324" t="s">
        <v>83</v>
      </c>
      <c r="U324" t="s">
        <v>83</v>
      </c>
      <c r="V324" t="s">
        <v>83</v>
      </c>
      <c r="W324">
        <v>4</v>
      </c>
      <c r="X324">
        <v>3</v>
      </c>
      <c r="Y324">
        <v>3</v>
      </c>
      <c r="Z324" s="1">
        <v>38356</v>
      </c>
      <c r="AA324">
        <v>38</v>
      </c>
      <c r="AB324">
        <v>382050501040</v>
      </c>
      <c r="AC324">
        <v>38</v>
      </c>
      <c r="AD324">
        <v>5338125</v>
      </c>
      <c r="AE324">
        <v>38205</v>
      </c>
      <c r="AF324" t="b">
        <v>0</v>
      </c>
    </row>
    <row r="325" spans="1:32" x14ac:dyDescent="0.15">
      <c r="A325">
        <v>4</v>
      </c>
      <c r="B325">
        <v>324</v>
      </c>
      <c r="C325">
        <v>1</v>
      </c>
      <c r="D325" t="s">
        <v>400</v>
      </c>
      <c r="E325" t="s">
        <v>401</v>
      </c>
      <c r="F325" t="s">
        <v>83</v>
      </c>
      <c r="G325" t="s">
        <v>83</v>
      </c>
      <c r="H325">
        <v>48</v>
      </c>
      <c r="I325">
        <v>0</v>
      </c>
      <c r="J325">
        <v>0</v>
      </c>
      <c r="K325" t="s">
        <v>1224</v>
      </c>
      <c r="L325" t="s">
        <v>83</v>
      </c>
      <c r="M325" t="s">
        <v>83</v>
      </c>
      <c r="N325" t="s">
        <v>1225</v>
      </c>
      <c r="O325" t="s">
        <v>83</v>
      </c>
      <c r="P325" t="s">
        <v>83</v>
      </c>
      <c r="Q325" t="s">
        <v>83</v>
      </c>
      <c r="R325" t="s">
        <v>83</v>
      </c>
      <c r="S325" t="s">
        <v>83</v>
      </c>
      <c r="T325" t="s">
        <v>83</v>
      </c>
      <c r="U325" t="s">
        <v>83</v>
      </c>
      <c r="V325" t="s">
        <v>83</v>
      </c>
      <c r="W325">
        <v>4</v>
      </c>
      <c r="X325">
        <v>3</v>
      </c>
      <c r="Y325">
        <v>1</v>
      </c>
      <c r="Z325" s="1">
        <v>38936</v>
      </c>
      <c r="AA325">
        <v>38</v>
      </c>
      <c r="AB325">
        <v>382050608070</v>
      </c>
      <c r="AC325">
        <v>38</v>
      </c>
      <c r="AD325">
        <v>8257118</v>
      </c>
      <c r="AE325">
        <v>38205</v>
      </c>
      <c r="AF325" t="b">
        <v>0</v>
      </c>
    </row>
    <row r="326" spans="1:32" x14ac:dyDescent="0.15">
      <c r="A326">
        <v>4</v>
      </c>
      <c r="B326">
        <v>325</v>
      </c>
      <c r="C326">
        <v>1</v>
      </c>
      <c r="D326" t="s">
        <v>1226</v>
      </c>
      <c r="E326" t="s">
        <v>1227</v>
      </c>
      <c r="F326" t="s">
        <v>83</v>
      </c>
      <c r="G326" t="s">
        <v>83</v>
      </c>
      <c r="H326">
        <v>48</v>
      </c>
      <c r="I326">
        <v>0</v>
      </c>
      <c r="J326">
        <v>0</v>
      </c>
      <c r="K326" t="s">
        <v>1224</v>
      </c>
      <c r="L326" t="s">
        <v>83</v>
      </c>
      <c r="M326" t="s">
        <v>83</v>
      </c>
      <c r="N326" t="s">
        <v>1225</v>
      </c>
      <c r="O326" t="s">
        <v>83</v>
      </c>
      <c r="P326" t="s">
        <v>83</v>
      </c>
      <c r="Q326" t="s">
        <v>83</v>
      </c>
      <c r="R326" t="s">
        <v>83</v>
      </c>
      <c r="S326" t="s">
        <v>83</v>
      </c>
      <c r="T326" t="s">
        <v>83</v>
      </c>
      <c r="U326" t="s">
        <v>83</v>
      </c>
      <c r="V326" t="s">
        <v>83</v>
      </c>
      <c r="W326">
        <v>4</v>
      </c>
      <c r="X326">
        <v>2</v>
      </c>
      <c r="Y326">
        <v>3</v>
      </c>
      <c r="Z326" s="1">
        <v>39361</v>
      </c>
      <c r="AA326">
        <v>38</v>
      </c>
      <c r="AB326">
        <v>382050710060</v>
      </c>
      <c r="AC326">
        <v>38</v>
      </c>
      <c r="AD326">
        <v>7068093</v>
      </c>
      <c r="AE326">
        <v>38205</v>
      </c>
      <c r="AF326" t="b">
        <v>0</v>
      </c>
    </row>
    <row r="327" spans="1:32" x14ac:dyDescent="0.15">
      <c r="A327">
        <v>4</v>
      </c>
      <c r="B327">
        <v>326</v>
      </c>
      <c r="C327">
        <v>1</v>
      </c>
      <c r="D327" t="s">
        <v>1228</v>
      </c>
      <c r="E327" t="s">
        <v>1229</v>
      </c>
      <c r="F327" t="s">
        <v>83</v>
      </c>
      <c r="G327" t="s">
        <v>83</v>
      </c>
      <c r="H327">
        <v>48</v>
      </c>
      <c r="I327">
        <v>0</v>
      </c>
      <c r="J327">
        <v>0</v>
      </c>
      <c r="K327" t="s">
        <v>1224</v>
      </c>
      <c r="L327" t="s">
        <v>83</v>
      </c>
      <c r="M327" t="s">
        <v>83</v>
      </c>
      <c r="N327" t="s">
        <v>1225</v>
      </c>
      <c r="O327" t="s">
        <v>83</v>
      </c>
      <c r="P327" t="s">
        <v>83</v>
      </c>
      <c r="Q327" t="s">
        <v>83</v>
      </c>
      <c r="R327" t="s">
        <v>83</v>
      </c>
      <c r="S327" t="s">
        <v>83</v>
      </c>
      <c r="T327" t="s">
        <v>83</v>
      </c>
      <c r="U327" t="s">
        <v>83</v>
      </c>
      <c r="V327" t="s">
        <v>83</v>
      </c>
      <c r="W327">
        <v>4</v>
      </c>
      <c r="X327">
        <v>2</v>
      </c>
      <c r="Y327">
        <v>2</v>
      </c>
      <c r="Z327" s="1">
        <v>39680</v>
      </c>
      <c r="AA327">
        <v>38</v>
      </c>
      <c r="AB327">
        <v>382050808200</v>
      </c>
      <c r="AC327">
        <v>38</v>
      </c>
      <c r="AD327">
        <v>7501550</v>
      </c>
      <c r="AE327">
        <v>38205</v>
      </c>
      <c r="AF327" t="b">
        <v>0</v>
      </c>
    </row>
    <row r="328" spans="1:32" x14ac:dyDescent="0.15">
      <c r="A328">
        <v>4</v>
      </c>
      <c r="B328">
        <v>327</v>
      </c>
      <c r="C328">
        <v>1</v>
      </c>
      <c r="D328" t="s">
        <v>1230</v>
      </c>
      <c r="E328" t="s">
        <v>1231</v>
      </c>
      <c r="F328" t="s">
        <v>83</v>
      </c>
      <c r="G328" t="s">
        <v>83</v>
      </c>
      <c r="H328">
        <v>48</v>
      </c>
      <c r="I328">
        <v>0</v>
      </c>
      <c r="J328">
        <v>0</v>
      </c>
      <c r="K328" t="s">
        <v>1224</v>
      </c>
      <c r="L328" t="s">
        <v>83</v>
      </c>
      <c r="M328" t="s">
        <v>83</v>
      </c>
      <c r="N328" t="s">
        <v>1225</v>
      </c>
      <c r="O328" t="s">
        <v>83</v>
      </c>
      <c r="P328" t="s">
        <v>83</v>
      </c>
      <c r="Q328" t="s">
        <v>83</v>
      </c>
      <c r="R328" t="s">
        <v>83</v>
      </c>
      <c r="S328" t="s">
        <v>83</v>
      </c>
      <c r="T328" t="s">
        <v>83</v>
      </c>
      <c r="U328" t="s">
        <v>83</v>
      </c>
      <c r="V328" t="s">
        <v>83</v>
      </c>
      <c r="W328">
        <v>4</v>
      </c>
      <c r="X328">
        <v>2</v>
      </c>
      <c r="Y328">
        <v>2</v>
      </c>
      <c r="Z328" s="1">
        <v>39822</v>
      </c>
      <c r="AA328">
        <v>38</v>
      </c>
      <c r="AB328">
        <v>382050901090</v>
      </c>
      <c r="AC328">
        <v>38</v>
      </c>
      <c r="AD328">
        <v>7790725</v>
      </c>
      <c r="AE328">
        <v>38205</v>
      </c>
      <c r="AF328" t="b">
        <v>0</v>
      </c>
    </row>
    <row r="329" spans="1:32" x14ac:dyDescent="0.15">
      <c r="A329">
        <v>4</v>
      </c>
      <c r="B329">
        <v>328</v>
      </c>
      <c r="C329">
        <v>1</v>
      </c>
      <c r="D329" t="s">
        <v>1232</v>
      </c>
      <c r="E329" t="s">
        <v>1233</v>
      </c>
      <c r="F329" t="s">
        <v>83</v>
      </c>
      <c r="G329" t="s">
        <v>83</v>
      </c>
      <c r="H329">
        <v>48</v>
      </c>
      <c r="I329">
        <v>0</v>
      </c>
      <c r="J329">
        <v>0</v>
      </c>
      <c r="K329" t="s">
        <v>1224</v>
      </c>
      <c r="L329" t="s">
        <v>83</v>
      </c>
      <c r="M329" t="s">
        <v>83</v>
      </c>
      <c r="N329" t="s">
        <v>1225</v>
      </c>
      <c r="O329" t="s">
        <v>83</v>
      </c>
      <c r="P329" t="s">
        <v>83</v>
      </c>
      <c r="Q329" t="s">
        <v>83</v>
      </c>
      <c r="R329" t="s">
        <v>83</v>
      </c>
      <c r="S329" t="s">
        <v>83</v>
      </c>
      <c r="T329" t="s">
        <v>83</v>
      </c>
      <c r="U329" t="s">
        <v>83</v>
      </c>
      <c r="V329" t="s">
        <v>83</v>
      </c>
      <c r="W329">
        <v>4</v>
      </c>
      <c r="X329">
        <v>2</v>
      </c>
      <c r="Y329">
        <v>2</v>
      </c>
      <c r="Z329" s="1">
        <v>39897</v>
      </c>
      <c r="AA329">
        <v>38</v>
      </c>
      <c r="AB329">
        <v>382050903250</v>
      </c>
      <c r="AC329">
        <v>38</v>
      </c>
      <c r="AD329">
        <v>8193323</v>
      </c>
      <c r="AE329">
        <v>38205</v>
      </c>
      <c r="AF329" t="b">
        <v>0</v>
      </c>
    </row>
    <row r="330" spans="1:32" x14ac:dyDescent="0.15">
      <c r="A330">
        <v>4</v>
      </c>
      <c r="B330">
        <v>329</v>
      </c>
      <c r="C330">
        <v>1</v>
      </c>
      <c r="D330" t="s">
        <v>1234</v>
      </c>
      <c r="E330" t="s">
        <v>1235</v>
      </c>
      <c r="F330" t="s">
        <v>83</v>
      </c>
      <c r="G330" t="s">
        <v>83</v>
      </c>
      <c r="H330">
        <v>48</v>
      </c>
      <c r="I330">
        <v>0</v>
      </c>
      <c r="J330">
        <v>0</v>
      </c>
      <c r="K330" t="s">
        <v>1224</v>
      </c>
      <c r="L330" t="s">
        <v>83</v>
      </c>
      <c r="M330" t="s">
        <v>83</v>
      </c>
      <c r="N330" t="s">
        <v>1225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 t="s">
        <v>83</v>
      </c>
      <c r="U330" t="s">
        <v>83</v>
      </c>
      <c r="V330" t="s">
        <v>83</v>
      </c>
      <c r="W330">
        <v>4</v>
      </c>
      <c r="X330">
        <v>2</v>
      </c>
      <c r="Y330">
        <v>1</v>
      </c>
      <c r="Z330" s="1">
        <v>40252</v>
      </c>
      <c r="AA330">
        <v>38</v>
      </c>
      <c r="AB330">
        <v>382051003150</v>
      </c>
      <c r="AC330">
        <v>38</v>
      </c>
      <c r="AD330">
        <v>7941356</v>
      </c>
      <c r="AE330">
        <v>38205</v>
      </c>
      <c r="AF330" t="b">
        <v>0</v>
      </c>
    </row>
    <row r="331" spans="1:32" x14ac:dyDescent="0.15">
      <c r="A331">
        <v>4</v>
      </c>
      <c r="B331">
        <v>330</v>
      </c>
      <c r="C331">
        <v>1</v>
      </c>
      <c r="D331" t="s">
        <v>1236</v>
      </c>
      <c r="E331" t="s">
        <v>1237</v>
      </c>
      <c r="F331" t="s">
        <v>83</v>
      </c>
      <c r="G331" t="s">
        <v>83</v>
      </c>
      <c r="H331">
        <v>48</v>
      </c>
      <c r="I331">
        <v>0</v>
      </c>
      <c r="J331">
        <v>0</v>
      </c>
      <c r="K331" t="s">
        <v>1224</v>
      </c>
      <c r="L331" t="s">
        <v>83</v>
      </c>
      <c r="M331" t="s">
        <v>83</v>
      </c>
      <c r="N331" t="s">
        <v>1225</v>
      </c>
      <c r="O331" t="s">
        <v>83</v>
      </c>
      <c r="P331" t="s">
        <v>83</v>
      </c>
      <c r="Q331" t="s">
        <v>83</v>
      </c>
      <c r="R331" t="s">
        <v>83</v>
      </c>
      <c r="S331" t="s">
        <v>83</v>
      </c>
      <c r="T331" t="s">
        <v>83</v>
      </c>
      <c r="U331" t="s">
        <v>83</v>
      </c>
      <c r="V331" t="s">
        <v>83</v>
      </c>
      <c r="W331">
        <v>4</v>
      </c>
      <c r="X331">
        <v>1</v>
      </c>
      <c r="Y331">
        <v>6</v>
      </c>
      <c r="Z331" s="1">
        <v>40489</v>
      </c>
      <c r="AA331">
        <v>38</v>
      </c>
      <c r="AB331">
        <v>382051011070</v>
      </c>
      <c r="AC331">
        <v>38</v>
      </c>
      <c r="AD331">
        <v>8359167</v>
      </c>
      <c r="AE331">
        <v>38205</v>
      </c>
      <c r="AF331" t="b">
        <v>0</v>
      </c>
    </row>
    <row r="332" spans="1:32" x14ac:dyDescent="0.15">
      <c r="A332">
        <v>4</v>
      </c>
      <c r="B332">
        <v>331</v>
      </c>
      <c r="C332">
        <v>1</v>
      </c>
      <c r="D332" t="s">
        <v>1238</v>
      </c>
      <c r="E332" t="s">
        <v>1239</v>
      </c>
      <c r="F332" t="s">
        <v>83</v>
      </c>
      <c r="G332" t="s">
        <v>83</v>
      </c>
      <c r="H332">
        <v>48</v>
      </c>
      <c r="I332">
        <v>0</v>
      </c>
      <c r="J332">
        <v>0</v>
      </c>
      <c r="K332" t="s">
        <v>1224</v>
      </c>
      <c r="L332" t="s">
        <v>83</v>
      </c>
      <c r="M332" t="s">
        <v>83</v>
      </c>
      <c r="N332" t="s">
        <v>1225</v>
      </c>
      <c r="O332" t="s">
        <v>83</v>
      </c>
      <c r="P332" t="s">
        <v>83</v>
      </c>
      <c r="Q332" t="s">
        <v>83</v>
      </c>
      <c r="R332" t="s">
        <v>83</v>
      </c>
      <c r="S332" t="s">
        <v>83</v>
      </c>
      <c r="T332" t="s">
        <v>83</v>
      </c>
      <c r="U332" t="s">
        <v>83</v>
      </c>
      <c r="V332" t="s">
        <v>83</v>
      </c>
      <c r="W332">
        <v>4</v>
      </c>
      <c r="X332">
        <v>1</v>
      </c>
      <c r="Y332">
        <v>5</v>
      </c>
      <c r="Z332" s="1">
        <v>40953</v>
      </c>
      <c r="AA332">
        <v>38</v>
      </c>
      <c r="AB332">
        <v>382051202140</v>
      </c>
      <c r="AC332">
        <v>38</v>
      </c>
      <c r="AD332">
        <v>8811895</v>
      </c>
      <c r="AE332">
        <v>38205</v>
      </c>
      <c r="AF332" t="b">
        <v>0</v>
      </c>
    </row>
    <row r="333" spans="1:32" x14ac:dyDescent="0.15">
      <c r="A333">
        <v>4</v>
      </c>
      <c r="B333">
        <v>332</v>
      </c>
      <c r="C333">
        <v>1</v>
      </c>
      <c r="D333" t="s">
        <v>1240</v>
      </c>
      <c r="E333" t="s">
        <v>1241</v>
      </c>
      <c r="F333" t="s">
        <v>83</v>
      </c>
      <c r="G333" t="s">
        <v>83</v>
      </c>
      <c r="H333">
        <v>48</v>
      </c>
      <c r="I333">
        <v>0</v>
      </c>
      <c r="J333">
        <v>0</v>
      </c>
      <c r="K333" t="s">
        <v>1224</v>
      </c>
      <c r="L333" t="s">
        <v>83</v>
      </c>
      <c r="M333" t="s">
        <v>83</v>
      </c>
      <c r="N333" t="s">
        <v>1225</v>
      </c>
      <c r="O333" t="s">
        <v>83</v>
      </c>
      <c r="P333" t="s">
        <v>83</v>
      </c>
      <c r="Q333" t="s">
        <v>83</v>
      </c>
      <c r="R333" t="s">
        <v>83</v>
      </c>
      <c r="S333" t="s">
        <v>83</v>
      </c>
      <c r="T333" t="s">
        <v>83</v>
      </c>
      <c r="U333" t="s">
        <v>83</v>
      </c>
      <c r="V333" t="s">
        <v>83</v>
      </c>
      <c r="W333">
        <v>4</v>
      </c>
      <c r="X333">
        <v>1</v>
      </c>
      <c r="Y333">
        <v>4</v>
      </c>
      <c r="Z333" s="1">
        <v>41056</v>
      </c>
      <c r="AA333">
        <v>38</v>
      </c>
      <c r="AB333">
        <v>382051205270</v>
      </c>
      <c r="AC333">
        <v>38</v>
      </c>
      <c r="AD333">
        <v>8729319</v>
      </c>
      <c r="AE333">
        <v>38205</v>
      </c>
      <c r="AF333" t="b">
        <v>0</v>
      </c>
    </row>
    <row r="334" spans="1:32" x14ac:dyDescent="0.15">
      <c r="A334">
        <v>4</v>
      </c>
      <c r="B334">
        <v>333</v>
      </c>
      <c r="C334">
        <v>1</v>
      </c>
      <c r="D334" t="s">
        <v>1242</v>
      </c>
      <c r="E334" t="s">
        <v>1243</v>
      </c>
      <c r="F334" t="s">
        <v>83</v>
      </c>
      <c r="G334" t="s">
        <v>83</v>
      </c>
      <c r="H334">
        <v>48</v>
      </c>
      <c r="I334">
        <v>0</v>
      </c>
      <c r="J334">
        <v>0</v>
      </c>
      <c r="K334" t="s">
        <v>1224</v>
      </c>
      <c r="L334" t="s">
        <v>83</v>
      </c>
      <c r="M334" t="s">
        <v>83</v>
      </c>
      <c r="N334" t="s">
        <v>1225</v>
      </c>
      <c r="O334" t="s">
        <v>83</v>
      </c>
      <c r="P334" t="s">
        <v>83</v>
      </c>
      <c r="Q334" t="s">
        <v>83</v>
      </c>
      <c r="R334" t="s">
        <v>83</v>
      </c>
      <c r="S334" t="s">
        <v>83</v>
      </c>
      <c r="T334" t="s">
        <v>83</v>
      </c>
      <c r="U334" t="s">
        <v>83</v>
      </c>
      <c r="V334" t="s">
        <v>83</v>
      </c>
      <c r="W334">
        <v>4</v>
      </c>
      <c r="X334">
        <v>1</v>
      </c>
      <c r="Y334">
        <v>4</v>
      </c>
      <c r="Z334" s="1">
        <v>41189</v>
      </c>
      <c r="AA334">
        <v>38</v>
      </c>
      <c r="AB334">
        <v>382051210070</v>
      </c>
      <c r="AC334">
        <v>38</v>
      </c>
      <c r="AD334">
        <v>8729345</v>
      </c>
      <c r="AE334">
        <v>38205</v>
      </c>
      <c r="AF334" t="b">
        <v>0</v>
      </c>
    </row>
    <row r="335" spans="1:32" x14ac:dyDescent="0.15">
      <c r="A335">
        <v>4</v>
      </c>
      <c r="B335">
        <v>334</v>
      </c>
      <c r="C335">
        <v>2</v>
      </c>
      <c r="D335" t="s">
        <v>398</v>
      </c>
      <c r="E335" t="s">
        <v>399</v>
      </c>
      <c r="F335" t="s">
        <v>83</v>
      </c>
      <c r="G335" t="s">
        <v>83</v>
      </c>
      <c r="H335">
        <v>48</v>
      </c>
      <c r="I335">
        <v>0</v>
      </c>
      <c r="J335">
        <v>0</v>
      </c>
      <c r="K335" t="s">
        <v>1224</v>
      </c>
      <c r="L335" t="s">
        <v>83</v>
      </c>
      <c r="M335" t="s">
        <v>83</v>
      </c>
      <c r="N335" t="s">
        <v>1225</v>
      </c>
      <c r="O335" t="s">
        <v>83</v>
      </c>
      <c r="P335" t="s">
        <v>83</v>
      </c>
      <c r="Q335" t="s">
        <v>83</v>
      </c>
      <c r="R335" t="s">
        <v>83</v>
      </c>
      <c r="S335" t="s">
        <v>83</v>
      </c>
      <c r="T335" t="s">
        <v>83</v>
      </c>
      <c r="U335" t="s">
        <v>83</v>
      </c>
      <c r="V335" t="s">
        <v>83</v>
      </c>
      <c r="W335">
        <v>4</v>
      </c>
      <c r="X335">
        <v>3</v>
      </c>
      <c r="Y335">
        <v>3</v>
      </c>
      <c r="Z335" s="1">
        <v>38138</v>
      </c>
      <c r="AA335">
        <v>38</v>
      </c>
      <c r="AB335">
        <v>382050405315</v>
      </c>
      <c r="AC335">
        <v>38</v>
      </c>
      <c r="AD335">
        <v>5338098</v>
      </c>
      <c r="AE335">
        <v>38205</v>
      </c>
      <c r="AF335" t="b">
        <v>0</v>
      </c>
    </row>
    <row r="336" spans="1:32" x14ac:dyDescent="0.15">
      <c r="A336">
        <v>4</v>
      </c>
      <c r="B336">
        <v>335</v>
      </c>
      <c r="C336">
        <v>2</v>
      </c>
      <c r="D336" t="s">
        <v>117</v>
      </c>
      <c r="E336" t="s">
        <v>118</v>
      </c>
      <c r="F336" t="s">
        <v>83</v>
      </c>
      <c r="G336" t="s">
        <v>83</v>
      </c>
      <c r="H336">
        <v>48</v>
      </c>
      <c r="I336">
        <v>0</v>
      </c>
      <c r="J336">
        <v>0</v>
      </c>
      <c r="K336" t="s">
        <v>1224</v>
      </c>
      <c r="L336" t="s">
        <v>83</v>
      </c>
      <c r="M336" t="s">
        <v>83</v>
      </c>
      <c r="N336" t="s">
        <v>1225</v>
      </c>
      <c r="O336" t="s">
        <v>83</v>
      </c>
      <c r="P336" t="s">
        <v>83</v>
      </c>
      <c r="Q336" t="s">
        <v>83</v>
      </c>
      <c r="R336" t="s">
        <v>83</v>
      </c>
      <c r="S336" t="s">
        <v>83</v>
      </c>
      <c r="T336" t="s">
        <v>83</v>
      </c>
      <c r="U336" t="s">
        <v>83</v>
      </c>
      <c r="V336" t="s">
        <v>83</v>
      </c>
      <c r="W336">
        <v>4</v>
      </c>
      <c r="X336">
        <v>3</v>
      </c>
      <c r="Y336">
        <v>1</v>
      </c>
      <c r="Z336" s="1">
        <v>38839</v>
      </c>
      <c r="AA336">
        <v>38</v>
      </c>
      <c r="AB336">
        <v>382050605025</v>
      </c>
      <c r="AC336">
        <v>38</v>
      </c>
      <c r="AD336">
        <v>6022252</v>
      </c>
      <c r="AE336">
        <v>38205</v>
      </c>
      <c r="AF336" t="b">
        <v>0</v>
      </c>
    </row>
    <row r="337" spans="1:32" x14ac:dyDescent="0.15">
      <c r="A337">
        <v>4</v>
      </c>
      <c r="B337">
        <v>336</v>
      </c>
      <c r="C337">
        <v>2</v>
      </c>
      <c r="D337" t="s">
        <v>119</v>
      </c>
      <c r="E337" t="s">
        <v>120</v>
      </c>
      <c r="F337" t="s">
        <v>83</v>
      </c>
      <c r="G337" t="s">
        <v>83</v>
      </c>
      <c r="H337">
        <v>48</v>
      </c>
      <c r="I337">
        <v>0</v>
      </c>
      <c r="J337">
        <v>0</v>
      </c>
      <c r="K337" t="s">
        <v>1224</v>
      </c>
      <c r="L337" t="s">
        <v>83</v>
      </c>
      <c r="M337" t="s">
        <v>83</v>
      </c>
      <c r="N337" t="s">
        <v>1225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 t="s">
        <v>83</v>
      </c>
      <c r="U337" t="s">
        <v>83</v>
      </c>
      <c r="V337" t="s">
        <v>83</v>
      </c>
      <c r="W337">
        <v>4</v>
      </c>
      <c r="X337">
        <v>3</v>
      </c>
      <c r="Y337">
        <v>1</v>
      </c>
      <c r="Z337" s="1">
        <v>39112</v>
      </c>
      <c r="AA337">
        <v>38</v>
      </c>
      <c r="AB337">
        <v>382050701305</v>
      </c>
      <c r="AC337">
        <v>38</v>
      </c>
      <c r="AD337">
        <v>6731367</v>
      </c>
      <c r="AE337">
        <v>38205</v>
      </c>
      <c r="AF337" t="b">
        <v>0</v>
      </c>
    </row>
    <row r="338" spans="1:32" x14ac:dyDescent="0.15">
      <c r="A338">
        <v>4</v>
      </c>
      <c r="B338">
        <v>337</v>
      </c>
      <c r="C338">
        <v>2</v>
      </c>
      <c r="D338" t="s">
        <v>1244</v>
      </c>
      <c r="E338" t="s">
        <v>1245</v>
      </c>
      <c r="F338" t="s">
        <v>83</v>
      </c>
      <c r="G338" t="s">
        <v>83</v>
      </c>
      <c r="H338">
        <v>48</v>
      </c>
      <c r="I338">
        <v>0</v>
      </c>
      <c r="J338">
        <v>0</v>
      </c>
      <c r="K338" t="s">
        <v>1224</v>
      </c>
      <c r="L338" t="s">
        <v>83</v>
      </c>
      <c r="M338" t="s">
        <v>83</v>
      </c>
      <c r="N338" t="s">
        <v>1225</v>
      </c>
      <c r="O338" t="s">
        <v>83</v>
      </c>
      <c r="P338" t="s">
        <v>83</v>
      </c>
      <c r="Q338" t="s">
        <v>83</v>
      </c>
      <c r="R338" t="s">
        <v>83</v>
      </c>
      <c r="S338" t="s">
        <v>83</v>
      </c>
      <c r="T338" t="s">
        <v>83</v>
      </c>
      <c r="U338" t="s">
        <v>83</v>
      </c>
      <c r="V338" t="s">
        <v>83</v>
      </c>
      <c r="W338">
        <v>4</v>
      </c>
      <c r="X338">
        <v>2</v>
      </c>
      <c r="Y338">
        <v>3</v>
      </c>
      <c r="Z338" s="1">
        <v>39258</v>
      </c>
      <c r="AA338">
        <v>38</v>
      </c>
      <c r="AB338">
        <v>382050706255</v>
      </c>
      <c r="AC338">
        <v>38</v>
      </c>
      <c r="AD338">
        <v>5989772</v>
      </c>
      <c r="AE338">
        <v>38205</v>
      </c>
      <c r="AF338" t="b">
        <v>0</v>
      </c>
    </row>
    <row r="339" spans="1:32" x14ac:dyDescent="0.15">
      <c r="A339">
        <v>4</v>
      </c>
      <c r="B339">
        <v>338</v>
      </c>
      <c r="C339">
        <v>2</v>
      </c>
      <c r="D339" t="s">
        <v>1246</v>
      </c>
      <c r="E339" t="s">
        <v>1247</v>
      </c>
      <c r="F339" t="s">
        <v>83</v>
      </c>
      <c r="G339" t="s">
        <v>83</v>
      </c>
      <c r="H339">
        <v>48</v>
      </c>
      <c r="I339">
        <v>0</v>
      </c>
      <c r="J339">
        <v>0</v>
      </c>
      <c r="K339" t="s">
        <v>1224</v>
      </c>
      <c r="L339" t="s">
        <v>83</v>
      </c>
      <c r="M339" t="s">
        <v>83</v>
      </c>
      <c r="N339" t="s">
        <v>1225</v>
      </c>
      <c r="O339" t="s">
        <v>83</v>
      </c>
      <c r="P339" t="s">
        <v>83</v>
      </c>
      <c r="Q339" t="s">
        <v>83</v>
      </c>
      <c r="R339" t="s">
        <v>83</v>
      </c>
      <c r="S339" t="s">
        <v>83</v>
      </c>
      <c r="T339" t="s">
        <v>83</v>
      </c>
      <c r="U339" t="s">
        <v>83</v>
      </c>
      <c r="V339" t="s">
        <v>83</v>
      </c>
      <c r="W339">
        <v>4</v>
      </c>
      <c r="X339">
        <v>2</v>
      </c>
      <c r="Y339">
        <v>2</v>
      </c>
      <c r="Z339" s="1">
        <v>39596</v>
      </c>
      <c r="AA339">
        <v>38</v>
      </c>
      <c r="AB339">
        <v>382050805285</v>
      </c>
      <c r="AC339">
        <v>38</v>
      </c>
      <c r="AD339">
        <v>8729357</v>
      </c>
      <c r="AE339">
        <v>38205</v>
      </c>
      <c r="AF339" t="b">
        <v>0</v>
      </c>
    </row>
    <row r="340" spans="1:32" x14ac:dyDescent="0.15">
      <c r="A340">
        <v>4</v>
      </c>
      <c r="B340">
        <v>339</v>
      </c>
      <c r="C340">
        <v>2</v>
      </c>
      <c r="D340" t="s">
        <v>1248</v>
      </c>
      <c r="E340" t="s">
        <v>1249</v>
      </c>
      <c r="F340" t="s">
        <v>83</v>
      </c>
      <c r="G340" t="s">
        <v>83</v>
      </c>
      <c r="H340">
        <v>48</v>
      </c>
      <c r="I340">
        <v>0</v>
      </c>
      <c r="J340">
        <v>0</v>
      </c>
      <c r="K340" t="s">
        <v>1224</v>
      </c>
      <c r="L340" t="s">
        <v>83</v>
      </c>
      <c r="M340" t="s">
        <v>83</v>
      </c>
      <c r="N340" t="s">
        <v>1225</v>
      </c>
      <c r="O340" t="s">
        <v>83</v>
      </c>
      <c r="P340" t="s">
        <v>83</v>
      </c>
      <c r="Q340" t="s">
        <v>83</v>
      </c>
      <c r="R340" t="s">
        <v>83</v>
      </c>
      <c r="S340" t="s">
        <v>83</v>
      </c>
      <c r="T340" t="s">
        <v>83</v>
      </c>
      <c r="U340" t="s">
        <v>83</v>
      </c>
      <c r="V340" t="s">
        <v>83</v>
      </c>
      <c r="W340">
        <v>4</v>
      </c>
      <c r="X340">
        <v>2</v>
      </c>
      <c r="Y340">
        <v>2</v>
      </c>
      <c r="Z340" s="1">
        <v>39607</v>
      </c>
      <c r="AA340">
        <v>38</v>
      </c>
      <c r="AB340">
        <v>382050806085</v>
      </c>
      <c r="AC340">
        <v>38</v>
      </c>
      <c r="AD340">
        <v>7375934</v>
      </c>
      <c r="AE340">
        <v>38205</v>
      </c>
      <c r="AF340" t="b">
        <v>0</v>
      </c>
    </row>
    <row r="341" spans="1:32" x14ac:dyDescent="0.15">
      <c r="A341">
        <v>4</v>
      </c>
      <c r="B341">
        <v>340</v>
      </c>
      <c r="C341">
        <v>2</v>
      </c>
      <c r="D341" t="s">
        <v>1250</v>
      </c>
      <c r="E341" t="s">
        <v>1251</v>
      </c>
      <c r="F341" t="s">
        <v>83</v>
      </c>
      <c r="G341" t="s">
        <v>83</v>
      </c>
      <c r="H341">
        <v>48</v>
      </c>
      <c r="I341">
        <v>0</v>
      </c>
      <c r="J341">
        <v>0</v>
      </c>
      <c r="K341" t="s">
        <v>1224</v>
      </c>
      <c r="L341" t="s">
        <v>83</v>
      </c>
      <c r="M341" t="s">
        <v>83</v>
      </c>
      <c r="N341" t="s">
        <v>1225</v>
      </c>
      <c r="O341" t="s">
        <v>83</v>
      </c>
      <c r="P341" t="s">
        <v>83</v>
      </c>
      <c r="Q341" t="s">
        <v>83</v>
      </c>
      <c r="R341" t="s">
        <v>83</v>
      </c>
      <c r="S341" t="s">
        <v>83</v>
      </c>
      <c r="T341" t="s">
        <v>83</v>
      </c>
      <c r="U341" t="s">
        <v>83</v>
      </c>
      <c r="V341" t="s">
        <v>83</v>
      </c>
      <c r="W341">
        <v>4</v>
      </c>
      <c r="X341">
        <v>2</v>
      </c>
      <c r="Y341">
        <v>2</v>
      </c>
      <c r="Z341" s="1">
        <v>39665</v>
      </c>
      <c r="AA341">
        <v>38</v>
      </c>
      <c r="AB341">
        <v>382050808055</v>
      </c>
      <c r="AC341">
        <v>38</v>
      </c>
      <c r="AD341">
        <v>7941344</v>
      </c>
      <c r="AE341">
        <v>38205</v>
      </c>
      <c r="AF341" t="b">
        <v>0</v>
      </c>
    </row>
    <row r="342" spans="1:32" x14ac:dyDescent="0.15">
      <c r="A342">
        <v>4</v>
      </c>
      <c r="B342">
        <v>341</v>
      </c>
      <c r="C342">
        <v>2</v>
      </c>
      <c r="D342" t="s">
        <v>1252</v>
      </c>
      <c r="E342" t="s">
        <v>1253</v>
      </c>
      <c r="F342" t="s">
        <v>83</v>
      </c>
      <c r="G342" t="s">
        <v>83</v>
      </c>
      <c r="H342">
        <v>48</v>
      </c>
      <c r="I342">
        <v>0</v>
      </c>
      <c r="J342">
        <v>0</v>
      </c>
      <c r="K342" t="s">
        <v>1224</v>
      </c>
      <c r="L342" t="s">
        <v>83</v>
      </c>
      <c r="M342" t="s">
        <v>83</v>
      </c>
      <c r="N342" t="s">
        <v>1225</v>
      </c>
      <c r="O342" t="s">
        <v>83</v>
      </c>
      <c r="P342" t="s">
        <v>83</v>
      </c>
      <c r="Q342" t="s">
        <v>83</v>
      </c>
      <c r="R342" t="s">
        <v>83</v>
      </c>
      <c r="S342" t="s">
        <v>83</v>
      </c>
      <c r="T342" t="s">
        <v>83</v>
      </c>
      <c r="U342" t="s">
        <v>83</v>
      </c>
      <c r="V342" t="s">
        <v>83</v>
      </c>
      <c r="W342">
        <v>4</v>
      </c>
      <c r="X342">
        <v>2</v>
      </c>
      <c r="Y342">
        <v>2</v>
      </c>
      <c r="Z342" s="1">
        <v>39710</v>
      </c>
      <c r="AA342">
        <v>38</v>
      </c>
      <c r="AB342">
        <v>382050809195</v>
      </c>
      <c r="AC342">
        <v>38</v>
      </c>
      <c r="AD342">
        <v>8575044</v>
      </c>
      <c r="AE342">
        <v>38205</v>
      </c>
      <c r="AF342" t="b">
        <v>0</v>
      </c>
    </row>
    <row r="343" spans="1:32" x14ac:dyDescent="0.15">
      <c r="A343">
        <v>4</v>
      </c>
      <c r="B343">
        <v>342</v>
      </c>
      <c r="C343">
        <v>2</v>
      </c>
      <c r="D343" t="s">
        <v>1254</v>
      </c>
      <c r="E343" t="s">
        <v>1255</v>
      </c>
      <c r="F343" t="s">
        <v>83</v>
      </c>
      <c r="G343" t="s">
        <v>83</v>
      </c>
      <c r="H343">
        <v>48</v>
      </c>
      <c r="I343">
        <v>0</v>
      </c>
      <c r="J343">
        <v>0</v>
      </c>
      <c r="K343" t="s">
        <v>1224</v>
      </c>
      <c r="L343" t="s">
        <v>83</v>
      </c>
      <c r="M343" t="s">
        <v>83</v>
      </c>
      <c r="N343" t="s">
        <v>1225</v>
      </c>
      <c r="O343" t="s">
        <v>83</v>
      </c>
      <c r="P343" t="s">
        <v>83</v>
      </c>
      <c r="Q343" t="s">
        <v>83</v>
      </c>
      <c r="R343" t="s">
        <v>83</v>
      </c>
      <c r="S343" t="s">
        <v>83</v>
      </c>
      <c r="T343" t="s">
        <v>83</v>
      </c>
      <c r="U343" t="s">
        <v>83</v>
      </c>
      <c r="V343" t="s">
        <v>83</v>
      </c>
      <c r="W343">
        <v>4</v>
      </c>
      <c r="X343">
        <v>2</v>
      </c>
      <c r="Y343">
        <v>2</v>
      </c>
      <c r="Z343" s="1">
        <v>39803</v>
      </c>
      <c r="AA343">
        <v>38</v>
      </c>
      <c r="AB343">
        <v>382050812215</v>
      </c>
      <c r="AC343">
        <v>38</v>
      </c>
      <c r="AD343">
        <v>7375922</v>
      </c>
      <c r="AE343">
        <v>38205</v>
      </c>
      <c r="AF343" t="b">
        <v>0</v>
      </c>
    </row>
    <row r="344" spans="1:32" x14ac:dyDescent="0.15">
      <c r="A344">
        <v>4</v>
      </c>
      <c r="B344">
        <v>343</v>
      </c>
      <c r="C344">
        <v>2</v>
      </c>
      <c r="D344" t="s">
        <v>1256</v>
      </c>
      <c r="E344" t="s">
        <v>1257</v>
      </c>
      <c r="F344" t="s">
        <v>83</v>
      </c>
      <c r="G344" t="s">
        <v>83</v>
      </c>
      <c r="H344">
        <v>48</v>
      </c>
      <c r="I344">
        <v>0</v>
      </c>
      <c r="J344">
        <v>0</v>
      </c>
      <c r="K344" t="s">
        <v>1224</v>
      </c>
      <c r="L344" t="s">
        <v>83</v>
      </c>
      <c r="M344" t="s">
        <v>83</v>
      </c>
      <c r="N344" t="s">
        <v>1225</v>
      </c>
      <c r="O344" t="s">
        <v>83</v>
      </c>
      <c r="P344" t="s">
        <v>83</v>
      </c>
      <c r="Q344" t="s">
        <v>83</v>
      </c>
      <c r="R344" t="s">
        <v>83</v>
      </c>
      <c r="S344" t="s">
        <v>83</v>
      </c>
      <c r="T344" t="s">
        <v>83</v>
      </c>
      <c r="U344" t="s">
        <v>83</v>
      </c>
      <c r="V344" t="s">
        <v>83</v>
      </c>
      <c r="W344">
        <v>4</v>
      </c>
      <c r="X344">
        <v>2</v>
      </c>
      <c r="Y344">
        <v>1</v>
      </c>
      <c r="Z344" s="1">
        <v>40031</v>
      </c>
      <c r="AA344">
        <v>38</v>
      </c>
      <c r="AB344">
        <v>382050908065</v>
      </c>
      <c r="AC344">
        <v>38</v>
      </c>
      <c r="AD344">
        <v>7834675</v>
      </c>
      <c r="AE344">
        <v>38205</v>
      </c>
      <c r="AF344" t="b">
        <v>0</v>
      </c>
    </row>
    <row r="345" spans="1:32" x14ac:dyDescent="0.15">
      <c r="A345">
        <v>4</v>
      </c>
      <c r="B345">
        <v>344</v>
      </c>
      <c r="C345">
        <v>2</v>
      </c>
      <c r="D345" t="s">
        <v>1258</v>
      </c>
      <c r="E345" t="s">
        <v>1259</v>
      </c>
      <c r="F345" t="s">
        <v>83</v>
      </c>
      <c r="G345" t="s">
        <v>83</v>
      </c>
      <c r="H345">
        <v>48</v>
      </c>
      <c r="I345">
        <v>0</v>
      </c>
      <c r="J345">
        <v>0</v>
      </c>
      <c r="K345" t="s">
        <v>1224</v>
      </c>
      <c r="L345" t="s">
        <v>83</v>
      </c>
      <c r="M345" t="s">
        <v>83</v>
      </c>
      <c r="N345" t="s">
        <v>1225</v>
      </c>
      <c r="O345" t="s">
        <v>83</v>
      </c>
      <c r="P345" t="s">
        <v>83</v>
      </c>
      <c r="Q345" t="s">
        <v>83</v>
      </c>
      <c r="R345" t="s">
        <v>83</v>
      </c>
      <c r="S345" t="s">
        <v>83</v>
      </c>
      <c r="T345" t="s">
        <v>83</v>
      </c>
      <c r="U345" t="s">
        <v>83</v>
      </c>
      <c r="V345" t="s">
        <v>83</v>
      </c>
      <c r="W345">
        <v>4</v>
      </c>
      <c r="X345">
        <v>1</v>
      </c>
      <c r="Y345">
        <v>6</v>
      </c>
      <c r="Z345" s="1">
        <v>40353</v>
      </c>
      <c r="AA345">
        <v>38</v>
      </c>
      <c r="AB345">
        <v>382051006245</v>
      </c>
      <c r="AC345">
        <v>38</v>
      </c>
      <c r="AD345">
        <v>8193335</v>
      </c>
      <c r="AE345">
        <v>38205</v>
      </c>
      <c r="AF345" t="b">
        <v>0</v>
      </c>
    </row>
    <row r="346" spans="1:32" x14ac:dyDescent="0.15">
      <c r="A346">
        <v>4</v>
      </c>
      <c r="B346">
        <v>345</v>
      </c>
      <c r="C346">
        <v>2</v>
      </c>
      <c r="D346" t="s">
        <v>1260</v>
      </c>
      <c r="E346" t="s">
        <v>1261</v>
      </c>
      <c r="F346" t="s">
        <v>83</v>
      </c>
      <c r="G346" t="s">
        <v>83</v>
      </c>
      <c r="H346">
        <v>48</v>
      </c>
      <c r="I346">
        <v>0</v>
      </c>
      <c r="J346">
        <v>0</v>
      </c>
      <c r="K346" t="s">
        <v>1224</v>
      </c>
      <c r="L346" t="s">
        <v>83</v>
      </c>
      <c r="M346" t="s">
        <v>83</v>
      </c>
      <c r="N346" t="s">
        <v>1225</v>
      </c>
      <c r="O346" t="s">
        <v>83</v>
      </c>
      <c r="P346" t="s">
        <v>83</v>
      </c>
      <c r="Q346" t="s">
        <v>83</v>
      </c>
      <c r="R346" t="s">
        <v>83</v>
      </c>
      <c r="S346" t="s">
        <v>83</v>
      </c>
      <c r="T346" t="s">
        <v>83</v>
      </c>
      <c r="U346" t="s">
        <v>83</v>
      </c>
      <c r="V346" t="s">
        <v>83</v>
      </c>
      <c r="W346">
        <v>4</v>
      </c>
      <c r="X346">
        <v>1</v>
      </c>
      <c r="Y346">
        <v>6</v>
      </c>
      <c r="Z346" s="1">
        <v>40422</v>
      </c>
      <c r="AA346">
        <v>38</v>
      </c>
      <c r="AB346">
        <v>382051009015</v>
      </c>
      <c r="AC346">
        <v>38</v>
      </c>
      <c r="AD346">
        <v>7834687</v>
      </c>
      <c r="AE346">
        <v>38205</v>
      </c>
      <c r="AF346" t="b">
        <v>0</v>
      </c>
    </row>
    <row r="347" spans="1:32" x14ac:dyDescent="0.15">
      <c r="A347">
        <v>4</v>
      </c>
      <c r="B347">
        <v>346</v>
      </c>
      <c r="C347">
        <v>2</v>
      </c>
      <c r="D347" t="s">
        <v>1262</v>
      </c>
      <c r="E347" t="s">
        <v>1263</v>
      </c>
      <c r="F347" t="s">
        <v>83</v>
      </c>
      <c r="G347" t="s">
        <v>83</v>
      </c>
      <c r="H347">
        <v>48</v>
      </c>
      <c r="I347">
        <v>0</v>
      </c>
      <c r="J347">
        <v>0</v>
      </c>
      <c r="K347" t="s">
        <v>1224</v>
      </c>
      <c r="L347" t="s">
        <v>83</v>
      </c>
      <c r="M347" t="s">
        <v>83</v>
      </c>
      <c r="N347" t="s">
        <v>1225</v>
      </c>
      <c r="O347" t="s">
        <v>83</v>
      </c>
      <c r="P347" t="s">
        <v>83</v>
      </c>
      <c r="Q347" t="s">
        <v>83</v>
      </c>
      <c r="R347" t="s">
        <v>83</v>
      </c>
      <c r="S347" t="s">
        <v>83</v>
      </c>
      <c r="T347" t="s">
        <v>83</v>
      </c>
      <c r="U347" t="s">
        <v>83</v>
      </c>
      <c r="V347" t="s">
        <v>83</v>
      </c>
      <c r="W347">
        <v>4</v>
      </c>
      <c r="X347">
        <v>1</v>
      </c>
      <c r="Y347">
        <v>6</v>
      </c>
      <c r="Z347" s="1">
        <v>40453</v>
      </c>
      <c r="AA347">
        <v>38</v>
      </c>
      <c r="AB347">
        <v>382051010025</v>
      </c>
      <c r="AC347">
        <v>38</v>
      </c>
      <c r="AD347">
        <v>8359179</v>
      </c>
      <c r="AE347">
        <v>38205</v>
      </c>
      <c r="AF347" t="b">
        <v>0</v>
      </c>
    </row>
    <row r="348" spans="1:32" x14ac:dyDescent="0.15">
      <c r="A348">
        <v>4</v>
      </c>
      <c r="B348">
        <v>347</v>
      </c>
      <c r="C348">
        <v>2</v>
      </c>
      <c r="D348" t="s">
        <v>1264</v>
      </c>
      <c r="E348" t="s">
        <v>1265</v>
      </c>
      <c r="F348" t="s">
        <v>83</v>
      </c>
      <c r="G348" t="s">
        <v>83</v>
      </c>
      <c r="H348">
        <v>48</v>
      </c>
      <c r="I348">
        <v>0</v>
      </c>
      <c r="J348">
        <v>0</v>
      </c>
      <c r="K348" t="s">
        <v>1224</v>
      </c>
      <c r="L348" t="s">
        <v>83</v>
      </c>
      <c r="M348" t="s">
        <v>83</v>
      </c>
      <c r="N348" t="s">
        <v>1225</v>
      </c>
      <c r="O348" t="s">
        <v>83</v>
      </c>
      <c r="P348" t="s">
        <v>83</v>
      </c>
      <c r="Q348" t="s">
        <v>83</v>
      </c>
      <c r="R348" t="s">
        <v>83</v>
      </c>
      <c r="S348" t="s">
        <v>83</v>
      </c>
      <c r="T348" t="s">
        <v>83</v>
      </c>
      <c r="U348" t="s">
        <v>83</v>
      </c>
      <c r="V348" t="s">
        <v>83</v>
      </c>
      <c r="W348">
        <v>4</v>
      </c>
      <c r="X348">
        <v>1</v>
      </c>
      <c r="Y348">
        <v>6</v>
      </c>
      <c r="Z348" s="1">
        <v>40559</v>
      </c>
      <c r="AA348">
        <v>38</v>
      </c>
      <c r="AB348">
        <v>382051101165</v>
      </c>
      <c r="AC348">
        <v>38</v>
      </c>
      <c r="AD348">
        <v>6885285</v>
      </c>
      <c r="AE348">
        <v>38205</v>
      </c>
      <c r="AF348" t="b">
        <v>0</v>
      </c>
    </row>
    <row r="349" spans="1:32" x14ac:dyDescent="0.15">
      <c r="A349">
        <v>4</v>
      </c>
      <c r="B349">
        <v>348</v>
      </c>
      <c r="C349">
        <v>2</v>
      </c>
      <c r="D349" t="s">
        <v>1266</v>
      </c>
      <c r="E349" t="s">
        <v>1267</v>
      </c>
      <c r="F349" t="s">
        <v>83</v>
      </c>
      <c r="G349" t="s">
        <v>83</v>
      </c>
      <c r="H349">
        <v>48</v>
      </c>
      <c r="I349">
        <v>0</v>
      </c>
      <c r="J349">
        <v>0</v>
      </c>
      <c r="K349" t="s">
        <v>1224</v>
      </c>
      <c r="L349" t="s">
        <v>83</v>
      </c>
      <c r="M349" t="s">
        <v>83</v>
      </c>
      <c r="N349" t="s">
        <v>1225</v>
      </c>
      <c r="O349" t="s">
        <v>83</v>
      </c>
      <c r="P349" t="s">
        <v>83</v>
      </c>
      <c r="Q349" t="s">
        <v>83</v>
      </c>
      <c r="R349" t="s">
        <v>83</v>
      </c>
      <c r="S349" t="s">
        <v>83</v>
      </c>
      <c r="T349" t="s">
        <v>83</v>
      </c>
      <c r="U349" t="s">
        <v>83</v>
      </c>
      <c r="V349" t="s">
        <v>83</v>
      </c>
      <c r="W349">
        <v>4</v>
      </c>
      <c r="X349">
        <v>1</v>
      </c>
      <c r="Y349">
        <v>5</v>
      </c>
      <c r="Z349" s="1">
        <v>40963</v>
      </c>
      <c r="AA349">
        <v>38</v>
      </c>
      <c r="AB349">
        <v>382051202245</v>
      </c>
      <c r="AC349">
        <v>38</v>
      </c>
      <c r="AD349">
        <v>8729369</v>
      </c>
      <c r="AE349">
        <v>38205</v>
      </c>
      <c r="AF349" t="b">
        <v>0</v>
      </c>
    </row>
    <row r="350" spans="1:32" x14ac:dyDescent="0.15">
      <c r="A350">
        <v>4</v>
      </c>
      <c r="B350">
        <v>349</v>
      </c>
      <c r="C350">
        <v>2</v>
      </c>
      <c r="D350" t="s">
        <v>1268</v>
      </c>
      <c r="E350" t="s">
        <v>1269</v>
      </c>
      <c r="F350" t="s">
        <v>83</v>
      </c>
      <c r="G350" t="s">
        <v>83</v>
      </c>
      <c r="H350">
        <v>48</v>
      </c>
      <c r="I350">
        <v>0</v>
      </c>
      <c r="J350">
        <v>0</v>
      </c>
      <c r="K350" t="s">
        <v>1224</v>
      </c>
      <c r="L350" t="s">
        <v>83</v>
      </c>
      <c r="M350" t="s">
        <v>83</v>
      </c>
      <c r="N350" t="s">
        <v>1225</v>
      </c>
      <c r="O350" t="s">
        <v>83</v>
      </c>
      <c r="P350" t="s">
        <v>83</v>
      </c>
      <c r="Q350" t="s">
        <v>83</v>
      </c>
      <c r="R350" t="s">
        <v>83</v>
      </c>
      <c r="S350" t="s">
        <v>83</v>
      </c>
      <c r="T350" t="s">
        <v>83</v>
      </c>
      <c r="U350" t="s">
        <v>83</v>
      </c>
      <c r="V350" t="s">
        <v>83</v>
      </c>
      <c r="W350">
        <v>4</v>
      </c>
      <c r="X350">
        <v>1</v>
      </c>
      <c r="Y350">
        <v>4</v>
      </c>
      <c r="Z350" s="1">
        <v>41042</v>
      </c>
      <c r="AA350">
        <v>38</v>
      </c>
      <c r="AB350">
        <v>382051205135</v>
      </c>
      <c r="AC350">
        <v>38</v>
      </c>
      <c r="AD350">
        <v>8729395</v>
      </c>
      <c r="AE350">
        <v>38205</v>
      </c>
      <c r="AF350" t="b">
        <v>0</v>
      </c>
    </row>
    <row r="351" spans="1:32" x14ac:dyDescent="0.15">
      <c r="A351">
        <v>4</v>
      </c>
      <c r="B351">
        <v>350</v>
      </c>
      <c r="C351">
        <v>2</v>
      </c>
      <c r="D351" t="s">
        <v>1270</v>
      </c>
      <c r="E351" t="s">
        <v>1271</v>
      </c>
      <c r="F351" t="s">
        <v>83</v>
      </c>
      <c r="G351" t="s">
        <v>83</v>
      </c>
      <c r="H351">
        <v>48</v>
      </c>
      <c r="I351">
        <v>0</v>
      </c>
      <c r="J351">
        <v>0</v>
      </c>
      <c r="K351" t="s">
        <v>1224</v>
      </c>
      <c r="L351" t="s">
        <v>83</v>
      </c>
      <c r="M351" t="s">
        <v>83</v>
      </c>
      <c r="N351" t="s">
        <v>1225</v>
      </c>
      <c r="O351" t="s">
        <v>83</v>
      </c>
      <c r="P351" t="s">
        <v>83</v>
      </c>
      <c r="Q351" t="s">
        <v>83</v>
      </c>
      <c r="R351" t="s">
        <v>83</v>
      </c>
      <c r="S351" t="s">
        <v>83</v>
      </c>
      <c r="T351" t="s">
        <v>83</v>
      </c>
      <c r="U351" t="s">
        <v>83</v>
      </c>
      <c r="V351" t="s">
        <v>83</v>
      </c>
      <c r="W351">
        <v>4</v>
      </c>
      <c r="X351">
        <v>1</v>
      </c>
      <c r="Y351">
        <v>4</v>
      </c>
      <c r="Z351" s="1">
        <v>41048</v>
      </c>
      <c r="AA351">
        <v>38</v>
      </c>
      <c r="AB351">
        <v>382051205195</v>
      </c>
      <c r="AC351">
        <v>38</v>
      </c>
      <c r="AD351">
        <v>8729383</v>
      </c>
      <c r="AE351">
        <v>38205</v>
      </c>
      <c r="AF351" t="b">
        <v>0</v>
      </c>
    </row>
    <row r="352" spans="1:32" x14ac:dyDescent="0.15">
      <c r="A352">
        <v>4</v>
      </c>
      <c r="B352">
        <v>351</v>
      </c>
      <c r="C352">
        <v>2</v>
      </c>
      <c r="D352" t="s">
        <v>1272</v>
      </c>
      <c r="E352" t="s">
        <v>1273</v>
      </c>
      <c r="F352" t="s">
        <v>83</v>
      </c>
      <c r="G352" t="s">
        <v>83</v>
      </c>
      <c r="H352">
        <v>48</v>
      </c>
      <c r="I352">
        <v>0</v>
      </c>
      <c r="J352">
        <v>0</v>
      </c>
      <c r="K352" t="s">
        <v>1224</v>
      </c>
      <c r="L352" t="s">
        <v>83</v>
      </c>
      <c r="M352" t="s">
        <v>83</v>
      </c>
      <c r="N352" t="s">
        <v>1225</v>
      </c>
      <c r="O352" t="s">
        <v>83</v>
      </c>
      <c r="P352" t="s">
        <v>83</v>
      </c>
      <c r="Q352" t="s">
        <v>83</v>
      </c>
      <c r="R352" t="s">
        <v>83</v>
      </c>
      <c r="S352" t="s">
        <v>83</v>
      </c>
      <c r="T352" t="s">
        <v>83</v>
      </c>
      <c r="U352" t="s">
        <v>83</v>
      </c>
      <c r="V352" t="s">
        <v>83</v>
      </c>
      <c r="W352">
        <v>4</v>
      </c>
      <c r="X352">
        <v>1</v>
      </c>
      <c r="Y352">
        <v>4</v>
      </c>
      <c r="Z352" s="1">
        <v>41148</v>
      </c>
      <c r="AA352">
        <v>38</v>
      </c>
      <c r="AB352">
        <v>382051208275</v>
      </c>
      <c r="AC352">
        <v>38</v>
      </c>
      <c r="AD352">
        <v>9115809</v>
      </c>
      <c r="AE352">
        <v>38205</v>
      </c>
      <c r="AF352" t="b">
        <v>0</v>
      </c>
    </row>
    <row r="353" spans="1:32" x14ac:dyDescent="0.15">
      <c r="A353">
        <v>4</v>
      </c>
      <c r="B353">
        <v>352</v>
      </c>
      <c r="C353">
        <v>1</v>
      </c>
      <c r="D353" t="s">
        <v>121</v>
      </c>
      <c r="E353" t="s">
        <v>122</v>
      </c>
      <c r="F353" t="s">
        <v>83</v>
      </c>
      <c r="G353" t="s">
        <v>83</v>
      </c>
      <c r="H353">
        <v>52</v>
      </c>
      <c r="I353">
        <v>0</v>
      </c>
      <c r="J353">
        <v>0</v>
      </c>
      <c r="K353" t="s">
        <v>1274</v>
      </c>
      <c r="L353" t="s">
        <v>83</v>
      </c>
      <c r="M353" t="s">
        <v>83</v>
      </c>
      <c r="N353" t="s">
        <v>1275</v>
      </c>
      <c r="O353" t="s">
        <v>83</v>
      </c>
      <c r="P353" t="s">
        <v>83</v>
      </c>
      <c r="Q353" t="s">
        <v>83</v>
      </c>
      <c r="R353" t="s">
        <v>83</v>
      </c>
      <c r="S353" t="s">
        <v>83</v>
      </c>
      <c r="T353" t="s">
        <v>83</v>
      </c>
      <c r="U353" t="s">
        <v>83</v>
      </c>
      <c r="V353" t="s">
        <v>83</v>
      </c>
      <c r="W353">
        <v>4</v>
      </c>
      <c r="X353">
        <v>3</v>
      </c>
      <c r="Y353">
        <v>1</v>
      </c>
      <c r="Z353" s="1">
        <v>38904</v>
      </c>
      <c r="AA353">
        <v>38</v>
      </c>
      <c r="AB353">
        <v>382080607060</v>
      </c>
      <c r="AC353">
        <v>38</v>
      </c>
      <c r="AD353">
        <v>6618723</v>
      </c>
      <c r="AE353">
        <v>38208</v>
      </c>
      <c r="AF353" t="b">
        <v>0</v>
      </c>
    </row>
    <row r="354" spans="1:32" x14ac:dyDescent="0.15">
      <c r="A354">
        <v>4</v>
      </c>
      <c r="B354">
        <v>353</v>
      </c>
      <c r="C354">
        <v>1</v>
      </c>
      <c r="D354" t="s">
        <v>123</v>
      </c>
      <c r="E354" t="s">
        <v>124</v>
      </c>
      <c r="F354" t="s">
        <v>83</v>
      </c>
      <c r="G354" t="s">
        <v>83</v>
      </c>
      <c r="H354">
        <v>52</v>
      </c>
      <c r="I354">
        <v>0</v>
      </c>
      <c r="J354">
        <v>0</v>
      </c>
      <c r="K354" t="s">
        <v>1274</v>
      </c>
      <c r="L354" t="s">
        <v>83</v>
      </c>
      <c r="M354" t="s">
        <v>83</v>
      </c>
      <c r="N354" t="s">
        <v>1275</v>
      </c>
      <c r="O354" t="s">
        <v>83</v>
      </c>
      <c r="P354" t="s">
        <v>83</v>
      </c>
      <c r="Q354" t="s">
        <v>83</v>
      </c>
      <c r="R354" t="s">
        <v>83</v>
      </c>
      <c r="S354" t="s">
        <v>83</v>
      </c>
      <c r="T354" t="s">
        <v>83</v>
      </c>
      <c r="U354" t="s">
        <v>83</v>
      </c>
      <c r="V354" t="s">
        <v>83</v>
      </c>
      <c r="W354">
        <v>4</v>
      </c>
      <c r="X354">
        <v>3</v>
      </c>
      <c r="Y354">
        <v>1</v>
      </c>
      <c r="Z354" s="1">
        <v>38980</v>
      </c>
      <c r="AA354">
        <v>38</v>
      </c>
      <c r="AB354">
        <v>382080609200</v>
      </c>
      <c r="AC354">
        <v>38</v>
      </c>
      <c r="AD354">
        <v>6618709</v>
      </c>
      <c r="AE354">
        <v>38208</v>
      </c>
      <c r="AF354" t="b">
        <v>0</v>
      </c>
    </row>
    <row r="355" spans="1:32" x14ac:dyDescent="0.15">
      <c r="A355">
        <v>4</v>
      </c>
      <c r="B355">
        <v>354</v>
      </c>
      <c r="C355">
        <v>1</v>
      </c>
      <c r="D355" t="s">
        <v>1276</v>
      </c>
      <c r="E355" t="s">
        <v>1277</v>
      </c>
      <c r="F355" t="s">
        <v>83</v>
      </c>
      <c r="G355" t="s">
        <v>83</v>
      </c>
      <c r="H355">
        <v>52</v>
      </c>
      <c r="I355">
        <v>0</v>
      </c>
      <c r="J355">
        <v>0</v>
      </c>
      <c r="K355" t="s">
        <v>1274</v>
      </c>
      <c r="L355" t="s">
        <v>83</v>
      </c>
      <c r="M355" t="s">
        <v>83</v>
      </c>
      <c r="N355" t="s">
        <v>1275</v>
      </c>
      <c r="O355" t="s">
        <v>83</v>
      </c>
      <c r="P355" t="s">
        <v>83</v>
      </c>
      <c r="Q355" t="s">
        <v>83</v>
      </c>
      <c r="R355" t="s">
        <v>83</v>
      </c>
      <c r="S355" t="s">
        <v>83</v>
      </c>
      <c r="T355" t="s">
        <v>83</v>
      </c>
      <c r="U355" t="s">
        <v>83</v>
      </c>
      <c r="V355" t="s">
        <v>83</v>
      </c>
      <c r="W355">
        <v>4</v>
      </c>
      <c r="X355">
        <v>2</v>
      </c>
      <c r="Y355">
        <v>3</v>
      </c>
      <c r="Z355" s="1">
        <v>39198</v>
      </c>
      <c r="AA355">
        <v>38</v>
      </c>
      <c r="AB355">
        <v>382080704260</v>
      </c>
      <c r="AC355">
        <v>38</v>
      </c>
      <c r="AD355">
        <v>7071349</v>
      </c>
      <c r="AE355">
        <v>38208</v>
      </c>
      <c r="AF355" t="b">
        <v>0</v>
      </c>
    </row>
    <row r="356" spans="1:32" x14ac:dyDescent="0.15">
      <c r="A356">
        <v>4</v>
      </c>
      <c r="B356">
        <v>355</v>
      </c>
      <c r="C356">
        <v>1</v>
      </c>
      <c r="D356" t="s">
        <v>1278</v>
      </c>
      <c r="E356" t="s">
        <v>1279</v>
      </c>
      <c r="F356" t="s">
        <v>83</v>
      </c>
      <c r="G356" t="s">
        <v>83</v>
      </c>
      <c r="H356">
        <v>52</v>
      </c>
      <c r="I356">
        <v>0</v>
      </c>
      <c r="J356">
        <v>0</v>
      </c>
      <c r="K356" t="s">
        <v>1274</v>
      </c>
      <c r="L356" t="s">
        <v>83</v>
      </c>
      <c r="M356" t="s">
        <v>83</v>
      </c>
      <c r="N356" t="s">
        <v>1275</v>
      </c>
      <c r="O356" t="s">
        <v>83</v>
      </c>
      <c r="P356" t="s">
        <v>83</v>
      </c>
      <c r="Q356" t="s">
        <v>83</v>
      </c>
      <c r="R356" t="s">
        <v>83</v>
      </c>
      <c r="S356" t="s">
        <v>83</v>
      </c>
      <c r="T356" t="s">
        <v>83</v>
      </c>
      <c r="U356" t="s">
        <v>83</v>
      </c>
      <c r="V356" t="s">
        <v>83</v>
      </c>
      <c r="W356">
        <v>4</v>
      </c>
      <c r="X356">
        <v>2</v>
      </c>
      <c r="Y356">
        <v>3</v>
      </c>
      <c r="Z356" s="1">
        <v>39271</v>
      </c>
      <c r="AA356">
        <v>38</v>
      </c>
      <c r="AB356">
        <v>382080707080</v>
      </c>
      <c r="AC356">
        <v>38</v>
      </c>
      <c r="AD356">
        <v>8984364</v>
      </c>
      <c r="AE356">
        <v>38208</v>
      </c>
      <c r="AF356" t="b">
        <v>0</v>
      </c>
    </row>
    <row r="357" spans="1:32" x14ac:dyDescent="0.15">
      <c r="A357">
        <v>4</v>
      </c>
      <c r="B357">
        <v>356</v>
      </c>
      <c r="C357">
        <v>1</v>
      </c>
      <c r="D357" t="s">
        <v>1280</v>
      </c>
      <c r="E357" t="s">
        <v>1281</v>
      </c>
      <c r="F357" t="s">
        <v>83</v>
      </c>
      <c r="G357" t="s">
        <v>83</v>
      </c>
      <c r="H357">
        <v>52</v>
      </c>
      <c r="I357">
        <v>0</v>
      </c>
      <c r="J357">
        <v>0</v>
      </c>
      <c r="K357" t="s">
        <v>1274</v>
      </c>
      <c r="L357" t="s">
        <v>83</v>
      </c>
      <c r="M357" t="s">
        <v>83</v>
      </c>
      <c r="N357" t="s">
        <v>1275</v>
      </c>
      <c r="O357" t="s">
        <v>83</v>
      </c>
      <c r="P357" t="s">
        <v>83</v>
      </c>
      <c r="Q357" t="s">
        <v>83</v>
      </c>
      <c r="R357" t="s">
        <v>83</v>
      </c>
      <c r="S357" t="s">
        <v>83</v>
      </c>
      <c r="T357" t="s">
        <v>83</v>
      </c>
      <c r="U357" t="s">
        <v>83</v>
      </c>
      <c r="V357" t="s">
        <v>83</v>
      </c>
      <c r="W357">
        <v>4</v>
      </c>
      <c r="X357">
        <v>2</v>
      </c>
      <c r="Y357">
        <v>1</v>
      </c>
      <c r="Z357" s="1">
        <v>39933</v>
      </c>
      <c r="AA357">
        <v>38</v>
      </c>
      <c r="AB357">
        <v>382080904300</v>
      </c>
      <c r="AC357">
        <v>38</v>
      </c>
      <c r="AD357">
        <v>8890464</v>
      </c>
      <c r="AE357">
        <v>38208</v>
      </c>
      <c r="AF357" t="b">
        <v>0</v>
      </c>
    </row>
    <row r="358" spans="1:32" x14ac:dyDescent="0.15">
      <c r="A358">
        <v>4</v>
      </c>
      <c r="B358">
        <v>357</v>
      </c>
      <c r="C358">
        <v>1</v>
      </c>
      <c r="D358" t="s">
        <v>1282</v>
      </c>
      <c r="E358" t="s">
        <v>1283</v>
      </c>
      <c r="F358" t="s">
        <v>83</v>
      </c>
      <c r="G358" t="s">
        <v>83</v>
      </c>
      <c r="H358">
        <v>52</v>
      </c>
      <c r="I358">
        <v>0</v>
      </c>
      <c r="J358">
        <v>0</v>
      </c>
      <c r="K358" t="s">
        <v>1274</v>
      </c>
      <c r="L358" t="s">
        <v>83</v>
      </c>
      <c r="M358" t="s">
        <v>83</v>
      </c>
      <c r="N358" t="s">
        <v>1275</v>
      </c>
      <c r="O358" t="s">
        <v>83</v>
      </c>
      <c r="P358" t="s">
        <v>83</v>
      </c>
      <c r="Q358" t="s">
        <v>83</v>
      </c>
      <c r="R358" t="s">
        <v>83</v>
      </c>
      <c r="S358" t="s">
        <v>83</v>
      </c>
      <c r="T358" t="s">
        <v>83</v>
      </c>
      <c r="U358" t="s">
        <v>83</v>
      </c>
      <c r="V358" t="s">
        <v>83</v>
      </c>
      <c r="W358">
        <v>4</v>
      </c>
      <c r="X358">
        <v>1</v>
      </c>
      <c r="Y358">
        <v>6</v>
      </c>
      <c r="Z358" s="1">
        <v>40391</v>
      </c>
      <c r="AA358">
        <v>38</v>
      </c>
      <c r="AB358">
        <v>382081008010</v>
      </c>
      <c r="AC358">
        <v>38</v>
      </c>
      <c r="AD358">
        <v>7934565</v>
      </c>
      <c r="AE358">
        <v>38208</v>
      </c>
      <c r="AF358" t="b">
        <v>0</v>
      </c>
    </row>
    <row r="359" spans="1:32" x14ac:dyDescent="0.15">
      <c r="A359">
        <v>4</v>
      </c>
      <c r="B359">
        <v>358</v>
      </c>
      <c r="C359">
        <v>1</v>
      </c>
      <c r="D359" t="s">
        <v>1284</v>
      </c>
      <c r="E359" t="s">
        <v>1285</v>
      </c>
      <c r="F359" t="s">
        <v>83</v>
      </c>
      <c r="G359" t="s">
        <v>83</v>
      </c>
      <c r="H359">
        <v>52</v>
      </c>
      <c r="I359">
        <v>0</v>
      </c>
      <c r="J359">
        <v>0</v>
      </c>
      <c r="K359" t="s">
        <v>1274</v>
      </c>
      <c r="L359" t="s">
        <v>83</v>
      </c>
      <c r="M359" t="s">
        <v>83</v>
      </c>
      <c r="N359" t="s">
        <v>1275</v>
      </c>
      <c r="O359" t="s">
        <v>83</v>
      </c>
      <c r="P359" t="s">
        <v>83</v>
      </c>
      <c r="Q359" t="s">
        <v>83</v>
      </c>
      <c r="R359" t="s">
        <v>83</v>
      </c>
      <c r="S359" t="s">
        <v>83</v>
      </c>
      <c r="T359" t="s">
        <v>83</v>
      </c>
      <c r="U359" t="s">
        <v>83</v>
      </c>
      <c r="V359" t="s">
        <v>83</v>
      </c>
      <c r="W359">
        <v>4</v>
      </c>
      <c r="X359">
        <v>1</v>
      </c>
      <c r="Y359">
        <v>4</v>
      </c>
      <c r="Z359" s="1">
        <v>41055</v>
      </c>
      <c r="AA359">
        <v>38</v>
      </c>
      <c r="AB359">
        <v>382081205260</v>
      </c>
      <c r="AC359">
        <v>38</v>
      </c>
      <c r="AD359">
        <v>8602456</v>
      </c>
      <c r="AE359">
        <v>38208</v>
      </c>
      <c r="AF359" t="b">
        <v>0</v>
      </c>
    </row>
    <row r="360" spans="1:32" x14ac:dyDescent="0.15">
      <c r="A360">
        <v>4</v>
      </c>
      <c r="B360">
        <v>359</v>
      </c>
      <c r="C360">
        <v>2</v>
      </c>
      <c r="D360" t="s">
        <v>125</v>
      </c>
      <c r="E360" t="s">
        <v>126</v>
      </c>
      <c r="F360" t="s">
        <v>83</v>
      </c>
      <c r="G360" t="s">
        <v>83</v>
      </c>
      <c r="H360">
        <v>52</v>
      </c>
      <c r="I360">
        <v>0</v>
      </c>
      <c r="J360">
        <v>0</v>
      </c>
      <c r="K360" t="s">
        <v>1274</v>
      </c>
      <c r="L360" t="s">
        <v>83</v>
      </c>
      <c r="M360" t="s">
        <v>83</v>
      </c>
      <c r="N360" t="s">
        <v>1275</v>
      </c>
      <c r="O360" t="s">
        <v>83</v>
      </c>
      <c r="P360" t="s">
        <v>83</v>
      </c>
      <c r="Q360" t="s">
        <v>83</v>
      </c>
      <c r="R360" t="s">
        <v>83</v>
      </c>
      <c r="S360" t="s">
        <v>83</v>
      </c>
      <c r="T360" t="s">
        <v>83</v>
      </c>
      <c r="U360" t="s">
        <v>83</v>
      </c>
      <c r="V360" t="s">
        <v>83</v>
      </c>
      <c r="W360">
        <v>4</v>
      </c>
      <c r="X360">
        <v>3</v>
      </c>
      <c r="Y360">
        <v>2</v>
      </c>
      <c r="Z360" s="1">
        <v>38547</v>
      </c>
      <c r="AA360">
        <v>38</v>
      </c>
      <c r="AB360">
        <v>382080507145</v>
      </c>
      <c r="AC360">
        <v>38</v>
      </c>
      <c r="AD360">
        <v>6618610</v>
      </c>
      <c r="AE360">
        <v>38208</v>
      </c>
      <c r="AF360" t="b">
        <v>0</v>
      </c>
    </row>
    <row r="361" spans="1:32" x14ac:dyDescent="0.15">
      <c r="A361">
        <v>4</v>
      </c>
      <c r="B361">
        <v>360</v>
      </c>
      <c r="C361">
        <v>2</v>
      </c>
      <c r="D361" t="s">
        <v>127</v>
      </c>
      <c r="E361" t="s">
        <v>128</v>
      </c>
      <c r="F361" t="s">
        <v>83</v>
      </c>
      <c r="G361" t="s">
        <v>83</v>
      </c>
      <c r="H361">
        <v>52</v>
      </c>
      <c r="I361">
        <v>0</v>
      </c>
      <c r="J361">
        <v>0</v>
      </c>
      <c r="K361" t="s">
        <v>1274</v>
      </c>
      <c r="L361" t="s">
        <v>83</v>
      </c>
      <c r="M361" t="s">
        <v>83</v>
      </c>
      <c r="N361" t="s">
        <v>1275</v>
      </c>
      <c r="O361" t="s">
        <v>83</v>
      </c>
      <c r="P361" t="s">
        <v>83</v>
      </c>
      <c r="Q361" t="s">
        <v>83</v>
      </c>
      <c r="R361" t="s">
        <v>83</v>
      </c>
      <c r="S361" t="s">
        <v>83</v>
      </c>
      <c r="T361" t="s">
        <v>83</v>
      </c>
      <c r="U361" t="s">
        <v>83</v>
      </c>
      <c r="V361" t="s">
        <v>83</v>
      </c>
      <c r="W361">
        <v>4</v>
      </c>
      <c r="X361">
        <v>3</v>
      </c>
      <c r="Y361">
        <v>1</v>
      </c>
      <c r="Z361" s="1">
        <v>38856</v>
      </c>
      <c r="AA361">
        <v>38</v>
      </c>
      <c r="AB361">
        <v>382080605195</v>
      </c>
      <c r="AC361">
        <v>38</v>
      </c>
      <c r="AD361">
        <v>7834144</v>
      </c>
      <c r="AE361">
        <v>38208</v>
      </c>
      <c r="AF361" t="b">
        <v>0</v>
      </c>
    </row>
    <row r="362" spans="1:32" x14ac:dyDescent="0.15">
      <c r="A362">
        <v>4</v>
      </c>
      <c r="B362">
        <v>361</v>
      </c>
      <c r="C362">
        <v>2</v>
      </c>
      <c r="D362" t="s">
        <v>129</v>
      </c>
      <c r="E362" t="s">
        <v>130</v>
      </c>
      <c r="F362" t="s">
        <v>83</v>
      </c>
      <c r="G362" t="s">
        <v>83</v>
      </c>
      <c r="H362">
        <v>52</v>
      </c>
      <c r="I362">
        <v>0</v>
      </c>
      <c r="J362">
        <v>0</v>
      </c>
      <c r="K362" t="s">
        <v>1274</v>
      </c>
      <c r="L362" t="s">
        <v>83</v>
      </c>
      <c r="M362" t="s">
        <v>83</v>
      </c>
      <c r="N362" t="s">
        <v>1275</v>
      </c>
      <c r="O362" t="s">
        <v>83</v>
      </c>
      <c r="P362" t="s">
        <v>83</v>
      </c>
      <c r="Q362" t="s">
        <v>83</v>
      </c>
      <c r="R362" t="s">
        <v>83</v>
      </c>
      <c r="S362" t="s">
        <v>83</v>
      </c>
      <c r="T362" t="s">
        <v>83</v>
      </c>
      <c r="U362" t="s">
        <v>83</v>
      </c>
      <c r="V362" t="s">
        <v>83</v>
      </c>
      <c r="W362">
        <v>4</v>
      </c>
      <c r="X362">
        <v>3</v>
      </c>
      <c r="Y362">
        <v>1</v>
      </c>
      <c r="Z362" s="1">
        <v>38995</v>
      </c>
      <c r="AA362">
        <v>38</v>
      </c>
      <c r="AB362">
        <v>382080610055</v>
      </c>
      <c r="AC362">
        <v>38</v>
      </c>
      <c r="AD362">
        <v>6836961</v>
      </c>
      <c r="AE362">
        <v>38208</v>
      </c>
      <c r="AF362" t="b">
        <v>0</v>
      </c>
    </row>
    <row r="363" spans="1:32" x14ac:dyDescent="0.15">
      <c r="A363">
        <v>4</v>
      </c>
      <c r="B363">
        <v>362</v>
      </c>
      <c r="C363">
        <v>2</v>
      </c>
      <c r="D363" t="s">
        <v>1286</v>
      </c>
      <c r="E363" t="s">
        <v>1287</v>
      </c>
      <c r="F363" t="s">
        <v>83</v>
      </c>
      <c r="G363" t="s">
        <v>83</v>
      </c>
      <c r="H363">
        <v>52</v>
      </c>
      <c r="I363">
        <v>0</v>
      </c>
      <c r="J363">
        <v>0</v>
      </c>
      <c r="K363" t="s">
        <v>1274</v>
      </c>
      <c r="L363" t="s">
        <v>83</v>
      </c>
      <c r="M363" t="s">
        <v>83</v>
      </c>
      <c r="N363" t="s">
        <v>1275</v>
      </c>
      <c r="O363" t="s">
        <v>83</v>
      </c>
      <c r="P363" t="s">
        <v>83</v>
      </c>
      <c r="Q363" t="s">
        <v>83</v>
      </c>
      <c r="R363" t="s">
        <v>83</v>
      </c>
      <c r="S363" t="s">
        <v>83</v>
      </c>
      <c r="T363" t="s">
        <v>83</v>
      </c>
      <c r="U363" t="s">
        <v>83</v>
      </c>
      <c r="V363" t="s">
        <v>83</v>
      </c>
      <c r="W363">
        <v>4</v>
      </c>
      <c r="X363">
        <v>2</v>
      </c>
      <c r="Y363">
        <v>3</v>
      </c>
      <c r="Z363" s="1">
        <v>39178</v>
      </c>
      <c r="AA363">
        <v>38</v>
      </c>
      <c r="AB363">
        <v>382080704065</v>
      </c>
      <c r="AC363">
        <v>38</v>
      </c>
      <c r="AD363">
        <v>8193272</v>
      </c>
      <c r="AE363">
        <v>38208</v>
      </c>
      <c r="AF363" t="b">
        <v>0</v>
      </c>
    </row>
    <row r="364" spans="1:32" x14ac:dyDescent="0.15">
      <c r="A364">
        <v>4</v>
      </c>
      <c r="B364">
        <v>363</v>
      </c>
      <c r="C364">
        <v>2</v>
      </c>
      <c r="D364" t="s">
        <v>1288</v>
      </c>
      <c r="E364" t="s">
        <v>1289</v>
      </c>
      <c r="F364" t="s">
        <v>83</v>
      </c>
      <c r="G364" t="s">
        <v>83</v>
      </c>
      <c r="H364">
        <v>52</v>
      </c>
      <c r="I364">
        <v>0</v>
      </c>
      <c r="J364">
        <v>0</v>
      </c>
      <c r="K364" t="s">
        <v>1274</v>
      </c>
      <c r="L364" t="s">
        <v>83</v>
      </c>
      <c r="M364" t="s">
        <v>83</v>
      </c>
      <c r="N364" t="s">
        <v>1275</v>
      </c>
      <c r="O364" t="s">
        <v>83</v>
      </c>
      <c r="P364" t="s">
        <v>83</v>
      </c>
      <c r="Q364" t="s">
        <v>83</v>
      </c>
      <c r="R364" t="s">
        <v>83</v>
      </c>
      <c r="S364" t="s">
        <v>83</v>
      </c>
      <c r="T364" t="s">
        <v>83</v>
      </c>
      <c r="U364" t="s">
        <v>83</v>
      </c>
      <c r="V364" t="s">
        <v>83</v>
      </c>
      <c r="W364">
        <v>4</v>
      </c>
      <c r="X364">
        <v>2</v>
      </c>
      <c r="Y364">
        <v>3</v>
      </c>
      <c r="Z364" s="1">
        <v>39493</v>
      </c>
      <c r="AA364">
        <v>38</v>
      </c>
      <c r="AB364">
        <v>382080802155</v>
      </c>
      <c r="AC364">
        <v>38</v>
      </c>
      <c r="AD364">
        <v>8193107</v>
      </c>
      <c r="AE364">
        <v>38208</v>
      </c>
      <c r="AF364" t="b">
        <v>0</v>
      </c>
    </row>
    <row r="365" spans="1:32" x14ac:dyDescent="0.15">
      <c r="A365">
        <v>4</v>
      </c>
      <c r="B365">
        <v>364</v>
      </c>
      <c r="C365">
        <v>2</v>
      </c>
      <c r="D365" t="s">
        <v>1290</v>
      </c>
      <c r="E365" t="s">
        <v>1291</v>
      </c>
      <c r="F365" t="s">
        <v>83</v>
      </c>
      <c r="G365" t="s">
        <v>83</v>
      </c>
      <c r="H365">
        <v>52</v>
      </c>
      <c r="I365">
        <v>0</v>
      </c>
      <c r="J365">
        <v>0</v>
      </c>
      <c r="K365" t="s">
        <v>1274</v>
      </c>
      <c r="L365" t="s">
        <v>83</v>
      </c>
      <c r="M365" t="s">
        <v>83</v>
      </c>
      <c r="N365" t="s">
        <v>1275</v>
      </c>
      <c r="O365" t="s">
        <v>83</v>
      </c>
      <c r="P365" t="s">
        <v>83</v>
      </c>
      <c r="Q365" t="s">
        <v>83</v>
      </c>
      <c r="R365" t="s">
        <v>83</v>
      </c>
      <c r="S365" t="s">
        <v>83</v>
      </c>
      <c r="T365" t="s">
        <v>83</v>
      </c>
      <c r="U365" t="s">
        <v>83</v>
      </c>
      <c r="V365" t="s">
        <v>83</v>
      </c>
      <c r="W365">
        <v>4</v>
      </c>
      <c r="X365">
        <v>2</v>
      </c>
      <c r="Y365">
        <v>2</v>
      </c>
      <c r="Z365" s="1">
        <v>39700</v>
      </c>
      <c r="AA365">
        <v>38</v>
      </c>
      <c r="AB365">
        <v>382080809095</v>
      </c>
      <c r="AC365">
        <v>38</v>
      </c>
      <c r="AD365">
        <v>8369185</v>
      </c>
      <c r="AE365">
        <v>38208</v>
      </c>
      <c r="AF365" t="b">
        <v>0</v>
      </c>
    </row>
    <row r="366" spans="1:32" x14ac:dyDescent="0.15">
      <c r="A366">
        <v>4</v>
      </c>
      <c r="B366">
        <v>365</v>
      </c>
      <c r="C366">
        <v>2</v>
      </c>
      <c r="D366" t="s">
        <v>1292</v>
      </c>
      <c r="E366" t="s">
        <v>1293</v>
      </c>
      <c r="F366" t="s">
        <v>83</v>
      </c>
      <c r="G366" t="s">
        <v>83</v>
      </c>
      <c r="H366">
        <v>52</v>
      </c>
      <c r="I366">
        <v>0</v>
      </c>
      <c r="J366">
        <v>0</v>
      </c>
      <c r="K366" t="s">
        <v>1274</v>
      </c>
      <c r="L366" t="s">
        <v>83</v>
      </c>
      <c r="M366" t="s">
        <v>83</v>
      </c>
      <c r="N366" t="s">
        <v>1275</v>
      </c>
      <c r="O366" t="s">
        <v>83</v>
      </c>
      <c r="P366" t="s">
        <v>83</v>
      </c>
      <c r="Q366" t="s">
        <v>83</v>
      </c>
      <c r="R366" t="s">
        <v>83</v>
      </c>
      <c r="S366" t="s">
        <v>83</v>
      </c>
      <c r="T366" t="s">
        <v>83</v>
      </c>
      <c r="U366" t="s">
        <v>83</v>
      </c>
      <c r="V366" t="s">
        <v>83</v>
      </c>
      <c r="W366">
        <v>4</v>
      </c>
      <c r="X366">
        <v>2</v>
      </c>
      <c r="Y366">
        <v>1</v>
      </c>
      <c r="Z366" s="1">
        <v>40118</v>
      </c>
      <c r="AA366">
        <v>38</v>
      </c>
      <c r="AB366">
        <v>382080911015</v>
      </c>
      <c r="AC366">
        <v>38</v>
      </c>
      <c r="AD366">
        <v>8890476</v>
      </c>
      <c r="AE366">
        <v>38208</v>
      </c>
      <c r="AF366" t="b">
        <v>0</v>
      </c>
    </row>
    <row r="367" spans="1:32" x14ac:dyDescent="0.15">
      <c r="A367">
        <v>4</v>
      </c>
      <c r="B367">
        <v>366</v>
      </c>
      <c r="C367">
        <v>2</v>
      </c>
      <c r="D367" t="s">
        <v>1294</v>
      </c>
      <c r="E367" t="s">
        <v>1295</v>
      </c>
      <c r="F367" t="s">
        <v>83</v>
      </c>
      <c r="G367" t="s">
        <v>83</v>
      </c>
      <c r="H367">
        <v>52</v>
      </c>
      <c r="I367">
        <v>0</v>
      </c>
      <c r="J367">
        <v>0</v>
      </c>
      <c r="K367" t="s">
        <v>1274</v>
      </c>
      <c r="L367" t="s">
        <v>83</v>
      </c>
      <c r="M367" t="s">
        <v>83</v>
      </c>
      <c r="N367" t="s">
        <v>1275</v>
      </c>
      <c r="O367" t="s">
        <v>83</v>
      </c>
      <c r="P367" t="s">
        <v>83</v>
      </c>
      <c r="Q367" t="s">
        <v>83</v>
      </c>
      <c r="R367" t="s">
        <v>83</v>
      </c>
      <c r="S367" t="s">
        <v>83</v>
      </c>
      <c r="T367" t="s">
        <v>83</v>
      </c>
      <c r="U367" t="s">
        <v>83</v>
      </c>
      <c r="V367" t="s">
        <v>83</v>
      </c>
      <c r="W367">
        <v>4</v>
      </c>
      <c r="X367">
        <v>2</v>
      </c>
      <c r="Y367">
        <v>1</v>
      </c>
      <c r="Z367" s="1">
        <v>40132</v>
      </c>
      <c r="AA367">
        <v>38</v>
      </c>
      <c r="AB367">
        <v>382080911155</v>
      </c>
      <c r="AC367">
        <v>38</v>
      </c>
      <c r="AD367">
        <v>7294544</v>
      </c>
      <c r="AE367">
        <v>38208</v>
      </c>
      <c r="AF367" t="b">
        <v>0</v>
      </c>
    </row>
    <row r="368" spans="1:32" x14ac:dyDescent="0.15">
      <c r="A368">
        <v>4</v>
      </c>
      <c r="B368">
        <v>367</v>
      </c>
      <c r="C368">
        <v>2</v>
      </c>
      <c r="D368" t="s">
        <v>1296</v>
      </c>
      <c r="E368" t="s">
        <v>1297</v>
      </c>
      <c r="F368" t="s">
        <v>83</v>
      </c>
      <c r="G368" t="s">
        <v>83</v>
      </c>
      <c r="H368">
        <v>52</v>
      </c>
      <c r="I368">
        <v>0</v>
      </c>
      <c r="J368">
        <v>0</v>
      </c>
      <c r="K368" t="s">
        <v>1274</v>
      </c>
      <c r="L368" t="s">
        <v>83</v>
      </c>
      <c r="M368" t="s">
        <v>83</v>
      </c>
      <c r="N368" t="s">
        <v>1275</v>
      </c>
      <c r="O368" t="s">
        <v>83</v>
      </c>
      <c r="P368" t="s">
        <v>83</v>
      </c>
      <c r="Q368" t="s">
        <v>83</v>
      </c>
      <c r="R368" t="s">
        <v>83</v>
      </c>
      <c r="S368" t="s">
        <v>83</v>
      </c>
      <c r="T368" t="s">
        <v>83</v>
      </c>
      <c r="U368" t="s">
        <v>83</v>
      </c>
      <c r="V368" t="s">
        <v>83</v>
      </c>
      <c r="W368">
        <v>4</v>
      </c>
      <c r="X368">
        <v>1</v>
      </c>
      <c r="Y368">
        <v>5</v>
      </c>
      <c r="Z368" s="1">
        <v>40679</v>
      </c>
      <c r="AA368">
        <v>38</v>
      </c>
      <c r="AB368">
        <v>382081105165</v>
      </c>
      <c r="AC368">
        <v>38</v>
      </c>
      <c r="AD368">
        <v>8602355</v>
      </c>
      <c r="AE368">
        <v>38208</v>
      </c>
      <c r="AF368" t="b">
        <v>0</v>
      </c>
    </row>
    <row r="369" spans="1:32" x14ac:dyDescent="0.15">
      <c r="A369">
        <v>4</v>
      </c>
      <c r="B369">
        <v>368</v>
      </c>
      <c r="C369">
        <v>1</v>
      </c>
      <c r="D369" t="s">
        <v>131</v>
      </c>
      <c r="E369" t="s">
        <v>132</v>
      </c>
      <c r="F369" t="s">
        <v>83</v>
      </c>
      <c r="G369" t="s">
        <v>83</v>
      </c>
      <c r="H369">
        <v>23</v>
      </c>
      <c r="I369">
        <v>0</v>
      </c>
      <c r="J369">
        <v>0</v>
      </c>
      <c r="K369" t="s">
        <v>1298</v>
      </c>
      <c r="L369" t="s">
        <v>83</v>
      </c>
      <c r="M369" t="s">
        <v>83</v>
      </c>
      <c r="N369" t="s">
        <v>1298</v>
      </c>
      <c r="O369" t="s">
        <v>83</v>
      </c>
      <c r="P369" t="s">
        <v>83</v>
      </c>
      <c r="Q369" t="s">
        <v>83</v>
      </c>
      <c r="R369" t="s">
        <v>83</v>
      </c>
      <c r="S369" t="s">
        <v>83</v>
      </c>
      <c r="T369" t="s">
        <v>83</v>
      </c>
      <c r="U369" t="s">
        <v>83</v>
      </c>
      <c r="V369" t="s">
        <v>83</v>
      </c>
      <c r="W369">
        <v>4</v>
      </c>
      <c r="X369">
        <v>3</v>
      </c>
      <c r="Y369">
        <v>2</v>
      </c>
      <c r="Z369" s="1">
        <v>38640</v>
      </c>
      <c r="AA369">
        <v>38</v>
      </c>
      <c r="AB369">
        <v>382090510150</v>
      </c>
      <c r="AC369">
        <v>38</v>
      </c>
      <c r="AD369">
        <v>5555017</v>
      </c>
      <c r="AE369">
        <v>38209</v>
      </c>
      <c r="AF369" t="b">
        <v>0</v>
      </c>
    </row>
    <row r="370" spans="1:32" x14ac:dyDescent="0.15">
      <c r="A370">
        <v>4</v>
      </c>
      <c r="B370">
        <v>369</v>
      </c>
      <c r="C370">
        <v>1</v>
      </c>
      <c r="D370" t="s">
        <v>133</v>
      </c>
      <c r="E370" t="s">
        <v>134</v>
      </c>
      <c r="F370" t="s">
        <v>83</v>
      </c>
      <c r="G370" t="s">
        <v>83</v>
      </c>
      <c r="H370">
        <v>23</v>
      </c>
      <c r="I370">
        <v>0</v>
      </c>
      <c r="J370">
        <v>0</v>
      </c>
      <c r="K370" t="s">
        <v>1298</v>
      </c>
      <c r="L370" t="s">
        <v>83</v>
      </c>
      <c r="M370" t="s">
        <v>83</v>
      </c>
      <c r="N370" t="s">
        <v>1298</v>
      </c>
      <c r="O370" t="s">
        <v>83</v>
      </c>
      <c r="P370" t="s">
        <v>83</v>
      </c>
      <c r="Q370" t="s">
        <v>83</v>
      </c>
      <c r="R370" t="s">
        <v>83</v>
      </c>
      <c r="S370" t="s">
        <v>83</v>
      </c>
      <c r="T370" t="s">
        <v>83</v>
      </c>
      <c r="U370" t="s">
        <v>83</v>
      </c>
      <c r="V370" t="s">
        <v>83</v>
      </c>
      <c r="W370">
        <v>4</v>
      </c>
      <c r="X370">
        <v>3</v>
      </c>
      <c r="Y370">
        <v>1</v>
      </c>
      <c r="Z370" s="1">
        <v>38819</v>
      </c>
      <c r="AA370">
        <v>38</v>
      </c>
      <c r="AB370">
        <v>382090604120</v>
      </c>
      <c r="AC370">
        <v>38</v>
      </c>
      <c r="AD370">
        <v>6922425</v>
      </c>
      <c r="AE370">
        <v>38209</v>
      </c>
      <c r="AF370" t="b">
        <v>0</v>
      </c>
    </row>
    <row r="371" spans="1:32" x14ac:dyDescent="0.15">
      <c r="A371">
        <v>4</v>
      </c>
      <c r="B371">
        <v>370</v>
      </c>
      <c r="C371">
        <v>1</v>
      </c>
      <c r="D371" t="s">
        <v>1299</v>
      </c>
      <c r="E371" t="s">
        <v>1300</v>
      </c>
      <c r="F371" t="s">
        <v>83</v>
      </c>
      <c r="G371" t="s">
        <v>83</v>
      </c>
      <c r="H371">
        <v>23</v>
      </c>
      <c r="I371">
        <v>0</v>
      </c>
      <c r="J371">
        <v>0</v>
      </c>
      <c r="K371" t="s">
        <v>1298</v>
      </c>
      <c r="L371" t="s">
        <v>83</v>
      </c>
      <c r="M371" t="s">
        <v>83</v>
      </c>
      <c r="N371" t="s">
        <v>1298</v>
      </c>
      <c r="O371" t="s">
        <v>83</v>
      </c>
      <c r="P371" t="s">
        <v>83</v>
      </c>
      <c r="Q371" t="s">
        <v>83</v>
      </c>
      <c r="R371" t="s">
        <v>83</v>
      </c>
      <c r="S371" t="s">
        <v>83</v>
      </c>
      <c r="T371" t="s">
        <v>83</v>
      </c>
      <c r="U371" t="s">
        <v>83</v>
      </c>
      <c r="V371" t="s">
        <v>83</v>
      </c>
      <c r="W371">
        <v>4</v>
      </c>
      <c r="X371">
        <v>2</v>
      </c>
      <c r="Y371">
        <v>3</v>
      </c>
      <c r="Z371" s="1">
        <v>39529</v>
      </c>
      <c r="AA371">
        <v>38</v>
      </c>
      <c r="AB371">
        <v>382090803220</v>
      </c>
      <c r="AC371">
        <v>38</v>
      </c>
      <c r="AD371">
        <v>8536320</v>
      </c>
      <c r="AE371">
        <v>38209</v>
      </c>
      <c r="AF371" t="b">
        <v>0</v>
      </c>
    </row>
    <row r="372" spans="1:32" x14ac:dyDescent="0.15">
      <c r="A372">
        <v>4</v>
      </c>
      <c r="B372">
        <v>371</v>
      </c>
      <c r="C372">
        <v>1</v>
      </c>
      <c r="D372" t="s">
        <v>1301</v>
      </c>
      <c r="E372" t="s">
        <v>1302</v>
      </c>
      <c r="F372" t="s">
        <v>83</v>
      </c>
      <c r="G372" t="s">
        <v>83</v>
      </c>
      <c r="H372">
        <v>23</v>
      </c>
      <c r="I372">
        <v>0</v>
      </c>
      <c r="J372">
        <v>0</v>
      </c>
      <c r="K372" t="s">
        <v>1298</v>
      </c>
      <c r="L372" t="s">
        <v>83</v>
      </c>
      <c r="M372" t="s">
        <v>83</v>
      </c>
      <c r="N372" t="s">
        <v>1298</v>
      </c>
      <c r="O372" t="s">
        <v>83</v>
      </c>
      <c r="P372" t="s">
        <v>83</v>
      </c>
      <c r="Q372" t="s">
        <v>83</v>
      </c>
      <c r="R372" t="s">
        <v>83</v>
      </c>
      <c r="S372" t="s">
        <v>83</v>
      </c>
      <c r="T372" t="s">
        <v>83</v>
      </c>
      <c r="U372" t="s">
        <v>83</v>
      </c>
      <c r="V372" t="s">
        <v>83</v>
      </c>
      <c r="W372">
        <v>4</v>
      </c>
      <c r="X372">
        <v>2</v>
      </c>
      <c r="Y372">
        <v>2</v>
      </c>
      <c r="Z372" s="1">
        <v>39731</v>
      </c>
      <c r="AA372">
        <v>38</v>
      </c>
      <c r="AB372">
        <v>382090810100</v>
      </c>
      <c r="AC372">
        <v>38</v>
      </c>
      <c r="AD372">
        <v>7378591</v>
      </c>
      <c r="AE372">
        <v>38209</v>
      </c>
      <c r="AF372" t="b">
        <v>0</v>
      </c>
    </row>
    <row r="373" spans="1:32" x14ac:dyDescent="0.15">
      <c r="A373">
        <v>4</v>
      </c>
      <c r="B373">
        <v>372</v>
      </c>
      <c r="C373">
        <v>1</v>
      </c>
      <c r="D373" t="s">
        <v>1303</v>
      </c>
      <c r="E373" t="s">
        <v>1304</v>
      </c>
      <c r="F373" t="s">
        <v>83</v>
      </c>
      <c r="G373" t="s">
        <v>83</v>
      </c>
      <c r="H373">
        <v>23</v>
      </c>
      <c r="I373">
        <v>0</v>
      </c>
      <c r="J373">
        <v>0</v>
      </c>
      <c r="K373" t="s">
        <v>1298</v>
      </c>
      <c r="L373" t="s">
        <v>83</v>
      </c>
      <c r="M373" t="s">
        <v>83</v>
      </c>
      <c r="N373" t="s">
        <v>1298</v>
      </c>
      <c r="O373" t="s">
        <v>83</v>
      </c>
      <c r="P373" t="s">
        <v>83</v>
      </c>
      <c r="Q373" t="s">
        <v>83</v>
      </c>
      <c r="R373" t="s">
        <v>83</v>
      </c>
      <c r="S373" t="s">
        <v>83</v>
      </c>
      <c r="T373" t="s">
        <v>83</v>
      </c>
      <c r="U373" t="s">
        <v>83</v>
      </c>
      <c r="V373" t="s">
        <v>83</v>
      </c>
      <c r="W373">
        <v>4</v>
      </c>
      <c r="X373">
        <v>1</v>
      </c>
      <c r="Y373">
        <v>6</v>
      </c>
      <c r="Z373" s="1">
        <v>40402</v>
      </c>
      <c r="AA373">
        <v>38</v>
      </c>
      <c r="AB373">
        <v>382091008120</v>
      </c>
      <c r="AC373">
        <v>38</v>
      </c>
      <c r="AD373">
        <v>8370081</v>
      </c>
      <c r="AE373">
        <v>38209</v>
      </c>
      <c r="AF373" t="b">
        <v>0</v>
      </c>
    </row>
    <row r="374" spans="1:32" x14ac:dyDescent="0.15">
      <c r="A374">
        <v>4</v>
      </c>
      <c r="B374">
        <v>373</v>
      </c>
      <c r="C374">
        <v>1</v>
      </c>
      <c r="D374" t="s">
        <v>1305</v>
      </c>
      <c r="E374" t="s">
        <v>1306</v>
      </c>
      <c r="F374" t="s">
        <v>83</v>
      </c>
      <c r="G374" t="s">
        <v>83</v>
      </c>
      <c r="H374">
        <v>23</v>
      </c>
      <c r="I374">
        <v>0</v>
      </c>
      <c r="J374">
        <v>0</v>
      </c>
      <c r="K374" t="s">
        <v>1298</v>
      </c>
      <c r="L374" t="s">
        <v>83</v>
      </c>
      <c r="M374" t="s">
        <v>83</v>
      </c>
      <c r="N374" t="s">
        <v>1298</v>
      </c>
      <c r="O374" t="s">
        <v>83</v>
      </c>
      <c r="P374" t="s">
        <v>83</v>
      </c>
      <c r="Q374" t="s">
        <v>83</v>
      </c>
      <c r="R374" t="s">
        <v>83</v>
      </c>
      <c r="S374" t="s">
        <v>83</v>
      </c>
      <c r="T374" t="s">
        <v>83</v>
      </c>
      <c r="U374" t="s">
        <v>83</v>
      </c>
      <c r="V374" t="s">
        <v>83</v>
      </c>
      <c r="W374">
        <v>4</v>
      </c>
      <c r="X374">
        <v>1</v>
      </c>
      <c r="Y374">
        <v>6</v>
      </c>
      <c r="Z374" s="1">
        <v>40569</v>
      </c>
      <c r="AA374">
        <v>38</v>
      </c>
      <c r="AB374">
        <v>382091101260</v>
      </c>
      <c r="AC374">
        <v>38</v>
      </c>
      <c r="AD374">
        <v>8503379</v>
      </c>
      <c r="AE374">
        <v>38209</v>
      </c>
      <c r="AF374" t="b">
        <v>0</v>
      </c>
    </row>
    <row r="375" spans="1:32" x14ac:dyDescent="0.15">
      <c r="A375">
        <v>4</v>
      </c>
      <c r="B375">
        <v>374</v>
      </c>
      <c r="C375">
        <v>1</v>
      </c>
      <c r="D375" t="s">
        <v>1307</v>
      </c>
      <c r="E375" t="s">
        <v>1308</v>
      </c>
      <c r="F375" t="s">
        <v>83</v>
      </c>
      <c r="G375" t="s">
        <v>83</v>
      </c>
      <c r="H375">
        <v>23</v>
      </c>
      <c r="I375">
        <v>0</v>
      </c>
      <c r="J375">
        <v>0</v>
      </c>
      <c r="K375" t="s">
        <v>1298</v>
      </c>
      <c r="L375" t="s">
        <v>83</v>
      </c>
      <c r="M375" t="s">
        <v>83</v>
      </c>
      <c r="N375" t="s">
        <v>1298</v>
      </c>
      <c r="O375" t="s">
        <v>83</v>
      </c>
      <c r="P375" t="s">
        <v>83</v>
      </c>
      <c r="Q375" t="s">
        <v>83</v>
      </c>
      <c r="R375" t="s">
        <v>83</v>
      </c>
      <c r="S375" t="s">
        <v>83</v>
      </c>
      <c r="T375" t="s">
        <v>83</v>
      </c>
      <c r="U375" t="s">
        <v>83</v>
      </c>
      <c r="V375" t="s">
        <v>83</v>
      </c>
      <c r="W375">
        <v>4</v>
      </c>
      <c r="X375">
        <v>1</v>
      </c>
      <c r="Y375">
        <v>5</v>
      </c>
      <c r="Z375" s="1">
        <v>40702</v>
      </c>
      <c r="AA375">
        <v>38</v>
      </c>
      <c r="AB375">
        <v>382091106080</v>
      </c>
      <c r="AC375">
        <v>38</v>
      </c>
      <c r="AD375">
        <v>8191276</v>
      </c>
      <c r="AE375">
        <v>38209</v>
      </c>
      <c r="AF375" t="b">
        <v>0</v>
      </c>
    </row>
    <row r="376" spans="1:32" x14ac:dyDescent="0.15">
      <c r="A376">
        <v>4</v>
      </c>
      <c r="B376">
        <v>375</v>
      </c>
      <c r="C376">
        <v>1</v>
      </c>
      <c r="D376" t="s">
        <v>1309</v>
      </c>
      <c r="E376" t="s">
        <v>1310</v>
      </c>
      <c r="F376" t="s">
        <v>83</v>
      </c>
      <c r="G376" t="s">
        <v>83</v>
      </c>
      <c r="H376">
        <v>23</v>
      </c>
      <c r="I376">
        <v>0</v>
      </c>
      <c r="J376">
        <v>0</v>
      </c>
      <c r="K376" t="s">
        <v>1298</v>
      </c>
      <c r="L376" t="s">
        <v>83</v>
      </c>
      <c r="M376" t="s">
        <v>83</v>
      </c>
      <c r="N376" t="s">
        <v>1298</v>
      </c>
      <c r="O376" t="s">
        <v>83</v>
      </c>
      <c r="P376" t="s">
        <v>83</v>
      </c>
      <c r="Q376" t="s">
        <v>83</v>
      </c>
      <c r="R376" t="s">
        <v>83</v>
      </c>
      <c r="S376" t="s">
        <v>83</v>
      </c>
      <c r="T376" t="s">
        <v>83</v>
      </c>
      <c r="U376" t="s">
        <v>83</v>
      </c>
      <c r="V376" t="s">
        <v>83</v>
      </c>
      <c r="W376">
        <v>4</v>
      </c>
      <c r="X376">
        <v>1</v>
      </c>
      <c r="Y376">
        <v>4</v>
      </c>
      <c r="Z376" s="1">
        <v>41310</v>
      </c>
      <c r="AA376">
        <v>38</v>
      </c>
      <c r="AB376">
        <v>382091302050</v>
      </c>
      <c r="AC376">
        <v>38</v>
      </c>
      <c r="AD376">
        <v>8731496</v>
      </c>
      <c r="AE376">
        <v>38209</v>
      </c>
      <c r="AF376" t="b">
        <v>0</v>
      </c>
    </row>
    <row r="377" spans="1:32" x14ac:dyDescent="0.15">
      <c r="A377">
        <v>4</v>
      </c>
      <c r="B377">
        <v>376</v>
      </c>
      <c r="C377">
        <v>2</v>
      </c>
      <c r="D377" t="s">
        <v>1311</v>
      </c>
      <c r="E377" t="s">
        <v>1312</v>
      </c>
      <c r="F377" t="s">
        <v>83</v>
      </c>
      <c r="G377" t="s">
        <v>83</v>
      </c>
      <c r="H377">
        <v>23</v>
      </c>
      <c r="I377">
        <v>0</v>
      </c>
      <c r="J377">
        <v>0</v>
      </c>
      <c r="K377" t="s">
        <v>1298</v>
      </c>
      <c r="L377" t="s">
        <v>83</v>
      </c>
      <c r="M377" t="s">
        <v>83</v>
      </c>
      <c r="N377" t="s">
        <v>1298</v>
      </c>
      <c r="O377" t="s">
        <v>83</v>
      </c>
      <c r="P377" t="s">
        <v>83</v>
      </c>
      <c r="Q377" t="s">
        <v>83</v>
      </c>
      <c r="R377" t="s">
        <v>83</v>
      </c>
      <c r="S377" t="s">
        <v>83</v>
      </c>
      <c r="T377" t="s">
        <v>83</v>
      </c>
      <c r="U377" t="s">
        <v>83</v>
      </c>
      <c r="V377" t="s">
        <v>83</v>
      </c>
      <c r="W377">
        <v>4</v>
      </c>
      <c r="X377">
        <v>2</v>
      </c>
      <c r="Y377">
        <v>2</v>
      </c>
      <c r="Z377" s="1">
        <v>39615</v>
      </c>
      <c r="AA377">
        <v>38</v>
      </c>
      <c r="AB377">
        <v>382090806165</v>
      </c>
      <c r="AC377">
        <v>38</v>
      </c>
      <c r="AD377">
        <v>6922463</v>
      </c>
      <c r="AE377">
        <v>38209</v>
      </c>
      <c r="AF377" t="b">
        <v>0</v>
      </c>
    </row>
    <row r="378" spans="1:32" x14ac:dyDescent="0.15">
      <c r="A378">
        <v>4</v>
      </c>
      <c r="B378">
        <v>377</v>
      </c>
      <c r="C378">
        <v>2</v>
      </c>
      <c r="D378" t="s">
        <v>1313</v>
      </c>
      <c r="E378" t="s">
        <v>1314</v>
      </c>
      <c r="F378" t="s">
        <v>83</v>
      </c>
      <c r="G378" t="s">
        <v>83</v>
      </c>
      <c r="H378">
        <v>23</v>
      </c>
      <c r="I378">
        <v>0</v>
      </c>
      <c r="J378">
        <v>0</v>
      </c>
      <c r="K378" t="s">
        <v>1298</v>
      </c>
      <c r="L378" t="s">
        <v>83</v>
      </c>
      <c r="M378" t="s">
        <v>83</v>
      </c>
      <c r="N378" t="s">
        <v>1298</v>
      </c>
      <c r="O378" t="s">
        <v>83</v>
      </c>
      <c r="P378" t="s">
        <v>83</v>
      </c>
      <c r="Q378" t="s">
        <v>83</v>
      </c>
      <c r="R378" t="s">
        <v>83</v>
      </c>
      <c r="S378" t="s">
        <v>83</v>
      </c>
      <c r="T378" t="s">
        <v>83</v>
      </c>
      <c r="U378" t="s">
        <v>83</v>
      </c>
      <c r="V378" t="s">
        <v>83</v>
      </c>
      <c r="W378">
        <v>4</v>
      </c>
      <c r="X378">
        <v>2</v>
      </c>
      <c r="Y378">
        <v>2</v>
      </c>
      <c r="Z378" s="1">
        <v>39889</v>
      </c>
      <c r="AA378">
        <v>38</v>
      </c>
      <c r="AB378">
        <v>382090903175</v>
      </c>
      <c r="AC378">
        <v>38</v>
      </c>
      <c r="AD378">
        <v>7706145</v>
      </c>
      <c r="AE378">
        <v>38209</v>
      </c>
      <c r="AF378" t="b">
        <v>0</v>
      </c>
    </row>
    <row r="379" spans="1:32" x14ac:dyDescent="0.15">
      <c r="A379">
        <v>4</v>
      </c>
      <c r="B379">
        <v>378</v>
      </c>
      <c r="C379">
        <v>2</v>
      </c>
      <c r="D379" t="s">
        <v>1315</v>
      </c>
      <c r="E379" t="s">
        <v>1316</v>
      </c>
      <c r="F379" t="s">
        <v>83</v>
      </c>
      <c r="G379" t="s">
        <v>83</v>
      </c>
      <c r="H379">
        <v>23</v>
      </c>
      <c r="I379">
        <v>0</v>
      </c>
      <c r="J379">
        <v>0</v>
      </c>
      <c r="K379" t="s">
        <v>1298</v>
      </c>
      <c r="L379" t="s">
        <v>83</v>
      </c>
      <c r="M379" t="s">
        <v>83</v>
      </c>
      <c r="N379" t="s">
        <v>1298</v>
      </c>
      <c r="O379" t="s">
        <v>83</v>
      </c>
      <c r="P379" t="s">
        <v>83</v>
      </c>
      <c r="Q379" t="s">
        <v>83</v>
      </c>
      <c r="R379" t="s">
        <v>83</v>
      </c>
      <c r="S379" t="s">
        <v>83</v>
      </c>
      <c r="T379" t="s">
        <v>83</v>
      </c>
      <c r="U379" t="s">
        <v>83</v>
      </c>
      <c r="V379" t="s">
        <v>83</v>
      </c>
      <c r="W379">
        <v>4</v>
      </c>
      <c r="X379">
        <v>1</v>
      </c>
      <c r="Y379">
        <v>6</v>
      </c>
      <c r="Z379" s="1">
        <v>40542</v>
      </c>
      <c r="AA379">
        <v>38</v>
      </c>
      <c r="AB379">
        <v>382091012305</v>
      </c>
      <c r="AC379">
        <v>38</v>
      </c>
      <c r="AD379">
        <v>7706094</v>
      </c>
      <c r="AE379">
        <v>38209</v>
      </c>
      <c r="AF379" t="b">
        <v>0</v>
      </c>
    </row>
    <row r="380" spans="1:32" x14ac:dyDescent="0.15">
      <c r="A380">
        <v>4</v>
      </c>
      <c r="B380">
        <v>379</v>
      </c>
      <c r="C380">
        <v>2</v>
      </c>
      <c r="D380" t="s">
        <v>1317</v>
      </c>
      <c r="E380" t="s">
        <v>1318</v>
      </c>
      <c r="F380" t="s">
        <v>83</v>
      </c>
      <c r="G380" t="s">
        <v>83</v>
      </c>
      <c r="H380">
        <v>23</v>
      </c>
      <c r="I380">
        <v>0</v>
      </c>
      <c r="J380">
        <v>0</v>
      </c>
      <c r="K380" t="s">
        <v>1298</v>
      </c>
      <c r="L380" t="s">
        <v>83</v>
      </c>
      <c r="M380" t="s">
        <v>83</v>
      </c>
      <c r="N380" t="s">
        <v>1298</v>
      </c>
      <c r="O380" t="s">
        <v>83</v>
      </c>
      <c r="P380" t="s">
        <v>83</v>
      </c>
      <c r="Q380" t="s">
        <v>83</v>
      </c>
      <c r="R380" t="s">
        <v>83</v>
      </c>
      <c r="S380" t="s">
        <v>83</v>
      </c>
      <c r="T380" t="s">
        <v>83</v>
      </c>
      <c r="U380" t="s">
        <v>83</v>
      </c>
      <c r="V380" t="s">
        <v>83</v>
      </c>
      <c r="W380">
        <v>4</v>
      </c>
      <c r="X380">
        <v>1</v>
      </c>
      <c r="Y380">
        <v>6</v>
      </c>
      <c r="Z380" s="1">
        <v>40619</v>
      </c>
      <c r="AA380">
        <v>38</v>
      </c>
      <c r="AB380">
        <v>382091103175</v>
      </c>
      <c r="AC380">
        <v>38</v>
      </c>
      <c r="AD380">
        <v>8370106</v>
      </c>
      <c r="AE380">
        <v>38209</v>
      </c>
      <c r="AF380" t="b">
        <v>0</v>
      </c>
    </row>
    <row r="381" spans="1:32" x14ac:dyDescent="0.15">
      <c r="A381">
        <v>4</v>
      </c>
      <c r="B381">
        <v>380</v>
      </c>
      <c r="C381">
        <v>2</v>
      </c>
      <c r="D381" t="s">
        <v>1319</v>
      </c>
      <c r="E381" t="s">
        <v>1320</v>
      </c>
      <c r="F381" t="s">
        <v>83</v>
      </c>
      <c r="G381" t="s">
        <v>83</v>
      </c>
      <c r="H381">
        <v>23</v>
      </c>
      <c r="I381">
        <v>0</v>
      </c>
      <c r="J381">
        <v>0</v>
      </c>
      <c r="K381" t="s">
        <v>1298</v>
      </c>
      <c r="L381" t="s">
        <v>83</v>
      </c>
      <c r="M381" t="s">
        <v>83</v>
      </c>
      <c r="N381" t="s">
        <v>1298</v>
      </c>
      <c r="O381" t="s">
        <v>83</v>
      </c>
      <c r="P381" t="s">
        <v>83</v>
      </c>
      <c r="Q381" t="s">
        <v>83</v>
      </c>
      <c r="R381" t="s">
        <v>83</v>
      </c>
      <c r="S381" t="s">
        <v>83</v>
      </c>
      <c r="T381" t="s">
        <v>83</v>
      </c>
      <c r="U381" t="s">
        <v>83</v>
      </c>
      <c r="V381" t="s">
        <v>83</v>
      </c>
      <c r="W381">
        <v>4</v>
      </c>
      <c r="X381">
        <v>1</v>
      </c>
      <c r="Y381">
        <v>5</v>
      </c>
      <c r="Z381" s="1">
        <v>40975</v>
      </c>
      <c r="AA381">
        <v>38</v>
      </c>
      <c r="AB381">
        <v>382091203075</v>
      </c>
      <c r="AC381">
        <v>38</v>
      </c>
      <c r="AD381">
        <v>8370118</v>
      </c>
      <c r="AE381">
        <v>38209</v>
      </c>
      <c r="AF381" t="b">
        <v>0</v>
      </c>
    </row>
    <row r="382" spans="1:32" x14ac:dyDescent="0.15">
      <c r="A382">
        <v>4</v>
      </c>
      <c r="B382">
        <v>381</v>
      </c>
      <c r="C382">
        <v>2</v>
      </c>
      <c r="D382" t="s">
        <v>1321</v>
      </c>
      <c r="E382" t="s">
        <v>1322</v>
      </c>
      <c r="F382" t="s">
        <v>83</v>
      </c>
      <c r="G382" t="s">
        <v>83</v>
      </c>
      <c r="H382">
        <v>23</v>
      </c>
      <c r="I382">
        <v>0</v>
      </c>
      <c r="J382">
        <v>0</v>
      </c>
      <c r="K382" t="s">
        <v>1298</v>
      </c>
      <c r="L382" t="s">
        <v>83</v>
      </c>
      <c r="M382" t="s">
        <v>83</v>
      </c>
      <c r="N382" t="s">
        <v>1298</v>
      </c>
      <c r="O382" t="s">
        <v>83</v>
      </c>
      <c r="P382" t="s">
        <v>83</v>
      </c>
      <c r="Q382" t="s">
        <v>83</v>
      </c>
      <c r="R382" t="s">
        <v>83</v>
      </c>
      <c r="S382" t="s">
        <v>83</v>
      </c>
      <c r="T382" t="s">
        <v>83</v>
      </c>
      <c r="U382" t="s">
        <v>83</v>
      </c>
      <c r="V382" t="s">
        <v>83</v>
      </c>
      <c r="W382">
        <v>4</v>
      </c>
      <c r="X382">
        <v>1</v>
      </c>
      <c r="Y382">
        <v>4</v>
      </c>
      <c r="Z382" s="1">
        <v>41239</v>
      </c>
      <c r="AA382">
        <v>38</v>
      </c>
      <c r="AB382">
        <v>382091211265</v>
      </c>
      <c r="AC382">
        <v>38</v>
      </c>
      <c r="AD382">
        <v>8574510</v>
      </c>
      <c r="AE382">
        <v>38209</v>
      </c>
      <c r="AF382" t="b">
        <v>0</v>
      </c>
    </row>
    <row r="383" spans="1:32" x14ac:dyDescent="0.15">
      <c r="A383">
        <v>4</v>
      </c>
      <c r="B383">
        <v>382</v>
      </c>
      <c r="C383">
        <v>1</v>
      </c>
      <c r="D383" t="s">
        <v>1323</v>
      </c>
      <c r="E383" t="s">
        <v>1324</v>
      </c>
      <c r="F383" t="s">
        <v>83</v>
      </c>
      <c r="G383" t="s">
        <v>83</v>
      </c>
      <c r="H383">
        <v>50</v>
      </c>
      <c r="I383">
        <v>0</v>
      </c>
      <c r="J383">
        <v>0</v>
      </c>
      <c r="K383" t="s">
        <v>1325</v>
      </c>
      <c r="L383" t="s">
        <v>83</v>
      </c>
      <c r="M383" t="s">
        <v>83</v>
      </c>
      <c r="N383" t="s">
        <v>1326</v>
      </c>
      <c r="O383" t="s">
        <v>83</v>
      </c>
      <c r="P383" t="s">
        <v>83</v>
      </c>
      <c r="Q383" t="s">
        <v>83</v>
      </c>
      <c r="R383" t="s">
        <v>83</v>
      </c>
      <c r="S383" t="s">
        <v>83</v>
      </c>
      <c r="T383" t="s">
        <v>83</v>
      </c>
      <c r="U383" t="s">
        <v>83</v>
      </c>
      <c r="V383" t="s">
        <v>83</v>
      </c>
      <c r="W383">
        <v>4</v>
      </c>
      <c r="X383">
        <v>2</v>
      </c>
      <c r="Y383">
        <v>2</v>
      </c>
      <c r="Z383" s="1">
        <v>39737</v>
      </c>
      <c r="AA383">
        <v>38</v>
      </c>
      <c r="AB383">
        <v>382110810160</v>
      </c>
      <c r="AC383">
        <v>38</v>
      </c>
      <c r="AD383">
        <v>6898769</v>
      </c>
      <c r="AE383">
        <v>38211</v>
      </c>
      <c r="AF383" t="b">
        <v>0</v>
      </c>
    </row>
    <row r="384" spans="1:32" x14ac:dyDescent="0.15">
      <c r="A384">
        <v>4</v>
      </c>
      <c r="B384">
        <v>383</v>
      </c>
      <c r="C384">
        <v>1</v>
      </c>
      <c r="D384" t="s">
        <v>1327</v>
      </c>
      <c r="E384" t="s">
        <v>1328</v>
      </c>
      <c r="F384" t="s">
        <v>83</v>
      </c>
      <c r="G384" t="s">
        <v>83</v>
      </c>
      <c r="H384">
        <v>50</v>
      </c>
      <c r="I384">
        <v>0</v>
      </c>
      <c r="J384">
        <v>0</v>
      </c>
      <c r="K384" t="s">
        <v>1325</v>
      </c>
      <c r="L384" t="s">
        <v>83</v>
      </c>
      <c r="M384" t="s">
        <v>83</v>
      </c>
      <c r="N384" t="s">
        <v>1326</v>
      </c>
      <c r="O384" t="s">
        <v>83</v>
      </c>
      <c r="P384" t="s">
        <v>83</v>
      </c>
      <c r="Q384" t="s">
        <v>83</v>
      </c>
      <c r="R384" t="s">
        <v>83</v>
      </c>
      <c r="S384" t="s">
        <v>83</v>
      </c>
      <c r="T384" t="s">
        <v>83</v>
      </c>
      <c r="U384" t="s">
        <v>83</v>
      </c>
      <c r="V384" t="s">
        <v>83</v>
      </c>
      <c r="W384">
        <v>4</v>
      </c>
      <c r="X384">
        <v>1</v>
      </c>
      <c r="Y384">
        <v>6</v>
      </c>
      <c r="Z384" s="1">
        <v>40464</v>
      </c>
      <c r="AA384">
        <v>38</v>
      </c>
      <c r="AB384">
        <v>382111010130</v>
      </c>
      <c r="AC384">
        <v>38</v>
      </c>
      <c r="AD384">
        <v>8571319</v>
      </c>
      <c r="AE384">
        <v>38211</v>
      </c>
      <c r="AF384" t="b">
        <v>0</v>
      </c>
    </row>
    <row r="385" spans="1:32" x14ac:dyDescent="0.15">
      <c r="A385">
        <v>4</v>
      </c>
      <c r="B385">
        <v>384</v>
      </c>
      <c r="C385">
        <v>1</v>
      </c>
      <c r="D385" t="s">
        <v>1329</v>
      </c>
      <c r="E385" t="s">
        <v>1330</v>
      </c>
      <c r="F385" t="s">
        <v>83</v>
      </c>
      <c r="G385" t="s">
        <v>83</v>
      </c>
      <c r="H385">
        <v>50</v>
      </c>
      <c r="I385">
        <v>0</v>
      </c>
      <c r="J385">
        <v>0</v>
      </c>
      <c r="K385" t="s">
        <v>1325</v>
      </c>
      <c r="L385" t="s">
        <v>83</v>
      </c>
      <c r="M385" t="s">
        <v>83</v>
      </c>
      <c r="N385" t="s">
        <v>1326</v>
      </c>
      <c r="O385" t="s">
        <v>83</v>
      </c>
      <c r="P385" t="s">
        <v>83</v>
      </c>
      <c r="Q385" t="s">
        <v>83</v>
      </c>
      <c r="R385" t="s">
        <v>83</v>
      </c>
      <c r="S385" t="s">
        <v>83</v>
      </c>
      <c r="T385" t="s">
        <v>83</v>
      </c>
      <c r="U385" t="s">
        <v>83</v>
      </c>
      <c r="V385" t="s">
        <v>83</v>
      </c>
      <c r="W385">
        <v>4</v>
      </c>
      <c r="X385">
        <v>1</v>
      </c>
      <c r="Y385">
        <v>4</v>
      </c>
      <c r="Z385" s="1">
        <v>41249</v>
      </c>
      <c r="AA385">
        <v>38</v>
      </c>
      <c r="AB385">
        <v>382111212060</v>
      </c>
      <c r="AC385">
        <v>38</v>
      </c>
      <c r="AD385">
        <v>8571268</v>
      </c>
      <c r="AE385">
        <v>38211</v>
      </c>
      <c r="AF385" t="b">
        <v>0</v>
      </c>
    </row>
    <row r="386" spans="1:32" x14ac:dyDescent="0.15">
      <c r="A386">
        <v>4</v>
      </c>
      <c r="B386">
        <v>385</v>
      </c>
      <c r="C386">
        <v>1</v>
      </c>
      <c r="D386" t="s">
        <v>1331</v>
      </c>
      <c r="E386" t="s">
        <v>1332</v>
      </c>
      <c r="F386" t="s">
        <v>83</v>
      </c>
      <c r="G386" t="s">
        <v>83</v>
      </c>
      <c r="H386">
        <v>50</v>
      </c>
      <c r="I386">
        <v>0</v>
      </c>
      <c r="J386">
        <v>0</v>
      </c>
      <c r="K386" t="s">
        <v>1325</v>
      </c>
      <c r="L386" t="s">
        <v>83</v>
      </c>
      <c r="M386" t="s">
        <v>83</v>
      </c>
      <c r="N386" t="s">
        <v>1326</v>
      </c>
      <c r="O386" t="s">
        <v>83</v>
      </c>
      <c r="P386" t="s">
        <v>83</v>
      </c>
      <c r="Q386" t="s">
        <v>83</v>
      </c>
      <c r="R386" t="s">
        <v>83</v>
      </c>
      <c r="S386" t="s">
        <v>83</v>
      </c>
      <c r="T386" t="s">
        <v>83</v>
      </c>
      <c r="U386" t="s">
        <v>83</v>
      </c>
      <c r="V386" t="s">
        <v>83</v>
      </c>
      <c r="W386">
        <v>4</v>
      </c>
      <c r="X386">
        <v>1</v>
      </c>
      <c r="Y386">
        <v>3</v>
      </c>
      <c r="Z386" s="1">
        <v>41519</v>
      </c>
      <c r="AA386">
        <v>38</v>
      </c>
      <c r="AB386">
        <v>382111309020</v>
      </c>
      <c r="AC386">
        <v>38</v>
      </c>
      <c r="AD386">
        <v>8601403</v>
      </c>
      <c r="AE386">
        <v>38211</v>
      </c>
      <c r="AF386" t="b">
        <v>0</v>
      </c>
    </row>
    <row r="387" spans="1:32" x14ac:dyDescent="0.15">
      <c r="A387">
        <v>4</v>
      </c>
      <c r="B387">
        <v>386</v>
      </c>
      <c r="C387">
        <v>2</v>
      </c>
      <c r="D387" t="s">
        <v>1333</v>
      </c>
      <c r="E387" t="s">
        <v>1334</v>
      </c>
      <c r="F387" t="s">
        <v>83</v>
      </c>
      <c r="G387" t="s">
        <v>83</v>
      </c>
      <c r="H387">
        <v>50</v>
      </c>
      <c r="I387">
        <v>0</v>
      </c>
      <c r="J387">
        <v>0</v>
      </c>
      <c r="K387" t="s">
        <v>1325</v>
      </c>
      <c r="L387" t="s">
        <v>83</v>
      </c>
      <c r="M387" t="s">
        <v>83</v>
      </c>
      <c r="N387" t="s">
        <v>1326</v>
      </c>
      <c r="O387" t="s">
        <v>83</v>
      </c>
      <c r="P387" t="s">
        <v>83</v>
      </c>
      <c r="Q387" t="s">
        <v>83</v>
      </c>
      <c r="R387" t="s">
        <v>83</v>
      </c>
      <c r="S387" t="s">
        <v>83</v>
      </c>
      <c r="T387" t="s">
        <v>83</v>
      </c>
      <c r="U387" t="s">
        <v>83</v>
      </c>
      <c r="V387" t="s">
        <v>83</v>
      </c>
      <c r="W387">
        <v>4</v>
      </c>
      <c r="X387">
        <v>1</v>
      </c>
      <c r="Y387">
        <v>5</v>
      </c>
      <c r="Z387" s="1">
        <v>40798</v>
      </c>
      <c r="AA387">
        <v>38</v>
      </c>
      <c r="AB387">
        <v>382111109125</v>
      </c>
      <c r="AC387">
        <v>38</v>
      </c>
      <c r="AD387">
        <v>8190071</v>
      </c>
      <c r="AE387">
        <v>38211</v>
      </c>
      <c r="AF387" t="b">
        <v>0</v>
      </c>
    </row>
    <row r="388" spans="1:32" x14ac:dyDescent="0.15">
      <c r="A388">
        <v>4</v>
      </c>
      <c r="B388">
        <v>387</v>
      </c>
      <c r="C388">
        <v>2</v>
      </c>
      <c r="D388" t="s">
        <v>1335</v>
      </c>
      <c r="E388" t="s">
        <v>1336</v>
      </c>
      <c r="F388" t="s">
        <v>83</v>
      </c>
      <c r="G388" t="s">
        <v>83</v>
      </c>
      <c r="H388">
        <v>50</v>
      </c>
      <c r="I388">
        <v>0</v>
      </c>
      <c r="J388">
        <v>0</v>
      </c>
      <c r="K388" t="s">
        <v>1325</v>
      </c>
      <c r="L388" t="s">
        <v>83</v>
      </c>
      <c r="M388" t="s">
        <v>83</v>
      </c>
      <c r="N388" t="s">
        <v>1326</v>
      </c>
      <c r="O388" t="s">
        <v>83</v>
      </c>
      <c r="P388" t="s">
        <v>83</v>
      </c>
      <c r="Q388" t="s">
        <v>83</v>
      </c>
      <c r="R388" t="s">
        <v>83</v>
      </c>
      <c r="S388" t="s">
        <v>83</v>
      </c>
      <c r="T388" t="s">
        <v>83</v>
      </c>
      <c r="U388" t="s">
        <v>83</v>
      </c>
      <c r="V388" t="s">
        <v>83</v>
      </c>
      <c r="W388">
        <v>4</v>
      </c>
      <c r="X388">
        <v>1</v>
      </c>
      <c r="Y388">
        <v>5</v>
      </c>
      <c r="Z388" s="1">
        <v>40953</v>
      </c>
      <c r="AA388">
        <v>38</v>
      </c>
      <c r="AB388">
        <v>382111202145</v>
      </c>
      <c r="AC388">
        <v>38</v>
      </c>
      <c r="AD388">
        <v>8571244</v>
      </c>
      <c r="AE388">
        <v>38211</v>
      </c>
      <c r="AF388" t="b">
        <v>0</v>
      </c>
    </row>
    <row r="389" spans="1:32" x14ac:dyDescent="0.15">
      <c r="A389">
        <v>4</v>
      </c>
      <c r="B389">
        <v>388</v>
      </c>
      <c r="C389">
        <v>1</v>
      </c>
      <c r="D389" t="s">
        <v>362</v>
      </c>
      <c r="E389" t="s">
        <v>363</v>
      </c>
      <c r="F389" t="s">
        <v>83</v>
      </c>
      <c r="G389" t="s">
        <v>83</v>
      </c>
      <c r="H389">
        <v>7</v>
      </c>
      <c r="I389">
        <v>0</v>
      </c>
      <c r="J389">
        <v>0</v>
      </c>
      <c r="K389" t="s">
        <v>1337</v>
      </c>
      <c r="L389" t="s">
        <v>83</v>
      </c>
      <c r="M389" t="s">
        <v>83</v>
      </c>
      <c r="N389" t="s">
        <v>1338</v>
      </c>
      <c r="O389" t="s">
        <v>83</v>
      </c>
      <c r="P389" t="s">
        <v>83</v>
      </c>
      <c r="Q389" t="s">
        <v>83</v>
      </c>
      <c r="R389" t="s">
        <v>83</v>
      </c>
      <c r="S389" t="s">
        <v>83</v>
      </c>
      <c r="T389" t="s">
        <v>83</v>
      </c>
      <c r="U389" t="s">
        <v>83</v>
      </c>
      <c r="V389" t="s">
        <v>83</v>
      </c>
      <c r="W389">
        <v>4</v>
      </c>
      <c r="X389">
        <v>3</v>
      </c>
      <c r="Y389">
        <v>3</v>
      </c>
      <c r="Z389" s="1">
        <v>38168</v>
      </c>
      <c r="AA389">
        <v>38</v>
      </c>
      <c r="AB389">
        <v>382120406300</v>
      </c>
      <c r="AC389">
        <v>38</v>
      </c>
      <c r="AD389">
        <v>6720017</v>
      </c>
      <c r="AE389">
        <v>38212</v>
      </c>
      <c r="AF389" t="b">
        <v>0</v>
      </c>
    </row>
    <row r="390" spans="1:32" x14ac:dyDescent="0.15">
      <c r="A390">
        <v>4</v>
      </c>
      <c r="B390">
        <v>389</v>
      </c>
      <c r="C390">
        <v>1</v>
      </c>
      <c r="D390" t="s">
        <v>358</v>
      </c>
      <c r="E390" t="s">
        <v>359</v>
      </c>
      <c r="F390" t="s">
        <v>83</v>
      </c>
      <c r="G390" t="s">
        <v>83</v>
      </c>
      <c r="H390">
        <v>7</v>
      </c>
      <c r="I390">
        <v>0</v>
      </c>
      <c r="J390">
        <v>0</v>
      </c>
      <c r="K390" t="s">
        <v>1337</v>
      </c>
      <c r="L390" t="s">
        <v>83</v>
      </c>
      <c r="M390" t="s">
        <v>83</v>
      </c>
      <c r="N390" t="s">
        <v>1338</v>
      </c>
      <c r="O390" t="s">
        <v>83</v>
      </c>
      <c r="P390" t="s">
        <v>83</v>
      </c>
      <c r="Q390" t="s">
        <v>83</v>
      </c>
      <c r="R390" t="s">
        <v>83</v>
      </c>
      <c r="S390" t="s">
        <v>83</v>
      </c>
      <c r="T390" t="s">
        <v>83</v>
      </c>
      <c r="U390" t="s">
        <v>83</v>
      </c>
      <c r="V390" t="s">
        <v>83</v>
      </c>
      <c r="W390">
        <v>4</v>
      </c>
      <c r="X390">
        <v>3</v>
      </c>
      <c r="Y390">
        <v>2</v>
      </c>
      <c r="Z390" s="1">
        <v>38609</v>
      </c>
      <c r="AA390">
        <v>38</v>
      </c>
      <c r="AB390">
        <v>382120509140</v>
      </c>
      <c r="AC390">
        <v>38</v>
      </c>
      <c r="AD390">
        <v>6719983</v>
      </c>
      <c r="AE390">
        <v>38212</v>
      </c>
      <c r="AF390" t="b">
        <v>0</v>
      </c>
    </row>
    <row r="391" spans="1:32" x14ac:dyDescent="0.15">
      <c r="A391">
        <v>4</v>
      </c>
      <c r="B391">
        <v>390</v>
      </c>
      <c r="C391">
        <v>1</v>
      </c>
      <c r="D391" t="s">
        <v>364</v>
      </c>
      <c r="E391" t="s">
        <v>365</v>
      </c>
      <c r="F391" t="s">
        <v>83</v>
      </c>
      <c r="G391" t="s">
        <v>83</v>
      </c>
      <c r="H391">
        <v>7</v>
      </c>
      <c r="I391">
        <v>0</v>
      </c>
      <c r="J391">
        <v>0</v>
      </c>
      <c r="K391" t="s">
        <v>1337</v>
      </c>
      <c r="L391" t="s">
        <v>83</v>
      </c>
      <c r="M391" t="s">
        <v>83</v>
      </c>
      <c r="N391" t="s">
        <v>1338</v>
      </c>
      <c r="O391" t="s">
        <v>83</v>
      </c>
      <c r="P391" t="s">
        <v>83</v>
      </c>
      <c r="Q391" t="s">
        <v>83</v>
      </c>
      <c r="R391" t="s">
        <v>83</v>
      </c>
      <c r="S391" t="s">
        <v>83</v>
      </c>
      <c r="T391" t="s">
        <v>83</v>
      </c>
      <c r="U391" t="s">
        <v>83</v>
      </c>
      <c r="V391" t="s">
        <v>83</v>
      </c>
      <c r="W391">
        <v>4</v>
      </c>
      <c r="X391">
        <v>3</v>
      </c>
      <c r="Y391">
        <v>2</v>
      </c>
      <c r="Z391" s="1">
        <v>38742</v>
      </c>
      <c r="AA391">
        <v>38</v>
      </c>
      <c r="AB391">
        <v>382120601250</v>
      </c>
      <c r="AC391">
        <v>38</v>
      </c>
      <c r="AD391">
        <v>8195115</v>
      </c>
      <c r="AE391">
        <v>38212</v>
      </c>
      <c r="AF391" t="b">
        <v>0</v>
      </c>
    </row>
    <row r="392" spans="1:32" x14ac:dyDescent="0.15">
      <c r="A392">
        <v>4</v>
      </c>
      <c r="B392">
        <v>391</v>
      </c>
      <c r="C392">
        <v>1</v>
      </c>
      <c r="D392" t="s">
        <v>135</v>
      </c>
      <c r="E392" t="s">
        <v>136</v>
      </c>
      <c r="F392" t="s">
        <v>83</v>
      </c>
      <c r="G392" t="s">
        <v>83</v>
      </c>
      <c r="H392">
        <v>7</v>
      </c>
      <c r="I392">
        <v>0</v>
      </c>
      <c r="J392">
        <v>0</v>
      </c>
      <c r="K392" t="s">
        <v>1337</v>
      </c>
      <c r="L392" t="s">
        <v>83</v>
      </c>
      <c r="M392" t="s">
        <v>83</v>
      </c>
      <c r="N392" t="s">
        <v>1338</v>
      </c>
      <c r="O392" t="s">
        <v>83</v>
      </c>
      <c r="P392" t="s">
        <v>83</v>
      </c>
      <c r="Q392" t="s">
        <v>83</v>
      </c>
      <c r="R392" t="s">
        <v>83</v>
      </c>
      <c r="S392" t="s">
        <v>83</v>
      </c>
      <c r="T392" t="s">
        <v>83</v>
      </c>
      <c r="U392" t="s">
        <v>83</v>
      </c>
      <c r="V392" t="s">
        <v>83</v>
      </c>
      <c r="W392">
        <v>4</v>
      </c>
      <c r="X392">
        <v>3</v>
      </c>
      <c r="Y392">
        <v>1</v>
      </c>
      <c r="Z392" s="1">
        <v>38897</v>
      </c>
      <c r="AA392">
        <v>38</v>
      </c>
      <c r="AB392">
        <v>382120606290</v>
      </c>
      <c r="AC392">
        <v>38</v>
      </c>
      <c r="AD392">
        <v>7140765</v>
      </c>
      <c r="AE392">
        <v>38212</v>
      </c>
      <c r="AF392" t="b">
        <v>0</v>
      </c>
    </row>
    <row r="393" spans="1:32" x14ac:dyDescent="0.15">
      <c r="A393">
        <v>4</v>
      </c>
      <c r="B393">
        <v>392</v>
      </c>
      <c r="C393">
        <v>1</v>
      </c>
      <c r="D393" t="s">
        <v>1339</v>
      </c>
      <c r="E393" t="s">
        <v>1340</v>
      </c>
      <c r="F393" t="s">
        <v>83</v>
      </c>
      <c r="G393" t="s">
        <v>83</v>
      </c>
      <c r="H393">
        <v>7</v>
      </c>
      <c r="I393">
        <v>0</v>
      </c>
      <c r="J393">
        <v>0</v>
      </c>
      <c r="K393" t="s">
        <v>1337</v>
      </c>
      <c r="L393" t="s">
        <v>83</v>
      </c>
      <c r="M393" t="s">
        <v>83</v>
      </c>
      <c r="N393" t="s">
        <v>1338</v>
      </c>
      <c r="O393" t="s">
        <v>83</v>
      </c>
      <c r="P393" t="s">
        <v>83</v>
      </c>
      <c r="Q393" t="s">
        <v>83</v>
      </c>
      <c r="R393" t="s">
        <v>83</v>
      </c>
      <c r="S393" t="s">
        <v>83</v>
      </c>
      <c r="T393" t="s">
        <v>83</v>
      </c>
      <c r="U393" t="s">
        <v>83</v>
      </c>
      <c r="V393" t="s">
        <v>83</v>
      </c>
      <c r="W393">
        <v>4</v>
      </c>
      <c r="X393">
        <v>2</v>
      </c>
      <c r="Y393">
        <v>2</v>
      </c>
      <c r="Z393" s="1">
        <v>39546</v>
      </c>
      <c r="AA393">
        <v>38</v>
      </c>
      <c r="AB393">
        <v>382120804080</v>
      </c>
      <c r="AC393">
        <v>38</v>
      </c>
      <c r="AD393">
        <v>8250826</v>
      </c>
      <c r="AE393">
        <v>38212</v>
      </c>
      <c r="AF393" t="b">
        <v>0</v>
      </c>
    </row>
    <row r="394" spans="1:32" x14ac:dyDescent="0.15">
      <c r="A394">
        <v>4</v>
      </c>
      <c r="B394">
        <v>393</v>
      </c>
      <c r="C394">
        <v>1</v>
      </c>
      <c r="D394" t="s">
        <v>1341</v>
      </c>
      <c r="E394" t="s">
        <v>1342</v>
      </c>
      <c r="F394" t="s">
        <v>83</v>
      </c>
      <c r="G394" t="s">
        <v>83</v>
      </c>
      <c r="H394">
        <v>7</v>
      </c>
      <c r="I394">
        <v>0</v>
      </c>
      <c r="J394">
        <v>0</v>
      </c>
      <c r="K394" t="s">
        <v>1337</v>
      </c>
      <c r="L394" t="s">
        <v>83</v>
      </c>
      <c r="M394" t="s">
        <v>83</v>
      </c>
      <c r="N394" t="s">
        <v>1338</v>
      </c>
      <c r="O394" t="s">
        <v>83</v>
      </c>
      <c r="P394" t="s">
        <v>83</v>
      </c>
      <c r="Q394" t="s">
        <v>83</v>
      </c>
      <c r="R394" t="s">
        <v>83</v>
      </c>
      <c r="S394" t="s">
        <v>83</v>
      </c>
      <c r="T394" t="s">
        <v>83</v>
      </c>
      <c r="U394" t="s">
        <v>83</v>
      </c>
      <c r="V394" t="s">
        <v>83</v>
      </c>
      <c r="W394">
        <v>4</v>
      </c>
      <c r="X394">
        <v>2</v>
      </c>
      <c r="Y394">
        <v>2</v>
      </c>
      <c r="Z394" s="1">
        <v>39891</v>
      </c>
      <c r="AA394">
        <v>38</v>
      </c>
      <c r="AB394">
        <v>382120903190</v>
      </c>
      <c r="AC394">
        <v>38</v>
      </c>
      <c r="AD394">
        <v>8157355</v>
      </c>
      <c r="AE394">
        <v>38212</v>
      </c>
      <c r="AF394" t="b">
        <v>0</v>
      </c>
    </row>
    <row r="395" spans="1:32" x14ac:dyDescent="0.15">
      <c r="A395">
        <v>4</v>
      </c>
      <c r="B395">
        <v>394</v>
      </c>
      <c r="C395">
        <v>1</v>
      </c>
      <c r="D395" t="s">
        <v>1343</v>
      </c>
      <c r="E395" t="s">
        <v>1344</v>
      </c>
      <c r="F395" t="s">
        <v>83</v>
      </c>
      <c r="G395" t="s">
        <v>83</v>
      </c>
      <c r="H395">
        <v>7</v>
      </c>
      <c r="I395">
        <v>0</v>
      </c>
      <c r="J395">
        <v>0</v>
      </c>
      <c r="K395" t="s">
        <v>1337</v>
      </c>
      <c r="L395" t="s">
        <v>83</v>
      </c>
      <c r="M395" t="s">
        <v>83</v>
      </c>
      <c r="N395" t="s">
        <v>1338</v>
      </c>
      <c r="O395" t="s">
        <v>83</v>
      </c>
      <c r="P395" t="s">
        <v>83</v>
      </c>
      <c r="Q395" t="s">
        <v>83</v>
      </c>
      <c r="R395" t="s">
        <v>83</v>
      </c>
      <c r="S395" t="s">
        <v>83</v>
      </c>
      <c r="T395" t="s">
        <v>83</v>
      </c>
      <c r="U395" t="s">
        <v>83</v>
      </c>
      <c r="V395" t="s">
        <v>83</v>
      </c>
      <c r="W395">
        <v>4</v>
      </c>
      <c r="X395">
        <v>1</v>
      </c>
      <c r="Y395">
        <v>4</v>
      </c>
      <c r="Z395" s="1">
        <v>41341</v>
      </c>
      <c r="AA395">
        <v>38</v>
      </c>
      <c r="AB395">
        <v>382121303080</v>
      </c>
      <c r="AC395">
        <v>38</v>
      </c>
      <c r="AD395">
        <v>8937539</v>
      </c>
      <c r="AE395">
        <v>38212</v>
      </c>
      <c r="AF395" t="b">
        <v>0</v>
      </c>
    </row>
    <row r="396" spans="1:32" x14ac:dyDescent="0.15">
      <c r="A396">
        <v>4</v>
      </c>
      <c r="B396">
        <v>395</v>
      </c>
      <c r="C396">
        <v>2</v>
      </c>
      <c r="D396" t="s">
        <v>137</v>
      </c>
      <c r="E396" t="s">
        <v>138</v>
      </c>
      <c r="F396" t="s">
        <v>83</v>
      </c>
      <c r="G396" t="s">
        <v>83</v>
      </c>
      <c r="H396">
        <v>7</v>
      </c>
      <c r="I396">
        <v>0</v>
      </c>
      <c r="J396">
        <v>0</v>
      </c>
      <c r="K396" t="s">
        <v>1337</v>
      </c>
      <c r="L396" t="s">
        <v>83</v>
      </c>
      <c r="M396" t="s">
        <v>83</v>
      </c>
      <c r="N396" t="s">
        <v>1338</v>
      </c>
      <c r="O396" t="s">
        <v>83</v>
      </c>
      <c r="P396" t="s">
        <v>83</v>
      </c>
      <c r="Q396" t="s">
        <v>83</v>
      </c>
      <c r="R396" t="s">
        <v>83</v>
      </c>
      <c r="S396" t="s">
        <v>83</v>
      </c>
      <c r="T396" t="s">
        <v>83</v>
      </c>
      <c r="U396" t="s">
        <v>83</v>
      </c>
      <c r="V396" t="s">
        <v>83</v>
      </c>
      <c r="W396">
        <v>4</v>
      </c>
      <c r="X396">
        <v>3</v>
      </c>
      <c r="Y396">
        <v>2</v>
      </c>
      <c r="Z396" s="1">
        <v>38564</v>
      </c>
      <c r="AA396">
        <v>38</v>
      </c>
      <c r="AB396">
        <v>382120507315</v>
      </c>
      <c r="AC396">
        <v>38</v>
      </c>
      <c r="AD396">
        <v>6719957</v>
      </c>
      <c r="AE396">
        <v>38212</v>
      </c>
      <c r="AF396" t="b">
        <v>0</v>
      </c>
    </row>
    <row r="397" spans="1:32" x14ac:dyDescent="0.15">
      <c r="A397">
        <v>4</v>
      </c>
      <c r="B397">
        <v>396</v>
      </c>
      <c r="C397">
        <v>2</v>
      </c>
      <c r="D397" t="s">
        <v>1345</v>
      </c>
      <c r="E397" t="s">
        <v>1346</v>
      </c>
      <c r="F397" t="s">
        <v>83</v>
      </c>
      <c r="G397" t="s">
        <v>83</v>
      </c>
      <c r="H397">
        <v>7</v>
      </c>
      <c r="I397">
        <v>0</v>
      </c>
      <c r="J397">
        <v>0</v>
      </c>
      <c r="K397" t="s">
        <v>1337</v>
      </c>
      <c r="L397" t="s">
        <v>83</v>
      </c>
      <c r="M397" t="s">
        <v>83</v>
      </c>
      <c r="N397" t="s">
        <v>1338</v>
      </c>
      <c r="O397" t="s">
        <v>83</v>
      </c>
      <c r="P397" t="s">
        <v>83</v>
      </c>
      <c r="Q397" t="s">
        <v>83</v>
      </c>
      <c r="R397" t="s">
        <v>83</v>
      </c>
      <c r="S397" t="s">
        <v>83</v>
      </c>
      <c r="T397" t="s">
        <v>83</v>
      </c>
      <c r="U397" t="s">
        <v>83</v>
      </c>
      <c r="V397" t="s">
        <v>83</v>
      </c>
      <c r="W397">
        <v>4</v>
      </c>
      <c r="X397">
        <v>2</v>
      </c>
      <c r="Y397">
        <v>3</v>
      </c>
      <c r="Z397" s="1">
        <v>39471</v>
      </c>
      <c r="AA397">
        <v>38</v>
      </c>
      <c r="AB397">
        <v>382120801245</v>
      </c>
      <c r="AC397">
        <v>38</v>
      </c>
      <c r="AD397">
        <v>7179447</v>
      </c>
      <c r="AE397">
        <v>38212</v>
      </c>
      <c r="AF397" t="b">
        <v>0</v>
      </c>
    </row>
    <row r="398" spans="1:32" x14ac:dyDescent="0.15">
      <c r="A398">
        <v>4</v>
      </c>
      <c r="B398">
        <v>397</v>
      </c>
      <c r="C398">
        <v>2</v>
      </c>
      <c r="D398" t="s">
        <v>1347</v>
      </c>
      <c r="E398" t="s">
        <v>1348</v>
      </c>
      <c r="F398" t="s">
        <v>83</v>
      </c>
      <c r="G398" t="s">
        <v>83</v>
      </c>
      <c r="H398">
        <v>7</v>
      </c>
      <c r="I398">
        <v>0</v>
      </c>
      <c r="J398">
        <v>0</v>
      </c>
      <c r="K398" t="s">
        <v>1337</v>
      </c>
      <c r="L398" t="s">
        <v>83</v>
      </c>
      <c r="M398" t="s">
        <v>83</v>
      </c>
      <c r="N398" t="s">
        <v>1338</v>
      </c>
      <c r="O398" t="s">
        <v>83</v>
      </c>
      <c r="P398" t="s">
        <v>83</v>
      </c>
      <c r="Q398" t="s">
        <v>83</v>
      </c>
      <c r="R398" t="s">
        <v>83</v>
      </c>
      <c r="S398" t="s">
        <v>83</v>
      </c>
      <c r="T398" t="s">
        <v>83</v>
      </c>
      <c r="U398" t="s">
        <v>83</v>
      </c>
      <c r="V398" t="s">
        <v>83</v>
      </c>
      <c r="W398">
        <v>4</v>
      </c>
      <c r="X398">
        <v>2</v>
      </c>
      <c r="Y398">
        <v>2</v>
      </c>
      <c r="Z398" s="1">
        <v>39585</v>
      </c>
      <c r="AA398">
        <v>38</v>
      </c>
      <c r="AB398">
        <v>382120805175</v>
      </c>
      <c r="AC398">
        <v>38</v>
      </c>
      <c r="AD398">
        <v>7606192</v>
      </c>
      <c r="AE398">
        <v>38212</v>
      </c>
      <c r="AF398" t="b">
        <v>0</v>
      </c>
    </row>
    <row r="399" spans="1:32" x14ac:dyDescent="0.15">
      <c r="A399">
        <v>4</v>
      </c>
      <c r="B399">
        <v>398</v>
      </c>
      <c r="C399">
        <v>2</v>
      </c>
      <c r="D399" t="s">
        <v>1349</v>
      </c>
      <c r="E399" t="s">
        <v>1350</v>
      </c>
      <c r="F399" t="s">
        <v>83</v>
      </c>
      <c r="G399" t="s">
        <v>83</v>
      </c>
      <c r="H399">
        <v>7</v>
      </c>
      <c r="I399">
        <v>0</v>
      </c>
      <c r="J399">
        <v>0</v>
      </c>
      <c r="K399" t="s">
        <v>1337</v>
      </c>
      <c r="L399" t="s">
        <v>83</v>
      </c>
      <c r="M399" t="s">
        <v>83</v>
      </c>
      <c r="N399" t="s">
        <v>1338</v>
      </c>
      <c r="O399" t="s">
        <v>83</v>
      </c>
      <c r="P399" t="s">
        <v>83</v>
      </c>
      <c r="Q399" t="s">
        <v>83</v>
      </c>
      <c r="R399" t="s">
        <v>83</v>
      </c>
      <c r="S399" t="s">
        <v>83</v>
      </c>
      <c r="T399" t="s">
        <v>83</v>
      </c>
      <c r="U399" t="s">
        <v>83</v>
      </c>
      <c r="V399" t="s">
        <v>83</v>
      </c>
      <c r="W399">
        <v>4</v>
      </c>
      <c r="X399">
        <v>1</v>
      </c>
      <c r="Y399">
        <v>5</v>
      </c>
      <c r="Z399" s="1">
        <v>40927</v>
      </c>
      <c r="AA399">
        <v>38</v>
      </c>
      <c r="AB399">
        <v>382121201195</v>
      </c>
      <c r="AC399">
        <v>38</v>
      </c>
      <c r="AD399">
        <v>8736910</v>
      </c>
      <c r="AE399">
        <v>38212</v>
      </c>
      <c r="AF399" t="b">
        <v>0</v>
      </c>
    </row>
    <row r="400" spans="1:32" x14ac:dyDescent="0.15">
      <c r="A400">
        <v>4</v>
      </c>
      <c r="B400">
        <v>399</v>
      </c>
      <c r="C400">
        <v>2</v>
      </c>
      <c r="D400" t="s">
        <v>1351</v>
      </c>
      <c r="E400" t="s">
        <v>1352</v>
      </c>
      <c r="F400" t="s">
        <v>83</v>
      </c>
      <c r="G400" t="s">
        <v>83</v>
      </c>
      <c r="H400">
        <v>7</v>
      </c>
      <c r="I400">
        <v>0</v>
      </c>
      <c r="J400">
        <v>0</v>
      </c>
      <c r="K400" t="s">
        <v>1337</v>
      </c>
      <c r="L400" t="s">
        <v>83</v>
      </c>
      <c r="M400" t="s">
        <v>83</v>
      </c>
      <c r="N400" t="s">
        <v>1338</v>
      </c>
      <c r="O400" t="s">
        <v>83</v>
      </c>
      <c r="P400" t="s">
        <v>83</v>
      </c>
      <c r="Q400" t="s">
        <v>83</v>
      </c>
      <c r="R400" t="s">
        <v>83</v>
      </c>
      <c r="S400" t="s">
        <v>83</v>
      </c>
      <c r="T400" t="s">
        <v>83</v>
      </c>
      <c r="U400" t="s">
        <v>83</v>
      </c>
      <c r="V400" t="s">
        <v>83</v>
      </c>
      <c r="W400">
        <v>4</v>
      </c>
      <c r="X400">
        <v>1</v>
      </c>
      <c r="Y400">
        <v>4</v>
      </c>
      <c r="Z400" s="1">
        <v>41095</v>
      </c>
      <c r="AA400">
        <v>38</v>
      </c>
      <c r="AB400">
        <v>382121207055</v>
      </c>
      <c r="AC400">
        <v>38</v>
      </c>
      <c r="AD400">
        <v>8919119</v>
      </c>
      <c r="AE400">
        <v>38212</v>
      </c>
      <c r="AF400" t="b">
        <v>0</v>
      </c>
    </row>
    <row r="401" spans="1:32" x14ac:dyDescent="0.15">
      <c r="A401">
        <v>4</v>
      </c>
      <c r="B401">
        <v>400</v>
      </c>
      <c r="C401">
        <v>1</v>
      </c>
      <c r="D401" t="s">
        <v>139</v>
      </c>
      <c r="E401" t="s">
        <v>140</v>
      </c>
      <c r="F401" t="s">
        <v>83</v>
      </c>
      <c r="G401" t="s">
        <v>83</v>
      </c>
      <c r="H401">
        <v>36</v>
      </c>
      <c r="I401">
        <v>0</v>
      </c>
      <c r="J401">
        <v>0</v>
      </c>
      <c r="K401" t="s">
        <v>1353</v>
      </c>
      <c r="L401" t="s">
        <v>83</v>
      </c>
      <c r="M401" t="s">
        <v>83</v>
      </c>
      <c r="N401" t="s">
        <v>1354</v>
      </c>
      <c r="O401" t="s">
        <v>83</v>
      </c>
      <c r="P401" t="s">
        <v>83</v>
      </c>
      <c r="Q401" t="s">
        <v>83</v>
      </c>
      <c r="R401" t="s">
        <v>83</v>
      </c>
      <c r="S401" t="s">
        <v>83</v>
      </c>
      <c r="T401" t="s">
        <v>83</v>
      </c>
      <c r="U401" t="s">
        <v>83</v>
      </c>
      <c r="V401" t="s">
        <v>83</v>
      </c>
      <c r="W401">
        <v>4</v>
      </c>
      <c r="X401">
        <v>3</v>
      </c>
      <c r="Y401">
        <v>1</v>
      </c>
      <c r="Z401" s="1">
        <v>38871</v>
      </c>
      <c r="AA401">
        <v>38</v>
      </c>
      <c r="AB401">
        <v>382160606030</v>
      </c>
      <c r="AC401">
        <v>38</v>
      </c>
      <c r="AD401">
        <v>6902491</v>
      </c>
      <c r="AE401">
        <v>38216</v>
      </c>
      <c r="AF401" t="b">
        <v>0</v>
      </c>
    </row>
    <row r="402" spans="1:32" x14ac:dyDescent="0.15">
      <c r="A402">
        <v>4</v>
      </c>
      <c r="B402">
        <v>401</v>
      </c>
      <c r="C402">
        <v>1</v>
      </c>
      <c r="D402" t="s">
        <v>141</v>
      </c>
      <c r="E402" t="s">
        <v>142</v>
      </c>
      <c r="F402" t="s">
        <v>83</v>
      </c>
      <c r="G402" t="s">
        <v>83</v>
      </c>
      <c r="H402">
        <v>36</v>
      </c>
      <c r="I402">
        <v>0</v>
      </c>
      <c r="J402">
        <v>0</v>
      </c>
      <c r="K402" t="s">
        <v>1353</v>
      </c>
      <c r="L402" t="s">
        <v>83</v>
      </c>
      <c r="M402" t="s">
        <v>83</v>
      </c>
      <c r="N402" t="s">
        <v>1354</v>
      </c>
      <c r="O402" t="s">
        <v>83</v>
      </c>
      <c r="P402" t="s">
        <v>83</v>
      </c>
      <c r="Q402" t="s">
        <v>83</v>
      </c>
      <c r="R402" t="s">
        <v>83</v>
      </c>
      <c r="S402" t="s">
        <v>83</v>
      </c>
      <c r="T402" t="s">
        <v>83</v>
      </c>
      <c r="U402" t="s">
        <v>83</v>
      </c>
      <c r="V402" t="s">
        <v>83</v>
      </c>
      <c r="W402">
        <v>4</v>
      </c>
      <c r="X402">
        <v>3</v>
      </c>
      <c r="Y402">
        <v>1</v>
      </c>
      <c r="Z402" s="1">
        <v>38896</v>
      </c>
      <c r="AA402">
        <v>38</v>
      </c>
      <c r="AB402">
        <v>382160606280</v>
      </c>
      <c r="AC402">
        <v>38</v>
      </c>
      <c r="AD402">
        <v>6431940</v>
      </c>
      <c r="AE402">
        <v>38216</v>
      </c>
      <c r="AF402" t="b">
        <v>0</v>
      </c>
    </row>
    <row r="403" spans="1:32" x14ac:dyDescent="0.15">
      <c r="A403">
        <v>4</v>
      </c>
      <c r="B403">
        <v>402</v>
      </c>
      <c r="C403">
        <v>1</v>
      </c>
      <c r="D403" t="s">
        <v>1355</v>
      </c>
      <c r="E403" t="s">
        <v>1356</v>
      </c>
      <c r="F403" t="s">
        <v>83</v>
      </c>
      <c r="G403" t="s">
        <v>83</v>
      </c>
      <c r="H403">
        <v>36</v>
      </c>
      <c r="I403">
        <v>0</v>
      </c>
      <c r="J403">
        <v>0</v>
      </c>
      <c r="K403" t="s">
        <v>1353</v>
      </c>
      <c r="L403" t="s">
        <v>83</v>
      </c>
      <c r="M403" t="s">
        <v>83</v>
      </c>
      <c r="N403" t="s">
        <v>1354</v>
      </c>
      <c r="O403" t="s">
        <v>83</v>
      </c>
      <c r="P403" t="s">
        <v>83</v>
      </c>
      <c r="Q403" t="s">
        <v>83</v>
      </c>
      <c r="R403" t="s">
        <v>83</v>
      </c>
      <c r="S403" t="s">
        <v>83</v>
      </c>
      <c r="T403" t="s">
        <v>83</v>
      </c>
      <c r="U403" t="s">
        <v>83</v>
      </c>
      <c r="V403" t="s">
        <v>83</v>
      </c>
      <c r="W403">
        <v>4</v>
      </c>
      <c r="X403">
        <v>2</v>
      </c>
      <c r="Y403">
        <v>3</v>
      </c>
      <c r="Z403" s="1">
        <v>39292</v>
      </c>
      <c r="AA403">
        <v>38</v>
      </c>
      <c r="AB403">
        <v>382160707290</v>
      </c>
      <c r="AC403">
        <v>38</v>
      </c>
      <c r="AD403">
        <v>6795010</v>
      </c>
      <c r="AE403">
        <v>38216</v>
      </c>
      <c r="AF403" t="b">
        <v>0</v>
      </c>
    </row>
    <row r="404" spans="1:32" x14ac:dyDescent="0.15">
      <c r="A404">
        <v>4</v>
      </c>
      <c r="B404">
        <v>403</v>
      </c>
      <c r="C404">
        <v>1</v>
      </c>
      <c r="D404" t="s">
        <v>1357</v>
      </c>
      <c r="E404" t="s">
        <v>1358</v>
      </c>
      <c r="F404" t="s">
        <v>83</v>
      </c>
      <c r="G404" t="s">
        <v>83</v>
      </c>
      <c r="H404">
        <v>36</v>
      </c>
      <c r="I404">
        <v>0</v>
      </c>
      <c r="J404">
        <v>0</v>
      </c>
      <c r="K404" t="s">
        <v>1353</v>
      </c>
      <c r="L404" t="s">
        <v>83</v>
      </c>
      <c r="M404" t="s">
        <v>83</v>
      </c>
      <c r="N404" t="s">
        <v>1354</v>
      </c>
      <c r="O404" t="s">
        <v>83</v>
      </c>
      <c r="P404" t="s">
        <v>83</v>
      </c>
      <c r="Q404" t="s">
        <v>83</v>
      </c>
      <c r="R404" t="s">
        <v>83</v>
      </c>
      <c r="S404" t="s">
        <v>83</v>
      </c>
      <c r="T404" t="s">
        <v>83</v>
      </c>
      <c r="U404" t="s">
        <v>83</v>
      </c>
      <c r="V404" t="s">
        <v>83</v>
      </c>
      <c r="W404">
        <v>4</v>
      </c>
      <c r="X404">
        <v>2</v>
      </c>
      <c r="Y404">
        <v>3</v>
      </c>
      <c r="Z404" s="1">
        <v>39366</v>
      </c>
      <c r="AA404">
        <v>38</v>
      </c>
      <c r="AB404">
        <v>382160710110</v>
      </c>
      <c r="AC404">
        <v>38</v>
      </c>
      <c r="AD404">
        <v>7314987</v>
      </c>
      <c r="AE404">
        <v>38216</v>
      </c>
      <c r="AF404" t="b">
        <v>0</v>
      </c>
    </row>
    <row r="405" spans="1:32" x14ac:dyDescent="0.15">
      <c r="A405">
        <v>4</v>
      </c>
      <c r="B405">
        <v>404</v>
      </c>
      <c r="C405">
        <v>1</v>
      </c>
      <c r="D405" t="s">
        <v>1359</v>
      </c>
      <c r="E405" t="s">
        <v>1360</v>
      </c>
      <c r="F405" t="s">
        <v>83</v>
      </c>
      <c r="G405" t="s">
        <v>83</v>
      </c>
      <c r="H405">
        <v>36</v>
      </c>
      <c r="I405">
        <v>0</v>
      </c>
      <c r="J405">
        <v>0</v>
      </c>
      <c r="K405" t="s">
        <v>1353</v>
      </c>
      <c r="L405" t="s">
        <v>83</v>
      </c>
      <c r="M405" t="s">
        <v>83</v>
      </c>
      <c r="N405" t="s">
        <v>1354</v>
      </c>
      <c r="O405" t="s">
        <v>83</v>
      </c>
      <c r="P405" t="s">
        <v>83</v>
      </c>
      <c r="Q405" t="s">
        <v>83</v>
      </c>
      <c r="R405" t="s">
        <v>83</v>
      </c>
      <c r="S405" t="s">
        <v>83</v>
      </c>
      <c r="T405" t="s">
        <v>83</v>
      </c>
      <c r="U405" t="s">
        <v>83</v>
      </c>
      <c r="V405" t="s">
        <v>83</v>
      </c>
      <c r="W405">
        <v>4</v>
      </c>
      <c r="X405">
        <v>2</v>
      </c>
      <c r="Y405">
        <v>2</v>
      </c>
      <c r="Z405" s="1">
        <v>39812</v>
      </c>
      <c r="AA405">
        <v>38</v>
      </c>
      <c r="AB405">
        <v>382160812300</v>
      </c>
      <c r="AC405">
        <v>38</v>
      </c>
      <c r="AD405">
        <v>8065615</v>
      </c>
      <c r="AE405">
        <v>38216</v>
      </c>
      <c r="AF405" t="b">
        <v>0</v>
      </c>
    </row>
    <row r="406" spans="1:32" x14ac:dyDescent="0.15">
      <c r="A406">
        <v>4</v>
      </c>
      <c r="B406">
        <v>405</v>
      </c>
      <c r="C406">
        <v>1</v>
      </c>
      <c r="D406" t="s">
        <v>1361</v>
      </c>
      <c r="E406" t="s">
        <v>1362</v>
      </c>
      <c r="F406" t="s">
        <v>83</v>
      </c>
      <c r="G406" t="s">
        <v>83</v>
      </c>
      <c r="H406">
        <v>36</v>
      </c>
      <c r="I406">
        <v>0</v>
      </c>
      <c r="J406">
        <v>0</v>
      </c>
      <c r="K406" t="s">
        <v>1353</v>
      </c>
      <c r="L406" t="s">
        <v>83</v>
      </c>
      <c r="M406" t="s">
        <v>83</v>
      </c>
      <c r="N406" t="s">
        <v>1354</v>
      </c>
      <c r="O406" t="s">
        <v>83</v>
      </c>
      <c r="P406" t="s">
        <v>83</v>
      </c>
      <c r="Q406" t="s">
        <v>83</v>
      </c>
      <c r="R406" t="s">
        <v>83</v>
      </c>
      <c r="S406" t="s">
        <v>83</v>
      </c>
      <c r="T406" t="s">
        <v>83</v>
      </c>
      <c r="U406" t="s">
        <v>83</v>
      </c>
      <c r="V406" t="s">
        <v>83</v>
      </c>
      <c r="W406">
        <v>4</v>
      </c>
      <c r="X406">
        <v>2</v>
      </c>
      <c r="Y406">
        <v>2</v>
      </c>
      <c r="Z406" s="1">
        <v>39840</v>
      </c>
      <c r="AA406">
        <v>38</v>
      </c>
      <c r="AB406">
        <v>382160901270</v>
      </c>
      <c r="AC406">
        <v>38</v>
      </c>
      <c r="AD406">
        <v>8222894</v>
      </c>
      <c r="AE406">
        <v>38216</v>
      </c>
      <c r="AF406" t="b">
        <v>0</v>
      </c>
    </row>
    <row r="407" spans="1:32" x14ac:dyDescent="0.15">
      <c r="A407">
        <v>4</v>
      </c>
      <c r="B407">
        <v>406</v>
      </c>
      <c r="C407">
        <v>1</v>
      </c>
      <c r="D407" t="s">
        <v>1363</v>
      </c>
      <c r="E407" t="s">
        <v>1364</v>
      </c>
      <c r="F407" t="s">
        <v>83</v>
      </c>
      <c r="G407" t="s">
        <v>83</v>
      </c>
      <c r="H407">
        <v>36</v>
      </c>
      <c r="I407">
        <v>0</v>
      </c>
      <c r="J407">
        <v>0</v>
      </c>
      <c r="K407" t="s">
        <v>1353</v>
      </c>
      <c r="L407" t="s">
        <v>83</v>
      </c>
      <c r="M407" t="s">
        <v>83</v>
      </c>
      <c r="N407" t="s">
        <v>1354</v>
      </c>
      <c r="O407" t="s">
        <v>83</v>
      </c>
      <c r="P407" t="s">
        <v>83</v>
      </c>
      <c r="Q407" t="s">
        <v>83</v>
      </c>
      <c r="R407" t="s">
        <v>83</v>
      </c>
      <c r="S407" t="s">
        <v>83</v>
      </c>
      <c r="T407" t="s">
        <v>83</v>
      </c>
      <c r="U407" t="s">
        <v>83</v>
      </c>
      <c r="V407" t="s">
        <v>83</v>
      </c>
      <c r="W407">
        <v>4</v>
      </c>
      <c r="X407">
        <v>2</v>
      </c>
      <c r="Y407">
        <v>1</v>
      </c>
      <c r="Z407" s="1">
        <v>39957</v>
      </c>
      <c r="AA407">
        <v>38</v>
      </c>
      <c r="AB407">
        <v>382160905240</v>
      </c>
      <c r="AC407">
        <v>38</v>
      </c>
      <c r="AD407">
        <v>9297937</v>
      </c>
      <c r="AE407">
        <v>38216</v>
      </c>
      <c r="AF407" t="b">
        <v>0</v>
      </c>
    </row>
    <row r="408" spans="1:32" x14ac:dyDescent="0.15">
      <c r="A408">
        <v>4</v>
      </c>
      <c r="B408">
        <v>407</v>
      </c>
      <c r="C408">
        <v>1</v>
      </c>
      <c r="D408" t="s">
        <v>1365</v>
      </c>
      <c r="E408" t="s">
        <v>1366</v>
      </c>
      <c r="F408" t="s">
        <v>83</v>
      </c>
      <c r="G408" t="s">
        <v>83</v>
      </c>
      <c r="H408">
        <v>36</v>
      </c>
      <c r="I408">
        <v>0</v>
      </c>
      <c r="J408">
        <v>0</v>
      </c>
      <c r="K408" t="s">
        <v>1353</v>
      </c>
      <c r="L408" t="s">
        <v>83</v>
      </c>
      <c r="M408" t="s">
        <v>83</v>
      </c>
      <c r="N408" t="s">
        <v>1354</v>
      </c>
      <c r="O408" t="s">
        <v>83</v>
      </c>
      <c r="P408" t="s">
        <v>83</v>
      </c>
      <c r="Q408" t="s">
        <v>83</v>
      </c>
      <c r="R408" t="s">
        <v>83</v>
      </c>
      <c r="S408" t="s">
        <v>83</v>
      </c>
      <c r="T408" t="s">
        <v>83</v>
      </c>
      <c r="U408" t="s">
        <v>83</v>
      </c>
      <c r="V408" t="s">
        <v>83</v>
      </c>
      <c r="W408">
        <v>4</v>
      </c>
      <c r="X408">
        <v>2</v>
      </c>
      <c r="Y408">
        <v>1</v>
      </c>
      <c r="Z408" s="1">
        <v>40018</v>
      </c>
      <c r="AA408">
        <v>38</v>
      </c>
      <c r="AB408">
        <v>382160907240</v>
      </c>
      <c r="AC408">
        <v>38</v>
      </c>
      <c r="AD408">
        <v>8609243</v>
      </c>
      <c r="AE408">
        <v>38216</v>
      </c>
      <c r="AF408" t="b">
        <v>0</v>
      </c>
    </row>
    <row r="409" spans="1:32" x14ac:dyDescent="0.15">
      <c r="A409">
        <v>4</v>
      </c>
      <c r="B409">
        <v>408</v>
      </c>
      <c r="C409">
        <v>1</v>
      </c>
      <c r="D409" t="s">
        <v>1367</v>
      </c>
      <c r="E409" t="s">
        <v>1368</v>
      </c>
      <c r="F409" t="s">
        <v>83</v>
      </c>
      <c r="G409" t="s">
        <v>83</v>
      </c>
      <c r="H409">
        <v>36</v>
      </c>
      <c r="I409">
        <v>0</v>
      </c>
      <c r="J409">
        <v>0</v>
      </c>
      <c r="K409" t="s">
        <v>1353</v>
      </c>
      <c r="L409" t="s">
        <v>83</v>
      </c>
      <c r="M409" t="s">
        <v>83</v>
      </c>
      <c r="N409" t="s">
        <v>1354</v>
      </c>
      <c r="O409" t="s">
        <v>83</v>
      </c>
      <c r="P409" t="s">
        <v>83</v>
      </c>
      <c r="Q409" t="s">
        <v>83</v>
      </c>
      <c r="R409" t="s">
        <v>83</v>
      </c>
      <c r="S409" t="s">
        <v>83</v>
      </c>
      <c r="T409" t="s">
        <v>83</v>
      </c>
      <c r="U409" t="s">
        <v>83</v>
      </c>
      <c r="V409" t="s">
        <v>83</v>
      </c>
      <c r="W409">
        <v>4</v>
      </c>
      <c r="X409">
        <v>1</v>
      </c>
      <c r="Y409">
        <v>6</v>
      </c>
      <c r="Z409" s="1">
        <v>40292</v>
      </c>
      <c r="AA409">
        <v>38</v>
      </c>
      <c r="AB409">
        <v>382161004240</v>
      </c>
      <c r="AC409">
        <v>38</v>
      </c>
      <c r="AD409">
        <v>7931477</v>
      </c>
      <c r="AE409">
        <v>38216</v>
      </c>
      <c r="AF409" t="b">
        <v>0</v>
      </c>
    </row>
    <row r="410" spans="1:32" x14ac:dyDescent="0.15">
      <c r="A410">
        <v>4</v>
      </c>
      <c r="B410">
        <v>409</v>
      </c>
      <c r="C410">
        <v>1</v>
      </c>
      <c r="D410" t="s">
        <v>1369</v>
      </c>
      <c r="E410" t="s">
        <v>1370</v>
      </c>
      <c r="F410" t="s">
        <v>83</v>
      </c>
      <c r="G410" t="s">
        <v>83</v>
      </c>
      <c r="H410">
        <v>36</v>
      </c>
      <c r="I410">
        <v>0</v>
      </c>
      <c r="J410">
        <v>0</v>
      </c>
      <c r="K410" t="s">
        <v>1353</v>
      </c>
      <c r="L410" t="s">
        <v>83</v>
      </c>
      <c r="M410" t="s">
        <v>83</v>
      </c>
      <c r="N410" t="s">
        <v>1354</v>
      </c>
      <c r="O410" t="s">
        <v>83</v>
      </c>
      <c r="P410" t="s">
        <v>83</v>
      </c>
      <c r="Q410" t="s">
        <v>83</v>
      </c>
      <c r="R410" t="s">
        <v>83</v>
      </c>
      <c r="S410" t="s">
        <v>83</v>
      </c>
      <c r="T410" t="s">
        <v>83</v>
      </c>
      <c r="U410" t="s">
        <v>83</v>
      </c>
      <c r="V410" t="s">
        <v>83</v>
      </c>
      <c r="W410">
        <v>4</v>
      </c>
      <c r="X410">
        <v>1</v>
      </c>
      <c r="Y410">
        <v>6</v>
      </c>
      <c r="Z410" s="1">
        <v>40377</v>
      </c>
      <c r="AA410">
        <v>38</v>
      </c>
      <c r="AB410">
        <v>382161007180</v>
      </c>
      <c r="AC410">
        <v>38</v>
      </c>
      <c r="AD410">
        <v>8353880</v>
      </c>
      <c r="AE410">
        <v>38216</v>
      </c>
      <c r="AF410" t="b">
        <v>0</v>
      </c>
    </row>
    <row r="411" spans="1:32" x14ac:dyDescent="0.15">
      <c r="A411">
        <v>4</v>
      </c>
      <c r="B411">
        <v>410</v>
      </c>
      <c r="C411">
        <v>1</v>
      </c>
      <c r="D411" t="s">
        <v>1371</v>
      </c>
      <c r="E411" t="s">
        <v>1372</v>
      </c>
      <c r="F411" t="s">
        <v>83</v>
      </c>
      <c r="G411" t="s">
        <v>83</v>
      </c>
      <c r="H411">
        <v>36</v>
      </c>
      <c r="I411">
        <v>0</v>
      </c>
      <c r="J411">
        <v>0</v>
      </c>
      <c r="K411" t="s">
        <v>1353</v>
      </c>
      <c r="L411" t="s">
        <v>83</v>
      </c>
      <c r="M411" t="s">
        <v>83</v>
      </c>
      <c r="N411" t="s">
        <v>1354</v>
      </c>
      <c r="O411" t="s">
        <v>83</v>
      </c>
      <c r="P411" t="s">
        <v>83</v>
      </c>
      <c r="Q411" t="s">
        <v>83</v>
      </c>
      <c r="R411" t="s">
        <v>83</v>
      </c>
      <c r="S411" t="s">
        <v>83</v>
      </c>
      <c r="T411" t="s">
        <v>83</v>
      </c>
      <c r="U411" t="s">
        <v>83</v>
      </c>
      <c r="V411" t="s">
        <v>83</v>
      </c>
      <c r="W411">
        <v>4</v>
      </c>
      <c r="X411">
        <v>1</v>
      </c>
      <c r="Y411">
        <v>6</v>
      </c>
      <c r="Z411" s="1">
        <v>40417</v>
      </c>
      <c r="AA411">
        <v>38</v>
      </c>
      <c r="AB411">
        <v>382161008270</v>
      </c>
      <c r="AC411">
        <v>38</v>
      </c>
      <c r="AD411">
        <v>7931415</v>
      </c>
      <c r="AE411">
        <v>38216</v>
      </c>
      <c r="AF411" t="b">
        <v>0</v>
      </c>
    </row>
    <row r="412" spans="1:32" x14ac:dyDescent="0.15">
      <c r="A412">
        <v>4</v>
      </c>
      <c r="B412">
        <v>411</v>
      </c>
      <c r="C412">
        <v>1</v>
      </c>
      <c r="D412" t="s">
        <v>1373</v>
      </c>
      <c r="E412" t="s">
        <v>1374</v>
      </c>
      <c r="F412" t="s">
        <v>83</v>
      </c>
      <c r="G412" t="s">
        <v>83</v>
      </c>
      <c r="H412">
        <v>36</v>
      </c>
      <c r="I412">
        <v>0</v>
      </c>
      <c r="J412">
        <v>0</v>
      </c>
      <c r="K412" t="s">
        <v>1353</v>
      </c>
      <c r="L412" t="s">
        <v>83</v>
      </c>
      <c r="M412" t="s">
        <v>83</v>
      </c>
      <c r="N412" t="s">
        <v>1354</v>
      </c>
      <c r="O412" t="s">
        <v>83</v>
      </c>
      <c r="P412" t="s">
        <v>83</v>
      </c>
      <c r="Q412" t="s">
        <v>83</v>
      </c>
      <c r="R412" t="s">
        <v>83</v>
      </c>
      <c r="S412" t="s">
        <v>83</v>
      </c>
      <c r="T412" t="s">
        <v>83</v>
      </c>
      <c r="U412" t="s">
        <v>83</v>
      </c>
      <c r="V412" t="s">
        <v>83</v>
      </c>
      <c r="W412">
        <v>4</v>
      </c>
      <c r="X412">
        <v>1</v>
      </c>
      <c r="Y412">
        <v>5</v>
      </c>
      <c r="Z412" s="1">
        <v>40644</v>
      </c>
      <c r="AA412">
        <v>38</v>
      </c>
      <c r="AB412">
        <v>382161104110</v>
      </c>
      <c r="AC412">
        <v>38</v>
      </c>
      <c r="AD412">
        <v>7812354</v>
      </c>
      <c r="AE412">
        <v>38216</v>
      </c>
      <c r="AF412" t="b">
        <v>0</v>
      </c>
    </row>
    <row r="413" spans="1:32" x14ac:dyDescent="0.15">
      <c r="A413">
        <v>4</v>
      </c>
      <c r="B413">
        <v>412</v>
      </c>
      <c r="C413">
        <v>1</v>
      </c>
      <c r="D413" t="s">
        <v>1375</v>
      </c>
      <c r="E413" t="s">
        <v>1376</v>
      </c>
      <c r="F413" t="s">
        <v>83</v>
      </c>
      <c r="G413" t="s">
        <v>83</v>
      </c>
      <c r="H413">
        <v>36</v>
      </c>
      <c r="I413">
        <v>0</v>
      </c>
      <c r="J413">
        <v>0</v>
      </c>
      <c r="K413" t="s">
        <v>1353</v>
      </c>
      <c r="L413" t="s">
        <v>83</v>
      </c>
      <c r="M413" t="s">
        <v>83</v>
      </c>
      <c r="N413" t="s">
        <v>1354</v>
      </c>
      <c r="O413" t="s">
        <v>83</v>
      </c>
      <c r="P413" t="s">
        <v>83</v>
      </c>
      <c r="Q413" t="s">
        <v>83</v>
      </c>
      <c r="R413" t="s">
        <v>83</v>
      </c>
      <c r="S413" t="s">
        <v>83</v>
      </c>
      <c r="T413" t="s">
        <v>83</v>
      </c>
      <c r="U413" t="s">
        <v>83</v>
      </c>
      <c r="V413" t="s">
        <v>83</v>
      </c>
      <c r="W413">
        <v>4</v>
      </c>
      <c r="X413">
        <v>1</v>
      </c>
      <c r="Y413">
        <v>4</v>
      </c>
      <c r="Z413" s="1">
        <v>41014</v>
      </c>
      <c r="AA413">
        <v>38</v>
      </c>
      <c r="AB413">
        <v>382161204150</v>
      </c>
      <c r="AC413">
        <v>38</v>
      </c>
      <c r="AD413">
        <v>8574609</v>
      </c>
      <c r="AE413">
        <v>38216</v>
      </c>
      <c r="AF413" t="b">
        <v>0</v>
      </c>
    </row>
    <row r="414" spans="1:32" x14ac:dyDescent="0.15">
      <c r="A414">
        <v>4</v>
      </c>
      <c r="B414">
        <v>413</v>
      </c>
      <c r="C414">
        <v>2</v>
      </c>
      <c r="D414" t="s">
        <v>143</v>
      </c>
      <c r="E414" t="s">
        <v>144</v>
      </c>
      <c r="F414" t="s">
        <v>83</v>
      </c>
      <c r="G414" t="s">
        <v>83</v>
      </c>
      <c r="H414">
        <v>36</v>
      </c>
      <c r="I414">
        <v>0</v>
      </c>
      <c r="J414">
        <v>0</v>
      </c>
      <c r="K414" t="s">
        <v>1353</v>
      </c>
      <c r="L414" t="s">
        <v>83</v>
      </c>
      <c r="M414" t="s">
        <v>83</v>
      </c>
      <c r="N414" t="s">
        <v>1354</v>
      </c>
      <c r="O414" t="s">
        <v>83</v>
      </c>
      <c r="P414" t="s">
        <v>83</v>
      </c>
      <c r="Q414" t="s">
        <v>83</v>
      </c>
      <c r="R414" t="s">
        <v>83</v>
      </c>
      <c r="S414" t="s">
        <v>83</v>
      </c>
      <c r="T414" t="s">
        <v>83</v>
      </c>
      <c r="U414" t="s">
        <v>83</v>
      </c>
      <c r="V414" t="s">
        <v>83</v>
      </c>
      <c r="W414">
        <v>4</v>
      </c>
      <c r="X414">
        <v>3</v>
      </c>
      <c r="Y414">
        <v>2</v>
      </c>
      <c r="Z414" s="1">
        <v>38470</v>
      </c>
      <c r="AA414">
        <v>38</v>
      </c>
      <c r="AB414">
        <v>382160504285</v>
      </c>
      <c r="AC414">
        <v>38</v>
      </c>
      <c r="AD414">
        <v>5862807</v>
      </c>
      <c r="AE414">
        <v>38216</v>
      </c>
      <c r="AF414" t="b">
        <v>0</v>
      </c>
    </row>
    <row r="415" spans="1:32" x14ac:dyDescent="0.15">
      <c r="A415">
        <v>4</v>
      </c>
      <c r="B415">
        <v>414</v>
      </c>
      <c r="C415">
        <v>2</v>
      </c>
      <c r="D415" t="s">
        <v>1377</v>
      </c>
      <c r="E415" t="s">
        <v>1378</v>
      </c>
      <c r="F415" t="s">
        <v>83</v>
      </c>
      <c r="G415" t="s">
        <v>83</v>
      </c>
      <c r="H415">
        <v>36</v>
      </c>
      <c r="I415">
        <v>0</v>
      </c>
      <c r="J415">
        <v>0</v>
      </c>
      <c r="K415" t="s">
        <v>1353</v>
      </c>
      <c r="L415" t="s">
        <v>83</v>
      </c>
      <c r="M415" t="s">
        <v>83</v>
      </c>
      <c r="N415" t="s">
        <v>1354</v>
      </c>
      <c r="O415" t="s">
        <v>83</v>
      </c>
      <c r="P415" t="s">
        <v>83</v>
      </c>
      <c r="Q415" t="s">
        <v>83</v>
      </c>
      <c r="R415" t="s">
        <v>83</v>
      </c>
      <c r="S415" t="s">
        <v>83</v>
      </c>
      <c r="T415" t="s">
        <v>83</v>
      </c>
      <c r="U415" t="s">
        <v>83</v>
      </c>
      <c r="V415" t="s">
        <v>83</v>
      </c>
      <c r="W415">
        <v>4</v>
      </c>
      <c r="X415">
        <v>2</v>
      </c>
      <c r="Y415">
        <v>2</v>
      </c>
      <c r="Z415" s="1">
        <v>39596</v>
      </c>
      <c r="AA415">
        <v>38</v>
      </c>
      <c r="AB415">
        <v>382160805285</v>
      </c>
      <c r="AC415">
        <v>38</v>
      </c>
      <c r="AD415">
        <v>7023193</v>
      </c>
      <c r="AE415">
        <v>38216</v>
      </c>
      <c r="AF415" t="b">
        <v>0</v>
      </c>
    </row>
    <row r="416" spans="1:32" x14ac:dyDescent="0.15">
      <c r="A416">
        <v>4</v>
      </c>
      <c r="B416">
        <v>415</v>
      </c>
      <c r="C416">
        <v>2</v>
      </c>
      <c r="D416" t="s">
        <v>1379</v>
      </c>
      <c r="E416" t="s">
        <v>1380</v>
      </c>
      <c r="F416" t="s">
        <v>83</v>
      </c>
      <c r="G416" t="s">
        <v>83</v>
      </c>
      <c r="H416">
        <v>36</v>
      </c>
      <c r="I416">
        <v>0</v>
      </c>
      <c r="J416">
        <v>0</v>
      </c>
      <c r="K416" t="s">
        <v>1353</v>
      </c>
      <c r="L416" t="s">
        <v>83</v>
      </c>
      <c r="M416" t="s">
        <v>83</v>
      </c>
      <c r="N416" t="s">
        <v>1354</v>
      </c>
      <c r="O416" t="s">
        <v>83</v>
      </c>
      <c r="P416" t="s">
        <v>83</v>
      </c>
      <c r="Q416" t="s">
        <v>83</v>
      </c>
      <c r="R416" t="s">
        <v>83</v>
      </c>
      <c r="S416" t="s">
        <v>83</v>
      </c>
      <c r="T416" t="s">
        <v>83</v>
      </c>
      <c r="U416" t="s">
        <v>83</v>
      </c>
      <c r="V416" t="s">
        <v>83</v>
      </c>
      <c r="W416">
        <v>4</v>
      </c>
      <c r="X416">
        <v>2</v>
      </c>
      <c r="Y416">
        <v>2</v>
      </c>
      <c r="Z416" s="1">
        <v>39627</v>
      </c>
      <c r="AA416">
        <v>38</v>
      </c>
      <c r="AB416">
        <v>382160806285</v>
      </c>
      <c r="AC416">
        <v>38</v>
      </c>
      <c r="AD416">
        <v>6841718</v>
      </c>
      <c r="AE416">
        <v>38216</v>
      </c>
      <c r="AF416" t="b">
        <v>0</v>
      </c>
    </row>
    <row r="417" spans="1:32" x14ac:dyDescent="0.15">
      <c r="A417">
        <v>4</v>
      </c>
      <c r="B417">
        <v>416</v>
      </c>
      <c r="C417">
        <v>2</v>
      </c>
      <c r="D417" t="s">
        <v>1381</v>
      </c>
      <c r="E417" t="s">
        <v>1382</v>
      </c>
      <c r="F417" t="s">
        <v>83</v>
      </c>
      <c r="G417" t="s">
        <v>83</v>
      </c>
      <c r="H417">
        <v>36</v>
      </c>
      <c r="I417">
        <v>0</v>
      </c>
      <c r="J417">
        <v>0</v>
      </c>
      <c r="K417" t="s">
        <v>1353</v>
      </c>
      <c r="L417" t="s">
        <v>83</v>
      </c>
      <c r="M417" t="s">
        <v>83</v>
      </c>
      <c r="N417" t="s">
        <v>1354</v>
      </c>
      <c r="O417" t="s">
        <v>83</v>
      </c>
      <c r="P417" t="s">
        <v>83</v>
      </c>
      <c r="Q417" t="s">
        <v>83</v>
      </c>
      <c r="R417" t="s">
        <v>83</v>
      </c>
      <c r="S417" t="s">
        <v>83</v>
      </c>
      <c r="T417" t="s">
        <v>83</v>
      </c>
      <c r="U417" t="s">
        <v>83</v>
      </c>
      <c r="V417" t="s">
        <v>83</v>
      </c>
      <c r="W417">
        <v>4</v>
      </c>
      <c r="X417">
        <v>2</v>
      </c>
      <c r="Y417">
        <v>2</v>
      </c>
      <c r="Z417" s="1">
        <v>39864</v>
      </c>
      <c r="AA417">
        <v>38</v>
      </c>
      <c r="AB417">
        <v>382160902205</v>
      </c>
      <c r="AC417">
        <v>38</v>
      </c>
      <c r="AD417">
        <v>8574623</v>
      </c>
      <c r="AE417">
        <v>38216</v>
      </c>
      <c r="AF417" t="b">
        <v>0</v>
      </c>
    </row>
    <row r="418" spans="1:32" x14ac:dyDescent="0.15">
      <c r="A418">
        <v>4</v>
      </c>
      <c r="B418">
        <v>417</v>
      </c>
      <c r="C418">
        <v>2</v>
      </c>
      <c r="D418" t="s">
        <v>1383</v>
      </c>
      <c r="E418" t="s">
        <v>1384</v>
      </c>
      <c r="F418" t="s">
        <v>83</v>
      </c>
      <c r="G418" t="s">
        <v>83</v>
      </c>
      <c r="H418">
        <v>36</v>
      </c>
      <c r="I418">
        <v>0</v>
      </c>
      <c r="J418">
        <v>0</v>
      </c>
      <c r="K418" t="s">
        <v>1353</v>
      </c>
      <c r="L418" t="s">
        <v>83</v>
      </c>
      <c r="M418" t="s">
        <v>83</v>
      </c>
      <c r="N418" t="s">
        <v>1354</v>
      </c>
      <c r="O418" t="s">
        <v>83</v>
      </c>
      <c r="P418" t="s">
        <v>83</v>
      </c>
      <c r="Q418" t="s">
        <v>83</v>
      </c>
      <c r="R418" t="s">
        <v>83</v>
      </c>
      <c r="S418" t="s">
        <v>83</v>
      </c>
      <c r="T418" t="s">
        <v>83</v>
      </c>
      <c r="U418" t="s">
        <v>83</v>
      </c>
      <c r="V418" t="s">
        <v>83</v>
      </c>
      <c r="W418">
        <v>4</v>
      </c>
      <c r="X418">
        <v>2</v>
      </c>
      <c r="Y418">
        <v>1</v>
      </c>
      <c r="Z418" s="1">
        <v>39920</v>
      </c>
      <c r="AA418">
        <v>38</v>
      </c>
      <c r="AB418">
        <v>382160904175</v>
      </c>
      <c r="AC418">
        <v>38</v>
      </c>
      <c r="AD418">
        <v>8033097</v>
      </c>
      <c r="AE418">
        <v>38216</v>
      </c>
      <c r="AF418" t="b">
        <v>0</v>
      </c>
    </row>
    <row r="419" spans="1:32" x14ac:dyDescent="0.15">
      <c r="A419">
        <v>4</v>
      </c>
      <c r="B419">
        <v>418</v>
      </c>
      <c r="C419">
        <v>2</v>
      </c>
      <c r="D419" t="s">
        <v>1385</v>
      </c>
      <c r="E419" t="s">
        <v>1386</v>
      </c>
      <c r="F419" t="s">
        <v>83</v>
      </c>
      <c r="G419" t="s">
        <v>83</v>
      </c>
      <c r="H419">
        <v>36</v>
      </c>
      <c r="I419">
        <v>0</v>
      </c>
      <c r="J419">
        <v>0</v>
      </c>
      <c r="K419" t="s">
        <v>1353</v>
      </c>
      <c r="L419" t="s">
        <v>83</v>
      </c>
      <c r="M419" t="s">
        <v>83</v>
      </c>
      <c r="N419" t="s">
        <v>1354</v>
      </c>
      <c r="O419" t="s">
        <v>83</v>
      </c>
      <c r="P419" t="s">
        <v>83</v>
      </c>
      <c r="Q419" t="s">
        <v>83</v>
      </c>
      <c r="R419" t="s">
        <v>83</v>
      </c>
      <c r="S419" t="s">
        <v>83</v>
      </c>
      <c r="T419" t="s">
        <v>83</v>
      </c>
      <c r="U419" t="s">
        <v>83</v>
      </c>
      <c r="V419" t="s">
        <v>83</v>
      </c>
      <c r="W419">
        <v>4</v>
      </c>
      <c r="X419">
        <v>2</v>
      </c>
      <c r="Y419">
        <v>1</v>
      </c>
      <c r="Z419" s="1">
        <v>40103</v>
      </c>
      <c r="AA419">
        <v>38</v>
      </c>
      <c r="AB419">
        <v>382160910175</v>
      </c>
      <c r="AC419">
        <v>38</v>
      </c>
      <c r="AD419">
        <v>8942867</v>
      </c>
      <c r="AE419">
        <v>38216</v>
      </c>
      <c r="AF419" t="b">
        <v>0</v>
      </c>
    </row>
    <row r="420" spans="1:32" x14ac:dyDescent="0.15">
      <c r="A420">
        <v>4</v>
      </c>
      <c r="B420">
        <v>419</v>
      </c>
      <c r="C420">
        <v>2</v>
      </c>
      <c r="D420" t="s">
        <v>1387</v>
      </c>
      <c r="E420" t="s">
        <v>1388</v>
      </c>
      <c r="F420" t="s">
        <v>83</v>
      </c>
      <c r="G420" t="s">
        <v>83</v>
      </c>
      <c r="H420">
        <v>36</v>
      </c>
      <c r="I420">
        <v>0</v>
      </c>
      <c r="J420">
        <v>0</v>
      </c>
      <c r="K420" t="s">
        <v>1353</v>
      </c>
      <c r="L420" t="s">
        <v>83</v>
      </c>
      <c r="M420" t="s">
        <v>83</v>
      </c>
      <c r="N420" t="s">
        <v>1354</v>
      </c>
      <c r="O420" t="s">
        <v>83</v>
      </c>
      <c r="P420" t="s">
        <v>83</v>
      </c>
      <c r="Q420" t="s">
        <v>83</v>
      </c>
      <c r="R420" t="s">
        <v>83</v>
      </c>
      <c r="S420" t="s">
        <v>83</v>
      </c>
      <c r="T420" t="s">
        <v>83</v>
      </c>
      <c r="U420" t="s">
        <v>83</v>
      </c>
      <c r="V420" t="s">
        <v>83</v>
      </c>
      <c r="W420">
        <v>4</v>
      </c>
      <c r="X420">
        <v>2</v>
      </c>
      <c r="Y420">
        <v>1</v>
      </c>
      <c r="Z420" s="1">
        <v>40104</v>
      </c>
      <c r="AA420">
        <v>38</v>
      </c>
      <c r="AB420">
        <v>382160910185</v>
      </c>
      <c r="AC420">
        <v>38</v>
      </c>
      <c r="AD420">
        <v>8574635</v>
      </c>
      <c r="AE420">
        <v>38216</v>
      </c>
      <c r="AF420" t="b">
        <v>0</v>
      </c>
    </row>
    <row r="421" spans="1:32" x14ac:dyDescent="0.15">
      <c r="A421">
        <v>4</v>
      </c>
      <c r="B421">
        <v>420</v>
      </c>
      <c r="C421">
        <v>2</v>
      </c>
      <c r="D421" t="s">
        <v>1389</v>
      </c>
      <c r="E421" t="s">
        <v>1390</v>
      </c>
      <c r="F421" t="s">
        <v>83</v>
      </c>
      <c r="G421" t="s">
        <v>83</v>
      </c>
      <c r="H421">
        <v>36</v>
      </c>
      <c r="I421">
        <v>0</v>
      </c>
      <c r="J421">
        <v>0</v>
      </c>
      <c r="K421" t="s">
        <v>1353</v>
      </c>
      <c r="L421" t="s">
        <v>83</v>
      </c>
      <c r="M421" t="s">
        <v>83</v>
      </c>
      <c r="N421" t="s">
        <v>1354</v>
      </c>
      <c r="O421" t="s">
        <v>83</v>
      </c>
      <c r="P421" t="s">
        <v>83</v>
      </c>
      <c r="Q421" t="s">
        <v>83</v>
      </c>
      <c r="R421" t="s">
        <v>83</v>
      </c>
      <c r="S421" t="s">
        <v>83</v>
      </c>
      <c r="T421" t="s">
        <v>83</v>
      </c>
      <c r="U421" t="s">
        <v>83</v>
      </c>
      <c r="V421" t="s">
        <v>83</v>
      </c>
      <c r="W421">
        <v>4</v>
      </c>
      <c r="X421">
        <v>1</v>
      </c>
      <c r="Y421">
        <v>6</v>
      </c>
      <c r="Z421" s="1">
        <v>40376</v>
      </c>
      <c r="AA421">
        <v>38</v>
      </c>
      <c r="AB421">
        <v>382161007175</v>
      </c>
      <c r="AC421">
        <v>38</v>
      </c>
      <c r="AD421">
        <v>7706917</v>
      </c>
      <c r="AE421">
        <v>38216</v>
      </c>
      <c r="AF421" t="b">
        <v>0</v>
      </c>
    </row>
    <row r="422" spans="1:32" x14ac:dyDescent="0.15">
      <c r="A422">
        <v>4</v>
      </c>
      <c r="B422">
        <v>421</v>
      </c>
      <c r="C422">
        <v>2</v>
      </c>
      <c r="D422" t="s">
        <v>1391</v>
      </c>
      <c r="E422" t="s">
        <v>1392</v>
      </c>
      <c r="F422" t="s">
        <v>83</v>
      </c>
      <c r="G422" t="s">
        <v>83</v>
      </c>
      <c r="H422">
        <v>36</v>
      </c>
      <c r="I422">
        <v>0</v>
      </c>
      <c r="J422">
        <v>0</v>
      </c>
      <c r="K422" t="s">
        <v>1353</v>
      </c>
      <c r="L422" t="s">
        <v>83</v>
      </c>
      <c r="M422" t="s">
        <v>83</v>
      </c>
      <c r="N422" t="s">
        <v>1354</v>
      </c>
      <c r="O422" t="s">
        <v>83</v>
      </c>
      <c r="P422" t="s">
        <v>83</v>
      </c>
      <c r="Q422" t="s">
        <v>83</v>
      </c>
      <c r="R422" t="s">
        <v>83</v>
      </c>
      <c r="S422" t="s">
        <v>83</v>
      </c>
      <c r="T422" t="s">
        <v>83</v>
      </c>
      <c r="U422" t="s">
        <v>83</v>
      </c>
      <c r="V422" t="s">
        <v>83</v>
      </c>
      <c r="W422">
        <v>4</v>
      </c>
      <c r="X422">
        <v>1</v>
      </c>
      <c r="Y422">
        <v>6</v>
      </c>
      <c r="Z422" s="1">
        <v>40401</v>
      </c>
      <c r="AA422">
        <v>38</v>
      </c>
      <c r="AB422">
        <v>382161008115</v>
      </c>
      <c r="AC422">
        <v>38</v>
      </c>
      <c r="AD422">
        <v>7784571</v>
      </c>
      <c r="AE422">
        <v>38216</v>
      </c>
      <c r="AF422" t="b">
        <v>0</v>
      </c>
    </row>
    <row r="423" spans="1:32" x14ac:dyDescent="0.15">
      <c r="A423">
        <v>4</v>
      </c>
      <c r="B423">
        <v>422</v>
      </c>
      <c r="C423">
        <v>2</v>
      </c>
      <c r="D423" t="s">
        <v>1393</v>
      </c>
      <c r="E423" t="s">
        <v>1394</v>
      </c>
      <c r="F423" t="s">
        <v>83</v>
      </c>
      <c r="G423" t="s">
        <v>83</v>
      </c>
      <c r="H423">
        <v>36</v>
      </c>
      <c r="I423">
        <v>0</v>
      </c>
      <c r="J423">
        <v>0</v>
      </c>
      <c r="K423" t="s">
        <v>1353</v>
      </c>
      <c r="L423" t="s">
        <v>83</v>
      </c>
      <c r="M423" t="s">
        <v>83</v>
      </c>
      <c r="N423" t="s">
        <v>1354</v>
      </c>
      <c r="O423" t="s">
        <v>83</v>
      </c>
      <c r="P423" t="s">
        <v>83</v>
      </c>
      <c r="Q423" t="s">
        <v>83</v>
      </c>
      <c r="R423" t="s">
        <v>83</v>
      </c>
      <c r="S423" t="s">
        <v>83</v>
      </c>
      <c r="T423" t="s">
        <v>83</v>
      </c>
      <c r="U423" t="s">
        <v>83</v>
      </c>
      <c r="V423" t="s">
        <v>83</v>
      </c>
      <c r="W423">
        <v>4</v>
      </c>
      <c r="X423">
        <v>1</v>
      </c>
      <c r="Y423">
        <v>5</v>
      </c>
      <c r="Z423" s="1">
        <v>40745</v>
      </c>
      <c r="AA423">
        <v>38</v>
      </c>
      <c r="AB423">
        <v>382161107215</v>
      </c>
      <c r="AC423">
        <v>38</v>
      </c>
      <c r="AD423">
        <v>9406821</v>
      </c>
      <c r="AE423">
        <v>38216</v>
      </c>
      <c r="AF423" t="b">
        <v>0</v>
      </c>
    </row>
    <row r="424" spans="1:32" x14ac:dyDescent="0.15">
      <c r="A424">
        <v>4</v>
      </c>
      <c r="B424">
        <v>423</v>
      </c>
      <c r="C424">
        <v>2</v>
      </c>
      <c r="D424" t="s">
        <v>1395</v>
      </c>
      <c r="E424" t="s">
        <v>1396</v>
      </c>
      <c r="F424" t="s">
        <v>83</v>
      </c>
      <c r="G424" t="s">
        <v>83</v>
      </c>
      <c r="H424">
        <v>36</v>
      </c>
      <c r="I424">
        <v>0</v>
      </c>
      <c r="J424">
        <v>0</v>
      </c>
      <c r="K424" t="s">
        <v>1353</v>
      </c>
      <c r="L424" t="s">
        <v>83</v>
      </c>
      <c r="M424" t="s">
        <v>83</v>
      </c>
      <c r="N424" t="s">
        <v>1354</v>
      </c>
      <c r="O424" t="s">
        <v>83</v>
      </c>
      <c r="P424" t="s">
        <v>83</v>
      </c>
      <c r="Q424" t="s">
        <v>83</v>
      </c>
      <c r="R424" t="s">
        <v>83</v>
      </c>
      <c r="S424" t="s">
        <v>83</v>
      </c>
      <c r="T424" t="s">
        <v>83</v>
      </c>
      <c r="U424" t="s">
        <v>83</v>
      </c>
      <c r="V424" t="s">
        <v>83</v>
      </c>
      <c r="W424">
        <v>4</v>
      </c>
      <c r="X424">
        <v>1</v>
      </c>
      <c r="Y424">
        <v>5</v>
      </c>
      <c r="Z424" s="1">
        <v>40761</v>
      </c>
      <c r="AA424">
        <v>38</v>
      </c>
      <c r="AB424">
        <v>382161108065</v>
      </c>
      <c r="AC424">
        <v>38</v>
      </c>
      <c r="AD424">
        <v>8534970</v>
      </c>
      <c r="AE424">
        <v>38216</v>
      </c>
      <c r="AF424" t="b">
        <v>0</v>
      </c>
    </row>
    <row r="425" spans="1:32" x14ac:dyDescent="0.15">
      <c r="A425">
        <v>4</v>
      </c>
      <c r="B425">
        <v>424</v>
      </c>
      <c r="C425">
        <v>2</v>
      </c>
      <c r="D425" t="s">
        <v>1397</v>
      </c>
      <c r="E425" t="s">
        <v>1398</v>
      </c>
      <c r="F425" t="s">
        <v>83</v>
      </c>
      <c r="G425" t="s">
        <v>83</v>
      </c>
      <c r="H425">
        <v>36</v>
      </c>
      <c r="I425">
        <v>0</v>
      </c>
      <c r="J425">
        <v>0</v>
      </c>
      <c r="K425" t="s">
        <v>1353</v>
      </c>
      <c r="L425" t="s">
        <v>83</v>
      </c>
      <c r="M425" t="s">
        <v>83</v>
      </c>
      <c r="N425" t="s">
        <v>1354</v>
      </c>
      <c r="O425" t="s">
        <v>83</v>
      </c>
      <c r="P425" t="s">
        <v>83</v>
      </c>
      <c r="Q425" t="s">
        <v>83</v>
      </c>
      <c r="R425" t="s">
        <v>83</v>
      </c>
      <c r="S425" t="s">
        <v>83</v>
      </c>
      <c r="T425" t="s">
        <v>83</v>
      </c>
      <c r="U425" t="s">
        <v>83</v>
      </c>
      <c r="V425" t="s">
        <v>83</v>
      </c>
      <c r="W425">
        <v>4</v>
      </c>
      <c r="X425">
        <v>1</v>
      </c>
      <c r="Y425">
        <v>4</v>
      </c>
      <c r="Z425" s="1">
        <v>41045</v>
      </c>
      <c r="AA425">
        <v>38</v>
      </c>
      <c r="AB425">
        <v>382161205165</v>
      </c>
      <c r="AC425">
        <v>38</v>
      </c>
      <c r="AD425">
        <v>8574647</v>
      </c>
      <c r="AE425">
        <v>38216</v>
      </c>
      <c r="AF425" t="b">
        <v>0</v>
      </c>
    </row>
    <row r="426" spans="1:32" x14ac:dyDescent="0.15">
      <c r="A426">
        <v>4</v>
      </c>
      <c r="B426">
        <v>425</v>
      </c>
      <c r="C426">
        <v>2</v>
      </c>
      <c r="D426" t="s">
        <v>1399</v>
      </c>
      <c r="E426" t="s">
        <v>1400</v>
      </c>
      <c r="F426" t="s">
        <v>83</v>
      </c>
      <c r="G426" t="s">
        <v>83</v>
      </c>
      <c r="H426">
        <v>36</v>
      </c>
      <c r="I426">
        <v>0</v>
      </c>
      <c r="J426">
        <v>0</v>
      </c>
      <c r="K426" t="s">
        <v>1353</v>
      </c>
      <c r="L426" t="s">
        <v>83</v>
      </c>
      <c r="M426" t="s">
        <v>83</v>
      </c>
      <c r="N426" t="s">
        <v>1354</v>
      </c>
      <c r="O426" t="s">
        <v>83</v>
      </c>
      <c r="P426" t="s">
        <v>83</v>
      </c>
      <c r="Q426" t="s">
        <v>83</v>
      </c>
      <c r="R426" t="s">
        <v>83</v>
      </c>
      <c r="S426" t="s">
        <v>83</v>
      </c>
      <c r="T426" t="s">
        <v>83</v>
      </c>
      <c r="U426" t="s">
        <v>83</v>
      </c>
      <c r="V426" t="s">
        <v>83</v>
      </c>
      <c r="W426">
        <v>4</v>
      </c>
      <c r="X426">
        <v>1</v>
      </c>
      <c r="Y426">
        <v>4</v>
      </c>
      <c r="Z426" s="1">
        <v>41050</v>
      </c>
      <c r="AA426">
        <v>38</v>
      </c>
      <c r="AB426">
        <v>382161205215</v>
      </c>
      <c r="AC426">
        <v>38</v>
      </c>
      <c r="AD426">
        <v>8936005</v>
      </c>
      <c r="AE426">
        <v>38216</v>
      </c>
      <c r="AF426" t="b">
        <v>0</v>
      </c>
    </row>
    <row r="427" spans="1:32" x14ac:dyDescent="0.15">
      <c r="A427">
        <v>4</v>
      </c>
      <c r="B427">
        <v>426</v>
      </c>
      <c r="C427">
        <v>2</v>
      </c>
      <c r="D427" t="s">
        <v>1401</v>
      </c>
      <c r="E427" t="s">
        <v>1402</v>
      </c>
      <c r="F427" t="s">
        <v>83</v>
      </c>
      <c r="G427" t="s">
        <v>83</v>
      </c>
      <c r="H427">
        <v>36</v>
      </c>
      <c r="I427">
        <v>0</v>
      </c>
      <c r="J427">
        <v>0</v>
      </c>
      <c r="K427" t="s">
        <v>1353</v>
      </c>
      <c r="L427" t="s">
        <v>83</v>
      </c>
      <c r="M427" t="s">
        <v>83</v>
      </c>
      <c r="N427" t="s">
        <v>1354</v>
      </c>
      <c r="O427" t="s">
        <v>83</v>
      </c>
      <c r="P427" t="s">
        <v>83</v>
      </c>
      <c r="Q427" t="s">
        <v>83</v>
      </c>
      <c r="R427" t="s">
        <v>83</v>
      </c>
      <c r="S427" t="s">
        <v>83</v>
      </c>
      <c r="T427" t="s">
        <v>83</v>
      </c>
      <c r="U427" t="s">
        <v>83</v>
      </c>
      <c r="V427" t="s">
        <v>83</v>
      </c>
      <c r="W427">
        <v>4</v>
      </c>
      <c r="X427">
        <v>1</v>
      </c>
      <c r="Y427">
        <v>4</v>
      </c>
      <c r="Z427" s="1">
        <v>41123</v>
      </c>
      <c r="AA427">
        <v>38</v>
      </c>
      <c r="AB427">
        <v>382161208025</v>
      </c>
      <c r="AC427">
        <v>38</v>
      </c>
      <c r="AD427">
        <v>8870404</v>
      </c>
      <c r="AE427">
        <v>38216</v>
      </c>
      <c r="AF427" t="b">
        <v>0</v>
      </c>
    </row>
    <row r="428" spans="1:32" x14ac:dyDescent="0.15">
      <c r="A428">
        <v>4</v>
      </c>
      <c r="B428">
        <v>427</v>
      </c>
      <c r="C428">
        <v>2</v>
      </c>
      <c r="D428" t="s">
        <v>1403</v>
      </c>
      <c r="E428" t="s">
        <v>1404</v>
      </c>
      <c r="F428" t="s">
        <v>83</v>
      </c>
      <c r="G428" t="s">
        <v>83</v>
      </c>
      <c r="H428">
        <v>36</v>
      </c>
      <c r="I428">
        <v>0</v>
      </c>
      <c r="J428">
        <v>0</v>
      </c>
      <c r="K428" t="s">
        <v>1353</v>
      </c>
      <c r="L428" t="s">
        <v>83</v>
      </c>
      <c r="M428" t="s">
        <v>83</v>
      </c>
      <c r="N428" t="s">
        <v>1354</v>
      </c>
      <c r="O428" t="s">
        <v>83</v>
      </c>
      <c r="P428" t="s">
        <v>83</v>
      </c>
      <c r="Q428" t="s">
        <v>83</v>
      </c>
      <c r="R428" t="s">
        <v>83</v>
      </c>
      <c r="S428" t="s">
        <v>83</v>
      </c>
      <c r="T428" t="s">
        <v>83</v>
      </c>
      <c r="U428" t="s">
        <v>83</v>
      </c>
      <c r="V428" t="s">
        <v>83</v>
      </c>
      <c r="W428">
        <v>4</v>
      </c>
      <c r="X428">
        <v>1</v>
      </c>
      <c r="Y428">
        <v>4</v>
      </c>
      <c r="Z428" s="1">
        <v>41291</v>
      </c>
      <c r="AA428">
        <v>38</v>
      </c>
      <c r="AB428">
        <v>382161301175</v>
      </c>
      <c r="AC428">
        <v>38</v>
      </c>
      <c r="AD428">
        <v>8499332</v>
      </c>
      <c r="AE428">
        <v>38216</v>
      </c>
      <c r="AF428" t="b">
        <v>0</v>
      </c>
    </row>
    <row r="429" spans="1:32" x14ac:dyDescent="0.15">
      <c r="A429">
        <v>4</v>
      </c>
      <c r="B429">
        <v>428</v>
      </c>
      <c r="C429">
        <v>2</v>
      </c>
      <c r="D429" t="s">
        <v>1405</v>
      </c>
      <c r="E429" t="s">
        <v>1406</v>
      </c>
      <c r="F429" t="s">
        <v>83</v>
      </c>
      <c r="G429" t="s">
        <v>83</v>
      </c>
      <c r="H429">
        <v>36</v>
      </c>
      <c r="I429">
        <v>0</v>
      </c>
      <c r="J429">
        <v>0</v>
      </c>
      <c r="K429" t="s">
        <v>1353</v>
      </c>
      <c r="L429" t="s">
        <v>83</v>
      </c>
      <c r="M429" t="s">
        <v>83</v>
      </c>
      <c r="N429" t="s">
        <v>1354</v>
      </c>
      <c r="O429" t="s">
        <v>83</v>
      </c>
      <c r="P429" t="s">
        <v>83</v>
      </c>
      <c r="Q429" t="s">
        <v>83</v>
      </c>
      <c r="R429" t="s">
        <v>83</v>
      </c>
      <c r="S429" t="s">
        <v>83</v>
      </c>
      <c r="T429" t="s">
        <v>83</v>
      </c>
      <c r="U429" t="s">
        <v>83</v>
      </c>
      <c r="V429" t="s">
        <v>83</v>
      </c>
      <c r="W429">
        <v>4</v>
      </c>
      <c r="X429">
        <v>1</v>
      </c>
      <c r="Y429">
        <v>3</v>
      </c>
      <c r="Z429" s="1">
        <v>41680</v>
      </c>
      <c r="AA429">
        <v>38</v>
      </c>
      <c r="AB429">
        <v>382161402105</v>
      </c>
      <c r="AC429">
        <v>38</v>
      </c>
      <c r="AD429">
        <v>8909672</v>
      </c>
      <c r="AE429">
        <v>38216</v>
      </c>
      <c r="AF429" t="b">
        <v>0</v>
      </c>
    </row>
    <row r="430" spans="1:32" x14ac:dyDescent="0.15">
      <c r="A430">
        <v>4</v>
      </c>
      <c r="B430">
        <v>429</v>
      </c>
      <c r="C430">
        <v>1</v>
      </c>
      <c r="D430" t="s">
        <v>378</v>
      </c>
      <c r="E430" t="s">
        <v>379</v>
      </c>
      <c r="F430" t="s">
        <v>83</v>
      </c>
      <c r="G430" t="s">
        <v>83</v>
      </c>
      <c r="H430">
        <v>53</v>
      </c>
      <c r="I430">
        <v>0</v>
      </c>
      <c r="J430">
        <v>0</v>
      </c>
      <c r="K430" t="s">
        <v>1407</v>
      </c>
      <c r="L430" t="s">
        <v>83</v>
      </c>
      <c r="M430" t="s">
        <v>83</v>
      </c>
      <c r="N430" t="s">
        <v>1408</v>
      </c>
      <c r="O430" t="s">
        <v>83</v>
      </c>
      <c r="P430" t="s">
        <v>83</v>
      </c>
      <c r="Q430" t="s">
        <v>83</v>
      </c>
      <c r="R430" t="s">
        <v>83</v>
      </c>
      <c r="S430" t="s">
        <v>83</v>
      </c>
      <c r="T430" t="s">
        <v>83</v>
      </c>
      <c r="U430" t="s">
        <v>83</v>
      </c>
      <c r="V430" t="s">
        <v>83</v>
      </c>
      <c r="W430">
        <v>4</v>
      </c>
      <c r="X430">
        <v>3</v>
      </c>
      <c r="Y430">
        <v>3</v>
      </c>
      <c r="Z430" s="1">
        <v>38287</v>
      </c>
      <c r="AA430">
        <v>38</v>
      </c>
      <c r="AB430">
        <v>382180410270</v>
      </c>
      <c r="AC430">
        <v>38</v>
      </c>
      <c r="AD430">
        <v>8383921</v>
      </c>
      <c r="AE430">
        <v>38218</v>
      </c>
      <c r="AF430" t="b">
        <v>0</v>
      </c>
    </row>
    <row r="431" spans="1:32" x14ac:dyDescent="0.15">
      <c r="A431">
        <v>4</v>
      </c>
      <c r="B431">
        <v>430</v>
      </c>
      <c r="C431">
        <v>1</v>
      </c>
      <c r="D431" t="s">
        <v>1409</v>
      </c>
      <c r="E431" t="s">
        <v>1410</v>
      </c>
      <c r="F431" t="s">
        <v>83</v>
      </c>
      <c r="G431" t="s">
        <v>83</v>
      </c>
      <c r="H431">
        <v>53</v>
      </c>
      <c r="I431">
        <v>0</v>
      </c>
      <c r="J431">
        <v>0</v>
      </c>
      <c r="K431" t="s">
        <v>1407</v>
      </c>
      <c r="L431" t="s">
        <v>83</v>
      </c>
      <c r="M431" t="s">
        <v>83</v>
      </c>
      <c r="N431" t="s">
        <v>1408</v>
      </c>
      <c r="O431" t="s">
        <v>83</v>
      </c>
      <c r="P431" t="s">
        <v>83</v>
      </c>
      <c r="Q431" t="s">
        <v>83</v>
      </c>
      <c r="R431" t="s">
        <v>83</v>
      </c>
      <c r="S431" t="s">
        <v>83</v>
      </c>
      <c r="T431" t="s">
        <v>83</v>
      </c>
      <c r="U431" t="s">
        <v>83</v>
      </c>
      <c r="V431" t="s">
        <v>83</v>
      </c>
      <c r="W431">
        <v>4</v>
      </c>
      <c r="X431">
        <v>2</v>
      </c>
      <c r="Y431">
        <v>1</v>
      </c>
      <c r="Z431" s="1">
        <v>40220</v>
      </c>
      <c r="AA431">
        <v>38</v>
      </c>
      <c r="AB431">
        <v>382181002110</v>
      </c>
      <c r="AC431">
        <v>38</v>
      </c>
      <c r="AD431">
        <v>9436222</v>
      </c>
      <c r="AE431">
        <v>38218</v>
      </c>
      <c r="AF431" t="b">
        <v>0</v>
      </c>
    </row>
    <row r="432" spans="1:32" x14ac:dyDescent="0.15">
      <c r="A432">
        <v>4</v>
      </c>
      <c r="B432">
        <v>431</v>
      </c>
      <c r="C432">
        <v>2</v>
      </c>
      <c r="D432" t="s">
        <v>382</v>
      </c>
      <c r="E432" t="s">
        <v>383</v>
      </c>
      <c r="F432" t="s">
        <v>83</v>
      </c>
      <c r="G432" t="s">
        <v>83</v>
      </c>
      <c r="H432">
        <v>53</v>
      </c>
      <c r="I432">
        <v>0</v>
      </c>
      <c r="J432">
        <v>0</v>
      </c>
      <c r="K432" t="s">
        <v>1407</v>
      </c>
      <c r="L432" t="s">
        <v>83</v>
      </c>
      <c r="M432" t="s">
        <v>83</v>
      </c>
      <c r="N432" t="s">
        <v>1408</v>
      </c>
      <c r="O432" t="s">
        <v>83</v>
      </c>
      <c r="P432" t="s">
        <v>83</v>
      </c>
      <c r="Q432" t="s">
        <v>83</v>
      </c>
      <c r="R432" t="s">
        <v>83</v>
      </c>
      <c r="S432" t="s">
        <v>83</v>
      </c>
      <c r="T432" t="s">
        <v>83</v>
      </c>
      <c r="U432" t="s">
        <v>83</v>
      </c>
      <c r="V432" t="s">
        <v>83</v>
      </c>
      <c r="W432">
        <v>4</v>
      </c>
      <c r="X432">
        <v>3</v>
      </c>
      <c r="Y432">
        <v>1</v>
      </c>
      <c r="Z432" s="1">
        <v>38898</v>
      </c>
      <c r="AA432">
        <v>38</v>
      </c>
      <c r="AB432">
        <v>382180606305</v>
      </c>
      <c r="AC432">
        <v>38</v>
      </c>
      <c r="AD432">
        <v>6124009</v>
      </c>
      <c r="AE432">
        <v>38218</v>
      </c>
      <c r="AF432" t="b">
        <v>0</v>
      </c>
    </row>
    <row r="433" spans="1:32" x14ac:dyDescent="0.15">
      <c r="A433">
        <v>4</v>
      </c>
      <c r="B433">
        <v>432</v>
      </c>
      <c r="C433">
        <v>2</v>
      </c>
      <c r="D433" t="s">
        <v>1411</v>
      </c>
      <c r="E433" t="s">
        <v>1412</v>
      </c>
      <c r="F433" t="s">
        <v>83</v>
      </c>
      <c r="G433" t="s">
        <v>83</v>
      </c>
      <c r="H433">
        <v>53</v>
      </c>
      <c r="I433">
        <v>0</v>
      </c>
      <c r="J433">
        <v>0</v>
      </c>
      <c r="K433" t="s">
        <v>1407</v>
      </c>
      <c r="L433" t="s">
        <v>83</v>
      </c>
      <c r="M433" t="s">
        <v>83</v>
      </c>
      <c r="N433" t="s">
        <v>1408</v>
      </c>
      <c r="O433" t="s">
        <v>83</v>
      </c>
      <c r="P433" t="s">
        <v>83</v>
      </c>
      <c r="Q433" t="s">
        <v>83</v>
      </c>
      <c r="R433" t="s">
        <v>83</v>
      </c>
      <c r="S433" t="s">
        <v>83</v>
      </c>
      <c r="T433" t="s">
        <v>83</v>
      </c>
      <c r="U433" t="s">
        <v>83</v>
      </c>
      <c r="V433" t="s">
        <v>83</v>
      </c>
      <c r="W433">
        <v>4</v>
      </c>
      <c r="X433">
        <v>2</v>
      </c>
      <c r="Y433">
        <v>2</v>
      </c>
      <c r="Z433" s="1">
        <v>39778</v>
      </c>
      <c r="AA433">
        <v>38</v>
      </c>
      <c r="AB433">
        <v>382180811265</v>
      </c>
      <c r="AC433">
        <v>38</v>
      </c>
      <c r="AD433">
        <v>6898000</v>
      </c>
      <c r="AE433">
        <v>38218</v>
      </c>
      <c r="AF433" t="b">
        <v>0</v>
      </c>
    </row>
    <row r="434" spans="1:32" x14ac:dyDescent="0.15">
      <c r="A434">
        <v>4</v>
      </c>
      <c r="B434">
        <v>433</v>
      </c>
      <c r="C434">
        <v>2</v>
      </c>
      <c r="D434" t="s">
        <v>1413</v>
      </c>
      <c r="E434" t="s">
        <v>1414</v>
      </c>
      <c r="F434" t="s">
        <v>83</v>
      </c>
      <c r="G434" t="s">
        <v>83</v>
      </c>
      <c r="H434">
        <v>53</v>
      </c>
      <c r="I434">
        <v>0</v>
      </c>
      <c r="J434">
        <v>0</v>
      </c>
      <c r="K434" t="s">
        <v>1407</v>
      </c>
      <c r="L434" t="s">
        <v>83</v>
      </c>
      <c r="M434" t="s">
        <v>83</v>
      </c>
      <c r="N434" t="s">
        <v>1408</v>
      </c>
      <c r="O434" t="s">
        <v>83</v>
      </c>
      <c r="P434" t="s">
        <v>83</v>
      </c>
      <c r="Q434" t="s">
        <v>83</v>
      </c>
      <c r="R434" t="s">
        <v>83</v>
      </c>
      <c r="S434" t="s">
        <v>83</v>
      </c>
      <c r="T434" t="s">
        <v>83</v>
      </c>
      <c r="U434" t="s">
        <v>83</v>
      </c>
      <c r="V434" t="s">
        <v>83</v>
      </c>
      <c r="W434">
        <v>4</v>
      </c>
      <c r="X434">
        <v>1</v>
      </c>
      <c r="Y434">
        <v>6</v>
      </c>
      <c r="Z434" s="1">
        <v>40490</v>
      </c>
      <c r="AA434">
        <v>38</v>
      </c>
      <c r="AB434">
        <v>382181011085</v>
      </c>
      <c r="AC434">
        <v>38</v>
      </c>
      <c r="AD434">
        <v>8358253</v>
      </c>
      <c r="AE434">
        <v>38218</v>
      </c>
      <c r="AF434" t="b">
        <v>0</v>
      </c>
    </row>
    <row r="435" spans="1:32" x14ac:dyDescent="0.15">
      <c r="A435">
        <v>4</v>
      </c>
      <c r="B435">
        <v>434</v>
      </c>
      <c r="C435">
        <v>2</v>
      </c>
      <c r="D435" t="s">
        <v>1415</v>
      </c>
      <c r="E435" t="s">
        <v>1416</v>
      </c>
      <c r="F435" t="s">
        <v>83</v>
      </c>
      <c r="G435" t="s">
        <v>83</v>
      </c>
      <c r="H435">
        <v>53</v>
      </c>
      <c r="I435">
        <v>0</v>
      </c>
      <c r="J435">
        <v>0</v>
      </c>
      <c r="K435" t="s">
        <v>1407</v>
      </c>
      <c r="L435" t="s">
        <v>83</v>
      </c>
      <c r="M435" t="s">
        <v>83</v>
      </c>
      <c r="N435" t="s">
        <v>1408</v>
      </c>
      <c r="O435" t="s">
        <v>83</v>
      </c>
      <c r="P435" t="s">
        <v>83</v>
      </c>
      <c r="Q435" t="s">
        <v>83</v>
      </c>
      <c r="R435" t="s">
        <v>83</v>
      </c>
      <c r="S435" t="s">
        <v>83</v>
      </c>
      <c r="T435" t="s">
        <v>83</v>
      </c>
      <c r="U435" t="s">
        <v>83</v>
      </c>
      <c r="V435" t="s">
        <v>83</v>
      </c>
      <c r="W435">
        <v>4</v>
      </c>
      <c r="X435">
        <v>1</v>
      </c>
      <c r="Y435">
        <v>6</v>
      </c>
      <c r="Z435" s="1">
        <v>40571</v>
      </c>
      <c r="AA435">
        <v>38</v>
      </c>
      <c r="AB435">
        <v>382181101285</v>
      </c>
      <c r="AC435">
        <v>38</v>
      </c>
      <c r="AD435">
        <v>8570570</v>
      </c>
      <c r="AE435">
        <v>38218</v>
      </c>
      <c r="AF435" t="b">
        <v>0</v>
      </c>
    </row>
    <row r="436" spans="1:32" x14ac:dyDescent="0.15">
      <c r="A436">
        <v>4</v>
      </c>
      <c r="B436">
        <v>435</v>
      </c>
      <c r="C436">
        <v>1</v>
      </c>
      <c r="D436" t="s">
        <v>368</v>
      </c>
      <c r="E436" t="s">
        <v>369</v>
      </c>
      <c r="F436" t="s">
        <v>83</v>
      </c>
      <c r="G436" t="s">
        <v>83</v>
      </c>
      <c r="H436">
        <v>19</v>
      </c>
      <c r="I436">
        <v>0</v>
      </c>
      <c r="J436">
        <v>0</v>
      </c>
      <c r="K436" t="s">
        <v>1417</v>
      </c>
      <c r="L436" t="s">
        <v>83</v>
      </c>
      <c r="M436" t="s">
        <v>83</v>
      </c>
      <c r="N436" t="s">
        <v>1418</v>
      </c>
      <c r="O436" t="s">
        <v>83</v>
      </c>
      <c r="P436" t="s">
        <v>83</v>
      </c>
      <c r="Q436" t="s">
        <v>83</v>
      </c>
      <c r="R436" t="s">
        <v>83</v>
      </c>
      <c r="S436" t="s">
        <v>83</v>
      </c>
      <c r="T436" t="s">
        <v>83</v>
      </c>
      <c r="U436" t="s">
        <v>83</v>
      </c>
      <c r="V436" t="s">
        <v>83</v>
      </c>
      <c r="W436">
        <v>4</v>
      </c>
      <c r="X436">
        <v>3</v>
      </c>
      <c r="Y436">
        <v>1</v>
      </c>
      <c r="Z436" s="1">
        <v>38902</v>
      </c>
      <c r="AA436">
        <v>38</v>
      </c>
      <c r="AB436">
        <v>382260607040</v>
      </c>
      <c r="AC436">
        <v>38</v>
      </c>
      <c r="AD436">
        <v>8193587</v>
      </c>
      <c r="AE436">
        <v>38226</v>
      </c>
      <c r="AF436" t="b">
        <v>0</v>
      </c>
    </row>
    <row r="437" spans="1:32" x14ac:dyDescent="0.15">
      <c r="A437">
        <v>4</v>
      </c>
      <c r="B437">
        <v>436</v>
      </c>
      <c r="C437">
        <v>1</v>
      </c>
      <c r="D437" t="s">
        <v>372</v>
      </c>
      <c r="E437" t="s">
        <v>373</v>
      </c>
      <c r="F437" t="s">
        <v>83</v>
      </c>
      <c r="G437" t="s">
        <v>83</v>
      </c>
      <c r="H437">
        <v>19</v>
      </c>
      <c r="I437">
        <v>0</v>
      </c>
      <c r="J437">
        <v>0</v>
      </c>
      <c r="K437" t="s">
        <v>1417</v>
      </c>
      <c r="L437" t="s">
        <v>83</v>
      </c>
      <c r="M437" t="s">
        <v>83</v>
      </c>
      <c r="N437" t="s">
        <v>1418</v>
      </c>
      <c r="O437" t="s">
        <v>83</v>
      </c>
      <c r="P437" t="s">
        <v>83</v>
      </c>
      <c r="Q437" t="s">
        <v>83</v>
      </c>
      <c r="R437" t="s">
        <v>83</v>
      </c>
      <c r="S437" t="s">
        <v>83</v>
      </c>
      <c r="T437" t="s">
        <v>83</v>
      </c>
      <c r="U437" t="s">
        <v>83</v>
      </c>
      <c r="V437" t="s">
        <v>83</v>
      </c>
      <c r="W437">
        <v>4</v>
      </c>
      <c r="X437">
        <v>3</v>
      </c>
      <c r="Y437">
        <v>1</v>
      </c>
      <c r="Z437" s="1">
        <v>38924</v>
      </c>
      <c r="AA437">
        <v>38</v>
      </c>
      <c r="AB437">
        <v>382260607260</v>
      </c>
      <c r="AC437">
        <v>38</v>
      </c>
      <c r="AD437">
        <v>6430808</v>
      </c>
      <c r="AE437">
        <v>38226</v>
      </c>
      <c r="AF437" t="b">
        <v>0</v>
      </c>
    </row>
    <row r="438" spans="1:32" x14ac:dyDescent="0.15">
      <c r="A438">
        <v>4</v>
      </c>
      <c r="B438">
        <v>437</v>
      </c>
      <c r="C438">
        <v>1</v>
      </c>
      <c r="D438" t="s">
        <v>396</v>
      </c>
      <c r="E438" t="s">
        <v>397</v>
      </c>
      <c r="F438" t="s">
        <v>83</v>
      </c>
      <c r="G438" t="s">
        <v>83</v>
      </c>
      <c r="H438">
        <v>19</v>
      </c>
      <c r="I438">
        <v>0</v>
      </c>
      <c r="J438">
        <v>0</v>
      </c>
      <c r="K438" t="s">
        <v>1417</v>
      </c>
      <c r="L438" t="s">
        <v>83</v>
      </c>
      <c r="M438" t="s">
        <v>83</v>
      </c>
      <c r="N438" t="s">
        <v>1418</v>
      </c>
      <c r="O438" t="s">
        <v>83</v>
      </c>
      <c r="P438" t="s">
        <v>83</v>
      </c>
      <c r="Q438" t="s">
        <v>83</v>
      </c>
      <c r="R438" t="s">
        <v>83</v>
      </c>
      <c r="S438" t="s">
        <v>83</v>
      </c>
      <c r="T438" t="s">
        <v>83</v>
      </c>
      <c r="U438" t="s">
        <v>83</v>
      </c>
      <c r="V438" t="s">
        <v>83</v>
      </c>
      <c r="W438">
        <v>4</v>
      </c>
      <c r="X438">
        <v>3</v>
      </c>
      <c r="Y438">
        <v>1</v>
      </c>
      <c r="Z438" s="1">
        <v>39050</v>
      </c>
      <c r="AA438">
        <v>38</v>
      </c>
      <c r="AB438">
        <v>382260611290</v>
      </c>
      <c r="AC438">
        <v>38</v>
      </c>
      <c r="AD438">
        <v>8193549</v>
      </c>
      <c r="AE438">
        <v>38226</v>
      </c>
      <c r="AF438" t="b">
        <v>0</v>
      </c>
    </row>
    <row r="439" spans="1:32" x14ac:dyDescent="0.15">
      <c r="A439">
        <v>4</v>
      </c>
      <c r="B439">
        <v>438</v>
      </c>
      <c r="C439">
        <v>1</v>
      </c>
      <c r="D439" t="s">
        <v>1419</v>
      </c>
      <c r="E439" t="s">
        <v>1420</v>
      </c>
      <c r="F439" t="s">
        <v>83</v>
      </c>
      <c r="G439" t="s">
        <v>83</v>
      </c>
      <c r="H439">
        <v>19</v>
      </c>
      <c r="I439">
        <v>0</v>
      </c>
      <c r="J439">
        <v>0</v>
      </c>
      <c r="K439" t="s">
        <v>1417</v>
      </c>
      <c r="L439" t="s">
        <v>83</v>
      </c>
      <c r="M439" t="s">
        <v>83</v>
      </c>
      <c r="N439" t="s">
        <v>1418</v>
      </c>
      <c r="O439" t="s">
        <v>83</v>
      </c>
      <c r="P439" t="s">
        <v>83</v>
      </c>
      <c r="Q439" t="s">
        <v>83</v>
      </c>
      <c r="R439" t="s">
        <v>83</v>
      </c>
      <c r="S439" t="s">
        <v>83</v>
      </c>
      <c r="T439" t="s">
        <v>83</v>
      </c>
      <c r="U439" t="s">
        <v>83</v>
      </c>
      <c r="V439" t="s">
        <v>83</v>
      </c>
      <c r="W439">
        <v>4</v>
      </c>
      <c r="X439">
        <v>2</v>
      </c>
      <c r="Y439">
        <v>3</v>
      </c>
      <c r="Z439" s="1">
        <v>39314</v>
      </c>
      <c r="AA439">
        <v>38</v>
      </c>
      <c r="AB439">
        <v>382260708200</v>
      </c>
      <c r="AC439">
        <v>38</v>
      </c>
      <c r="AD439">
        <v>7352038</v>
      </c>
      <c r="AE439">
        <v>38226</v>
      </c>
      <c r="AF439" t="b">
        <v>0</v>
      </c>
    </row>
    <row r="440" spans="1:32" x14ac:dyDescent="0.15">
      <c r="A440">
        <v>4</v>
      </c>
      <c r="B440">
        <v>439</v>
      </c>
      <c r="C440">
        <v>1</v>
      </c>
      <c r="D440" t="s">
        <v>1421</v>
      </c>
      <c r="E440" t="s">
        <v>1422</v>
      </c>
      <c r="F440" t="s">
        <v>83</v>
      </c>
      <c r="G440" t="s">
        <v>83</v>
      </c>
      <c r="H440">
        <v>19</v>
      </c>
      <c r="I440">
        <v>0</v>
      </c>
      <c r="J440">
        <v>0</v>
      </c>
      <c r="K440" t="s">
        <v>1417</v>
      </c>
      <c r="L440" t="s">
        <v>83</v>
      </c>
      <c r="M440" t="s">
        <v>83</v>
      </c>
      <c r="N440" t="s">
        <v>1418</v>
      </c>
      <c r="O440" t="s">
        <v>83</v>
      </c>
      <c r="P440" t="s">
        <v>83</v>
      </c>
      <c r="Q440" t="s">
        <v>83</v>
      </c>
      <c r="R440" t="s">
        <v>83</v>
      </c>
      <c r="S440" t="s">
        <v>83</v>
      </c>
      <c r="T440" t="s">
        <v>83</v>
      </c>
      <c r="U440" t="s">
        <v>83</v>
      </c>
      <c r="V440" t="s">
        <v>83</v>
      </c>
      <c r="W440">
        <v>4</v>
      </c>
      <c r="X440">
        <v>2</v>
      </c>
      <c r="Y440">
        <v>2</v>
      </c>
      <c r="Z440" s="1">
        <v>39602</v>
      </c>
      <c r="AA440">
        <v>38</v>
      </c>
      <c r="AB440">
        <v>382260806030</v>
      </c>
      <c r="AC440">
        <v>38</v>
      </c>
      <c r="AD440">
        <v>8466052</v>
      </c>
      <c r="AE440">
        <v>38226</v>
      </c>
      <c r="AF440" t="b">
        <v>0</v>
      </c>
    </row>
    <row r="441" spans="1:32" x14ac:dyDescent="0.15">
      <c r="A441">
        <v>4</v>
      </c>
      <c r="B441">
        <v>440</v>
      </c>
      <c r="C441">
        <v>1</v>
      </c>
      <c r="D441" t="s">
        <v>1423</v>
      </c>
      <c r="E441" t="s">
        <v>1424</v>
      </c>
      <c r="F441" t="s">
        <v>83</v>
      </c>
      <c r="G441" t="s">
        <v>83</v>
      </c>
      <c r="H441">
        <v>19</v>
      </c>
      <c r="I441">
        <v>0</v>
      </c>
      <c r="J441">
        <v>0</v>
      </c>
      <c r="K441" t="s">
        <v>1417</v>
      </c>
      <c r="L441" t="s">
        <v>83</v>
      </c>
      <c r="M441" t="s">
        <v>83</v>
      </c>
      <c r="N441" t="s">
        <v>1418</v>
      </c>
      <c r="O441" t="s">
        <v>83</v>
      </c>
      <c r="P441" t="s">
        <v>83</v>
      </c>
      <c r="Q441" t="s">
        <v>83</v>
      </c>
      <c r="R441" t="s">
        <v>83</v>
      </c>
      <c r="S441" t="s">
        <v>83</v>
      </c>
      <c r="T441" t="s">
        <v>83</v>
      </c>
      <c r="U441" t="s">
        <v>83</v>
      </c>
      <c r="V441" t="s">
        <v>83</v>
      </c>
      <c r="W441">
        <v>4</v>
      </c>
      <c r="X441">
        <v>2</v>
      </c>
      <c r="Y441">
        <v>2</v>
      </c>
      <c r="Z441" s="1">
        <v>39678</v>
      </c>
      <c r="AA441">
        <v>38</v>
      </c>
      <c r="AB441">
        <v>382260808180</v>
      </c>
      <c r="AC441">
        <v>38</v>
      </c>
      <c r="AD441">
        <v>8193513</v>
      </c>
      <c r="AE441">
        <v>38226</v>
      </c>
      <c r="AF441" t="b">
        <v>0</v>
      </c>
    </row>
    <row r="442" spans="1:32" x14ac:dyDescent="0.15">
      <c r="A442">
        <v>4</v>
      </c>
      <c r="B442">
        <v>441</v>
      </c>
      <c r="C442">
        <v>1</v>
      </c>
      <c r="D442" t="s">
        <v>1425</v>
      </c>
      <c r="E442" t="s">
        <v>1426</v>
      </c>
      <c r="F442" t="s">
        <v>83</v>
      </c>
      <c r="G442" t="s">
        <v>83</v>
      </c>
      <c r="H442">
        <v>19</v>
      </c>
      <c r="I442">
        <v>0</v>
      </c>
      <c r="J442">
        <v>0</v>
      </c>
      <c r="K442" t="s">
        <v>1417</v>
      </c>
      <c r="L442" t="s">
        <v>83</v>
      </c>
      <c r="M442" t="s">
        <v>83</v>
      </c>
      <c r="N442" t="s">
        <v>1418</v>
      </c>
      <c r="O442" t="s">
        <v>83</v>
      </c>
      <c r="P442" t="s">
        <v>83</v>
      </c>
      <c r="Q442" t="s">
        <v>83</v>
      </c>
      <c r="R442" t="s">
        <v>83</v>
      </c>
      <c r="S442" t="s">
        <v>83</v>
      </c>
      <c r="T442" t="s">
        <v>83</v>
      </c>
      <c r="U442" t="s">
        <v>83</v>
      </c>
      <c r="V442" t="s">
        <v>83</v>
      </c>
      <c r="W442">
        <v>4</v>
      </c>
      <c r="X442">
        <v>2</v>
      </c>
      <c r="Y442">
        <v>2</v>
      </c>
      <c r="Z442" s="1">
        <v>39678</v>
      </c>
      <c r="AA442">
        <v>38</v>
      </c>
      <c r="AB442">
        <v>382260808180</v>
      </c>
      <c r="AC442">
        <v>38</v>
      </c>
      <c r="AD442">
        <v>8606167</v>
      </c>
      <c r="AE442">
        <v>38226</v>
      </c>
      <c r="AF442" t="b">
        <v>0</v>
      </c>
    </row>
    <row r="443" spans="1:32" x14ac:dyDescent="0.15">
      <c r="A443">
        <v>4</v>
      </c>
      <c r="B443">
        <v>442</v>
      </c>
      <c r="C443">
        <v>1</v>
      </c>
      <c r="D443" t="s">
        <v>1427</v>
      </c>
      <c r="E443" t="s">
        <v>1428</v>
      </c>
      <c r="F443" t="s">
        <v>83</v>
      </c>
      <c r="G443" t="s">
        <v>83</v>
      </c>
      <c r="H443">
        <v>19</v>
      </c>
      <c r="I443">
        <v>0</v>
      </c>
      <c r="J443">
        <v>0</v>
      </c>
      <c r="K443" t="s">
        <v>1417</v>
      </c>
      <c r="L443" t="s">
        <v>83</v>
      </c>
      <c r="M443" t="s">
        <v>83</v>
      </c>
      <c r="N443" t="s">
        <v>1418</v>
      </c>
      <c r="O443" t="s">
        <v>83</v>
      </c>
      <c r="P443" t="s">
        <v>83</v>
      </c>
      <c r="Q443" t="s">
        <v>83</v>
      </c>
      <c r="R443" t="s">
        <v>83</v>
      </c>
      <c r="S443" t="s">
        <v>83</v>
      </c>
      <c r="T443" t="s">
        <v>83</v>
      </c>
      <c r="U443" t="s">
        <v>83</v>
      </c>
      <c r="V443" t="s">
        <v>83</v>
      </c>
      <c r="W443">
        <v>4</v>
      </c>
      <c r="X443">
        <v>1</v>
      </c>
      <c r="Y443">
        <v>6</v>
      </c>
      <c r="Z443" s="1">
        <v>40483</v>
      </c>
      <c r="AA443">
        <v>38</v>
      </c>
      <c r="AB443">
        <v>382261011010</v>
      </c>
      <c r="AC443">
        <v>38</v>
      </c>
      <c r="AD443">
        <v>8193525</v>
      </c>
      <c r="AE443">
        <v>38226</v>
      </c>
      <c r="AF443" t="b">
        <v>0</v>
      </c>
    </row>
    <row r="444" spans="1:32" x14ac:dyDescent="0.15">
      <c r="A444">
        <v>4</v>
      </c>
      <c r="B444">
        <v>443</v>
      </c>
      <c r="C444">
        <v>2</v>
      </c>
      <c r="D444" t="s">
        <v>370</v>
      </c>
      <c r="E444" t="s">
        <v>371</v>
      </c>
      <c r="F444" t="s">
        <v>83</v>
      </c>
      <c r="G444" t="s">
        <v>83</v>
      </c>
      <c r="H444">
        <v>19</v>
      </c>
      <c r="I444">
        <v>0</v>
      </c>
      <c r="J444">
        <v>0</v>
      </c>
      <c r="K444" t="s">
        <v>1417</v>
      </c>
      <c r="L444" t="s">
        <v>83</v>
      </c>
      <c r="M444" t="s">
        <v>83</v>
      </c>
      <c r="N444" t="s">
        <v>1418</v>
      </c>
      <c r="O444" t="s">
        <v>83</v>
      </c>
      <c r="P444" t="s">
        <v>83</v>
      </c>
      <c r="Q444" t="s">
        <v>83</v>
      </c>
      <c r="R444" t="s">
        <v>83</v>
      </c>
      <c r="S444" t="s">
        <v>83</v>
      </c>
      <c r="T444" t="s">
        <v>83</v>
      </c>
      <c r="U444" t="s">
        <v>83</v>
      </c>
      <c r="V444" t="s">
        <v>83</v>
      </c>
      <c r="W444">
        <v>4</v>
      </c>
      <c r="X444">
        <v>3</v>
      </c>
      <c r="Y444">
        <v>2</v>
      </c>
      <c r="Z444" s="1">
        <v>38491</v>
      </c>
      <c r="AA444">
        <v>38</v>
      </c>
      <c r="AB444">
        <v>382260505195</v>
      </c>
      <c r="AC444">
        <v>38</v>
      </c>
      <c r="AD444">
        <v>6618634</v>
      </c>
      <c r="AE444">
        <v>38226</v>
      </c>
      <c r="AF444" t="b">
        <v>0</v>
      </c>
    </row>
    <row r="445" spans="1:32" x14ac:dyDescent="0.15">
      <c r="A445">
        <v>4</v>
      </c>
      <c r="B445">
        <v>444</v>
      </c>
      <c r="C445">
        <v>2</v>
      </c>
      <c r="D445" t="s">
        <v>1429</v>
      </c>
      <c r="E445" t="s">
        <v>1430</v>
      </c>
      <c r="F445" t="s">
        <v>83</v>
      </c>
      <c r="G445" t="s">
        <v>83</v>
      </c>
      <c r="H445">
        <v>19</v>
      </c>
      <c r="I445">
        <v>0</v>
      </c>
      <c r="J445">
        <v>0</v>
      </c>
      <c r="K445" t="s">
        <v>1417</v>
      </c>
      <c r="L445" t="s">
        <v>83</v>
      </c>
      <c r="M445" t="s">
        <v>83</v>
      </c>
      <c r="N445" t="s">
        <v>1418</v>
      </c>
      <c r="O445" t="s">
        <v>83</v>
      </c>
      <c r="P445" t="s">
        <v>83</v>
      </c>
      <c r="Q445" t="s">
        <v>83</v>
      </c>
      <c r="R445" t="s">
        <v>83</v>
      </c>
      <c r="S445" t="s">
        <v>83</v>
      </c>
      <c r="T445" t="s">
        <v>83</v>
      </c>
      <c r="U445" t="s">
        <v>83</v>
      </c>
      <c r="V445" t="s">
        <v>83</v>
      </c>
      <c r="W445">
        <v>4</v>
      </c>
      <c r="X445">
        <v>2</v>
      </c>
      <c r="Y445">
        <v>1</v>
      </c>
      <c r="Z445" s="1">
        <v>39981</v>
      </c>
      <c r="AA445">
        <v>38</v>
      </c>
      <c r="AB445">
        <v>382260906175</v>
      </c>
      <c r="AC445">
        <v>38</v>
      </c>
      <c r="AD445">
        <v>8210387</v>
      </c>
      <c r="AE445">
        <v>38226</v>
      </c>
      <c r="AF445" t="b">
        <v>0</v>
      </c>
    </row>
    <row r="446" spans="1:32" x14ac:dyDescent="0.15">
      <c r="A446">
        <v>4</v>
      </c>
      <c r="B446">
        <v>445</v>
      </c>
      <c r="C446">
        <v>2</v>
      </c>
      <c r="D446" t="s">
        <v>1431</v>
      </c>
      <c r="E446" t="s">
        <v>1432</v>
      </c>
      <c r="F446" t="s">
        <v>83</v>
      </c>
      <c r="G446" t="s">
        <v>83</v>
      </c>
      <c r="H446">
        <v>19</v>
      </c>
      <c r="I446">
        <v>0</v>
      </c>
      <c r="J446">
        <v>0</v>
      </c>
      <c r="K446" t="s">
        <v>1417</v>
      </c>
      <c r="L446" t="s">
        <v>83</v>
      </c>
      <c r="M446" t="s">
        <v>83</v>
      </c>
      <c r="N446" t="s">
        <v>1418</v>
      </c>
      <c r="O446" t="s">
        <v>83</v>
      </c>
      <c r="P446" t="s">
        <v>83</v>
      </c>
      <c r="Q446" t="s">
        <v>83</v>
      </c>
      <c r="R446" t="s">
        <v>83</v>
      </c>
      <c r="S446" t="s">
        <v>83</v>
      </c>
      <c r="T446" t="s">
        <v>83</v>
      </c>
      <c r="U446" t="s">
        <v>83</v>
      </c>
      <c r="V446" t="s">
        <v>83</v>
      </c>
      <c r="W446">
        <v>4</v>
      </c>
      <c r="X446">
        <v>2</v>
      </c>
      <c r="Y446">
        <v>1</v>
      </c>
      <c r="Z446" s="1">
        <v>39996</v>
      </c>
      <c r="AA446">
        <v>38</v>
      </c>
      <c r="AB446">
        <v>382260907025</v>
      </c>
      <c r="AC446">
        <v>38</v>
      </c>
      <c r="AD446">
        <v>8573618</v>
      </c>
      <c r="AE446">
        <v>38226</v>
      </c>
      <c r="AF446" t="b">
        <v>0</v>
      </c>
    </row>
    <row r="447" spans="1:32" x14ac:dyDescent="0.15">
      <c r="A447">
        <v>4</v>
      </c>
      <c r="B447">
        <v>446</v>
      </c>
      <c r="C447">
        <v>1</v>
      </c>
      <c r="D447" t="s">
        <v>406</v>
      </c>
      <c r="E447" t="s">
        <v>407</v>
      </c>
      <c r="F447" t="s">
        <v>83</v>
      </c>
      <c r="G447" t="s">
        <v>83</v>
      </c>
      <c r="H447">
        <v>8</v>
      </c>
      <c r="I447">
        <v>0</v>
      </c>
      <c r="J447">
        <v>0</v>
      </c>
      <c r="K447" t="s">
        <v>1433</v>
      </c>
      <c r="L447" t="s">
        <v>83</v>
      </c>
      <c r="M447" t="s">
        <v>83</v>
      </c>
      <c r="N447" t="s">
        <v>1434</v>
      </c>
      <c r="O447" t="s">
        <v>83</v>
      </c>
      <c r="P447" t="s">
        <v>83</v>
      </c>
      <c r="Q447" t="s">
        <v>83</v>
      </c>
      <c r="R447" t="s">
        <v>83</v>
      </c>
      <c r="S447" t="s">
        <v>83</v>
      </c>
      <c r="T447" t="s">
        <v>83</v>
      </c>
      <c r="U447" t="s">
        <v>83</v>
      </c>
      <c r="V447" t="s">
        <v>83</v>
      </c>
      <c r="W447">
        <v>4</v>
      </c>
      <c r="X447">
        <v>3</v>
      </c>
      <c r="Y447">
        <v>2</v>
      </c>
      <c r="Z447" s="1">
        <v>38677</v>
      </c>
      <c r="AA447">
        <v>38</v>
      </c>
      <c r="AB447">
        <v>382270511210</v>
      </c>
      <c r="AC447">
        <v>38</v>
      </c>
      <c r="AD447">
        <v>6432690</v>
      </c>
      <c r="AE447">
        <v>38227</v>
      </c>
      <c r="AF447" t="b">
        <v>0</v>
      </c>
    </row>
    <row r="448" spans="1:32" x14ac:dyDescent="0.15">
      <c r="A448">
        <v>4</v>
      </c>
      <c r="B448">
        <v>447</v>
      </c>
      <c r="C448">
        <v>1</v>
      </c>
      <c r="D448" t="s">
        <v>1435</v>
      </c>
      <c r="E448" t="s">
        <v>1436</v>
      </c>
      <c r="F448" t="s">
        <v>83</v>
      </c>
      <c r="G448" t="s">
        <v>83</v>
      </c>
      <c r="H448">
        <v>8</v>
      </c>
      <c r="I448">
        <v>0</v>
      </c>
      <c r="J448">
        <v>0</v>
      </c>
      <c r="K448" t="s">
        <v>1433</v>
      </c>
      <c r="L448" t="s">
        <v>83</v>
      </c>
      <c r="M448" t="s">
        <v>83</v>
      </c>
      <c r="N448" t="s">
        <v>1434</v>
      </c>
      <c r="O448" t="s">
        <v>83</v>
      </c>
      <c r="P448" t="s">
        <v>83</v>
      </c>
      <c r="Q448" t="s">
        <v>83</v>
      </c>
      <c r="R448" t="s">
        <v>83</v>
      </c>
      <c r="S448" t="s">
        <v>83</v>
      </c>
      <c r="T448" t="s">
        <v>83</v>
      </c>
      <c r="U448" t="s">
        <v>83</v>
      </c>
      <c r="V448" t="s">
        <v>83</v>
      </c>
      <c r="W448">
        <v>4</v>
      </c>
      <c r="X448">
        <v>2</v>
      </c>
      <c r="Y448">
        <v>3</v>
      </c>
      <c r="Z448" s="1">
        <v>39252</v>
      </c>
      <c r="AA448">
        <v>38</v>
      </c>
      <c r="AB448">
        <v>382270706190</v>
      </c>
      <c r="AC448">
        <v>38</v>
      </c>
      <c r="AD448">
        <v>6934920</v>
      </c>
      <c r="AE448">
        <v>38227</v>
      </c>
      <c r="AF448" t="b">
        <v>0</v>
      </c>
    </row>
    <row r="449" spans="1:32" x14ac:dyDescent="0.15">
      <c r="A449">
        <v>4</v>
      </c>
      <c r="B449">
        <v>448</v>
      </c>
      <c r="C449">
        <v>1</v>
      </c>
      <c r="D449" t="s">
        <v>1437</v>
      </c>
      <c r="E449" t="s">
        <v>1438</v>
      </c>
      <c r="F449" t="s">
        <v>83</v>
      </c>
      <c r="G449" t="s">
        <v>83</v>
      </c>
      <c r="H449">
        <v>8</v>
      </c>
      <c r="I449">
        <v>0</v>
      </c>
      <c r="J449">
        <v>0</v>
      </c>
      <c r="K449" t="s">
        <v>1433</v>
      </c>
      <c r="L449" t="s">
        <v>83</v>
      </c>
      <c r="M449" t="s">
        <v>83</v>
      </c>
      <c r="N449" t="s">
        <v>1434</v>
      </c>
      <c r="O449" t="s">
        <v>83</v>
      </c>
      <c r="P449" t="s">
        <v>83</v>
      </c>
      <c r="Q449" t="s">
        <v>83</v>
      </c>
      <c r="R449" t="s">
        <v>83</v>
      </c>
      <c r="S449" t="s">
        <v>83</v>
      </c>
      <c r="T449" t="s">
        <v>83</v>
      </c>
      <c r="U449" t="s">
        <v>83</v>
      </c>
      <c r="V449" t="s">
        <v>83</v>
      </c>
      <c r="W449">
        <v>4</v>
      </c>
      <c r="X449">
        <v>2</v>
      </c>
      <c r="Y449">
        <v>2</v>
      </c>
      <c r="Z449" s="1">
        <v>39780</v>
      </c>
      <c r="AA449">
        <v>38</v>
      </c>
      <c r="AB449">
        <v>382270811280</v>
      </c>
      <c r="AC449">
        <v>38</v>
      </c>
      <c r="AD449">
        <v>7611432</v>
      </c>
      <c r="AE449">
        <v>38227</v>
      </c>
      <c r="AF449" t="b">
        <v>0</v>
      </c>
    </row>
    <row r="450" spans="1:32" x14ac:dyDescent="0.15">
      <c r="A450">
        <v>4</v>
      </c>
      <c r="B450">
        <v>449</v>
      </c>
      <c r="C450">
        <v>1</v>
      </c>
      <c r="D450" t="s">
        <v>1439</v>
      </c>
      <c r="E450" t="s">
        <v>1440</v>
      </c>
      <c r="F450" t="s">
        <v>83</v>
      </c>
      <c r="G450" t="s">
        <v>83</v>
      </c>
      <c r="H450">
        <v>8</v>
      </c>
      <c r="I450">
        <v>0</v>
      </c>
      <c r="J450">
        <v>0</v>
      </c>
      <c r="K450" t="s">
        <v>1433</v>
      </c>
      <c r="L450" t="s">
        <v>83</v>
      </c>
      <c r="M450" t="s">
        <v>83</v>
      </c>
      <c r="N450" t="s">
        <v>1434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 t="s">
        <v>83</v>
      </c>
      <c r="U450" t="s">
        <v>83</v>
      </c>
      <c r="V450" t="s">
        <v>83</v>
      </c>
      <c r="W450">
        <v>4</v>
      </c>
      <c r="X450">
        <v>2</v>
      </c>
      <c r="Y450">
        <v>2</v>
      </c>
      <c r="Z450" s="1">
        <v>39787</v>
      </c>
      <c r="AA450">
        <v>38</v>
      </c>
      <c r="AB450">
        <v>382270812050</v>
      </c>
      <c r="AC450">
        <v>38</v>
      </c>
      <c r="AD450">
        <v>8291457</v>
      </c>
      <c r="AE450">
        <v>38227</v>
      </c>
      <c r="AF450" t="b">
        <v>0</v>
      </c>
    </row>
    <row r="451" spans="1:32" x14ac:dyDescent="0.15">
      <c r="A451">
        <v>4</v>
      </c>
      <c r="B451">
        <v>450</v>
      </c>
      <c r="C451">
        <v>1</v>
      </c>
      <c r="D451" t="s">
        <v>1441</v>
      </c>
      <c r="E451" t="s">
        <v>1442</v>
      </c>
      <c r="F451" t="s">
        <v>83</v>
      </c>
      <c r="G451" t="s">
        <v>83</v>
      </c>
      <c r="H451">
        <v>8</v>
      </c>
      <c r="I451">
        <v>0</v>
      </c>
      <c r="J451">
        <v>0</v>
      </c>
      <c r="K451" t="s">
        <v>1433</v>
      </c>
      <c r="L451" t="s">
        <v>83</v>
      </c>
      <c r="M451" t="s">
        <v>83</v>
      </c>
      <c r="N451" t="s">
        <v>1434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 t="s">
        <v>83</v>
      </c>
      <c r="U451" t="s">
        <v>83</v>
      </c>
      <c r="V451" t="s">
        <v>83</v>
      </c>
      <c r="W451">
        <v>4</v>
      </c>
      <c r="X451">
        <v>2</v>
      </c>
      <c r="Y451">
        <v>2</v>
      </c>
      <c r="Z451" s="1">
        <v>39870</v>
      </c>
      <c r="AA451">
        <v>38</v>
      </c>
      <c r="AB451">
        <v>382270902260</v>
      </c>
      <c r="AC451">
        <v>38</v>
      </c>
      <c r="AD451">
        <v>8034305</v>
      </c>
      <c r="AE451">
        <v>38227</v>
      </c>
      <c r="AF451" t="b">
        <v>0</v>
      </c>
    </row>
    <row r="452" spans="1:32" x14ac:dyDescent="0.15">
      <c r="A452">
        <v>4</v>
      </c>
      <c r="B452">
        <v>451</v>
      </c>
      <c r="C452">
        <v>1</v>
      </c>
      <c r="D452" t="s">
        <v>1443</v>
      </c>
      <c r="E452" t="s">
        <v>1444</v>
      </c>
      <c r="F452" t="s">
        <v>83</v>
      </c>
      <c r="G452" t="s">
        <v>83</v>
      </c>
      <c r="H452">
        <v>8</v>
      </c>
      <c r="I452">
        <v>0</v>
      </c>
      <c r="J452">
        <v>0</v>
      </c>
      <c r="K452" t="s">
        <v>1433</v>
      </c>
      <c r="L452" t="s">
        <v>83</v>
      </c>
      <c r="M452" t="s">
        <v>83</v>
      </c>
      <c r="N452" t="s">
        <v>1434</v>
      </c>
      <c r="O452" t="s">
        <v>83</v>
      </c>
      <c r="P452" t="s">
        <v>83</v>
      </c>
      <c r="Q452" t="s">
        <v>83</v>
      </c>
      <c r="R452" t="s">
        <v>83</v>
      </c>
      <c r="S452" t="s">
        <v>83</v>
      </c>
      <c r="T452" t="s">
        <v>83</v>
      </c>
      <c r="U452" t="s">
        <v>83</v>
      </c>
      <c r="V452" t="s">
        <v>83</v>
      </c>
      <c r="W452">
        <v>4</v>
      </c>
      <c r="X452">
        <v>1</v>
      </c>
      <c r="Y452">
        <v>6</v>
      </c>
      <c r="Z452" s="1">
        <v>40434</v>
      </c>
      <c r="AA452">
        <v>38</v>
      </c>
      <c r="AB452">
        <v>382271009130</v>
      </c>
      <c r="AC452">
        <v>38</v>
      </c>
      <c r="AD452">
        <v>8575981</v>
      </c>
      <c r="AE452">
        <v>38227</v>
      </c>
      <c r="AF452" t="b">
        <v>0</v>
      </c>
    </row>
    <row r="453" spans="1:32" x14ac:dyDescent="0.15">
      <c r="A453">
        <v>4</v>
      </c>
      <c r="B453">
        <v>452</v>
      </c>
      <c r="C453">
        <v>1</v>
      </c>
      <c r="D453" t="s">
        <v>1445</v>
      </c>
      <c r="E453" t="s">
        <v>1446</v>
      </c>
      <c r="F453" t="s">
        <v>83</v>
      </c>
      <c r="G453" t="s">
        <v>83</v>
      </c>
      <c r="H453">
        <v>8</v>
      </c>
      <c r="I453">
        <v>0</v>
      </c>
      <c r="J453">
        <v>0</v>
      </c>
      <c r="K453" t="s">
        <v>1433</v>
      </c>
      <c r="L453" t="s">
        <v>83</v>
      </c>
      <c r="M453" t="s">
        <v>83</v>
      </c>
      <c r="N453" t="s">
        <v>1434</v>
      </c>
      <c r="O453" t="s">
        <v>83</v>
      </c>
      <c r="P453" t="s">
        <v>83</v>
      </c>
      <c r="Q453" t="s">
        <v>83</v>
      </c>
      <c r="R453" t="s">
        <v>83</v>
      </c>
      <c r="S453" t="s">
        <v>83</v>
      </c>
      <c r="T453" t="s">
        <v>83</v>
      </c>
      <c r="U453" t="s">
        <v>83</v>
      </c>
      <c r="V453" t="s">
        <v>83</v>
      </c>
      <c r="W453">
        <v>4</v>
      </c>
      <c r="X453">
        <v>1</v>
      </c>
      <c r="Y453">
        <v>5</v>
      </c>
      <c r="Z453" s="1">
        <v>40710</v>
      </c>
      <c r="AA453">
        <v>38</v>
      </c>
      <c r="AB453">
        <v>382271106160</v>
      </c>
      <c r="AC453">
        <v>38</v>
      </c>
      <c r="AD453">
        <v>8034292</v>
      </c>
      <c r="AE453">
        <v>38227</v>
      </c>
      <c r="AF453" t="b">
        <v>0</v>
      </c>
    </row>
    <row r="454" spans="1:32" x14ac:dyDescent="0.15">
      <c r="A454">
        <v>4</v>
      </c>
      <c r="B454">
        <v>453</v>
      </c>
      <c r="C454">
        <v>2</v>
      </c>
      <c r="D454" t="s">
        <v>360</v>
      </c>
      <c r="E454" t="s">
        <v>361</v>
      </c>
      <c r="F454" t="s">
        <v>83</v>
      </c>
      <c r="G454" t="s">
        <v>83</v>
      </c>
      <c r="H454">
        <v>8</v>
      </c>
      <c r="I454">
        <v>0</v>
      </c>
      <c r="J454">
        <v>0</v>
      </c>
      <c r="K454" t="s">
        <v>1433</v>
      </c>
      <c r="L454" t="s">
        <v>83</v>
      </c>
      <c r="M454" t="s">
        <v>83</v>
      </c>
      <c r="N454" t="s">
        <v>1434</v>
      </c>
      <c r="O454" t="s">
        <v>83</v>
      </c>
      <c r="P454" t="s">
        <v>83</v>
      </c>
      <c r="Q454" t="s">
        <v>83</v>
      </c>
      <c r="R454" t="s">
        <v>83</v>
      </c>
      <c r="S454" t="s">
        <v>83</v>
      </c>
      <c r="T454" t="s">
        <v>83</v>
      </c>
      <c r="U454" t="s">
        <v>83</v>
      </c>
      <c r="V454" t="s">
        <v>83</v>
      </c>
      <c r="W454">
        <v>4</v>
      </c>
      <c r="X454">
        <v>3</v>
      </c>
      <c r="Y454">
        <v>1</v>
      </c>
      <c r="Z454" s="1">
        <v>38827</v>
      </c>
      <c r="AA454">
        <v>38</v>
      </c>
      <c r="AB454">
        <v>382270604205</v>
      </c>
      <c r="AC454">
        <v>38</v>
      </c>
      <c r="AD454">
        <v>7611482</v>
      </c>
      <c r="AE454">
        <v>38227</v>
      </c>
      <c r="AF454" t="b">
        <v>0</v>
      </c>
    </row>
    <row r="455" spans="1:32" x14ac:dyDescent="0.15">
      <c r="A455">
        <v>4</v>
      </c>
      <c r="B455">
        <v>454</v>
      </c>
      <c r="C455">
        <v>2</v>
      </c>
      <c r="D455" t="s">
        <v>1447</v>
      </c>
      <c r="E455" t="s">
        <v>1448</v>
      </c>
      <c r="F455" t="s">
        <v>83</v>
      </c>
      <c r="G455" t="s">
        <v>83</v>
      </c>
      <c r="H455">
        <v>8</v>
      </c>
      <c r="I455">
        <v>0</v>
      </c>
      <c r="J455">
        <v>0</v>
      </c>
      <c r="K455" t="s">
        <v>1433</v>
      </c>
      <c r="L455" t="s">
        <v>83</v>
      </c>
      <c r="M455" t="s">
        <v>83</v>
      </c>
      <c r="N455" t="s">
        <v>1434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 t="s">
        <v>83</v>
      </c>
      <c r="U455" t="s">
        <v>83</v>
      </c>
      <c r="V455" t="s">
        <v>83</v>
      </c>
      <c r="W455">
        <v>4</v>
      </c>
      <c r="X455">
        <v>2</v>
      </c>
      <c r="Y455">
        <v>2</v>
      </c>
      <c r="Z455" s="1">
        <v>39696</v>
      </c>
      <c r="AA455">
        <v>38</v>
      </c>
      <c r="AB455">
        <v>382270809055</v>
      </c>
      <c r="AC455">
        <v>38</v>
      </c>
      <c r="AD455">
        <v>7925300</v>
      </c>
      <c r="AE455">
        <v>38227</v>
      </c>
      <c r="AF455" t="b">
        <v>0</v>
      </c>
    </row>
    <row r="456" spans="1:32" x14ac:dyDescent="0.15">
      <c r="A456">
        <v>4</v>
      </c>
      <c r="B456">
        <v>455</v>
      </c>
      <c r="C456">
        <v>2</v>
      </c>
      <c r="D456" t="s">
        <v>1449</v>
      </c>
      <c r="E456" t="s">
        <v>1450</v>
      </c>
      <c r="F456" t="s">
        <v>83</v>
      </c>
      <c r="G456" t="s">
        <v>83</v>
      </c>
      <c r="H456">
        <v>8</v>
      </c>
      <c r="I456">
        <v>0</v>
      </c>
      <c r="J456">
        <v>0</v>
      </c>
      <c r="K456" t="s">
        <v>1433</v>
      </c>
      <c r="L456" t="s">
        <v>83</v>
      </c>
      <c r="M456" t="s">
        <v>83</v>
      </c>
      <c r="N456" t="s">
        <v>1434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 t="s">
        <v>83</v>
      </c>
      <c r="U456" t="s">
        <v>83</v>
      </c>
      <c r="V456" t="s">
        <v>83</v>
      </c>
      <c r="W456">
        <v>4</v>
      </c>
      <c r="X456">
        <v>2</v>
      </c>
      <c r="Y456">
        <v>1</v>
      </c>
      <c r="Z456" s="1">
        <v>39982</v>
      </c>
      <c r="AA456">
        <v>38</v>
      </c>
      <c r="AB456">
        <v>382270906185</v>
      </c>
      <c r="AC456">
        <v>38</v>
      </c>
      <c r="AD456">
        <v>7354147</v>
      </c>
      <c r="AE456">
        <v>38227</v>
      </c>
      <c r="AF456" t="b">
        <v>0</v>
      </c>
    </row>
    <row r="457" spans="1:32" x14ac:dyDescent="0.15">
      <c r="A457">
        <v>4</v>
      </c>
      <c r="B457">
        <v>456</v>
      </c>
      <c r="C457">
        <v>2</v>
      </c>
      <c r="D457" t="s">
        <v>1451</v>
      </c>
      <c r="E457" t="s">
        <v>1452</v>
      </c>
      <c r="F457" t="s">
        <v>83</v>
      </c>
      <c r="G457" t="s">
        <v>83</v>
      </c>
      <c r="H457">
        <v>8</v>
      </c>
      <c r="I457">
        <v>0</v>
      </c>
      <c r="J457">
        <v>0</v>
      </c>
      <c r="K457" t="s">
        <v>1433</v>
      </c>
      <c r="L457" t="s">
        <v>83</v>
      </c>
      <c r="M457" t="s">
        <v>83</v>
      </c>
      <c r="N457" t="s">
        <v>1434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 t="s">
        <v>83</v>
      </c>
      <c r="U457" t="s">
        <v>83</v>
      </c>
      <c r="V457" t="s">
        <v>83</v>
      </c>
      <c r="W457">
        <v>4</v>
      </c>
      <c r="X457">
        <v>2</v>
      </c>
      <c r="Y457">
        <v>1</v>
      </c>
      <c r="Z457" s="1">
        <v>39994</v>
      </c>
      <c r="AA457">
        <v>38</v>
      </c>
      <c r="AB457">
        <v>382270906305</v>
      </c>
      <c r="AC457">
        <v>38</v>
      </c>
      <c r="AD457">
        <v>8231770</v>
      </c>
      <c r="AE457">
        <v>38227</v>
      </c>
      <c r="AF457" t="b">
        <v>0</v>
      </c>
    </row>
    <row r="458" spans="1:32" x14ac:dyDescent="0.15">
      <c r="A458">
        <v>4</v>
      </c>
      <c r="B458">
        <v>457</v>
      </c>
      <c r="C458">
        <v>2</v>
      </c>
      <c r="D458" t="s">
        <v>1453</v>
      </c>
      <c r="E458" t="s">
        <v>1454</v>
      </c>
      <c r="F458" t="s">
        <v>83</v>
      </c>
      <c r="G458" t="s">
        <v>83</v>
      </c>
      <c r="H458">
        <v>8</v>
      </c>
      <c r="I458">
        <v>0</v>
      </c>
      <c r="J458">
        <v>0</v>
      </c>
      <c r="K458" t="s">
        <v>1433</v>
      </c>
      <c r="L458" t="s">
        <v>83</v>
      </c>
      <c r="M458" t="s">
        <v>83</v>
      </c>
      <c r="N458" t="s">
        <v>1434</v>
      </c>
      <c r="O458" t="s">
        <v>83</v>
      </c>
      <c r="P458" t="s">
        <v>83</v>
      </c>
      <c r="Q458" t="s">
        <v>83</v>
      </c>
      <c r="R458" t="s">
        <v>83</v>
      </c>
      <c r="S458" t="s">
        <v>83</v>
      </c>
      <c r="T458" t="s">
        <v>83</v>
      </c>
      <c r="U458" t="s">
        <v>83</v>
      </c>
      <c r="V458" t="s">
        <v>83</v>
      </c>
      <c r="W458">
        <v>4</v>
      </c>
      <c r="X458">
        <v>2</v>
      </c>
      <c r="Y458">
        <v>1</v>
      </c>
      <c r="Z458" s="1">
        <v>40213</v>
      </c>
      <c r="AA458">
        <v>38</v>
      </c>
      <c r="AB458">
        <v>382271002045</v>
      </c>
      <c r="AC458">
        <v>38</v>
      </c>
      <c r="AD458">
        <v>9140868</v>
      </c>
      <c r="AE458">
        <v>38227</v>
      </c>
      <c r="AF458" t="b">
        <v>0</v>
      </c>
    </row>
    <row r="459" spans="1:32" x14ac:dyDescent="0.15">
      <c r="A459">
        <v>4</v>
      </c>
      <c r="B459">
        <v>458</v>
      </c>
      <c r="C459">
        <v>2</v>
      </c>
      <c r="D459" t="s">
        <v>1455</v>
      </c>
      <c r="E459" t="s">
        <v>1456</v>
      </c>
      <c r="F459" t="s">
        <v>83</v>
      </c>
      <c r="G459" t="s">
        <v>83</v>
      </c>
      <c r="H459">
        <v>8</v>
      </c>
      <c r="I459">
        <v>0</v>
      </c>
      <c r="J459">
        <v>0</v>
      </c>
      <c r="K459" t="s">
        <v>1433</v>
      </c>
      <c r="L459" t="s">
        <v>83</v>
      </c>
      <c r="M459" t="s">
        <v>83</v>
      </c>
      <c r="N459" t="s">
        <v>1434</v>
      </c>
      <c r="O459" t="s">
        <v>83</v>
      </c>
      <c r="P459" t="s">
        <v>83</v>
      </c>
      <c r="Q459" t="s">
        <v>83</v>
      </c>
      <c r="R459" t="s">
        <v>83</v>
      </c>
      <c r="S459" t="s">
        <v>83</v>
      </c>
      <c r="T459" t="s">
        <v>83</v>
      </c>
      <c r="U459" t="s">
        <v>83</v>
      </c>
      <c r="V459" t="s">
        <v>83</v>
      </c>
      <c r="W459">
        <v>4</v>
      </c>
      <c r="X459">
        <v>1</v>
      </c>
      <c r="Y459">
        <v>4</v>
      </c>
      <c r="Z459" s="1">
        <v>41115</v>
      </c>
      <c r="AA459">
        <v>38</v>
      </c>
      <c r="AB459">
        <v>382271207255</v>
      </c>
      <c r="AC459">
        <v>38</v>
      </c>
      <c r="AD459">
        <v>8965244</v>
      </c>
      <c r="AE459">
        <v>38227</v>
      </c>
      <c r="AF459" t="b">
        <v>0</v>
      </c>
    </row>
    <row r="460" spans="1:32" x14ac:dyDescent="0.15">
      <c r="A460">
        <v>4</v>
      </c>
      <c r="B460">
        <v>459</v>
      </c>
      <c r="C460">
        <v>2</v>
      </c>
      <c r="D460" t="s">
        <v>1457</v>
      </c>
      <c r="E460" t="s">
        <v>1458</v>
      </c>
      <c r="F460" t="s">
        <v>83</v>
      </c>
      <c r="G460" t="s">
        <v>83</v>
      </c>
      <c r="H460">
        <v>8</v>
      </c>
      <c r="I460">
        <v>0</v>
      </c>
      <c r="J460">
        <v>0</v>
      </c>
      <c r="K460" t="s">
        <v>1433</v>
      </c>
      <c r="L460" t="s">
        <v>83</v>
      </c>
      <c r="M460" t="s">
        <v>83</v>
      </c>
      <c r="N460" t="s">
        <v>1434</v>
      </c>
      <c r="O460" t="s">
        <v>83</v>
      </c>
      <c r="P460" t="s">
        <v>83</v>
      </c>
      <c r="Q460" t="s">
        <v>83</v>
      </c>
      <c r="R460" t="s">
        <v>83</v>
      </c>
      <c r="S460" t="s">
        <v>83</v>
      </c>
      <c r="T460" t="s">
        <v>83</v>
      </c>
      <c r="U460" t="s">
        <v>83</v>
      </c>
      <c r="V460" t="s">
        <v>83</v>
      </c>
      <c r="W460">
        <v>4</v>
      </c>
      <c r="X460">
        <v>1</v>
      </c>
      <c r="Y460">
        <v>4</v>
      </c>
      <c r="Z460" s="1">
        <v>41185</v>
      </c>
      <c r="AA460">
        <v>38</v>
      </c>
      <c r="AB460">
        <v>382271210035</v>
      </c>
      <c r="AC460">
        <v>38</v>
      </c>
      <c r="AD460">
        <v>9341223</v>
      </c>
      <c r="AE460">
        <v>38227</v>
      </c>
      <c r="AF460" t="b">
        <v>0</v>
      </c>
    </row>
    <row r="461" spans="1:32" x14ac:dyDescent="0.15">
      <c r="A461">
        <v>4</v>
      </c>
      <c r="B461">
        <v>460</v>
      </c>
      <c r="C461">
        <v>2</v>
      </c>
      <c r="D461" t="s">
        <v>1459</v>
      </c>
      <c r="E461" t="s">
        <v>1460</v>
      </c>
      <c r="F461" t="s">
        <v>83</v>
      </c>
      <c r="G461" t="s">
        <v>83</v>
      </c>
      <c r="H461">
        <v>8</v>
      </c>
      <c r="I461">
        <v>0</v>
      </c>
      <c r="J461">
        <v>0</v>
      </c>
      <c r="K461" t="s">
        <v>1433</v>
      </c>
      <c r="L461" t="s">
        <v>83</v>
      </c>
      <c r="M461" t="s">
        <v>83</v>
      </c>
      <c r="N461" t="s">
        <v>1434</v>
      </c>
      <c r="O461" t="s">
        <v>83</v>
      </c>
      <c r="P461" t="s">
        <v>83</v>
      </c>
      <c r="Q461" t="s">
        <v>83</v>
      </c>
      <c r="R461" t="s">
        <v>83</v>
      </c>
      <c r="S461" t="s">
        <v>83</v>
      </c>
      <c r="T461" t="s">
        <v>83</v>
      </c>
      <c r="U461" t="s">
        <v>83</v>
      </c>
      <c r="V461" t="s">
        <v>83</v>
      </c>
      <c r="W461">
        <v>4</v>
      </c>
      <c r="X461">
        <v>1</v>
      </c>
      <c r="Y461">
        <v>4</v>
      </c>
      <c r="Z461" s="1">
        <v>41276</v>
      </c>
      <c r="AA461">
        <v>38</v>
      </c>
      <c r="AB461">
        <v>382271301025</v>
      </c>
      <c r="AC461">
        <v>38</v>
      </c>
      <c r="AD461">
        <v>9341196</v>
      </c>
      <c r="AE461">
        <v>38227</v>
      </c>
      <c r="AF461" t="b">
        <v>0</v>
      </c>
    </row>
    <row r="462" spans="1:32" x14ac:dyDescent="0.15">
      <c r="A462">
        <v>4</v>
      </c>
      <c r="B462">
        <v>461</v>
      </c>
      <c r="C462">
        <v>1</v>
      </c>
      <c r="D462" t="s">
        <v>147</v>
      </c>
      <c r="E462" t="s">
        <v>148</v>
      </c>
      <c r="F462" t="s">
        <v>83</v>
      </c>
      <c r="G462" t="s">
        <v>83</v>
      </c>
      <c r="H462">
        <v>51</v>
      </c>
      <c r="I462">
        <v>0</v>
      </c>
      <c r="J462">
        <v>0</v>
      </c>
      <c r="K462" t="s">
        <v>1461</v>
      </c>
      <c r="L462" t="s">
        <v>83</v>
      </c>
      <c r="M462" t="s">
        <v>83</v>
      </c>
      <c r="N462" t="s">
        <v>1462</v>
      </c>
      <c r="O462" t="s">
        <v>83</v>
      </c>
      <c r="P462" t="s">
        <v>83</v>
      </c>
      <c r="Q462" t="s">
        <v>83</v>
      </c>
      <c r="R462" t="s">
        <v>83</v>
      </c>
      <c r="S462" t="s">
        <v>83</v>
      </c>
      <c r="T462" t="s">
        <v>83</v>
      </c>
      <c r="U462" t="s">
        <v>83</v>
      </c>
      <c r="V462" t="s">
        <v>83</v>
      </c>
      <c r="W462">
        <v>4</v>
      </c>
      <c r="X462">
        <v>3</v>
      </c>
      <c r="Y462">
        <v>2</v>
      </c>
      <c r="Z462" s="1">
        <v>38567</v>
      </c>
      <c r="AA462">
        <v>38</v>
      </c>
      <c r="AB462">
        <v>382280508030</v>
      </c>
      <c r="AC462">
        <v>38</v>
      </c>
      <c r="AD462">
        <v>7060328</v>
      </c>
      <c r="AE462">
        <v>38228</v>
      </c>
      <c r="AF462" t="b">
        <v>0</v>
      </c>
    </row>
    <row r="463" spans="1:32" x14ac:dyDescent="0.15">
      <c r="A463">
        <v>4</v>
      </c>
      <c r="B463">
        <v>462</v>
      </c>
      <c r="C463">
        <v>1</v>
      </c>
      <c r="D463" t="s">
        <v>149</v>
      </c>
      <c r="E463" t="s">
        <v>150</v>
      </c>
      <c r="F463" t="s">
        <v>83</v>
      </c>
      <c r="G463" t="s">
        <v>83</v>
      </c>
      <c r="H463">
        <v>51</v>
      </c>
      <c r="I463">
        <v>0</v>
      </c>
      <c r="J463">
        <v>0</v>
      </c>
      <c r="K463" t="s">
        <v>1461</v>
      </c>
      <c r="L463" t="s">
        <v>83</v>
      </c>
      <c r="M463" t="s">
        <v>83</v>
      </c>
      <c r="N463" t="s">
        <v>1462</v>
      </c>
      <c r="O463" t="s">
        <v>83</v>
      </c>
      <c r="P463" t="s">
        <v>83</v>
      </c>
      <c r="Q463" t="s">
        <v>83</v>
      </c>
      <c r="R463" t="s">
        <v>83</v>
      </c>
      <c r="S463" t="s">
        <v>83</v>
      </c>
      <c r="T463" t="s">
        <v>83</v>
      </c>
      <c r="U463" t="s">
        <v>83</v>
      </c>
      <c r="V463" t="s">
        <v>83</v>
      </c>
      <c r="W463">
        <v>4</v>
      </c>
      <c r="X463">
        <v>3</v>
      </c>
      <c r="Y463">
        <v>2</v>
      </c>
      <c r="Z463" s="1">
        <v>38586</v>
      </c>
      <c r="AA463">
        <v>38</v>
      </c>
      <c r="AB463">
        <v>382280508220</v>
      </c>
      <c r="AC463">
        <v>38</v>
      </c>
      <c r="AD463">
        <v>6836973</v>
      </c>
      <c r="AE463">
        <v>38228</v>
      </c>
      <c r="AF463" t="b">
        <v>0</v>
      </c>
    </row>
    <row r="464" spans="1:32" x14ac:dyDescent="0.15">
      <c r="A464">
        <v>4</v>
      </c>
      <c r="B464">
        <v>463</v>
      </c>
      <c r="C464">
        <v>1</v>
      </c>
      <c r="D464" t="s">
        <v>1463</v>
      </c>
      <c r="E464" t="s">
        <v>1464</v>
      </c>
      <c r="F464" t="s">
        <v>83</v>
      </c>
      <c r="G464" t="s">
        <v>83</v>
      </c>
      <c r="H464">
        <v>51</v>
      </c>
      <c r="I464">
        <v>0</v>
      </c>
      <c r="J464">
        <v>0</v>
      </c>
      <c r="K464" t="s">
        <v>1461</v>
      </c>
      <c r="L464" t="s">
        <v>83</v>
      </c>
      <c r="M464" t="s">
        <v>83</v>
      </c>
      <c r="N464" t="s">
        <v>1462</v>
      </c>
      <c r="O464" t="s">
        <v>83</v>
      </c>
      <c r="P464" t="s">
        <v>83</v>
      </c>
      <c r="Q464" t="s">
        <v>83</v>
      </c>
      <c r="R464" t="s">
        <v>83</v>
      </c>
      <c r="S464" t="s">
        <v>83</v>
      </c>
      <c r="T464" t="s">
        <v>83</v>
      </c>
      <c r="U464" t="s">
        <v>83</v>
      </c>
      <c r="V464" t="s">
        <v>83</v>
      </c>
      <c r="W464">
        <v>4</v>
      </c>
      <c r="X464">
        <v>1</v>
      </c>
      <c r="Y464">
        <v>5</v>
      </c>
      <c r="Z464" s="1">
        <v>40877</v>
      </c>
      <c r="AA464">
        <v>38</v>
      </c>
      <c r="AB464">
        <v>382281111300</v>
      </c>
      <c r="AC464">
        <v>38</v>
      </c>
      <c r="AD464">
        <v>8609128</v>
      </c>
      <c r="AE464">
        <v>38228</v>
      </c>
      <c r="AF464" t="b">
        <v>0</v>
      </c>
    </row>
    <row r="465" spans="1:32" x14ac:dyDescent="0.15">
      <c r="A465">
        <v>4</v>
      </c>
      <c r="B465">
        <v>464</v>
      </c>
      <c r="C465">
        <v>2</v>
      </c>
      <c r="D465" t="s">
        <v>1465</v>
      </c>
      <c r="E465" t="s">
        <v>1466</v>
      </c>
      <c r="F465" t="s">
        <v>83</v>
      </c>
      <c r="G465" t="s">
        <v>83</v>
      </c>
      <c r="H465">
        <v>51</v>
      </c>
      <c r="I465">
        <v>0</v>
      </c>
      <c r="J465">
        <v>0</v>
      </c>
      <c r="K465" t="s">
        <v>1461</v>
      </c>
      <c r="L465" t="s">
        <v>83</v>
      </c>
      <c r="M465" t="s">
        <v>83</v>
      </c>
      <c r="N465" t="s">
        <v>1462</v>
      </c>
      <c r="O465" t="s">
        <v>83</v>
      </c>
      <c r="P465" t="s">
        <v>83</v>
      </c>
      <c r="Q465" t="s">
        <v>83</v>
      </c>
      <c r="R465" t="s">
        <v>83</v>
      </c>
      <c r="S465" t="s">
        <v>83</v>
      </c>
      <c r="T465" t="s">
        <v>83</v>
      </c>
      <c r="U465" t="s">
        <v>83</v>
      </c>
      <c r="V465" t="s">
        <v>83</v>
      </c>
      <c r="W465">
        <v>4</v>
      </c>
      <c r="X465">
        <v>2</v>
      </c>
      <c r="Y465">
        <v>3</v>
      </c>
      <c r="Z465" s="1">
        <v>39471</v>
      </c>
      <c r="AA465">
        <v>38</v>
      </c>
      <c r="AB465">
        <v>382280801245</v>
      </c>
      <c r="AC465">
        <v>38</v>
      </c>
      <c r="AD465">
        <v>7074879</v>
      </c>
      <c r="AE465">
        <v>38228</v>
      </c>
      <c r="AF465" t="b">
        <v>0</v>
      </c>
    </row>
    <row r="466" spans="1:32" x14ac:dyDescent="0.15">
      <c r="A466">
        <v>4</v>
      </c>
      <c r="B466">
        <v>465</v>
      </c>
      <c r="C466">
        <v>2</v>
      </c>
      <c r="D466" t="s">
        <v>1467</v>
      </c>
      <c r="E466" t="s">
        <v>1468</v>
      </c>
      <c r="F466" t="s">
        <v>83</v>
      </c>
      <c r="G466" t="s">
        <v>83</v>
      </c>
      <c r="H466">
        <v>51</v>
      </c>
      <c r="I466">
        <v>0</v>
      </c>
      <c r="J466">
        <v>0</v>
      </c>
      <c r="K466" t="s">
        <v>1461</v>
      </c>
      <c r="L466" t="s">
        <v>83</v>
      </c>
      <c r="M466" t="s">
        <v>83</v>
      </c>
      <c r="N466" t="s">
        <v>1462</v>
      </c>
      <c r="O466" t="s">
        <v>83</v>
      </c>
      <c r="P466" t="s">
        <v>83</v>
      </c>
      <c r="Q466" t="s">
        <v>83</v>
      </c>
      <c r="R466" t="s">
        <v>83</v>
      </c>
      <c r="S466" t="s">
        <v>83</v>
      </c>
      <c r="T466" t="s">
        <v>83</v>
      </c>
      <c r="U466" t="s">
        <v>83</v>
      </c>
      <c r="V466" t="s">
        <v>83</v>
      </c>
      <c r="W466">
        <v>4</v>
      </c>
      <c r="X466">
        <v>1</v>
      </c>
      <c r="Y466">
        <v>3</v>
      </c>
      <c r="Z466" s="1">
        <v>41558</v>
      </c>
      <c r="AA466">
        <v>38</v>
      </c>
      <c r="AB466">
        <v>382281310115</v>
      </c>
      <c r="AC466">
        <v>38</v>
      </c>
      <c r="AD466">
        <v>9185035</v>
      </c>
      <c r="AE466">
        <v>38228</v>
      </c>
      <c r="AF466" t="b">
        <v>0</v>
      </c>
    </row>
    <row r="467" spans="1:32" x14ac:dyDescent="0.15">
      <c r="A467">
        <v>4</v>
      </c>
      <c r="B467">
        <v>466</v>
      </c>
      <c r="C467">
        <v>1</v>
      </c>
      <c r="D467" t="s">
        <v>1469</v>
      </c>
      <c r="E467" t="s">
        <v>1470</v>
      </c>
      <c r="F467" t="s">
        <v>83</v>
      </c>
      <c r="G467" t="s">
        <v>83</v>
      </c>
      <c r="H467">
        <v>41</v>
      </c>
      <c r="I467">
        <v>0</v>
      </c>
      <c r="J467">
        <v>0</v>
      </c>
      <c r="K467" t="s">
        <v>1471</v>
      </c>
      <c r="L467" t="s">
        <v>83</v>
      </c>
      <c r="M467" t="s">
        <v>83</v>
      </c>
      <c r="N467" t="s">
        <v>1472</v>
      </c>
      <c r="O467" t="s">
        <v>83</v>
      </c>
      <c r="P467" t="s">
        <v>83</v>
      </c>
      <c r="Q467" t="s">
        <v>83</v>
      </c>
      <c r="R467" t="s">
        <v>83</v>
      </c>
      <c r="S467" t="s">
        <v>83</v>
      </c>
      <c r="T467" t="s">
        <v>83</v>
      </c>
      <c r="U467" t="s">
        <v>83</v>
      </c>
      <c r="V467" t="s">
        <v>83</v>
      </c>
      <c r="W467">
        <v>4</v>
      </c>
      <c r="X467">
        <v>4</v>
      </c>
      <c r="Y467">
        <v>4</v>
      </c>
      <c r="Z467" s="1">
        <v>36781</v>
      </c>
      <c r="AA467">
        <v>38</v>
      </c>
      <c r="AB467">
        <v>382290009120</v>
      </c>
      <c r="AC467">
        <v>38</v>
      </c>
      <c r="AD467">
        <v>4924253</v>
      </c>
      <c r="AE467">
        <v>38229</v>
      </c>
      <c r="AF467" t="b">
        <v>0</v>
      </c>
    </row>
    <row r="468" spans="1:32" x14ac:dyDescent="0.15">
      <c r="A468">
        <v>4</v>
      </c>
      <c r="B468">
        <v>467</v>
      </c>
      <c r="C468">
        <v>1</v>
      </c>
      <c r="D468" t="s">
        <v>366</v>
      </c>
      <c r="E468" t="s">
        <v>367</v>
      </c>
      <c r="F468" t="s">
        <v>83</v>
      </c>
      <c r="G468" t="s">
        <v>83</v>
      </c>
      <c r="H468">
        <v>41</v>
      </c>
      <c r="I468">
        <v>0</v>
      </c>
      <c r="J468">
        <v>0</v>
      </c>
      <c r="K468" t="s">
        <v>1471</v>
      </c>
      <c r="L468" t="s">
        <v>83</v>
      </c>
      <c r="M468" t="s">
        <v>83</v>
      </c>
      <c r="N468" t="s">
        <v>1472</v>
      </c>
      <c r="O468" t="s">
        <v>83</v>
      </c>
      <c r="P468" t="s">
        <v>83</v>
      </c>
      <c r="Q468" t="s">
        <v>83</v>
      </c>
      <c r="R468" t="s">
        <v>83</v>
      </c>
      <c r="S468" t="s">
        <v>83</v>
      </c>
      <c r="T468" t="s">
        <v>83</v>
      </c>
      <c r="U468" t="s">
        <v>83</v>
      </c>
      <c r="V468" t="s">
        <v>83</v>
      </c>
      <c r="W468">
        <v>4</v>
      </c>
      <c r="X468">
        <v>3</v>
      </c>
      <c r="Y468">
        <v>2</v>
      </c>
      <c r="Z468" s="1">
        <v>38523</v>
      </c>
      <c r="AA468">
        <v>38</v>
      </c>
      <c r="AB468">
        <v>382290506200</v>
      </c>
      <c r="AC468">
        <v>38</v>
      </c>
      <c r="AD468">
        <v>5895644</v>
      </c>
      <c r="AE468">
        <v>38229</v>
      </c>
      <c r="AF468" t="b">
        <v>0</v>
      </c>
    </row>
    <row r="469" spans="1:32" x14ac:dyDescent="0.15">
      <c r="A469">
        <v>4</v>
      </c>
      <c r="B469">
        <v>468</v>
      </c>
      <c r="C469">
        <v>1</v>
      </c>
      <c r="D469" t="s">
        <v>404</v>
      </c>
      <c r="E469" t="s">
        <v>405</v>
      </c>
      <c r="F469" t="s">
        <v>83</v>
      </c>
      <c r="G469" t="s">
        <v>83</v>
      </c>
      <c r="H469">
        <v>41</v>
      </c>
      <c r="I469">
        <v>0</v>
      </c>
      <c r="J469">
        <v>0</v>
      </c>
      <c r="K469" t="s">
        <v>1471</v>
      </c>
      <c r="L469" t="s">
        <v>83</v>
      </c>
      <c r="M469" t="s">
        <v>83</v>
      </c>
      <c r="N469" t="s">
        <v>1472</v>
      </c>
      <c r="O469" t="s">
        <v>83</v>
      </c>
      <c r="P469" t="s">
        <v>83</v>
      </c>
      <c r="Q469" t="s">
        <v>83</v>
      </c>
      <c r="R469" t="s">
        <v>83</v>
      </c>
      <c r="S469" t="s">
        <v>83</v>
      </c>
      <c r="T469" t="s">
        <v>83</v>
      </c>
      <c r="U469" t="s">
        <v>83</v>
      </c>
      <c r="V469" t="s">
        <v>83</v>
      </c>
      <c r="W469">
        <v>4</v>
      </c>
      <c r="X469">
        <v>3</v>
      </c>
      <c r="Y469">
        <v>1</v>
      </c>
      <c r="Z469" s="1">
        <v>38862</v>
      </c>
      <c r="AA469">
        <v>38</v>
      </c>
      <c r="AB469">
        <v>382290605250</v>
      </c>
      <c r="AC469">
        <v>38</v>
      </c>
      <c r="AD469">
        <v>5996640</v>
      </c>
      <c r="AE469">
        <v>38229</v>
      </c>
      <c r="AF469" t="b">
        <v>0</v>
      </c>
    </row>
    <row r="470" spans="1:32" x14ac:dyDescent="0.15">
      <c r="A470">
        <v>4</v>
      </c>
      <c r="B470">
        <v>469</v>
      </c>
      <c r="C470">
        <v>1</v>
      </c>
      <c r="D470" t="s">
        <v>151</v>
      </c>
      <c r="E470" t="s">
        <v>152</v>
      </c>
      <c r="F470" t="s">
        <v>83</v>
      </c>
      <c r="G470" t="s">
        <v>83</v>
      </c>
      <c r="H470">
        <v>41</v>
      </c>
      <c r="I470">
        <v>0</v>
      </c>
      <c r="J470">
        <v>0</v>
      </c>
      <c r="K470" t="s">
        <v>1471</v>
      </c>
      <c r="L470" t="s">
        <v>83</v>
      </c>
      <c r="M470" t="s">
        <v>83</v>
      </c>
      <c r="N470" t="s">
        <v>1472</v>
      </c>
      <c r="O470" t="s">
        <v>83</v>
      </c>
      <c r="P470" t="s">
        <v>83</v>
      </c>
      <c r="Q470" t="s">
        <v>83</v>
      </c>
      <c r="R470" t="s">
        <v>83</v>
      </c>
      <c r="S470" t="s">
        <v>83</v>
      </c>
      <c r="T470" t="s">
        <v>83</v>
      </c>
      <c r="U470" t="s">
        <v>83</v>
      </c>
      <c r="V470" t="s">
        <v>83</v>
      </c>
      <c r="W470">
        <v>4</v>
      </c>
      <c r="X470">
        <v>3</v>
      </c>
      <c r="Y470">
        <v>1</v>
      </c>
      <c r="Z470" s="1">
        <v>38912</v>
      </c>
      <c r="AA470">
        <v>38</v>
      </c>
      <c r="AB470">
        <v>382290607140</v>
      </c>
      <c r="AC470">
        <v>38</v>
      </c>
      <c r="AD470">
        <v>6931666</v>
      </c>
      <c r="AE470">
        <v>38229</v>
      </c>
      <c r="AF470" t="b">
        <v>0</v>
      </c>
    </row>
    <row r="471" spans="1:32" x14ac:dyDescent="0.15">
      <c r="A471">
        <v>4</v>
      </c>
      <c r="B471">
        <v>470</v>
      </c>
      <c r="C471">
        <v>1</v>
      </c>
      <c r="D471" t="s">
        <v>153</v>
      </c>
      <c r="E471" t="s">
        <v>154</v>
      </c>
      <c r="F471" t="s">
        <v>83</v>
      </c>
      <c r="G471" t="s">
        <v>83</v>
      </c>
      <c r="H471">
        <v>41</v>
      </c>
      <c r="I471">
        <v>0</v>
      </c>
      <c r="J471">
        <v>0</v>
      </c>
      <c r="K471" t="s">
        <v>1471</v>
      </c>
      <c r="L471" t="s">
        <v>83</v>
      </c>
      <c r="M471" t="s">
        <v>83</v>
      </c>
      <c r="N471" t="s">
        <v>1472</v>
      </c>
      <c r="O471" t="s">
        <v>83</v>
      </c>
      <c r="P471" t="s">
        <v>83</v>
      </c>
      <c r="Q471" t="s">
        <v>83</v>
      </c>
      <c r="R471" t="s">
        <v>83</v>
      </c>
      <c r="S471" t="s">
        <v>83</v>
      </c>
      <c r="T471" t="s">
        <v>83</v>
      </c>
      <c r="U471" t="s">
        <v>83</v>
      </c>
      <c r="V471" t="s">
        <v>83</v>
      </c>
      <c r="W471">
        <v>4</v>
      </c>
      <c r="X471">
        <v>3</v>
      </c>
      <c r="Y471">
        <v>1</v>
      </c>
      <c r="Z471" s="1">
        <v>39148</v>
      </c>
      <c r="AA471">
        <v>38</v>
      </c>
      <c r="AB471">
        <v>382290703070</v>
      </c>
      <c r="AC471">
        <v>38</v>
      </c>
      <c r="AD471">
        <v>5996664</v>
      </c>
      <c r="AE471">
        <v>38229</v>
      </c>
      <c r="AF471" t="b">
        <v>0</v>
      </c>
    </row>
    <row r="472" spans="1:32" x14ac:dyDescent="0.15">
      <c r="A472">
        <v>4</v>
      </c>
      <c r="B472">
        <v>471</v>
      </c>
      <c r="C472">
        <v>1</v>
      </c>
      <c r="D472" t="s">
        <v>1473</v>
      </c>
      <c r="E472" t="s">
        <v>1474</v>
      </c>
      <c r="F472" t="s">
        <v>83</v>
      </c>
      <c r="G472" t="s">
        <v>83</v>
      </c>
      <c r="H472">
        <v>41</v>
      </c>
      <c r="I472">
        <v>0</v>
      </c>
      <c r="J472">
        <v>0</v>
      </c>
      <c r="K472" t="s">
        <v>1471</v>
      </c>
      <c r="L472" t="s">
        <v>83</v>
      </c>
      <c r="M472" t="s">
        <v>83</v>
      </c>
      <c r="N472" t="s">
        <v>1472</v>
      </c>
      <c r="O472" t="s">
        <v>83</v>
      </c>
      <c r="P472" t="s">
        <v>83</v>
      </c>
      <c r="Q472" t="s">
        <v>83</v>
      </c>
      <c r="R472" t="s">
        <v>83</v>
      </c>
      <c r="S472" t="s">
        <v>83</v>
      </c>
      <c r="T472" t="s">
        <v>83</v>
      </c>
      <c r="U472" t="s">
        <v>83</v>
      </c>
      <c r="V472" t="s">
        <v>83</v>
      </c>
      <c r="W472">
        <v>4</v>
      </c>
      <c r="X472">
        <v>2</v>
      </c>
      <c r="Y472">
        <v>3</v>
      </c>
      <c r="Z472" s="1">
        <v>39246</v>
      </c>
      <c r="AA472">
        <v>38</v>
      </c>
      <c r="AB472">
        <v>382290706130</v>
      </c>
      <c r="AC472">
        <v>38</v>
      </c>
      <c r="AD472">
        <v>7060392</v>
      </c>
      <c r="AE472">
        <v>38229</v>
      </c>
      <c r="AF472" t="b">
        <v>0</v>
      </c>
    </row>
    <row r="473" spans="1:32" x14ac:dyDescent="0.15">
      <c r="A473">
        <v>4</v>
      </c>
      <c r="B473">
        <v>472</v>
      </c>
      <c r="C473">
        <v>1</v>
      </c>
      <c r="D473" t="s">
        <v>1475</v>
      </c>
      <c r="E473" t="s">
        <v>1476</v>
      </c>
      <c r="F473" t="s">
        <v>83</v>
      </c>
      <c r="G473" t="s">
        <v>83</v>
      </c>
      <c r="H473">
        <v>41</v>
      </c>
      <c r="I473">
        <v>0</v>
      </c>
      <c r="J473">
        <v>0</v>
      </c>
      <c r="K473" t="s">
        <v>1471</v>
      </c>
      <c r="L473" t="s">
        <v>83</v>
      </c>
      <c r="M473" t="s">
        <v>83</v>
      </c>
      <c r="N473" t="s">
        <v>1472</v>
      </c>
      <c r="O473" t="s">
        <v>83</v>
      </c>
      <c r="P473" t="s">
        <v>83</v>
      </c>
      <c r="Q473" t="s">
        <v>83</v>
      </c>
      <c r="R473" t="s">
        <v>83</v>
      </c>
      <c r="S473" t="s">
        <v>83</v>
      </c>
      <c r="T473" t="s">
        <v>83</v>
      </c>
      <c r="U473" t="s">
        <v>83</v>
      </c>
      <c r="V473" t="s">
        <v>83</v>
      </c>
      <c r="W473">
        <v>4</v>
      </c>
      <c r="X473">
        <v>2</v>
      </c>
      <c r="Y473">
        <v>3</v>
      </c>
      <c r="Z473" s="1">
        <v>39334</v>
      </c>
      <c r="AA473">
        <v>38</v>
      </c>
      <c r="AB473">
        <v>382290709090</v>
      </c>
      <c r="AC473">
        <v>38</v>
      </c>
      <c r="AD473">
        <v>7381568</v>
      </c>
      <c r="AE473">
        <v>38229</v>
      </c>
      <c r="AF473" t="b">
        <v>0</v>
      </c>
    </row>
    <row r="474" spans="1:32" x14ac:dyDescent="0.15">
      <c r="A474">
        <v>4</v>
      </c>
      <c r="B474">
        <v>473</v>
      </c>
      <c r="C474">
        <v>1</v>
      </c>
      <c r="D474" t="s">
        <v>1477</v>
      </c>
      <c r="E474" t="s">
        <v>1478</v>
      </c>
      <c r="F474" t="s">
        <v>83</v>
      </c>
      <c r="G474" t="s">
        <v>83</v>
      </c>
      <c r="H474">
        <v>41</v>
      </c>
      <c r="I474">
        <v>0</v>
      </c>
      <c r="J474">
        <v>0</v>
      </c>
      <c r="K474" t="s">
        <v>1471</v>
      </c>
      <c r="L474" t="s">
        <v>83</v>
      </c>
      <c r="M474" t="s">
        <v>83</v>
      </c>
      <c r="N474" t="s">
        <v>1472</v>
      </c>
      <c r="O474" t="s">
        <v>83</v>
      </c>
      <c r="P474" t="s">
        <v>83</v>
      </c>
      <c r="Q474" t="s">
        <v>83</v>
      </c>
      <c r="R474" t="s">
        <v>83</v>
      </c>
      <c r="S474" t="s">
        <v>83</v>
      </c>
      <c r="T474" t="s">
        <v>83</v>
      </c>
      <c r="U474" t="s">
        <v>83</v>
      </c>
      <c r="V474" t="s">
        <v>83</v>
      </c>
      <c r="W474">
        <v>4</v>
      </c>
      <c r="X474">
        <v>2</v>
      </c>
      <c r="Y474">
        <v>2</v>
      </c>
      <c r="Z474" s="1">
        <v>39564</v>
      </c>
      <c r="AA474">
        <v>38</v>
      </c>
      <c r="AB474">
        <v>382290804260</v>
      </c>
      <c r="AC474">
        <v>38</v>
      </c>
      <c r="AD474">
        <v>7504395</v>
      </c>
      <c r="AE474">
        <v>38229</v>
      </c>
      <c r="AF474" t="b">
        <v>0</v>
      </c>
    </row>
    <row r="475" spans="1:32" x14ac:dyDescent="0.15">
      <c r="A475">
        <v>4</v>
      </c>
      <c r="B475">
        <v>474</v>
      </c>
      <c r="C475">
        <v>1</v>
      </c>
      <c r="D475" t="s">
        <v>1479</v>
      </c>
      <c r="E475" t="s">
        <v>1480</v>
      </c>
      <c r="F475" t="s">
        <v>83</v>
      </c>
      <c r="G475" t="s">
        <v>83</v>
      </c>
      <c r="H475">
        <v>41</v>
      </c>
      <c r="I475">
        <v>0</v>
      </c>
      <c r="J475">
        <v>0</v>
      </c>
      <c r="K475" t="s">
        <v>1471</v>
      </c>
      <c r="L475" t="s">
        <v>83</v>
      </c>
      <c r="M475" t="s">
        <v>83</v>
      </c>
      <c r="N475" t="s">
        <v>1472</v>
      </c>
      <c r="O475" t="s">
        <v>83</v>
      </c>
      <c r="P475" t="s">
        <v>83</v>
      </c>
      <c r="Q475" t="s">
        <v>83</v>
      </c>
      <c r="R475" t="s">
        <v>83</v>
      </c>
      <c r="S475" t="s">
        <v>83</v>
      </c>
      <c r="T475" t="s">
        <v>83</v>
      </c>
      <c r="U475" t="s">
        <v>83</v>
      </c>
      <c r="V475" t="s">
        <v>83</v>
      </c>
      <c r="W475">
        <v>4</v>
      </c>
      <c r="X475">
        <v>2</v>
      </c>
      <c r="Y475">
        <v>2</v>
      </c>
      <c r="Z475" s="1">
        <v>39650</v>
      </c>
      <c r="AA475">
        <v>38</v>
      </c>
      <c r="AB475">
        <v>382290807210</v>
      </c>
      <c r="AC475">
        <v>38</v>
      </c>
      <c r="AD475">
        <v>6935290</v>
      </c>
      <c r="AE475">
        <v>38229</v>
      </c>
      <c r="AF475" t="b">
        <v>0</v>
      </c>
    </row>
    <row r="476" spans="1:32" x14ac:dyDescent="0.15">
      <c r="A476">
        <v>4</v>
      </c>
      <c r="B476">
        <v>475</v>
      </c>
      <c r="C476">
        <v>1</v>
      </c>
      <c r="D476" t="s">
        <v>1481</v>
      </c>
      <c r="E476" t="s">
        <v>1482</v>
      </c>
      <c r="F476" t="s">
        <v>83</v>
      </c>
      <c r="G476" t="s">
        <v>83</v>
      </c>
      <c r="H476">
        <v>41</v>
      </c>
      <c r="I476">
        <v>0</v>
      </c>
      <c r="J476">
        <v>0</v>
      </c>
      <c r="K476" t="s">
        <v>1471</v>
      </c>
      <c r="L476" t="s">
        <v>83</v>
      </c>
      <c r="M476" t="s">
        <v>83</v>
      </c>
      <c r="N476" t="s">
        <v>1472</v>
      </c>
      <c r="O476" t="s">
        <v>83</v>
      </c>
      <c r="P476" t="s">
        <v>83</v>
      </c>
      <c r="Q476" t="s">
        <v>83</v>
      </c>
      <c r="R476" t="s">
        <v>83</v>
      </c>
      <c r="S476" t="s">
        <v>83</v>
      </c>
      <c r="T476" t="s">
        <v>83</v>
      </c>
      <c r="U476" t="s">
        <v>83</v>
      </c>
      <c r="V476" t="s">
        <v>83</v>
      </c>
      <c r="W476">
        <v>4</v>
      </c>
      <c r="X476">
        <v>2</v>
      </c>
      <c r="Y476">
        <v>1</v>
      </c>
      <c r="Z476" s="1">
        <v>40234</v>
      </c>
      <c r="AA476">
        <v>38</v>
      </c>
      <c r="AB476">
        <v>382291002250</v>
      </c>
      <c r="AC476">
        <v>38</v>
      </c>
      <c r="AD476">
        <v>7820477</v>
      </c>
      <c r="AE476">
        <v>38229</v>
      </c>
      <c r="AF476" t="b">
        <v>0</v>
      </c>
    </row>
    <row r="477" spans="1:32" x14ac:dyDescent="0.15">
      <c r="A477">
        <v>4</v>
      </c>
      <c r="B477">
        <v>476</v>
      </c>
      <c r="C477">
        <v>1</v>
      </c>
      <c r="D477" t="s">
        <v>1483</v>
      </c>
      <c r="E477" t="s">
        <v>1484</v>
      </c>
      <c r="F477" t="s">
        <v>83</v>
      </c>
      <c r="G477" t="s">
        <v>83</v>
      </c>
      <c r="H477">
        <v>41</v>
      </c>
      <c r="I477">
        <v>0</v>
      </c>
      <c r="J477">
        <v>0</v>
      </c>
      <c r="K477" t="s">
        <v>1471</v>
      </c>
      <c r="L477" t="s">
        <v>83</v>
      </c>
      <c r="M477" t="s">
        <v>83</v>
      </c>
      <c r="N477" t="s">
        <v>1472</v>
      </c>
      <c r="O477" t="s">
        <v>83</v>
      </c>
      <c r="P477" t="s">
        <v>83</v>
      </c>
      <c r="Q477" t="s">
        <v>83</v>
      </c>
      <c r="R477" t="s">
        <v>83</v>
      </c>
      <c r="S477" t="s">
        <v>83</v>
      </c>
      <c r="T477" t="s">
        <v>83</v>
      </c>
      <c r="U477" t="s">
        <v>83</v>
      </c>
      <c r="V477" t="s">
        <v>83</v>
      </c>
      <c r="W477">
        <v>4</v>
      </c>
      <c r="X477">
        <v>1</v>
      </c>
      <c r="Y477">
        <v>6</v>
      </c>
      <c r="Z477" s="1">
        <v>40555</v>
      </c>
      <c r="AA477">
        <v>38</v>
      </c>
      <c r="AB477">
        <v>382291101120</v>
      </c>
      <c r="AC477">
        <v>38</v>
      </c>
      <c r="AD477">
        <v>7784987</v>
      </c>
      <c r="AE477">
        <v>38229</v>
      </c>
      <c r="AF477" t="b">
        <v>0</v>
      </c>
    </row>
    <row r="478" spans="1:32" x14ac:dyDescent="0.15">
      <c r="A478">
        <v>4</v>
      </c>
      <c r="B478">
        <v>477</v>
      </c>
      <c r="C478">
        <v>1</v>
      </c>
      <c r="D478" t="s">
        <v>1485</v>
      </c>
      <c r="E478" t="s">
        <v>1486</v>
      </c>
      <c r="F478" t="s">
        <v>83</v>
      </c>
      <c r="G478" t="s">
        <v>83</v>
      </c>
      <c r="H478">
        <v>41</v>
      </c>
      <c r="I478">
        <v>0</v>
      </c>
      <c r="J478">
        <v>0</v>
      </c>
      <c r="K478" t="s">
        <v>1471</v>
      </c>
      <c r="L478" t="s">
        <v>83</v>
      </c>
      <c r="M478" t="s">
        <v>83</v>
      </c>
      <c r="N478" t="s">
        <v>1472</v>
      </c>
      <c r="O478" t="s">
        <v>83</v>
      </c>
      <c r="P478" t="s">
        <v>83</v>
      </c>
      <c r="Q478" t="s">
        <v>83</v>
      </c>
      <c r="R478" t="s">
        <v>83</v>
      </c>
      <c r="S478" t="s">
        <v>83</v>
      </c>
      <c r="T478" t="s">
        <v>83</v>
      </c>
      <c r="U478" t="s">
        <v>83</v>
      </c>
      <c r="V478" t="s">
        <v>83</v>
      </c>
      <c r="W478">
        <v>4</v>
      </c>
      <c r="X478">
        <v>1</v>
      </c>
      <c r="Y478">
        <v>6</v>
      </c>
      <c r="Z478" s="1">
        <v>40557</v>
      </c>
      <c r="AA478">
        <v>38</v>
      </c>
      <c r="AB478">
        <v>382291101140</v>
      </c>
      <c r="AC478">
        <v>38</v>
      </c>
      <c r="AD478">
        <v>7769097</v>
      </c>
      <c r="AE478">
        <v>38229</v>
      </c>
      <c r="AF478" t="b">
        <v>0</v>
      </c>
    </row>
    <row r="479" spans="1:32" x14ac:dyDescent="0.15">
      <c r="A479">
        <v>4</v>
      </c>
      <c r="B479">
        <v>478</v>
      </c>
      <c r="C479">
        <v>1</v>
      </c>
      <c r="D479" t="s">
        <v>1487</v>
      </c>
      <c r="E479" t="s">
        <v>1488</v>
      </c>
      <c r="F479" t="s">
        <v>83</v>
      </c>
      <c r="G479" t="s">
        <v>83</v>
      </c>
      <c r="H479">
        <v>41</v>
      </c>
      <c r="I479">
        <v>0</v>
      </c>
      <c r="J479">
        <v>0</v>
      </c>
      <c r="K479" t="s">
        <v>1471</v>
      </c>
      <c r="L479" t="s">
        <v>83</v>
      </c>
      <c r="M479" t="s">
        <v>83</v>
      </c>
      <c r="N479" t="s">
        <v>1472</v>
      </c>
      <c r="O479" t="s">
        <v>83</v>
      </c>
      <c r="P479" t="s">
        <v>83</v>
      </c>
      <c r="Q479" t="s">
        <v>83</v>
      </c>
      <c r="R479" t="s">
        <v>83</v>
      </c>
      <c r="S479" t="s">
        <v>83</v>
      </c>
      <c r="T479" t="s">
        <v>83</v>
      </c>
      <c r="U479" t="s">
        <v>83</v>
      </c>
      <c r="V479" t="s">
        <v>83</v>
      </c>
      <c r="W479">
        <v>4</v>
      </c>
      <c r="X479">
        <v>1</v>
      </c>
      <c r="Y479">
        <v>6</v>
      </c>
      <c r="Z479" s="1">
        <v>40565</v>
      </c>
      <c r="AA479">
        <v>38</v>
      </c>
      <c r="AB479">
        <v>382291101220</v>
      </c>
      <c r="AC479">
        <v>38</v>
      </c>
      <c r="AD479">
        <v>7732929</v>
      </c>
      <c r="AE479">
        <v>38229</v>
      </c>
      <c r="AF479" t="b">
        <v>0</v>
      </c>
    </row>
    <row r="480" spans="1:32" x14ac:dyDescent="0.15">
      <c r="A480">
        <v>4</v>
      </c>
      <c r="B480">
        <v>479</v>
      </c>
      <c r="C480">
        <v>1</v>
      </c>
      <c r="D480" t="s">
        <v>1489</v>
      </c>
      <c r="E480" t="s">
        <v>1490</v>
      </c>
      <c r="F480" t="s">
        <v>83</v>
      </c>
      <c r="G480" t="s">
        <v>83</v>
      </c>
      <c r="H480">
        <v>41</v>
      </c>
      <c r="I480">
        <v>0</v>
      </c>
      <c r="J480">
        <v>0</v>
      </c>
      <c r="K480" t="s">
        <v>1471</v>
      </c>
      <c r="L480" t="s">
        <v>83</v>
      </c>
      <c r="M480" t="s">
        <v>83</v>
      </c>
      <c r="N480" t="s">
        <v>1472</v>
      </c>
      <c r="O480" t="s">
        <v>83</v>
      </c>
      <c r="P480" t="s">
        <v>83</v>
      </c>
      <c r="Q480" t="s">
        <v>83</v>
      </c>
      <c r="R480" t="s">
        <v>83</v>
      </c>
      <c r="S480" t="s">
        <v>83</v>
      </c>
      <c r="T480" t="s">
        <v>83</v>
      </c>
      <c r="U480" t="s">
        <v>83</v>
      </c>
      <c r="V480" t="s">
        <v>83</v>
      </c>
      <c r="W480">
        <v>4</v>
      </c>
      <c r="X480">
        <v>1</v>
      </c>
      <c r="Y480">
        <v>5</v>
      </c>
      <c r="Z480" s="1">
        <v>40695</v>
      </c>
      <c r="AA480">
        <v>38</v>
      </c>
      <c r="AB480">
        <v>382291106010</v>
      </c>
      <c r="AC480">
        <v>38</v>
      </c>
      <c r="AD480">
        <v>8215178</v>
      </c>
      <c r="AE480">
        <v>38229</v>
      </c>
      <c r="AF480" t="b">
        <v>0</v>
      </c>
    </row>
    <row r="481" spans="1:32" x14ac:dyDescent="0.15">
      <c r="A481">
        <v>4</v>
      </c>
      <c r="B481">
        <v>480</v>
      </c>
      <c r="C481">
        <v>1</v>
      </c>
      <c r="D481" t="s">
        <v>1491</v>
      </c>
      <c r="E481" t="s">
        <v>1492</v>
      </c>
      <c r="F481" t="s">
        <v>83</v>
      </c>
      <c r="G481" t="s">
        <v>83</v>
      </c>
      <c r="H481">
        <v>41</v>
      </c>
      <c r="I481">
        <v>0</v>
      </c>
      <c r="J481">
        <v>0</v>
      </c>
      <c r="K481" t="s">
        <v>1471</v>
      </c>
      <c r="L481" t="s">
        <v>83</v>
      </c>
      <c r="M481" t="s">
        <v>83</v>
      </c>
      <c r="N481" t="s">
        <v>1472</v>
      </c>
      <c r="O481" t="s">
        <v>83</v>
      </c>
      <c r="P481" t="s">
        <v>83</v>
      </c>
      <c r="Q481" t="s">
        <v>83</v>
      </c>
      <c r="R481" t="s">
        <v>83</v>
      </c>
      <c r="S481" t="s">
        <v>83</v>
      </c>
      <c r="T481" t="s">
        <v>83</v>
      </c>
      <c r="U481" t="s">
        <v>83</v>
      </c>
      <c r="V481" t="s">
        <v>83</v>
      </c>
      <c r="W481">
        <v>4</v>
      </c>
      <c r="X481">
        <v>1</v>
      </c>
      <c r="Y481">
        <v>4</v>
      </c>
      <c r="Z481" s="1">
        <v>41114</v>
      </c>
      <c r="AA481">
        <v>38</v>
      </c>
      <c r="AB481">
        <v>382291207240</v>
      </c>
      <c r="AC481">
        <v>38</v>
      </c>
      <c r="AD481">
        <v>8982192</v>
      </c>
      <c r="AE481">
        <v>38229</v>
      </c>
      <c r="AF481" t="b">
        <v>0</v>
      </c>
    </row>
    <row r="482" spans="1:32" x14ac:dyDescent="0.15">
      <c r="A482">
        <v>4</v>
      </c>
      <c r="B482">
        <v>481</v>
      </c>
      <c r="C482">
        <v>1</v>
      </c>
      <c r="D482" t="s">
        <v>1493</v>
      </c>
      <c r="E482" t="s">
        <v>1494</v>
      </c>
      <c r="F482" t="s">
        <v>83</v>
      </c>
      <c r="G482" t="s">
        <v>83</v>
      </c>
      <c r="H482">
        <v>41</v>
      </c>
      <c r="I482">
        <v>0</v>
      </c>
      <c r="J482">
        <v>0</v>
      </c>
      <c r="K482" t="s">
        <v>1471</v>
      </c>
      <c r="L482" t="s">
        <v>83</v>
      </c>
      <c r="M482" t="s">
        <v>83</v>
      </c>
      <c r="N482" t="s">
        <v>1472</v>
      </c>
      <c r="O482" t="s">
        <v>83</v>
      </c>
      <c r="P482" t="s">
        <v>83</v>
      </c>
      <c r="Q482" t="s">
        <v>83</v>
      </c>
      <c r="R482" t="s">
        <v>83</v>
      </c>
      <c r="S482" t="s">
        <v>83</v>
      </c>
      <c r="T482" t="s">
        <v>83</v>
      </c>
      <c r="U482" t="s">
        <v>83</v>
      </c>
      <c r="V482" t="s">
        <v>83</v>
      </c>
      <c r="W482">
        <v>4</v>
      </c>
      <c r="X482">
        <v>1</v>
      </c>
      <c r="Y482">
        <v>4</v>
      </c>
      <c r="Z482" s="1">
        <v>41156</v>
      </c>
      <c r="AA482">
        <v>38</v>
      </c>
      <c r="AB482">
        <v>382291209040</v>
      </c>
      <c r="AC482">
        <v>38</v>
      </c>
      <c r="AD482">
        <v>8934150</v>
      </c>
      <c r="AE482">
        <v>38229</v>
      </c>
      <c r="AF482" t="b">
        <v>0</v>
      </c>
    </row>
    <row r="483" spans="1:32" x14ac:dyDescent="0.15">
      <c r="A483">
        <v>4</v>
      </c>
      <c r="B483">
        <v>482</v>
      </c>
      <c r="C483">
        <v>1</v>
      </c>
      <c r="D483" t="s">
        <v>1495</v>
      </c>
      <c r="E483" t="s">
        <v>1496</v>
      </c>
      <c r="F483" t="s">
        <v>83</v>
      </c>
      <c r="G483" t="s">
        <v>83</v>
      </c>
      <c r="H483">
        <v>41</v>
      </c>
      <c r="I483">
        <v>0</v>
      </c>
      <c r="J483">
        <v>0</v>
      </c>
      <c r="K483" t="s">
        <v>1471</v>
      </c>
      <c r="L483" t="s">
        <v>83</v>
      </c>
      <c r="M483" t="s">
        <v>83</v>
      </c>
      <c r="N483" t="s">
        <v>1472</v>
      </c>
      <c r="O483" t="s">
        <v>83</v>
      </c>
      <c r="P483" t="s">
        <v>83</v>
      </c>
      <c r="Q483" t="s">
        <v>83</v>
      </c>
      <c r="R483" t="s">
        <v>83</v>
      </c>
      <c r="S483" t="s">
        <v>83</v>
      </c>
      <c r="T483" t="s">
        <v>83</v>
      </c>
      <c r="U483" t="s">
        <v>83</v>
      </c>
      <c r="V483" t="s">
        <v>83</v>
      </c>
      <c r="W483">
        <v>4</v>
      </c>
      <c r="X483">
        <v>1</v>
      </c>
      <c r="Y483">
        <v>4</v>
      </c>
      <c r="Z483" s="1">
        <v>41251</v>
      </c>
      <c r="AA483">
        <v>38</v>
      </c>
      <c r="AB483">
        <v>382291212080</v>
      </c>
      <c r="AC483">
        <v>38</v>
      </c>
      <c r="AD483">
        <v>8609801</v>
      </c>
      <c r="AE483">
        <v>38229</v>
      </c>
      <c r="AF483" t="b">
        <v>0</v>
      </c>
    </row>
    <row r="484" spans="1:32" x14ac:dyDescent="0.15">
      <c r="A484">
        <v>4</v>
      </c>
      <c r="B484">
        <v>483</v>
      </c>
      <c r="C484">
        <v>1</v>
      </c>
      <c r="D484" t="s">
        <v>1497</v>
      </c>
      <c r="E484" t="s">
        <v>1498</v>
      </c>
      <c r="F484" t="s">
        <v>83</v>
      </c>
      <c r="G484" t="s">
        <v>83</v>
      </c>
      <c r="H484">
        <v>41</v>
      </c>
      <c r="I484">
        <v>0</v>
      </c>
      <c r="J484">
        <v>0</v>
      </c>
      <c r="K484" t="s">
        <v>1471</v>
      </c>
      <c r="L484" t="s">
        <v>83</v>
      </c>
      <c r="M484" t="s">
        <v>83</v>
      </c>
      <c r="N484" t="s">
        <v>1472</v>
      </c>
      <c r="O484" t="s">
        <v>83</v>
      </c>
      <c r="P484" t="s">
        <v>83</v>
      </c>
      <c r="Q484" t="s">
        <v>83</v>
      </c>
      <c r="R484" t="s">
        <v>83</v>
      </c>
      <c r="S484" t="s">
        <v>83</v>
      </c>
      <c r="T484" t="s">
        <v>83</v>
      </c>
      <c r="U484" t="s">
        <v>83</v>
      </c>
      <c r="V484" t="s">
        <v>83</v>
      </c>
      <c r="W484">
        <v>4</v>
      </c>
      <c r="X484">
        <v>1</v>
      </c>
      <c r="Y484">
        <v>3</v>
      </c>
      <c r="Z484" s="1">
        <v>41522</v>
      </c>
      <c r="AA484">
        <v>38</v>
      </c>
      <c r="AB484">
        <v>382291309050</v>
      </c>
      <c r="AC484">
        <v>38</v>
      </c>
      <c r="AD484">
        <v>8949971</v>
      </c>
      <c r="AE484">
        <v>38229</v>
      </c>
      <c r="AF484" t="b">
        <v>0</v>
      </c>
    </row>
    <row r="485" spans="1:32" x14ac:dyDescent="0.15">
      <c r="A485">
        <v>4</v>
      </c>
      <c r="B485">
        <v>484</v>
      </c>
      <c r="C485">
        <v>2</v>
      </c>
      <c r="D485" t="s">
        <v>1499</v>
      </c>
      <c r="E485" t="s">
        <v>1500</v>
      </c>
      <c r="F485" t="s">
        <v>83</v>
      </c>
      <c r="G485" t="s">
        <v>83</v>
      </c>
      <c r="H485">
        <v>41</v>
      </c>
      <c r="I485">
        <v>0</v>
      </c>
      <c r="J485">
        <v>0</v>
      </c>
      <c r="K485" t="s">
        <v>1471</v>
      </c>
      <c r="L485" t="s">
        <v>83</v>
      </c>
      <c r="M485" t="s">
        <v>83</v>
      </c>
      <c r="N485" t="s">
        <v>1472</v>
      </c>
      <c r="O485" t="s">
        <v>83</v>
      </c>
      <c r="P485" t="s">
        <v>83</v>
      </c>
      <c r="Q485" t="s">
        <v>83</v>
      </c>
      <c r="R485" t="s">
        <v>83</v>
      </c>
      <c r="S485" t="s">
        <v>83</v>
      </c>
      <c r="T485" t="s">
        <v>83</v>
      </c>
      <c r="U485" t="s">
        <v>83</v>
      </c>
      <c r="V485" t="s">
        <v>83</v>
      </c>
      <c r="W485">
        <v>4</v>
      </c>
      <c r="X485">
        <v>2</v>
      </c>
      <c r="Y485">
        <v>2</v>
      </c>
      <c r="Z485" s="1">
        <v>39726</v>
      </c>
      <c r="AA485">
        <v>38</v>
      </c>
      <c r="AB485">
        <v>382290810055</v>
      </c>
      <c r="AC485">
        <v>38</v>
      </c>
      <c r="AD485">
        <v>6935315</v>
      </c>
      <c r="AE485">
        <v>38229</v>
      </c>
      <c r="AF485" t="b">
        <v>0</v>
      </c>
    </row>
    <row r="486" spans="1:32" x14ac:dyDescent="0.15">
      <c r="A486">
        <v>4</v>
      </c>
      <c r="B486">
        <v>485</v>
      </c>
      <c r="C486">
        <v>2</v>
      </c>
      <c r="D486" t="s">
        <v>1501</v>
      </c>
      <c r="E486" t="s">
        <v>1502</v>
      </c>
      <c r="F486" t="s">
        <v>83</v>
      </c>
      <c r="G486" t="s">
        <v>83</v>
      </c>
      <c r="H486">
        <v>41</v>
      </c>
      <c r="I486">
        <v>0</v>
      </c>
      <c r="J486">
        <v>0</v>
      </c>
      <c r="K486" t="s">
        <v>1471</v>
      </c>
      <c r="L486" t="s">
        <v>83</v>
      </c>
      <c r="M486" t="s">
        <v>83</v>
      </c>
      <c r="N486" t="s">
        <v>1472</v>
      </c>
      <c r="O486" t="s">
        <v>83</v>
      </c>
      <c r="P486" t="s">
        <v>83</v>
      </c>
      <c r="Q486" t="s">
        <v>83</v>
      </c>
      <c r="R486" t="s">
        <v>83</v>
      </c>
      <c r="S486" t="s">
        <v>83</v>
      </c>
      <c r="T486" t="s">
        <v>83</v>
      </c>
      <c r="U486" t="s">
        <v>83</v>
      </c>
      <c r="V486" t="s">
        <v>83</v>
      </c>
      <c r="W486">
        <v>4</v>
      </c>
      <c r="X486">
        <v>2</v>
      </c>
      <c r="Y486">
        <v>1</v>
      </c>
      <c r="Z486" s="1">
        <v>39917</v>
      </c>
      <c r="AA486">
        <v>38</v>
      </c>
      <c r="AB486">
        <v>382290904145</v>
      </c>
      <c r="AC486">
        <v>38</v>
      </c>
      <c r="AD486">
        <v>7378995</v>
      </c>
      <c r="AE486">
        <v>38229</v>
      </c>
      <c r="AF486" t="b">
        <v>0</v>
      </c>
    </row>
    <row r="487" spans="1:32" x14ac:dyDescent="0.15">
      <c r="A487">
        <v>4</v>
      </c>
      <c r="B487">
        <v>486</v>
      </c>
      <c r="C487">
        <v>2</v>
      </c>
      <c r="D487" t="s">
        <v>1503</v>
      </c>
      <c r="E487" t="s">
        <v>1504</v>
      </c>
      <c r="F487" t="s">
        <v>83</v>
      </c>
      <c r="G487" t="s">
        <v>83</v>
      </c>
      <c r="H487">
        <v>41</v>
      </c>
      <c r="I487">
        <v>0</v>
      </c>
      <c r="J487">
        <v>0</v>
      </c>
      <c r="K487" t="s">
        <v>1471</v>
      </c>
      <c r="L487" t="s">
        <v>83</v>
      </c>
      <c r="M487" t="s">
        <v>83</v>
      </c>
      <c r="N487" t="s">
        <v>1472</v>
      </c>
      <c r="O487" t="s">
        <v>83</v>
      </c>
      <c r="P487" t="s">
        <v>83</v>
      </c>
      <c r="Q487" t="s">
        <v>83</v>
      </c>
      <c r="R487" t="s">
        <v>83</v>
      </c>
      <c r="S487" t="s">
        <v>83</v>
      </c>
      <c r="T487" t="s">
        <v>83</v>
      </c>
      <c r="U487" t="s">
        <v>83</v>
      </c>
      <c r="V487" t="s">
        <v>83</v>
      </c>
      <c r="W487">
        <v>4</v>
      </c>
      <c r="X487">
        <v>2</v>
      </c>
      <c r="Y487">
        <v>1</v>
      </c>
      <c r="Z487" s="1">
        <v>40148</v>
      </c>
      <c r="AA487">
        <v>38</v>
      </c>
      <c r="AB487">
        <v>382290912015</v>
      </c>
      <c r="AC487">
        <v>38</v>
      </c>
      <c r="AD487">
        <v>7674269</v>
      </c>
      <c r="AE487">
        <v>38229</v>
      </c>
      <c r="AF487" t="b">
        <v>0</v>
      </c>
    </row>
    <row r="488" spans="1:32" x14ac:dyDescent="0.15">
      <c r="A488">
        <v>4</v>
      </c>
      <c r="B488">
        <v>487</v>
      </c>
      <c r="C488">
        <v>2</v>
      </c>
      <c r="D488" t="s">
        <v>1505</v>
      </c>
      <c r="E488" t="s">
        <v>1506</v>
      </c>
      <c r="F488" t="s">
        <v>83</v>
      </c>
      <c r="G488" t="s">
        <v>83</v>
      </c>
      <c r="H488">
        <v>41</v>
      </c>
      <c r="I488">
        <v>0</v>
      </c>
      <c r="J488">
        <v>0</v>
      </c>
      <c r="K488" t="s">
        <v>1471</v>
      </c>
      <c r="L488" t="s">
        <v>83</v>
      </c>
      <c r="M488" t="s">
        <v>83</v>
      </c>
      <c r="N488" t="s">
        <v>1472</v>
      </c>
      <c r="O488" t="s">
        <v>83</v>
      </c>
      <c r="P488" t="s">
        <v>83</v>
      </c>
      <c r="Q488" t="s">
        <v>83</v>
      </c>
      <c r="R488" t="s">
        <v>83</v>
      </c>
      <c r="S488" t="s">
        <v>83</v>
      </c>
      <c r="T488" t="s">
        <v>83</v>
      </c>
      <c r="U488" t="s">
        <v>83</v>
      </c>
      <c r="V488" t="s">
        <v>83</v>
      </c>
      <c r="W488">
        <v>4</v>
      </c>
      <c r="X488">
        <v>1</v>
      </c>
      <c r="Y488">
        <v>6</v>
      </c>
      <c r="Z488" s="1">
        <v>40332</v>
      </c>
      <c r="AA488">
        <v>38</v>
      </c>
      <c r="AB488">
        <v>382291006035</v>
      </c>
      <c r="AC488">
        <v>38</v>
      </c>
      <c r="AD488">
        <v>8190158</v>
      </c>
      <c r="AE488">
        <v>38229</v>
      </c>
      <c r="AF488" t="b">
        <v>0</v>
      </c>
    </row>
    <row r="489" spans="1:32" x14ac:dyDescent="0.15">
      <c r="A489">
        <v>4</v>
      </c>
      <c r="B489">
        <v>488</v>
      </c>
      <c r="C489">
        <v>2</v>
      </c>
      <c r="D489" t="s">
        <v>1507</v>
      </c>
      <c r="E489" t="s">
        <v>1508</v>
      </c>
      <c r="F489" t="s">
        <v>83</v>
      </c>
      <c r="G489" t="s">
        <v>83</v>
      </c>
      <c r="H489">
        <v>41</v>
      </c>
      <c r="I489">
        <v>0</v>
      </c>
      <c r="J489">
        <v>0</v>
      </c>
      <c r="K489" t="s">
        <v>1471</v>
      </c>
      <c r="L489" t="s">
        <v>83</v>
      </c>
      <c r="M489" t="s">
        <v>83</v>
      </c>
      <c r="N489" t="s">
        <v>1472</v>
      </c>
      <c r="O489" t="s">
        <v>83</v>
      </c>
      <c r="P489" t="s">
        <v>83</v>
      </c>
      <c r="Q489" t="s">
        <v>83</v>
      </c>
      <c r="R489" t="s">
        <v>83</v>
      </c>
      <c r="S489" t="s">
        <v>83</v>
      </c>
      <c r="T489" t="s">
        <v>83</v>
      </c>
      <c r="U489" t="s">
        <v>83</v>
      </c>
      <c r="V489" t="s">
        <v>83</v>
      </c>
      <c r="W489">
        <v>4</v>
      </c>
      <c r="X489">
        <v>1</v>
      </c>
      <c r="Y489">
        <v>6</v>
      </c>
      <c r="Z489" s="1">
        <v>40493</v>
      </c>
      <c r="AA489">
        <v>38</v>
      </c>
      <c r="AB489">
        <v>382291011115</v>
      </c>
      <c r="AC489">
        <v>38</v>
      </c>
      <c r="AD489">
        <v>8191175</v>
      </c>
      <c r="AE489">
        <v>38229</v>
      </c>
      <c r="AF489" t="b">
        <v>0</v>
      </c>
    </row>
    <row r="490" spans="1:32" x14ac:dyDescent="0.15">
      <c r="A490">
        <v>4</v>
      </c>
      <c r="B490">
        <v>489</v>
      </c>
      <c r="C490">
        <v>2</v>
      </c>
      <c r="D490" t="s">
        <v>1509</v>
      </c>
      <c r="E490" t="s">
        <v>1510</v>
      </c>
      <c r="F490" t="s">
        <v>83</v>
      </c>
      <c r="G490" t="s">
        <v>83</v>
      </c>
      <c r="H490">
        <v>41</v>
      </c>
      <c r="I490">
        <v>0</v>
      </c>
      <c r="J490">
        <v>0</v>
      </c>
      <c r="K490" t="s">
        <v>1471</v>
      </c>
      <c r="L490" t="s">
        <v>83</v>
      </c>
      <c r="M490" t="s">
        <v>83</v>
      </c>
      <c r="N490" t="s">
        <v>1472</v>
      </c>
      <c r="O490" t="s">
        <v>83</v>
      </c>
      <c r="P490" t="s">
        <v>83</v>
      </c>
      <c r="Q490" t="s">
        <v>83</v>
      </c>
      <c r="R490" t="s">
        <v>83</v>
      </c>
      <c r="S490" t="s">
        <v>83</v>
      </c>
      <c r="T490" t="s">
        <v>83</v>
      </c>
      <c r="U490" t="s">
        <v>83</v>
      </c>
      <c r="V490" t="s">
        <v>83</v>
      </c>
      <c r="W490">
        <v>4</v>
      </c>
      <c r="X490">
        <v>1</v>
      </c>
      <c r="Y490">
        <v>5</v>
      </c>
      <c r="Z490" s="1">
        <v>40813</v>
      </c>
      <c r="AA490">
        <v>38</v>
      </c>
      <c r="AB490">
        <v>382291109275</v>
      </c>
      <c r="AC490">
        <v>38</v>
      </c>
      <c r="AD490">
        <v>8934162</v>
      </c>
      <c r="AE490">
        <v>38229</v>
      </c>
      <c r="AF490" t="b">
        <v>0</v>
      </c>
    </row>
    <row r="491" spans="1:32" x14ac:dyDescent="0.15">
      <c r="A491">
        <v>4</v>
      </c>
      <c r="B491">
        <v>490</v>
      </c>
      <c r="C491">
        <v>2</v>
      </c>
      <c r="D491" t="s">
        <v>1511</v>
      </c>
      <c r="E491" t="s">
        <v>1512</v>
      </c>
      <c r="F491" t="s">
        <v>83</v>
      </c>
      <c r="G491" t="s">
        <v>83</v>
      </c>
      <c r="H491">
        <v>41</v>
      </c>
      <c r="I491">
        <v>0</v>
      </c>
      <c r="J491">
        <v>0</v>
      </c>
      <c r="K491" t="s">
        <v>1471</v>
      </c>
      <c r="L491" t="s">
        <v>83</v>
      </c>
      <c r="M491" t="s">
        <v>83</v>
      </c>
      <c r="N491" t="s">
        <v>1472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 t="s">
        <v>83</v>
      </c>
      <c r="U491" t="s">
        <v>83</v>
      </c>
      <c r="V491" t="s">
        <v>83</v>
      </c>
      <c r="W491">
        <v>4</v>
      </c>
      <c r="X491">
        <v>1</v>
      </c>
      <c r="Y491">
        <v>4</v>
      </c>
      <c r="Z491" s="1">
        <v>41050</v>
      </c>
      <c r="AA491">
        <v>38</v>
      </c>
      <c r="AB491">
        <v>382291205215</v>
      </c>
      <c r="AC491">
        <v>38</v>
      </c>
      <c r="AD491">
        <v>8603031</v>
      </c>
      <c r="AE491">
        <v>38229</v>
      </c>
      <c r="AF491" t="b">
        <v>0</v>
      </c>
    </row>
    <row r="492" spans="1:32" x14ac:dyDescent="0.15">
      <c r="A492">
        <v>4</v>
      </c>
      <c r="B492">
        <v>491</v>
      </c>
      <c r="C492">
        <v>2</v>
      </c>
      <c r="D492" t="s">
        <v>1513</v>
      </c>
      <c r="E492" t="s">
        <v>1514</v>
      </c>
      <c r="F492" t="s">
        <v>83</v>
      </c>
      <c r="G492" t="s">
        <v>83</v>
      </c>
      <c r="H492">
        <v>41</v>
      </c>
      <c r="I492">
        <v>0</v>
      </c>
      <c r="J492">
        <v>0</v>
      </c>
      <c r="K492" t="s">
        <v>1471</v>
      </c>
      <c r="L492" t="s">
        <v>83</v>
      </c>
      <c r="M492" t="s">
        <v>83</v>
      </c>
      <c r="N492" t="s">
        <v>1472</v>
      </c>
      <c r="O492" t="s">
        <v>83</v>
      </c>
      <c r="P492" t="s">
        <v>83</v>
      </c>
      <c r="Q492" t="s">
        <v>83</v>
      </c>
      <c r="R492" t="s">
        <v>83</v>
      </c>
      <c r="S492" t="s">
        <v>83</v>
      </c>
      <c r="T492" t="s">
        <v>83</v>
      </c>
      <c r="U492" t="s">
        <v>83</v>
      </c>
      <c r="V492" t="s">
        <v>83</v>
      </c>
      <c r="W492">
        <v>4</v>
      </c>
      <c r="X492">
        <v>1</v>
      </c>
      <c r="Y492">
        <v>4</v>
      </c>
      <c r="Z492" s="1">
        <v>41108</v>
      </c>
      <c r="AA492">
        <v>38</v>
      </c>
      <c r="AB492">
        <v>382291207185</v>
      </c>
      <c r="AC492">
        <v>38</v>
      </c>
      <c r="AD492">
        <v>8949969</v>
      </c>
      <c r="AE492">
        <v>38229</v>
      </c>
      <c r="AF492" t="b">
        <v>0</v>
      </c>
    </row>
    <row r="493" spans="1:32" x14ac:dyDescent="0.15">
      <c r="A493">
        <v>4</v>
      </c>
      <c r="B493">
        <v>492</v>
      </c>
      <c r="C493">
        <v>2</v>
      </c>
      <c r="D493" t="s">
        <v>1515</v>
      </c>
      <c r="E493" t="s">
        <v>1516</v>
      </c>
      <c r="F493" t="s">
        <v>83</v>
      </c>
      <c r="G493" t="s">
        <v>83</v>
      </c>
      <c r="H493">
        <v>41</v>
      </c>
      <c r="I493">
        <v>0</v>
      </c>
      <c r="J493">
        <v>0</v>
      </c>
      <c r="K493" t="s">
        <v>1471</v>
      </c>
      <c r="L493" t="s">
        <v>83</v>
      </c>
      <c r="M493" t="s">
        <v>83</v>
      </c>
      <c r="N493" t="s">
        <v>1472</v>
      </c>
      <c r="O493" t="s">
        <v>83</v>
      </c>
      <c r="P493" t="s">
        <v>83</v>
      </c>
      <c r="Q493" t="s">
        <v>83</v>
      </c>
      <c r="R493" t="s">
        <v>83</v>
      </c>
      <c r="S493" t="s">
        <v>83</v>
      </c>
      <c r="T493" t="s">
        <v>83</v>
      </c>
      <c r="U493" t="s">
        <v>83</v>
      </c>
      <c r="V493" t="s">
        <v>83</v>
      </c>
      <c r="W493">
        <v>4</v>
      </c>
      <c r="X493">
        <v>1</v>
      </c>
      <c r="Y493">
        <v>4</v>
      </c>
      <c r="Z493" s="1">
        <v>41201</v>
      </c>
      <c r="AA493">
        <v>38</v>
      </c>
      <c r="AB493">
        <v>382291210195</v>
      </c>
      <c r="AC493">
        <v>38</v>
      </c>
      <c r="AD493">
        <v>8609231</v>
      </c>
      <c r="AE493">
        <v>38229</v>
      </c>
      <c r="AF493" t="b">
        <v>0</v>
      </c>
    </row>
    <row r="494" spans="1:32" x14ac:dyDescent="0.15">
      <c r="A494">
        <v>4</v>
      </c>
      <c r="B494">
        <v>493</v>
      </c>
      <c r="C494">
        <v>1</v>
      </c>
      <c r="D494" t="s">
        <v>402</v>
      </c>
      <c r="E494" t="s">
        <v>403</v>
      </c>
      <c r="F494" t="s">
        <v>83</v>
      </c>
      <c r="G494" t="s">
        <v>83</v>
      </c>
      <c r="H494">
        <v>40</v>
      </c>
      <c r="I494">
        <v>0</v>
      </c>
      <c r="J494">
        <v>0</v>
      </c>
      <c r="K494" t="s">
        <v>1517</v>
      </c>
      <c r="L494" t="s">
        <v>83</v>
      </c>
      <c r="M494" t="s">
        <v>83</v>
      </c>
      <c r="N494" t="s">
        <v>1518</v>
      </c>
      <c r="O494" t="s">
        <v>83</v>
      </c>
      <c r="P494" t="s">
        <v>83</v>
      </c>
      <c r="Q494" t="s">
        <v>83</v>
      </c>
      <c r="R494" t="s">
        <v>83</v>
      </c>
      <c r="S494" t="s">
        <v>83</v>
      </c>
      <c r="T494" t="s">
        <v>83</v>
      </c>
      <c r="U494" t="s">
        <v>83</v>
      </c>
      <c r="V494" t="s">
        <v>83</v>
      </c>
      <c r="W494">
        <v>4</v>
      </c>
      <c r="X494">
        <v>3</v>
      </c>
      <c r="Y494">
        <v>2</v>
      </c>
      <c r="Z494" s="1">
        <v>38516</v>
      </c>
      <c r="AA494">
        <v>38</v>
      </c>
      <c r="AB494">
        <v>382300506130</v>
      </c>
      <c r="AC494">
        <v>38</v>
      </c>
      <c r="AD494">
        <v>6903002</v>
      </c>
      <c r="AE494">
        <v>38230</v>
      </c>
      <c r="AF494" t="b">
        <v>0</v>
      </c>
    </row>
    <row r="495" spans="1:32" x14ac:dyDescent="0.15">
      <c r="A495">
        <v>4</v>
      </c>
      <c r="B495">
        <v>494</v>
      </c>
      <c r="C495">
        <v>1</v>
      </c>
      <c r="D495" t="s">
        <v>155</v>
      </c>
      <c r="E495" t="s">
        <v>156</v>
      </c>
      <c r="F495" t="s">
        <v>83</v>
      </c>
      <c r="G495" t="s">
        <v>83</v>
      </c>
      <c r="H495">
        <v>40</v>
      </c>
      <c r="I495">
        <v>0</v>
      </c>
      <c r="J495">
        <v>0</v>
      </c>
      <c r="K495" t="s">
        <v>1517</v>
      </c>
      <c r="L495" t="s">
        <v>83</v>
      </c>
      <c r="M495" t="s">
        <v>83</v>
      </c>
      <c r="N495" t="s">
        <v>1518</v>
      </c>
      <c r="O495" t="s">
        <v>83</v>
      </c>
      <c r="P495" t="s">
        <v>83</v>
      </c>
      <c r="Q495" t="s">
        <v>83</v>
      </c>
      <c r="R495" t="s">
        <v>83</v>
      </c>
      <c r="S495" t="s">
        <v>83</v>
      </c>
      <c r="T495" t="s">
        <v>83</v>
      </c>
      <c r="U495" t="s">
        <v>83</v>
      </c>
      <c r="V495" t="s">
        <v>83</v>
      </c>
      <c r="W495">
        <v>4</v>
      </c>
      <c r="X495">
        <v>3</v>
      </c>
      <c r="Y495">
        <v>2</v>
      </c>
      <c r="Z495" s="1">
        <v>38645</v>
      </c>
      <c r="AA495">
        <v>38</v>
      </c>
      <c r="AB495">
        <v>382300510200</v>
      </c>
      <c r="AC495">
        <v>38</v>
      </c>
      <c r="AD495">
        <v>7748298</v>
      </c>
      <c r="AE495">
        <v>38230</v>
      </c>
      <c r="AF495" t="b">
        <v>0</v>
      </c>
    </row>
    <row r="496" spans="1:32" x14ac:dyDescent="0.15">
      <c r="A496">
        <v>4</v>
      </c>
      <c r="B496">
        <v>495</v>
      </c>
      <c r="C496">
        <v>1</v>
      </c>
      <c r="D496" t="s">
        <v>157</v>
      </c>
      <c r="E496" t="s">
        <v>158</v>
      </c>
      <c r="F496" t="s">
        <v>83</v>
      </c>
      <c r="G496" t="s">
        <v>83</v>
      </c>
      <c r="H496">
        <v>40</v>
      </c>
      <c r="I496">
        <v>0</v>
      </c>
      <c r="J496">
        <v>0</v>
      </c>
      <c r="K496" t="s">
        <v>1517</v>
      </c>
      <c r="L496" t="s">
        <v>83</v>
      </c>
      <c r="M496" t="s">
        <v>83</v>
      </c>
      <c r="N496" t="s">
        <v>1518</v>
      </c>
      <c r="O496" t="s">
        <v>83</v>
      </c>
      <c r="P496" t="s">
        <v>83</v>
      </c>
      <c r="Q496" t="s">
        <v>83</v>
      </c>
      <c r="R496" t="s">
        <v>83</v>
      </c>
      <c r="S496" t="s">
        <v>83</v>
      </c>
      <c r="T496" t="s">
        <v>83</v>
      </c>
      <c r="U496" t="s">
        <v>83</v>
      </c>
      <c r="V496" t="s">
        <v>83</v>
      </c>
      <c r="W496">
        <v>4</v>
      </c>
      <c r="X496">
        <v>3</v>
      </c>
      <c r="Y496">
        <v>2</v>
      </c>
      <c r="Z496" s="1">
        <v>38648</v>
      </c>
      <c r="AA496">
        <v>38</v>
      </c>
      <c r="AB496">
        <v>382300510230</v>
      </c>
      <c r="AC496">
        <v>38</v>
      </c>
      <c r="AD496">
        <v>7722420</v>
      </c>
      <c r="AE496">
        <v>38230</v>
      </c>
      <c r="AF496" t="b">
        <v>0</v>
      </c>
    </row>
    <row r="497" spans="1:32" x14ac:dyDescent="0.15">
      <c r="A497">
        <v>4</v>
      </c>
      <c r="B497">
        <v>496</v>
      </c>
      <c r="C497">
        <v>1</v>
      </c>
      <c r="D497" t="s">
        <v>1519</v>
      </c>
      <c r="E497" t="s">
        <v>1520</v>
      </c>
      <c r="F497" t="s">
        <v>83</v>
      </c>
      <c r="G497" t="s">
        <v>83</v>
      </c>
      <c r="H497">
        <v>40</v>
      </c>
      <c r="I497">
        <v>0</v>
      </c>
      <c r="J497">
        <v>0</v>
      </c>
      <c r="K497" t="s">
        <v>1517</v>
      </c>
      <c r="L497" t="s">
        <v>83</v>
      </c>
      <c r="M497" t="s">
        <v>83</v>
      </c>
      <c r="N497" t="s">
        <v>1518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 t="s">
        <v>83</v>
      </c>
      <c r="U497" t="s">
        <v>83</v>
      </c>
      <c r="V497" t="s">
        <v>83</v>
      </c>
      <c r="W497">
        <v>4</v>
      </c>
      <c r="X497">
        <v>2</v>
      </c>
      <c r="Y497">
        <v>3</v>
      </c>
      <c r="Z497" s="1">
        <v>39405</v>
      </c>
      <c r="AA497">
        <v>38</v>
      </c>
      <c r="AB497">
        <v>382300711190</v>
      </c>
      <c r="AC497">
        <v>38</v>
      </c>
      <c r="AD497">
        <v>8941383</v>
      </c>
      <c r="AE497">
        <v>38230</v>
      </c>
      <c r="AF497" t="b">
        <v>0</v>
      </c>
    </row>
    <row r="498" spans="1:32" x14ac:dyDescent="0.15">
      <c r="A498">
        <v>4</v>
      </c>
      <c r="B498">
        <v>497</v>
      </c>
      <c r="C498">
        <v>1</v>
      </c>
      <c r="D498" t="s">
        <v>1521</v>
      </c>
      <c r="E498" t="s">
        <v>1522</v>
      </c>
      <c r="F498" t="s">
        <v>83</v>
      </c>
      <c r="G498" t="s">
        <v>83</v>
      </c>
      <c r="H498">
        <v>40</v>
      </c>
      <c r="I498">
        <v>0</v>
      </c>
      <c r="J498">
        <v>0</v>
      </c>
      <c r="K498" t="s">
        <v>1517</v>
      </c>
      <c r="L498" t="s">
        <v>83</v>
      </c>
      <c r="M498" t="s">
        <v>83</v>
      </c>
      <c r="N498" t="s">
        <v>1518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 t="s">
        <v>83</v>
      </c>
      <c r="U498" t="s">
        <v>83</v>
      </c>
      <c r="V498" t="s">
        <v>83</v>
      </c>
      <c r="W498">
        <v>4</v>
      </c>
      <c r="X498">
        <v>2</v>
      </c>
      <c r="Y498">
        <v>2</v>
      </c>
      <c r="Z498" s="1">
        <v>39584</v>
      </c>
      <c r="AA498">
        <v>38</v>
      </c>
      <c r="AB498">
        <v>382300805160</v>
      </c>
      <c r="AC498">
        <v>38</v>
      </c>
      <c r="AD498">
        <v>7071313</v>
      </c>
      <c r="AE498">
        <v>38230</v>
      </c>
      <c r="AF498" t="b">
        <v>0</v>
      </c>
    </row>
    <row r="499" spans="1:32" x14ac:dyDescent="0.15">
      <c r="A499">
        <v>4</v>
      </c>
      <c r="B499">
        <v>498</v>
      </c>
      <c r="C499">
        <v>1</v>
      </c>
      <c r="D499" t="s">
        <v>1523</v>
      </c>
      <c r="E499" t="s">
        <v>1524</v>
      </c>
      <c r="F499" t="s">
        <v>83</v>
      </c>
      <c r="G499" t="s">
        <v>83</v>
      </c>
      <c r="H499">
        <v>40</v>
      </c>
      <c r="I499">
        <v>0</v>
      </c>
      <c r="J499">
        <v>0</v>
      </c>
      <c r="K499" t="s">
        <v>1517</v>
      </c>
      <c r="L499" t="s">
        <v>83</v>
      </c>
      <c r="M499" t="s">
        <v>83</v>
      </c>
      <c r="N499" t="s">
        <v>1518</v>
      </c>
      <c r="O499" t="s">
        <v>83</v>
      </c>
      <c r="P499" t="s">
        <v>83</v>
      </c>
      <c r="Q499" t="s">
        <v>83</v>
      </c>
      <c r="R499" t="s">
        <v>83</v>
      </c>
      <c r="S499" t="s">
        <v>83</v>
      </c>
      <c r="T499" t="s">
        <v>83</v>
      </c>
      <c r="U499" t="s">
        <v>83</v>
      </c>
      <c r="V499" t="s">
        <v>83</v>
      </c>
      <c r="W499">
        <v>4</v>
      </c>
      <c r="X499">
        <v>2</v>
      </c>
      <c r="Y499">
        <v>2</v>
      </c>
      <c r="Z499" s="1">
        <v>39744</v>
      </c>
      <c r="AA499">
        <v>38</v>
      </c>
      <c r="AB499">
        <v>382300810230</v>
      </c>
      <c r="AC499">
        <v>38</v>
      </c>
      <c r="AD499">
        <v>8835732</v>
      </c>
      <c r="AE499">
        <v>38230</v>
      </c>
      <c r="AF499" t="b">
        <v>0</v>
      </c>
    </row>
    <row r="500" spans="1:32" x14ac:dyDescent="0.15">
      <c r="A500">
        <v>4</v>
      </c>
      <c r="B500">
        <v>499</v>
      </c>
      <c r="C500">
        <v>1</v>
      </c>
      <c r="D500" t="s">
        <v>1525</v>
      </c>
      <c r="E500" t="s">
        <v>1526</v>
      </c>
      <c r="F500" t="s">
        <v>83</v>
      </c>
      <c r="G500" t="s">
        <v>83</v>
      </c>
      <c r="H500">
        <v>40</v>
      </c>
      <c r="I500">
        <v>0</v>
      </c>
      <c r="J500">
        <v>0</v>
      </c>
      <c r="K500" t="s">
        <v>1517</v>
      </c>
      <c r="L500" t="s">
        <v>83</v>
      </c>
      <c r="M500" t="s">
        <v>83</v>
      </c>
      <c r="N500" t="s">
        <v>1518</v>
      </c>
      <c r="O500" t="s">
        <v>83</v>
      </c>
      <c r="P500" t="s">
        <v>83</v>
      </c>
      <c r="Q500" t="s">
        <v>83</v>
      </c>
      <c r="R500" t="s">
        <v>83</v>
      </c>
      <c r="S500" t="s">
        <v>83</v>
      </c>
      <c r="T500" t="s">
        <v>83</v>
      </c>
      <c r="U500" t="s">
        <v>83</v>
      </c>
      <c r="V500" t="s">
        <v>83</v>
      </c>
      <c r="W500">
        <v>4</v>
      </c>
      <c r="X500">
        <v>1</v>
      </c>
      <c r="Y500">
        <v>6</v>
      </c>
      <c r="Z500" s="1">
        <v>40501</v>
      </c>
      <c r="AA500">
        <v>38</v>
      </c>
      <c r="AB500">
        <v>382301011190</v>
      </c>
      <c r="AC500">
        <v>38</v>
      </c>
      <c r="AD500">
        <v>8600943</v>
      </c>
      <c r="AE500">
        <v>38230</v>
      </c>
      <c r="AF500" t="b">
        <v>0</v>
      </c>
    </row>
    <row r="501" spans="1:32" x14ac:dyDescent="0.15">
      <c r="A501">
        <v>4</v>
      </c>
      <c r="B501">
        <v>500</v>
      </c>
      <c r="C501">
        <v>1</v>
      </c>
      <c r="D501" t="s">
        <v>1527</v>
      </c>
      <c r="E501" t="s">
        <v>1528</v>
      </c>
      <c r="F501" t="s">
        <v>83</v>
      </c>
      <c r="G501" t="s">
        <v>83</v>
      </c>
      <c r="H501">
        <v>40</v>
      </c>
      <c r="I501">
        <v>0</v>
      </c>
      <c r="J501">
        <v>0</v>
      </c>
      <c r="K501" t="s">
        <v>1517</v>
      </c>
      <c r="L501" t="s">
        <v>83</v>
      </c>
      <c r="M501" t="s">
        <v>83</v>
      </c>
      <c r="N501" t="s">
        <v>1518</v>
      </c>
      <c r="O501" t="s">
        <v>83</v>
      </c>
      <c r="P501" t="s">
        <v>83</v>
      </c>
      <c r="Q501" t="s">
        <v>83</v>
      </c>
      <c r="R501" t="s">
        <v>83</v>
      </c>
      <c r="S501" t="s">
        <v>83</v>
      </c>
      <c r="T501" t="s">
        <v>83</v>
      </c>
      <c r="U501" t="s">
        <v>83</v>
      </c>
      <c r="V501" t="s">
        <v>83</v>
      </c>
      <c r="W501">
        <v>4</v>
      </c>
      <c r="X501">
        <v>1</v>
      </c>
      <c r="Y501">
        <v>4</v>
      </c>
      <c r="Z501" s="1">
        <v>41125</v>
      </c>
      <c r="AA501">
        <v>38</v>
      </c>
      <c r="AB501">
        <v>382301208040</v>
      </c>
      <c r="AC501">
        <v>38</v>
      </c>
      <c r="AD501">
        <v>9419507</v>
      </c>
      <c r="AE501">
        <v>38230</v>
      </c>
      <c r="AF501" t="b">
        <v>0</v>
      </c>
    </row>
    <row r="502" spans="1:32" x14ac:dyDescent="0.15">
      <c r="A502">
        <v>4</v>
      </c>
      <c r="B502">
        <v>501</v>
      </c>
      <c r="C502">
        <v>2</v>
      </c>
      <c r="D502" t="s">
        <v>159</v>
      </c>
      <c r="E502" t="s">
        <v>160</v>
      </c>
      <c r="F502" t="s">
        <v>83</v>
      </c>
      <c r="G502" t="s">
        <v>83</v>
      </c>
      <c r="H502">
        <v>40</v>
      </c>
      <c r="I502">
        <v>0</v>
      </c>
      <c r="J502">
        <v>0</v>
      </c>
      <c r="K502" t="s">
        <v>1517</v>
      </c>
      <c r="L502" t="s">
        <v>83</v>
      </c>
      <c r="M502" t="s">
        <v>83</v>
      </c>
      <c r="N502" t="s">
        <v>1518</v>
      </c>
      <c r="O502" t="s">
        <v>83</v>
      </c>
      <c r="P502" t="s">
        <v>83</v>
      </c>
      <c r="Q502" t="s">
        <v>83</v>
      </c>
      <c r="R502" t="s">
        <v>83</v>
      </c>
      <c r="S502" t="s">
        <v>83</v>
      </c>
      <c r="T502" t="s">
        <v>83</v>
      </c>
      <c r="U502" t="s">
        <v>83</v>
      </c>
      <c r="V502" t="s">
        <v>83</v>
      </c>
      <c r="W502">
        <v>4</v>
      </c>
      <c r="X502">
        <v>3</v>
      </c>
      <c r="Y502">
        <v>1</v>
      </c>
      <c r="Z502" s="1">
        <v>39042</v>
      </c>
      <c r="AA502">
        <v>38</v>
      </c>
      <c r="AB502">
        <v>382300611215</v>
      </c>
      <c r="AC502">
        <v>38</v>
      </c>
      <c r="AD502">
        <v>7060380</v>
      </c>
      <c r="AE502">
        <v>38230</v>
      </c>
      <c r="AF502" t="b">
        <v>0</v>
      </c>
    </row>
    <row r="503" spans="1:32" x14ac:dyDescent="0.15">
      <c r="A503">
        <v>4</v>
      </c>
      <c r="B503">
        <v>502</v>
      </c>
      <c r="C503">
        <v>2</v>
      </c>
      <c r="D503" t="s">
        <v>1529</v>
      </c>
      <c r="E503" t="s">
        <v>1530</v>
      </c>
      <c r="F503" t="s">
        <v>83</v>
      </c>
      <c r="G503" t="s">
        <v>83</v>
      </c>
      <c r="H503">
        <v>40</v>
      </c>
      <c r="I503">
        <v>0</v>
      </c>
      <c r="J503">
        <v>0</v>
      </c>
      <c r="K503" t="s">
        <v>1517</v>
      </c>
      <c r="L503" t="s">
        <v>83</v>
      </c>
      <c r="M503" t="s">
        <v>83</v>
      </c>
      <c r="N503" t="s">
        <v>1518</v>
      </c>
      <c r="O503" t="s">
        <v>83</v>
      </c>
      <c r="P503" t="s">
        <v>83</v>
      </c>
      <c r="Q503" t="s">
        <v>83</v>
      </c>
      <c r="R503" t="s">
        <v>83</v>
      </c>
      <c r="S503" t="s">
        <v>83</v>
      </c>
      <c r="T503" t="s">
        <v>83</v>
      </c>
      <c r="U503" t="s">
        <v>83</v>
      </c>
      <c r="V503" t="s">
        <v>83</v>
      </c>
      <c r="W503">
        <v>4</v>
      </c>
      <c r="X503">
        <v>2</v>
      </c>
      <c r="Y503">
        <v>3</v>
      </c>
      <c r="Z503" s="1">
        <v>39231</v>
      </c>
      <c r="AA503">
        <v>38</v>
      </c>
      <c r="AB503">
        <v>382300705295</v>
      </c>
      <c r="AC503">
        <v>38</v>
      </c>
      <c r="AD503">
        <v>8501070</v>
      </c>
      <c r="AE503">
        <v>38230</v>
      </c>
      <c r="AF503" t="b">
        <v>0</v>
      </c>
    </row>
    <row r="504" spans="1:32" x14ac:dyDescent="0.15">
      <c r="A504">
        <v>4</v>
      </c>
      <c r="B504">
        <v>503</v>
      </c>
      <c r="C504">
        <v>2</v>
      </c>
      <c r="D504" t="s">
        <v>1531</v>
      </c>
      <c r="E504" t="s">
        <v>1532</v>
      </c>
      <c r="F504" t="s">
        <v>83</v>
      </c>
      <c r="G504" t="s">
        <v>83</v>
      </c>
      <c r="H504">
        <v>40</v>
      </c>
      <c r="I504">
        <v>0</v>
      </c>
      <c r="J504">
        <v>0</v>
      </c>
      <c r="K504" t="s">
        <v>1517</v>
      </c>
      <c r="L504" t="s">
        <v>83</v>
      </c>
      <c r="M504" t="s">
        <v>83</v>
      </c>
      <c r="N504" t="s">
        <v>1518</v>
      </c>
      <c r="O504" t="s">
        <v>83</v>
      </c>
      <c r="P504" t="s">
        <v>83</v>
      </c>
      <c r="Q504" t="s">
        <v>83</v>
      </c>
      <c r="R504" t="s">
        <v>83</v>
      </c>
      <c r="S504" t="s">
        <v>83</v>
      </c>
      <c r="T504" t="s">
        <v>83</v>
      </c>
      <c r="U504" t="s">
        <v>83</v>
      </c>
      <c r="V504" t="s">
        <v>83</v>
      </c>
      <c r="W504">
        <v>4</v>
      </c>
      <c r="X504">
        <v>2</v>
      </c>
      <c r="Y504">
        <v>3</v>
      </c>
      <c r="Z504" s="1">
        <v>39528</v>
      </c>
      <c r="AA504">
        <v>38</v>
      </c>
      <c r="AB504">
        <v>382300803215</v>
      </c>
      <c r="AC504">
        <v>38</v>
      </c>
      <c r="AD504">
        <v>7722432</v>
      </c>
      <c r="AE504">
        <v>38230</v>
      </c>
      <c r="AF504" t="b">
        <v>0</v>
      </c>
    </row>
    <row r="505" spans="1:32" x14ac:dyDescent="0.15">
      <c r="A505">
        <v>4</v>
      </c>
      <c r="B505">
        <v>504</v>
      </c>
      <c r="C505">
        <v>2</v>
      </c>
      <c r="D505" t="s">
        <v>1533</v>
      </c>
      <c r="E505" t="s">
        <v>1534</v>
      </c>
      <c r="F505" t="s">
        <v>83</v>
      </c>
      <c r="G505" t="s">
        <v>83</v>
      </c>
      <c r="H505">
        <v>40</v>
      </c>
      <c r="I505">
        <v>0</v>
      </c>
      <c r="J505">
        <v>0</v>
      </c>
      <c r="K505" t="s">
        <v>1517</v>
      </c>
      <c r="L505" t="s">
        <v>83</v>
      </c>
      <c r="M505" t="s">
        <v>83</v>
      </c>
      <c r="N505" t="s">
        <v>1518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 t="s">
        <v>83</v>
      </c>
      <c r="U505" t="s">
        <v>83</v>
      </c>
      <c r="V505" t="s">
        <v>83</v>
      </c>
      <c r="W505">
        <v>4</v>
      </c>
      <c r="X505">
        <v>2</v>
      </c>
      <c r="Y505">
        <v>2</v>
      </c>
      <c r="Z505" s="1">
        <v>39586</v>
      </c>
      <c r="AA505">
        <v>38</v>
      </c>
      <c r="AB505">
        <v>382300805185</v>
      </c>
      <c r="AC505">
        <v>38</v>
      </c>
      <c r="AD505">
        <v>8574445</v>
      </c>
      <c r="AE505">
        <v>38230</v>
      </c>
      <c r="AF505" t="b">
        <v>0</v>
      </c>
    </row>
    <row r="506" spans="1:32" x14ac:dyDescent="0.15">
      <c r="A506">
        <v>4</v>
      </c>
      <c r="B506">
        <v>505</v>
      </c>
      <c r="C506">
        <v>2</v>
      </c>
      <c r="D506" t="s">
        <v>1535</v>
      </c>
      <c r="E506" t="s">
        <v>1536</v>
      </c>
      <c r="F506" t="s">
        <v>83</v>
      </c>
      <c r="G506" t="s">
        <v>83</v>
      </c>
      <c r="H506">
        <v>40</v>
      </c>
      <c r="I506">
        <v>0</v>
      </c>
      <c r="J506">
        <v>0</v>
      </c>
      <c r="K506" t="s">
        <v>1517</v>
      </c>
      <c r="L506" t="s">
        <v>83</v>
      </c>
      <c r="M506" t="s">
        <v>83</v>
      </c>
      <c r="N506" t="s">
        <v>1518</v>
      </c>
      <c r="O506" t="s">
        <v>83</v>
      </c>
      <c r="P506" t="s">
        <v>83</v>
      </c>
      <c r="Q506" t="s">
        <v>83</v>
      </c>
      <c r="R506" t="s">
        <v>83</v>
      </c>
      <c r="S506" t="s">
        <v>83</v>
      </c>
      <c r="T506" t="s">
        <v>83</v>
      </c>
      <c r="U506" t="s">
        <v>83</v>
      </c>
      <c r="V506" t="s">
        <v>83</v>
      </c>
      <c r="W506">
        <v>4</v>
      </c>
      <c r="X506">
        <v>2</v>
      </c>
      <c r="Y506">
        <v>2</v>
      </c>
      <c r="Z506" s="1">
        <v>39846</v>
      </c>
      <c r="AA506">
        <v>38</v>
      </c>
      <c r="AB506">
        <v>382300902025</v>
      </c>
      <c r="AC506">
        <v>38</v>
      </c>
      <c r="AD506">
        <v>8727464</v>
      </c>
      <c r="AE506">
        <v>38230</v>
      </c>
      <c r="AF506" t="b">
        <v>0</v>
      </c>
    </row>
    <row r="507" spans="1:32" x14ac:dyDescent="0.15">
      <c r="A507">
        <v>4</v>
      </c>
      <c r="B507">
        <v>506</v>
      </c>
      <c r="C507">
        <v>2</v>
      </c>
      <c r="D507" t="s">
        <v>1537</v>
      </c>
      <c r="E507" t="s">
        <v>1538</v>
      </c>
      <c r="F507" t="s">
        <v>83</v>
      </c>
      <c r="G507" t="s">
        <v>83</v>
      </c>
      <c r="H507">
        <v>40</v>
      </c>
      <c r="I507">
        <v>0</v>
      </c>
      <c r="J507">
        <v>0</v>
      </c>
      <c r="K507" t="s">
        <v>1517</v>
      </c>
      <c r="L507" t="s">
        <v>83</v>
      </c>
      <c r="M507" t="s">
        <v>83</v>
      </c>
      <c r="N507" t="s">
        <v>1518</v>
      </c>
      <c r="O507" t="s">
        <v>83</v>
      </c>
      <c r="P507" t="s">
        <v>83</v>
      </c>
      <c r="Q507" t="s">
        <v>83</v>
      </c>
      <c r="R507" t="s">
        <v>83</v>
      </c>
      <c r="S507" t="s">
        <v>83</v>
      </c>
      <c r="T507" t="s">
        <v>83</v>
      </c>
      <c r="U507" t="s">
        <v>83</v>
      </c>
      <c r="V507" t="s">
        <v>83</v>
      </c>
      <c r="W507">
        <v>4</v>
      </c>
      <c r="X507">
        <v>2</v>
      </c>
      <c r="Y507">
        <v>1</v>
      </c>
      <c r="Z507" s="1">
        <v>40023</v>
      </c>
      <c r="AA507">
        <v>38</v>
      </c>
      <c r="AB507">
        <v>382300907295</v>
      </c>
      <c r="AC507">
        <v>38</v>
      </c>
      <c r="AD507">
        <v>8501082</v>
      </c>
      <c r="AE507">
        <v>38230</v>
      </c>
      <c r="AF507" t="b">
        <v>0</v>
      </c>
    </row>
    <row r="508" spans="1:32" x14ac:dyDescent="0.15">
      <c r="A508">
        <v>4</v>
      </c>
      <c r="B508">
        <v>507</v>
      </c>
      <c r="C508">
        <v>2</v>
      </c>
      <c r="D508" t="s">
        <v>1539</v>
      </c>
      <c r="E508" t="s">
        <v>1540</v>
      </c>
      <c r="F508" t="s">
        <v>83</v>
      </c>
      <c r="G508" t="s">
        <v>83</v>
      </c>
      <c r="H508">
        <v>40</v>
      </c>
      <c r="I508">
        <v>0</v>
      </c>
      <c r="J508">
        <v>0</v>
      </c>
      <c r="K508" t="s">
        <v>1517</v>
      </c>
      <c r="L508" t="s">
        <v>83</v>
      </c>
      <c r="M508" t="s">
        <v>83</v>
      </c>
      <c r="N508" t="s">
        <v>1518</v>
      </c>
      <c r="O508" t="s">
        <v>83</v>
      </c>
      <c r="P508" t="s">
        <v>83</v>
      </c>
      <c r="Q508" t="s">
        <v>83</v>
      </c>
      <c r="R508" t="s">
        <v>83</v>
      </c>
      <c r="S508" t="s">
        <v>83</v>
      </c>
      <c r="T508" t="s">
        <v>83</v>
      </c>
      <c r="U508" t="s">
        <v>83</v>
      </c>
      <c r="V508" t="s">
        <v>83</v>
      </c>
      <c r="W508">
        <v>4</v>
      </c>
      <c r="X508">
        <v>1</v>
      </c>
      <c r="Y508">
        <v>6</v>
      </c>
      <c r="Z508" s="1">
        <v>40617</v>
      </c>
      <c r="AA508">
        <v>38</v>
      </c>
      <c r="AB508">
        <v>382301103155</v>
      </c>
      <c r="AC508">
        <v>38</v>
      </c>
      <c r="AD508">
        <v>8871940</v>
      </c>
      <c r="AE508">
        <v>38230</v>
      </c>
      <c r="AF508" t="b">
        <v>0</v>
      </c>
    </row>
    <row r="509" spans="1:32" x14ac:dyDescent="0.15">
      <c r="A509">
        <v>4</v>
      </c>
      <c r="B509">
        <v>508</v>
      </c>
      <c r="C509">
        <v>2</v>
      </c>
      <c r="D509" t="s">
        <v>1541</v>
      </c>
      <c r="E509" t="s">
        <v>1542</v>
      </c>
      <c r="F509" t="s">
        <v>83</v>
      </c>
      <c r="G509" t="s">
        <v>83</v>
      </c>
      <c r="H509">
        <v>40</v>
      </c>
      <c r="I509">
        <v>0</v>
      </c>
      <c r="J509">
        <v>0</v>
      </c>
      <c r="K509" t="s">
        <v>1517</v>
      </c>
      <c r="L509" t="s">
        <v>83</v>
      </c>
      <c r="M509" t="s">
        <v>83</v>
      </c>
      <c r="N509" t="s">
        <v>1518</v>
      </c>
      <c r="O509" t="s">
        <v>83</v>
      </c>
      <c r="P509" t="s">
        <v>83</v>
      </c>
      <c r="Q509" t="s">
        <v>83</v>
      </c>
      <c r="R509" t="s">
        <v>83</v>
      </c>
      <c r="S509" t="s">
        <v>83</v>
      </c>
      <c r="T509" t="s">
        <v>83</v>
      </c>
      <c r="U509" t="s">
        <v>83</v>
      </c>
      <c r="V509" t="s">
        <v>83</v>
      </c>
      <c r="W509">
        <v>4</v>
      </c>
      <c r="X509">
        <v>1</v>
      </c>
      <c r="Y509">
        <v>4</v>
      </c>
      <c r="Z509" s="1">
        <v>41025</v>
      </c>
      <c r="AA509">
        <v>38</v>
      </c>
      <c r="AB509">
        <v>382301204265</v>
      </c>
      <c r="AC509">
        <v>38</v>
      </c>
      <c r="AD509">
        <v>9428887</v>
      </c>
      <c r="AE509">
        <v>38230</v>
      </c>
      <c r="AF509" t="b">
        <v>0</v>
      </c>
    </row>
    <row r="510" spans="1:32" x14ac:dyDescent="0.15">
      <c r="A510">
        <v>4</v>
      </c>
      <c r="B510">
        <v>509</v>
      </c>
      <c r="C510">
        <v>2</v>
      </c>
      <c r="D510" t="s">
        <v>1543</v>
      </c>
      <c r="E510" t="s">
        <v>1544</v>
      </c>
      <c r="F510" t="s">
        <v>83</v>
      </c>
      <c r="G510" t="s">
        <v>83</v>
      </c>
      <c r="H510">
        <v>40</v>
      </c>
      <c r="I510">
        <v>0</v>
      </c>
      <c r="J510">
        <v>0</v>
      </c>
      <c r="K510" t="s">
        <v>1517</v>
      </c>
      <c r="L510" t="s">
        <v>83</v>
      </c>
      <c r="M510" t="s">
        <v>83</v>
      </c>
      <c r="N510" t="s">
        <v>1518</v>
      </c>
      <c r="O510" t="s">
        <v>83</v>
      </c>
      <c r="P510" t="s">
        <v>83</v>
      </c>
      <c r="Q510" t="s">
        <v>83</v>
      </c>
      <c r="R510" t="s">
        <v>83</v>
      </c>
      <c r="S510" t="s">
        <v>83</v>
      </c>
      <c r="T510" t="s">
        <v>83</v>
      </c>
      <c r="U510" t="s">
        <v>83</v>
      </c>
      <c r="V510" t="s">
        <v>83</v>
      </c>
      <c r="W510">
        <v>4</v>
      </c>
      <c r="X510">
        <v>1</v>
      </c>
      <c r="Y510">
        <v>4</v>
      </c>
      <c r="Z510" s="1">
        <v>41082</v>
      </c>
      <c r="AA510">
        <v>38</v>
      </c>
      <c r="AB510">
        <v>382301206225</v>
      </c>
      <c r="AC510">
        <v>38</v>
      </c>
      <c r="AD510">
        <v>8601136</v>
      </c>
      <c r="AE510">
        <v>38230</v>
      </c>
      <c r="AF510" t="b">
        <v>0</v>
      </c>
    </row>
    <row r="511" spans="1:32" x14ac:dyDescent="0.15">
      <c r="A511">
        <v>4</v>
      </c>
      <c r="B511">
        <v>510</v>
      </c>
      <c r="C511">
        <v>2</v>
      </c>
      <c r="D511" t="s">
        <v>1545</v>
      </c>
      <c r="E511" t="s">
        <v>1546</v>
      </c>
      <c r="F511" t="s">
        <v>83</v>
      </c>
      <c r="G511" t="s">
        <v>83</v>
      </c>
      <c r="H511">
        <v>40</v>
      </c>
      <c r="I511">
        <v>0</v>
      </c>
      <c r="J511">
        <v>0</v>
      </c>
      <c r="K511" t="s">
        <v>1517</v>
      </c>
      <c r="L511" t="s">
        <v>83</v>
      </c>
      <c r="M511" t="s">
        <v>83</v>
      </c>
      <c r="N511" t="s">
        <v>1518</v>
      </c>
      <c r="O511" t="s">
        <v>83</v>
      </c>
      <c r="P511" t="s">
        <v>83</v>
      </c>
      <c r="Q511" t="s">
        <v>83</v>
      </c>
      <c r="R511" t="s">
        <v>83</v>
      </c>
      <c r="S511" t="s">
        <v>83</v>
      </c>
      <c r="T511" t="s">
        <v>83</v>
      </c>
      <c r="U511" t="s">
        <v>83</v>
      </c>
      <c r="V511" t="s">
        <v>83</v>
      </c>
      <c r="W511">
        <v>4</v>
      </c>
      <c r="X511">
        <v>1</v>
      </c>
      <c r="Y511">
        <v>4</v>
      </c>
      <c r="Z511" s="1">
        <v>41174</v>
      </c>
      <c r="AA511">
        <v>38</v>
      </c>
      <c r="AB511">
        <v>382301209225</v>
      </c>
      <c r="AC511">
        <v>38</v>
      </c>
      <c r="AD511">
        <v>8871976</v>
      </c>
      <c r="AE511">
        <v>38230</v>
      </c>
      <c r="AF511" t="b">
        <v>0</v>
      </c>
    </row>
    <row r="512" spans="1:32" x14ac:dyDescent="0.15">
      <c r="A512">
        <v>4</v>
      </c>
      <c r="B512">
        <v>511</v>
      </c>
      <c r="C512">
        <v>2</v>
      </c>
      <c r="D512" t="s">
        <v>1547</v>
      </c>
      <c r="E512" t="s">
        <v>1548</v>
      </c>
      <c r="F512" t="s">
        <v>83</v>
      </c>
      <c r="G512" t="s">
        <v>83</v>
      </c>
      <c r="H512">
        <v>40</v>
      </c>
      <c r="I512">
        <v>0</v>
      </c>
      <c r="J512">
        <v>0</v>
      </c>
      <c r="K512" t="s">
        <v>1517</v>
      </c>
      <c r="L512" t="s">
        <v>83</v>
      </c>
      <c r="M512" t="s">
        <v>83</v>
      </c>
      <c r="N512" t="s">
        <v>1518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 t="s">
        <v>83</v>
      </c>
      <c r="U512" t="s">
        <v>83</v>
      </c>
      <c r="V512" t="s">
        <v>83</v>
      </c>
      <c r="W512">
        <v>4</v>
      </c>
      <c r="X512">
        <v>1</v>
      </c>
      <c r="Y512">
        <v>4</v>
      </c>
      <c r="Z512" s="1">
        <v>41312</v>
      </c>
      <c r="AA512">
        <v>38</v>
      </c>
      <c r="AB512">
        <v>382301302075</v>
      </c>
      <c r="AC512">
        <v>38</v>
      </c>
      <c r="AD512">
        <v>8871952</v>
      </c>
      <c r="AE512">
        <v>38230</v>
      </c>
      <c r="AF512" t="b">
        <v>0</v>
      </c>
    </row>
    <row r="513" spans="1:32" x14ac:dyDescent="0.15">
      <c r="A513">
        <v>4</v>
      </c>
      <c r="B513">
        <v>512</v>
      </c>
      <c r="C513">
        <v>2</v>
      </c>
      <c r="D513" t="s">
        <v>1549</v>
      </c>
      <c r="E513" t="s">
        <v>1550</v>
      </c>
      <c r="F513" t="s">
        <v>83</v>
      </c>
      <c r="G513" t="s">
        <v>83</v>
      </c>
      <c r="H513">
        <v>40</v>
      </c>
      <c r="I513">
        <v>0</v>
      </c>
      <c r="J513">
        <v>0</v>
      </c>
      <c r="K513" t="s">
        <v>1517</v>
      </c>
      <c r="L513" t="s">
        <v>83</v>
      </c>
      <c r="M513" t="s">
        <v>83</v>
      </c>
      <c r="N513" t="s">
        <v>1518</v>
      </c>
      <c r="O513" t="s">
        <v>83</v>
      </c>
      <c r="P513" t="s">
        <v>83</v>
      </c>
      <c r="Q513" t="s">
        <v>83</v>
      </c>
      <c r="R513" t="s">
        <v>83</v>
      </c>
      <c r="S513" t="s">
        <v>83</v>
      </c>
      <c r="T513" t="s">
        <v>83</v>
      </c>
      <c r="U513" t="s">
        <v>83</v>
      </c>
      <c r="V513" t="s">
        <v>83</v>
      </c>
      <c r="W513">
        <v>4</v>
      </c>
      <c r="X513">
        <v>1</v>
      </c>
      <c r="Y513">
        <v>3</v>
      </c>
      <c r="Z513" s="1">
        <v>41587</v>
      </c>
      <c r="AA513">
        <v>38</v>
      </c>
      <c r="AB513">
        <v>382301311095</v>
      </c>
      <c r="AC513">
        <v>38</v>
      </c>
      <c r="AD513">
        <v>8871964</v>
      </c>
      <c r="AE513">
        <v>38230</v>
      </c>
      <c r="AF513" t="b">
        <v>0</v>
      </c>
    </row>
    <row r="514" spans="1:32" x14ac:dyDescent="0.15">
      <c r="A514">
        <v>4</v>
      </c>
      <c r="B514">
        <v>513</v>
      </c>
      <c r="C514">
        <v>1</v>
      </c>
      <c r="D514" t="s">
        <v>161</v>
      </c>
      <c r="E514" t="s">
        <v>162</v>
      </c>
      <c r="F514" t="s">
        <v>83</v>
      </c>
      <c r="G514" t="s">
        <v>83</v>
      </c>
      <c r="H514">
        <v>44</v>
      </c>
      <c r="I514">
        <v>0</v>
      </c>
      <c r="J514">
        <v>0</v>
      </c>
      <c r="K514" t="s">
        <v>1551</v>
      </c>
      <c r="L514" t="s">
        <v>83</v>
      </c>
      <c r="M514" t="s">
        <v>83</v>
      </c>
      <c r="N514" t="s">
        <v>1552</v>
      </c>
      <c r="O514" t="s">
        <v>83</v>
      </c>
      <c r="P514" t="s">
        <v>83</v>
      </c>
      <c r="Q514" t="s">
        <v>83</v>
      </c>
      <c r="R514" t="s">
        <v>83</v>
      </c>
      <c r="S514" t="s">
        <v>83</v>
      </c>
      <c r="T514" t="s">
        <v>83</v>
      </c>
      <c r="U514" t="s">
        <v>83</v>
      </c>
      <c r="V514" t="s">
        <v>83</v>
      </c>
      <c r="W514">
        <v>4</v>
      </c>
      <c r="X514">
        <v>3</v>
      </c>
      <c r="Y514">
        <v>2</v>
      </c>
      <c r="Z514" s="1">
        <v>38648</v>
      </c>
      <c r="AA514">
        <v>38</v>
      </c>
      <c r="AB514">
        <v>383070510230</v>
      </c>
      <c r="AC514">
        <v>38</v>
      </c>
      <c r="AD514">
        <v>8216703</v>
      </c>
      <c r="AE514">
        <v>38307</v>
      </c>
      <c r="AF514" t="b">
        <v>0</v>
      </c>
    </row>
    <row r="515" spans="1:32" x14ac:dyDescent="0.15">
      <c r="A515">
        <v>4</v>
      </c>
      <c r="B515">
        <v>514</v>
      </c>
      <c r="C515">
        <v>1</v>
      </c>
      <c r="D515" t="s">
        <v>163</v>
      </c>
      <c r="E515" t="s">
        <v>164</v>
      </c>
      <c r="F515" t="s">
        <v>83</v>
      </c>
      <c r="G515" t="s">
        <v>83</v>
      </c>
      <c r="H515">
        <v>44</v>
      </c>
      <c r="I515">
        <v>0</v>
      </c>
      <c r="J515">
        <v>0</v>
      </c>
      <c r="K515" t="s">
        <v>1551</v>
      </c>
      <c r="L515" t="s">
        <v>83</v>
      </c>
      <c r="M515" t="s">
        <v>83</v>
      </c>
      <c r="N515" t="s">
        <v>1552</v>
      </c>
      <c r="O515" t="s">
        <v>83</v>
      </c>
      <c r="P515" t="s">
        <v>83</v>
      </c>
      <c r="Q515" t="s">
        <v>83</v>
      </c>
      <c r="R515" t="s">
        <v>83</v>
      </c>
      <c r="S515" t="s">
        <v>83</v>
      </c>
      <c r="T515" t="s">
        <v>83</v>
      </c>
      <c r="U515" t="s">
        <v>83</v>
      </c>
      <c r="V515" t="s">
        <v>83</v>
      </c>
      <c r="W515">
        <v>4</v>
      </c>
      <c r="X515">
        <v>3</v>
      </c>
      <c r="Y515">
        <v>1</v>
      </c>
      <c r="Z515" s="1">
        <v>38953</v>
      </c>
      <c r="AA515">
        <v>38</v>
      </c>
      <c r="AB515">
        <v>383070608240</v>
      </c>
      <c r="AC515">
        <v>38</v>
      </c>
      <c r="AD515">
        <v>6902530</v>
      </c>
      <c r="AE515">
        <v>38307</v>
      </c>
      <c r="AF515" t="b">
        <v>0</v>
      </c>
    </row>
    <row r="516" spans="1:32" x14ac:dyDescent="0.15">
      <c r="A516">
        <v>4</v>
      </c>
      <c r="B516">
        <v>515</v>
      </c>
      <c r="C516">
        <v>1</v>
      </c>
      <c r="D516" t="s">
        <v>1553</v>
      </c>
      <c r="E516" t="s">
        <v>1554</v>
      </c>
      <c r="F516" t="s">
        <v>83</v>
      </c>
      <c r="G516" t="s">
        <v>83</v>
      </c>
      <c r="H516">
        <v>44</v>
      </c>
      <c r="I516">
        <v>0</v>
      </c>
      <c r="J516">
        <v>0</v>
      </c>
      <c r="K516" t="s">
        <v>1551</v>
      </c>
      <c r="L516" t="s">
        <v>83</v>
      </c>
      <c r="M516" t="s">
        <v>83</v>
      </c>
      <c r="N516" t="s">
        <v>1552</v>
      </c>
      <c r="O516" t="s">
        <v>83</v>
      </c>
      <c r="P516" t="s">
        <v>83</v>
      </c>
      <c r="Q516" t="s">
        <v>83</v>
      </c>
      <c r="R516" t="s">
        <v>83</v>
      </c>
      <c r="S516" t="s">
        <v>83</v>
      </c>
      <c r="T516" t="s">
        <v>83</v>
      </c>
      <c r="U516" t="s">
        <v>83</v>
      </c>
      <c r="V516" t="s">
        <v>83</v>
      </c>
      <c r="W516">
        <v>4</v>
      </c>
      <c r="X516">
        <v>2</v>
      </c>
      <c r="Y516">
        <v>3</v>
      </c>
      <c r="Z516" s="1">
        <v>39459</v>
      </c>
      <c r="AA516">
        <v>38</v>
      </c>
      <c r="AB516">
        <v>383070801120</v>
      </c>
      <c r="AC516">
        <v>38</v>
      </c>
      <c r="AD516">
        <v>8570520</v>
      </c>
      <c r="AE516">
        <v>38307</v>
      </c>
      <c r="AF516" t="b">
        <v>0</v>
      </c>
    </row>
    <row r="517" spans="1:32" x14ac:dyDescent="0.15">
      <c r="A517">
        <v>4</v>
      </c>
      <c r="B517">
        <v>516</v>
      </c>
      <c r="C517">
        <v>1</v>
      </c>
      <c r="D517" t="s">
        <v>1555</v>
      </c>
      <c r="E517" t="s">
        <v>1556</v>
      </c>
      <c r="F517" t="s">
        <v>83</v>
      </c>
      <c r="G517" t="s">
        <v>83</v>
      </c>
      <c r="H517">
        <v>44</v>
      </c>
      <c r="I517">
        <v>0</v>
      </c>
      <c r="J517">
        <v>0</v>
      </c>
      <c r="K517" t="s">
        <v>1551</v>
      </c>
      <c r="L517" t="s">
        <v>83</v>
      </c>
      <c r="M517" t="s">
        <v>83</v>
      </c>
      <c r="N517" t="s">
        <v>1552</v>
      </c>
      <c r="O517" t="s">
        <v>83</v>
      </c>
      <c r="P517" t="s">
        <v>83</v>
      </c>
      <c r="Q517" t="s">
        <v>83</v>
      </c>
      <c r="R517" t="s">
        <v>83</v>
      </c>
      <c r="S517" t="s">
        <v>83</v>
      </c>
      <c r="T517" t="s">
        <v>83</v>
      </c>
      <c r="U517" t="s">
        <v>83</v>
      </c>
      <c r="V517" t="s">
        <v>83</v>
      </c>
      <c r="W517">
        <v>4</v>
      </c>
      <c r="X517">
        <v>2</v>
      </c>
      <c r="Y517">
        <v>2</v>
      </c>
      <c r="Z517" s="1">
        <v>39679</v>
      </c>
      <c r="AA517">
        <v>38</v>
      </c>
      <c r="AB517">
        <v>383070808190</v>
      </c>
      <c r="AC517">
        <v>38</v>
      </c>
      <c r="AD517">
        <v>8115062</v>
      </c>
      <c r="AE517">
        <v>38307</v>
      </c>
      <c r="AF517" t="b">
        <v>0</v>
      </c>
    </row>
    <row r="518" spans="1:32" x14ac:dyDescent="0.15">
      <c r="A518">
        <v>4</v>
      </c>
      <c r="B518">
        <v>517</v>
      </c>
      <c r="C518">
        <v>1</v>
      </c>
      <c r="D518" t="s">
        <v>1557</v>
      </c>
      <c r="E518" t="s">
        <v>1558</v>
      </c>
      <c r="F518" t="s">
        <v>83</v>
      </c>
      <c r="G518" t="s">
        <v>83</v>
      </c>
      <c r="H518">
        <v>44</v>
      </c>
      <c r="I518">
        <v>0</v>
      </c>
      <c r="J518">
        <v>0</v>
      </c>
      <c r="K518" t="s">
        <v>1551</v>
      </c>
      <c r="L518" t="s">
        <v>83</v>
      </c>
      <c r="M518" t="s">
        <v>83</v>
      </c>
      <c r="N518" t="s">
        <v>1552</v>
      </c>
      <c r="O518" t="s">
        <v>83</v>
      </c>
      <c r="P518" t="s">
        <v>83</v>
      </c>
      <c r="Q518" t="s">
        <v>83</v>
      </c>
      <c r="R518" t="s">
        <v>83</v>
      </c>
      <c r="S518" t="s">
        <v>83</v>
      </c>
      <c r="T518" t="s">
        <v>83</v>
      </c>
      <c r="U518" t="s">
        <v>83</v>
      </c>
      <c r="V518" t="s">
        <v>83</v>
      </c>
      <c r="W518">
        <v>4</v>
      </c>
      <c r="X518">
        <v>2</v>
      </c>
      <c r="Y518">
        <v>2</v>
      </c>
      <c r="Z518" s="1">
        <v>39747</v>
      </c>
      <c r="AA518">
        <v>38</v>
      </c>
      <c r="AB518">
        <v>383070810260</v>
      </c>
      <c r="AC518">
        <v>38</v>
      </c>
      <c r="AD518">
        <v>6902554</v>
      </c>
      <c r="AE518">
        <v>38307</v>
      </c>
      <c r="AF518" t="b">
        <v>0</v>
      </c>
    </row>
    <row r="519" spans="1:32" x14ac:dyDescent="0.15">
      <c r="A519">
        <v>4</v>
      </c>
      <c r="B519">
        <v>518</v>
      </c>
      <c r="C519">
        <v>1</v>
      </c>
      <c r="D519" t="s">
        <v>1559</v>
      </c>
      <c r="E519" t="s">
        <v>1560</v>
      </c>
      <c r="F519" t="s">
        <v>83</v>
      </c>
      <c r="G519" t="s">
        <v>83</v>
      </c>
      <c r="H519">
        <v>44</v>
      </c>
      <c r="I519">
        <v>0</v>
      </c>
      <c r="J519">
        <v>0</v>
      </c>
      <c r="K519" t="s">
        <v>1551</v>
      </c>
      <c r="L519" t="s">
        <v>83</v>
      </c>
      <c r="M519" t="s">
        <v>83</v>
      </c>
      <c r="N519" t="s">
        <v>1552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 t="s">
        <v>83</v>
      </c>
      <c r="U519" t="s">
        <v>83</v>
      </c>
      <c r="V519" t="s">
        <v>83</v>
      </c>
      <c r="W519">
        <v>4</v>
      </c>
      <c r="X519">
        <v>2</v>
      </c>
      <c r="Y519">
        <v>1</v>
      </c>
      <c r="Z519" s="1">
        <v>40041</v>
      </c>
      <c r="AA519">
        <v>38</v>
      </c>
      <c r="AB519">
        <v>383070908160</v>
      </c>
      <c r="AC519">
        <v>38</v>
      </c>
      <c r="AD519">
        <v>8936207</v>
      </c>
      <c r="AE519">
        <v>38307</v>
      </c>
      <c r="AF519" t="b">
        <v>0</v>
      </c>
    </row>
    <row r="520" spans="1:32" x14ac:dyDescent="0.15">
      <c r="A520">
        <v>4</v>
      </c>
      <c r="B520">
        <v>519</v>
      </c>
      <c r="C520">
        <v>2</v>
      </c>
      <c r="D520" t="s">
        <v>145</v>
      </c>
      <c r="E520" t="s">
        <v>146</v>
      </c>
      <c r="F520" t="s">
        <v>83</v>
      </c>
      <c r="G520" t="s">
        <v>83</v>
      </c>
      <c r="H520">
        <v>44</v>
      </c>
      <c r="I520">
        <v>0</v>
      </c>
      <c r="J520">
        <v>0</v>
      </c>
      <c r="K520" t="s">
        <v>1551</v>
      </c>
      <c r="L520" t="s">
        <v>83</v>
      </c>
      <c r="M520" t="s">
        <v>83</v>
      </c>
      <c r="N520" t="s">
        <v>1552</v>
      </c>
      <c r="O520" t="s">
        <v>83</v>
      </c>
      <c r="P520" t="s">
        <v>83</v>
      </c>
      <c r="Q520" t="s">
        <v>83</v>
      </c>
      <c r="R520" t="s">
        <v>83</v>
      </c>
      <c r="S520" t="s">
        <v>83</v>
      </c>
      <c r="T520" t="s">
        <v>83</v>
      </c>
      <c r="U520" t="s">
        <v>83</v>
      </c>
      <c r="V520" t="s">
        <v>83</v>
      </c>
      <c r="W520">
        <v>4</v>
      </c>
      <c r="X520">
        <v>3</v>
      </c>
      <c r="Y520">
        <v>2</v>
      </c>
      <c r="Z520" s="1">
        <v>38506</v>
      </c>
      <c r="AA520">
        <v>38</v>
      </c>
      <c r="AB520">
        <v>383070506035</v>
      </c>
      <c r="AC520">
        <v>38</v>
      </c>
      <c r="AD520">
        <v>5161055</v>
      </c>
      <c r="AE520">
        <v>38307</v>
      </c>
      <c r="AF520" t="b">
        <v>0</v>
      </c>
    </row>
    <row r="521" spans="1:32" x14ac:dyDescent="0.15">
      <c r="A521">
        <v>4</v>
      </c>
      <c r="B521">
        <v>520</v>
      </c>
      <c r="C521">
        <v>2</v>
      </c>
      <c r="D521" t="s">
        <v>380</v>
      </c>
      <c r="E521" t="s">
        <v>381</v>
      </c>
      <c r="F521" t="s">
        <v>83</v>
      </c>
      <c r="G521" t="s">
        <v>83</v>
      </c>
      <c r="H521">
        <v>44</v>
      </c>
      <c r="I521">
        <v>0</v>
      </c>
      <c r="J521">
        <v>0</v>
      </c>
      <c r="K521" t="s">
        <v>1551</v>
      </c>
      <c r="L521" t="s">
        <v>83</v>
      </c>
      <c r="M521" t="s">
        <v>83</v>
      </c>
      <c r="N521" t="s">
        <v>1552</v>
      </c>
      <c r="O521" t="s">
        <v>83</v>
      </c>
      <c r="P521" t="s">
        <v>83</v>
      </c>
      <c r="Q521" t="s">
        <v>83</v>
      </c>
      <c r="R521" t="s">
        <v>83</v>
      </c>
      <c r="S521" t="s">
        <v>83</v>
      </c>
      <c r="T521" t="s">
        <v>83</v>
      </c>
      <c r="U521" t="s">
        <v>83</v>
      </c>
      <c r="V521" t="s">
        <v>83</v>
      </c>
      <c r="W521">
        <v>4</v>
      </c>
      <c r="X521">
        <v>3</v>
      </c>
      <c r="Y521">
        <v>2</v>
      </c>
      <c r="Z521" s="1">
        <v>38512</v>
      </c>
      <c r="AA521">
        <v>38</v>
      </c>
      <c r="AB521">
        <v>383070506095</v>
      </c>
      <c r="AC521">
        <v>38</v>
      </c>
      <c r="AD521">
        <v>6004286</v>
      </c>
      <c r="AE521">
        <v>38307</v>
      </c>
      <c r="AF521" t="b">
        <v>0</v>
      </c>
    </row>
    <row r="522" spans="1:32" x14ac:dyDescent="0.15">
      <c r="A522">
        <v>4</v>
      </c>
      <c r="B522">
        <v>521</v>
      </c>
      <c r="C522">
        <v>2</v>
      </c>
      <c r="D522" t="s">
        <v>1561</v>
      </c>
      <c r="E522" t="s">
        <v>1562</v>
      </c>
      <c r="F522" t="s">
        <v>83</v>
      </c>
      <c r="G522" t="s">
        <v>83</v>
      </c>
      <c r="H522">
        <v>44</v>
      </c>
      <c r="I522">
        <v>0</v>
      </c>
      <c r="J522">
        <v>0</v>
      </c>
      <c r="K522" t="s">
        <v>1551</v>
      </c>
      <c r="L522" t="s">
        <v>83</v>
      </c>
      <c r="M522" t="s">
        <v>83</v>
      </c>
      <c r="N522" t="s">
        <v>1552</v>
      </c>
      <c r="O522" t="s">
        <v>83</v>
      </c>
      <c r="P522" t="s">
        <v>83</v>
      </c>
      <c r="Q522" t="s">
        <v>83</v>
      </c>
      <c r="R522" t="s">
        <v>83</v>
      </c>
      <c r="S522" t="s">
        <v>83</v>
      </c>
      <c r="T522" t="s">
        <v>83</v>
      </c>
      <c r="U522" t="s">
        <v>83</v>
      </c>
      <c r="V522" t="s">
        <v>83</v>
      </c>
      <c r="W522">
        <v>4</v>
      </c>
      <c r="X522">
        <v>2</v>
      </c>
      <c r="Y522">
        <v>3</v>
      </c>
      <c r="Z522" s="1">
        <v>39256</v>
      </c>
      <c r="AA522">
        <v>38</v>
      </c>
      <c r="AB522">
        <v>383070706235</v>
      </c>
      <c r="AC522">
        <v>38</v>
      </c>
      <c r="AD522">
        <v>6902592</v>
      </c>
      <c r="AE522">
        <v>38307</v>
      </c>
      <c r="AF522" t="b">
        <v>0</v>
      </c>
    </row>
    <row r="523" spans="1:32" x14ac:dyDescent="0.15">
      <c r="A523">
        <v>4</v>
      </c>
      <c r="B523">
        <v>522</v>
      </c>
      <c r="C523">
        <v>2</v>
      </c>
      <c r="D523" t="s">
        <v>1563</v>
      </c>
      <c r="E523" t="s">
        <v>1564</v>
      </c>
      <c r="F523" t="s">
        <v>83</v>
      </c>
      <c r="G523" t="s">
        <v>83</v>
      </c>
      <c r="H523">
        <v>44</v>
      </c>
      <c r="I523">
        <v>0</v>
      </c>
      <c r="J523">
        <v>0</v>
      </c>
      <c r="K523" t="s">
        <v>1551</v>
      </c>
      <c r="L523" t="s">
        <v>83</v>
      </c>
      <c r="M523" t="s">
        <v>83</v>
      </c>
      <c r="N523" t="s">
        <v>1552</v>
      </c>
      <c r="O523" t="s">
        <v>83</v>
      </c>
      <c r="P523" t="s">
        <v>83</v>
      </c>
      <c r="Q523" t="s">
        <v>83</v>
      </c>
      <c r="R523" t="s">
        <v>83</v>
      </c>
      <c r="S523" t="s">
        <v>83</v>
      </c>
      <c r="T523" t="s">
        <v>83</v>
      </c>
      <c r="U523" t="s">
        <v>83</v>
      </c>
      <c r="V523" t="s">
        <v>83</v>
      </c>
      <c r="W523">
        <v>4</v>
      </c>
      <c r="X523">
        <v>2</v>
      </c>
      <c r="Y523">
        <v>2</v>
      </c>
      <c r="Z523" s="1">
        <v>39560</v>
      </c>
      <c r="AA523">
        <v>38</v>
      </c>
      <c r="AB523">
        <v>383070804225</v>
      </c>
      <c r="AC523">
        <v>38</v>
      </c>
      <c r="AD523">
        <v>7786200</v>
      </c>
      <c r="AE523">
        <v>38307</v>
      </c>
      <c r="AF523" t="b">
        <v>0</v>
      </c>
    </row>
    <row r="524" spans="1:32" x14ac:dyDescent="0.15">
      <c r="A524">
        <v>4</v>
      </c>
      <c r="B524">
        <v>523</v>
      </c>
      <c r="C524">
        <v>2</v>
      </c>
      <c r="D524" t="s">
        <v>1565</v>
      </c>
      <c r="E524" t="s">
        <v>1566</v>
      </c>
      <c r="F524" t="s">
        <v>83</v>
      </c>
      <c r="G524" t="s">
        <v>83</v>
      </c>
      <c r="H524">
        <v>44</v>
      </c>
      <c r="I524">
        <v>0</v>
      </c>
      <c r="J524">
        <v>0</v>
      </c>
      <c r="K524" t="s">
        <v>1551</v>
      </c>
      <c r="L524" t="s">
        <v>83</v>
      </c>
      <c r="M524" t="s">
        <v>83</v>
      </c>
      <c r="N524" t="s">
        <v>1552</v>
      </c>
      <c r="O524" t="s">
        <v>83</v>
      </c>
      <c r="P524" t="s">
        <v>83</v>
      </c>
      <c r="Q524" t="s">
        <v>83</v>
      </c>
      <c r="R524" t="s">
        <v>83</v>
      </c>
      <c r="S524" t="s">
        <v>83</v>
      </c>
      <c r="T524" t="s">
        <v>83</v>
      </c>
      <c r="U524" t="s">
        <v>83</v>
      </c>
      <c r="V524" t="s">
        <v>83</v>
      </c>
      <c r="W524">
        <v>4</v>
      </c>
      <c r="X524">
        <v>1</v>
      </c>
      <c r="Y524">
        <v>6</v>
      </c>
      <c r="Z524" s="1">
        <v>40297</v>
      </c>
      <c r="AA524">
        <v>38</v>
      </c>
      <c r="AB524">
        <v>383071004295</v>
      </c>
      <c r="AC524">
        <v>38</v>
      </c>
      <c r="AD524">
        <v>8936257</v>
      </c>
      <c r="AE524">
        <v>38307</v>
      </c>
      <c r="AF524" t="b">
        <v>0</v>
      </c>
    </row>
    <row r="525" spans="1:32" x14ac:dyDescent="0.15">
      <c r="A525">
        <v>4</v>
      </c>
      <c r="B525">
        <v>524</v>
      </c>
      <c r="C525">
        <v>1</v>
      </c>
      <c r="D525" t="s">
        <v>384</v>
      </c>
      <c r="E525" t="s">
        <v>385</v>
      </c>
      <c r="F525" t="s">
        <v>83</v>
      </c>
      <c r="G525" t="s">
        <v>83</v>
      </c>
      <c r="H525">
        <v>39</v>
      </c>
      <c r="I525">
        <v>0</v>
      </c>
      <c r="J525">
        <v>0</v>
      </c>
      <c r="K525" t="s">
        <v>1567</v>
      </c>
      <c r="L525" t="s">
        <v>83</v>
      </c>
      <c r="M525" t="s">
        <v>83</v>
      </c>
      <c r="N525" t="s">
        <v>1568</v>
      </c>
      <c r="O525" t="s">
        <v>83</v>
      </c>
      <c r="P525" t="s">
        <v>83</v>
      </c>
      <c r="Q525" t="s">
        <v>83</v>
      </c>
      <c r="R525" t="s">
        <v>83</v>
      </c>
      <c r="S525" t="s">
        <v>83</v>
      </c>
      <c r="T525" t="s">
        <v>83</v>
      </c>
      <c r="U525" t="s">
        <v>83</v>
      </c>
      <c r="V525" t="s">
        <v>83</v>
      </c>
      <c r="W525">
        <v>4</v>
      </c>
      <c r="X525">
        <v>3</v>
      </c>
      <c r="Y525">
        <v>2</v>
      </c>
      <c r="Z525" s="1">
        <v>38446</v>
      </c>
      <c r="AA525">
        <v>38</v>
      </c>
      <c r="AB525">
        <v>383110504040</v>
      </c>
      <c r="AC525">
        <v>38</v>
      </c>
      <c r="AD525">
        <v>5545493</v>
      </c>
      <c r="AE525">
        <v>38311</v>
      </c>
      <c r="AF525" t="b">
        <v>0</v>
      </c>
    </row>
    <row r="526" spans="1:32" x14ac:dyDescent="0.15">
      <c r="A526">
        <v>4</v>
      </c>
      <c r="B526">
        <v>525</v>
      </c>
      <c r="C526">
        <v>1</v>
      </c>
      <c r="D526" t="s">
        <v>165</v>
      </c>
      <c r="E526" t="s">
        <v>166</v>
      </c>
      <c r="F526" t="s">
        <v>83</v>
      </c>
      <c r="G526" t="s">
        <v>83</v>
      </c>
      <c r="H526">
        <v>39</v>
      </c>
      <c r="I526">
        <v>0</v>
      </c>
      <c r="J526">
        <v>0</v>
      </c>
      <c r="K526" t="s">
        <v>1567</v>
      </c>
      <c r="L526" t="s">
        <v>83</v>
      </c>
      <c r="M526" t="s">
        <v>83</v>
      </c>
      <c r="N526" t="s">
        <v>1568</v>
      </c>
      <c r="O526" t="s">
        <v>83</v>
      </c>
      <c r="P526" t="s">
        <v>83</v>
      </c>
      <c r="Q526" t="s">
        <v>83</v>
      </c>
      <c r="R526" t="s">
        <v>83</v>
      </c>
      <c r="S526" t="s">
        <v>83</v>
      </c>
      <c r="T526" t="s">
        <v>83</v>
      </c>
      <c r="U526" t="s">
        <v>83</v>
      </c>
      <c r="V526" t="s">
        <v>83</v>
      </c>
      <c r="W526">
        <v>4</v>
      </c>
      <c r="X526">
        <v>3</v>
      </c>
      <c r="Y526">
        <v>2</v>
      </c>
      <c r="Z526" s="1">
        <v>38468</v>
      </c>
      <c r="AA526">
        <v>38</v>
      </c>
      <c r="AB526">
        <v>383110504260</v>
      </c>
      <c r="AC526">
        <v>38</v>
      </c>
      <c r="AD526">
        <v>5545532</v>
      </c>
      <c r="AE526">
        <v>38311</v>
      </c>
      <c r="AF526" t="b">
        <v>0</v>
      </c>
    </row>
    <row r="527" spans="1:32" x14ac:dyDescent="0.15">
      <c r="A527">
        <v>4</v>
      </c>
      <c r="B527">
        <v>526</v>
      </c>
      <c r="C527">
        <v>1</v>
      </c>
      <c r="D527" t="s">
        <v>386</v>
      </c>
      <c r="E527" t="s">
        <v>387</v>
      </c>
      <c r="F527" t="s">
        <v>83</v>
      </c>
      <c r="G527" t="s">
        <v>83</v>
      </c>
      <c r="H527">
        <v>39</v>
      </c>
      <c r="I527">
        <v>0</v>
      </c>
      <c r="J527">
        <v>0</v>
      </c>
      <c r="K527" t="s">
        <v>1567</v>
      </c>
      <c r="L527" t="s">
        <v>83</v>
      </c>
      <c r="M527" t="s">
        <v>83</v>
      </c>
      <c r="N527" t="s">
        <v>1568</v>
      </c>
      <c r="O527" t="s">
        <v>83</v>
      </c>
      <c r="P527" t="s">
        <v>83</v>
      </c>
      <c r="Q527" t="s">
        <v>83</v>
      </c>
      <c r="R527" t="s">
        <v>83</v>
      </c>
      <c r="S527" t="s">
        <v>83</v>
      </c>
      <c r="T527" t="s">
        <v>83</v>
      </c>
      <c r="U527" t="s">
        <v>83</v>
      </c>
      <c r="V527" t="s">
        <v>83</v>
      </c>
      <c r="W527">
        <v>4</v>
      </c>
      <c r="X527">
        <v>3</v>
      </c>
      <c r="Y527">
        <v>1</v>
      </c>
      <c r="Z527" s="1">
        <v>39014</v>
      </c>
      <c r="AA527">
        <v>38</v>
      </c>
      <c r="AB527">
        <v>383110610240</v>
      </c>
      <c r="AC527">
        <v>38</v>
      </c>
      <c r="AD527">
        <v>6123892</v>
      </c>
      <c r="AE527">
        <v>38311</v>
      </c>
      <c r="AF527" t="b">
        <v>0</v>
      </c>
    </row>
    <row r="528" spans="1:32" x14ac:dyDescent="0.15">
      <c r="A528">
        <v>4</v>
      </c>
      <c r="B528">
        <v>527</v>
      </c>
      <c r="C528">
        <v>1</v>
      </c>
      <c r="D528" t="s">
        <v>167</v>
      </c>
      <c r="E528" t="s">
        <v>168</v>
      </c>
      <c r="F528" t="s">
        <v>83</v>
      </c>
      <c r="G528" t="s">
        <v>83</v>
      </c>
      <c r="H528">
        <v>39</v>
      </c>
      <c r="I528">
        <v>0</v>
      </c>
      <c r="J528">
        <v>0</v>
      </c>
      <c r="K528" t="s">
        <v>1567</v>
      </c>
      <c r="L528" t="s">
        <v>83</v>
      </c>
      <c r="M528" t="s">
        <v>83</v>
      </c>
      <c r="N528" t="s">
        <v>1568</v>
      </c>
      <c r="O528" t="s">
        <v>83</v>
      </c>
      <c r="P528" t="s">
        <v>83</v>
      </c>
      <c r="Q528" t="s">
        <v>83</v>
      </c>
      <c r="R528" t="s">
        <v>83</v>
      </c>
      <c r="S528" t="s">
        <v>83</v>
      </c>
      <c r="T528" t="s">
        <v>83</v>
      </c>
      <c r="U528" t="s">
        <v>83</v>
      </c>
      <c r="V528" t="s">
        <v>83</v>
      </c>
      <c r="W528">
        <v>4</v>
      </c>
      <c r="X528">
        <v>3</v>
      </c>
      <c r="Y528">
        <v>1</v>
      </c>
      <c r="Z528" s="1">
        <v>39114</v>
      </c>
      <c r="AA528">
        <v>38</v>
      </c>
      <c r="AB528">
        <v>383110702010</v>
      </c>
      <c r="AC528">
        <v>38</v>
      </c>
      <c r="AD528">
        <v>6123905</v>
      </c>
      <c r="AE528">
        <v>38311</v>
      </c>
      <c r="AF528" t="b">
        <v>0</v>
      </c>
    </row>
    <row r="529" spans="1:32" x14ac:dyDescent="0.15">
      <c r="A529">
        <v>4</v>
      </c>
      <c r="B529">
        <v>528</v>
      </c>
      <c r="C529">
        <v>1</v>
      </c>
      <c r="D529" t="s">
        <v>1569</v>
      </c>
      <c r="E529" t="s">
        <v>1570</v>
      </c>
      <c r="F529" t="s">
        <v>83</v>
      </c>
      <c r="G529" t="s">
        <v>83</v>
      </c>
      <c r="H529">
        <v>39</v>
      </c>
      <c r="I529">
        <v>0</v>
      </c>
      <c r="J529">
        <v>0</v>
      </c>
      <c r="K529" t="s">
        <v>1567</v>
      </c>
      <c r="L529" t="s">
        <v>83</v>
      </c>
      <c r="M529" t="s">
        <v>83</v>
      </c>
      <c r="N529" t="s">
        <v>1568</v>
      </c>
      <c r="O529" t="s">
        <v>83</v>
      </c>
      <c r="P529" t="s">
        <v>83</v>
      </c>
      <c r="Q529" t="s">
        <v>83</v>
      </c>
      <c r="R529" t="s">
        <v>83</v>
      </c>
      <c r="S529" t="s">
        <v>83</v>
      </c>
      <c r="T529" t="s">
        <v>83</v>
      </c>
      <c r="U529" t="s">
        <v>83</v>
      </c>
      <c r="V529" t="s">
        <v>83</v>
      </c>
      <c r="W529">
        <v>4</v>
      </c>
      <c r="X529">
        <v>2</v>
      </c>
      <c r="Y529">
        <v>3</v>
      </c>
      <c r="Z529" s="1">
        <v>39293</v>
      </c>
      <c r="AA529">
        <v>38</v>
      </c>
      <c r="AB529">
        <v>383110707300</v>
      </c>
      <c r="AC529">
        <v>38</v>
      </c>
      <c r="AD529">
        <v>9111667</v>
      </c>
      <c r="AE529">
        <v>38311</v>
      </c>
      <c r="AF529" t="b">
        <v>0</v>
      </c>
    </row>
    <row r="530" spans="1:32" x14ac:dyDescent="0.15">
      <c r="A530">
        <v>4</v>
      </c>
      <c r="B530">
        <v>529</v>
      </c>
      <c r="C530">
        <v>2</v>
      </c>
      <c r="D530" t="s">
        <v>169</v>
      </c>
      <c r="E530" t="s">
        <v>170</v>
      </c>
      <c r="F530" t="s">
        <v>83</v>
      </c>
      <c r="G530" t="s">
        <v>83</v>
      </c>
      <c r="H530">
        <v>39</v>
      </c>
      <c r="I530">
        <v>0</v>
      </c>
      <c r="J530">
        <v>0</v>
      </c>
      <c r="K530" t="s">
        <v>1567</v>
      </c>
      <c r="L530" t="s">
        <v>83</v>
      </c>
      <c r="M530" t="s">
        <v>83</v>
      </c>
      <c r="N530" t="s">
        <v>1568</v>
      </c>
      <c r="O530" t="s">
        <v>83</v>
      </c>
      <c r="P530" t="s">
        <v>83</v>
      </c>
      <c r="Q530" t="s">
        <v>83</v>
      </c>
      <c r="R530" t="s">
        <v>83</v>
      </c>
      <c r="S530" t="s">
        <v>83</v>
      </c>
      <c r="T530" t="s">
        <v>83</v>
      </c>
      <c r="U530" t="s">
        <v>83</v>
      </c>
      <c r="V530" t="s">
        <v>83</v>
      </c>
      <c r="W530">
        <v>4</v>
      </c>
      <c r="X530">
        <v>3</v>
      </c>
      <c r="Y530">
        <v>2</v>
      </c>
      <c r="Z530" s="1">
        <v>38448</v>
      </c>
      <c r="AA530">
        <v>38</v>
      </c>
      <c r="AB530">
        <v>383110504065</v>
      </c>
      <c r="AC530">
        <v>38</v>
      </c>
      <c r="AD530">
        <v>8144922</v>
      </c>
      <c r="AE530">
        <v>38311</v>
      </c>
      <c r="AF530" t="b">
        <v>0</v>
      </c>
    </row>
    <row r="531" spans="1:32" x14ac:dyDescent="0.15">
      <c r="A531">
        <v>4</v>
      </c>
      <c r="B531">
        <v>530</v>
      </c>
      <c r="C531">
        <v>2</v>
      </c>
      <c r="D531" t="s">
        <v>171</v>
      </c>
      <c r="E531" t="s">
        <v>172</v>
      </c>
      <c r="F531" t="s">
        <v>83</v>
      </c>
      <c r="G531" t="s">
        <v>83</v>
      </c>
      <c r="H531">
        <v>39</v>
      </c>
      <c r="I531">
        <v>0</v>
      </c>
      <c r="J531">
        <v>0</v>
      </c>
      <c r="K531" t="s">
        <v>1567</v>
      </c>
      <c r="L531" t="s">
        <v>83</v>
      </c>
      <c r="M531" t="s">
        <v>83</v>
      </c>
      <c r="N531" t="s">
        <v>1568</v>
      </c>
      <c r="O531" t="s">
        <v>83</v>
      </c>
      <c r="P531" t="s">
        <v>83</v>
      </c>
      <c r="Q531" t="s">
        <v>83</v>
      </c>
      <c r="R531" t="s">
        <v>83</v>
      </c>
      <c r="S531" t="s">
        <v>83</v>
      </c>
      <c r="T531" t="s">
        <v>83</v>
      </c>
      <c r="U531" t="s">
        <v>83</v>
      </c>
      <c r="V531" t="s">
        <v>83</v>
      </c>
      <c r="W531">
        <v>4</v>
      </c>
      <c r="X531">
        <v>3</v>
      </c>
      <c r="Y531">
        <v>2</v>
      </c>
      <c r="Z531" s="1">
        <v>38463</v>
      </c>
      <c r="AA531">
        <v>38</v>
      </c>
      <c r="AB531">
        <v>383110504215</v>
      </c>
      <c r="AC531">
        <v>38</v>
      </c>
      <c r="AD531">
        <v>5545520</v>
      </c>
      <c r="AE531">
        <v>38311</v>
      </c>
      <c r="AF531" t="b">
        <v>0</v>
      </c>
    </row>
    <row r="532" spans="1:32" x14ac:dyDescent="0.15">
      <c r="A532">
        <v>4</v>
      </c>
      <c r="B532">
        <v>531</v>
      </c>
      <c r="C532">
        <v>2</v>
      </c>
      <c r="D532" t="s">
        <v>390</v>
      </c>
      <c r="E532" t="s">
        <v>391</v>
      </c>
      <c r="F532" t="s">
        <v>83</v>
      </c>
      <c r="G532" t="s">
        <v>83</v>
      </c>
      <c r="H532">
        <v>39</v>
      </c>
      <c r="I532">
        <v>0</v>
      </c>
      <c r="J532">
        <v>0</v>
      </c>
      <c r="K532" t="s">
        <v>1567</v>
      </c>
      <c r="L532" t="s">
        <v>83</v>
      </c>
      <c r="M532" t="s">
        <v>83</v>
      </c>
      <c r="N532" t="s">
        <v>1568</v>
      </c>
      <c r="O532" t="s">
        <v>83</v>
      </c>
      <c r="P532" t="s">
        <v>83</v>
      </c>
      <c r="Q532" t="s">
        <v>83</v>
      </c>
      <c r="R532" t="s">
        <v>83</v>
      </c>
      <c r="S532" t="s">
        <v>83</v>
      </c>
      <c r="T532" t="s">
        <v>83</v>
      </c>
      <c r="U532" t="s">
        <v>83</v>
      </c>
      <c r="V532" t="s">
        <v>83</v>
      </c>
      <c r="W532">
        <v>4</v>
      </c>
      <c r="X532">
        <v>3</v>
      </c>
      <c r="Y532">
        <v>2</v>
      </c>
      <c r="Z532" s="1">
        <v>38471</v>
      </c>
      <c r="AA532">
        <v>38</v>
      </c>
      <c r="AB532">
        <v>383110504295</v>
      </c>
      <c r="AC532">
        <v>38</v>
      </c>
      <c r="AD532">
        <v>7748921</v>
      </c>
      <c r="AE532">
        <v>38311</v>
      </c>
      <c r="AF532" t="b">
        <v>0</v>
      </c>
    </row>
    <row r="533" spans="1:32" x14ac:dyDescent="0.15">
      <c r="A533">
        <v>4</v>
      </c>
      <c r="B533">
        <v>532</v>
      </c>
      <c r="C533">
        <v>2</v>
      </c>
      <c r="D533" t="s">
        <v>173</v>
      </c>
      <c r="E533" t="s">
        <v>174</v>
      </c>
      <c r="F533" t="s">
        <v>83</v>
      </c>
      <c r="G533" t="s">
        <v>83</v>
      </c>
      <c r="H533">
        <v>39</v>
      </c>
      <c r="I533">
        <v>0</v>
      </c>
      <c r="J533">
        <v>0</v>
      </c>
      <c r="K533" t="s">
        <v>1567</v>
      </c>
      <c r="L533" t="s">
        <v>83</v>
      </c>
      <c r="M533" t="s">
        <v>83</v>
      </c>
      <c r="N533" t="s">
        <v>1568</v>
      </c>
      <c r="O533" t="s">
        <v>83</v>
      </c>
      <c r="P533" t="s">
        <v>83</v>
      </c>
      <c r="Q533" t="s">
        <v>83</v>
      </c>
      <c r="R533" t="s">
        <v>83</v>
      </c>
      <c r="S533" t="s">
        <v>83</v>
      </c>
      <c r="T533" t="s">
        <v>83</v>
      </c>
      <c r="U533" t="s">
        <v>83</v>
      </c>
      <c r="V533" t="s">
        <v>83</v>
      </c>
      <c r="W533">
        <v>4</v>
      </c>
      <c r="X533">
        <v>3</v>
      </c>
      <c r="Y533">
        <v>2</v>
      </c>
      <c r="Z533" s="1">
        <v>38583</v>
      </c>
      <c r="AA533">
        <v>38</v>
      </c>
      <c r="AB533">
        <v>383110508195</v>
      </c>
      <c r="AC533">
        <v>38</v>
      </c>
      <c r="AD533">
        <v>7669993</v>
      </c>
      <c r="AE533">
        <v>38311</v>
      </c>
      <c r="AF533" t="b">
        <v>0</v>
      </c>
    </row>
    <row r="534" spans="1:32" x14ac:dyDescent="0.15">
      <c r="A534">
        <v>4</v>
      </c>
      <c r="B534">
        <v>533</v>
      </c>
      <c r="C534">
        <v>2</v>
      </c>
      <c r="D534" t="s">
        <v>175</v>
      </c>
      <c r="E534" t="s">
        <v>176</v>
      </c>
      <c r="F534" t="s">
        <v>83</v>
      </c>
      <c r="G534" t="s">
        <v>83</v>
      </c>
      <c r="H534">
        <v>39</v>
      </c>
      <c r="I534">
        <v>0</v>
      </c>
      <c r="J534">
        <v>0</v>
      </c>
      <c r="K534" t="s">
        <v>1567</v>
      </c>
      <c r="L534" t="s">
        <v>83</v>
      </c>
      <c r="M534" t="s">
        <v>83</v>
      </c>
      <c r="N534" t="s">
        <v>1568</v>
      </c>
      <c r="O534" t="s">
        <v>83</v>
      </c>
      <c r="P534" t="s">
        <v>83</v>
      </c>
      <c r="Q534" t="s">
        <v>83</v>
      </c>
      <c r="R534" t="s">
        <v>83</v>
      </c>
      <c r="S534" t="s">
        <v>83</v>
      </c>
      <c r="T534" t="s">
        <v>83</v>
      </c>
      <c r="U534" t="s">
        <v>83</v>
      </c>
      <c r="V534" t="s">
        <v>83</v>
      </c>
      <c r="W534">
        <v>4</v>
      </c>
      <c r="X534">
        <v>3</v>
      </c>
      <c r="Y534">
        <v>2</v>
      </c>
      <c r="Z534" s="1">
        <v>38591</v>
      </c>
      <c r="AA534">
        <v>38</v>
      </c>
      <c r="AB534">
        <v>383110508275</v>
      </c>
      <c r="AC534">
        <v>38</v>
      </c>
      <c r="AD534">
        <v>5161067</v>
      </c>
      <c r="AE534">
        <v>38311</v>
      </c>
      <c r="AF534" t="b">
        <v>0</v>
      </c>
    </row>
    <row r="535" spans="1:32" x14ac:dyDescent="0.15">
      <c r="A535">
        <v>4</v>
      </c>
      <c r="B535">
        <v>534</v>
      </c>
      <c r="C535">
        <v>2</v>
      </c>
      <c r="D535" t="s">
        <v>177</v>
      </c>
      <c r="E535" t="s">
        <v>178</v>
      </c>
      <c r="F535" t="s">
        <v>83</v>
      </c>
      <c r="G535" t="s">
        <v>83</v>
      </c>
      <c r="H535">
        <v>39</v>
      </c>
      <c r="I535">
        <v>0</v>
      </c>
      <c r="J535">
        <v>0</v>
      </c>
      <c r="K535" t="s">
        <v>1567</v>
      </c>
      <c r="L535" t="s">
        <v>83</v>
      </c>
      <c r="M535" t="s">
        <v>83</v>
      </c>
      <c r="N535" t="s">
        <v>1568</v>
      </c>
      <c r="O535" t="s">
        <v>83</v>
      </c>
      <c r="P535" t="s">
        <v>83</v>
      </c>
      <c r="Q535" t="s">
        <v>83</v>
      </c>
      <c r="R535" t="s">
        <v>83</v>
      </c>
      <c r="S535" t="s">
        <v>83</v>
      </c>
      <c r="T535" t="s">
        <v>83</v>
      </c>
      <c r="U535" t="s">
        <v>83</v>
      </c>
      <c r="V535" t="s">
        <v>83</v>
      </c>
      <c r="W535">
        <v>4</v>
      </c>
      <c r="X535">
        <v>3</v>
      </c>
      <c r="Y535">
        <v>2</v>
      </c>
      <c r="Z535" s="1">
        <v>38648</v>
      </c>
      <c r="AA535">
        <v>38</v>
      </c>
      <c r="AB535">
        <v>383110510235</v>
      </c>
      <c r="AC535">
        <v>38</v>
      </c>
      <c r="AD535">
        <v>5545570</v>
      </c>
      <c r="AE535">
        <v>38311</v>
      </c>
      <c r="AF535" t="b">
        <v>0</v>
      </c>
    </row>
    <row r="536" spans="1:32" x14ac:dyDescent="0.15">
      <c r="A536">
        <v>4</v>
      </c>
      <c r="B536">
        <v>535</v>
      </c>
      <c r="C536">
        <v>2</v>
      </c>
      <c r="D536" t="s">
        <v>179</v>
      </c>
      <c r="E536" t="s">
        <v>180</v>
      </c>
      <c r="F536" t="s">
        <v>83</v>
      </c>
      <c r="G536" t="s">
        <v>83</v>
      </c>
      <c r="H536">
        <v>39</v>
      </c>
      <c r="I536">
        <v>0</v>
      </c>
      <c r="J536">
        <v>0</v>
      </c>
      <c r="K536" t="s">
        <v>1567</v>
      </c>
      <c r="L536" t="s">
        <v>83</v>
      </c>
      <c r="M536" t="s">
        <v>83</v>
      </c>
      <c r="N536" t="s">
        <v>1568</v>
      </c>
      <c r="O536" t="s">
        <v>83</v>
      </c>
      <c r="P536" t="s">
        <v>83</v>
      </c>
      <c r="Q536" t="s">
        <v>83</v>
      </c>
      <c r="R536" t="s">
        <v>83</v>
      </c>
      <c r="S536" t="s">
        <v>83</v>
      </c>
      <c r="T536" t="s">
        <v>83</v>
      </c>
      <c r="U536" t="s">
        <v>83</v>
      </c>
      <c r="V536" t="s">
        <v>83</v>
      </c>
      <c r="W536">
        <v>4</v>
      </c>
      <c r="X536">
        <v>3</v>
      </c>
      <c r="Y536">
        <v>1</v>
      </c>
      <c r="Z536" s="1">
        <v>38909</v>
      </c>
      <c r="AA536">
        <v>38</v>
      </c>
      <c r="AB536">
        <v>383110607115</v>
      </c>
      <c r="AC536">
        <v>38</v>
      </c>
      <c r="AD536">
        <v>7785459</v>
      </c>
      <c r="AE536">
        <v>38311</v>
      </c>
      <c r="AF536" t="b">
        <v>0</v>
      </c>
    </row>
    <row r="537" spans="1:32" x14ac:dyDescent="0.15">
      <c r="A537">
        <v>4</v>
      </c>
      <c r="B537">
        <v>536</v>
      </c>
      <c r="C537">
        <v>2</v>
      </c>
      <c r="D537" t="s">
        <v>1571</v>
      </c>
      <c r="E537" t="s">
        <v>1572</v>
      </c>
      <c r="F537" t="s">
        <v>83</v>
      </c>
      <c r="G537" t="s">
        <v>83</v>
      </c>
      <c r="H537">
        <v>39</v>
      </c>
      <c r="I537">
        <v>0</v>
      </c>
      <c r="J537">
        <v>0</v>
      </c>
      <c r="K537" t="s">
        <v>1567</v>
      </c>
      <c r="L537" t="s">
        <v>83</v>
      </c>
      <c r="M537" t="s">
        <v>83</v>
      </c>
      <c r="N537" t="s">
        <v>1568</v>
      </c>
      <c r="O537" t="s">
        <v>83</v>
      </c>
      <c r="P537" t="s">
        <v>83</v>
      </c>
      <c r="Q537" t="s">
        <v>83</v>
      </c>
      <c r="R537" t="s">
        <v>83</v>
      </c>
      <c r="S537" t="s">
        <v>83</v>
      </c>
      <c r="T537" t="s">
        <v>83</v>
      </c>
      <c r="U537" t="s">
        <v>83</v>
      </c>
      <c r="V537" t="s">
        <v>83</v>
      </c>
      <c r="W537">
        <v>4</v>
      </c>
      <c r="X537">
        <v>2</v>
      </c>
      <c r="Y537">
        <v>3</v>
      </c>
      <c r="Z537" s="1">
        <v>39297</v>
      </c>
      <c r="AA537">
        <v>38</v>
      </c>
      <c r="AB537">
        <v>383110708035</v>
      </c>
      <c r="AC537">
        <v>38</v>
      </c>
      <c r="AD537">
        <v>8522499</v>
      </c>
      <c r="AE537">
        <v>38311</v>
      </c>
      <c r="AF537" t="b">
        <v>0</v>
      </c>
    </row>
    <row r="538" spans="1:32" x14ac:dyDescent="0.15">
      <c r="A538">
        <v>4</v>
      </c>
      <c r="B538">
        <v>537</v>
      </c>
      <c r="C538">
        <v>2</v>
      </c>
      <c r="D538" t="s">
        <v>1573</v>
      </c>
      <c r="E538" t="s">
        <v>1574</v>
      </c>
      <c r="F538" t="s">
        <v>83</v>
      </c>
      <c r="G538" t="s">
        <v>83</v>
      </c>
      <c r="H538">
        <v>39</v>
      </c>
      <c r="I538">
        <v>0</v>
      </c>
      <c r="J538">
        <v>0</v>
      </c>
      <c r="K538" t="s">
        <v>1567</v>
      </c>
      <c r="L538" t="s">
        <v>83</v>
      </c>
      <c r="M538" t="s">
        <v>83</v>
      </c>
      <c r="N538" t="s">
        <v>1568</v>
      </c>
      <c r="O538" t="s">
        <v>83</v>
      </c>
      <c r="P538" t="s">
        <v>83</v>
      </c>
      <c r="Q538" t="s">
        <v>83</v>
      </c>
      <c r="R538" t="s">
        <v>83</v>
      </c>
      <c r="S538" t="s">
        <v>83</v>
      </c>
      <c r="T538" t="s">
        <v>83</v>
      </c>
      <c r="U538" t="s">
        <v>83</v>
      </c>
      <c r="V538" t="s">
        <v>83</v>
      </c>
      <c r="W538">
        <v>4</v>
      </c>
      <c r="X538">
        <v>2</v>
      </c>
      <c r="Y538">
        <v>3</v>
      </c>
      <c r="Z538" s="1">
        <v>39370</v>
      </c>
      <c r="AA538">
        <v>38</v>
      </c>
      <c r="AB538">
        <v>383110710155</v>
      </c>
      <c r="AC538">
        <v>38</v>
      </c>
      <c r="AD538">
        <v>8243857</v>
      </c>
      <c r="AE538">
        <v>38311</v>
      </c>
      <c r="AF538" t="b">
        <v>0</v>
      </c>
    </row>
    <row r="539" spans="1:32" x14ac:dyDescent="0.15">
      <c r="A539">
        <v>4</v>
      </c>
      <c r="B539">
        <v>538</v>
      </c>
      <c r="C539">
        <v>2</v>
      </c>
      <c r="D539" t="s">
        <v>1575</v>
      </c>
      <c r="E539" t="s">
        <v>1576</v>
      </c>
      <c r="F539" t="s">
        <v>83</v>
      </c>
      <c r="G539" t="s">
        <v>83</v>
      </c>
      <c r="H539">
        <v>39</v>
      </c>
      <c r="I539">
        <v>0</v>
      </c>
      <c r="J539">
        <v>0</v>
      </c>
      <c r="K539" t="s">
        <v>1567</v>
      </c>
      <c r="L539" t="s">
        <v>83</v>
      </c>
      <c r="M539" t="s">
        <v>83</v>
      </c>
      <c r="N539" t="s">
        <v>1568</v>
      </c>
      <c r="O539" t="s">
        <v>83</v>
      </c>
      <c r="P539" t="s">
        <v>83</v>
      </c>
      <c r="Q539" t="s">
        <v>83</v>
      </c>
      <c r="R539" t="s">
        <v>83</v>
      </c>
      <c r="S539" t="s">
        <v>83</v>
      </c>
      <c r="T539" t="s">
        <v>83</v>
      </c>
      <c r="U539" t="s">
        <v>83</v>
      </c>
      <c r="V539" t="s">
        <v>83</v>
      </c>
      <c r="W539">
        <v>4</v>
      </c>
      <c r="X539">
        <v>2</v>
      </c>
      <c r="Y539">
        <v>3</v>
      </c>
      <c r="Z539" s="1">
        <v>39460</v>
      </c>
      <c r="AA539">
        <v>38</v>
      </c>
      <c r="AB539">
        <v>383110801135</v>
      </c>
      <c r="AC539">
        <v>38</v>
      </c>
      <c r="AD539">
        <v>8522475</v>
      </c>
      <c r="AE539">
        <v>38311</v>
      </c>
      <c r="AF539" t="b">
        <v>0</v>
      </c>
    </row>
    <row r="540" spans="1:32" x14ac:dyDescent="0.15">
      <c r="A540">
        <v>4</v>
      </c>
      <c r="B540">
        <v>539</v>
      </c>
      <c r="C540">
        <v>2</v>
      </c>
      <c r="D540" t="s">
        <v>1577</v>
      </c>
      <c r="E540" t="s">
        <v>1578</v>
      </c>
      <c r="F540" t="s">
        <v>83</v>
      </c>
      <c r="G540" t="s">
        <v>83</v>
      </c>
      <c r="H540">
        <v>39</v>
      </c>
      <c r="I540">
        <v>0</v>
      </c>
      <c r="J540">
        <v>0</v>
      </c>
      <c r="K540" t="s">
        <v>1567</v>
      </c>
      <c r="L540" t="s">
        <v>83</v>
      </c>
      <c r="M540" t="s">
        <v>83</v>
      </c>
      <c r="N540" t="s">
        <v>1568</v>
      </c>
      <c r="O540" t="s">
        <v>83</v>
      </c>
      <c r="P540" t="s">
        <v>83</v>
      </c>
      <c r="Q540" t="s">
        <v>83</v>
      </c>
      <c r="R540" t="s">
        <v>83</v>
      </c>
      <c r="S540" t="s">
        <v>83</v>
      </c>
      <c r="T540" t="s">
        <v>83</v>
      </c>
      <c r="U540" t="s">
        <v>83</v>
      </c>
      <c r="V540" t="s">
        <v>83</v>
      </c>
      <c r="W540">
        <v>4</v>
      </c>
      <c r="X540">
        <v>2</v>
      </c>
      <c r="Y540">
        <v>2</v>
      </c>
      <c r="Z540" s="1">
        <v>39596</v>
      </c>
      <c r="AA540">
        <v>38</v>
      </c>
      <c r="AB540">
        <v>383110805285</v>
      </c>
      <c r="AC540">
        <v>38</v>
      </c>
      <c r="AD540">
        <v>8142623</v>
      </c>
      <c r="AE540">
        <v>38311</v>
      </c>
      <c r="AF540" t="b">
        <v>0</v>
      </c>
    </row>
    <row r="541" spans="1:32" x14ac:dyDescent="0.15">
      <c r="A541">
        <v>4</v>
      </c>
      <c r="B541">
        <v>540</v>
      </c>
      <c r="C541">
        <v>2</v>
      </c>
      <c r="D541" t="s">
        <v>1579</v>
      </c>
      <c r="E541" t="s">
        <v>1580</v>
      </c>
      <c r="F541" t="s">
        <v>83</v>
      </c>
      <c r="G541" t="s">
        <v>83</v>
      </c>
      <c r="H541">
        <v>39</v>
      </c>
      <c r="I541">
        <v>0</v>
      </c>
      <c r="J541">
        <v>0</v>
      </c>
      <c r="K541" t="s">
        <v>1567</v>
      </c>
      <c r="L541" t="s">
        <v>83</v>
      </c>
      <c r="M541" t="s">
        <v>83</v>
      </c>
      <c r="N541" t="s">
        <v>1568</v>
      </c>
      <c r="O541" t="s">
        <v>83</v>
      </c>
      <c r="P541" t="s">
        <v>83</v>
      </c>
      <c r="Q541" t="s">
        <v>83</v>
      </c>
      <c r="R541" t="s">
        <v>83</v>
      </c>
      <c r="S541" t="s">
        <v>83</v>
      </c>
      <c r="T541" t="s">
        <v>83</v>
      </c>
      <c r="U541" t="s">
        <v>83</v>
      </c>
      <c r="V541" t="s">
        <v>83</v>
      </c>
      <c r="W541">
        <v>4</v>
      </c>
      <c r="X541">
        <v>2</v>
      </c>
      <c r="Y541">
        <v>2</v>
      </c>
      <c r="Z541" s="1">
        <v>39634</v>
      </c>
      <c r="AA541">
        <v>38</v>
      </c>
      <c r="AB541">
        <v>383110807055</v>
      </c>
      <c r="AC541">
        <v>38</v>
      </c>
      <c r="AD541">
        <v>9153621</v>
      </c>
      <c r="AE541">
        <v>38311</v>
      </c>
      <c r="AF541" t="b">
        <v>0</v>
      </c>
    </row>
    <row r="542" spans="1:32" x14ac:dyDescent="0.15">
      <c r="A542">
        <v>4</v>
      </c>
      <c r="B542">
        <v>541</v>
      </c>
      <c r="C542">
        <v>2</v>
      </c>
      <c r="D542" t="s">
        <v>1581</v>
      </c>
      <c r="E542" t="s">
        <v>1582</v>
      </c>
      <c r="F542" t="s">
        <v>83</v>
      </c>
      <c r="G542" t="s">
        <v>83</v>
      </c>
      <c r="H542">
        <v>39</v>
      </c>
      <c r="I542">
        <v>0</v>
      </c>
      <c r="J542">
        <v>0</v>
      </c>
      <c r="K542" t="s">
        <v>1567</v>
      </c>
      <c r="L542" t="s">
        <v>83</v>
      </c>
      <c r="M542" t="s">
        <v>83</v>
      </c>
      <c r="N542" t="s">
        <v>1568</v>
      </c>
      <c r="O542" t="s">
        <v>83</v>
      </c>
      <c r="P542" t="s">
        <v>83</v>
      </c>
      <c r="Q542" t="s">
        <v>83</v>
      </c>
      <c r="R542" t="s">
        <v>83</v>
      </c>
      <c r="S542" t="s">
        <v>83</v>
      </c>
      <c r="T542" t="s">
        <v>83</v>
      </c>
      <c r="U542" t="s">
        <v>83</v>
      </c>
      <c r="V542" t="s">
        <v>83</v>
      </c>
      <c r="W542">
        <v>4</v>
      </c>
      <c r="X542">
        <v>2</v>
      </c>
      <c r="Y542">
        <v>1</v>
      </c>
      <c r="Z542" s="1">
        <v>40135</v>
      </c>
      <c r="AA542">
        <v>38</v>
      </c>
      <c r="AB542">
        <v>383110911185</v>
      </c>
      <c r="AC542">
        <v>38</v>
      </c>
      <c r="AD542">
        <v>8945967</v>
      </c>
      <c r="AE542">
        <v>38311</v>
      </c>
      <c r="AF542" t="b">
        <v>0</v>
      </c>
    </row>
    <row r="543" spans="1:32" x14ac:dyDescent="0.15">
      <c r="A543">
        <v>4</v>
      </c>
      <c r="B543">
        <v>542</v>
      </c>
      <c r="C543">
        <v>2</v>
      </c>
      <c r="D543" t="s">
        <v>1583</v>
      </c>
      <c r="E543" t="s">
        <v>1584</v>
      </c>
      <c r="F543" t="s">
        <v>83</v>
      </c>
      <c r="G543" t="s">
        <v>83</v>
      </c>
      <c r="H543">
        <v>46</v>
      </c>
      <c r="I543">
        <v>0</v>
      </c>
      <c r="J543">
        <v>0</v>
      </c>
      <c r="K543" t="s">
        <v>1585</v>
      </c>
      <c r="L543" t="s">
        <v>83</v>
      </c>
      <c r="M543" t="s">
        <v>83</v>
      </c>
      <c r="N543" t="s">
        <v>1586</v>
      </c>
      <c r="O543" t="s">
        <v>83</v>
      </c>
      <c r="P543" t="s">
        <v>83</v>
      </c>
      <c r="Q543" t="s">
        <v>83</v>
      </c>
      <c r="R543" t="s">
        <v>83</v>
      </c>
      <c r="S543" t="s">
        <v>83</v>
      </c>
      <c r="T543" t="s">
        <v>83</v>
      </c>
      <c r="U543" t="s">
        <v>83</v>
      </c>
      <c r="V543" t="s">
        <v>83</v>
      </c>
      <c r="W543">
        <v>4</v>
      </c>
      <c r="X543">
        <v>2</v>
      </c>
      <c r="Y543">
        <v>2</v>
      </c>
      <c r="Z543" s="1">
        <v>39697</v>
      </c>
      <c r="AA543">
        <v>38</v>
      </c>
      <c r="AB543">
        <v>383120809065</v>
      </c>
      <c r="AC543">
        <v>38</v>
      </c>
      <c r="AD543">
        <v>7295876</v>
      </c>
      <c r="AE543">
        <v>38312</v>
      </c>
      <c r="AF543" t="b">
        <v>0</v>
      </c>
    </row>
    <row r="544" spans="1:32" x14ac:dyDescent="0.15">
      <c r="A544">
        <v>4</v>
      </c>
      <c r="B544">
        <v>543</v>
      </c>
      <c r="C544">
        <v>1</v>
      </c>
      <c r="D544" t="s">
        <v>374</v>
      </c>
      <c r="E544" t="s">
        <v>375</v>
      </c>
      <c r="F544" t="s">
        <v>83</v>
      </c>
      <c r="G544" t="s">
        <v>83</v>
      </c>
      <c r="H544">
        <v>14</v>
      </c>
      <c r="I544">
        <v>0</v>
      </c>
      <c r="J544">
        <v>0</v>
      </c>
      <c r="K544" t="s">
        <v>1587</v>
      </c>
      <c r="L544" t="s">
        <v>83</v>
      </c>
      <c r="M544" t="s">
        <v>83</v>
      </c>
      <c r="N544" t="s">
        <v>1588</v>
      </c>
      <c r="O544" t="s">
        <v>83</v>
      </c>
      <c r="P544" t="s">
        <v>83</v>
      </c>
      <c r="Q544" t="s">
        <v>83</v>
      </c>
      <c r="R544" t="s">
        <v>83</v>
      </c>
      <c r="S544" t="s">
        <v>83</v>
      </c>
      <c r="T544" t="s">
        <v>83</v>
      </c>
      <c r="U544" t="s">
        <v>83</v>
      </c>
      <c r="V544" t="s">
        <v>83</v>
      </c>
      <c r="W544">
        <v>4</v>
      </c>
      <c r="X544">
        <v>3</v>
      </c>
      <c r="Y544">
        <v>3</v>
      </c>
      <c r="Z544" s="1">
        <v>38268</v>
      </c>
      <c r="AA544">
        <v>38</v>
      </c>
      <c r="AB544">
        <v>383150410080</v>
      </c>
      <c r="AC544">
        <v>38</v>
      </c>
      <c r="AD544">
        <v>6165515</v>
      </c>
      <c r="AE544">
        <v>38315</v>
      </c>
      <c r="AF544" t="b">
        <v>0</v>
      </c>
    </row>
    <row r="545" spans="1:32" x14ac:dyDescent="0.15">
      <c r="A545">
        <v>4</v>
      </c>
      <c r="B545">
        <v>544</v>
      </c>
      <c r="C545">
        <v>1</v>
      </c>
      <c r="D545" t="s">
        <v>1589</v>
      </c>
      <c r="E545" t="s">
        <v>1590</v>
      </c>
      <c r="F545" t="s">
        <v>83</v>
      </c>
      <c r="G545" t="s">
        <v>83</v>
      </c>
      <c r="H545">
        <v>14</v>
      </c>
      <c r="I545">
        <v>0</v>
      </c>
      <c r="J545">
        <v>0</v>
      </c>
      <c r="K545" t="s">
        <v>1587</v>
      </c>
      <c r="L545" t="s">
        <v>83</v>
      </c>
      <c r="M545" t="s">
        <v>83</v>
      </c>
      <c r="N545" t="s">
        <v>1588</v>
      </c>
      <c r="O545" t="s">
        <v>83</v>
      </c>
      <c r="P545" t="s">
        <v>83</v>
      </c>
      <c r="Q545" t="s">
        <v>83</v>
      </c>
      <c r="R545" t="s">
        <v>83</v>
      </c>
      <c r="S545" t="s">
        <v>83</v>
      </c>
      <c r="T545" t="s">
        <v>83</v>
      </c>
      <c r="U545" t="s">
        <v>83</v>
      </c>
      <c r="V545" t="s">
        <v>83</v>
      </c>
      <c r="W545">
        <v>4</v>
      </c>
      <c r="X545">
        <v>2</v>
      </c>
      <c r="Y545">
        <v>2</v>
      </c>
      <c r="Z545" s="1">
        <v>39841</v>
      </c>
      <c r="AA545">
        <v>38</v>
      </c>
      <c r="AB545">
        <v>383150901280</v>
      </c>
      <c r="AC545">
        <v>38</v>
      </c>
      <c r="AD545">
        <v>9209800</v>
      </c>
      <c r="AE545">
        <v>38315</v>
      </c>
      <c r="AF545" t="b">
        <v>0</v>
      </c>
    </row>
    <row r="546" spans="1:32" x14ac:dyDescent="0.15">
      <c r="A546">
        <v>4</v>
      </c>
      <c r="B546">
        <v>545</v>
      </c>
      <c r="C546">
        <v>1</v>
      </c>
      <c r="D546" t="s">
        <v>1591</v>
      </c>
      <c r="E546" t="s">
        <v>1592</v>
      </c>
      <c r="F546" t="s">
        <v>83</v>
      </c>
      <c r="G546" t="s">
        <v>83</v>
      </c>
      <c r="H546">
        <v>14</v>
      </c>
      <c r="I546">
        <v>0</v>
      </c>
      <c r="J546">
        <v>0</v>
      </c>
      <c r="K546" t="s">
        <v>1587</v>
      </c>
      <c r="L546" t="s">
        <v>83</v>
      </c>
      <c r="M546" t="s">
        <v>83</v>
      </c>
      <c r="N546" t="s">
        <v>1588</v>
      </c>
      <c r="O546" t="s">
        <v>83</v>
      </c>
      <c r="P546" t="s">
        <v>83</v>
      </c>
      <c r="Q546" t="s">
        <v>83</v>
      </c>
      <c r="R546" t="s">
        <v>83</v>
      </c>
      <c r="S546" t="s">
        <v>83</v>
      </c>
      <c r="T546" t="s">
        <v>83</v>
      </c>
      <c r="U546" t="s">
        <v>83</v>
      </c>
      <c r="V546" t="s">
        <v>83</v>
      </c>
      <c r="W546">
        <v>4</v>
      </c>
      <c r="X546">
        <v>2</v>
      </c>
      <c r="Y546">
        <v>1</v>
      </c>
      <c r="Z546" s="1">
        <v>39950</v>
      </c>
      <c r="AA546">
        <v>38</v>
      </c>
      <c r="AB546">
        <v>383150905170</v>
      </c>
      <c r="AC546">
        <v>38</v>
      </c>
      <c r="AD546">
        <v>8159818</v>
      </c>
      <c r="AE546">
        <v>38315</v>
      </c>
      <c r="AF546" t="b">
        <v>0</v>
      </c>
    </row>
    <row r="547" spans="1:32" x14ac:dyDescent="0.15">
      <c r="A547">
        <v>4</v>
      </c>
      <c r="B547">
        <v>546</v>
      </c>
      <c r="C547">
        <v>1</v>
      </c>
      <c r="D547" t="s">
        <v>1593</v>
      </c>
      <c r="E547" t="s">
        <v>1594</v>
      </c>
      <c r="F547" t="s">
        <v>83</v>
      </c>
      <c r="G547" t="s">
        <v>83</v>
      </c>
      <c r="H547">
        <v>14</v>
      </c>
      <c r="I547">
        <v>0</v>
      </c>
      <c r="J547">
        <v>0</v>
      </c>
      <c r="K547" t="s">
        <v>1587</v>
      </c>
      <c r="L547" t="s">
        <v>83</v>
      </c>
      <c r="M547" t="s">
        <v>83</v>
      </c>
      <c r="N547" t="s">
        <v>1588</v>
      </c>
      <c r="O547" t="s">
        <v>83</v>
      </c>
      <c r="P547" t="s">
        <v>83</v>
      </c>
      <c r="Q547" t="s">
        <v>83</v>
      </c>
      <c r="R547" t="s">
        <v>83</v>
      </c>
      <c r="S547" t="s">
        <v>83</v>
      </c>
      <c r="T547" t="s">
        <v>83</v>
      </c>
      <c r="U547" t="s">
        <v>83</v>
      </c>
      <c r="V547" t="s">
        <v>83</v>
      </c>
      <c r="W547">
        <v>4</v>
      </c>
      <c r="X547">
        <v>2</v>
      </c>
      <c r="Y547">
        <v>1</v>
      </c>
      <c r="Z547" s="1">
        <v>40200</v>
      </c>
      <c r="AA547">
        <v>38</v>
      </c>
      <c r="AB547">
        <v>383151001220</v>
      </c>
      <c r="AC547">
        <v>38</v>
      </c>
      <c r="AD547">
        <v>7791944</v>
      </c>
      <c r="AE547">
        <v>38315</v>
      </c>
      <c r="AF547" t="b">
        <v>0</v>
      </c>
    </row>
    <row r="548" spans="1:32" x14ac:dyDescent="0.15">
      <c r="A548">
        <v>4</v>
      </c>
      <c r="B548">
        <v>547</v>
      </c>
      <c r="C548">
        <v>2</v>
      </c>
      <c r="D548" t="s">
        <v>376</v>
      </c>
      <c r="E548" t="s">
        <v>377</v>
      </c>
      <c r="F548" t="s">
        <v>83</v>
      </c>
      <c r="G548" t="s">
        <v>83</v>
      </c>
      <c r="H548">
        <v>14</v>
      </c>
      <c r="I548">
        <v>0</v>
      </c>
      <c r="J548">
        <v>0</v>
      </c>
      <c r="K548" t="s">
        <v>1587</v>
      </c>
      <c r="L548" t="s">
        <v>83</v>
      </c>
      <c r="M548" t="s">
        <v>83</v>
      </c>
      <c r="N548" t="s">
        <v>1588</v>
      </c>
      <c r="O548" t="s">
        <v>83</v>
      </c>
      <c r="P548" t="s">
        <v>83</v>
      </c>
      <c r="Q548" t="s">
        <v>83</v>
      </c>
      <c r="R548" t="s">
        <v>83</v>
      </c>
      <c r="S548" t="s">
        <v>83</v>
      </c>
      <c r="T548" t="s">
        <v>83</v>
      </c>
      <c r="U548" t="s">
        <v>83</v>
      </c>
      <c r="V548" t="s">
        <v>83</v>
      </c>
      <c r="W548">
        <v>4</v>
      </c>
      <c r="X548">
        <v>3</v>
      </c>
      <c r="Y548">
        <v>1</v>
      </c>
      <c r="Z548" s="1">
        <v>39132</v>
      </c>
      <c r="AA548">
        <v>38</v>
      </c>
      <c r="AB548">
        <v>383150702195</v>
      </c>
      <c r="AC548">
        <v>38</v>
      </c>
      <c r="AD548">
        <v>7282924</v>
      </c>
      <c r="AE548">
        <v>38315</v>
      </c>
      <c r="AF548" t="b">
        <v>0</v>
      </c>
    </row>
    <row r="549" spans="1:32" x14ac:dyDescent="0.15">
      <c r="A549">
        <v>4</v>
      </c>
      <c r="B549">
        <v>548</v>
      </c>
      <c r="C549">
        <v>2</v>
      </c>
      <c r="D549" t="s">
        <v>1595</v>
      </c>
      <c r="E549" t="s">
        <v>1596</v>
      </c>
      <c r="F549" t="s">
        <v>83</v>
      </c>
      <c r="G549" t="s">
        <v>83</v>
      </c>
      <c r="H549">
        <v>14</v>
      </c>
      <c r="I549">
        <v>0</v>
      </c>
      <c r="J549">
        <v>0</v>
      </c>
      <c r="K549" t="s">
        <v>1587</v>
      </c>
      <c r="L549" t="s">
        <v>83</v>
      </c>
      <c r="M549" t="s">
        <v>83</v>
      </c>
      <c r="N549" t="s">
        <v>1588</v>
      </c>
      <c r="O549" t="s">
        <v>83</v>
      </c>
      <c r="P549" t="s">
        <v>83</v>
      </c>
      <c r="Q549" t="s">
        <v>83</v>
      </c>
      <c r="R549" t="s">
        <v>83</v>
      </c>
      <c r="S549" t="s">
        <v>83</v>
      </c>
      <c r="T549" t="s">
        <v>83</v>
      </c>
      <c r="U549" t="s">
        <v>83</v>
      </c>
      <c r="V549" t="s">
        <v>83</v>
      </c>
      <c r="W549">
        <v>4</v>
      </c>
      <c r="X549">
        <v>2</v>
      </c>
      <c r="Y549">
        <v>3</v>
      </c>
      <c r="Z549" s="1">
        <v>39531</v>
      </c>
      <c r="AA549">
        <v>38</v>
      </c>
      <c r="AB549">
        <v>383150803245</v>
      </c>
      <c r="AC549">
        <v>38</v>
      </c>
      <c r="AD549">
        <v>7924977</v>
      </c>
      <c r="AE549">
        <v>38315</v>
      </c>
      <c r="AF549" t="b">
        <v>0</v>
      </c>
    </row>
    <row r="550" spans="1:32" x14ac:dyDescent="0.15">
      <c r="A550">
        <v>4</v>
      </c>
      <c r="B550">
        <v>549</v>
      </c>
      <c r="C550">
        <v>2</v>
      </c>
      <c r="D550" t="s">
        <v>1597</v>
      </c>
      <c r="E550" t="s">
        <v>1598</v>
      </c>
      <c r="F550" t="s">
        <v>83</v>
      </c>
      <c r="G550" t="s">
        <v>83</v>
      </c>
      <c r="H550">
        <v>14</v>
      </c>
      <c r="I550">
        <v>0</v>
      </c>
      <c r="J550">
        <v>0</v>
      </c>
      <c r="K550" t="s">
        <v>1587</v>
      </c>
      <c r="L550" t="s">
        <v>83</v>
      </c>
      <c r="M550" t="s">
        <v>83</v>
      </c>
      <c r="N550" t="s">
        <v>1588</v>
      </c>
      <c r="O550" t="s">
        <v>83</v>
      </c>
      <c r="P550" t="s">
        <v>83</v>
      </c>
      <c r="Q550" t="s">
        <v>83</v>
      </c>
      <c r="R550" t="s">
        <v>83</v>
      </c>
      <c r="S550" t="s">
        <v>83</v>
      </c>
      <c r="T550" t="s">
        <v>83</v>
      </c>
      <c r="U550" t="s">
        <v>83</v>
      </c>
      <c r="V550" t="s">
        <v>83</v>
      </c>
      <c r="W550">
        <v>4</v>
      </c>
      <c r="X550">
        <v>2</v>
      </c>
      <c r="Y550">
        <v>3</v>
      </c>
      <c r="Z550" s="1">
        <v>39535</v>
      </c>
      <c r="AA550">
        <v>38</v>
      </c>
      <c r="AB550">
        <v>383150803285</v>
      </c>
      <c r="AC550">
        <v>38</v>
      </c>
      <c r="AD550">
        <v>8110207</v>
      </c>
      <c r="AE550">
        <v>38315</v>
      </c>
      <c r="AF550" t="b">
        <v>0</v>
      </c>
    </row>
    <row r="551" spans="1:32" x14ac:dyDescent="0.15">
      <c r="A551">
        <v>4</v>
      </c>
      <c r="B551">
        <v>550</v>
      </c>
      <c r="C551">
        <v>2</v>
      </c>
      <c r="D551" t="s">
        <v>1599</v>
      </c>
      <c r="E551" t="s">
        <v>1600</v>
      </c>
      <c r="F551" t="s">
        <v>83</v>
      </c>
      <c r="G551" t="s">
        <v>83</v>
      </c>
      <c r="H551">
        <v>14</v>
      </c>
      <c r="I551">
        <v>0</v>
      </c>
      <c r="J551">
        <v>0</v>
      </c>
      <c r="K551" t="s">
        <v>1587</v>
      </c>
      <c r="L551" t="s">
        <v>83</v>
      </c>
      <c r="M551" t="s">
        <v>83</v>
      </c>
      <c r="N551" t="s">
        <v>1588</v>
      </c>
      <c r="O551" t="s">
        <v>83</v>
      </c>
      <c r="P551" t="s">
        <v>83</v>
      </c>
      <c r="Q551" t="s">
        <v>83</v>
      </c>
      <c r="R551" t="s">
        <v>83</v>
      </c>
      <c r="S551" t="s">
        <v>83</v>
      </c>
      <c r="T551" t="s">
        <v>83</v>
      </c>
      <c r="U551" t="s">
        <v>83</v>
      </c>
      <c r="V551" t="s">
        <v>83</v>
      </c>
      <c r="W551">
        <v>4</v>
      </c>
      <c r="X551">
        <v>2</v>
      </c>
      <c r="Y551">
        <v>2</v>
      </c>
      <c r="Z551" s="1">
        <v>39552</v>
      </c>
      <c r="AA551">
        <v>38</v>
      </c>
      <c r="AB551">
        <v>383150804145</v>
      </c>
      <c r="AC551">
        <v>38</v>
      </c>
      <c r="AD551">
        <v>6901501</v>
      </c>
      <c r="AE551">
        <v>38315</v>
      </c>
      <c r="AF551" t="b">
        <v>0</v>
      </c>
    </row>
    <row r="552" spans="1:32" x14ac:dyDescent="0.15">
      <c r="A552">
        <v>4</v>
      </c>
      <c r="B552">
        <v>551</v>
      </c>
      <c r="C552">
        <v>2</v>
      </c>
      <c r="D552" t="s">
        <v>1601</v>
      </c>
      <c r="E552" t="s">
        <v>1602</v>
      </c>
      <c r="F552" t="s">
        <v>83</v>
      </c>
      <c r="G552" t="s">
        <v>83</v>
      </c>
      <c r="H552">
        <v>14</v>
      </c>
      <c r="I552">
        <v>0</v>
      </c>
      <c r="J552">
        <v>0</v>
      </c>
      <c r="K552" t="s">
        <v>1587</v>
      </c>
      <c r="L552" t="s">
        <v>83</v>
      </c>
      <c r="M552" t="s">
        <v>83</v>
      </c>
      <c r="N552" t="s">
        <v>1588</v>
      </c>
      <c r="O552" t="s">
        <v>83</v>
      </c>
      <c r="P552" t="s">
        <v>83</v>
      </c>
      <c r="Q552" t="s">
        <v>83</v>
      </c>
      <c r="R552" t="s">
        <v>83</v>
      </c>
      <c r="S552" t="s">
        <v>83</v>
      </c>
      <c r="T552" t="s">
        <v>83</v>
      </c>
      <c r="U552" t="s">
        <v>83</v>
      </c>
      <c r="V552" t="s">
        <v>83</v>
      </c>
      <c r="W552">
        <v>4</v>
      </c>
      <c r="X552">
        <v>2</v>
      </c>
      <c r="Y552">
        <v>1</v>
      </c>
      <c r="Z552" s="1">
        <v>39911</v>
      </c>
      <c r="AA552">
        <v>38</v>
      </c>
      <c r="AB552">
        <v>383150904085</v>
      </c>
      <c r="AC552">
        <v>38</v>
      </c>
      <c r="AD552">
        <v>7507750</v>
      </c>
      <c r="AE552">
        <v>38315</v>
      </c>
      <c r="AF552" t="b">
        <v>0</v>
      </c>
    </row>
    <row r="553" spans="1:32" x14ac:dyDescent="0.15">
      <c r="A553">
        <v>4</v>
      </c>
      <c r="B553">
        <v>552</v>
      </c>
      <c r="C553">
        <v>2</v>
      </c>
      <c r="D553" t="s">
        <v>1603</v>
      </c>
      <c r="E553" t="s">
        <v>1604</v>
      </c>
      <c r="F553" t="s">
        <v>83</v>
      </c>
      <c r="G553" t="s">
        <v>83</v>
      </c>
      <c r="H553">
        <v>14</v>
      </c>
      <c r="I553">
        <v>0</v>
      </c>
      <c r="J553">
        <v>0</v>
      </c>
      <c r="K553" t="s">
        <v>1587</v>
      </c>
      <c r="L553" t="s">
        <v>83</v>
      </c>
      <c r="M553" t="s">
        <v>83</v>
      </c>
      <c r="N553" t="s">
        <v>1588</v>
      </c>
      <c r="O553" t="s">
        <v>83</v>
      </c>
      <c r="P553" t="s">
        <v>83</v>
      </c>
      <c r="Q553" t="s">
        <v>83</v>
      </c>
      <c r="R553" t="s">
        <v>83</v>
      </c>
      <c r="S553" t="s">
        <v>83</v>
      </c>
      <c r="T553" t="s">
        <v>83</v>
      </c>
      <c r="U553" t="s">
        <v>83</v>
      </c>
      <c r="V553" t="s">
        <v>83</v>
      </c>
      <c r="W553">
        <v>4</v>
      </c>
      <c r="X553">
        <v>2</v>
      </c>
      <c r="Y553">
        <v>1</v>
      </c>
      <c r="Z553" s="1">
        <v>39942</v>
      </c>
      <c r="AA553">
        <v>38</v>
      </c>
      <c r="AB553">
        <v>383150905095</v>
      </c>
      <c r="AC553">
        <v>38</v>
      </c>
      <c r="AD553">
        <v>8123503</v>
      </c>
      <c r="AE553">
        <v>38315</v>
      </c>
      <c r="AF553" t="b">
        <v>0</v>
      </c>
    </row>
    <row r="554" spans="1:32" x14ac:dyDescent="0.15">
      <c r="A554">
        <v>4</v>
      </c>
      <c r="B554">
        <v>553</v>
      </c>
      <c r="C554">
        <v>2</v>
      </c>
      <c r="D554" t="s">
        <v>1605</v>
      </c>
      <c r="E554" t="s">
        <v>1606</v>
      </c>
      <c r="F554" t="s">
        <v>83</v>
      </c>
      <c r="G554" t="s">
        <v>83</v>
      </c>
      <c r="H554">
        <v>14</v>
      </c>
      <c r="I554">
        <v>0</v>
      </c>
      <c r="J554">
        <v>0</v>
      </c>
      <c r="K554" t="s">
        <v>1587</v>
      </c>
      <c r="L554" t="s">
        <v>83</v>
      </c>
      <c r="M554" t="s">
        <v>83</v>
      </c>
      <c r="N554" t="s">
        <v>1588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 t="s">
        <v>83</v>
      </c>
      <c r="U554" t="s">
        <v>83</v>
      </c>
      <c r="V554" t="s">
        <v>83</v>
      </c>
      <c r="W554">
        <v>4</v>
      </c>
      <c r="X554">
        <v>1</v>
      </c>
      <c r="Y554">
        <v>6</v>
      </c>
      <c r="Z554" s="1">
        <v>40357</v>
      </c>
      <c r="AA554">
        <v>38</v>
      </c>
      <c r="AB554">
        <v>383151006285</v>
      </c>
      <c r="AC554">
        <v>38</v>
      </c>
      <c r="AD554">
        <v>8195595</v>
      </c>
      <c r="AE554">
        <v>38315</v>
      </c>
      <c r="AF554" t="b">
        <v>0</v>
      </c>
    </row>
    <row r="555" spans="1:32" x14ac:dyDescent="0.15">
      <c r="A555">
        <v>4</v>
      </c>
      <c r="B555">
        <v>554</v>
      </c>
      <c r="C555">
        <v>2</v>
      </c>
      <c r="D555" t="s">
        <v>1607</v>
      </c>
      <c r="E555" t="s">
        <v>1608</v>
      </c>
      <c r="F555" t="s">
        <v>83</v>
      </c>
      <c r="G555" t="s">
        <v>83</v>
      </c>
      <c r="H555">
        <v>14</v>
      </c>
      <c r="I555">
        <v>0</v>
      </c>
      <c r="J555">
        <v>0</v>
      </c>
      <c r="K555" t="s">
        <v>1587</v>
      </c>
      <c r="L555" t="s">
        <v>83</v>
      </c>
      <c r="M555" t="s">
        <v>83</v>
      </c>
      <c r="N555" t="s">
        <v>1588</v>
      </c>
      <c r="O555" t="s">
        <v>83</v>
      </c>
      <c r="P555" t="s">
        <v>83</v>
      </c>
      <c r="Q555" t="s">
        <v>83</v>
      </c>
      <c r="R555" t="s">
        <v>83</v>
      </c>
      <c r="S555" t="s">
        <v>83</v>
      </c>
      <c r="T555" t="s">
        <v>83</v>
      </c>
      <c r="U555" t="s">
        <v>83</v>
      </c>
      <c r="V555" t="s">
        <v>83</v>
      </c>
      <c r="W555">
        <v>4</v>
      </c>
      <c r="X555">
        <v>1</v>
      </c>
      <c r="Y555">
        <v>4</v>
      </c>
      <c r="Z555" s="1">
        <v>41049</v>
      </c>
      <c r="AA555">
        <v>38</v>
      </c>
      <c r="AB555">
        <v>383151205205</v>
      </c>
      <c r="AC555">
        <v>38</v>
      </c>
      <c r="AD555">
        <v>8615233</v>
      </c>
      <c r="AE555">
        <v>38315</v>
      </c>
      <c r="AF555" t="b">
        <v>0</v>
      </c>
    </row>
    <row r="556" spans="1:32" x14ac:dyDescent="0.15">
      <c r="A556">
        <v>4</v>
      </c>
      <c r="B556">
        <v>555</v>
      </c>
      <c r="C556">
        <v>1</v>
      </c>
      <c r="D556" t="s">
        <v>1609</v>
      </c>
      <c r="E556" t="s">
        <v>1610</v>
      </c>
      <c r="F556" t="s">
        <v>83</v>
      </c>
      <c r="G556" t="s">
        <v>83</v>
      </c>
      <c r="H556">
        <v>37</v>
      </c>
      <c r="I556">
        <v>0</v>
      </c>
      <c r="J556">
        <v>0</v>
      </c>
      <c r="K556" t="s">
        <v>1611</v>
      </c>
      <c r="L556" t="s">
        <v>83</v>
      </c>
      <c r="M556" t="s">
        <v>83</v>
      </c>
      <c r="N556" t="s">
        <v>1612</v>
      </c>
      <c r="O556" t="s">
        <v>83</v>
      </c>
      <c r="P556" t="s">
        <v>83</v>
      </c>
      <c r="Q556" t="s">
        <v>83</v>
      </c>
      <c r="R556" t="s">
        <v>83</v>
      </c>
      <c r="S556" t="s">
        <v>83</v>
      </c>
      <c r="T556" t="s">
        <v>83</v>
      </c>
      <c r="U556" t="s">
        <v>83</v>
      </c>
      <c r="V556" t="s">
        <v>83</v>
      </c>
      <c r="W556">
        <v>4</v>
      </c>
      <c r="X556">
        <v>2</v>
      </c>
      <c r="Y556">
        <v>3</v>
      </c>
      <c r="Z556" s="1">
        <v>39419</v>
      </c>
      <c r="AA556">
        <v>38</v>
      </c>
      <c r="AB556">
        <v>383160712030</v>
      </c>
      <c r="AC556">
        <v>38</v>
      </c>
      <c r="AD556">
        <v>7071096</v>
      </c>
      <c r="AE556">
        <v>38316</v>
      </c>
      <c r="AF556" t="b">
        <v>0</v>
      </c>
    </row>
    <row r="557" spans="1:32" x14ac:dyDescent="0.15">
      <c r="A557">
        <v>4</v>
      </c>
      <c r="B557">
        <v>556</v>
      </c>
      <c r="C557">
        <v>1</v>
      </c>
      <c r="D557" t="s">
        <v>1613</v>
      </c>
      <c r="E557" t="s">
        <v>1614</v>
      </c>
      <c r="F557" t="s">
        <v>83</v>
      </c>
      <c r="G557" t="s">
        <v>83</v>
      </c>
      <c r="H557">
        <v>37</v>
      </c>
      <c r="I557">
        <v>0</v>
      </c>
      <c r="J557">
        <v>0</v>
      </c>
      <c r="K557" t="s">
        <v>1611</v>
      </c>
      <c r="L557" t="s">
        <v>83</v>
      </c>
      <c r="M557" t="s">
        <v>83</v>
      </c>
      <c r="N557" t="s">
        <v>1612</v>
      </c>
      <c r="O557" t="s">
        <v>83</v>
      </c>
      <c r="P557" t="s">
        <v>83</v>
      </c>
      <c r="Q557" t="s">
        <v>83</v>
      </c>
      <c r="R557" t="s">
        <v>83</v>
      </c>
      <c r="S557" t="s">
        <v>83</v>
      </c>
      <c r="T557" t="s">
        <v>83</v>
      </c>
      <c r="U557" t="s">
        <v>83</v>
      </c>
      <c r="V557" t="s">
        <v>83</v>
      </c>
      <c r="W557">
        <v>4</v>
      </c>
      <c r="X557">
        <v>2</v>
      </c>
      <c r="Y557">
        <v>1</v>
      </c>
      <c r="Z557" s="1">
        <v>40206</v>
      </c>
      <c r="AA557">
        <v>38</v>
      </c>
      <c r="AB557">
        <v>383161001280</v>
      </c>
      <c r="AC557">
        <v>38</v>
      </c>
      <c r="AD557">
        <v>7828419</v>
      </c>
      <c r="AE557">
        <v>38316</v>
      </c>
      <c r="AF557" t="b">
        <v>0</v>
      </c>
    </row>
    <row r="558" spans="1:32" x14ac:dyDescent="0.15">
      <c r="A558">
        <v>4</v>
      </c>
      <c r="B558">
        <v>557</v>
      </c>
      <c r="C558">
        <v>1</v>
      </c>
      <c r="D558" t="s">
        <v>1615</v>
      </c>
      <c r="E558" t="s">
        <v>1616</v>
      </c>
      <c r="F558" t="s">
        <v>83</v>
      </c>
      <c r="G558" t="s">
        <v>83</v>
      </c>
      <c r="H558">
        <v>37</v>
      </c>
      <c r="I558">
        <v>0</v>
      </c>
      <c r="J558">
        <v>0</v>
      </c>
      <c r="K558" t="s">
        <v>1611</v>
      </c>
      <c r="L558" t="s">
        <v>83</v>
      </c>
      <c r="M558" t="s">
        <v>83</v>
      </c>
      <c r="N558" t="s">
        <v>1612</v>
      </c>
      <c r="O558" t="s">
        <v>83</v>
      </c>
      <c r="P558" t="s">
        <v>83</v>
      </c>
      <c r="Q558" t="s">
        <v>83</v>
      </c>
      <c r="R558" t="s">
        <v>83</v>
      </c>
      <c r="S558" t="s">
        <v>83</v>
      </c>
      <c r="T558" t="s">
        <v>83</v>
      </c>
      <c r="U558" t="s">
        <v>83</v>
      </c>
      <c r="V558" t="s">
        <v>83</v>
      </c>
      <c r="W558">
        <v>4</v>
      </c>
      <c r="X558">
        <v>1</v>
      </c>
      <c r="Y558">
        <v>4</v>
      </c>
      <c r="Z558" s="1">
        <v>41010</v>
      </c>
      <c r="AA558">
        <v>38</v>
      </c>
      <c r="AB558">
        <v>383161204110</v>
      </c>
      <c r="AC558">
        <v>38</v>
      </c>
      <c r="AD558">
        <v>9115722</v>
      </c>
      <c r="AE558">
        <v>38316</v>
      </c>
      <c r="AF558" t="b">
        <v>0</v>
      </c>
    </row>
    <row r="559" spans="1:32" x14ac:dyDescent="0.15">
      <c r="A559">
        <v>4</v>
      </c>
      <c r="B559">
        <v>558</v>
      </c>
      <c r="C559">
        <v>2</v>
      </c>
      <c r="D559" t="s">
        <v>1617</v>
      </c>
      <c r="E559" t="s">
        <v>1618</v>
      </c>
      <c r="F559" t="s">
        <v>83</v>
      </c>
      <c r="G559" t="s">
        <v>83</v>
      </c>
      <c r="H559">
        <v>37</v>
      </c>
      <c r="I559">
        <v>0</v>
      </c>
      <c r="J559">
        <v>0</v>
      </c>
      <c r="K559" t="s">
        <v>1611</v>
      </c>
      <c r="L559" t="s">
        <v>83</v>
      </c>
      <c r="M559" t="s">
        <v>83</v>
      </c>
      <c r="N559" t="s">
        <v>1612</v>
      </c>
      <c r="O559" t="s">
        <v>83</v>
      </c>
      <c r="P559" t="s">
        <v>83</v>
      </c>
      <c r="Q559" t="s">
        <v>83</v>
      </c>
      <c r="R559" t="s">
        <v>83</v>
      </c>
      <c r="S559" t="s">
        <v>83</v>
      </c>
      <c r="T559" t="s">
        <v>83</v>
      </c>
      <c r="U559" t="s">
        <v>83</v>
      </c>
      <c r="V559" t="s">
        <v>83</v>
      </c>
      <c r="W559">
        <v>4</v>
      </c>
      <c r="X559">
        <v>1</v>
      </c>
      <c r="Y559">
        <v>6</v>
      </c>
      <c r="Z559" s="1">
        <v>40273</v>
      </c>
      <c r="AA559">
        <v>38</v>
      </c>
      <c r="AB559">
        <v>383161004055</v>
      </c>
      <c r="AC559">
        <v>38</v>
      </c>
      <c r="AD559">
        <v>8242638</v>
      </c>
      <c r="AE559">
        <v>38316</v>
      </c>
      <c r="AF559" t="b">
        <v>0</v>
      </c>
    </row>
    <row r="560" spans="1:32" x14ac:dyDescent="0.15">
      <c r="A560">
        <v>4</v>
      </c>
      <c r="B560">
        <v>559</v>
      </c>
      <c r="C560">
        <v>2</v>
      </c>
      <c r="D560" t="s">
        <v>1619</v>
      </c>
      <c r="E560" t="s">
        <v>1620</v>
      </c>
      <c r="F560" t="s">
        <v>83</v>
      </c>
      <c r="G560" t="s">
        <v>83</v>
      </c>
      <c r="H560">
        <v>37</v>
      </c>
      <c r="I560">
        <v>0</v>
      </c>
      <c r="J560">
        <v>0</v>
      </c>
      <c r="K560" t="s">
        <v>1611</v>
      </c>
      <c r="L560" t="s">
        <v>83</v>
      </c>
      <c r="M560" t="s">
        <v>83</v>
      </c>
      <c r="N560" t="s">
        <v>1612</v>
      </c>
      <c r="O560" t="s">
        <v>83</v>
      </c>
      <c r="P560" t="s">
        <v>83</v>
      </c>
      <c r="Q560" t="s">
        <v>83</v>
      </c>
      <c r="R560" t="s">
        <v>83</v>
      </c>
      <c r="S560" t="s">
        <v>83</v>
      </c>
      <c r="T560" t="s">
        <v>83</v>
      </c>
      <c r="U560" t="s">
        <v>83</v>
      </c>
      <c r="V560" t="s">
        <v>83</v>
      </c>
      <c r="W560">
        <v>4</v>
      </c>
      <c r="X560">
        <v>1</v>
      </c>
      <c r="Y560">
        <v>6</v>
      </c>
      <c r="Z560" s="1">
        <v>40467</v>
      </c>
      <c r="AA560">
        <v>38</v>
      </c>
      <c r="AB560">
        <v>383161010165</v>
      </c>
      <c r="AC560">
        <v>38</v>
      </c>
      <c r="AD560">
        <v>8735119</v>
      </c>
      <c r="AE560">
        <v>38316</v>
      </c>
      <c r="AF560" t="b">
        <v>0</v>
      </c>
    </row>
    <row r="561" spans="1:32" x14ac:dyDescent="0.15">
      <c r="A561">
        <v>4</v>
      </c>
      <c r="B561">
        <v>560</v>
      </c>
      <c r="C561">
        <v>1</v>
      </c>
      <c r="D561" t="s">
        <v>394</v>
      </c>
      <c r="E561" t="s">
        <v>395</v>
      </c>
      <c r="F561" t="s">
        <v>83</v>
      </c>
      <c r="G561" t="s">
        <v>83</v>
      </c>
      <c r="H561">
        <v>38</v>
      </c>
      <c r="I561">
        <v>0</v>
      </c>
      <c r="J561">
        <v>0</v>
      </c>
      <c r="K561" t="s">
        <v>1621</v>
      </c>
      <c r="L561" t="s">
        <v>83</v>
      </c>
      <c r="M561" t="s">
        <v>83</v>
      </c>
      <c r="N561" t="s">
        <v>1622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 t="s">
        <v>83</v>
      </c>
      <c r="U561" t="s">
        <v>83</v>
      </c>
      <c r="V561" t="s">
        <v>83</v>
      </c>
      <c r="W561">
        <v>4</v>
      </c>
      <c r="X561">
        <v>3</v>
      </c>
      <c r="Y561">
        <v>3</v>
      </c>
      <c r="Z561" s="1">
        <v>38385</v>
      </c>
      <c r="AA561">
        <v>38</v>
      </c>
      <c r="AB561">
        <v>383180502020</v>
      </c>
      <c r="AC561">
        <v>38</v>
      </c>
      <c r="AD561">
        <v>6430771</v>
      </c>
      <c r="AE561">
        <v>38318</v>
      </c>
      <c r="AF561" t="b">
        <v>0</v>
      </c>
    </row>
    <row r="562" spans="1:32" x14ac:dyDescent="0.15">
      <c r="A562">
        <v>4</v>
      </c>
      <c r="B562">
        <v>561</v>
      </c>
      <c r="C562">
        <v>1</v>
      </c>
      <c r="D562" t="s">
        <v>181</v>
      </c>
      <c r="E562" t="s">
        <v>182</v>
      </c>
      <c r="F562" t="s">
        <v>83</v>
      </c>
      <c r="G562" t="s">
        <v>83</v>
      </c>
      <c r="H562">
        <v>38</v>
      </c>
      <c r="I562">
        <v>0</v>
      </c>
      <c r="J562">
        <v>0</v>
      </c>
      <c r="K562" t="s">
        <v>1621</v>
      </c>
      <c r="L562" t="s">
        <v>83</v>
      </c>
      <c r="M562" t="s">
        <v>83</v>
      </c>
      <c r="N562" t="s">
        <v>1622</v>
      </c>
      <c r="O562" t="s">
        <v>83</v>
      </c>
      <c r="P562" t="s">
        <v>83</v>
      </c>
      <c r="Q562" t="s">
        <v>83</v>
      </c>
      <c r="R562" t="s">
        <v>83</v>
      </c>
      <c r="S562" t="s">
        <v>83</v>
      </c>
      <c r="T562" t="s">
        <v>83</v>
      </c>
      <c r="U562" t="s">
        <v>83</v>
      </c>
      <c r="V562" t="s">
        <v>83</v>
      </c>
      <c r="W562">
        <v>4</v>
      </c>
      <c r="X562">
        <v>3</v>
      </c>
      <c r="Y562">
        <v>1</v>
      </c>
      <c r="Z562" s="1">
        <v>39134</v>
      </c>
      <c r="AA562">
        <v>38</v>
      </c>
      <c r="AB562">
        <v>383180702210</v>
      </c>
      <c r="AC562">
        <v>38</v>
      </c>
      <c r="AD562">
        <v>8501563</v>
      </c>
      <c r="AE562">
        <v>38318</v>
      </c>
      <c r="AF562" t="b">
        <v>0</v>
      </c>
    </row>
    <row r="563" spans="1:32" x14ac:dyDescent="0.15">
      <c r="A563">
        <v>4</v>
      </c>
      <c r="B563">
        <v>562</v>
      </c>
      <c r="C563">
        <v>1</v>
      </c>
      <c r="D563" t="s">
        <v>1623</v>
      </c>
      <c r="E563" t="s">
        <v>1624</v>
      </c>
      <c r="F563" t="s">
        <v>83</v>
      </c>
      <c r="G563" t="s">
        <v>83</v>
      </c>
      <c r="H563">
        <v>38</v>
      </c>
      <c r="I563">
        <v>0</v>
      </c>
      <c r="J563">
        <v>0</v>
      </c>
      <c r="K563" t="s">
        <v>1621</v>
      </c>
      <c r="L563" t="s">
        <v>83</v>
      </c>
      <c r="M563" t="s">
        <v>83</v>
      </c>
      <c r="N563" t="s">
        <v>1622</v>
      </c>
      <c r="O563" t="s">
        <v>83</v>
      </c>
      <c r="P563" t="s">
        <v>83</v>
      </c>
      <c r="Q563" t="s">
        <v>83</v>
      </c>
      <c r="R563" t="s">
        <v>83</v>
      </c>
      <c r="S563" t="s">
        <v>83</v>
      </c>
      <c r="T563" t="s">
        <v>83</v>
      </c>
      <c r="U563" t="s">
        <v>83</v>
      </c>
      <c r="V563" t="s">
        <v>83</v>
      </c>
      <c r="W563">
        <v>4</v>
      </c>
      <c r="X563">
        <v>2</v>
      </c>
      <c r="Y563">
        <v>2</v>
      </c>
      <c r="Z563" s="1">
        <v>39572</v>
      </c>
      <c r="AA563">
        <v>38</v>
      </c>
      <c r="AB563">
        <v>383180805040</v>
      </c>
      <c r="AC563">
        <v>38</v>
      </c>
      <c r="AD563">
        <v>7368751</v>
      </c>
      <c r="AE563">
        <v>38318</v>
      </c>
      <c r="AF563" t="b">
        <v>0</v>
      </c>
    </row>
    <row r="564" spans="1:32" x14ac:dyDescent="0.15">
      <c r="A564">
        <v>4</v>
      </c>
      <c r="B564">
        <v>563</v>
      </c>
      <c r="C564">
        <v>1</v>
      </c>
      <c r="D564" t="s">
        <v>1625</v>
      </c>
      <c r="E564" t="s">
        <v>1626</v>
      </c>
      <c r="F564" t="s">
        <v>83</v>
      </c>
      <c r="G564" t="s">
        <v>83</v>
      </c>
      <c r="H564">
        <v>38</v>
      </c>
      <c r="I564">
        <v>0</v>
      </c>
      <c r="J564">
        <v>0</v>
      </c>
      <c r="K564" t="s">
        <v>1621</v>
      </c>
      <c r="L564" t="s">
        <v>83</v>
      </c>
      <c r="M564" t="s">
        <v>83</v>
      </c>
      <c r="N564" t="s">
        <v>1622</v>
      </c>
      <c r="O564" t="s">
        <v>83</v>
      </c>
      <c r="P564" t="s">
        <v>83</v>
      </c>
      <c r="Q564" t="s">
        <v>83</v>
      </c>
      <c r="R564" t="s">
        <v>83</v>
      </c>
      <c r="S564" t="s">
        <v>83</v>
      </c>
      <c r="T564" t="s">
        <v>83</v>
      </c>
      <c r="U564" t="s">
        <v>83</v>
      </c>
      <c r="V564" t="s">
        <v>83</v>
      </c>
      <c r="W564">
        <v>4</v>
      </c>
      <c r="X564">
        <v>2</v>
      </c>
      <c r="Y564">
        <v>2</v>
      </c>
      <c r="Z564" s="1">
        <v>39712</v>
      </c>
      <c r="AA564">
        <v>38</v>
      </c>
      <c r="AB564">
        <v>383180809210</v>
      </c>
      <c r="AC564">
        <v>38</v>
      </c>
      <c r="AD564">
        <v>7361128</v>
      </c>
      <c r="AE564">
        <v>38318</v>
      </c>
      <c r="AF564" t="b">
        <v>0</v>
      </c>
    </row>
    <row r="565" spans="1:32" x14ac:dyDescent="0.15">
      <c r="A565">
        <v>4</v>
      </c>
      <c r="B565">
        <v>564</v>
      </c>
      <c r="C565">
        <v>1</v>
      </c>
      <c r="D565" t="s">
        <v>1627</v>
      </c>
      <c r="E565" t="s">
        <v>1628</v>
      </c>
      <c r="F565" t="s">
        <v>83</v>
      </c>
      <c r="G565" t="s">
        <v>83</v>
      </c>
      <c r="H565">
        <v>38</v>
      </c>
      <c r="I565">
        <v>0</v>
      </c>
      <c r="J565">
        <v>0</v>
      </c>
      <c r="K565" t="s">
        <v>1621</v>
      </c>
      <c r="L565" t="s">
        <v>83</v>
      </c>
      <c r="M565" t="s">
        <v>83</v>
      </c>
      <c r="N565" t="s">
        <v>1622</v>
      </c>
      <c r="O565" t="s">
        <v>83</v>
      </c>
      <c r="P565" t="s">
        <v>83</v>
      </c>
      <c r="Q565" t="s">
        <v>83</v>
      </c>
      <c r="R565" t="s">
        <v>83</v>
      </c>
      <c r="S565" t="s">
        <v>83</v>
      </c>
      <c r="T565" t="s">
        <v>83</v>
      </c>
      <c r="U565" t="s">
        <v>83</v>
      </c>
      <c r="V565" t="s">
        <v>83</v>
      </c>
      <c r="W565">
        <v>4</v>
      </c>
      <c r="X565">
        <v>2</v>
      </c>
      <c r="Y565">
        <v>2</v>
      </c>
      <c r="Z565" s="1">
        <v>39876</v>
      </c>
      <c r="AA565">
        <v>38</v>
      </c>
      <c r="AB565">
        <v>383180903040</v>
      </c>
      <c r="AC565">
        <v>38</v>
      </c>
      <c r="AD565">
        <v>7361130</v>
      </c>
      <c r="AE565">
        <v>38318</v>
      </c>
      <c r="AF565" t="b">
        <v>0</v>
      </c>
    </row>
    <row r="566" spans="1:32" x14ac:dyDescent="0.15">
      <c r="A566">
        <v>4</v>
      </c>
      <c r="B566">
        <v>565</v>
      </c>
      <c r="C566">
        <v>1</v>
      </c>
      <c r="D566" t="s">
        <v>1629</v>
      </c>
      <c r="E566" t="s">
        <v>1630</v>
      </c>
      <c r="F566" t="s">
        <v>83</v>
      </c>
      <c r="G566" t="s">
        <v>83</v>
      </c>
      <c r="H566">
        <v>38</v>
      </c>
      <c r="I566">
        <v>0</v>
      </c>
      <c r="J566">
        <v>0</v>
      </c>
      <c r="K566" t="s">
        <v>1621</v>
      </c>
      <c r="L566" t="s">
        <v>83</v>
      </c>
      <c r="M566" t="s">
        <v>83</v>
      </c>
      <c r="N566" t="s">
        <v>1622</v>
      </c>
      <c r="O566" t="s">
        <v>83</v>
      </c>
      <c r="P566" t="s">
        <v>83</v>
      </c>
      <c r="Q566" t="s">
        <v>83</v>
      </c>
      <c r="R566" t="s">
        <v>83</v>
      </c>
      <c r="S566" t="s">
        <v>83</v>
      </c>
      <c r="T566" t="s">
        <v>83</v>
      </c>
      <c r="U566" t="s">
        <v>83</v>
      </c>
      <c r="V566" t="s">
        <v>83</v>
      </c>
      <c r="W566">
        <v>4</v>
      </c>
      <c r="X566">
        <v>2</v>
      </c>
      <c r="Y566">
        <v>1</v>
      </c>
      <c r="Z566" s="1">
        <v>39922</v>
      </c>
      <c r="AA566">
        <v>38</v>
      </c>
      <c r="AB566">
        <v>383180904190</v>
      </c>
      <c r="AC566">
        <v>38</v>
      </c>
      <c r="AD566">
        <v>8190021</v>
      </c>
      <c r="AE566">
        <v>38318</v>
      </c>
      <c r="AF566" t="b">
        <v>0</v>
      </c>
    </row>
    <row r="567" spans="1:32" x14ac:dyDescent="0.15">
      <c r="A567">
        <v>4</v>
      </c>
      <c r="B567">
        <v>566</v>
      </c>
      <c r="C567">
        <v>1</v>
      </c>
      <c r="D567" t="s">
        <v>1631</v>
      </c>
      <c r="E567" t="s">
        <v>1632</v>
      </c>
      <c r="F567" t="s">
        <v>83</v>
      </c>
      <c r="G567" t="s">
        <v>83</v>
      </c>
      <c r="H567">
        <v>38</v>
      </c>
      <c r="I567">
        <v>0</v>
      </c>
      <c r="J567">
        <v>0</v>
      </c>
      <c r="K567" t="s">
        <v>1621</v>
      </c>
      <c r="L567" t="s">
        <v>83</v>
      </c>
      <c r="M567" t="s">
        <v>83</v>
      </c>
      <c r="N567" t="s">
        <v>1622</v>
      </c>
      <c r="O567" t="s">
        <v>83</v>
      </c>
      <c r="P567" t="s">
        <v>83</v>
      </c>
      <c r="Q567" t="s">
        <v>83</v>
      </c>
      <c r="R567" t="s">
        <v>83</v>
      </c>
      <c r="S567" t="s">
        <v>83</v>
      </c>
      <c r="T567" t="s">
        <v>83</v>
      </c>
      <c r="U567" t="s">
        <v>83</v>
      </c>
      <c r="V567" t="s">
        <v>83</v>
      </c>
      <c r="W567">
        <v>4</v>
      </c>
      <c r="X567">
        <v>2</v>
      </c>
      <c r="Y567">
        <v>1</v>
      </c>
      <c r="Z567" s="1">
        <v>40059</v>
      </c>
      <c r="AA567">
        <v>38</v>
      </c>
      <c r="AB567">
        <v>383180909030</v>
      </c>
      <c r="AC567">
        <v>38</v>
      </c>
      <c r="AD567">
        <v>7806883</v>
      </c>
      <c r="AE567">
        <v>38318</v>
      </c>
      <c r="AF567" t="b">
        <v>0</v>
      </c>
    </row>
    <row r="568" spans="1:32" x14ac:dyDescent="0.15">
      <c r="A568">
        <v>4</v>
      </c>
      <c r="B568">
        <v>567</v>
      </c>
      <c r="C568">
        <v>1</v>
      </c>
      <c r="D568" t="s">
        <v>1633</v>
      </c>
      <c r="E568" t="s">
        <v>1634</v>
      </c>
      <c r="F568" t="s">
        <v>83</v>
      </c>
      <c r="G568" t="s">
        <v>83</v>
      </c>
      <c r="H568">
        <v>38</v>
      </c>
      <c r="I568">
        <v>0</v>
      </c>
      <c r="J568">
        <v>0</v>
      </c>
      <c r="K568" t="s">
        <v>1621</v>
      </c>
      <c r="L568" t="s">
        <v>83</v>
      </c>
      <c r="M568" t="s">
        <v>83</v>
      </c>
      <c r="N568" t="s">
        <v>1622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 t="s">
        <v>83</v>
      </c>
      <c r="U568" t="s">
        <v>83</v>
      </c>
      <c r="V568" t="s">
        <v>83</v>
      </c>
      <c r="W568">
        <v>4</v>
      </c>
      <c r="X568">
        <v>1</v>
      </c>
      <c r="Y568">
        <v>6</v>
      </c>
      <c r="Z568" s="1">
        <v>40307</v>
      </c>
      <c r="AA568">
        <v>38</v>
      </c>
      <c r="AB568">
        <v>383181005090</v>
      </c>
      <c r="AC568">
        <v>38</v>
      </c>
      <c r="AD568">
        <v>8860171</v>
      </c>
      <c r="AE568">
        <v>38318</v>
      </c>
      <c r="AF568" t="b">
        <v>0</v>
      </c>
    </row>
    <row r="569" spans="1:32" x14ac:dyDescent="0.15">
      <c r="A569">
        <v>4</v>
      </c>
      <c r="B569">
        <v>568</v>
      </c>
      <c r="C569">
        <v>1</v>
      </c>
      <c r="D569" t="s">
        <v>1635</v>
      </c>
      <c r="E569" t="s">
        <v>1636</v>
      </c>
      <c r="F569" t="s">
        <v>83</v>
      </c>
      <c r="G569" t="s">
        <v>83</v>
      </c>
      <c r="H569">
        <v>38</v>
      </c>
      <c r="I569">
        <v>0</v>
      </c>
      <c r="J569">
        <v>0</v>
      </c>
      <c r="K569" t="s">
        <v>1621</v>
      </c>
      <c r="L569" t="s">
        <v>83</v>
      </c>
      <c r="M569" t="s">
        <v>83</v>
      </c>
      <c r="N569" t="s">
        <v>1622</v>
      </c>
      <c r="O569" t="s">
        <v>83</v>
      </c>
      <c r="P569" t="s">
        <v>83</v>
      </c>
      <c r="Q569" t="s">
        <v>83</v>
      </c>
      <c r="R569" t="s">
        <v>83</v>
      </c>
      <c r="S569" t="s">
        <v>83</v>
      </c>
      <c r="T569" t="s">
        <v>83</v>
      </c>
      <c r="U569" t="s">
        <v>83</v>
      </c>
      <c r="V569" t="s">
        <v>83</v>
      </c>
      <c r="W569">
        <v>4</v>
      </c>
      <c r="X569">
        <v>1</v>
      </c>
      <c r="Y569">
        <v>6</v>
      </c>
      <c r="Z569" s="1">
        <v>40420</v>
      </c>
      <c r="AA569">
        <v>38</v>
      </c>
      <c r="AB569">
        <v>383181008300</v>
      </c>
      <c r="AC569">
        <v>38</v>
      </c>
      <c r="AD569">
        <v>8573466</v>
      </c>
      <c r="AE569">
        <v>38318</v>
      </c>
      <c r="AF569" t="b">
        <v>0</v>
      </c>
    </row>
    <row r="570" spans="1:32" x14ac:dyDescent="0.15">
      <c r="A570">
        <v>4</v>
      </c>
      <c r="B570">
        <v>569</v>
      </c>
      <c r="C570">
        <v>1</v>
      </c>
      <c r="D570" t="s">
        <v>1637</v>
      </c>
      <c r="E570" t="s">
        <v>1638</v>
      </c>
      <c r="F570" t="s">
        <v>83</v>
      </c>
      <c r="G570" t="s">
        <v>83</v>
      </c>
      <c r="H570">
        <v>38</v>
      </c>
      <c r="I570">
        <v>0</v>
      </c>
      <c r="J570">
        <v>0</v>
      </c>
      <c r="K570" t="s">
        <v>1621</v>
      </c>
      <c r="L570" t="s">
        <v>83</v>
      </c>
      <c r="M570" t="s">
        <v>83</v>
      </c>
      <c r="N570" t="s">
        <v>1622</v>
      </c>
      <c r="O570" t="s">
        <v>83</v>
      </c>
      <c r="P570" t="s">
        <v>83</v>
      </c>
      <c r="Q570" t="s">
        <v>83</v>
      </c>
      <c r="R570" t="s">
        <v>83</v>
      </c>
      <c r="S570" t="s">
        <v>83</v>
      </c>
      <c r="T570" t="s">
        <v>83</v>
      </c>
      <c r="U570" t="s">
        <v>83</v>
      </c>
      <c r="V570" t="s">
        <v>83</v>
      </c>
      <c r="W570">
        <v>4</v>
      </c>
      <c r="X570">
        <v>1</v>
      </c>
      <c r="Y570">
        <v>6</v>
      </c>
      <c r="Z570" s="1">
        <v>40452</v>
      </c>
      <c r="AA570">
        <v>38</v>
      </c>
      <c r="AB570">
        <v>383181010010</v>
      </c>
      <c r="AC570">
        <v>38</v>
      </c>
      <c r="AD570">
        <v>8607146</v>
      </c>
      <c r="AE570">
        <v>38318</v>
      </c>
      <c r="AF570" t="b">
        <v>0</v>
      </c>
    </row>
    <row r="571" spans="1:32" x14ac:dyDescent="0.15">
      <c r="A571">
        <v>4</v>
      </c>
      <c r="B571">
        <v>570</v>
      </c>
      <c r="C571">
        <v>1</v>
      </c>
      <c r="D571" t="s">
        <v>1639</v>
      </c>
      <c r="E571" t="s">
        <v>1640</v>
      </c>
      <c r="F571" t="s">
        <v>83</v>
      </c>
      <c r="G571" t="s">
        <v>83</v>
      </c>
      <c r="H571">
        <v>38</v>
      </c>
      <c r="I571">
        <v>0</v>
      </c>
      <c r="J571">
        <v>0</v>
      </c>
      <c r="K571" t="s">
        <v>1621</v>
      </c>
      <c r="L571" t="s">
        <v>83</v>
      </c>
      <c r="M571" t="s">
        <v>83</v>
      </c>
      <c r="N571" t="s">
        <v>1622</v>
      </c>
      <c r="O571" t="s">
        <v>83</v>
      </c>
      <c r="P571" t="s">
        <v>83</v>
      </c>
      <c r="Q571" t="s">
        <v>83</v>
      </c>
      <c r="R571" t="s">
        <v>83</v>
      </c>
      <c r="S571" t="s">
        <v>83</v>
      </c>
      <c r="T571" t="s">
        <v>83</v>
      </c>
      <c r="U571" t="s">
        <v>83</v>
      </c>
      <c r="V571" t="s">
        <v>83</v>
      </c>
      <c r="W571">
        <v>4</v>
      </c>
      <c r="X571">
        <v>1</v>
      </c>
      <c r="Y571">
        <v>5</v>
      </c>
      <c r="Z571" s="1">
        <v>40647</v>
      </c>
      <c r="AA571">
        <v>38</v>
      </c>
      <c r="AB571">
        <v>383181104140</v>
      </c>
      <c r="AC571">
        <v>38</v>
      </c>
      <c r="AD571">
        <v>8507282</v>
      </c>
      <c r="AE571">
        <v>38318</v>
      </c>
      <c r="AF571" t="b">
        <v>0</v>
      </c>
    </row>
    <row r="572" spans="1:32" x14ac:dyDescent="0.15">
      <c r="A572">
        <v>4</v>
      </c>
      <c r="B572">
        <v>571</v>
      </c>
      <c r="C572">
        <v>1</v>
      </c>
      <c r="D572" t="s">
        <v>1641</v>
      </c>
      <c r="E572" t="s">
        <v>1642</v>
      </c>
      <c r="F572" t="s">
        <v>83</v>
      </c>
      <c r="G572" t="s">
        <v>83</v>
      </c>
      <c r="H572">
        <v>38</v>
      </c>
      <c r="I572">
        <v>0</v>
      </c>
      <c r="J572">
        <v>0</v>
      </c>
      <c r="K572" t="s">
        <v>1621</v>
      </c>
      <c r="L572" t="s">
        <v>83</v>
      </c>
      <c r="M572" t="s">
        <v>83</v>
      </c>
      <c r="N572" t="s">
        <v>1622</v>
      </c>
      <c r="O572" t="s">
        <v>83</v>
      </c>
      <c r="P572" t="s">
        <v>83</v>
      </c>
      <c r="Q572" t="s">
        <v>83</v>
      </c>
      <c r="R572" t="s">
        <v>83</v>
      </c>
      <c r="S572" t="s">
        <v>83</v>
      </c>
      <c r="T572" t="s">
        <v>83</v>
      </c>
      <c r="U572" t="s">
        <v>83</v>
      </c>
      <c r="V572" t="s">
        <v>83</v>
      </c>
      <c r="W572">
        <v>4</v>
      </c>
      <c r="X572">
        <v>1</v>
      </c>
      <c r="Y572">
        <v>4</v>
      </c>
      <c r="Z572" s="1">
        <v>41002</v>
      </c>
      <c r="AA572">
        <v>38</v>
      </c>
      <c r="AB572">
        <v>383181204030</v>
      </c>
      <c r="AC572">
        <v>38</v>
      </c>
      <c r="AD572">
        <v>8607160</v>
      </c>
      <c r="AE572">
        <v>38318</v>
      </c>
      <c r="AF572" t="b">
        <v>0</v>
      </c>
    </row>
    <row r="573" spans="1:32" x14ac:dyDescent="0.15">
      <c r="A573">
        <v>4</v>
      </c>
      <c r="B573">
        <v>572</v>
      </c>
      <c r="C573">
        <v>1</v>
      </c>
      <c r="D573" t="s">
        <v>1643</v>
      </c>
      <c r="E573" t="s">
        <v>1644</v>
      </c>
      <c r="F573" t="s">
        <v>83</v>
      </c>
      <c r="G573" t="s">
        <v>83</v>
      </c>
      <c r="H573">
        <v>38</v>
      </c>
      <c r="I573">
        <v>0</v>
      </c>
      <c r="J573">
        <v>0</v>
      </c>
      <c r="K573" t="s">
        <v>1621</v>
      </c>
      <c r="L573" t="s">
        <v>83</v>
      </c>
      <c r="M573" t="s">
        <v>83</v>
      </c>
      <c r="N573" t="s">
        <v>1622</v>
      </c>
      <c r="O573" t="s">
        <v>83</v>
      </c>
      <c r="P573" t="s">
        <v>83</v>
      </c>
      <c r="Q573" t="s">
        <v>83</v>
      </c>
      <c r="R573" t="s">
        <v>83</v>
      </c>
      <c r="S573" t="s">
        <v>83</v>
      </c>
      <c r="T573" t="s">
        <v>83</v>
      </c>
      <c r="U573" t="s">
        <v>83</v>
      </c>
      <c r="V573" t="s">
        <v>83</v>
      </c>
      <c r="W573">
        <v>4</v>
      </c>
      <c r="X573">
        <v>1</v>
      </c>
      <c r="Y573">
        <v>4</v>
      </c>
      <c r="Z573" s="1">
        <v>41057</v>
      </c>
      <c r="AA573">
        <v>38</v>
      </c>
      <c r="AB573">
        <v>383181205280</v>
      </c>
      <c r="AC573">
        <v>38</v>
      </c>
      <c r="AD573">
        <v>8950334</v>
      </c>
      <c r="AE573">
        <v>38318</v>
      </c>
      <c r="AF573" t="b">
        <v>0</v>
      </c>
    </row>
    <row r="574" spans="1:32" x14ac:dyDescent="0.15">
      <c r="A574">
        <v>4</v>
      </c>
      <c r="B574">
        <v>573</v>
      </c>
      <c r="C574">
        <v>1</v>
      </c>
      <c r="D574" t="s">
        <v>1645</v>
      </c>
      <c r="E574" t="s">
        <v>1646</v>
      </c>
      <c r="F574" t="s">
        <v>83</v>
      </c>
      <c r="G574" t="s">
        <v>83</v>
      </c>
      <c r="H574">
        <v>38</v>
      </c>
      <c r="I574">
        <v>0</v>
      </c>
      <c r="J574">
        <v>0</v>
      </c>
      <c r="K574" t="s">
        <v>1621</v>
      </c>
      <c r="L574" t="s">
        <v>83</v>
      </c>
      <c r="M574" t="s">
        <v>83</v>
      </c>
      <c r="N574" t="s">
        <v>1622</v>
      </c>
      <c r="O574" t="s">
        <v>83</v>
      </c>
      <c r="P574" t="s">
        <v>83</v>
      </c>
      <c r="Q574" t="s">
        <v>83</v>
      </c>
      <c r="R574" t="s">
        <v>83</v>
      </c>
      <c r="S574" t="s">
        <v>83</v>
      </c>
      <c r="T574" t="s">
        <v>83</v>
      </c>
      <c r="U574" t="s">
        <v>83</v>
      </c>
      <c r="V574" t="s">
        <v>83</v>
      </c>
      <c r="W574">
        <v>4</v>
      </c>
      <c r="X574">
        <v>1</v>
      </c>
      <c r="Y574">
        <v>3</v>
      </c>
      <c r="Z574" s="1">
        <v>41576</v>
      </c>
      <c r="AA574">
        <v>38</v>
      </c>
      <c r="AB574">
        <v>383181310290</v>
      </c>
      <c r="AC574">
        <v>38</v>
      </c>
      <c r="AD574">
        <v>9149702</v>
      </c>
      <c r="AE574">
        <v>38318</v>
      </c>
      <c r="AF574" t="b">
        <v>0</v>
      </c>
    </row>
    <row r="575" spans="1:32" x14ac:dyDescent="0.15">
      <c r="A575">
        <v>4</v>
      </c>
      <c r="B575">
        <v>574</v>
      </c>
      <c r="C575">
        <v>1</v>
      </c>
      <c r="D575" t="s">
        <v>1647</v>
      </c>
      <c r="E575" t="s">
        <v>1648</v>
      </c>
      <c r="F575" t="s">
        <v>83</v>
      </c>
      <c r="G575" t="s">
        <v>83</v>
      </c>
      <c r="H575">
        <v>38</v>
      </c>
      <c r="I575">
        <v>0</v>
      </c>
      <c r="J575">
        <v>0</v>
      </c>
      <c r="K575" t="s">
        <v>1621</v>
      </c>
      <c r="L575" t="s">
        <v>83</v>
      </c>
      <c r="M575" t="s">
        <v>83</v>
      </c>
      <c r="N575" t="s">
        <v>1622</v>
      </c>
      <c r="O575" t="s">
        <v>83</v>
      </c>
      <c r="P575" t="s">
        <v>83</v>
      </c>
      <c r="Q575" t="s">
        <v>83</v>
      </c>
      <c r="R575" t="s">
        <v>83</v>
      </c>
      <c r="S575" t="s">
        <v>83</v>
      </c>
      <c r="T575" t="s">
        <v>83</v>
      </c>
      <c r="U575" t="s">
        <v>83</v>
      </c>
      <c r="V575" t="s">
        <v>83</v>
      </c>
      <c r="W575">
        <v>4</v>
      </c>
      <c r="X575">
        <v>1</v>
      </c>
      <c r="Y575">
        <v>3</v>
      </c>
      <c r="Z575" s="1">
        <v>41668</v>
      </c>
      <c r="AA575">
        <v>38</v>
      </c>
      <c r="AB575">
        <v>383181401290</v>
      </c>
      <c r="AC575">
        <v>38</v>
      </c>
      <c r="AD575">
        <v>9149726</v>
      </c>
      <c r="AE575">
        <v>38318</v>
      </c>
      <c r="AF575" t="b">
        <v>0</v>
      </c>
    </row>
    <row r="576" spans="1:32" x14ac:dyDescent="0.15">
      <c r="A576">
        <v>4</v>
      </c>
      <c r="B576">
        <v>575</v>
      </c>
      <c r="C576">
        <v>2</v>
      </c>
      <c r="D576" t="s">
        <v>183</v>
      </c>
      <c r="E576" t="s">
        <v>184</v>
      </c>
      <c r="F576" t="s">
        <v>83</v>
      </c>
      <c r="G576" t="s">
        <v>83</v>
      </c>
      <c r="H576">
        <v>38</v>
      </c>
      <c r="I576">
        <v>0</v>
      </c>
      <c r="J576">
        <v>0</v>
      </c>
      <c r="K576" t="s">
        <v>1621</v>
      </c>
      <c r="L576" t="s">
        <v>83</v>
      </c>
      <c r="M576" t="s">
        <v>83</v>
      </c>
      <c r="N576" t="s">
        <v>1622</v>
      </c>
      <c r="O576" t="s">
        <v>83</v>
      </c>
      <c r="P576" t="s">
        <v>83</v>
      </c>
      <c r="Q576" t="s">
        <v>83</v>
      </c>
      <c r="R576" t="s">
        <v>83</v>
      </c>
      <c r="S576" t="s">
        <v>83</v>
      </c>
      <c r="T576" t="s">
        <v>83</v>
      </c>
      <c r="U576" t="s">
        <v>83</v>
      </c>
      <c r="V576" t="s">
        <v>83</v>
      </c>
      <c r="W576">
        <v>4</v>
      </c>
      <c r="X576">
        <v>3</v>
      </c>
      <c r="Y576">
        <v>2</v>
      </c>
      <c r="Z576" s="1">
        <v>38700</v>
      </c>
      <c r="AA576">
        <v>38</v>
      </c>
      <c r="AB576">
        <v>383180512145</v>
      </c>
      <c r="AC576">
        <v>38</v>
      </c>
      <c r="AD576">
        <v>6935074</v>
      </c>
      <c r="AE576">
        <v>38318</v>
      </c>
      <c r="AF576" t="b">
        <v>0</v>
      </c>
    </row>
    <row r="577" spans="1:32" x14ac:dyDescent="0.15">
      <c r="A577">
        <v>4</v>
      </c>
      <c r="B577">
        <v>576</v>
      </c>
      <c r="C577">
        <v>2</v>
      </c>
      <c r="D577" t="s">
        <v>1649</v>
      </c>
      <c r="E577" t="s">
        <v>1650</v>
      </c>
      <c r="F577" t="s">
        <v>83</v>
      </c>
      <c r="G577" t="s">
        <v>83</v>
      </c>
      <c r="H577">
        <v>38</v>
      </c>
      <c r="I577">
        <v>0</v>
      </c>
      <c r="J577">
        <v>0</v>
      </c>
      <c r="K577" t="s">
        <v>1621</v>
      </c>
      <c r="L577" t="s">
        <v>83</v>
      </c>
      <c r="M577" t="s">
        <v>83</v>
      </c>
      <c r="N577" t="s">
        <v>1622</v>
      </c>
      <c r="O577" t="s">
        <v>83</v>
      </c>
      <c r="P577" t="s">
        <v>83</v>
      </c>
      <c r="Q577" t="s">
        <v>83</v>
      </c>
      <c r="R577" t="s">
        <v>83</v>
      </c>
      <c r="S577" t="s">
        <v>83</v>
      </c>
      <c r="T577" t="s">
        <v>83</v>
      </c>
      <c r="U577" t="s">
        <v>83</v>
      </c>
      <c r="V577" t="s">
        <v>83</v>
      </c>
      <c r="W577">
        <v>4</v>
      </c>
      <c r="X577">
        <v>2</v>
      </c>
      <c r="Y577">
        <v>2</v>
      </c>
      <c r="Z577" s="1">
        <v>39807</v>
      </c>
      <c r="AA577">
        <v>38</v>
      </c>
      <c r="AB577">
        <v>383180812255</v>
      </c>
      <c r="AC577">
        <v>38</v>
      </c>
      <c r="AD577">
        <v>7813117</v>
      </c>
      <c r="AE577">
        <v>38318</v>
      </c>
      <c r="AF577" t="b">
        <v>0</v>
      </c>
    </row>
    <row r="578" spans="1:32" x14ac:dyDescent="0.15">
      <c r="A578">
        <v>4</v>
      </c>
      <c r="B578">
        <v>577</v>
      </c>
      <c r="C578">
        <v>2</v>
      </c>
      <c r="D578" t="s">
        <v>1651</v>
      </c>
      <c r="E578" t="s">
        <v>1652</v>
      </c>
      <c r="F578" t="s">
        <v>83</v>
      </c>
      <c r="G578" t="s">
        <v>83</v>
      </c>
      <c r="H578">
        <v>38</v>
      </c>
      <c r="I578">
        <v>0</v>
      </c>
      <c r="J578">
        <v>0</v>
      </c>
      <c r="K578" t="s">
        <v>1621</v>
      </c>
      <c r="L578" t="s">
        <v>83</v>
      </c>
      <c r="M578" t="s">
        <v>83</v>
      </c>
      <c r="N578" t="s">
        <v>1622</v>
      </c>
      <c r="O578" t="s">
        <v>83</v>
      </c>
      <c r="P578" t="s">
        <v>83</v>
      </c>
      <c r="Q578" t="s">
        <v>83</v>
      </c>
      <c r="R578" t="s">
        <v>83</v>
      </c>
      <c r="S578" t="s">
        <v>83</v>
      </c>
      <c r="T578" t="s">
        <v>83</v>
      </c>
      <c r="U578" t="s">
        <v>83</v>
      </c>
      <c r="V578" t="s">
        <v>83</v>
      </c>
      <c r="W578">
        <v>4</v>
      </c>
      <c r="X578">
        <v>2</v>
      </c>
      <c r="Y578">
        <v>1</v>
      </c>
      <c r="Z578" s="1">
        <v>40094</v>
      </c>
      <c r="AA578">
        <v>38</v>
      </c>
      <c r="AB578">
        <v>383180910085</v>
      </c>
      <c r="AC578">
        <v>38</v>
      </c>
      <c r="AD578">
        <v>8190247</v>
      </c>
      <c r="AE578">
        <v>38318</v>
      </c>
      <c r="AF578" t="b">
        <v>0</v>
      </c>
    </row>
    <row r="579" spans="1:32" x14ac:dyDescent="0.15">
      <c r="A579">
        <v>4</v>
      </c>
      <c r="B579">
        <v>578</v>
      </c>
      <c r="C579">
        <v>2</v>
      </c>
      <c r="D579" t="s">
        <v>1653</v>
      </c>
      <c r="E579" t="s">
        <v>1654</v>
      </c>
      <c r="F579" t="s">
        <v>83</v>
      </c>
      <c r="G579" t="s">
        <v>83</v>
      </c>
      <c r="H579">
        <v>38</v>
      </c>
      <c r="I579">
        <v>0</v>
      </c>
      <c r="J579">
        <v>0</v>
      </c>
      <c r="K579" t="s">
        <v>1621</v>
      </c>
      <c r="L579" t="s">
        <v>83</v>
      </c>
      <c r="M579" t="s">
        <v>83</v>
      </c>
      <c r="N579" t="s">
        <v>1622</v>
      </c>
      <c r="O579" t="s">
        <v>83</v>
      </c>
      <c r="P579" t="s">
        <v>83</v>
      </c>
      <c r="Q579" t="s">
        <v>83</v>
      </c>
      <c r="R579" t="s">
        <v>83</v>
      </c>
      <c r="S579" t="s">
        <v>83</v>
      </c>
      <c r="T579" t="s">
        <v>83</v>
      </c>
      <c r="U579" t="s">
        <v>83</v>
      </c>
      <c r="V579" t="s">
        <v>83</v>
      </c>
      <c r="W579">
        <v>4</v>
      </c>
      <c r="X579">
        <v>1</v>
      </c>
      <c r="Y579">
        <v>6</v>
      </c>
      <c r="Z579" s="1">
        <v>40289</v>
      </c>
      <c r="AA579">
        <v>38</v>
      </c>
      <c r="AB579">
        <v>383181004215</v>
      </c>
      <c r="AC579">
        <v>38</v>
      </c>
      <c r="AD579">
        <v>8190261</v>
      </c>
      <c r="AE579">
        <v>38318</v>
      </c>
      <c r="AF579" t="b">
        <v>0</v>
      </c>
    </row>
    <row r="580" spans="1:32" x14ac:dyDescent="0.15">
      <c r="A580">
        <v>4</v>
      </c>
      <c r="B580">
        <v>579</v>
      </c>
      <c r="C580">
        <v>2</v>
      </c>
      <c r="D580" t="s">
        <v>1655</v>
      </c>
      <c r="E580" t="s">
        <v>1656</v>
      </c>
      <c r="F580" t="s">
        <v>83</v>
      </c>
      <c r="G580" t="s">
        <v>83</v>
      </c>
      <c r="H580">
        <v>38</v>
      </c>
      <c r="I580">
        <v>0</v>
      </c>
      <c r="J580">
        <v>0</v>
      </c>
      <c r="K580" t="s">
        <v>1621</v>
      </c>
      <c r="L580" t="s">
        <v>83</v>
      </c>
      <c r="M580" t="s">
        <v>83</v>
      </c>
      <c r="N580" t="s">
        <v>1622</v>
      </c>
      <c r="O580" t="s">
        <v>83</v>
      </c>
      <c r="P580" t="s">
        <v>83</v>
      </c>
      <c r="Q580" t="s">
        <v>83</v>
      </c>
      <c r="R580" t="s">
        <v>83</v>
      </c>
      <c r="S580" t="s">
        <v>83</v>
      </c>
      <c r="T580" t="s">
        <v>83</v>
      </c>
      <c r="U580" t="s">
        <v>83</v>
      </c>
      <c r="V580" t="s">
        <v>83</v>
      </c>
      <c r="W580">
        <v>4</v>
      </c>
      <c r="X580">
        <v>1</v>
      </c>
      <c r="Y580">
        <v>6</v>
      </c>
      <c r="Z580" s="1">
        <v>40303</v>
      </c>
      <c r="AA580">
        <v>38</v>
      </c>
      <c r="AB580">
        <v>383181005055</v>
      </c>
      <c r="AC580">
        <v>38</v>
      </c>
      <c r="AD580">
        <v>8573480</v>
      </c>
      <c r="AE580">
        <v>38318</v>
      </c>
      <c r="AF580" t="b">
        <v>0</v>
      </c>
    </row>
    <row r="581" spans="1:32" x14ac:dyDescent="0.15">
      <c r="A581">
        <v>4</v>
      </c>
      <c r="B581">
        <v>580</v>
      </c>
      <c r="C581">
        <v>2</v>
      </c>
      <c r="D581" t="s">
        <v>1657</v>
      </c>
      <c r="E581" t="s">
        <v>1658</v>
      </c>
      <c r="F581" t="s">
        <v>83</v>
      </c>
      <c r="G581" t="s">
        <v>83</v>
      </c>
      <c r="H581">
        <v>38</v>
      </c>
      <c r="I581">
        <v>0</v>
      </c>
      <c r="J581">
        <v>0</v>
      </c>
      <c r="K581" t="s">
        <v>1621</v>
      </c>
      <c r="L581" t="s">
        <v>83</v>
      </c>
      <c r="M581" t="s">
        <v>83</v>
      </c>
      <c r="N581" t="s">
        <v>1622</v>
      </c>
      <c r="O581" t="s">
        <v>83</v>
      </c>
      <c r="P581" t="s">
        <v>83</v>
      </c>
      <c r="Q581" t="s">
        <v>83</v>
      </c>
      <c r="R581" t="s">
        <v>83</v>
      </c>
      <c r="S581" t="s">
        <v>83</v>
      </c>
      <c r="T581" t="s">
        <v>83</v>
      </c>
      <c r="U581" t="s">
        <v>83</v>
      </c>
      <c r="V581" t="s">
        <v>83</v>
      </c>
      <c r="W581">
        <v>4</v>
      </c>
      <c r="X581">
        <v>1</v>
      </c>
      <c r="Y581">
        <v>6</v>
      </c>
      <c r="Z581" s="1">
        <v>40347</v>
      </c>
      <c r="AA581">
        <v>38</v>
      </c>
      <c r="AB581">
        <v>383181006185</v>
      </c>
      <c r="AC581">
        <v>38</v>
      </c>
      <c r="AD581">
        <v>8190273</v>
      </c>
      <c r="AE581">
        <v>38318</v>
      </c>
      <c r="AF581" t="b">
        <v>0</v>
      </c>
    </row>
    <row r="582" spans="1:32" x14ac:dyDescent="0.15">
      <c r="A582">
        <v>4</v>
      </c>
      <c r="B582">
        <v>581</v>
      </c>
      <c r="C582">
        <v>2</v>
      </c>
      <c r="D582" t="s">
        <v>1659</v>
      </c>
      <c r="E582" t="s">
        <v>1660</v>
      </c>
      <c r="F582" t="s">
        <v>83</v>
      </c>
      <c r="G582" t="s">
        <v>83</v>
      </c>
      <c r="H582">
        <v>38</v>
      </c>
      <c r="I582">
        <v>0</v>
      </c>
      <c r="J582">
        <v>0</v>
      </c>
      <c r="K582" t="s">
        <v>1621</v>
      </c>
      <c r="L582" t="s">
        <v>83</v>
      </c>
      <c r="M582" t="s">
        <v>83</v>
      </c>
      <c r="N582" t="s">
        <v>1622</v>
      </c>
      <c r="O582" t="s">
        <v>83</v>
      </c>
      <c r="P582" t="s">
        <v>83</v>
      </c>
      <c r="Q582" t="s">
        <v>83</v>
      </c>
      <c r="R582" t="s">
        <v>83</v>
      </c>
      <c r="S582" t="s">
        <v>83</v>
      </c>
      <c r="T582" t="s">
        <v>83</v>
      </c>
      <c r="U582" t="s">
        <v>83</v>
      </c>
      <c r="V582" t="s">
        <v>83</v>
      </c>
      <c r="W582">
        <v>4</v>
      </c>
      <c r="X582">
        <v>1</v>
      </c>
      <c r="Y582">
        <v>6</v>
      </c>
      <c r="Z582" s="1">
        <v>40393</v>
      </c>
      <c r="AA582">
        <v>38</v>
      </c>
      <c r="AB582">
        <v>383181008035</v>
      </c>
      <c r="AC582">
        <v>38</v>
      </c>
      <c r="AD582">
        <v>8190285</v>
      </c>
      <c r="AE582">
        <v>38318</v>
      </c>
      <c r="AF582" t="b">
        <v>0</v>
      </c>
    </row>
    <row r="583" spans="1:32" x14ac:dyDescent="0.15">
      <c r="A583">
        <v>4</v>
      </c>
      <c r="B583">
        <v>582</v>
      </c>
      <c r="C583">
        <v>2</v>
      </c>
      <c r="D583" t="s">
        <v>1661</v>
      </c>
      <c r="E583" t="s">
        <v>1662</v>
      </c>
      <c r="F583" t="s">
        <v>83</v>
      </c>
      <c r="G583" t="s">
        <v>83</v>
      </c>
      <c r="H583">
        <v>38</v>
      </c>
      <c r="I583">
        <v>0</v>
      </c>
      <c r="J583">
        <v>0</v>
      </c>
      <c r="K583" t="s">
        <v>1621</v>
      </c>
      <c r="L583" t="s">
        <v>83</v>
      </c>
      <c r="M583" t="s">
        <v>83</v>
      </c>
      <c r="N583" t="s">
        <v>1622</v>
      </c>
      <c r="O583" t="s">
        <v>83</v>
      </c>
      <c r="P583" t="s">
        <v>83</v>
      </c>
      <c r="Q583" t="s">
        <v>83</v>
      </c>
      <c r="R583" t="s">
        <v>83</v>
      </c>
      <c r="S583" t="s">
        <v>83</v>
      </c>
      <c r="T583" t="s">
        <v>83</v>
      </c>
      <c r="U583" t="s">
        <v>83</v>
      </c>
      <c r="V583" t="s">
        <v>83</v>
      </c>
      <c r="W583">
        <v>4</v>
      </c>
      <c r="X583">
        <v>1</v>
      </c>
      <c r="Y583">
        <v>5</v>
      </c>
      <c r="Z583" s="1">
        <v>40641</v>
      </c>
      <c r="AA583">
        <v>38</v>
      </c>
      <c r="AB583">
        <v>383181104085</v>
      </c>
      <c r="AC583">
        <v>38</v>
      </c>
      <c r="AD583">
        <v>8507307</v>
      </c>
      <c r="AE583">
        <v>38318</v>
      </c>
      <c r="AF583" t="b">
        <v>0</v>
      </c>
    </row>
    <row r="584" spans="1:32" x14ac:dyDescent="0.15">
      <c r="A584">
        <v>4</v>
      </c>
      <c r="B584">
        <v>583</v>
      </c>
      <c r="C584">
        <v>2</v>
      </c>
      <c r="D584" t="s">
        <v>1663</v>
      </c>
      <c r="E584" t="s">
        <v>1664</v>
      </c>
      <c r="F584" t="s">
        <v>83</v>
      </c>
      <c r="G584" t="s">
        <v>83</v>
      </c>
      <c r="H584">
        <v>38</v>
      </c>
      <c r="I584">
        <v>0</v>
      </c>
      <c r="J584">
        <v>0</v>
      </c>
      <c r="K584" t="s">
        <v>1621</v>
      </c>
      <c r="L584" t="s">
        <v>83</v>
      </c>
      <c r="M584" t="s">
        <v>83</v>
      </c>
      <c r="N584" t="s">
        <v>1622</v>
      </c>
      <c r="O584" t="s">
        <v>83</v>
      </c>
      <c r="P584" t="s">
        <v>83</v>
      </c>
      <c r="Q584" t="s">
        <v>83</v>
      </c>
      <c r="R584" t="s">
        <v>83</v>
      </c>
      <c r="S584" t="s">
        <v>83</v>
      </c>
      <c r="T584" t="s">
        <v>83</v>
      </c>
      <c r="U584" t="s">
        <v>83</v>
      </c>
      <c r="V584" t="s">
        <v>83</v>
      </c>
      <c r="W584">
        <v>4</v>
      </c>
      <c r="X584">
        <v>1</v>
      </c>
      <c r="Y584">
        <v>5</v>
      </c>
      <c r="Z584" s="1">
        <v>40948</v>
      </c>
      <c r="AA584">
        <v>38</v>
      </c>
      <c r="AB584">
        <v>383181202095</v>
      </c>
      <c r="AC584">
        <v>38</v>
      </c>
      <c r="AD584">
        <v>8950358</v>
      </c>
      <c r="AE584">
        <v>38318</v>
      </c>
      <c r="AF584" t="b">
        <v>0</v>
      </c>
    </row>
    <row r="585" spans="1:32" x14ac:dyDescent="0.15">
      <c r="A585">
        <v>4</v>
      </c>
      <c r="B585">
        <v>584</v>
      </c>
      <c r="C585">
        <v>2</v>
      </c>
      <c r="D585" t="s">
        <v>1665</v>
      </c>
      <c r="E585" t="s">
        <v>1666</v>
      </c>
      <c r="F585" t="s">
        <v>83</v>
      </c>
      <c r="G585" t="s">
        <v>83</v>
      </c>
      <c r="H585">
        <v>38</v>
      </c>
      <c r="I585">
        <v>0</v>
      </c>
      <c r="J585">
        <v>0</v>
      </c>
      <c r="K585" t="s">
        <v>1621</v>
      </c>
      <c r="L585" t="s">
        <v>83</v>
      </c>
      <c r="M585" t="s">
        <v>83</v>
      </c>
      <c r="N585" t="s">
        <v>1622</v>
      </c>
      <c r="O585" t="s">
        <v>83</v>
      </c>
      <c r="P585" t="s">
        <v>83</v>
      </c>
      <c r="Q585" t="s">
        <v>83</v>
      </c>
      <c r="R585" t="s">
        <v>83</v>
      </c>
      <c r="S585" t="s">
        <v>83</v>
      </c>
      <c r="T585" t="s">
        <v>83</v>
      </c>
      <c r="U585" t="s">
        <v>83</v>
      </c>
      <c r="V585" t="s">
        <v>83</v>
      </c>
      <c r="W585">
        <v>4</v>
      </c>
      <c r="X585">
        <v>1</v>
      </c>
      <c r="Y585">
        <v>5</v>
      </c>
      <c r="Z585" s="1">
        <v>40948</v>
      </c>
      <c r="AA585">
        <v>38</v>
      </c>
      <c r="AB585">
        <v>383181202095</v>
      </c>
      <c r="AC585">
        <v>38</v>
      </c>
      <c r="AD585">
        <v>8573492</v>
      </c>
      <c r="AE585">
        <v>38318</v>
      </c>
      <c r="AF585" t="b">
        <v>0</v>
      </c>
    </row>
    <row r="586" spans="1:32" x14ac:dyDescent="0.15">
      <c r="A586">
        <v>4</v>
      </c>
      <c r="B586">
        <v>585</v>
      </c>
      <c r="C586">
        <v>2</v>
      </c>
      <c r="D586" t="s">
        <v>1667</v>
      </c>
      <c r="E586" t="s">
        <v>1668</v>
      </c>
      <c r="F586" t="s">
        <v>83</v>
      </c>
      <c r="G586" t="s">
        <v>83</v>
      </c>
      <c r="H586">
        <v>38</v>
      </c>
      <c r="I586">
        <v>0</v>
      </c>
      <c r="J586">
        <v>0</v>
      </c>
      <c r="K586" t="s">
        <v>1621</v>
      </c>
      <c r="L586" t="s">
        <v>83</v>
      </c>
      <c r="M586" t="s">
        <v>83</v>
      </c>
      <c r="N586" t="s">
        <v>1622</v>
      </c>
      <c r="O586" t="s">
        <v>83</v>
      </c>
      <c r="P586" t="s">
        <v>83</v>
      </c>
      <c r="Q586" t="s">
        <v>83</v>
      </c>
      <c r="R586" t="s">
        <v>83</v>
      </c>
      <c r="S586" t="s">
        <v>83</v>
      </c>
      <c r="T586" t="s">
        <v>83</v>
      </c>
      <c r="U586" t="s">
        <v>83</v>
      </c>
      <c r="V586" t="s">
        <v>83</v>
      </c>
      <c r="W586">
        <v>4</v>
      </c>
      <c r="X586">
        <v>1</v>
      </c>
      <c r="Y586">
        <v>4</v>
      </c>
      <c r="Z586" s="1">
        <v>41134</v>
      </c>
      <c r="AA586">
        <v>38</v>
      </c>
      <c r="AB586">
        <v>383181208135</v>
      </c>
      <c r="AC586">
        <v>38</v>
      </c>
      <c r="AD586">
        <v>8809871</v>
      </c>
      <c r="AE586">
        <v>38318</v>
      </c>
      <c r="AF586" t="b">
        <v>0</v>
      </c>
    </row>
    <row r="587" spans="1:32" x14ac:dyDescent="0.15">
      <c r="A587">
        <v>4</v>
      </c>
      <c r="B587">
        <v>586</v>
      </c>
      <c r="C587">
        <v>2</v>
      </c>
      <c r="D587" t="s">
        <v>1669</v>
      </c>
      <c r="E587" t="s">
        <v>1670</v>
      </c>
      <c r="F587" t="s">
        <v>83</v>
      </c>
      <c r="G587" t="s">
        <v>83</v>
      </c>
      <c r="H587">
        <v>38</v>
      </c>
      <c r="I587">
        <v>0</v>
      </c>
      <c r="J587">
        <v>0</v>
      </c>
      <c r="K587" t="s">
        <v>1621</v>
      </c>
      <c r="L587" t="s">
        <v>83</v>
      </c>
      <c r="M587" t="s">
        <v>83</v>
      </c>
      <c r="N587" t="s">
        <v>1622</v>
      </c>
      <c r="O587" t="s">
        <v>83</v>
      </c>
      <c r="P587" t="s">
        <v>83</v>
      </c>
      <c r="Q587" t="s">
        <v>83</v>
      </c>
      <c r="R587" t="s">
        <v>83</v>
      </c>
      <c r="S587" t="s">
        <v>83</v>
      </c>
      <c r="T587" t="s">
        <v>83</v>
      </c>
      <c r="U587" t="s">
        <v>83</v>
      </c>
      <c r="V587" t="s">
        <v>83</v>
      </c>
      <c r="W587">
        <v>4</v>
      </c>
      <c r="X587">
        <v>1</v>
      </c>
      <c r="Y587">
        <v>4</v>
      </c>
      <c r="Z587" s="1">
        <v>41149</v>
      </c>
      <c r="AA587">
        <v>38</v>
      </c>
      <c r="AB587">
        <v>383181208285</v>
      </c>
      <c r="AC587">
        <v>38</v>
      </c>
      <c r="AD587">
        <v>8950372</v>
      </c>
      <c r="AE587">
        <v>38318</v>
      </c>
      <c r="AF587" t="b">
        <v>0</v>
      </c>
    </row>
    <row r="588" spans="1:32" x14ac:dyDescent="0.15">
      <c r="A588">
        <v>4</v>
      </c>
      <c r="B588">
        <v>587</v>
      </c>
      <c r="C588">
        <v>2</v>
      </c>
      <c r="D588" t="s">
        <v>1671</v>
      </c>
      <c r="E588" t="s">
        <v>1672</v>
      </c>
      <c r="F588" t="s">
        <v>83</v>
      </c>
      <c r="G588" t="s">
        <v>83</v>
      </c>
      <c r="H588">
        <v>38</v>
      </c>
      <c r="I588">
        <v>0</v>
      </c>
      <c r="J588">
        <v>0</v>
      </c>
      <c r="K588" t="s">
        <v>1621</v>
      </c>
      <c r="L588" t="s">
        <v>83</v>
      </c>
      <c r="M588" t="s">
        <v>83</v>
      </c>
      <c r="N588" t="s">
        <v>1622</v>
      </c>
      <c r="O588" t="s">
        <v>83</v>
      </c>
      <c r="P588" t="s">
        <v>83</v>
      </c>
      <c r="Q588" t="s">
        <v>83</v>
      </c>
      <c r="R588" t="s">
        <v>83</v>
      </c>
      <c r="S588" t="s">
        <v>83</v>
      </c>
      <c r="T588" t="s">
        <v>83</v>
      </c>
      <c r="U588" t="s">
        <v>83</v>
      </c>
      <c r="V588" t="s">
        <v>83</v>
      </c>
      <c r="W588">
        <v>4</v>
      </c>
      <c r="X588">
        <v>1</v>
      </c>
      <c r="Y588">
        <v>4</v>
      </c>
      <c r="Z588" s="1">
        <v>41327</v>
      </c>
      <c r="AA588">
        <v>38</v>
      </c>
      <c r="AB588">
        <v>383181302225</v>
      </c>
      <c r="AC588">
        <v>38</v>
      </c>
      <c r="AD588">
        <v>8852680</v>
      </c>
      <c r="AE588">
        <v>38318</v>
      </c>
      <c r="AF588" t="b">
        <v>0</v>
      </c>
    </row>
    <row r="589" spans="1:32" x14ac:dyDescent="0.15">
      <c r="A589">
        <v>4</v>
      </c>
      <c r="B589">
        <v>588</v>
      </c>
      <c r="C589">
        <v>2</v>
      </c>
      <c r="D589" t="s">
        <v>185</v>
      </c>
      <c r="E589" t="s">
        <v>186</v>
      </c>
      <c r="F589" t="s">
        <v>83</v>
      </c>
      <c r="G589" t="s">
        <v>83</v>
      </c>
      <c r="H589">
        <v>42</v>
      </c>
      <c r="I589">
        <v>0</v>
      </c>
      <c r="J589">
        <v>0</v>
      </c>
      <c r="K589" t="s">
        <v>1673</v>
      </c>
      <c r="L589" t="s">
        <v>83</v>
      </c>
      <c r="M589" t="s">
        <v>83</v>
      </c>
      <c r="N589" t="s">
        <v>1674</v>
      </c>
      <c r="O589" t="s">
        <v>83</v>
      </c>
      <c r="P589" t="s">
        <v>83</v>
      </c>
      <c r="Q589" t="s">
        <v>83</v>
      </c>
      <c r="R589" t="s">
        <v>83</v>
      </c>
      <c r="S589" t="s">
        <v>83</v>
      </c>
      <c r="T589" t="s">
        <v>83</v>
      </c>
      <c r="U589" t="s">
        <v>83</v>
      </c>
      <c r="V589" t="s">
        <v>83</v>
      </c>
      <c r="W589">
        <v>4</v>
      </c>
      <c r="X589">
        <v>3</v>
      </c>
      <c r="Y589">
        <v>2</v>
      </c>
      <c r="Z589" s="1">
        <v>38740</v>
      </c>
      <c r="AA589">
        <v>38</v>
      </c>
      <c r="AB589">
        <v>383190601235</v>
      </c>
      <c r="AC589">
        <v>38</v>
      </c>
      <c r="AD589">
        <v>5555055</v>
      </c>
      <c r="AE589">
        <v>38319</v>
      </c>
      <c r="AF589" t="b">
        <v>0</v>
      </c>
    </row>
    <row r="590" spans="1:32" x14ac:dyDescent="0.15">
      <c r="A590">
        <v>4</v>
      </c>
      <c r="B590">
        <v>589</v>
      </c>
      <c r="C590">
        <v>2</v>
      </c>
      <c r="D590" t="s">
        <v>1675</v>
      </c>
      <c r="E590" t="s">
        <v>1676</v>
      </c>
      <c r="F590" t="s">
        <v>83</v>
      </c>
      <c r="G590" t="s">
        <v>83</v>
      </c>
      <c r="H590">
        <v>42</v>
      </c>
      <c r="I590">
        <v>0</v>
      </c>
      <c r="J590">
        <v>0</v>
      </c>
      <c r="K590" t="s">
        <v>1673</v>
      </c>
      <c r="L590" t="s">
        <v>83</v>
      </c>
      <c r="M590" t="s">
        <v>83</v>
      </c>
      <c r="N590" t="s">
        <v>1674</v>
      </c>
      <c r="O590" t="s">
        <v>83</v>
      </c>
      <c r="P590" t="s">
        <v>83</v>
      </c>
      <c r="Q590" t="s">
        <v>83</v>
      </c>
      <c r="R590" t="s">
        <v>83</v>
      </c>
      <c r="S590" t="s">
        <v>83</v>
      </c>
      <c r="T590" t="s">
        <v>83</v>
      </c>
      <c r="U590" t="s">
        <v>83</v>
      </c>
      <c r="V590" t="s">
        <v>83</v>
      </c>
      <c r="W590">
        <v>4</v>
      </c>
      <c r="X590">
        <v>2</v>
      </c>
      <c r="Y590">
        <v>3</v>
      </c>
      <c r="Z590" s="1">
        <v>39475</v>
      </c>
      <c r="AA590">
        <v>38</v>
      </c>
      <c r="AB590">
        <v>383190801285</v>
      </c>
      <c r="AC590">
        <v>38</v>
      </c>
      <c r="AD590">
        <v>7794854</v>
      </c>
      <c r="AE590">
        <v>38319</v>
      </c>
      <c r="AF590" t="b">
        <v>0</v>
      </c>
    </row>
    <row r="591" spans="1:32" x14ac:dyDescent="0.15">
      <c r="A591">
        <v>4</v>
      </c>
      <c r="B591">
        <v>590</v>
      </c>
      <c r="C591">
        <v>1</v>
      </c>
      <c r="D591" t="s">
        <v>187</v>
      </c>
      <c r="E591" t="s">
        <v>188</v>
      </c>
      <c r="F591" t="s">
        <v>83</v>
      </c>
      <c r="G591" t="s">
        <v>83</v>
      </c>
      <c r="H591">
        <v>6</v>
      </c>
      <c r="I591">
        <v>0</v>
      </c>
      <c r="J591">
        <v>0</v>
      </c>
      <c r="K591" t="s">
        <v>1677</v>
      </c>
      <c r="L591" t="s">
        <v>83</v>
      </c>
      <c r="M591" t="s">
        <v>83</v>
      </c>
      <c r="N591" t="s">
        <v>1677</v>
      </c>
      <c r="O591" t="s">
        <v>83</v>
      </c>
      <c r="P591" t="s">
        <v>83</v>
      </c>
      <c r="Q591" t="s">
        <v>83</v>
      </c>
      <c r="R591" t="s">
        <v>83</v>
      </c>
      <c r="S591" t="s">
        <v>83</v>
      </c>
      <c r="T591" t="s">
        <v>83</v>
      </c>
      <c r="U591" t="s">
        <v>83</v>
      </c>
      <c r="V591" t="s">
        <v>83</v>
      </c>
      <c r="W591">
        <v>4</v>
      </c>
      <c r="X591">
        <v>3</v>
      </c>
      <c r="Y591">
        <v>2</v>
      </c>
      <c r="Z591" s="1">
        <v>38721</v>
      </c>
      <c r="AA591">
        <v>38</v>
      </c>
      <c r="AB591">
        <v>383250601040</v>
      </c>
      <c r="AC591">
        <v>38</v>
      </c>
      <c r="AD591">
        <v>7060342</v>
      </c>
      <c r="AE591">
        <v>38325</v>
      </c>
      <c r="AF591" t="b">
        <v>0</v>
      </c>
    </row>
    <row r="592" spans="1:32" x14ac:dyDescent="0.15">
      <c r="A592">
        <v>4</v>
      </c>
      <c r="B592">
        <v>591</v>
      </c>
      <c r="C592">
        <v>1</v>
      </c>
      <c r="D592" t="s">
        <v>1678</v>
      </c>
      <c r="E592" t="s">
        <v>1679</v>
      </c>
      <c r="F592" t="s">
        <v>83</v>
      </c>
      <c r="G592" t="s">
        <v>83</v>
      </c>
      <c r="H592">
        <v>6</v>
      </c>
      <c r="I592">
        <v>0</v>
      </c>
      <c r="J592">
        <v>0</v>
      </c>
      <c r="K592" t="s">
        <v>1677</v>
      </c>
      <c r="L592" t="s">
        <v>83</v>
      </c>
      <c r="M592" t="s">
        <v>83</v>
      </c>
      <c r="N592" t="s">
        <v>1677</v>
      </c>
      <c r="O592" t="s">
        <v>83</v>
      </c>
      <c r="P592" t="s">
        <v>83</v>
      </c>
      <c r="Q592" t="s">
        <v>83</v>
      </c>
      <c r="R592" t="s">
        <v>83</v>
      </c>
      <c r="S592" t="s">
        <v>83</v>
      </c>
      <c r="T592" t="s">
        <v>83</v>
      </c>
      <c r="U592" t="s">
        <v>83</v>
      </c>
      <c r="V592" t="s">
        <v>83</v>
      </c>
      <c r="W592">
        <v>4</v>
      </c>
      <c r="X592">
        <v>2</v>
      </c>
      <c r="Y592">
        <v>2</v>
      </c>
      <c r="Z592" s="1">
        <v>39660</v>
      </c>
      <c r="AA592">
        <v>38</v>
      </c>
      <c r="AB592">
        <v>383250807310</v>
      </c>
      <c r="AC592">
        <v>38</v>
      </c>
      <c r="AD592">
        <v>9443597</v>
      </c>
      <c r="AE592">
        <v>38325</v>
      </c>
      <c r="AF592" t="b">
        <v>0</v>
      </c>
    </row>
    <row r="593" spans="1:32" x14ac:dyDescent="0.15">
      <c r="A593">
        <v>4</v>
      </c>
      <c r="B593">
        <v>592</v>
      </c>
      <c r="C593">
        <v>2</v>
      </c>
      <c r="D593" t="s">
        <v>1680</v>
      </c>
      <c r="E593" t="s">
        <v>1681</v>
      </c>
      <c r="F593" t="s">
        <v>83</v>
      </c>
      <c r="G593" t="s">
        <v>83</v>
      </c>
      <c r="H593">
        <v>6</v>
      </c>
      <c r="I593">
        <v>0</v>
      </c>
      <c r="J593">
        <v>0</v>
      </c>
      <c r="K593" t="s">
        <v>1677</v>
      </c>
      <c r="L593" t="s">
        <v>83</v>
      </c>
      <c r="M593" t="s">
        <v>83</v>
      </c>
      <c r="N593" t="s">
        <v>1677</v>
      </c>
      <c r="O593" t="s">
        <v>83</v>
      </c>
      <c r="P593" t="s">
        <v>83</v>
      </c>
      <c r="Q593" t="s">
        <v>83</v>
      </c>
      <c r="R593" t="s">
        <v>83</v>
      </c>
      <c r="S593" t="s">
        <v>83</v>
      </c>
      <c r="T593" t="s">
        <v>83</v>
      </c>
      <c r="U593" t="s">
        <v>83</v>
      </c>
      <c r="V593" t="s">
        <v>83</v>
      </c>
      <c r="W593">
        <v>4</v>
      </c>
      <c r="X593">
        <v>1</v>
      </c>
      <c r="Y593">
        <v>4</v>
      </c>
      <c r="Z593" s="1">
        <v>41057</v>
      </c>
      <c r="AA593">
        <v>38</v>
      </c>
      <c r="AB593">
        <v>383251205285</v>
      </c>
      <c r="AC593">
        <v>38</v>
      </c>
      <c r="AD593">
        <v>9436417</v>
      </c>
      <c r="AE593">
        <v>38325</v>
      </c>
      <c r="AF593" t="b">
        <v>0</v>
      </c>
    </row>
    <row r="594" spans="1:32" x14ac:dyDescent="0.15">
      <c r="A594">
        <v>4</v>
      </c>
      <c r="B594">
        <v>593</v>
      </c>
      <c r="C594">
        <v>1</v>
      </c>
      <c r="D594" t="s">
        <v>1682</v>
      </c>
      <c r="E594" t="s">
        <v>1683</v>
      </c>
      <c r="F594" t="s">
        <v>83</v>
      </c>
      <c r="G594" t="s">
        <v>83</v>
      </c>
      <c r="H594">
        <v>27</v>
      </c>
      <c r="I594">
        <v>0</v>
      </c>
      <c r="J594">
        <v>0</v>
      </c>
      <c r="K594" t="s">
        <v>1684</v>
      </c>
      <c r="L594" t="s">
        <v>83</v>
      </c>
      <c r="M594" t="s">
        <v>83</v>
      </c>
      <c r="N594" t="s">
        <v>1685</v>
      </c>
      <c r="O594" t="s">
        <v>83</v>
      </c>
      <c r="P594" t="s">
        <v>83</v>
      </c>
      <c r="Q594" t="s">
        <v>83</v>
      </c>
      <c r="R594" t="s">
        <v>83</v>
      </c>
      <c r="S594" t="s">
        <v>83</v>
      </c>
      <c r="T594" t="s">
        <v>83</v>
      </c>
      <c r="U594" t="s">
        <v>83</v>
      </c>
      <c r="V594" t="s">
        <v>83</v>
      </c>
      <c r="W594">
        <v>4</v>
      </c>
      <c r="X594">
        <v>2</v>
      </c>
      <c r="Y594">
        <v>3</v>
      </c>
      <c r="Z594" s="1">
        <v>39188</v>
      </c>
      <c r="AA594">
        <v>38</v>
      </c>
      <c r="AB594">
        <v>383260704160</v>
      </c>
      <c r="AC594">
        <v>38</v>
      </c>
      <c r="AD594">
        <v>6914720</v>
      </c>
      <c r="AE594">
        <v>38326</v>
      </c>
      <c r="AF594" t="b">
        <v>0</v>
      </c>
    </row>
    <row r="595" spans="1:32" x14ac:dyDescent="0.15">
      <c r="A595">
        <v>4</v>
      </c>
      <c r="B595">
        <v>594</v>
      </c>
      <c r="C595">
        <v>2</v>
      </c>
      <c r="D595" t="s">
        <v>1686</v>
      </c>
      <c r="E595" t="s">
        <v>1687</v>
      </c>
      <c r="F595" t="s">
        <v>83</v>
      </c>
      <c r="G595" t="s">
        <v>83</v>
      </c>
      <c r="H595">
        <v>27</v>
      </c>
      <c r="I595">
        <v>0</v>
      </c>
      <c r="J595">
        <v>0</v>
      </c>
      <c r="K595" t="s">
        <v>1684</v>
      </c>
      <c r="L595" t="s">
        <v>83</v>
      </c>
      <c r="M595" t="s">
        <v>83</v>
      </c>
      <c r="N595" t="s">
        <v>1685</v>
      </c>
      <c r="O595" t="s">
        <v>83</v>
      </c>
      <c r="P595" t="s">
        <v>83</v>
      </c>
      <c r="Q595" t="s">
        <v>83</v>
      </c>
      <c r="R595" t="s">
        <v>83</v>
      </c>
      <c r="S595" t="s">
        <v>83</v>
      </c>
      <c r="T595" t="s">
        <v>83</v>
      </c>
      <c r="U595" t="s">
        <v>83</v>
      </c>
      <c r="V595" t="s">
        <v>83</v>
      </c>
      <c r="W595">
        <v>4</v>
      </c>
      <c r="X595">
        <v>2</v>
      </c>
      <c r="Y595">
        <v>1</v>
      </c>
      <c r="Z595" s="1">
        <v>40035</v>
      </c>
      <c r="AA595">
        <v>38</v>
      </c>
      <c r="AB595">
        <v>383260908105</v>
      </c>
      <c r="AC595">
        <v>38</v>
      </c>
      <c r="AD595">
        <v>8191353</v>
      </c>
      <c r="AE595">
        <v>38326</v>
      </c>
      <c r="AF595" t="b">
        <v>0</v>
      </c>
    </row>
    <row r="596" spans="1:32" x14ac:dyDescent="0.15">
      <c r="A596">
        <v>4</v>
      </c>
      <c r="B596">
        <v>595</v>
      </c>
      <c r="C596">
        <v>2</v>
      </c>
      <c r="D596" t="s">
        <v>388</v>
      </c>
      <c r="E596" t="s">
        <v>389</v>
      </c>
      <c r="F596" t="s">
        <v>83</v>
      </c>
      <c r="G596" t="s">
        <v>83</v>
      </c>
      <c r="H596">
        <v>2</v>
      </c>
      <c r="I596">
        <v>0</v>
      </c>
      <c r="J596">
        <v>0</v>
      </c>
      <c r="K596" t="s">
        <v>1688</v>
      </c>
      <c r="L596" t="s">
        <v>83</v>
      </c>
      <c r="M596" t="s">
        <v>83</v>
      </c>
      <c r="N596" t="s">
        <v>1688</v>
      </c>
      <c r="O596" t="s">
        <v>83</v>
      </c>
      <c r="P596" t="s">
        <v>83</v>
      </c>
      <c r="Q596" t="s">
        <v>83</v>
      </c>
      <c r="R596" t="s">
        <v>83</v>
      </c>
      <c r="S596" t="s">
        <v>83</v>
      </c>
      <c r="T596" t="s">
        <v>83</v>
      </c>
      <c r="U596" t="s">
        <v>83</v>
      </c>
      <c r="V596" t="s">
        <v>83</v>
      </c>
      <c r="W596">
        <v>4</v>
      </c>
      <c r="X596">
        <v>3</v>
      </c>
      <c r="Y596">
        <v>3</v>
      </c>
      <c r="Z596" s="1">
        <v>38310</v>
      </c>
      <c r="AA596">
        <v>38</v>
      </c>
      <c r="AB596">
        <v>383270411195</v>
      </c>
      <c r="AC596">
        <v>38</v>
      </c>
      <c r="AD596">
        <v>6909137</v>
      </c>
      <c r="AE596">
        <v>38327</v>
      </c>
      <c r="AF596" t="b">
        <v>0</v>
      </c>
    </row>
    <row r="597" spans="1:32" x14ac:dyDescent="0.15">
      <c r="A597">
        <v>4</v>
      </c>
      <c r="B597">
        <v>596</v>
      </c>
      <c r="C597">
        <v>2</v>
      </c>
      <c r="D597" t="s">
        <v>189</v>
      </c>
      <c r="E597" t="s">
        <v>190</v>
      </c>
      <c r="F597" t="s">
        <v>83</v>
      </c>
      <c r="G597" t="s">
        <v>83</v>
      </c>
      <c r="H597">
        <v>2</v>
      </c>
      <c r="I597">
        <v>0</v>
      </c>
      <c r="J597">
        <v>0</v>
      </c>
      <c r="K597" t="s">
        <v>1688</v>
      </c>
      <c r="L597" t="s">
        <v>83</v>
      </c>
      <c r="M597" t="s">
        <v>83</v>
      </c>
      <c r="N597" t="s">
        <v>1688</v>
      </c>
      <c r="O597" t="s">
        <v>83</v>
      </c>
      <c r="P597" t="s">
        <v>83</v>
      </c>
      <c r="Q597" t="s">
        <v>83</v>
      </c>
      <c r="R597" t="s">
        <v>83</v>
      </c>
      <c r="S597" t="s">
        <v>83</v>
      </c>
      <c r="T597" t="s">
        <v>83</v>
      </c>
      <c r="U597" t="s">
        <v>83</v>
      </c>
      <c r="V597" t="s">
        <v>83</v>
      </c>
      <c r="W597">
        <v>4</v>
      </c>
      <c r="X597">
        <v>3</v>
      </c>
      <c r="Y597">
        <v>1</v>
      </c>
      <c r="Z597" s="1">
        <v>39080</v>
      </c>
      <c r="AA597">
        <v>38</v>
      </c>
      <c r="AB597">
        <v>383270612295</v>
      </c>
      <c r="AC597">
        <v>38</v>
      </c>
      <c r="AD597">
        <v>8461817</v>
      </c>
      <c r="AE597">
        <v>38327</v>
      </c>
      <c r="AF597" t="b">
        <v>0</v>
      </c>
    </row>
    <row r="598" spans="1:32" x14ac:dyDescent="0.15">
      <c r="A598">
        <v>4</v>
      </c>
      <c r="B598">
        <v>597</v>
      </c>
      <c r="C598">
        <v>2</v>
      </c>
      <c r="D598" t="s">
        <v>1689</v>
      </c>
      <c r="E598" t="s">
        <v>1690</v>
      </c>
      <c r="F598" t="s">
        <v>83</v>
      </c>
      <c r="G598" t="s">
        <v>83</v>
      </c>
      <c r="H598">
        <v>2</v>
      </c>
      <c r="I598">
        <v>0</v>
      </c>
      <c r="J598">
        <v>0</v>
      </c>
      <c r="K598" t="s">
        <v>1688</v>
      </c>
      <c r="L598" t="s">
        <v>83</v>
      </c>
      <c r="M598" t="s">
        <v>83</v>
      </c>
      <c r="N598" t="s">
        <v>1688</v>
      </c>
      <c r="O598" t="s">
        <v>83</v>
      </c>
      <c r="P598" t="s">
        <v>83</v>
      </c>
      <c r="Q598" t="s">
        <v>83</v>
      </c>
      <c r="R598" t="s">
        <v>83</v>
      </c>
      <c r="S598" t="s">
        <v>83</v>
      </c>
      <c r="T598" t="s">
        <v>83</v>
      </c>
      <c r="U598" t="s">
        <v>83</v>
      </c>
      <c r="V598" t="s">
        <v>83</v>
      </c>
      <c r="W598">
        <v>4</v>
      </c>
      <c r="X598">
        <v>2</v>
      </c>
      <c r="Y598">
        <v>3</v>
      </c>
      <c r="Z598" s="1">
        <v>39197</v>
      </c>
      <c r="AA598">
        <v>38</v>
      </c>
      <c r="AB598">
        <v>383270704255</v>
      </c>
      <c r="AC598">
        <v>38</v>
      </c>
      <c r="AD598">
        <v>6124047</v>
      </c>
      <c r="AE598">
        <v>38327</v>
      </c>
      <c r="AF598" t="b">
        <v>0</v>
      </c>
    </row>
    <row r="599" spans="1:32" x14ac:dyDescent="0.15">
      <c r="A599">
        <v>4</v>
      </c>
      <c r="B599">
        <v>598</v>
      </c>
      <c r="C599">
        <v>2</v>
      </c>
      <c r="D599" t="s">
        <v>1691</v>
      </c>
      <c r="E599" t="s">
        <v>1692</v>
      </c>
      <c r="F599" t="s">
        <v>83</v>
      </c>
      <c r="G599" t="s">
        <v>83</v>
      </c>
      <c r="H599">
        <v>22</v>
      </c>
      <c r="I599">
        <v>0</v>
      </c>
      <c r="J599">
        <v>0</v>
      </c>
      <c r="K599" t="s">
        <v>1693</v>
      </c>
      <c r="L599" t="s">
        <v>83</v>
      </c>
      <c r="M599" t="s">
        <v>83</v>
      </c>
      <c r="N599" t="s">
        <v>1694</v>
      </c>
      <c r="O599" t="s">
        <v>83</v>
      </c>
      <c r="P599" t="s">
        <v>83</v>
      </c>
      <c r="Q599" t="s">
        <v>83</v>
      </c>
      <c r="R599" t="s">
        <v>83</v>
      </c>
      <c r="S599" t="s">
        <v>83</v>
      </c>
      <c r="T599" t="s">
        <v>83</v>
      </c>
      <c r="U599" t="s">
        <v>83</v>
      </c>
      <c r="V599" t="s">
        <v>83</v>
      </c>
      <c r="W599">
        <v>4</v>
      </c>
      <c r="X599">
        <v>2</v>
      </c>
      <c r="Y599">
        <v>2</v>
      </c>
      <c r="Z599" s="1">
        <v>39570</v>
      </c>
      <c r="AA599">
        <v>38</v>
      </c>
      <c r="AB599">
        <v>383300805025</v>
      </c>
      <c r="AC599">
        <v>38</v>
      </c>
      <c r="AD599">
        <v>7503532</v>
      </c>
      <c r="AE599">
        <v>38330</v>
      </c>
      <c r="AF599" t="b">
        <v>0</v>
      </c>
    </row>
    <row r="600" spans="1:32" x14ac:dyDescent="0.15">
      <c r="A600">
        <v>4</v>
      </c>
      <c r="B600">
        <v>599</v>
      </c>
      <c r="C600">
        <v>2</v>
      </c>
      <c r="D600" t="s">
        <v>1695</v>
      </c>
      <c r="E600" t="s">
        <v>1696</v>
      </c>
      <c r="F600" t="s">
        <v>83</v>
      </c>
      <c r="G600" t="s">
        <v>83</v>
      </c>
      <c r="H600">
        <v>22</v>
      </c>
      <c r="I600">
        <v>0</v>
      </c>
      <c r="J600">
        <v>0</v>
      </c>
      <c r="K600" t="s">
        <v>1693</v>
      </c>
      <c r="L600" t="s">
        <v>83</v>
      </c>
      <c r="M600" t="s">
        <v>83</v>
      </c>
      <c r="N600" t="s">
        <v>1694</v>
      </c>
      <c r="O600" t="s">
        <v>83</v>
      </c>
      <c r="P600" t="s">
        <v>83</v>
      </c>
      <c r="Q600" t="s">
        <v>83</v>
      </c>
      <c r="R600" t="s">
        <v>83</v>
      </c>
      <c r="S600" t="s">
        <v>83</v>
      </c>
      <c r="T600" t="s">
        <v>83</v>
      </c>
      <c r="U600" t="s">
        <v>83</v>
      </c>
      <c r="V600" t="s">
        <v>83</v>
      </c>
      <c r="W600">
        <v>4</v>
      </c>
      <c r="X600">
        <v>2</v>
      </c>
      <c r="Y600">
        <v>2</v>
      </c>
      <c r="Z600" s="1">
        <v>39693</v>
      </c>
      <c r="AA600">
        <v>38</v>
      </c>
      <c r="AB600">
        <v>383300809025</v>
      </c>
      <c r="AC600">
        <v>38</v>
      </c>
      <c r="AD600">
        <v>6935303</v>
      </c>
      <c r="AE600">
        <v>38330</v>
      </c>
      <c r="AF600" t="b">
        <v>0</v>
      </c>
    </row>
    <row r="601" spans="1:32" x14ac:dyDescent="0.15">
      <c r="A601">
        <v>4</v>
      </c>
      <c r="B601">
        <v>600</v>
      </c>
      <c r="C601">
        <v>1</v>
      </c>
      <c r="D601" t="s">
        <v>191</v>
      </c>
      <c r="E601" t="s">
        <v>192</v>
      </c>
      <c r="F601" t="s">
        <v>83</v>
      </c>
      <c r="G601" t="s">
        <v>83</v>
      </c>
      <c r="H601">
        <v>21</v>
      </c>
      <c r="I601">
        <v>0</v>
      </c>
      <c r="J601">
        <v>0</v>
      </c>
      <c r="K601" t="s">
        <v>1697</v>
      </c>
      <c r="L601" t="s">
        <v>83</v>
      </c>
      <c r="M601" t="s">
        <v>83</v>
      </c>
      <c r="N601" t="s">
        <v>1698</v>
      </c>
      <c r="O601" t="s">
        <v>83</v>
      </c>
      <c r="P601" t="s">
        <v>83</v>
      </c>
      <c r="Q601" t="s">
        <v>83</v>
      </c>
      <c r="R601" t="s">
        <v>83</v>
      </c>
      <c r="S601" t="s">
        <v>83</v>
      </c>
      <c r="T601" t="s">
        <v>83</v>
      </c>
      <c r="U601" t="s">
        <v>83</v>
      </c>
      <c r="V601" t="s">
        <v>83</v>
      </c>
      <c r="W601">
        <v>4</v>
      </c>
      <c r="X601">
        <v>3</v>
      </c>
      <c r="Y601">
        <v>1</v>
      </c>
      <c r="Z601" s="1">
        <v>39028</v>
      </c>
      <c r="AA601">
        <v>38</v>
      </c>
      <c r="AB601">
        <v>383320611070</v>
      </c>
      <c r="AC601">
        <v>38</v>
      </c>
      <c r="AD601">
        <v>5988604</v>
      </c>
      <c r="AE601">
        <v>38332</v>
      </c>
      <c r="AF601" t="b">
        <v>0</v>
      </c>
    </row>
    <row r="602" spans="1:32" x14ac:dyDescent="0.15">
      <c r="A602">
        <v>4</v>
      </c>
      <c r="B602">
        <v>601</v>
      </c>
      <c r="C602">
        <v>2</v>
      </c>
      <c r="D602" t="s">
        <v>193</v>
      </c>
      <c r="E602" t="s">
        <v>194</v>
      </c>
      <c r="F602" t="s">
        <v>83</v>
      </c>
      <c r="G602" t="s">
        <v>83</v>
      </c>
      <c r="H602">
        <v>21</v>
      </c>
      <c r="I602">
        <v>0</v>
      </c>
      <c r="J602">
        <v>0</v>
      </c>
      <c r="K602" t="s">
        <v>1697</v>
      </c>
      <c r="L602" t="s">
        <v>83</v>
      </c>
      <c r="M602" t="s">
        <v>83</v>
      </c>
      <c r="N602" t="s">
        <v>1698</v>
      </c>
      <c r="O602" t="s">
        <v>83</v>
      </c>
      <c r="P602" t="s">
        <v>83</v>
      </c>
      <c r="Q602" t="s">
        <v>83</v>
      </c>
      <c r="R602" t="s">
        <v>83</v>
      </c>
      <c r="S602" t="s">
        <v>83</v>
      </c>
      <c r="T602" t="s">
        <v>83</v>
      </c>
      <c r="U602" t="s">
        <v>83</v>
      </c>
      <c r="V602" t="s">
        <v>83</v>
      </c>
      <c r="W602">
        <v>4</v>
      </c>
      <c r="X602">
        <v>3</v>
      </c>
      <c r="Y602">
        <v>1</v>
      </c>
      <c r="Z602" s="1">
        <v>38813</v>
      </c>
      <c r="AA602">
        <v>38</v>
      </c>
      <c r="AB602">
        <v>383320604065</v>
      </c>
      <c r="AC602">
        <v>38</v>
      </c>
      <c r="AD602">
        <v>8684783</v>
      </c>
      <c r="AE602">
        <v>38332</v>
      </c>
      <c r="AF602" t="b">
        <v>0</v>
      </c>
    </row>
    <row r="603" spans="1:32" x14ac:dyDescent="0.15">
      <c r="A603">
        <v>4</v>
      </c>
      <c r="B603">
        <v>602</v>
      </c>
      <c r="C603">
        <v>2</v>
      </c>
      <c r="D603" t="s">
        <v>1699</v>
      </c>
      <c r="E603" t="s">
        <v>1700</v>
      </c>
      <c r="F603" t="s">
        <v>83</v>
      </c>
      <c r="G603" t="s">
        <v>83</v>
      </c>
      <c r="H603">
        <v>21</v>
      </c>
      <c r="I603">
        <v>0</v>
      </c>
      <c r="J603">
        <v>0</v>
      </c>
      <c r="K603" t="s">
        <v>1697</v>
      </c>
      <c r="L603" t="s">
        <v>83</v>
      </c>
      <c r="M603" t="s">
        <v>83</v>
      </c>
      <c r="N603" t="s">
        <v>1698</v>
      </c>
      <c r="O603" t="s">
        <v>83</v>
      </c>
      <c r="P603" t="s">
        <v>83</v>
      </c>
      <c r="Q603" t="s">
        <v>83</v>
      </c>
      <c r="R603" t="s">
        <v>83</v>
      </c>
      <c r="S603" t="s">
        <v>83</v>
      </c>
      <c r="T603" t="s">
        <v>83</v>
      </c>
      <c r="U603" t="s">
        <v>83</v>
      </c>
      <c r="V603" t="s">
        <v>83</v>
      </c>
      <c r="W603">
        <v>4</v>
      </c>
      <c r="X603">
        <v>1</v>
      </c>
      <c r="Y603">
        <v>6</v>
      </c>
      <c r="Z603" s="1">
        <v>40394</v>
      </c>
      <c r="AA603">
        <v>38</v>
      </c>
      <c r="AB603">
        <v>383321008045</v>
      </c>
      <c r="AC603">
        <v>38</v>
      </c>
      <c r="AD603">
        <v>8363113</v>
      </c>
      <c r="AE603">
        <v>38332</v>
      </c>
      <c r="AF603" t="b">
        <v>0</v>
      </c>
    </row>
    <row r="604" spans="1:32" x14ac:dyDescent="0.15">
      <c r="A604">
        <v>4</v>
      </c>
      <c r="B604">
        <v>603</v>
      </c>
      <c r="C604">
        <v>1</v>
      </c>
      <c r="D604" t="s">
        <v>195</v>
      </c>
      <c r="E604" t="s">
        <v>196</v>
      </c>
      <c r="F604" t="s">
        <v>83</v>
      </c>
      <c r="G604" t="s">
        <v>83</v>
      </c>
      <c r="H604">
        <v>1</v>
      </c>
      <c r="I604">
        <v>0</v>
      </c>
      <c r="J604">
        <v>0</v>
      </c>
      <c r="K604" t="s">
        <v>1701</v>
      </c>
      <c r="L604" t="s">
        <v>83</v>
      </c>
      <c r="M604" t="s">
        <v>83</v>
      </c>
      <c r="N604" t="s">
        <v>1701</v>
      </c>
      <c r="O604" t="s">
        <v>83</v>
      </c>
      <c r="P604" t="s">
        <v>83</v>
      </c>
      <c r="Q604" t="s">
        <v>83</v>
      </c>
      <c r="R604" t="s">
        <v>83</v>
      </c>
      <c r="S604" t="s">
        <v>83</v>
      </c>
      <c r="T604" t="s">
        <v>83</v>
      </c>
      <c r="U604" t="s">
        <v>83</v>
      </c>
      <c r="V604" t="s">
        <v>83</v>
      </c>
      <c r="W604">
        <v>4</v>
      </c>
      <c r="X604">
        <v>3</v>
      </c>
      <c r="Y604">
        <v>3</v>
      </c>
      <c r="Z604" s="1">
        <v>38119</v>
      </c>
      <c r="AA604">
        <v>38</v>
      </c>
      <c r="AB604">
        <v>383340405120</v>
      </c>
      <c r="AC604">
        <v>38</v>
      </c>
      <c r="AD604">
        <v>7700286</v>
      </c>
      <c r="AE604">
        <v>38334</v>
      </c>
      <c r="AF604" t="b">
        <v>0</v>
      </c>
    </row>
    <row r="605" spans="1:32" x14ac:dyDescent="0.15">
      <c r="A605">
        <v>4</v>
      </c>
      <c r="B605">
        <v>604</v>
      </c>
      <c r="C605">
        <v>1</v>
      </c>
      <c r="D605" t="s">
        <v>1702</v>
      </c>
      <c r="E605" t="s">
        <v>1703</v>
      </c>
      <c r="F605" t="s">
        <v>83</v>
      </c>
      <c r="G605" t="s">
        <v>83</v>
      </c>
      <c r="H605">
        <v>1</v>
      </c>
      <c r="I605">
        <v>0</v>
      </c>
      <c r="J605">
        <v>0</v>
      </c>
      <c r="K605" t="s">
        <v>1701</v>
      </c>
      <c r="L605" t="s">
        <v>83</v>
      </c>
      <c r="M605" t="s">
        <v>83</v>
      </c>
      <c r="N605" t="s">
        <v>1701</v>
      </c>
      <c r="O605" t="s">
        <v>83</v>
      </c>
      <c r="P605" t="s">
        <v>83</v>
      </c>
      <c r="Q605" t="s">
        <v>83</v>
      </c>
      <c r="R605" t="s">
        <v>83</v>
      </c>
      <c r="S605" t="s">
        <v>83</v>
      </c>
      <c r="T605" t="s">
        <v>83</v>
      </c>
      <c r="U605" t="s">
        <v>83</v>
      </c>
      <c r="V605" t="s">
        <v>83</v>
      </c>
      <c r="W605">
        <v>4</v>
      </c>
      <c r="X605">
        <v>2</v>
      </c>
      <c r="Y605">
        <v>3</v>
      </c>
      <c r="Z605" s="1">
        <v>39269</v>
      </c>
      <c r="AA605">
        <v>38</v>
      </c>
      <c r="AB605">
        <v>383340707060</v>
      </c>
      <c r="AC605">
        <v>38</v>
      </c>
      <c r="AD605">
        <v>9244180</v>
      </c>
      <c r="AE605">
        <v>38334</v>
      </c>
      <c r="AF605" t="b">
        <v>0</v>
      </c>
    </row>
    <row r="606" spans="1:32" x14ac:dyDescent="0.15">
      <c r="A606">
        <v>4</v>
      </c>
      <c r="B606">
        <v>605</v>
      </c>
      <c r="C606">
        <v>1</v>
      </c>
      <c r="D606" t="s">
        <v>1704</v>
      </c>
      <c r="E606" t="s">
        <v>1705</v>
      </c>
      <c r="F606" t="s">
        <v>83</v>
      </c>
      <c r="G606" t="s">
        <v>83</v>
      </c>
      <c r="H606">
        <v>1</v>
      </c>
      <c r="I606">
        <v>0</v>
      </c>
      <c r="J606">
        <v>0</v>
      </c>
      <c r="K606" t="s">
        <v>1701</v>
      </c>
      <c r="L606" t="s">
        <v>83</v>
      </c>
      <c r="M606" t="s">
        <v>83</v>
      </c>
      <c r="N606" t="s">
        <v>1701</v>
      </c>
      <c r="O606" t="s">
        <v>83</v>
      </c>
      <c r="P606" t="s">
        <v>83</v>
      </c>
      <c r="Q606" t="s">
        <v>83</v>
      </c>
      <c r="R606" t="s">
        <v>83</v>
      </c>
      <c r="S606" t="s">
        <v>83</v>
      </c>
      <c r="T606" t="s">
        <v>83</v>
      </c>
      <c r="U606" t="s">
        <v>83</v>
      </c>
      <c r="V606" t="s">
        <v>83</v>
      </c>
      <c r="W606">
        <v>4</v>
      </c>
      <c r="X606">
        <v>2</v>
      </c>
      <c r="Y606">
        <v>3</v>
      </c>
      <c r="Z606" s="1">
        <v>39357</v>
      </c>
      <c r="AA606">
        <v>38</v>
      </c>
      <c r="AB606">
        <v>383340710020</v>
      </c>
      <c r="AC606">
        <v>38</v>
      </c>
      <c r="AD606">
        <v>7363059</v>
      </c>
      <c r="AE606">
        <v>38334</v>
      </c>
      <c r="AF606" t="b">
        <v>0</v>
      </c>
    </row>
    <row r="607" spans="1:32" x14ac:dyDescent="0.15">
      <c r="A607">
        <v>4</v>
      </c>
      <c r="B607">
        <v>606</v>
      </c>
      <c r="C607">
        <v>1</v>
      </c>
      <c r="D607" t="s">
        <v>1706</v>
      </c>
      <c r="E607" t="s">
        <v>1707</v>
      </c>
      <c r="F607" t="s">
        <v>83</v>
      </c>
      <c r="G607" t="s">
        <v>83</v>
      </c>
      <c r="H607">
        <v>1</v>
      </c>
      <c r="I607">
        <v>0</v>
      </c>
      <c r="J607">
        <v>0</v>
      </c>
      <c r="K607" t="s">
        <v>1701</v>
      </c>
      <c r="L607" t="s">
        <v>83</v>
      </c>
      <c r="M607" t="s">
        <v>83</v>
      </c>
      <c r="N607" t="s">
        <v>1701</v>
      </c>
      <c r="O607" t="s">
        <v>83</v>
      </c>
      <c r="P607" t="s">
        <v>83</v>
      </c>
      <c r="Q607" t="s">
        <v>83</v>
      </c>
      <c r="R607" t="s">
        <v>83</v>
      </c>
      <c r="S607" t="s">
        <v>83</v>
      </c>
      <c r="T607" t="s">
        <v>83</v>
      </c>
      <c r="U607" t="s">
        <v>83</v>
      </c>
      <c r="V607" t="s">
        <v>83</v>
      </c>
      <c r="W607">
        <v>4</v>
      </c>
      <c r="X607">
        <v>2</v>
      </c>
      <c r="Y607">
        <v>1</v>
      </c>
      <c r="Z607" s="1">
        <v>40215</v>
      </c>
      <c r="AA607">
        <v>38</v>
      </c>
      <c r="AB607">
        <v>383341002060</v>
      </c>
      <c r="AC607">
        <v>38</v>
      </c>
      <c r="AD607">
        <v>7813129</v>
      </c>
      <c r="AE607">
        <v>38334</v>
      </c>
      <c r="AF607" t="b">
        <v>0</v>
      </c>
    </row>
    <row r="608" spans="1:32" x14ac:dyDescent="0.15">
      <c r="A608">
        <v>4</v>
      </c>
      <c r="B608">
        <v>607</v>
      </c>
      <c r="C608">
        <v>2</v>
      </c>
      <c r="D608" t="s">
        <v>197</v>
      </c>
      <c r="E608" t="s">
        <v>198</v>
      </c>
      <c r="F608" t="s">
        <v>83</v>
      </c>
      <c r="G608" t="s">
        <v>83</v>
      </c>
      <c r="H608">
        <v>1</v>
      </c>
      <c r="I608">
        <v>0</v>
      </c>
      <c r="J608">
        <v>0</v>
      </c>
      <c r="K608" t="s">
        <v>1701</v>
      </c>
      <c r="L608" t="s">
        <v>83</v>
      </c>
      <c r="M608" t="s">
        <v>83</v>
      </c>
      <c r="N608" t="s">
        <v>1701</v>
      </c>
      <c r="O608" t="s">
        <v>83</v>
      </c>
      <c r="P608" t="s">
        <v>83</v>
      </c>
      <c r="Q608" t="s">
        <v>83</v>
      </c>
      <c r="R608" t="s">
        <v>83</v>
      </c>
      <c r="S608" t="s">
        <v>83</v>
      </c>
      <c r="T608" t="s">
        <v>83</v>
      </c>
      <c r="U608" t="s">
        <v>83</v>
      </c>
      <c r="V608" t="s">
        <v>83</v>
      </c>
      <c r="W608">
        <v>4</v>
      </c>
      <c r="X608">
        <v>3</v>
      </c>
      <c r="Y608">
        <v>2</v>
      </c>
      <c r="Z608" s="1">
        <v>38671</v>
      </c>
      <c r="AA608">
        <v>38</v>
      </c>
      <c r="AB608">
        <v>383340511155</v>
      </c>
      <c r="AC608">
        <v>38</v>
      </c>
      <c r="AD608">
        <v>6903076</v>
      </c>
      <c r="AE608">
        <v>38334</v>
      </c>
      <c r="AF608" t="b">
        <v>0</v>
      </c>
    </row>
    <row r="609" spans="1:32" x14ac:dyDescent="0.15">
      <c r="A609">
        <v>4</v>
      </c>
      <c r="B609">
        <v>608</v>
      </c>
      <c r="C609">
        <v>2</v>
      </c>
      <c r="D609" t="s">
        <v>199</v>
      </c>
      <c r="E609" t="s">
        <v>200</v>
      </c>
      <c r="F609" t="s">
        <v>83</v>
      </c>
      <c r="G609" t="s">
        <v>83</v>
      </c>
      <c r="H609">
        <v>1</v>
      </c>
      <c r="I609">
        <v>0</v>
      </c>
      <c r="J609">
        <v>0</v>
      </c>
      <c r="K609" t="s">
        <v>1701</v>
      </c>
      <c r="L609" t="s">
        <v>83</v>
      </c>
      <c r="M609" t="s">
        <v>83</v>
      </c>
      <c r="N609" t="s">
        <v>1701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 t="s">
        <v>83</v>
      </c>
      <c r="U609" t="s">
        <v>83</v>
      </c>
      <c r="V609" t="s">
        <v>83</v>
      </c>
      <c r="W609">
        <v>4</v>
      </c>
      <c r="X609">
        <v>3</v>
      </c>
      <c r="Y609">
        <v>2</v>
      </c>
      <c r="Z609" s="1">
        <v>38751</v>
      </c>
      <c r="AA609">
        <v>38</v>
      </c>
      <c r="AB609">
        <v>383340602035</v>
      </c>
      <c r="AC609">
        <v>38</v>
      </c>
      <c r="AD609">
        <v>6902910</v>
      </c>
      <c r="AE609">
        <v>38334</v>
      </c>
      <c r="AF609" t="b">
        <v>0</v>
      </c>
    </row>
    <row r="610" spans="1:32" x14ac:dyDescent="0.15">
      <c r="A610">
        <v>4</v>
      </c>
      <c r="B610">
        <v>609</v>
      </c>
      <c r="C610">
        <v>2</v>
      </c>
      <c r="D610" t="s">
        <v>201</v>
      </c>
      <c r="E610" t="s">
        <v>202</v>
      </c>
      <c r="F610" t="s">
        <v>83</v>
      </c>
      <c r="G610" t="s">
        <v>83</v>
      </c>
      <c r="H610">
        <v>1</v>
      </c>
      <c r="I610">
        <v>0</v>
      </c>
      <c r="J610">
        <v>0</v>
      </c>
      <c r="K610" t="s">
        <v>1701</v>
      </c>
      <c r="L610" t="s">
        <v>83</v>
      </c>
      <c r="M610" t="s">
        <v>83</v>
      </c>
      <c r="N610" t="s">
        <v>1701</v>
      </c>
      <c r="O610" t="s">
        <v>83</v>
      </c>
      <c r="P610" t="s">
        <v>83</v>
      </c>
      <c r="Q610" t="s">
        <v>83</v>
      </c>
      <c r="R610" t="s">
        <v>83</v>
      </c>
      <c r="S610" t="s">
        <v>83</v>
      </c>
      <c r="T610" t="s">
        <v>83</v>
      </c>
      <c r="U610" t="s">
        <v>83</v>
      </c>
      <c r="V610" t="s">
        <v>83</v>
      </c>
      <c r="W610">
        <v>4</v>
      </c>
      <c r="X610">
        <v>3</v>
      </c>
      <c r="Y610">
        <v>1</v>
      </c>
      <c r="Z610" s="1">
        <v>38874</v>
      </c>
      <c r="AA610">
        <v>38</v>
      </c>
      <c r="AB610">
        <v>383340606065</v>
      </c>
      <c r="AC610">
        <v>38</v>
      </c>
      <c r="AD610">
        <v>6522409</v>
      </c>
      <c r="AE610">
        <v>38334</v>
      </c>
      <c r="AF610" t="b">
        <v>0</v>
      </c>
    </row>
    <row r="611" spans="1:32" x14ac:dyDescent="0.15">
      <c r="A611">
        <v>4</v>
      </c>
      <c r="B611">
        <v>610</v>
      </c>
      <c r="C611">
        <v>2</v>
      </c>
      <c r="D611" t="s">
        <v>1708</v>
      </c>
      <c r="E611" t="s">
        <v>1709</v>
      </c>
      <c r="F611" t="s">
        <v>83</v>
      </c>
      <c r="G611" t="s">
        <v>83</v>
      </c>
      <c r="H611">
        <v>1</v>
      </c>
      <c r="I611">
        <v>0</v>
      </c>
      <c r="J611">
        <v>0</v>
      </c>
      <c r="K611" t="s">
        <v>1701</v>
      </c>
      <c r="L611" t="s">
        <v>83</v>
      </c>
      <c r="M611" t="s">
        <v>83</v>
      </c>
      <c r="N611" t="s">
        <v>1701</v>
      </c>
      <c r="O611" t="s">
        <v>83</v>
      </c>
      <c r="P611" t="s">
        <v>83</v>
      </c>
      <c r="Q611" t="s">
        <v>83</v>
      </c>
      <c r="R611" t="s">
        <v>83</v>
      </c>
      <c r="S611" t="s">
        <v>83</v>
      </c>
      <c r="T611" t="s">
        <v>83</v>
      </c>
      <c r="U611" t="s">
        <v>83</v>
      </c>
      <c r="V611" t="s">
        <v>83</v>
      </c>
      <c r="W611">
        <v>4</v>
      </c>
      <c r="X611">
        <v>2</v>
      </c>
      <c r="Y611">
        <v>2</v>
      </c>
      <c r="Z611" s="1">
        <v>39832</v>
      </c>
      <c r="AA611">
        <v>38</v>
      </c>
      <c r="AB611">
        <v>383340901195</v>
      </c>
      <c r="AC611">
        <v>38</v>
      </c>
      <c r="AD611">
        <v>7363085</v>
      </c>
      <c r="AE611">
        <v>38334</v>
      </c>
      <c r="AF611" t="b">
        <v>0</v>
      </c>
    </row>
    <row r="612" spans="1:32" x14ac:dyDescent="0.15">
      <c r="A612">
        <v>4</v>
      </c>
      <c r="B612">
        <v>611</v>
      </c>
      <c r="C612">
        <v>2</v>
      </c>
      <c r="D612" t="s">
        <v>1710</v>
      </c>
      <c r="E612" t="s">
        <v>1711</v>
      </c>
      <c r="F612" t="s">
        <v>83</v>
      </c>
      <c r="G612" t="s">
        <v>83</v>
      </c>
      <c r="H612">
        <v>1</v>
      </c>
      <c r="I612">
        <v>0</v>
      </c>
      <c r="J612">
        <v>0</v>
      </c>
      <c r="K612" t="s">
        <v>1701</v>
      </c>
      <c r="L612" t="s">
        <v>83</v>
      </c>
      <c r="M612" t="s">
        <v>83</v>
      </c>
      <c r="N612" t="s">
        <v>1701</v>
      </c>
      <c r="O612" t="s">
        <v>83</v>
      </c>
      <c r="P612" t="s">
        <v>83</v>
      </c>
      <c r="Q612" t="s">
        <v>83</v>
      </c>
      <c r="R612" t="s">
        <v>83</v>
      </c>
      <c r="S612" t="s">
        <v>83</v>
      </c>
      <c r="T612" t="s">
        <v>83</v>
      </c>
      <c r="U612" t="s">
        <v>83</v>
      </c>
      <c r="V612" t="s">
        <v>83</v>
      </c>
      <c r="W612">
        <v>4</v>
      </c>
      <c r="X612">
        <v>2</v>
      </c>
      <c r="Y612">
        <v>1</v>
      </c>
      <c r="Z612" s="1">
        <v>40064</v>
      </c>
      <c r="AA612">
        <v>38</v>
      </c>
      <c r="AB612">
        <v>383340909085</v>
      </c>
      <c r="AC612">
        <v>38</v>
      </c>
      <c r="AD612">
        <v>7363124</v>
      </c>
      <c r="AE612">
        <v>38334</v>
      </c>
      <c r="AF612" t="b">
        <v>0</v>
      </c>
    </row>
    <row r="613" spans="1:32" x14ac:dyDescent="0.15">
      <c r="A613">
        <v>4</v>
      </c>
      <c r="B613">
        <v>612</v>
      </c>
      <c r="C613">
        <v>2</v>
      </c>
      <c r="D613" t="s">
        <v>1712</v>
      </c>
      <c r="E613" t="s">
        <v>1713</v>
      </c>
      <c r="F613" t="s">
        <v>83</v>
      </c>
      <c r="G613" t="s">
        <v>83</v>
      </c>
      <c r="H613">
        <v>1</v>
      </c>
      <c r="I613">
        <v>0</v>
      </c>
      <c r="J613">
        <v>0</v>
      </c>
      <c r="K613" t="s">
        <v>1701</v>
      </c>
      <c r="L613" t="s">
        <v>83</v>
      </c>
      <c r="M613" t="s">
        <v>83</v>
      </c>
      <c r="N613" t="s">
        <v>1701</v>
      </c>
      <c r="O613" t="s">
        <v>83</v>
      </c>
      <c r="P613" t="s">
        <v>83</v>
      </c>
      <c r="Q613" t="s">
        <v>83</v>
      </c>
      <c r="R613" t="s">
        <v>83</v>
      </c>
      <c r="S613" t="s">
        <v>83</v>
      </c>
      <c r="T613" t="s">
        <v>83</v>
      </c>
      <c r="U613" t="s">
        <v>83</v>
      </c>
      <c r="V613" t="s">
        <v>83</v>
      </c>
      <c r="W613">
        <v>4</v>
      </c>
      <c r="X613">
        <v>1</v>
      </c>
      <c r="Y613">
        <v>4</v>
      </c>
      <c r="Z613" s="1">
        <v>41021</v>
      </c>
      <c r="AA613">
        <v>38</v>
      </c>
      <c r="AB613">
        <v>383341204225</v>
      </c>
      <c r="AC613">
        <v>38</v>
      </c>
      <c r="AD613">
        <v>8606129</v>
      </c>
      <c r="AE613">
        <v>38334</v>
      </c>
      <c r="AF613" t="b">
        <v>0</v>
      </c>
    </row>
    <row r="614" spans="1:32" x14ac:dyDescent="0.15">
      <c r="A614">
        <v>4</v>
      </c>
      <c r="B614">
        <v>613</v>
      </c>
      <c r="C614">
        <v>1</v>
      </c>
      <c r="D614" t="s">
        <v>1714</v>
      </c>
      <c r="E614" t="s">
        <v>1715</v>
      </c>
      <c r="F614" t="s">
        <v>83</v>
      </c>
      <c r="G614" t="s">
        <v>83</v>
      </c>
      <c r="H614">
        <v>20</v>
      </c>
      <c r="I614">
        <v>0</v>
      </c>
      <c r="J614">
        <v>0</v>
      </c>
      <c r="K614" t="s">
        <v>1716</v>
      </c>
      <c r="L614" t="s">
        <v>83</v>
      </c>
      <c r="M614" t="s">
        <v>83</v>
      </c>
      <c r="N614" t="s">
        <v>1717</v>
      </c>
      <c r="O614" t="s">
        <v>83</v>
      </c>
      <c r="P614" t="s">
        <v>83</v>
      </c>
      <c r="Q614" t="s">
        <v>83</v>
      </c>
      <c r="R614" t="s">
        <v>83</v>
      </c>
      <c r="S614" t="s">
        <v>83</v>
      </c>
      <c r="T614" t="s">
        <v>83</v>
      </c>
      <c r="U614" t="s">
        <v>83</v>
      </c>
      <c r="V614" t="s">
        <v>83</v>
      </c>
      <c r="W614">
        <v>4</v>
      </c>
      <c r="X614">
        <v>2</v>
      </c>
      <c r="Y614">
        <v>2</v>
      </c>
      <c r="Z614" s="1">
        <v>39590</v>
      </c>
      <c r="AA614">
        <v>38</v>
      </c>
      <c r="AB614">
        <v>383360805220</v>
      </c>
      <c r="AC614">
        <v>38</v>
      </c>
      <c r="AD614">
        <v>6935288</v>
      </c>
      <c r="AE614">
        <v>38336</v>
      </c>
      <c r="AF614" t="b">
        <v>0</v>
      </c>
    </row>
    <row r="615" spans="1:32" x14ac:dyDescent="0.15">
      <c r="A615">
        <v>4</v>
      </c>
      <c r="B615">
        <v>614</v>
      </c>
      <c r="C615">
        <v>2</v>
      </c>
      <c r="D615" t="s">
        <v>1718</v>
      </c>
      <c r="E615" t="s">
        <v>1719</v>
      </c>
      <c r="F615" t="s">
        <v>83</v>
      </c>
      <c r="G615" t="s">
        <v>83</v>
      </c>
      <c r="H615">
        <v>20</v>
      </c>
      <c r="I615">
        <v>0</v>
      </c>
      <c r="J615">
        <v>0</v>
      </c>
      <c r="K615" t="s">
        <v>1716</v>
      </c>
      <c r="L615" t="s">
        <v>83</v>
      </c>
      <c r="M615" t="s">
        <v>83</v>
      </c>
      <c r="N615" t="s">
        <v>1717</v>
      </c>
      <c r="O615" t="s">
        <v>83</v>
      </c>
      <c r="P615" t="s">
        <v>83</v>
      </c>
      <c r="Q615" t="s">
        <v>83</v>
      </c>
      <c r="R615" t="s">
        <v>83</v>
      </c>
      <c r="S615" t="s">
        <v>83</v>
      </c>
      <c r="T615" t="s">
        <v>83</v>
      </c>
      <c r="U615" t="s">
        <v>83</v>
      </c>
      <c r="V615" t="s">
        <v>83</v>
      </c>
      <c r="W615">
        <v>4</v>
      </c>
      <c r="X615">
        <v>2</v>
      </c>
      <c r="Y615">
        <v>1</v>
      </c>
      <c r="Z615" s="1">
        <v>40237</v>
      </c>
      <c r="AA615">
        <v>38</v>
      </c>
      <c r="AB615">
        <v>383361002285</v>
      </c>
      <c r="AC615">
        <v>38</v>
      </c>
      <c r="AD615">
        <v>7785005</v>
      </c>
      <c r="AE615">
        <v>38336</v>
      </c>
      <c r="AF615" t="b">
        <v>0</v>
      </c>
    </row>
    <row r="616" spans="1:32" x14ac:dyDescent="0.15">
      <c r="A616">
        <v>4</v>
      </c>
      <c r="B616">
        <v>615</v>
      </c>
      <c r="C616">
        <v>1</v>
      </c>
      <c r="D616" t="s">
        <v>1720</v>
      </c>
      <c r="E616" t="s">
        <v>1721</v>
      </c>
      <c r="F616" t="s">
        <v>83</v>
      </c>
      <c r="G616" t="s">
        <v>83</v>
      </c>
      <c r="H616">
        <v>24</v>
      </c>
      <c r="I616">
        <v>0</v>
      </c>
      <c r="J616">
        <v>0</v>
      </c>
      <c r="K616" t="s">
        <v>1722</v>
      </c>
      <c r="L616" t="s">
        <v>83</v>
      </c>
      <c r="M616" t="s">
        <v>83</v>
      </c>
      <c r="N616" t="s">
        <v>1723</v>
      </c>
      <c r="O616" t="s">
        <v>83</v>
      </c>
      <c r="P616" t="s">
        <v>83</v>
      </c>
      <c r="Q616" t="s">
        <v>83</v>
      </c>
      <c r="R616" t="s">
        <v>83</v>
      </c>
      <c r="S616" t="s">
        <v>83</v>
      </c>
      <c r="T616" t="s">
        <v>83</v>
      </c>
      <c r="U616" t="s">
        <v>83</v>
      </c>
      <c r="V616" t="s">
        <v>83</v>
      </c>
      <c r="W616">
        <v>4</v>
      </c>
      <c r="X616">
        <v>1</v>
      </c>
      <c r="Y616">
        <v>6</v>
      </c>
      <c r="Z616" s="1">
        <v>40484</v>
      </c>
      <c r="AA616">
        <v>39</v>
      </c>
      <c r="AB616">
        <v>395001011020</v>
      </c>
      <c r="AC616">
        <v>39</v>
      </c>
      <c r="AD616">
        <v>8582429</v>
      </c>
      <c r="AE616">
        <v>39500</v>
      </c>
      <c r="AF616" t="b">
        <v>0</v>
      </c>
    </row>
    <row r="617" spans="1:32" x14ac:dyDescent="0.15">
      <c r="A617">
        <v>4</v>
      </c>
      <c r="B617">
        <v>616</v>
      </c>
      <c r="C617">
        <v>2</v>
      </c>
      <c r="D617" t="s">
        <v>1724</v>
      </c>
      <c r="E617" t="s">
        <v>1725</v>
      </c>
      <c r="F617" t="s">
        <v>83</v>
      </c>
      <c r="G617" t="s">
        <v>83</v>
      </c>
      <c r="H617">
        <v>24</v>
      </c>
      <c r="I617">
        <v>0</v>
      </c>
      <c r="J617">
        <v>0</v>
      </c>
      <c r="K617" t="s">
        <v>1722</v>
      </c>
      <c r="L617" t="s">
        <v>83</v>
      </c>
      <c r="M617" t="s">
        <v>83</v>
      </c>
      <c r="N617" t="s">
        <v>1723</v>
      </c>
      <c r="O617" t="s">
        <v>83</v>
      </c>
      <c r="P617" t="s">
        <v>83</v>
      </c>
      <c r="Q617" t="s">
        <v>83</v>
      </c>
      <c r="R617" t="s">
        <v>83</v>
      </c>
      <c r="S617" t="s">
        <v>83</v>
      </c>
      <c r="T617" t="s">
        <v>83</v>
      </c>
      <c r="U617" t="s">
        <v>83</v>
      </c>
      <c r="V617" t="s">
        <v>83</v>
      </c>
      <c r="W617">
        <v>4</v>
      </c>
      <c r="X617">
        <v>1</v>
      </c>
      <c r="Y617">
        <v>3</v>
      </c>
      <c r="Z617" s="1">
        <v>41415</v>
      </c>
      <c r="AA617">
        <v>39</v>
      </c>
      <c r="AB617">
        <v>395001305215</v>
      </c>
      <c r="AC617">
        <v>39</v>
      </c>
      <c r="AD617">
        <v>9143689</v>
      </c>
      <c r="AE617">
        <v>39500</v>
      </c>
      <c r="AF617" t="b">
        <v>0</v>
      </c>
    </row>
    <row r="618" spans="1:32" x14ac:dyDescent="0.15">
      <c r="A618">
        <v>4</v>
      </c>
      <c r="B618">
        <v>617</v>
      </c>
      <c r="C618">
        <v>1</v>
      </c>
      <c r="D618" t="s">
        <v>1726</v>
      </c>
      <c r="E618" t="s">
        <v>1727</v>
      </c>
      <c r="F618" t="s">
        <v>83</v>
      </c>
      <c r="G618" t="s">
        <v>83</v>
      </c>
      <c r="H618">
        <v>43</v>
      </c>
      <c r="I618">
        <v>0</v>
      </c>
      <c r="J618">
        <v>0</v>
      </c>
      <c r="K618" t="s">
        <v>1728</v>
      </c>
      <c r="L618" t="s">
        <v>83</v>
      </c>
      <c r="M618" t="s">
        <v>83</v>
      </c>
      <c r="N618" t="s">
        <v>1729</v>
      </c>
      <c r="O618" t="s">
        <v>83</v>
      </c>
      <c r="P618" t="s">
        <v>83</v>
      </c>
      <c r="Q618" t="s">
        <v>83</v>
      </c>
      <c r="R618" t="s">
        <v>83</v>
      </c>
      <c r="S618" t="s">
        <v>83</v>
      </c>
      <c r="T618" t="s">
        <v>83</v>
      </c>
      <c r="U618" t="s">
        <v>83</v>
      </c>
      <c r="V618" t="s">
        <v>83</v>
      </c>
      <c r="W618">
        <v>4</v>
      </c>
      <c r="X618">
        <v>3</v>
      </c>
      <c r="Y618">
        <v>2</v>
      </c>
      <c r="Z618" s="1">
        <v>38463</v>
      </c>
      <c r="AA618">
        <v>39</v>
      </c>
      <c r="AB618">
        <v>395010504210</v>
      </c>
      <c r="AC618">
        <v>39</v>
      </c>
      <c r="AD618">
        <v>6133822</v>
      </c>
      <c r="AE618">
        <v>39501</v>
      </c>
      <c r="AF618" t="b">
        <v>0</v>
      </c>
    </row>
    <row r="619" spans="1:32" x14ac:dyDescent="0.15">
      <c r="A619">
        <v>4</v>
      </c>
      <c r="B619">
        <v>618</v>
      </c>
      <c r="C619">
        <v>1</v>
      </c>
      <c r="D619" t="s">
        <v>1730</v>
      </c>
      <c r="E619" t="s">
        <v>1731</v>
      </c>
      <c r="F619" t="s">
        <v>83</v>
      </c>
      <c r="G619" t="s">
        <v>83</v>
      </c>
      <c r="H619">
        <v>43</v>
      </c>
      <c r="I619">
        <v>0</v>
      </c>
      <c r="J619">
        <v>0</v>
      </c>
      <c r="K619" t="s">
        <v>1728</v>
      </c>
      <c r="L619" t="s">
        <v>83</v>
      </c>
      <c r="M619" t="s">
        <v>83</v>
      </c>
      <c r="N619" t="s">
        <v>1729</v>
      </c>
      <c r="O619" t="s">
        <v>83</v>
      </c>
      <c r="P619" t="s">
        <v>83</v>
      </c>
      <c r="Q619" t="s">
        <v>83</v>
      </c>
      <c r="R619" t="s">
        <v>83</v>
      </c>
      <c r="S619" t="s">
        <v>83</v>
      </c>
      <c r="T619" t="s">
        <v>83</v>
      </c>
      <c r="U619" t="s">
        <v>83</v>
      </c>
      <c r="V619" t="s">
        <v>83</v>
      </c>
      <c r="W619">
        <v>4</v>
      </c>
      <c r="X619">
        <v>3</v>
      </c>
      <c r="Y619">
        <v>2</v>
      </c>
      <c r="Z619" s="1">
        <v>38739</v>
      </c>
      <c r="AA619">
        <v>39</v>
      </c>
      <c r="AB619">
        <v>395010601220</v>
      </c>
      <c r="AC619">
        <v>39</v>
      </c>
      <c r="AD619">
        <v>8261873</v>
      </c>
      <c r="AE619">
        <v>39501</v>
      </c>
      <c r="AF619" t="b">
        <v>0</v>
      </c>
    </row>
    <row r="620" spans="1:32" x14ac:dyDescent="0.15">
      <c r="A620">
        <v>4</v>
      </c>
      <c r="B620">
        <v>619</v>
      </c>
      <c r="C620">
        <v>1</v>
      </c>
      <c r="D620" t="s">
        <v>1732</v>
      </c>
      <c r="E620" t="s">
        <v>1733</v>
      </c>
      <c r="F620" t="s">
        <v>83</v>
      </c>
      <c r="G620" t="s">
        <v>83</v>
      </c>
      <c r="H620">
        <v>43</v>
      </c>
      <c r="I620">
        <v>0</v>
      </c>
      <c r="J620">
        <v>0</v>
      </c>
      <c r="K620" t="s">
        <v>1728</v>
      </c>
      <c r="L620" t="s">
        <v>83</v>
      </c>
      <c r="M620" t="s">
        <v>83</v>
      </c>
      <c r="N620" t="s">
        <v>1729</v>
      </c>
      <c r="O620" t="s">
        <v>83</v>
      </c>
      <c r="P620" t="s">
        <v>83</v>
      </c>
      <c r="Q620" t="s">
        <v>83</v>
      </c>
      <c r="R620" t="s">
        <v>83</v>
      </c>
      <c r="S620" t="s">
        <v>83</v>
      </c>
      <c r="T620" t="s">
        <v>83</v>
      </c>
      <c r="U620" t="s">
        <v>83</v>
      </c>
      <c r="V620" t="s">
        <v>83</v>
      </c>
      <c r="W620">
        <v>4</v>
      </c>
      <c r="X620">
        <v>3</v>
      </c>
      <c r="Y620">
        <v>1</v>
      </c>
      <c r="Z620" s="1">
        <v>38824</v>
      </c>
      <c r="AA620">
        <v>39</v>
      </c>
      <c r="AB620">
        <v>395010604170</v>
      </c>
      <c r="AC620">
        <v>39</v>
      </c>
      <c r="AD620">
        <v>8635522</v>
      </c>
      <c r="AE620">
        <v>39501</v>
      </c>
      <c r="AF620" t="b">
        <v>0</v>
      </c>
    </row>
    <row r="621" spans="1:32" x14ac:dyDescent="0.15">
      <c r="A621">
        <v>4</v>
      </c>
      <c r="B621">
        <v>620</v>
      </c>
      <c r="C621">
        <v>1</v>
      </c>
      <c r="D621" t="s">
        <v>1734</v>
      </c>
      <c r="E621" t="s">
        <v>1735</v>
      </c>
      <c r="F621" t="s">
        <v>83</v>
      </c>
      <c r="G621" t="s">
        <v>83</v>
      </c>
      <c r="H621">
        <v>43</v>
      </c>
      <c r="I621">
        <v>0</v>
      </c>
      <c r="J621">
        <v>0</v>
      </c>
      <c r="K621" t="s">
        <v>1728</v>
      </c>
      <c r="L621" t="s">
        <v>83</v>
      </c>
      <c r="M621" t="s">
        <v>83</v>
      </c>
      <c r="N621" t="s">
        <v>1729</v>
      </c>
      <c r="O621" t="s">
        <v>83</v>
      </c>
      <c r="P621" t="s">
        <v>83</v>
      </c>
      <c r="Q621" t="s">
        <v>83</v>
      </c>
      <c r="R621" t="s">
        <v>83</v>
      </c>
      <c r="S621" t="s">
        <v>83</v>
      </c>
      <c r="T621" t="s">
        <v>83</v>
      </c>
      <c r="U621" t="s">
        <v>83</v>
      </c>
      <c r="V621" t="s">
        <v>83</v>
      </c>
      <c r="W621">
        <v>4</v>
      </c>
      <c r="X621">
        <v>3</v>
      </c>
      <c r="Y621">
        <v>1</v>
      </c>
      <c r="Z621" s="1">
        <v>39157</v>
      </c>
      <c r="AA621">
        <v>39</v>
      </c>
      <c r="AB621">
        <v>395010703160</v>
      </c>
      <c r="AC621">
        <v>39</v>
      </c>
      <c r="AD621">
        <v>6836808</v>
      </c>
      <c r="AE621">
        <v>39501</v>
      </c>
      <c r="AF621" t="b">
        <v>0</v>
      </c>
    </row>
    <row r="622" spans="1:32" x14ac:dyDescent="0.15">
      <c r="A622">
        <v>4</v>
      </c>
      <c r="B622">
        <v>621</v>
      </c>
      <c r="C622">
        <v>1</v>
      </c>
      <c r="D622" t="s">
        <v>1736</v>
      </c>
      <c r="E622" t="s">
        <v>1737</v>
      </c>
      <c r="F622" t="s">
        <v>83</v>
      </c>
      <c r="G622" t="s">
        <v>83</v>
      </c>
      <c r="H622">
        <v>43</v>
      </c>
      <c r="I622">
        <v>0</v>
      </c>
      <c r="J622">
        <v>0</v>
      </c>
      <c r="K622" t="s">
        <v>1728</v>
      </c>
      <c r="L622" t="s">
        <v>83</v>
      </c>
      <c r="M622" t="s">
        <v>83</v>
      </c>
      <c r="N622" t="s">
        <v>1729</v>
      </c>
      <c r="O622" t="s">
        <v>83</v>
      </c>
      <c r="P622" t="s">
        <v>83</v>
      </c>
      <c r="Q622" t="s">
        <v>83</v>
      </c>
      <c r="R622" t="s">
        <v>83</v>
      </c>
      <c r="S622" t="s">
        <v>83</v>
      </c>
      <c r="T622" t="s">
        <v>83</v>
      </c>
      <c r="U622" t="s">
        <v>83</v>
      </c>
      <c r="V622" t="s">
        <v>83</v>
      </c>
      <c r="W622">
        <v>4</v>
      </c>
      <c r="X622">
        <v>2</v>
      </c>
      <c r="Y622">
        <v>3</v>
      </c>
      <c r="Z622" s="1">
        <v>39371</v>
      </c>
      <c r="AA622">
        <v>39</v>
      </c>
      <c r="AB622">
        <v>395010710160</v>
      </c>
      <c r="AC622">
        <v>39</v>
      </c>
      <c r="AD622">
        <v>7908616</v>
      </c>
      <c r="AE622">
        <v>39501</v>
      </c>
      <c r="AF622" t="b">
        <v>0</v>
      </c>
    </row>
    <row r="623" spans="1:32" x14ac:dyDescent="0.15">
      <c r="A623">
        <v>4</v>
      </c>
      <c r="B623">
        <v>622</v>
      </c>
      <c r="C623">
        <v>1</v>
      </c>
      <c r="D623" t="s">
        <v>1738</v>
      </c>
      <c r="E623" t="s">
        <v>1739</v>
      </c>
      <c r="F623" t="s">
        <v>83</v>
      </c>
      <c r="G623" t="s">
        <v>83</v>
      </c>
      <c r="H623">
        <v>43</v>
      </c>
      <c r="I623">
        <v>0</v>
      </c>
      <c r="J623">
        <v>0</v>
      </c>
      <c r="K623" t="s">
        <v>1728</v>
      </c>
      <c r="L623" t="s">
        <v>83</v>
      </c>
      <c r="M623" t="s">
        <v>83</v>
      </c>
      <c r="N623" t="s">
        <v>1729</v>
      </c>
      <c r="O623" t="s">
        <v>83</v>
      </c>
      <c r="P623" t="s">
        <v>83</v>
      </c>
      <c r="Q623" t="s">
        <v>83</v>
      </c>
      <c r="R623" t="s">
        <v>83</v>
      </c>
      <c r="S623" t="s">
        <v>83</v>
      </c>
      <c r="T623" t="s">
        <v>83</v>
      </c>
      <c r="U623" t="s">
        <v>83</v>
      </c>
      <c r="V623" t="s">
        <v>83</v>
      </c>
      <c r="W623">
        <v>4</v>
      </c>
      <c r="X623">
        <v>2</v>
      </c>
      <c r="Y623">
        <v>2</v>
      </c>
      <c r="Z623" s="1">
        <v>39656</v>
      </c>
      <c r="AA623">
        <v>39</v>
      </c>
      <c r="AB623">
        <v>395010807270</v>
      </c>
      <c r="AC623">
        <v>39</v>
      </c>
      <c r="AD623">
        <v>7478493</v>
      </c>
      <c r="AE623">
        <v>39501</v>
      </c>
      <c r="AF623" t="b">
        <v>0</v>
      </c>
    </row>
    <row r="624" spans="1:32" x14ac:dyDescent="0.15">
      <c r="A624">
        <v>4</v>
      </c>
      <c r="B624">
        <v>623</v>
      </c>
      <c r="C624">
        <v>1</v>
      </c>
      <c r="D624" t="s">
        <v>1740</v>
      </c>
      <c r="E624" t="s">
        <v>1741</v>
      </c>
      <c r="F624" t="s">
        <v>83</v>
      </c>
      <c r="G624" t="s">
        <v>83</v>
      </c>
      <c r="H624">
        <v>43</v>
      </c>
      <c r="I624">
        <v>0</v>
      </c>
      <c r="J624">
        <v>0</v>
      </c>
      <c r="K624" t="s">
        <v>1728</v>
      </c>
      <c r="L624" t="s">
        <v>83</v>
      </c>
      <c r="M624" t="s">
        <v>83</v>
      </c>
      <c r="N624" t="s">
        <v>1729</v>
      </c>
      <c r="O624" t="s">
        <v>83</v>
      </c>
      <c r="P624" t="s">
        <v>83</v>
      </c>
      <c r="Q624" t="s">
        <v>83</v>
      </c>
      <c r="R624" t="s">
        <v>83</v>
      </c>
      <c r="S624" t="s">
        <v>83</v>
      </c>
      <c r="T624" t="s">
        <v>83</v>
      </c>
      <c r="U624" t="s">
        <v>83</v>
      </c>
      <c r="V624" t="s">
        <v>83</v>
      </c>
      <c r="W624">
        <v>4</v>
      </c>
      <c r="X624">
        <v>2</v>
      </c>
      <c r="Y624">
        <v>2</v>
      </c>
      <c r="Z624" s="1">
        <v>39773</v>
      </c>
      <c r="AA624">
        <v>39</v>
      </c>
      <c r="AB624">
        <v>395010811210</v>
      </c>
      <c r="AC624">
        <v>39</v>
      </c>
      <c r="AD624">
        <v>8164843</v>
      </c>
      <c r="AE624">
        <v>39501</v>
      </c>
      <c r="AF624" t="b">
        <v>0</v>
      </c>
    </row>
    <row r="625" spans="1:32" x14ac:dyDescent="0.15">
      <c r="A625">
        <v>4</v>
      </c>
      <c r="B625">
        <v>624</v>
      </c>
      <c r="C625">
        <v>1</v>
      </c>
      <c r="D625" t="s">
        <v>1742</v>
      </c>
      <c r="E625" t="s">
        <v>1743</v>
      </c>
      <c r="F625" t="s">
        <v>83</v>
      </c>
      <c r="G625" t="s">
        <v>83</v>
      </c>
      <c r="H625">
        <v>43</v>
      </c>
      <c r="I625">
        <v>0</v>
      </c>
      <c r="J625">
        <v>0</v>
      </c>
      <c r="K625" t="s">
        <v>1728</v>
      </c>
      <c r="L625" t="s">
        <v>83</v>
      </c>
      <c r="M625" t="s">
        <v>83</v>
      </c>
      <c r="N625" t="s">
        <v>1729</v>
      </c>
      <c r="O625" t="s">
        <v>83</v>
      </c>
      <c r="P625" t="s">
        <v>83</v>
      </c>
      <c r="Q625" t="s">
        <v>83</v>
      </c>
      <c r="R625" t="s">
        <v>83</v>
      </c>
      <c r="S625" t="s">
        <v>83</v>
      </c>
      <c r="T625" t="s">
        <v>83</v>
      </c>
      <c r="U625" t="s">
        <v>83</v>
      </c>
      <c r="V625" t="s">
        <v>83</v>
      </c>
      <c r="W625">
        <v>4</v>
      </c>
      <c r="X625">
        <v>2</v>
      </c>
      <c r="Y625">
        <v>1</v>
      </c>
      <c r="Z625" s="1">
        <v>39951</v>
      </c>
      <c r="AA625">
        <v>39</v>
      </c>
      <c r="AB625">
        <v>395010905180</v>
      </c>
      <c r="AC625">
        <v>39</v>
      </c>
      <c r="AD625">
        <v>7798147</v>
      </c>
      <c r="AE625">
        <v>39501</v>
      </c>
      <c r="AF625" t="b">
        <v>0</v>
      </c>
    </row>
    <row r="626" spans="1:32" x14ac:dyDescent="0.15">
      <c r="A626">
        <v>4</v>
      </c>
      <c r="B626">
        <v>625</v>
      </c>
      <c r="C626">
        <v>1</v>
      </c>
      <c r="D626" t="s">
        <v>1744</v>
      </c>
      <c r="E626" t="s">
        <v>1745</v>
      </c>
      <c r="F626" t="s">
        <v>83</v>
      </c>
      <c r="G626" t="s">
        <v>83</v>
      </c>
      <c r="H626">
        <v>43</v>
      </c>
      <c r="I626">
        <v>0</v>
      </c>
      <c r="J626">
        <v>0</v>
      </c>
      <c r="K626" t="s">
        <v>1728</v>
      </c>
      <c r="L626" t="s">
        <v>83</v>
      </c>
      <c r="M626" t="s">
        <v>83</v>
      </c>
      <c r="N626" t="s">
        <v>1729</v>
      </c>
      <c r="O626" t="s">
        <v>83</v>
      </c>
      <c r="P626" t="s">
        <v>83</v>
      </c>
      <c r="Q626" t="s">
        <v>83</v>
      </c>
      <c r="R626" t="s">
        <v>83</v>
      </c>
      <c r="S626" t="s">
        <v>83</v>
      </c>
      <c r="T626" t="s">
        <v>83</v>
      </c>
      <c r="U626" t="s">
        <v>83</v>
      </c>
      <c r="V626" t="s">
        <v>83</v>
      </c>
      <c r="W626">
        <v>4</v>
      </c>
      <c r="X626">
        <v>2</v>
      </c>
      <c r="Y626">
        <v>1</v>
      </c>
      <c r="Z626" s="1">
        <v>39979</v>
      </c>
      <c r="AA626">
        <v>39</v>
      </c>
      <c r="AB626">
        <v>395010906150</v>
      </c>
      <c r="AC626">
        <v>39</v>
      </c>
      <c r="AD626">
        <v>7908717</v>
      </c>
      <c r="AE626">
        <v>39501</v>
      </c>
      <c r="AF626" t="b">
        <v>0</v>
      </c>
    </row>
    <row r="627" spans="1:32" x14ac:dyDescent="0.15">
      <c r="A627">
        <v>4</v>
      </c>
      <c r="B627">
        <v>626</v>
      </c>
      <c r="C627">
        <v>1</v>
      </c>
      <c r="D627" t="s">
        <v>1746</v>
      </c>
      <c r="E627" t="s">
        <v>1747</v>
      </c>
      <c r="F627" t="s">
        <v>83</v>
      </c>
      <c r="G627" t="s">
        <v>83</v>
      </c>
      <c r="H627">
        <v>43</v>
      </c>
      <c r="I627">
        <v>0</v>
      </c>
      <c r="J627">
        <v>0</v>
      </c>
      <c r="K627" t="s">
        <v>1728</v>
      </c>
      <c r="L627" t="s">
        <v>83</v>
      </c>
      <c r="M627" t="s">
        <v>83</v>
      </c>
      <c r="N627" t="s">
        <v>1729</v>
      </c>
      <c r="O627" t="s">
        <v>83</v>
      </c>
      <c r="P627" t="s">
        <v>83</v>
      </c>
      <c r="Q627" t="s">
        <v>83</v>
      </c>
      <c r="R627" t="s">
        <v>83</v>
      </c>
      <c r="S627" t="s">
        <v>83</v>
      </c>
      <c r="T627" t="s">
        <v>83</v>
      </c>
      <c r="U627" t="s">
        <v>83</v>
      </c>
      <c r="V627" t="s">
        <v>83</v>
      </c>
      <c r="W627">
        <v>4</v>
      </c>
      <c r="X627">
        <v>2</v>
      </c>
      <c r="Y627">
        <v>1</v>
      </c>
      <c r="Z627" s="1">
        <v>40214</v>
      </c>
      <c r="AA627">
        <v>39</v>
      </c>
      <c r="AB627">
        <v>395011002050</v>
      </c>
      <c r="AC627">
        <v>39</v>
      </c>
      <c r="AD627">
        <v>8206278</v>
      </c>
      <c r="AE627">
        <v>39501</v>
      </c>
      <c r="AF627" t="b">
        <v>0</v>
      </c>
    </row>
    <row r="628" spans="1:32" x14ac:dyDescent="0.15">
      <c r="A628">
        <v>4</v>
      </c>
      <c r="B628">
        <v>627</v>
      </c>
      <c r="C628">
        <v>1</v>
      </c>
      <c r="D628" t="s">
        <v>1748</v>
      </c>
      <c r="E628" t="s">
        <v>1749</v>
      </c>
      <c r="F628" t="s">
        <v>83</v>
      </c>
      <c r="G628" t="s">
        <v>83</v>
      </c>
      <c r="H628">
        <v>43</v>
      </c>
      <c r="I628">
        <v>0</v>
      </c>
      <c r="J628">
        <v>0</v>
      </c>
      <c r="K628" t="s">
        <v>1728</v>
      </c>
      <c r="L628" t="s">
        <v>83</v>
      </c>
      <c r="M628" t="s">
        <v>83</v>
      </c>
      <c r="N628" t="s">
        <v>1729</v>
      </c>
      <c r="O628" t="s">
        <v>83</v>
      </c>
      <c r="P628" t="s">
        <v>83</v>
      </c>
      <c r="Q628" t="s">
        <v>83</v>
      </c>
      <c r="R628" t="s">
        <v>83</v>
      </c>
      <c r="S628" t="s">
        <v>83</v>
      </c>
      <c r="T628" t="s">
        <v>83</v>
      </c>
      <c r="U628" t="s">
        <v>83</v>
      </c>
      <c r="V628" t="s">
        <v>83</v>
      </c>
      <c r="W628">
        <v>4</v>
      </c>
      <c r="X628">
        <v>2</v>
      </c>
      <c r="Y628">
        <v>1</v>
      </c>
      <c r="Z628" s="1">
        <v>40224</v>
      </c>
      <c r="AA628">
        <v>39</v>
      </c>
      <c r="AB628">
        <v>395011002150</v>
      </c>
      <c r="AC628">
        <v>39</v>
      </c>
      <c r="AD628">
        <v>8161779</v>
      </c>
      <c r="AE628">
        <v>39501</v>
      </c>
      <c r="AF628" t="b">
        <v>0</v>
      </c>
    </row>
    <row r="629" spans="1:32" x14ac:dyDescent="0.15">
      <c r="A629">
        <v>4</v>
      </c>
      <c r="B629">
        <v>628</v>
      </c>
      <c r="C629">
        <v>1</v>
      </c>
      <c r="D629" t="s">
        <v>1750</v>
      </c>
      <c r="E629" t="s">
        <v>1751</v>
      </c>
      <c r="F629" t="s">
        <v>83</v>
      </c>
      <c r="G629" t="s">
        <v>83</v>
      </c>
      <c r="H629">
        <v>43</v>
      </c>
      <c r="I629">
        <v>0</v>
      </c>
      <c r="J629">
        <v>0</v>
      </c>
      <c r="K629" t="s">
        <v>1728</v>
      </c>
      <c r="L629" t="s">
        <v>83</v>
      </c>
      <c r="M629" t="s">
        <v>83</v>
      </c>
      <c r="N629" t="s">
        <v>1729</v>
      </c>
      <c r="O629" t="s">
        <v>83</v>
      </c>
      <c r="P629" t="s">
        <v>83</v>
      </c>
      <c r="Q629" t="s">
        <v>83</v>
      </c>
      <c r="R629" t="s">
        <v>83</v>
      </c>
      <c r="S629" t="s">
        <v>83</v>
      </c>
      <c r="T629" t="s">
        <v>83</v>
      </c>
      <c r="U629" t="s">
        <v>83</v>
      </c>
      <c r="V629" t="s">
        <v>83</v>
      </c>
      <c r="W629">
        <v>4</v>
      </c>
      <c r="X629">
        <v>1</v>
      </c>
      <c r="Y629">
        <v>6</v>
      </c>
      <c r="Z629" s="1">
        <v>40313</v>
      </c>
      <c r="AA629">
        <v>39</v>
      </c>
      <c r="AB629">
        <v>395011005150</v>
      </c>
      <c r="AC629">
        <v>39</v>
      </c>
      <c r="AD629">
        <v>8800076</v>
      </c>
      <c r="AE629">
        <v>39501</v>
      </c>
      <c r="AF629" t="b">
        <v>0</v>
      </c>
    </row>
    <row r="630" spans="1:32" x14ac:dyDescent="0.15">
      <c r="A630">
        <v>4</v>
      </c>
      <c r="B630">
        <v>629</v>
      </c>
      <c r="C630">
        <v>1</v>
      </c>
      <c r="D630" t="s">
        <v>1752</v>
      </c>
      <c r="E630" t="s">
        <v>1753</v>
      </c>
      <c r="F630" t="s">
        <v>83</v>
      </c>
      <c r="G630" t="s">
        <v>83</v>
      </c>
      <c r="H630">
        <v>43</v>
      </c>
      <c r="I630">
        <v>0</v>
      </c>
      <c r="J630">
        <v>0</v>
      </c>
      <c r="K630" t="s">
        <v>1728</v>
      </c>
      <c r="L630" t="s">
        <v>83</v>
      </c>
      <c r="M630" t="s">
        <v>83</v>
      </c>
      <c r="N630" t="s">
        <v>1729</v>
      </c>
      <c r="O630" t="s">
        <v>83</v>
      </c>
      <c r="P630" t="s">
        <v>83</v>
      </c>
      <c r="Q630" t="s">
        <v>83</v>
      </c>
      <c r="R630" t="s">
        <v>83</v>
      </c>
      <c r="S630" t="s">
        <v>83</v>
      </c>
      <c r="T630" t="s">
        <v>83</v>
      </c>
      <c r="U630" t="s">
        <v>83</v>
      </c>
      <c r="V630" t="s">
        <v>83</v>
      </c>
      <c r="W630">
        <v>4</v>
      </c>
      <c r="X630">
        <v>1</v>
      </c>
      <c r="Y630">
        <v>5</v>
      </c>
      <c r="Z630" s="1">
        <v>40675</v>
      </c>
      <c r="AA630">
        <v>39</v>
      </c>
      <c r="AB630">
        <v>395011105120</v>
      </c>
      <c r="AC630">
        <v>39</v>
      </c>
      <c r="AD630">
        <v>8582328</v>
      </c>
      <c r="AE630">
        <v>39501</v>
      </c>
      <c r="AF630" t="b">
        <v>0</v>
      </c>
    </row>
    <row r="631" spans="1:32" x14ac:dyDescent="0.15">
      <c r="A631">
        <v>4</v>
      </c>
      <c r="B631">
        <v>630</v>
      </c>
      <c r="C631">
        <v>2</v>
      </c>
      <c r="D631" t="s">
        <v>1754</v>
      </c>
      <c r="E631" t="s">
        <v>1755</v>
      </c>
      <c r="F631" t="s">
        <v>83</v>
      </c>
      <c r="G631" t="s">
        <v>83</v>
      </c>
      <c r="H631">
        <v>43</v>
      </c>
      <c r="I631">
        <v>0</v>
      </c>
      <c r="J631">
        <v>0</v>
      </c>
      <c r="K631" t="s">
        <v>1728</v>
      </c>
      <c r="L631" t="s">
        <v>83</v>
      </c>
      <c r="M631" t="s">
        <v>83</v>
      </c>
      <c r="N631" t="s">
        <v>1729</v>
      </c>
      <c r="O631" t="s">
        <v>83</v>
      </c>
      <c r="P631" t="s">
        <v>83</v>
      </c>
      <c r="Q631" t="s">
        <v>83</v>
      </c>
      <c r="R631" t="s">
        <v>83</v>
      </c>
      <c r="S631" t="s">
        <v>83</v>
      </c>
      <c r="T631" t="s">
        <v>83</v>
      </c>
      <c r="U631" t="s">
        <v>83</v>
      </c>
      <c r="V631" t="s">
        <v>83</v>
      </c>
      <c r="W631">
        <v>4</v>
      </c>
      <c r="X631">
        <v>3</v>
      </c>
      <c r="Y631">
        <v>2</v>
      </c>
      <c r="Z631" s="1">
        <v>38570</v>
      </c>
      <c r="AA631">
        <v>39</v>
      </c>
      <c r="AB631">
        <v>395010508065</v>
      </c>
      <c r="AC631">
        <v>39</v>
      </c>
      <c r="AD631">
        <v>6448402</v>
      </c>
      <c r="AE631">
        <v>39501</v>
      </c>
      <c r="AF631" t="b">
        <v>0</v>
      </c>
    </row>
    <row r="632" spans="1:32" x14ac:dyDescent="0.15">
      <c r="A632">
        <v>4</v>
      </c>
      <c r="B632">
        <v>631</v>
      </c>
      <c r="C632">
        <v>2</v>
      </c>
      <c r="D632" t="s">
        <v>1756</v>
      </c>
      <c r="E632" t="s">
        <v>1757</v>
      </c>
      <c r="F632" t="s">
        <v>83</v>
      </c>
      <c r="G632" t="s">
        <v>83</v>
      </c>
      <c r="H632">
        <v>43</v>
      </c>
      <c r="I632">
        <v>0</v>
      </c>
      <c r="J632">
        <v>0</v>
      </c>
      <c r="K632" t="s">
        <v>1728</v>
      </c>
      <c r="L632" t="s">
        <v>83</v>
      </c>
      <c r="M632" t="s">
        <v>83</v>
      </c>
      <c r="N632" t="s">
        <v>1729</v>
      </c>
      <c r="O632" t="s">
        <v>83</v>
      </c>
      <c r="P632" t="s">
        <v>83</v>
      </c>
      <c r="Q632" t="s">
        <v>83</v>
      </c>
      <c r="R632" t="s">
        <v>83</v>
      </c>
      <c r="S632" t="s">
        <v>83</v>
      </c>
      <c r="T632" t="s">
        <v>83</v>
      </c>
      <c r="U632" t="s">
        <v>83</v>
      </c>
      <c r="V632" t="s">
        <v>83</v>
      </c>
      <c r="W632">
        <v>4</v>
      </c>
      <c r="X632">
        <v>3</v>
      </c>
      <c r="Y632">
        <v>2</v>
      </c>
      <c r="Z632" s="1">
        <v>38632</v>
      </c>
      <c r="AA632">
        <v>39</v>
      </c>
      <c r="AB632">
        <v>395010510075</v>
      </c>
      <c r="AC632">
        <v>39</v>
      </c>
      <c r="AD632">
        <v>7701417</v>
      </c>
      <c r="AE632">
        <v>39501</v>
      </c>
      <c r="AF632" t="b">
        <v>0</v>
      </c>
    </row>
    <row r="633" spans="1:32" x14ac:dyDescent="0.15">
      <c r="A633">
        <v>4</v>
      </c>
      <c r="B633">
        <v>632</v>
      </c>
      <c r="C633">
        <v>2</v>
      </c>
      <c r="D633" t="s">
        <v>1758</v>
      </c>
      <c r="E633" t="s">
        <v>1759</v>
      </c>
      <c r="F633" t="s">
        <v>83</v>
      </c>
      <c r="G633" t="s">
        <v>83</v>
      </c>
      <c r="H633">
        <v>43</v>
      </c>
      <c r="I633">
        <v>0</v>
      </c>
      <c r="J633">
        <v>0</v>
      </c>
      <c r="K633" t="s">
        <v>1728</v>
      </c>
      <c r="L633" t="s">
        <v>83</v>
      </c>
      <c r="M633" t="s">
        <v>83</v>
      </c>
      <c r="N633" t="s">
        <v>1729</v>
      </c>
      <c r="O633" t="s">
        <v>83</v>
      </c>
      <c r="P633" t="s">
        <v>83</v>
      </c>
      <c r="Q633" t="s">
        <v>83</v>
      </c>
      <c r="R633" t="s">
        <v>83</v>
      </c>
      <c r="S633" t="s">
        <v>83</v>
      </c>
      <c r="T633" t="s">
        <v>83</v>
      </c>
      <c r="U633" t="s">
        <v>83</v>
      </c>
      <c r="V633" t="s">
        <v>83</v>
      </c>
      <c r="W633">
        <v>4</v>
      </c>
      <c r="X633">
        <v>3</v>
      </c>
      <c r="Y633">
        <v>2</v>
      </c>
      <c r="Z633" s="1">
        <v>38660</v>
      </c>
      <c r="AA633">
        <v>39</v>
      </c>
      <c r="AB633">
        <v>395010511045</v>
      </c>
      <c r="AC633">
        <v>39</v>
      </c>
      <c r="AD633">
        <v>6448414</v>
      </c>
      <c r="AE633">
        <v>39501</v>
      </c>
      <c r="AF633" t="b">
        <v>0</v>
      </c>
    </row>
    <row r="634" spans="1:32" x14ac:dyDescent="0.15">
      <c r="A634">
        <v>4</v>
      </c>
      <c r="B634">
        <v>633</v>
      </c>
      <c r="C634">
        <v>2</v>
      </c>
      <c r="D634" t="s">
        <v>1760</v>
      </c>
      <c r="E634" t="s">
        <v>1761</v>
      </c>
      <c r="F634" t="s">
        <v>83</v>
      </c>
      <c r="G634" t="s">
        <v>83</v>
      </c>
      <c r="H634">
        <v>43</v>
      </c>
      <c r="I634">
        <v>0</v>
      </c>
      <c r="J634">
        <v>0</v>
      </c>
      <c r="K634" t="s">
        <v>1728</v>
      </c>
      <c r="L634" t="s">
        <v>83</v>
      </c>
      <c r="M634" t="s">
        <v>83</v>
      </c>
      <c r="N634" t="s">
        <v>1729</v>
      </c>
      <c r="O634" t="s">
        <v>83</v>
      </c>
      <c r="P634" t="s">
        <v>83</v>
      </c>
      <c r="Q634" t="s">
        <v>83</v>
      </c>
      <c r="R634" t="s">
        <v>83</v>
      </c>
      <c r="S634" t="s">
        <v>83</v>
      </c>
      <c r="T634" t="s">
        <v>83</v>
      </c>
      <c r="U634" t="s">
        <v>83</v>
      </c>
      <c r="V634" t="s">
        <v>83</v>
      </c>
      <c r="W634">
        <v>4</v>
      </c>
      <c r="X634">
        <v>3</v>
      </c>
      <c r="Y634">
        <v>2</v>
      </c>
      <c r="Z634" s="1">
        <v>38727</v>
      </c>
      <c r="AA634">
        <v>39</v>
      </c>
      <c r="AB634">
        <v>395010601105</v>
      </c>
      <c r="AC634">
        <v>39</v>
      </c>
      <c r="AD634">
        <v>6407047</v>
      </c>
      <c r="AE634">
        <v>39501</v>
      </c>
      <c r="AF634" t="b">
        <v>0</v>
      </c>
    </row>
    <row r="635" spans="1:32" x14ac:dyDescent="0.15">
      <c r="A635">
        <v>4</v>
      </c>
      <c r="B635">
        <v>634</v>
      </c>
      <c r="C635">
        <v>2</v>
      </c>
      <c r="D635" t="s">
        <v>1762</v>
      </c>
      <c r="E635" t="s">
        <v>1763</v>
      </c>
      <c r="F635" t="s">
        <v>83</v>
      </c>
      <c r="G635" t="s">
        <v>83</v>
      </c>
      <c r="H635">
        <v>43</v>
      </c>
      <c r="I635">
        <v>0</v>
      </c>
      <c r="J635">
        <v>0</v>
      </c>
      <c r="K635" t="s">
        <v>1728</v>
      </c>
      <c r="L635" t="s">
        <v>83</v>
      </c>
      <c r="M635" t="s">
        <v>83</v>
      </c>
      <c r="N635" t="s">
        <v>1729</v>
      </c>
      <c r="O635" t="s">
        <v>83</v>
      </c>
      <c r="P635" t="s">
        <v>83</v>
      </c>
      <c r="Q635" t="s">
        <v>83</v>
      </c>
      <c r="R635" t="s">
        <v>83</v>
      </c>
      <c r="S635" t="s">
        <v>83</v>
      </c>
      <c r="T635" t="s">
        <v>83</v>
      </c>
      <c r="U635" t="s">
        <v>83</v>
      </c>
      <c r="V635" t="s">
        <v>83</v>
      </c>
      <c r="W635">
        <v>4</v>
      </c>
      <c r="X635">
        <v>3</v>
      </c>
      <c r="Y635">
        <v>1</v>
      </c>
      <c r="Z635" s="1">
        <v>38993</v>
      </c>
      <c r="AA635">
        <v>39</v>
      </c>
      <c r="AB635">
        <v>395010610035</v>
      </c>
      <c r="AC635">
        <v>39</v>
      </c>
      <c r="AD635">
        <v>7230980</v>
      </c>
      <c r="AE635">
        <v>39501</v>
      </c>
      <c r="AF635" t="b">
        <v>0</v>
      </c>
    </row>
    <row r="636" spans="1:32" x14ac:dyDescent="0.15">
      <c r="A636">
        <v>4</v>
      </c>
      <c r="B636">
        <v>635</v>
      </c>
      <c r="C636">
        <v>2</v>
      </c>
      <c r="D636" t="s">
        <v>1764</v>
      </c>
      <c r="E636" t="s">
        <v>1765</v>
      </c>
      <c r="F636" t="s">
        <v>83</v>
      </c>
      <c r="G636" t="s">
        <v>83</v>
      </c>
      <c r="H636">
        <v>43</v>
      </c>
      <c r="I636">
        <v>0</v>
      </c>
      <c r="J636">
        <v>0</v>
      </c>
      <c r="K636" t="s">
        <v>1728</v>
      </c>
      <c r="L636" t="s">
        <v>83</v>
      </c>
      <c r="M636" t="s">
        <v>83</v>
      </c>
      <c r="N636" t="s">
        <v>1729</v>
      </c>
      <c r="O636" t="s">
        <v>83</v>
      </c>
      <c r="P636" t="s">
        <v>83</v>
      </c>
      <c r="Q636" t="s">
        <v>83</v>
      </c>
      <c r="R636" t="s">
        <v>83</v>
      </c>
      <c r="S636" t="s">
        <v>83</v>
      </c>
      <c r="T636" t="s">
        <v>83</v>
      </c>
      <c r="U636" t="s">
        <v>83</v>
      </c>
      <c r="V636" t="s">
        <v>83</v>
      </c>
      <c r="W636">
        <v>4</v>
      </c>
      <c r="X636">
        <v>2</v>
      </c>
      <c r="Y636">
        <v>3</v>
      </c>
      <c r="Z636" s="1">
        <v>39181</v>
      </c>
      <c r="AA636">
        <v>39</v>
      </c>
      <c r="AB636">
        <v>395010704095</v>
      </c>
      <c r="AC636">
        <v>39</v>
      </c>
      <c r="AD636">
        <v>6704427</v>
      </c>
      <c r="AE636">
        <v>39501</v>
      </c>
      <c r="AF636" t="b">
        <v>0</v>
      </c>
    </row>
    <row r="637" spans="1:32" x14ac:dyDescent="0.15">
      <c r="A637">
        <v>4</v>
      </c>
      <c r="B637">
        <v>636</v>
      </c>
      <c r="C637">
        <v>2</v>
      </c>
      <c r="D637" t="s">
        <v>1766</v>
      </c>
      <c r="E637" t="s">
        <v>1767</v>
      </c>
      <c r="F637" t="s">
        <v>83</v>
      </c>
      <c r="G637" t="s">
        <v>83</v>
      </c>
      <c r="H637">
        <v>43</v>
      </c>
      <c r="I637">
        <v>0</v>
      </c>
      <c r="J637">
        <v>0</v>
      </c>
      <c r="K637" t="s">
        <v>1728</v>
      </c>
      <c r="L637" t="s">
        <v>83</v>
      </c>
      <c r="M637" t="s">
        <v>83</v>
      </c>
      <c r="N637" t="s">
        <v>1729</v>
      </c>
      <c r="O637" t="s">
        <v>83</v>
      </c>
      <c r="P637" t="s">
        <v>83</v>
      </c>
      <c r="Q637" t="s">
        <v>83</v>
      </c>
      <c r="R637" t="s">
        <v>83</v>
      </c>
      <c r="S637" t="s">
        <v>83</v>
      </c>
      <c r="T637" t="s">
        <v>83</v>
      </c>
      <c r="U637" t="s">
        <v>83</v>
      </c>
      <c r="V637" t="s">
        <v>83</v>
      </c>
      <c r="W637">
        <v>4</v>
      </c>
      <c r="X637">
        <v>2</v>
      </c>
      <c r="Y637">
        <v>3</v>
      </c>
      <c r="Z637" s="1">
        <v>39391</v>
      </c>
      <c r="AA637">
        <v>39</v>
      </c>
      <c r="AB637">
        <v>395010711055</v>
      </c>
      <c r="AC637">
        <v>39</v>
      </c>
      <c r="AD637">
        <v>7478481</v>
      </c>
      <c r="AE637">
        <v>39501</v>
      </c>
      <c r="AF637" t="b">
        <v>0</v>
      </c>
    </row>
    <row r="638" spans="1:32" x14ac:dyDescent="0.15">
      <c r="A638">
        <v>4</v>
      </c>
      <c r="B638">
        <v>637</v>
      </c>
      <c r="C638">
        <v>2</v>
      </c>
      <c r="D638" t="s">
        <v>1768</v>
      </c>
      <c r="E638" t="s">
        <v>1769</v>
      </c>
      <c r="F638" t="s">
        <v>83</v>
      </c>
      <c r="G638" t="s">
        <v>83</v>
      </c>
      <c r="H638">
        <v>43</v>
      </c>
      <c r="I638">
        <v>0</v>
      </c>
      <c r="J638">
        <v>0</v>
      </c>
      <c r="K638" t="s">
        <v>1728</v>
      </c>
      <c r="L638" t="s">
        <v>83</v>
      </c>
      <c r="M638" t="s">
        <v>83</v>
      </c>
      <c r="N638" t="s">
        <v>1729</v>
      </c>
      <c r="O638" t="s">
        <v>83</v>
      </c>
      <c r="P638" t="s">
        <v>83</v>
      </c>
      <c r="Q638" t="s">
        <v>83</v>
      </c>
      <c r="R638" t="s">
        <v>83</v>
      </c>
      <c r="S638" t="s">
        <v>83</v>
      </c>
      <c r="T638" t="s">
        <v>83</v>
      </c>
      <c r="U638" t="s">
        <v>83</v>
      </c>
      <c r="V638" t="s">
        <v>83</v>
      </c>
      <c r="W638">
        <v>4</v>
      </c>
      <c r="X638">
        <v>2</v>
      </c>
      <c r="Y638">
        <v>3</v>
      </c>
      <c r="Z638" s="1">
        <v>39421</v>
      </c>
      <c r="AA638">
        <v>39</v>
      </c>
      <c r="AB638">
        <v>395010712055</v>
      </c>
      <c r="AC638">
        <v>39</v>
      </c>
      <c r="AD638">
        <v>7798159</v>
      </c>
      <c r="AE638">
        <v>39501</v>
      </c>
      <c r="AF638" t="b">
        <v>0</v>
      </c>
    </row>
    <row r="639" spans="1:32" x14ac:dyDescent="0.15">
      <c r="A639">
        <v>4</v>
      </c>
      <c r="B639">
        <v>638</v>
      </c>
      <c r="C639">
        <v>2</v>
      </c>
      <c r="D639" t="s">
        <v>1770</v>
      </c>
      <c r="E639" t="s">
        <v>1771</v>
      </c>
      <c r="F639" t="s">
        <v>83</v>
      </c>
      <c r="G639" t="s">
        <v>83</v>
      </c>
      <c r="H639">
        <v>43</v>
      </c>
      <c r="I639">
        <v>0</v>
      </c>
      <c r="J639">
        <v>0</v>
      </c>
      <c r="K639" t="s">
        <v>1728</v>
      </c>
      <c r="L639" t="s">
        <v>83</v>
      </c>
      <c r="M639" t="s">
        <v>83</v>
      </c>
      <c r="N639" t="s">
        <v>1729</v>
      </c>
      <c r="O639" t="s">
        <v>83</v>
      </c>
      <c r="P639" t="s">
        <v>83</v>
      </c>
      <c r="Q639" t="s">
        <v>83</v>
      </c>
      <c r="R639" t="s">
        <v>83</v>
      </c>
      <c r="S639" t="s">
        <v>83</v>
      </c>
      <c r="T639" t="s">
        <v>83</v>
      </c>
      <c r="U639" t="s">
        <v>83</v>
      </c>
      <c r="V639" t="s">
        <v>83</v>
      </c>
      <c r="W639">
        <v>4</v>
      </c>
      <c r="X639">
        <v>2</v>
      </c>
      <c r="Y639">
        <v>3</v>
      </c>
      <c r="Z639" s="1">
        <v>39421</v>
      </c>
      <c r="AA639">
        <v>39</v>
      </c>
      <c r="AB639">
        <v>395010712055</v>
      </c>
      <c r="AC639">
        <v>39</v>
      </c>
      <c r="AD639">
        <v>7798161</v>
      </c>
      <c r="AE639">
        <v>39501</v>
      </c>
      <c r="AF639" t="b">
        <v>0</v>
      </c>
    </row>
    <row r="640" spans="1:32" x14ac:dyDescent="0.15">
      <c r="A640">
        <v>4</v>
      </c>
      <c r="B640">
        <v>639</v>
      </c>
      <c r="C640">
        <v>2</v>
      </c>
      <c r="D640" t="s">
        <v>1772</v>
      </c>
      <c r="E640" t="s">
        <v>1773</v>
      </c>
      <c r="F640" t="s">
        <v>83</v>
      </c>
      <c r="G640" t="s">
        <v>83</v>
      </c>
      <c r="H640">
        <v>43</v>
      </c>
      <c r="I640">
        <v>0</v>
      </c>
      <c r="J640">
        <v>0</v>
      </c>
      <c r="K640" t="s">
        <v>1728</v>
      </c>
      <c r="L640" t="s">
        <v>83</v>
      </c>
      <c r="M640" t="s">
        <v>83</v>
      </c>
      <c r="N640" t="s">
        <v>1729</v>
      </c>
      <c r="O640" t="s">
        <v>83</v>
      </c>
      <c r="P640" t="s">
        <v>83</v>
      </c>
      <c r="Q640" t="s">
        <v>83</v>
      </c>
      <c r="R640" t="s">
        <v>83</v>
      </c>
      <c r="S640" t="s">
        <v>83</v>
      </c>
      <c r="T640" t="s">
        <v>83</v>
      </c>
      <c r="U640" t="s">
        <v>83</v>
      </c>
      <c r="V640" t="s">
        <v>83</v>
      </c>
      <c r="W640">
        <v>4</v>
      </c>
      <c r="X640">
        <v>2</v>
      </c>
      <c r="Y640">
        <v>3</v>
      </c>
      <c r="Z640" s="1">
        <v>39490</v>
      </c>
      <c r="AA640">
        <v>39</v>
      </c>
      <c r="AB640">
        <v>395010802125</v>
      </c>
      <c r="AC640">
        <v>39</v>
      </c>
      <c r="AD640">
        <v>7290782</v>
      </c>
      <c r="AE640">
        <v>39501</v>
      </c>
      <c r="AF640" t="b">
        <v>0</v>
      </c>
    </row>
    <row r="641" spans="1:32" x14ac:dyDescent="0.15">
      <c r="A641">
        <v>4</v>
      </c>
      <c r="B641">
        <v>640</v>
      </c>
      <c r="C641">
        <v>2</v>
      </c>
      <c r="D641" t="s">
        <v>1774</v>
      </c>
      <c r="E641" t="s">
        <v>1775</v>
      </c>
      <c r="F641" t="s">
        <v>83</v>
      </c>
      <c r="G641" t="s">
        <v>83</v>
      </c>
      <c r="H641">
        <v>43</v>
      </c>
      <c r="I641">
        <v>0</v>
      </c>
      <c r="J641">
        <v>0</v>
      </c>
      <c r="K641" t="s">
        <v>1728</v>
      </c>
      <c r="L641" t="s">
        <v>83</v>
      </c>
      <c r="M641" t="s">
        <v>83</v>
      </c>
      <c r="N641" t="s">
        <v>1729</v>
      </c>
      <c r="O641" t="s">
        <v>83</v>
      </c>
      <c r="P641" t="s">
        <v>83</v>
      </c>
      <c r="Q641" t="s">
        <v>83</v>
      </c>
      <c r="R641" t="s">
        <v>83</v>
      </c>
      <c r="S641" t="s">
        <v>83</v>
      </c>
      <c r="T641" t="s">
        <v>83</v>
      </c>
      <c r="U641" t="s">
        <v>83</v>
      </c>
      <c r="V641" t="s">
        <v>83</v>
      </c>
      <c r="W641">
        <v>4</v>
      </c>
      <c r="X641">
        <v>2</v>
      </c>
      <c r="Y641">
        <v>2</v>
      </c>
      <c r="Z641" s="1">
        <v>39587</v>
      </c>
      <c r="AA641">
        <v>39</v>
      </c>
      <c r="AB641">
        <v>395010805195</v>
      </c>
      <c r="AC641">
        <v>39</v>
      </c>
      <c r="AD641">
        <v>7798173</v>
      </c>
      <c r="AE641">
        <v>39501</v>
      </c>
      <c r="AF641" t="b">
        <v>0</v>
      </c>
    </row>
    <row r="642" spans="1:32" x14ac:dyDescent="0.15">
      <c r="A642">
        <v>4</v>
      </c>
      <c r="B642">
        <v>641</v>
      </c>
      <c r="C642">
        <v>2</v>
      </c>
      <c r="D642" t="s">
        <v>1776</v>
      </c>
      <c r="E642" t="s">
        <v>1777</v>
      </c>
      <c r="F642" t="s">
        <v>83</v>
      </c>
      <c r="G642" t="s">
        <v>83</v>
      </c>
      <c r="H642">
        <v>43</v>
      </c>
      <c r="I642">
        <v>0</v>
      </c>
      <c r="J642">
        <v>0</v>
      </c>
      <c r="K642" t="s">
        <v>1728</v>
      </c>
      <c r="L642" t="s">
        <v>83</v>
      </c>
      <c r="M642" t="s">
        <v>83</v>
      </c>
      <c r="N642" t="s">
        <v>1729</v>
      </c>
      <c r="O642" t="s">
        <v>83</v>
      </c>
      <c r="P642" t="s">
        <v>83</v>
      </c>
      <c r="Q642" t="s">
        <v>83</v>
      </c>
      <c r="R642" t="s">
        <v>83</v>
      </c>
      <c r="S642" t="s">
        <v>83</v>
      </c>
      <c r="T642" t="s">
        <v>83</v>
      </c>
      <c r="U642" t="s">
        <v>83</v>
      </c>
      <c r="V642" t="s">
        <v>83</v>
      </c>
      <c r="W642">
        <v>4</v>
      </c>
      <c r="X642">
        <v>2</v>
      </c>
      <c r="Y642">
        <v>2</v>
      </c>
      <c r="Z642" s="1">
        <v>39754</v>
      </c>
      <c r="AA642">
        <v>39</v>
      </c>
      <c r="AB642">
        <v>395010811025</v>
      </c>
      <c r="AC642">
        <v>39</v>
      </c>
      <c r="AD642">
        <v>7525776</v>
      </c>
      <c r="AE642">
        <v>39501</v>
      </c>
      <c r="AF642" t="b">
        <v>0</v>
      </c>
    </row>
    <row r="643" spans="1:32" x14ac:dyDescent="0.15">
      <c r="A643">
        <v>4</v>
      </c>
      <c r="B643">
        <v>642</v>
      </c>
      <c r="C643">
        <v>2</v>
      </c>
      <c r="D643" t="s">
        <v>1778</v>
      </c>
      <c r="E643" t="s">
        <v>1779</v>
      </c>
      <c r="F643" t="s">
        <v>83</v>
      </c>
      <c r="G643" t="s">
        <v>83</v>
      </c>
      <c r="H643">
        <v>43</v>
      </c>
      <c r="I643">
        <v>0</v>
      </c>
      <c r="J643">
        <v>0</v>
      </c>
      <c r="K643" t="s">
        <v>1728</v>
      </c>
      <c r="L643" t="s">
        <v>83</v>
      </c>
      <c r="M643" t="s">
        <v>83</v>
      </c>
      <c r="N643" t="s">
        <v>1729</v>
      </c>
      <c r="O643" t="s">
        <v>83</v>
      </c>
      <c r="P643" t="s">
        <v>83</v>
      </c>
      <c r="Q643" t="s">
        <v>83</v>
      </c>
      <c r="R643" t="s">
        <v>83</v>
      </c>
      <c r="S643" t="s">
        <v>83</v>
      </c>
      <c r="T643" t="s">
        <v>83</v>
      </c>
      <c r="U643" t="s">
        <v>83</v>
      </c>
      <c r="V643" t="s">
        <v>83</v>
      </c>
      <c r="W643">
        <v>4</v>
      </c>
      <c r="X643">
        <v>2</v>
      </c>
      <c r="Y643">
        <v>1</v>
      </c>
      <c r="Z643" s="1">
        <v>39921</v>
      </c>
      <c r="AA643">
        <v>39</v>
      </c>
      <c r="AB643">
        <v>395010904185</v>
      </c>
      <c r="AC643">
        <v>39</v>
      </c>
      <c r="AD643">
        <v>7745326</v>
      </c>
      <c r="AE643">
        <v>39501</v>
      </c>
      <c r="AF643" t="b">
        <v>0</v>
      </c>
    </row>
    <row r="644" spans="1:32" x14ac:dyDescent="0.15">
      <c r="A644">
        <v>4</v>
      </c>
      <c r="B644">
        <v>643</v>
      </c>
      <c r="C644">
        <v>2</v>
      </c>
      <c r="D644" t="s">
        <v>1780</v>
      </c>
      <c r="E644" t="s">
        <v>1781</v>
      </c>
      <c r="F644" t="s">
        <v>83</v>
      </c>
      <c r="G644" t="s">
        <v>83</v>
      </c>
      <c r="H644">
        <v>43</v>
      </c>
      <c r="I644">
        <v>0</v>
      </c>
      <c r="J644">
        <v>0</v>
      </c>
      <c r="K644" t="s">
        <v>1728</v>
      </c>
      <c r="L644" t="s">
        <v>83</v>
      </c>
      <c r="M644" t="s">
        <v>83</v>
      </c>
      <c r="N644" t="s">
        <v>1729</v>
      </c>
      <c r="O644" t="s">
        <v>83</v>
      </c>
      <c r="P644" t="s">
        <v>83</v>
      </c>
      <c r="Q644" t="s">
        <v>83</v>
      </c>
      <c r="R644" t="s">
        <v>83</v>
      </c>
      <c r="S644" t="s">
        <v>83</v>
      </c>
      <c r="T644" t="s">
        <v>83</v>
      </c>
      <c r="U644" t="s">
        <v>83</v>
      </c>
      <c r="V644" t="s">
        <v>83</v>
      </c>
      <c r="W644">
        <v>4</v>
      </c>
      <c r="X644">
        <v>2</v>
      </c>
      <c r="Y644">
        <v>1</v>
      </c>
      <c r="Z644" s="1">
        <v>39938</v>
      </c>
      <c r="AA644">
        <v>39</v>
      </c>
      <c r="AB644">
        <v>395010905055</v>
      </c>
      <c r="AC644">
        <v>39</v>
      </c>
      <c r="AD644">
        <v>8270759</v>
      </c>
      <c r="AE644">
        <v>39501</v>
      </c>
      <c r="AF644" t="b">
        <v>0</v>
      </c>
    </row>
    <row r="645" spans="1:32" x14ac:dyDescent="0.15">
      <c r="A645">
        <v>4</v>
      </c>
      <c r="B645">
        <v>644</v>
      </c>
      <c r="C645">
        <v>2</v>
      </c>
      <c r="D645" t="s">
        <v>1782</v>
      </c>
      <c r="E645" t="s">
        <v>1783</v>
      </c>
      <c r="F645" t="s">
        <v>83</v>
      </c>
      <c r="G645" t="s">
        <v>83</v>
      </c>
      <c r="H645">
        <v>43</v>
      </c>
      <c r="I645">
        <v>0</v>
      </c>
      <c r="J645">
        <v>0</v>
      </c>
      <c r="K645" t="s">
        <v>1728</v>
      </c>
      <c r="L645" t="s">
        <v>83</v>
      </c>
      <c r="M645" t="s">
        <v>83</v>
      </c>
      <c r="N645" t="s">
        <v>1729</v>
      </c>
      <c r="O645" t="s">
        <v>83</v>
      </c>
      <c r="P645" t="s">
        <v>83</v>
      </c>
      <c r="Q645" t="s">
        <v>83</v>
      </c>
      <c r="R645" t="s">
        <v>83</v>
      </c>
      <c r="S645" t="s">
        <v>83</v>
      </c>
      <c r="T645" t="s">
        <v>83</v>
      </c>
      <c r="U645" t="s">
        <v>83</v>
      </c>
      <c r="V645" t="s">
        <v>83</v>
      </c>
      <c r="W645">
        <v>4</v>
      </c>
      <c r="X645">
        <v>2</v>
      </c>
      <c r="Y645">
        <v>1</v>
      </c>
      <c r="Z645" s="1">
        <v>40101</v>
      </c>
      <c r="AA645">
        <v>39</v>
      </c>
      <c r="AB645">
        <v>395010910155</v>
      </c>
      <c r="AC645">
        <v>39</v>
      </c>
      <c r="AD645">
        <v>8028466</v>
      </c>
      <c r="AE645">
        <v>39501</v>
      </c>
      <c r="AF645" t="b">
        <v>0</v>
      </c>
    </row>
    <row r="646" spans="1:32" x14ac:dyDescent="0.15">
      <c r="A646">
        <v>4</v>
      </c>
      <c r="B646">
        <v>645</v>
      </c>
      <c r="C646">
        <v>2</v>
      </c>
      <c r="D646" t="s">
        <v>1784</v>
      </c>
      <c r="E646" t="s">
        <v>1785</v>
      </c>
      <c r="F646" t="s">
        <v>83</v>
      </c>
      <c r="G646" t="s">
        <v>83</v>
      </c>
      <c r="H646">
        <v>43</v>
      </c>
      <c r="I646">
        <v>0</v>
      </c>
      <c r="J646">
        <v>0</v>
      </c>
      <c r="K646" t="s">
        <v>1728</v>
      </c>
      <c r="L646" t="s">
        <v>83</v>
      </c>
      <c r="M646" t="s">
        <v>83</v>
      </c>
      <c r="N646" t="s">
        <v>1729</v>
      </c>
      <c r="O646" t="s">
        <v>83</v>
      </c>
      <c r="P646" t="s">
        <v>83</v>
      </c>
      <c r="Q646" t="s">
        <v>83</v>
      </c>
      <c r="R646" t="s">
        <v>83</v>
      </c>
      <c r="S646" t="s">
        <v>83</v>
      </c>
      <c r="T646" t="s">
        <v>83</v>
      </c>
      <c r="U646" t="s">
        <v>83</v>
      </c>
      <c r="V646" t="s">
        <v>83</v>
      </c>
      <c r="W646">
        <v>4</v>
      </c>
      <c r="X646">
        <v>1</v>
      </c>
      <c r="Y646">
        <v>6</v>
      </c>
      <c r="Z646" s="1">
        <v>40283</v>
      </c>
      <c r="AA646">
        <v>39</v>
      </c>
      <c r="AB646">
        <v>395011004155</v>
      </c>
      <c r="AC646">
        <v>39</v>
      </c>
      <c r="AD646">
        <v>8800103</v>
      </c>
      <c r="AE646">
        <v>39501</v>
      </c>
      <c r="AF646" t="b">
        <v>0</v>
      </c>
    </row>
    <row r="647" spans="1:32" x14ac:dyDescent="0.15">
      <c r="A647">
        <v>4</v>
      </c>
      <c r="B647">
        <v>646</v>
      </c>
      <c r="C647">
        <v>2</v>
      </c>
      <c r="D647" t="s">
        <v>1786</v>
      </c>
      <c r="E647" t="s">
        <v>1787</v>
      </c>
      <c r="F647" t="s">
        <v>83</v>
      </c>
      <c r="G647" t="s">
        <v>83</v>
      </c>
      <c r="H647">
        <v>43</v>
      </c>
      <c r="I647">
        <v>0</v>
      </c>
      <c r="J647">
        <v>0</v>
      </c>
      <c r="K647" t="s">
        <v>1728</v>
      </c>
      <c r="L647" t="s">
        <v>83</v>
      </c>
      <c r="M647" t="s">
        <v>83</v>
      </c>
      <c r="N647" t="s">
        <v>1729</v>
      </c>
      <c r="O647" t="s">
        <v>83</v>
      </c>
      <c r="P647" t="s">
        <v>83</v>
      </c>
      <c r="Q647" t="s">
        <v>83</v>
      </c>
      <c r="R647" t="s">
        <v>83</v>
      </c>
      <c r="S647" t="s">
        <v>83</v>
      </c>
      <c r="T647" t="s">
        <v>83</v>
      </c>
      <c r="U647" t="s">
        <v>83</v>
      </c>
      <c r="V647" t="s">
        <v>83</v>
      </c>
      <c r="W647">
        <v>4</v>
      </c>
      <c r="X647">
        <v>1</v>
      </c>
      <c r="Y647">
        <v>6</v>
      </c>
      <c r="Z647" s="1">
        <v>40480</v>
      </c>
      <c r="AA647">
        <v>39</v>
      </c>
      <c r="AB647">
        <v>395011010295</v>
      </c>
      <c r="AC647">
        <v>39</v>
      </c>
      <c r="AD647">
        <v>8800115</v>
      </c>
      <c r="AE647">
        <v>39501</v>
      </c>
      <c r="AF647" t="b">
        <v>0</v>
      </c>
    </row>
    <row r="648" spans="1:32" x14ac:dyDescent="0.15">
      <c r="A648">
        <v>4</v>
      </c>
      <c r="B648">
        <v>647</v>
      </c>
      <c r="C648">
        <v>2</v>
      </c>
      <c r="D648" t="s">
        <v>1788</v>
      </c>
      <c r="E648" t="s">
        <v>1789</v>
      </c>
      <c r="F648" t="s">
        <v>83</v>
      </c>
      <c r="G648" t="s">
        <v>83</v>
      </c>
      <c r="H648">
        <v>43</v>
      </c>
      <c r="I648">
        <v>0</v>
      </c>
      <c r="J648">
        <v>0</v>
      </c>
      <c r="K648" t="s">
        <v>1728</v>
      </c>
      <c r="L648" t="s">
        <v>83</v>
      </c>
      <c r="M648" t="s">
        <v>83</v>
      </c>
      <c r="N648" t="s">
        <v>1729</v>
      </c>
      <c r="O648" t="s">
        <v>83</v>
      </c>
      <c r="P648" t="s">
        <v>83</v>
      </c>
      <c r="Q648" t="s">
        <v>83</v>
      </c>
      <c r="R648" t="s">
        <v>83</v>
      </c>
      <c r="S648" t="s">
        <v>83</v>
      </c>
      <c r="T648" t="s">
        <v>83</v>
      </c>
      <c r="U648" t="s">
        <v>83</v>
      </c>
      <c r="V648" t="s">
        <v>83</v>
      </c>
      <c r="W648">
        <v>4</v>
      </c>
      <c r="X648">
        <v>1</v>
      </c>
      <c r="Y648">
        <v>5</v>
      </c>
      <c r="Z648" s="1">
        <v>40661</v>
      </c>
      <c r="AA648">
        <v>39</v>
      </c>
      <c r="AB648">
        <v>395011104285</v>
      </c>
      <c r="AC648">
        <v>39</v>
      </c>
      <c r="AD648">
        <v>8543262</v>
      </c>
      <c r="AE648">
        <v>39501</v>
      </c>
      <c r="AF648" t="b">
        <v>0</v>
      </c>
    </row>
    <row r="649" spans="1:32" x14ac:dyDescent="0.15">
      <c r="A649">
        <v>4</v>
      </c>
      <c r="B649">
        <v>648</v>
      </c>
      <c r="C649">
        <v>2</v>
      </c>
      <c r="D649" t="s">
        <v>1790</v>
      </c>
      <c r="E649" t="s">
        <v>1791</v>
      </c>
      <c r="F649" t="s">
        <v>83</v>
      </c>
      <c r="G649" t="s">
        <v>83</v>
      </c>
      <c r="H649">
        <v>43</v>
      </c>
      <c r="I649">
        <v>0</v>
      </c>
      <c r="J649">
        <v>0</v>
      </c>
      <c r="K649" t="s">
        <v>1728</v>
      </c>
      <c r="L649" t="s">
        <v>83</v>
      </c>
      <c r="M649" t="s">
        <v>83</v>
      </c>
      <c r="N649" t="s">
        <v>1729</v>
      </c>
      <c r="O649" t="s">
        <v>83</v>
      </c>
      <c r="P649" t="s">
        <v>83</v>
      </c>
      <c r="Q649" t="s">
        <v>83</v>
      </c>
      <c r="R649" t="s">
        <v>83</v>
      </c>
      <c r="S649" t="s">
        <v>83</v>
      </c>
      <c r="T649" t="s">
        <v>83</v>
      </c>
      <c r="U649" t="s">
        <v>83</v>
      </c>
      <c r="V649" t="s">
        <v>83</v>
      </c>
      <c r="W649">
        <v>4</v>
      </c>
      <c r="X649">
        <v>1</v>
      </c>
      <c r="Y649">
        <v>5</v>
      </c>
      <c r="Z649" s="1">
        <v>40664</v>
      </c>
      <c r="AA649">
        <v>39</v>
      </c>
      <c r="AB649">
        <v>395011105015</v>
      </c>
      <c r="AC649">
        <v>39</v>
      </c>
      <c r="AD649">
        <v>8261912</v>
      </c>
      <c r="AE649">
        <v>39501</v>
      </c>
      <c r="AF649" t="b">
        <v>0</v>
      </c>
    </row>
    <row r="650" spans="1:32" x14ac:dyDescent="0.15">
      <c r="A650">
        <v>4</v>
      </c>
      <c r="B650">
        <v>649</v>
      </c>
      <c r="C650">
        <v>2</v>
      </c>
      <c r="D650" t="s">
        <v>1792</v>
      </c>
      <c r="E650" t="s">
        <v>1793</v>
      </c>
      <c r="F650" t="s">
        <v>83</v>
      </c>
      <c r="G650" t="s">
        <v>83</v>
      </c>
      <c r="H650">
        <v>43</v>
      </c>
      <c r="I650">
        <v>0</v>
      </c>
      <c r="J650">
        <v>0</v>
      </c>
      <c r="K650" t="s">
        <v>1728</v>
      </c>
      <c r="L650" t="s">
        <v>83</v>
      </c>
      <c r="M650" t="s">
        <v>83</v>
      </c>
      <c r="N650" t="s">
        <v>1729</v>
      </c>
      <c r="O650" t="s">
        <v>83</v>
      </c>
      <c r="P650" t="s">
        <v>83</v>
      </c>
      <c r="Q650" t="s">
        <v>83</v>
      </c>
      <c r="R650" t="s">
        <v>83</v>
      </c>
      <c r="S650" t="s">
        <v>83</v>
      </c>
      <c r="T650" t="s">
        <v>83</v>
      </c>
      <c r="U650" t="s">
        <v>83</v>
      </c>
      <c r="V650" t="s">
        <v>83</v>
      </c>
      <c r="W650">
        <v>4</v>
      </c>
      <c r="X650">
        <v>1</v>
      </c>
      <c r="Y650">
        <v>5</v>
      </c>
      <c r="Z650" s="1">
        <v>40682</v>
      </c>
      <c r="AA650">
        <v>39</v>
      </c>
      <c r="AB650">
        <v>395011105195</v>
      </c>
      <c r="AC650">
        <v>39</v>
      </c>
      <c r="AD650">
        <v>8489542</v>
      </c>
      <c r="AE650">
        <v>39501</v>
      </c>
      <c r="AF650" t="b">
        <v>0</v>
      </c>
    </row>
    <row r="651" spans="1:32" x14ac:dyDescent="0.15">
      <c r="A651">
        <v>4</v>
      </c>
      <c r="B651">
        <v>650</v>
      </c>
      <c r="C651">
        <v>2</v>
      </c>
      <c r="D651" t="s">
        <v>1794</v>
      </c>
      <c r="E651" t="s">
        <v>1795</v>
      </c>
      <c r="F651" t="s">
        <v>83</v>
      </c>
      <c r="G651" t="s">
        <v>83</v>
      </c>
      <c r="H651">
        <v>43</v>
      </c>
      <c r="I651">
        <v>0</v>
      </c>
      <c r="J651">
        <v>0</v>
      </c>
      <c r="K651" t="s">
        <v>1728</v>
      </c>
      <c r="L651" t="s">
        <v>83</v>
      </c>
      <c r="M651" t="s">
        <v>83</v>
      </c>
      <c r="N651" t="s">
        <v>1729</v>
      </c>
      <c r="O651" t="s">
        <v>83</v>
      </c>
      <c r="P651" t="s">
        <v>83</v>
      </c>
      <c r="Q651" t="s">
        <v>83</v>
      </c>
      <c r="R651" t="s">
        <v>83</v>
      </c>
      <c r="S651" t="s">
        <v>83</v>
      </c>
      <c r="T651" t="s">
        <v>83</v>
      </c>
      <c r="U651" t="s">
        <v>83</v>
      </c>
      <c r="V651" t="s">
        <v>83</v>
      </c>
      <c r="W651">
        <v>4</v>
      </c>
      <c r="X651">
        <v>1</v>
      </c>
      <c r="Y651">
        <v>5</v>
      </c>
      <c r="Z651" s="1">
        <v>40735</v>
      </c>
      <c r="AA651">
        <v>39</v>
      </c>
      <c r="AB651">
        <v>395011107115</v>
      </c>
      <c r="AC651">
        <v>39</v>
      </c>
      <c r="AD651">
        <v>8582378</v>
      </c>
      <c r="AE651">
        <v>39501</v>
      </c>
      <c r="AF651" t="b">
        <v>0</v>
      </c>
    </row>
    <row r="652" spans="1:32" x14ac:dyDescent="0.15">
      <c r="A652">
        <v>4</v>
      </c>
      <c r="B652">
        <v>651</v>
      </c>
      <c r="C652">
        <v>2</v>
      </c>
      <c r="D652" t="s">
        <v>1796</v>
      </c>
      <c r="E652" t="s">
        <v>1797</v>
      </c>
      <c r="F652" t="s">
        <v>83</v>
      </c>
      <c r="G652" t="s">
        <v>83</v>
      </c>
      <c r="H652">
        <v>43</v>
      </c>
      <c r="I652">
        <v>0</v>
      </c>
      <c r="J652">
        <v>0</v>
      </c>
      <c r="K652" t="s">
        <v>1728</v>
      </c>
      <c r="L652" t="s">
        <v>83</v>
      </c>
      <c r="M652" t="s">
        <v>83</v>
      </c>
      <c r="N652" t="s">
        <v>1729</v>
      </c>
      <c r="O652" t="s">
        <v>83</v>
      </c>
      <c r="P652" t="s">
        <v>83</v>
      </c>
      <c r="Q652" t="s">
        <v>83</v>
      </c>
      <c r="R652" t="s">
        <v>83</v>
      </c>
      <c r="S652" t="s">
        <v>83</v>
      </c>
      <c r="T652" t="s">
        <v>83</v>
      </c>
      <c r="U652" t="s">
        <v>83</v>
      </c>
      <c r="V652" t="s">
        <v>83</v>
      </c>
      <c r="W652">
        <v>4</v>
      </c>
      <c r="X652">
        <v>1</v>
      </c>
      <c r="Y652">
        <v>5</v>
      </c>
      <c r="Z652" s="1">
        <v>40747</v>
      </c>
      <c r="AA652">
        <v>39</v>
      </c>
      <c r="AB652">
        <v>395011107235</v>
      </c>
      <c r="AC652">
        <v>39</v>
      </c>
      <c r="AD652">
        <v>8437837</v>
      </c>
      <c r="AE652">
        <v>39501</v>
      </c>
      <c r="AF652" t="b">
        <v>0</v>
      </c>
    </row>
    <row r="653" spans="1:32" x14ac:dyDescent="0.15">
      <c r="A653">
        <v>4</v>
      </c>
      <c r="B653">
        <v>652</v>
      </c>
      <c r="C653">
        <v>2</v>
      </c>
      <c r="D653" t="s">
        <v>1798</v>
      </c>
      <c r="E653" t="s">
        <v>1799</v>
      </c>
      <c r="F653" t="s">
        <v>83</v>
      </c>
      <c r="G653" t="s">
        <v>83</v>
      </c>
      <c r="H653">
        <v>43</v>
      </c>
      <c r="I653">
        <v>0</v>
      </c>
      <c r="J653">
        <v>0</v>
      </c>
      <c r="K653" t="s">
        <v>1728</v>
      </c>
      <c r="L653" t="s">
        <v>83</v>
      </c>
      <c r="M653" t="s">
        <v>83</v>
      </c>
      <c r="N653" t="s">
        <v>1729</v>
      </c>
      <c r="O653" t="s">
        <v>83</v>
      </c>
      <c r="P653" t="s">
        <v>83</v>
      </c>
      <c r="Q653" t="s">
        <v>83</v>
      </c>
      <c r="R653" t="s">
        <v>83</v>
      </c>
      <c r="S653" t="s">
        <v>83</v>
      </c>
      <c r="T653" t="s">
        <v>83</v>
      </c>
      <c r="U653" t="s">
        <v>83</v>
      </c>
      <c r="V653" t="s">
        <v>83</v>
      </c>
      <c r="W653">
        <v>4</v>
      </c>
      <c r="X653">
        <v>1</v>
      </c>
      <c r="Y653">
        <v>5</v>
      </c>
      <c r="Z653" s="1">
        <v>40758</v>
      </c>
      <c r="AA653">
        <v>39</v>
      </c>
      <c r="AB653">
        <v>395011108035</v>
      </c>
      <c r="AC653">
        <v>39</v>
      </c>
      <c r="AD653">
        <v>8940873</v>
      </c>
      <c r="AE653">
        <v>39501</v>
      </c>
      <c r="AF653" t="b">
        <v>0</v>
      </c>
    </row>
    <row r="654" spans="1:32" x14ac:dyDescent="0.15">
      <c r="A654">
        <v>4</v>
      </c>
      <c r="B654">
        <v>653</v>
      </c>
      <c r="C654">
        <v>2</v>
      </c>
      <c r="D654" t="s">
        <v>1800</v>
      </c>
      <c r="E654" t="s">
        <v>1801</v>
      </c>
      <c r="F654" t="s">
        <v>83</v>
      </c>
      <c r="G654" t="s">
        <v>83</v>
      </c>
      <c r="H654">
        <v>43</v>
      </c>
      <c r="I654">
        <v>0</v>
      </c>
      <c r="J654">
        <v>0</v>
      </c>
      <c r="K654" t="s">
        <v>1728</v>
      </c>
      <c r="L654" t="s">
        <v>83</v>
      </c>
      <c r="M654" t="s">
        <v>83</v>
      </c>
      <c r="N654" t="s">
        <v>1729</v>
      </c>
      <c r="O654" t="s">
        <v>83</v>
      </c>
      <c r="P654" t="s">
        <v>83</v>
      </c>
      <c r="Q654" t="s">
        <v>83</v>
      </c>
      <c r="R654" t="s">
        <v>83</v>
      </c>
      <c r="S654" t="s">
        <v>83</v>
      </c>
      <c r="T654" t="s">
        <v>83</v>
      </c>
      <c r="U654" t="s">
        <v>83</v>
      </c>
      <c r="V654" t="s">
        <v>83</v>
      </c>
      <c r="W654">
        <v>4</v>
      </c>
      <c r="X654">
        <v>1</v>
      </c>
      <c r="Y654">
        <v>5</v>
      </c>
      <c r="Z654" s="1">
        <v>40947</v>
      </c>
      <c r="AA654">
        <v>39</v>
      </c>
      <c r="AB654">
        <v>395011202085</v>
      </c>
      <c r="AC654">
        <v>39</v>
      </c>
      <c r="AD654">
        <v>8489528</v>
      </c>
      <c r="AE654">
        <v>39501</v>
      </c>
      <c r="AF654" t="b">
        <v>0</v>
      </c>
    </row>
    <row r="655" spans="1:32" x14ac:dyDescent="0.15">
      <c r="A655">
        <v>4</v>
      </c>
      <c r="B655">
        <v>654</v>
      </c>
      <c r="C655">
        <v>2</v>
      </c>
      <c r="D655" t="s">
        <v>1802</v>
      </c>
      <c r="E655" t="s">
        <v>1803</v>
      </c>
      <c r="F655" t="s">
        <v>83</v>
      </c>
      <c r="G655" t="s">
        <v>83</v>
      </c>
      <c r="H655">
        <v>43</v>
      </c>
      <c r="I655">
        <v>0</v>
      </c>
      <c r="J655">
        <v>0</v>
      </c>
      <c r="K655" t="s">
        <v>1728</v>
      </c>
      <c r="L655" t="s">
        <v>83</v>
      </c>
      <c r="M655" t="s">
        <v>83</v>
      </c>
      <c r="N655" t="s">
        <v>1729</v>
      </c>
      <c r="O655" t="s">
        <v>83</v>
      </c>
      <c r="P655" t="s">
        <v>83</v>
      </c>
      <c r="Q655" t="s">
        <v>83</v>
      </c>
      <c r="R655" t="s">
        <v>83</v>
      </c>
      <c r="S655" t="s">
        <v>83</v>
      </c>
      <c r="T655" t="s">
        <v>83</v>
      </c>
      <c r="U655" t="s">
        <v>83</v>
      </c>
      <c r="V655" t="s">
        <v>83</v>
      </c>
      <c r="W655">
        <v>4</v>
      </c>
      <c r="X655">
        <v>1</v>
      </c>
      <c r="Y655">
        <v>5</v>
      </c>
      <c r="Z655" s="1">
        <v>41000</v>
      </c>
      <c r="AA655">
        <v>39</v>
      </c>
      <c r="AB655">
        <v>395011204015</v>
      </c>
      <c r="AC655">
        <v>39</v>
      </c>
      <c r="AD655">
        <v>8800141</v>
      </c>
      <c r="AE655">
        <v>39501</v>
      </c>
      <c r="AF655" t="b">
        <v>0</v>
      </c>
    </row>
    <row r="656" spans="1:32" x14ac:dyDescent="0.15">
      <c r="A656">
        <v>4</v>
      </c>
      <c r="B656">
        <v>655</v>
      </c>
      <c r="C656">
        <v>2</v>
      </c>
      <c r="D656" t="s">
        <v>1804</v>
      </c>
      <c r="E656" t="s">
        <v>1805</v>
      </c>
      <c r="F656" t="s">
        <v>83</v>
      </c>
      <c r="G656" t="s">
        <v>83</v>
      </c>
      <c r="H656">
        <v>43</v>
      </c>
      <c r="I656">
        <v>0</v>
      </c>
      <c r="J656">
        <v>0</v>
      </c>
      <c r="K656" t="s">
        <v>1728</v>
      </c>
      <c r="L656" t="s">
        <v>83</v>
      </c>
      <c r="M656" t="s">
        <v>83</v>
      </c>
      <c r="N656" t="s">
        <v>1729</v>
      </c>
      <c r="O656" t="s">
        <v>83</v>
      </c>
      <c r="P656" t="s">
        <v>83</v>
      </c>
      <c r="Q656" t="s">
        <v>83</v>
      </c>
      <c r="R656" t="s">
        <v>83</v>
      </c>
      <c r="S656" t="s">
        <v>83</v>
      </c>
      <c r="T656" t="s">
        <v>83</v>
      </c>
      <c r="U656" t="s">
        <v>83</v>
      </c>
      <c r="V656" t="s">
        <v>83</v>
      </c>
      <c r="W656">
        <v>4</v>
      </c>
      <c r="X656">
        <v>1</v>
      </c>
      <c r="Y656">
        <v>4</v>
      </c>
      <c r="Z656" s="1">
        <v>41109</v>
      </c>
      <c r="AA656">
        <v>39</v>
      </c>
      <c r="AB656">
        <v>395011207195</v>
      </c>
      <c r="AC656">
        <v>39</v>
      </c>
      <c r="AD656">
        <v>9120327</v>
      </c>
      <c r="AE656">
        <v>39501</v>
      </c>
      <c r="AF656" t="b">
        <v>0</v>
      </c>
    </row>
    <row r="657" spans="1:32" x14ac:dyDescent="0.15">
      <c r="A657">
        <v>4</v>
      </c>
      <c r="B657">
        <v>656</v>
      </c>
      <c r="C657">
        <v>2</v>
      </c>
      <c r="D657" t="s">
        <v>1806</v>
      </c>
      <c r="E657" t="s">
        <v>1807</v>
      </c>
      <c r="F657" t="s">
        <v>83</v>
      </c>
      <c r="G657" t="s">
        <v>83</v>
      </c>
      <c r="H657">
        <v>43</v>
      </c>
      <c r="I657">
        <v>0</v>
      </c>
      <c r="J657">
        <v>0</v>
      </c>
      <c r="K657" t="s">
        <v>1728</v>
      </c>
      <c r="L657" t="s">
        <v>83</v>
      </c>
      <c r="M657" t="s">
        <v>83</v>
      </c>
      <c r="N657" t="s">
        <v>1729</v>
      </c>
      <c r="O657" t="s">
        <v>83</v>
      </c>
      <c r="P657" t="s">
        <v>83</v>
      </c>
      <c r="Q657" t="s">
        <v>83</v>
      </c>
      <c r="R657" t="s">
        <v>83</v>
      </c>
      <c r="S657" t="s">
        <v>83</v>
      </c>
      <c r="T657" t="s">
        <v>83</v>
      </c>
      <c r="U657" t="s">
        <v>83</v>
      </c>
      <c r="V657" t="s">
        <v>83</v>
      </c>
      <c r="W657">
        <v>4</v>
      </c>
      <c r="X657">
        <v>1</v>
      </c>
      <c r="Y657">
        <v>4</v>
      </c>
      <c r="Z657" s="1">
        <v>41144</v>
      </c>
      <c r="AA657">
        <v>39</v>
      </c>
      <c r="AB657">
        <v>395011208235</v>
      </c>
      <c r="AC657">
        <v>39</v>
      </c>
      <c r="AD657">
        <v>8800127</v>
      </c>
      <c r="AE657">
        <v>39501</v>
      </c>
      <c r="AF657" t="b">
        <v>0</v>
      </c>
    </row>
    <row r="658" spans="1:32" x14ac:dyDescent="0.15">
      <c r="A658">
        <v>4</v>
      </c>
      <c r="B658">
        <v>657</v>
      </c>
      <c r="C658">
        <v>2</v>
      </c>
      <c r="D658" t="s">
        <v>1808</v>
      </c>
      <c r="E658" t="s">
        <v>1809</v>
      </c>
      <c r="F658" t="s">
        <v>83</v>
      </c>
      <c r="G658" t="s">
        <v>83</v>
      </c>
      <c r="H658">
        <v>43</v>
      </c>
      <c r="I658">
        <v>0</v>
      </c>
      <c r="J658">
        <v>0</v>
      </c>
      <c r="K658" t="s">
        <v>1728</v>
      </c>
      <c r="L658" t="s">
        <v>83</v>
      </c>
      <c r="M658" t="s">
        <v>83</v>
      </c>
      <c r="N658" t="s">
        <v>1729</v>
      </c>
      <c r="O658" t="s">
        <v>83</v>
      </c>
      <c r="P658" t="s">
        <v>83</v>
      </c>
      <c r="Q658" t="s">
        <v>83</v>
      </c>
      <c r="R658" t="s">
        <v>83</v>
      </c>
      <c r="S658" t="s">
        <v>83</v>
      </c>
      <c r="T658" t="s">
        <v>83</v>
      </c>
      <c r="U658" t="s">
        <v>83</v>
      </c>
      <c r="V658" t="s">
        <v>83</v>
      </c>
      <c r="W658">
        <v>4</v>
      </c>
      <c r="X658">
        <v>1</v>
      </c>
      <c r="Y658">
        <v>4</v>
      </c>
      <c r="Z658" s="1">
        <v>41167</v>
      </c>
      <c r="AA658">
        <v>39</v>
      </c>
      <c r="AB658">
        <v>395011209155</v>
      </c>
      <c r="AC658">
        <v>39</v>
      </c>
      <c r="AD658">
        <v>8800153</v>
      </c>
      <c r="AE658">
        <v>39501</v>
      </c>
      <c r="AF658" t="b">
        <v>0</v>
      </c>
    </row>
    <row r="659" spans="1:32" x14ac:dyDescent="0.15">
      <c r="A659">
        <v>4</v>
      </c>
      <c r="B659">
        <v>658</v>
      </c>
      <c r="C659">
        <v>1</v>
      </c>
      <c r="D659" t="s">
        <v>1810</v>
      </c>
      <c r="E659" t="s">
        <v>1811</v>
      </c>
      <c r="F659" t="s">
        <v>83</v>
      </c>
      <c r="G659" t="s">
        <v>83</v>
      </c>
      <c r="H659">
        <v>5</v>
      </c>
      <c r="I659">
        <v>0</v>
      </c>
      <c r="J659">
        <v>0</v>
      </c>
      <c r="K659" t="s">
        <v>1812</v>
      </c>
      <c r="L659" t="s">
        <v>83</v>
      </c>
      <c r="M659" t="s">
        <v>83</v>
      </c>
      <c r="N659" t="s">
        <v>1813</v>
      </c>
      <c r="O659" t="s">
        <v>83</v>
      </c>
      <c r="P659" t="s">
        <v>83</v>
      </c>
      <c r="Q659" t="s">
        <v>83</v>
      </c>
      <c r="R659" t="s">
        <v>83</v>
      </c>
      <c r="S659" t="s">
        <v>83</v>
      </c>
      <c r="T659" t="s">
        <v>83</v>
      </c>
      <c r="U659" t="s">
        <v>83</v>
      </c>
      <c r="V659" t="s">
        <v>83</v>
      </c>
      <c r="W659">
        <v>4</v>
      </c>
      <c r="X659">
        <v>3</v>
      </c>
      <c r="Y659">
        <v>2</v>
      </c>
      <c r="Z659" s="1">
        <v>38536</v>
      </c>
      <c r="AA659">
        <v>39</v>
      </c>
      <c r="AB659">
        <v>395020507030</v>
      </c>
      <c r="AC659">
        <v>39</v>
      </c>
      <c r="AD659">
        <v>6404480</v>
      </c>
      <c r="AE659">
        <v>39502</v>
      </c>
      <c r="AF659" t="b">
        <v>0</v>
      </c>
    </row>
    <row r="660" spans="1:32" x14ac:dyDescent="0.15">
      <c r="A660">
        <v>4</v>
      </c>
      <c r="B660">
        <v>659</v>
      </c>
      <c r="C660">
        <v>1</v>
      </c>
      <c r="D660" t="s">
        <v>1814</v>
      </c>
      <c r="E660" t="s">
        <v>1815</v>
      </c>
      <c r="F660" t="s">
        <v>83</v>
      </c>
      <c r="G660" t="s">
        <v>83</v>
      </c>
      <c r="H660">
        <v>5</v>
      </c>
      <c r="I660">
        <v>0</v>
      </c>
      <c r="J660">
        <v>0</v>
      </c>
      <c r="K660" t="s">
        <v>1812</v>
      </c>
      <c r="L660" t="s">
        <v>83</v>
      </c>
      <c r="M660" t="s">
        <v>83</v>
      </c>
      <c r="N660" t="s">
        <v>1813</v>
      </c>
      <c r="O660" t="s">
        <v>83</v>
      </c>
      <c r="P660" t="s">
        <v>83</v>
      </c>
      <c r="Q660" t="s">
        <v>83</v>
      </c>
      <c r="R660" t="s">
        <v>83</v>
      </c>
      <c r="S660" t="s">
        <v>83</v>
      </c>
      <c r="T660" t="s">
        <v>83</v>
      </c>
      <c r="U660" t="s">
        <v>83</v>
      </c>
      <c r="V660" t="s">
        <v>83</v>
      </c>
      <c r="W660">
        <v>4</v>
      </c>
      <c r="X660">
        <v>3</v>
      </c>
      <c r="Y660">
        <v>2</v>
      </c>
      <c r="Z660" s="1">
        <v>38546</v>
      </c>
      <c r="AA660">
        <v>39</v>
      </c>
      <c r="AB660">
        <v>395020507130</v>
      </c>
      <c r="AC660">
        <v>39</v>
      </c>
      <c r="AD660">
        <v>4886503</v>
      </c>
      <c r="AE660">
        <v>39502</v>
      </c>
      <c r="AF660" t="b">
        <v>0</v>
      </c>
    </row>
    <row r="661" spans="1:32" x14ac:dyDescent="0.15">
      <c r="A661">
        <v>4</v>
      </c>
      <c r="B661">
        <v>660</v>
      </c>
      <c r="C661">
        <v>1</v>
      </c>
      <c r="D661" t="s">
        <v>1816</v>
      </c>
      <c r="E661" t="s">
        <v>1817</v>
      </c>
      <c r="F661" t="s">
        <v>83</v>
      </c>
      <c r="G661" t="s">
        <v>83</v>
      </c>
      <c r="H661">
        <v>5</v>
      </c>
      <c r="I661">
        <v>0</v>
      </c>
      <c r="J661">
        <v>0</v>
      </c>
      <c r="K661" t="s">
        <v>1812</v>
      </c>
      <c r="L661" t="s">
        <v>83</v>
      </c>
      <c r="M661" t="s">
        <v>83</v>
      </c>
      <c r="N661" t="s">
        <v>1813</v>
      </c>
      <c r="O661" t="s">
        <v>83</v>
      </c>
      <c r="P661" t="s">
        <v>83</v>
      </c>
      <c r="Q661" t="s">
        <v>83</v>
      </c>
      <c r="R661" t="s">
        <v>83</v>
      </c>
      <c r="S661" t="s">
        <v>83</v>
      </c>
      <c r="T661" t="s">
        <v>83</v>
      </c>
      <c r="U661" t="s">
        <v>83</v>
      </c>
      <c r="V661" t="s">
        <v>83</v>
      </c>
      <c r="W661">
        <v>4</v>
      </c>
      <c r="X661">
        <v>3</v>
      </c>
      <c r="Y661">
        <v>2</v>
      </c>
      <c r="Z661" s="1">
        <v>38641</v>
      </c>
      <c r="AA661">
        <v>39</v>
      </c>
      <c r="AB661">
        <v>395020510160</v>
      </c>
      <c r="AC661">
        <v>39</v>
      </c>
      <c r="AD661">
        <v>6917349</v>
      </c>
      <c r="AE661">
        <v>39502</v>
      </c>
      <c r="AF661" t="b">
        <v>0</v>
      </c>
    </row>
    <row r="662" spans="1:32" x14ac:dyDescent="0.15">
      <c r="A662">
        <v>4</v>
      </c>
      <c r="B662">
        <v>661</v>
      </c>
      <c r="C662">
        <v>1</v>
      </c>
      <c r="D662" t="s">
        <v>1818</v>
      </c>
      <c r="E662" t="s">
        <v>1819</v>
      </c>
      <c r="F662" t="s">
        <v>83</v>
      </c>
      <c r="G662" t="s">
        <v>83</v>
      </c>
      <c r="H662">
        <v>5</v>
      </c>
      <c r="I662">
        <v>0</v>
      </c>
      <c r="J662">
        <v>0</v>
      </c>
      <c r="K662" t="s">
        <v>1812</v>
      </c>
      <c r="L662" t="s">
        <v>83</v>
      </c>
      <c r="M662" t="s">
        <v>83</v>
      </c>
      <c r="N662" t="s">
        <v>1813</v>
      </c>
      <c r="O662" t="s">
        <v>83</v>
      </c>
      <c r="P662" t="s">
        <v>83</v>
      </c>
      <c r="Q662" t="s">
        <v>83</v>
      </c>
      <c r="R662" t="s">
        <v>83</v>
      </c>
      <c r="S662" t="s">
        <v>83</v>
      </c>
      <c r="T662" t="s">
        <v>83</v>
      </c>
      <c r="U662" t="s">
        <v>83</v>
      </c>
      <c r="V662" t="s">
        <v>83</v>
      </c>
      <c r="W662">
        <v>4</v>
      </c>
      <c r="X662">
        <v>3</v>
      </c>
      <c r="Y662">
        <v>2</v>
      </c>
      <c r="Z662" s="1">
        <v>38714</v>
      </c>
      <c r="AA662">
        <v>39</v>
      </c>
      <c r="AB662">
        <v>395020512280</v>
      </c>
      <c r="AC662">
        <v>39</v>
      </c>
      <c r="AD662">
        <v>6917402</v>
      </c>
      <c r="AE662">
        <v>39502</v>
      </c>
      <c r="AF662" t="b">
        <v>0</v>
      </c>
    </row>
    <row r="663" spans="1:32" x14ac:dyDescent="0.15">
      <c r="A663">
        <v>4</v>
      </c>
      <c r="B663">
        <v>662</v>
      </c>
      <c r="C663">
        <v>1</v>
      </c>
      <c r="D663" t="s">
        <v>1820</v>
      </c>
      <c r="E663" t="s">
        <v>1821</v>
      </c>
      <c r="F663" t="s">
        <v>83</v>
      </c>
      <c r="G663" t="s">
        <v>83</v>
      </c>
      <c r="H663">
        <v>5</v>
      </c>
      <c r="I663">
        <v>0</v>
      </c>
      <c r="J663">
        <v>0</v>
      </c>
      <c r="K663" t="s">
        <v>1812</v>
      </c>
      <c r="L663" t="s">
        <v>83</v>
      </c>
      <c r="M663" t="s">
        <v>83</v>
      </c>
      <c r="N663" t="s">
        <v>1813</v>
      </c>
      <c r="O663" t="s">
        <v>83</v>
      </c>
      <c r="P663" t="s">
        <v>83</v>
      </c>
      <c r="Q663" t="s">
        <v>83</v>
      </c>
      <c r="R663" t="s">
        <v>83</v>
      </c>
      <c r="S663" t="s">
        <v>83</v>
      </c>
      <c r="T663" t="s">
        <v>83</v>
      </c>
      <c r="U663" t="s">
        <v>83</v>
      </c>
      <c r="V663" t="s">
        <v>83</v>
      </c>
      <c r="W663">
        <v>4</v>
      </c>
      <c r="X663">
        <v>2</v>
      </c>
      <c r="Y663">
        <v>2</v>
      </c>
      <c r="Z663" s="1">
        <v>39594</v>
      </c>
      <c r="AA663">
        <v>39</v>
      </c>
      <c r="AB663">
        <v>395020805260</v>
      </c>
      <c r="AC663">
        <v>39</v>
      </c>
      <c r="AD663">
        <v>7478380</v>
      </c>
      <c r="AE663">
        <v>39502</v>
      </c>
      <c r="AF663" t="b">
        <v>0</v>
      </c>
    </row>
    <row r="664" spans="1:32" x14ac:dyDescent="0.15">
      <c r="A664">
        <v>4</v>
      </c>
      <c r="B664">
        <v>663</v>
      </c>
      <c r="C664">
        <v>1</v>
      </c>
      <c r="D664" t="s">
        <v>1822</v>
      </c>
      <c r="E664" t="s">
        <v>1823</v>
      </c>
      <c r="F664" t="s">
        <v>83</v>
      </c>
      <c r="G664" t="s">
        <v>83</v>
      </c>
      <c r="H664">
        <v>5</v>
      </c>
      <c r="I664">
        <v>0</v>
      </c>
      <c r="J664">
        <v>0</v>
      </c>
      <c r="K664" t="s">
        <v>1812</v>
      </c>
      <c r="L664" t="s">
        <v>83</v>
      </c>
      <c r="M664" t="s">
        <v>83</v>
      </c>
      <c r="N664" t="s">
        <v>1813</v>
      </c>
      <c r="O664" t="s">
        <v>83</v>
      </c>
      <c r="P664" t="s">
        <v>83</v>
      </c>
      <c r="Q664" t="s">
        <v>83</v>
      </c>
      <c r="R664" t="s">
        <v>83</v>
      </c>
      <c r="S664" t="s">
        <v>83</v>
      </c>
      <c r="T664" t="s">
        <v>83</v>
      </c>
      <c r="U664" t="s">
        <v>83</v>
      </c>
      <c r="V664" t="s">
        <v>83</v>
      </c>
      <c r="W664">
        <v>4</v>
      </c>
      <c r="X664">
        <v>2</v>
      </c>
      <c r="Y664">
        <v>1</v>
      </c>
      <c r="Z664" s="1">
        <v>40014</v>
      </c>
      <c r="AA664">
        <v>39</v>
      </c>
      <c r="AB664">
        <v>395020907200</v>
      </c>
      <c r="AC664">
        <v>39</v>
      </c>
      <c r="AD664">
        <v>8205833</v>
      </c>
      <c r="AE664">
        <v>39502</v>
      </c>
      <c r="AF664" t="b">
        <v>0</v>
      </c>
    </row>
    <row r="665" spans="1:32" x14ac:dyDescent="0.15">
      <c r="A665">
        <v>4</v>
      </c>
      <c r="B665">
        <v>664</v>
      </c>
      <c r="C665">
        <v>1</v>
      </c>
      <c r="D665" t="s">
        <v>1824</v>
      </c>
      <c r="E665" t="s">
        <v>1825</v>
      </c>
      <c r="F665" t="s">
        <v>83</v>
      </c>
      <c r="G665" t="s">
        <v>83</v>
      </c>
      <c r="H665">
        <v>5</v>
      </c>
      <c r="I665">
        <v>0</v>
      </c>
      <c r="J665">
        <v>0</v>
      </c>
      <c r="K665" t="s">
        <v>1812</v>
      </c>
      <c r="L665" t="s">
        <v>83</v>
      </c>
      <c r="M665" t="s">
        <v>83</v>
      </c>
      <c r="N665" t="s">
        <v>1813</v>
      </c>
      <c r="O665" t="s">
        <v>83</v>
      </c>
      <c r="P665" t="s">
        <v>83</v>
      </c>
      <c r="Q665" t="s">
        <v>83</v>
      </c>
      <c r="R665" t="s">
        <v>83</v>
      </c>
      <c r="S665" t="s">
        <v>83</v>
      </c>
      <c r="T665" t="s">
        <v>83</v>
      </c>
      <c r="U665" t="s">
        <v>83</v>
      </c>
      <c r="V665" t="s">
        <v>83</v>
      </c>
      <c r="W665">
        <v>4</v>
      </c>
      <c r="X665">
        <v>1</v>
      </c>
      <c r="Y665">
        <v>6</v>
      </c>
      <c r="Z665" s="1">
        <v>40506</v>
      </c>
      <c r="AA665">
        <v>39</v>
      </c>
      <c r="AB665">
        <v>395021011240</v>
      </c>
      <c r="AC665">
        <v>39</v>
      </c>
      <c r="AD665">
        <v>8282735</v>
      </c>
      <c r="AE665">
        <v>39502</v>
      </c>
      <c r="AF665" t="b">
        <v>0</v>
      </c>
    </row>
    <row r="666" spans="1:32" x14ac:dyDescent="0.15">
      <c r="A666">
        <v>4</v>
      </c>
      <c r="B666">
        <v>665</v>
      </c>
      <c r="C666">
        <v>2</v>
      </c>
      <c r="D666" t="s">
        <v>1826</v>
      </c>
      <c r="E666" t="s">
        <v>1827</v>
      </c>
      <c r="F666" t="s">
        <v>83</v>
      </c>
      <c r="G666" t="s">
        <v>83</v>
      </c>
      <c r="H666">
        <v>5</v>
      </c>
      <c r="I666">
        <v>0</v>
      </c>
      <c r="J666">
        <v>0</v>
      </c>
      <c r="K666" t="s">
        <v>1812</v>
      </c>
      <c r="L666" t="s">
        <v>83</v>
      </c>
      <c r="M666" t="s">
        <v>83</v>
      </c>
      <c r="N666" t="s">
        <v>1813</v>
      </c>
      <c r="O666" t="s">
        <v>83</v>
      </c>
      <c r="P666" t="s">
        <v>83</v>
      </c>
      <c r="Q666" t="s">
        <v>83</v>
      </c>
      <c r="R666" t="s">
        <v>83</v>
      </c>
      <c r="S666" t="s">
        <v>83</v>
      </c>
      <c r="T666" t="s">
        <v>83</v>
      </c>
      <c r="U666" t="s">
        <v>83</v>
      </c>
      <c r="V666" t="s">
        <v>83</v>
      </c>
      <c r="W666">
        <v>4</v>
      </c>
      <c r="X666">
        <v>3</v>
      </c>
      <c r="Y666">
        <v>2</v>
      </c>
      <c r="Z666" s="1">
        <v>38577</v>
      </c>
      <c r="AA666">
        <v>39</v>
      </c>
      <c r="AB666">
        <v>395020508135</v>
      </c>
      <c r="AC666">
        <v>39</v>
      </c>
      <c r="AD666">
        <v>5913346</v>
      </c>
      <c r="AE666">
        <v>39502</v>
      </c>
      <c r="AF666" t="b">
        <v>0</v>
      </c>
    </row>
    <row r="667" spans="1:32" x14ac:dyDescent="0.15">
      <c r="A667">
        <v>4</v>
      </c>
      <c r="B667">
        <v>666</v>
      </c>
      <c r="C667">
        <v>2</v>
      </c>
      <c r="D667" t="s">
        <v>1828</v>
      </c>
      <c r="E667" t="s">
        <v>1829</v>
      </c>
      <c r="F667" t="s">
        <v>83</v>
      </c>
      <c r="G667" t="s">
        <v>83</v>
      </c>
      <c r="H667">
        <v>5</v>
      </c>
      <c r="I667">
        <v>0</v>
      </c>
      <c r="J667">
        <v>0</v>
      </c>
      <c r="K667" t="s">
        <v>1812</v>
      </c>
      <c r="L667" t="s">
        <v>83</v>
      </c>
      <c r="M667" t="s">
        <v>83</v>
      </c>
      <c r="N667" t="s">
        <v>1813</v>
      </c>
      <c r="O667" t="s">
        <v>83</v>
      </c>
      <c r="P667" t="s">
        <v>83</v>
      </c>
      <c r="Q667" t="s">
        <v>83</v>
      </c>
      <c r="R667" t="s">
        <v>83</v>
      </c>
      <c r="S667" t="s">
        <v>83</v>
      </c>
      <c r="T667" t="s">
        <v>83</v>
      </c>
      <c r="U667" t="s">
        <v>83</v>
      </c>
      <c r="V667" t="s">
        <v>83</v>
      </c>
      <c r="W667">
        <v>4</v>
      </c>
      <c r="X667">
        <v>2</v>
      </c>
      <c r="Y667">
        <v>1</v>
      </c>
      <c r="Z667" s="1">
        <v>39921</v>
      </c>
      <c r="AA667">
        <v>39</v>
      </c>
      <c r="AB667">
        <v>395020904185</v>
      </c>
      <c r="AC667">
        <v>39</v>
      </c>
      <c r="AD667">
        <v>8582493</v>
      </c>
      <c r="AE667">
        <v>39502</v>
      </c>
      <c r="AF667" t="b">
        <v>0</v>
      </c>
    </row>
    <row r="668" spans="1:32" x14ac:dyDescent="0.15">
      <c r="A668">
        <v>4</v>
      </c>
      <c r="B668">
        <v>667</v>
      </c>
      <c r="C668">
        <v>2</v>
      </c>
      <c r="D668" t="s">
        <v>1830</v>
      </c>
      <c r="E668" t="s">
        <v>1831</v>
      </c>
      <c r="F668" t="s">
        <v>83</v>
      </c>
      <c r="G668" t="s">
        <v>83</v>
      </c>
      <c r="H668">
        <v>5</v>
      </c>
      <c r="I668">
        <v>0</v>
      </c>
      <c r="J668">
        <v>0</v>
      </c>
      <c r="K668" t="s">
        <v>1812</v>
      </c>
      <c r="L668" t="s">
        <v>83</v>
      </c>
      <c r="M668" t="s">
        <v>83</v>
      </c>
      <c r="N668" t="s">
        <v>1813</v>
      </c>
      <c r="O668" t="s">
        <v>83</v>
      </c>
      <c r="P668" t="s">
        <v>83</v>
      </c>
      <c r="Q668" t="s">
        <v>83</v>
      </c>
      <c r="R668" t="s">
        <v>83</v>
      </c>
      <c r="S668" t="s">
        <v>83</v>
      </c>
      <c r="T668" t="s">
        <v>83</v>
      </c>
      <c r="U668" t="s">
        <v>83</v>
      </c>
      <c r="V668" t="s">
        <v>83</v>
      </c>
      <c r="W668">
        <v>4</v>
      </c>
      <c r="X668">
        <v>2</v>
      </c>
      <c r="Y668">
        <v>1</v>
      </c>
      <c r="Z668" s="1">
        <v>39988</v>
      </c>
      <c r="AA668">
        <v>39</v>
      </c>
      <c r="AB668">
        <v>395020906245</v>
      </c>
      <c r="AC668">
        <v>39</v>
      </c>
      <c r="AD668">
        <v>8080505</v>
      </c>
      <c r="AE668">
        <v>39502</v>
      </c>
      <c r="AF668" t="b">
        <v>0</v>
      </c>
    </row>
    <row r="669" spans="1:32" x14ac:dyDescent="0.15">
      <c r="A669">
        <v>4</v>
      </c>
      <c r="B669">
        <v>668</v>
      </c>
      <c r="C669">
        <v>2</v>
      </c>
      <c r="D669" t="s">
        <v>1832</v>
      </c>
      <c r="E669" t="s">
        <v>1833</v>
      </c>
      <c r="F669" t="s">
        <v>83</v>
      </c>
      <c r="G669" t="s">
        <v>83</v>
      </c>
      <c r="H669">
        <v>5</v>
      </c>
      <c r="I669">
        <v>0</v>
      </c>
      <c r="J669">
        <v>0</v>
      </c>
      <c r="K669" t="s">
        <v>1812</v>
      </c>
      <c r="L669" t="s">
        <v>83</v>
      </c>
      <c r="M669" t="s">
        <v>83</v>
      </c>
      <c r="N669" t="s">
        <v>1813</v>
      </c>
      <c r="O669" t="s">
        <v>83</v>
      </c>
      <c r="P669" t="s">
        <v>83</v>
      </c>
      <c r="Q669" t="s">
        <v>83</v>
      </c>
      <c r="R669" t="s">
        <v>83</v>
      </c>
      <c r="S669" t="s">
        <v>83</v>
      </c>
      <c r="T669" t="s">
        <v>83</v>
      </c>
      <c r="U669" t="s">
        <v>83</v>
      </c>
      <c r="V669" t="s">
        <v>83</v>
      </c>
      <c r="W669">
        <v>4</v>
      </c>
      <c r="X669">
        <v>2</v>
      </c>
      <c r="Y669">
        <v>1</v>
      </c>
      <c r="Z669" s="1">
        <v>40053</v>
      </c>
      <c r="AA669">
        <v>39</v>
      </c>
      <c r="AB669">
        <v>395020908285</v>
      </c>
      <c r="AC669">
        <v>39</v>
      </c>
      <c r="AD669">
        <v>8206153</v>
      </c>
      <c r="AE669">
        <v>39502</v>
      </c>
      <c r="AF669" t="b">
        <v>0</v>
      </c>
    </row>
    <row r="670" spans="1:32" x14ac:dyDescent="0.15">
      <c r="A670">
        <v>4</v>
      </c>
      <c r="B670">
        <v>669</v>
      </c>
      <c r="C670">
        <v>2</v>
      </c>
      <c r="D670" t="s">
        <v>1834</v>
      </c>
      <c r="E670" t="s">
        <v>1835</v>
      </c>
      <c r="F670" t="s">
        <v>83</v>
      </c>
      <c r="G670" t="s">
        <v>83</v>
      </c>
      <c r="H670">
        <v>5</v>
      </c>
      <c r="I670">
        <v>0</v>
      </c>
      <c r="J670">
        <v>0</v>
      </c>
      <c r="K670" t="s">
        <v>1812</v>
      </c>
      <c r="L670" t="s">
        <v>83</v>
      </c>
      <c r="M670" t="s">
        <v>83</v>
      </c>
      <c r="N670" t="s">
        <v>1813</v>
      </c>
      <c r="O670" t="s">
        <v>83</v>
      </c>
      <c r="P670" t="s">
        <v>83</v>
      </c>
      <c r="Q670" t="s">
        <v>83</v>
      </c>
      <c r="R670" t="s">
        <v>83</v>
      </c>
      <c r="S670" t="s">
        <v>83</v>
      </c>
      <c r="T670" t="s">
        <v>83</v>
      </c>
      <c r="U670" t="s">
        <v>83</v>
      </c>
      <c r="V670" t="s">
        <v>83</v>
      </c>
      <c r="W670">
        <v>4</v>
      </c>
      <c r="X670">
        <v>2</v>
      </c>
      <c r="Y670">
        <v>1</v>
      </c>
      <c r="Z670" s="1">
        <v>40091</v>
      </c>
      <c r="AA670">
        <v>39</v>
      </c>
      <c r="AB670">
        <v>395020910055</v>
      </c>
      <c r="AC670">
        <v>39</v>
      </c>
      <c r="AD670">
        <v>7478417</v>
      </c>
      <c r="AE670">
        <v>39502</v>
      </c>
      <c r="AF670" t="b">
        <v>0</v>
      </c>
    </row>
    <row r="671" spans="1:32" x14ac:dyDescent="0.15">
      <c r="A671">
        <v>4</v>
      </c>
      <c r="B671">
        <v>670</v>
      </c>
      <c r="C671">
        <v>2</v>
      </c>
      <c r="D671" t="s">
        <v>1836</v>
      </c>
      <c r="E671" t="s">
        <v>1837</v>
      </c>
      <c r="F671" t="s">
        <v>83</v>
      </c>
      <c r="G671" t="s">
        <v>83</v>
      </c>
      <c r="H671">
        <v>5</v>
      </c>
      <c r="I671">
        <v>0</v>
      </c>
      <c r="J671">
        <v>0</v>
      </c>
      <c r="K671" t="s">
        <v>1812</v>
      </c>
      <c r="L671" t="s">
        <v>83</v>
      </c>
      <c r="M671" t="s">
        <v>83</v>
      </c>
      <c r="N671" t="s">
        <v>1813</v>
      </c>
      <c r="O671" t="s">
        <v>83</v>
      </c>
      <c r="P671" t="s">
        <v>83</v>
      </c>
      <c r="Q671" t="s">
        <v>83</v>
      </c>
      <c r="R671" t="s">
        <v>83</v>
      </c>
      <c r="S671" t="s">
        <v>83</v>
      </c>
      <c r="T671" t="s">
        <v>83</v>
      </c>
      <c r="U671" t="s">
        <v>83</v>
      </c>
      <c r="V671" t="s">
        <v>83</v>
      </c>
      <c r="W671">
        <v>4</v>
      </c>
      <c r="X671">
        <v>2</v>
      </c>
      <c r="Y671">
        <v>1</v>
      </c>
      <c r="Z671" s="1">
        <v>40245</v>
      </c>
      <c r="AA671">
        <v>39</v>
      </c>
      <c r="AB671">
        <v>395021003085</v>
      </c>
      <c r="AC671">
        <v>39</v>
      </c>
      <c r="AD671">
        <v>7907625</v>
      </c>
      <c r="AE671">
        <v>39502</v>
      </c>
      <c r="AF671" t="b">
        <v>0</v>
      </c>
    </row>
    <row r="672" spans="1:32" x14ac:dyDescent="0.15">
      <c r="A672">
        <v>4</v>
      </c>
      <c r="B672">
        <v>671</v>
      </c>
      <c r="C672">
        <v>2</v>
      </c>
      <c r="D672" t="s">
        <v>1838</v>
      </c>
      <c r="E672" t="s">
        <v>1839</v>
      </c>
      <c r="F672" t="s">
        <v>83</v>
      </c>
      <c r="G672" t="s">
        <v>83</v>
      </c>
      <c r="H672">
        <v>5</v>
      </c>
      <c r="I672">
        <v>0</v>
      </c>
      <c r="J672">
        <v>0</v>
      </c>
      <c r="K672" t="s">
        <v>1812</v>
      </c>
      <c r="L672" t="s">
        <v>83</v>
      </c>
      <c r="M672" t="s">
        <v>83</v>
      </c>
      <c r="N672" t="s">
        <v>1813</v>
      </c>
      <c r="O672" t="s">
        <v>83</v>
      </c>
      <c r="P672" t="s">
        <v>83</v>
      </c>
      <c r="Q672" t="s">
        <v>83</v>
      </c>
      <c r="R672" t="s">
        <v>83</v>
      </c>
      <c r="S672" t="s">
        <v>83</v>
      </c>
      <c r="T672" t="s">
        <v>83</v>
      </c>
      <c r="U672" t="s">
        <v>83</v>
      </c>
      <c r="V672" t="s">
        <v>83</v>
      </c>
      <c r="W672">
        <v>4</v>
      </c>
      <c r="X672">
        <v>1</v>
      </c>
      <c r="Y672">
        <v>6</v>
      </c>
      <c r="Z672" s="1">
        <v>40603</v>
      </c>
      <c r="AA672">
        <v>39</v>
      </c>
      <c r="AB672">
        <v>395021103015</v>
      </c>
      <c r="AC672">
        <v>39</v>
      </c>
      <c r="AD672">
        <v>8582467</v>
      </c>
      <c r="AE672">
        <v>39502</v>
      </c>
      <c r="AF672" t="b">
        <v>0</v>
      </c>
    </row>
    <row r="673" spans="1:32" x14ac:dyDescent="0.15">
      <c r="A673">
        <v>4</v>
      </c>
      <c r="B673">
        <v>672</v>
      </c>
      <c r="C673">
        <v>2</v>
      </c>
      <c r="D673" t="s">
        <v>1840</v>
      </c>
      <c r="E673" t="s">
        <v>1841</v>
      </c>
      <c r="F673" t="s">
        <v>83</v>
      </c>
      <c r="G673" t="s">
        <v>83</v>
      </c>
      <c r="H673">
        <v>5</v>
      </c>
      <c r="I673">
        <v>0</v>
      </c>
      <c r="J673">
        <v>0</v>
      </c>
      <c r="K673" t="s">
        <v>1812</v>
      </c>
      <c r="L673" t="s">
        <v>83</v>
      </c>
      <c r="M673" t="s">
        <v>83</v>
      </c>
      <c r="N673" t="s">
        <v>1813</v>
      </c>
      <c r="O673" t="s">
        <v>83</v>
      </c>
      <c r="P673" t="s">
        <v>83</v>
      </c>
      <c r="Q673" t="s">
        <v>83</v>
      </c>
      <c r="R673" t="s">
        <v>83</v>
      </c>
      <c r="S673" t="s">
        <v>83</v>
      </c>
      <c r="T673" t="s">
        <v>83</v>
      </c>
      <c r="U673" t="s">
        <v>83</v>
      </c>
      <c r="V673" t="s">
        <v>83</v>
      </c>
      <c r="W673">
        <v>4</v>
      </c>
      <c r="X673">
        <v>1</v>
      </c>
      <c r="Y673">
        <v>5</v>
      </c>
      <c r="Z673" s="1">
        <v>40957</v>
      </c>
      <c r="AA673">
        <v>39</v>
      </c>
      <c r="AB673">
        <v>395021202185</v>
      </c>
      <c r="AC673">
        <v>39</v>
      </c>
      <c r="AD673">
        <v>8946655</v>
      </c>
      <c r="AE673">
        <v>39502</v>
      </c>
      <c r="AF673" t="b">
        <v>0</v>
      </c>
    </row>
    <row r="674" spans="1:32" x14ac:dyDescent="0.15">
      <c r="A674">
        <v>4</v>
      </c>
      <c r="B674">
        <v>673</v>
      </c>
      <c r="C674">
        <v>2</v>
      </c>
      <c r="D674" t="s">
        <v>1842</v>
      </c>
      <c r="E674" t="s">
        <v>1843</v>
      </c>
      <c r="F674" t="s">
        <v>83</v>
      </c>
      <c r="G674" t="s">
        <v>83</v>
      </c>
      <c r="H674">
        <v>5</v>
      </c>
      <c r="I674">
        <v>0</v>
      </c>
      <c r="J674">
        <v>0</v>
      </c>
      <c r="K674" t="s">
        <v>1812</v>
      </c>
      <c r="L674" t="s">
        <v>83</v>
      </c>
      <c r="M674" t="s">
        <v>83</v>
      </c>
      <c r="N674" t="s">
        <v>1813</v>
      </c>
      <c r="O674" t="s">
        <v>83</v>
      </c>
      <c r="P674" t="s">
        <v>83</v>
      </c>
      <c r="Q674" t="s">
        <v>83</v>
      </c>
      <c r="R674" t="s">
        <v>83</v>
      </c>
      <c r="S674" t="s">
        <v>83</v>
      </c>
      <c r="T674" t="s">
        <v>83</v>
      </c>
      <c r="U674" t="s">
        <v>83</v>
      </c>
      <c r="V674" t="s">
        <v>83</v>
      </c>
      <c r="W674">
        <v>4</v>
      </c>
      <c r="X674">
        <v>1</v>
      </c>
      <c r="Y674">
        <v>4</v>
      </c>
      <c r="Z674" s="1">
        <v>41195</v>
      </c>
      <c r="AA674">
        <v>39</v>
      </c>
      <c r="AB674">
        <v>395021210135</v>
      </c>
      <c r="AC674">
        <v>39</v>
      </c>
      <c r="AD674">
        <v>8582568</v>
      </c>
      <c r="AE674">
        <v>39502</v>
      </c>
      <c r="AF674" t="b">
        <v>0</v>
      </c>
    </row>
    <row r="675" spans="1:32" x14ac:dyDescent="0.15">
      <c r="A675">
        <v>4</v>
      </c>
      <c r="B675">
        <v>674</v>
      </c>
      <c r="C675">
        <v>2</v>
      </c>
      <c r="D675" t="s">
        <v>1844</v>
      </c>
      <c r="E675" t="s">
        <v>1845</v>
      </c>
      <c r="F675" t="s">
        <v>83</v>
      </c>
      <c r="G675" t="s">
        <v>83</v>
      </c>
      <c r="H675">
        <v>5</v>
      </c>
      <c r="I675">
        <v>0</v>
      </c>
      <c r="J675">
        <v>0</v>
      </c>
      <c r="K675" t="s">
        <v>1812</v>
      </c>
      <c r="L675" t="s">
        <v>83</v>
      </c>
      <c r="M675" t="s">
        <v>83</v>
      </c>
      <c r="N675" t="s">
        <v>1813</v>
      </c>
      <c r="O675" t="s">
        <v>83</v>
      </c>
      <c r="P675" t="s">
        <v>83</v>
      </c>
      <c r="Q675" t="s">
        <v>83</v>
      </c>
      <c r="R675" t="s">
        <v>83</v>
      </c>
      <c r="S675" t="s">
        <v>83</v>
      </c>
      <c r="T675" t="s">
        <v>83</v>
      </c>
      <c r="U675" t="s">
        <v>83</v>
      </c>
      <c r="V675" t="s">
        <v>83</v>
      </c>
      <c r="W675">
        <v>4</v>
      </c>
      <c r="X675">
        <v>1</v>
      </c>
      <c r="Y675">
        <v>4</v>
      </c>
      <c r="Z675" s="1">
        <v>41264</v>
      </c>
      <c r="AA675">
        <v>39</v>
      </c>
      <c r="AB675">
        <v>395021212215</v>
      </c>
      <c r="AC675">
        <v>39</v>
      </c>
      <c r="AD675">
        <v>8946605</v>
      </c>
      <c r="AE675">
        <v>39502</v>
      </c>
      <c r="AF675" t="b">
        <v>0</v>
      </c>
    </row>
    <row r="676" spans="1:32" x14ac:dyDescent="0.15">
      <c r="A676">
        <v>4</v>
      </c>
      <c r="B676">
        <v>675</v>
      </c>
      <c r="C676">
        <v>1</v>
      </c>
      <c r="D676" t="s">
        <v>1846</v>
      </c>
      <c r="E676" t="s">
        <v>1847</v>
      </c>
      <c r="F676" t="s">
        <v>83</v>
      </c>
      <c r="G676" t="s">
        <v>83</v>
      </c>
      <c r="H676">
        <v>17</v>
      </c>
      <c r="I676">
        <v>0</v>
      </c>
      <c r="J676">
        <v>0</v>
      </c>
      <c r="K676" t="s">
        <v>1848</v>
      </c>
      <c r="L676" t="s">
        <v>83</v>
      </c>
      <c r="M676" t="s">
        <v>83</v>
      </c>
      <c r="N676" t="s">
        <v>1848</v>
      </c>
      <c r="O676" t="s">
        <v>83</v>
      </c>
      <c r="P676" t="s">
        <v>83</v>
      </c>
      <c r="Q676" t="s">
        <v>83</v>
      </c>
      <c r="R676" t="s">
        <v>83</v>
      </c>
      <c r="S676" t="s">
        <v>83</v>
      </c>
      <c r="T676" t="s">
        <v>83</v>
      </c>
      <c r="U676" t="s">
        <v>83</v>
      </c>
      <c r="V676" t="s">
        <v>83</v>
      </c>
      <c r="W676">
        <v>4</v>
      </c>
      <c r="X676">
        <v>4</v>
      </c>
      <c r="Y676">
        <v>2</v>
      </c>
      <c r="Z676" s="1">
        <v>37655</v>
      </c>
      <c r="AA676">
        <v>39</v>
      </c>
      <c r="AB676">
        <v>395030302030</v>
      </c>
      <c r="AC676">
        <v>39</v>
      </c>
      <c r="AD676">
        <v>5465498</v>
      </c>
      <c r="AE676">
        <v>39503</v>
      </c>
      <c r="AF676" t="b">
        <v>0</v>
      </c>
    </row>
    <row r="677" spans="1:32" x14ac:dyDescent="0.15">
      <c r="A677">
        <v>4</v>
      </c>
      <c r="B677">
        <v>676</v>
      </c>
      <c r="C677">
        <v>1</v>
      </c>
      <c r="D677" t="s">
        <v>1849</v>
      </c>
      <c r="E677" t="s">
        <v>1850</v>
      </c>
      <c r="F677" t="s">
        <v>83</v>
      </c>
      <c r="G677" t="s">
        <v>83</v>
      </c>
      <c r="H677">
        <v>17</v>
      </c>
      <c r="I677">
        <v>0</v>
      </c>
      <c r="J677">
        <v>0</v>
      </c>
      <c r="K677" t="s">
        <v>1848</v>
      </c>
      <c r="L677" t="s">
        <v>83</v>
      </c>
      <c r="M677" t="s">
        <v>83</v>
      </c>
      <c r="N677" t="s">
        <v>1848</v>
      </c>
      <c r="O677" t="s">
        <v>83</v>
      </c>
      <c r="P677" t="s">
        <v>83</v>
      </c>
      <c r="Q677" t="s">
        <v>83</v>
      </c>
      <c r="R677" t="s">
        <v>83</v>
      </c>
      <c r="S677" t="s">
        <v>83</v>
      </c>
      <c r="T677" t="s">
        <v>83</v>
      </c>
      <c r="U677" t="s">
        <v>83</v>
      </c>
      <c r="V677" t="s">
        <v>83</v>
      </c>
      <c r="W677">
        <v>4</v>
      </c>
      <c r="X677">
        <v>3</v>
      </c>
      <c r="Y677">
        <v>1</v>
      </c>
      <c r="Z677" s="1">
        <v>38838</v>
      </c>
      <c r="AA677">
        <v>39</v>
      </c>
      <c r="AB677">
        <v>395030605010</v>
      </c>
      <c r="AC677">
        <v>39</v>
      </c>
      <c r="AD677">
        <v>5552260</v>
      </c>
      <c r="AE677">
        <v>39503</v>
      </c>
      <c r="AF677" t="b">
        <v>0</v>
      </c>
    </row>
    <row r="678" spans="1:32" x14ac:dyDescent="0.15">
      <c r="A678">
        <v>4</v>
      </c>
      <c r="B678">
        <v>677</v>
      </c>
      <c r="C678">
        <v>1</v>
      </c>
      <c r="D678" t="s">
        <v>1851</v>
      </c>
      <c r="E678" t="s">
        <v>1852</v>
      </c>
      <c r="F678" t="s">
        <v>83</v>
      </c>
      <c r="G678" t="s">
        <v>83</v>
      </c>
      <c r="H678">
        <v>17</v>
      </c>
      <c r="I678">
        <v>0</v>
      </c>
      <c r="J678">
        <v>0</v>
      </c>
      <c r="K678" t="s">
        <v>1848</v>
      </c>
      <c r="L678" t="s">
        <v>83</v>
      </c>
      <c r="M678" t="s">
        <v>83</v>
      </c>
      <c r="N678" t="s">
        <v>1848</v>
      </c>
      <c r="O678" t="s">
        <v>83</v>
      </c>
      <c r="P678" t="s">
        <v>83</v>
      </c>
      <c r="Q678" t="s">
        <v>83</v>
      </c>
      <c r="R678" t="s">
        <v>83</v>
      </c>
      <c r="S678" t="s">
        <v>83</v>
      </c>
      <c r="T678" t="s">
        <v>83</v>
      </c>
      <c r="U678" t="s">
        <v>83</v>
      </c>
      <c r="V678" t="s">
        <v>83</v>
      </c>
      <c r="W678">
        <v>4</v>
      </c>
      <c r="X678">
        <v>3</v>
      </c>
      <c r="Y678">
        <v>1</v>
      </c>
      <c r="Z678" s="1">
        <v>38932</v>
      </c>
      <c r="AA678">
        <v>39</v>
      </c>
      <c r="AB678">
        <v>395030608030</v>
      </c>
      <c r="AC678">
        <v>39</v>
      </c>
      <c r="AD678">
        <v>6872989</v>
      </c>
      <c r="AE678">
        <v>39503</v>
      </c>
      <c r="AF678" t="b">
        <v>0</v>
      </c>
    </row>
    <row r="679" spans="1:32" x14ac:dyDescent="0.15">
      <c r="A679">
        <v>4</v>
      </c>
      <c r="B679">
        <v>678</v>
      </c>
      <c r="C679">
        <v>1</v>
      </c>
      <c r="D679" t="s">
        <v>1853</v>
      </c>
      <c r="E679" t="s">
        <v>1854</v>
      </c>
      <c r="F679" t="s">
        <v>83</v>
      </c>
      <c r="G679" t="s">
        <v>83</v>
      </c>
      <c r="H679">
        <v>17</v>
      </c>
      <c r="I679">
        <v>0</v>
      </c>
      <c r="J679">
        <v>0</v>
      </c>
      <c r="K679" t="s">
        <v>1848</v>
      </c>
      <c r="L679" t="s">
        <v>83</v>
      </c>
      <c r="M679" t="s">
        <v>83</v>
      </c>
      <c r="N679" t="s">
        <v>1848</v>
      </c>
      <c r="O679" t="s">
        <v>83</v>
      </c>
      <c r="P679" t="s">
        <v>83</v>
      </c>
      <c r="Q679" t="s">
        <v>83</v>
      </c>
      <c r="R679" t="s">
        <v>83</v>
      </c>
      <c r="S679" t="s">
        <v>83</v>
      </c>
      <c r="T679" t="s">
        <v>83</v>
      </c>
      <c r="U679" t="s">
        <v>83</v>
      </c>
      <c r="V679" t="s">
        <v>83</v>
      </c>
      <c r="W679">
        <v>4</v>
      </c>
      <c r="X679">
        <v>2</v>
      </c>
      <c r="Y679">
        <v>3</v>
      </c>
      <c r="Z679" s="1">
        <v>39290</v>
      </c>
      <c r="AA679">
        <v>39</v>
      </c>
      <c r="AB679">
        <v>395030707270</v>
      </c>
      <c r="AC679">
        <v>39</v>
      </c>
      <c r="AD679">
        <v>7507647</v>
      </c>
      <c r="AE679">
        <v>39503</v>
      </c>
      <c r="AF679" t="b">
        <v>0</v>
      </c>
    </row>
    <row r="680" spans="1:32" x14ac:dyDescent="0.15">
      <c r="A680">
        <v>4</v>
      </c>
      <c r="B680">
        <v>679</v>
      </c>
      <c r="C680">
        <v>1</v>
      </c>
      <c r="D680" t="s">
        <v>1855</v>
      </c>
      <c r="E680" t="s">
        <v>1856</v>
      </c>
      <c r="F680" t="s">
        <v>83</v>
      </c>
      <c r="G680" t="s">
        <v>83</v>
      </c>
      <c r="H680">
        <v>17</v>
      </c>
      <c r="I680">
        <v>0</v>
      </c>
      <c r="J680">
        <v>0</v>
      </c>
      <c r="K680" t="s">
        <v>1848</v>
      </c>
      <c r="L680" t="s">
        <v>83</v>
      </c>
      <c r="M680" t="s">
        <v>83</v>
      </c>
      <c r="N680" t="s">
        <v>1848</v>
      </c>
      <c r="O680" t="s">
        <v>83</v>
      </c>
      <c r="P680" t="s">
        <v>83</v>
      </c>
      <c r="Q680" t="s">
        <v>83</v>
      </c>
      <c r="R680" t="s">
        <v>83</v>
      </c>
      <c r="S680" t="s">
        <v>83</v>
      </c>
      <c r="T680" t="s">
        <v>83</v>
      </c>
      <c r="U680" t="s">
        <v>83</v>
      </c>
      <c r="V680" t="s">
        <v>83</v>
      </c>
      <c r="W680">
        <v>4</v>
      </c>
      <c r="X680">
        <v>2</v>
      </c>
      <c r="Y680">
        <v>3</v>
      </c>
      <c r="Z680" s="1">
        <v>39330</v>
      </c>
      <c r="AA680">
        <v>39</v>
      </c>
      <c r="AB680">
        <v>395030709050</v>
      </c>
      <c r="AC680">
        <v>39</v>
      </c>
      <c r="AD680">
        <v>5991796</v>
      </c>
      <c r="AE680">
        <v>39503</v>
      </c>
      <c r="AF680" t="b">
        <v>0</v>
      </c>
    </row>
    <row r="681" spans="1:32" x14ac:dyDescent="0.15">
      <c r="A681">
        <v>4</v>
      </c>
      <c r="B681">
        <v>680</v>
      </c>
      <c r="C681">
        <v>2</v>
      </c>
      <c r="D681" t="s">
        <v>1857</v>
      </c>
      <c r="E681" t="s">
        <v>1858</v>
      </c>
      <c r="F681" t="s">
        <v>83</v>
      </c>
      <c r="G681" t="s">
        <v>83</v>
      </c>
      <c r="H681">
        <v>17</v>
      </c>
      <c r="I681">
        <v>0</v>
      </c>
      <c r="J681">
        <v>0</v>
      </c>
      <c r="K681" t="s">
        <v>1848</v>
      </c>
      <c r="L681" t="s">
        <v>83</v>
      </c>
      <c r="M681" t="s">
        <v>83</v>
      </c>
      <c r="N681" t="s">
        <v>1848</v>
      </c>
      <c r="O681" t="s">
        <v>83</v>
      </c>
      <c r="P681" t="s">
        <v>83</v>
      </c>
      <c r="Q681" t="s">
        <v>83</v>
      </c>
      <c r="R681" t="s">
        <v>83</v>
      </c>
      <c r="S681" t="s">
        <v>83</v>
      </c>
      <c r="T681" t="s">
        <v>83</v>
      </c>
      <c r="U681" t="s">
        <v>83</v>
      </c>
      <c r="V681" t="s">
        <v>83</v>
      </c>
      <c r="W681">
        <v>4</v>
      </c>
      <c r="X681">
        <v>3</v>
      </c>
      <c r="Y681">
        <v>2</v>
      </c>
      <c r="Z681" s="1">
        <v>38487</v>
      </c>
      <c r="AA681">
        <v>39</v>
      </c>
      <c r="AB681">
        <v>395030505155</v>
      </c>
      <c r="AC681">
        <v>39</v>
      </c>
      <c r="AD681">
        <v>7478429</v>
      </c>
      <c r="AE681">
        <v>39503</v>
      </c>
      <c r="AF681" t="b">
        <v>0</v>
      </c>
    </row>
    <row r="682" spans="1:32" x14ac:dyDescent="0.15">
      <c r="A682">
        <v>4</v>
      </c>
      <c r="B682">
        <v>681</v>
      </c>
      <c r="C682">
        <v>2</v>
      </c>
      <c r="D682" t="s">
        <v>1859</v>
      </c>
      <c r="E682" t="s">
        <v>1860</v>
      </c>
      <c r="F682" t="s">
        <v>83</v>
      </c>
      <c r="G682" t="s">
        <v>83</v>
      </c>
      <c r="H682">
        <v>17</v>
      </c>
      <c r="I682">
        <v>0</v>
      </c>
      <c r="J682">
        <v>0</v>
      </c>
      <c r="K682" t="s">
        <v>1848</v>
      </c>
      <c r="L682" t="s">
        <v>83</v>
      </c>
      <c r="M682" t="s">
        <v>83</v>
      </c>
      <c r="N682" t="s">
        <v>1848</v>
      </c>
      <c r="O682" t="s">
        <v>83</v>
      </c>
      <c r="P682" t="s">
        <v>83</v>
      </c>
      <c r="Q682" t="s">
        <v>83</v>
      </c>
      <c r="R682" t="s">
        <v>83</v>
      </c>
      <c r="S682" t="s">
        <v>83</v>
      </c>
      <c r="T682" t="s">
        <v>83</v>
      </c>
      <c r="U682" t="s">
        <v>83</v>
      </c>
      <c r="V682" t="s">
        <v>83</v>
      </c>
      <c r="W682">
        <v>4</v>
      </c>
      <c r="X682">
        <v>3</v>
      </c>
      <c r="Y682">
        <v>2</v>
      </c>
      <c r="Z682" s="1">
        <v>38505</v>
      </c>
      <c r="AA682">
        <v>39</v>
      </c>
      <c r="AB682">
        <v>395030506025</v>
      </c>
      <c r="AC682">
        <v>39</v>
      </c>
      <c r="AD682">
        <v>5464647</v>
      </c>
      <c r="AE682">
        <v>39503</v>
      </c>
      <c r="AF682" t="b">
        <v>0</v>
      </c>
    </row>
    <row r="683" spans="1:32" x14ac:dyDescent="0.15">
      <c r="A683">
        <v>4</v>
      </c>
      <c r="B683">
        <v>682</v>
      </c>
      <c r="C683">
        <v>2</v>
      </c>
      <c r="D683" t="s">
        <v>1861</v>
      </c>
      <c r="E683" t="s">
        <v>1862</v>
      </c>
      <c r="F683" t="s">
        <v>83</v>
      </c>
      <c r="G683" t="s">
        <v>83</v>
      </c>
      <c r="H683">
        <v>17</v>
      </c>
      <c r="I683">
        <v>0</v>
      </c>
      <c r="J683">
        <v>0</v>
      </c>
      <c r="K683" t="s">
        <v>1848</v>
      </c>
      <c r="L683" t="s">
        <v>83</v>
      </c>
      <c r="M683" t="s">
        <v>83</v>
      </c>
      <c r="N683" t="s">
        <v>1848</v>
      </c>
      <c r="O683" t="s">
        <v>83</v>
      </c>
      <c r="P683" t="s">
        <v>83</v>
      </c>
      <c r="Q683" t="s">
        <v>83</v>
      </c>
      <c r="R683" t="s">
        <v>83</v>
      </c>
      <c r="S683" t="s">
        <v>83</v>
      </c>
      <c r="T683" t="s">
        <v>83</v>
      </c>
      <c r="U683" t="s">
        <v>83</v>
      </c>
      <c r="V683" t="s">
        <v>83</v>
      </c>
      <c r="W683">
        <v>4</v>
      </c>
      <c r="X683">
        <v>3</v>
      </c>
      <c r="Y683">
        <v>2</v>
      </c>
      <c r="Z683" s="1">
        <v>38559</v>
      </c>
      <c r="AA683">
        <v>39</v>
      </c>
      <c r="AB683">
        <v>395030507265</v>
      </c>
      <c r="AC683">
        <v>39</v>
      </c>
      <c r="AD683">
        <v>6366223</v>
      </c>
      <c r="AE683">
        <v>39503</v>
      </c>
      <c r="AF683" t="b">
        <v>0</v>
      </c>
    </row>
    <row r="684" spans="1:32" x14ac:dyDescent="0.15">
      <c r="A684">
        <v>4</v>
      </c>
      <c r="B684">
        <v>683</v>
      </c>
      <c r="C684">
        <v>2</v>
      </c>
      <c r="D684" t="s">
        <v>1863</v>
      </c>
      <c r="E684" t="s">
        <v>1864</v>
      </c>
      <c r="F684" t="s">
        <v>83</v>
      </c>
      <c r="G684" t="s">
        <v>83</v>
      </c>
      <c r="H684">
        <v>17</v>
      </c>
      <c r="I684">
        <v>0</v>
      </c>
      <c r="J684">
        <v>0</v>
      </c>
      <c r="K684" t="s">
        <v>1848</v>
      </c>
      <c r="L684" t="s">
        <v>83</v>
      </c>
      <c r="M684" t="s">
        <v>83</v>
      </c>
      <c r="N684" t="s">
        <v>1848</v>
      </c>
      <c r="O684" t="s">
        <v>83</v>
      </c>
      <c r="P684" t="s">
        <v>83</v>
      </c>
      <c r="Q684" t="s">
        <v>83</v>
      </c>
      <c r="R684" t="s">
        <v>83</v>
      </c>
      <c r="S684" t="s">
        <v>83</v>
      </c>
      <c r="T684" t="s">
        <v>83</v>
      </c>
      <c r="U684" t="s">
        <v>83</v>
      </c>
      <c r="V684" t="s">
        <v>83</v>
      </c>
      <c r="W684">
        <v>4</v>
      </c>
      <c r="X684">
        <v>2</v>
      </c>
      <c r="Y684">
        <v>3</v>
      </c>
      <c r="Z684" s="1">
        <v>39216</v>
      </c>
      <c r="AA684">
        <v>39</v>
      </c>
      <c r="AB684">
        <v>395030705145</v>
      </c>
      <c r="AC684">
        <v>39</v>
      </c>
      <c r="AD684">
        <v>6359533</v>
      </c>
      <c r="AE684">
        <v>39503</v>
      </c>
      <c r="AF684" t="b">
        <v>0</v>
      </c>
    </row>
    <row r="685" spans="1:32" x14ac:dyDescent="0.15">
      <c r="A685">
        <v>4</v>
      </c>
      <c r="B685">
        <v>684</v>
      </c>
      <c r="C685">
        <v>2</v>
      </c>
      <c r="D685" t="s">
        <v>1865</v>
      </c>
      <c r="E685" t="s">
        <v>1866</v>
      </c>
      <c r="F685" t="s">
        <v>83</v>
      </c>
      <c r="G685" t="s">
        <v>83</v>
      </c>
      <c r="H685">
        <v>17</v>
      </c>
      <c r="I685">
        <v>0</v>
      </c>
      <c r="J685">
        <v>0</v>
      </c>
      <c r="K685" t="s">
        <v>1848</v>
      </c>
      <c r="L685" t="s">
        <v>83</v>
      </c>
      <c r="M685" t="s">
        <v>83</v>
      </c>
      <c r="N685" t="s">
        <v>1848</v>
      </c>
      <c r="O685" t="s">
        <v>83</v>
      </c>
      <c r="P685" t="s">
        <v>83</v>
      </c>
      <c r="Q685" t="s">
        <v>83</v>
      </c>
      <c r="R685" t="s">
        <v>83</v>
      </c>
      <c r="S685" t="s">
        <v>83</v>
      </c>
      <c r="T685" t="s">
        <v>83</v>
      </c>
      <c r="U685" t="s">
        <v>83</v>
      </c>
      <c r="V685" t="s">
        <v>83</v>
      </c>
      <c r="W685">
        <v>4</v>
      </c>
      <c r="X685">
        <v>1</v>
      </c>
      <c r="Y685">
        <v>6</v>
      </c>
      <c r="Z685" s="1">
        <v>40423</v>
      </c>
      <c r="AA685">
        <v>39</v>
      </c>
      <c r="AB685">
        <v>395031009025</v>
      </c>
      <c r="AC685">
        <v>39</v>
      </c>
      <c r="AD685">
        <v>8427023</v>
      </c>
      <c r="AE685">
        <v>39503</v>
      </c>
      <c r="AF685" t="b">
        <v>0</v>
      </c>
    </row>
    <row r="686" spans="1:32" x14ac:dyDescent="0.15">
      <c r="A686">
        <v>4</v>
      </c>
      <c r="B686">
        <v>685</v>
      </c>
      <c r="C686">
        <v>2</v>
      </c>
      <c r="D686" t="s">
        <v>1867</v>
      </c>
      <c r="E686" t="s">
        <v>1868</v>
      </c>
      <c r="F686" t="s">
        <v>83</v>
      </c>
      <c r="G686" t="s">
        <v>83</v>
      </c>
      <c r="H686">
        <v>17</v>
      </c>
      <c r="I686">
        <v>0</v>
      </c>
      <c r="J686">
        <v>0</v>
      </c>
      <c r="K686" t="s">
        <v>1848</v>
      </c>
      <c r="L686" t="s">
        <v>83</v>
      </c>
      <c r="M686" t="s">
        <v>83</v>
      </c>
      <c r="N686" t="s">
        <v>1848</v>
      </c>
      <c r="O686" t="s">
        <v>83</v>
      </c>
      <c r="P686" t="s">
        <v>83</v>
      </c>
      <c r="Q686" t="s">
        <v>83</v>
      </c>
      <c r="R686" t="s">
        <v>83</v>
      </c>
      <c r="S686" t="s">
        <v>83</v>
      </c>
      <c r="T686" t="s">
        <v>83</v>
      </c>
      <c r="U686" t="s">
        <v>83</v>
      </c>
      <c r="V686" t="s">
        <v>83</v>
      </c>
      <c r="W686">
        <v>4</v>
      </c>
      <c r="X686">
        <v>1</v>
      </c>
      <c r="Y686">
        <v>6</v>
      </c>
      <c r="Z686" s="1">
        <v>40476</v>
      </c>
      <c r="AA686">
        <v>39</v>
      </c>
      <c r="AB686">
        <v>395031010255</v>
      </c>
      <c r="AC686">
        <v>39</v>
      </c>
      <c r="AD686">
        <v>7798844</v>
      </c>
      <c r="AE686">
        <v>39503</v>
      </c>
      <c r="AF686" t="b">
        <v>0</v>
      </c>
    </row>
    <row r="687" spans="1:32" x14ac:dyDescent="0.15">
      <c r="A687">
        <v>4</v>
      </c>
      <c r="B687">
        <v>686</v>
      </c>
      <c r="C687">
        <v>1</v>
      </c>
      <c r="D687" t="s">
        <v>1869</v>
      </c>
      <c r="E687" t="s">
        <v>1870</v>
      </c>
      <c r="F687" t="s">
        <v>83</v>
      </c>
      <c r="G687" t="s">
        <v>83</v>
      </c>
      <c r="H687">
        <v>47</v>
      </c>
      <c r="I687">
        <v>0</v>
      </c>
      <c r="J687">
        <v>0</v>
      </c>
      <c r="K687" t="s">
        <v>1871</v>
      </c>
      <c r="L687" t="s">
        <v>83</v>
      </c>
      <c r="M687" t="s">
        <v>83</v>
      </c>
      <c r="N687" t="s">
        <v>1872</v>
      </c>
      <c r="O687" t="s">
        <v>83</v>
      </c>
      <c r="P687" t="s">
        <v>83</v>
      </c>
      <c r="Q687" t="s">
        <v>83</v>
      </c>
      <c r="R687" t="s">
        <v>83</v>
      </c>
      <c r="S687" t="s">
        <v>83</v>
      </c>
      <c r="T687" t="s">
        <v>83</v>
      </c>
      <c r="U687" t="s">
        <v>83</v>
      </c>
      <c r="V687" t="s">
        <v>83</v>
      </c>
      <c r="W687">
        <v>4</v>
      </c>
      <c r="X687">
        <v>3</v>
      </c>
      <c r="Y687">
        <v>2</v>
      </c>
      <c r="Z687" s="1">
        <v>38612</v>
      </c>
      <c r="AA687">
        <v>39</v>
      </c>
      <c r="AB687">
        <v>395080509170</v>
      </c>
      <c r="AC687">
        <v>39</v>
      </c>
      <c r="AD687">
        <v>6999727</v>
      </c>
      <c r="AE687">
        <v>39508</v>
      </c>
      <c r="AF687" t="b">
        <v>0</v>
      </c>
    </row>
    <row r="688" spans="1:32" x14ac:dyDescent="0.15">
      <c r="A688">
        <v>4</v>
      </c>
      <c r="B688">
        <v>687</v>
      </c>
      <c r="C688">
        <v>1</v>
      </c>
      <c r="D688" t="s">
        <v>1873</v>
      </c>
      <c r="E688" t="s">
        <v>1874</v>
      </c>
      <c r="F688" t="s">
        <v>83</v>
      </c>
      <c r="G688" t="s">
        <v>83</v>
      </c>
      <c r="H688">
        <v>25</v>
      </c>
      <c r="I688">
        <v>0</v>
      </c>
      <c r="J688">
        <v>0</v>
      </c>
      <c r="K688" t="s">
        <v>1875</v>
      </c>
      <c r="L688" t="s">
        <v>83</v>
      </c>
      <c r="M688" t="s">
        <v>83</v>
      </c>
      <c r="N688" t="s">
        <v>1876</v>
      </c>
      <c r="O688" t="s">
        <v>83</v>
      </c>
      <c r="P688" t="s">
        <v>83</v>
      </c>
      <c r="Q688" t="s">
        <v>83</v>
      </c>
      <c r="R688" t="s">
        <v>83</v>
      </c>
      <c r="S688" t="s">
        <v>83</v>
      </c>
      <c r="T688" t="s">
        <v>83</v>
      </c>
      <c r="U688" t="s">
        <v>83</v>
      </c>
      <c r="V688" t="s">
        <v>83</v>
      </c>
      <c r="W688">
        <v>4</v>
      </c>
      <c r="X688">
        <v>3</v>
      </c>
      <c r="Y688">
        <v>1</v>
      </c>
      <c r="Z688" s="1">
        <v>38949</v>
      </c>
      <c r="AA688">
        <v>39</v>
      </c>
      <c r="AB688">
        <v>395090608200</v>
      </c>
      <c r="AC688">
        <v>39</v>
      </c>
      <c r="AD688">
        <v>8503014</v>
      </c>
      <c r="AE688">
        <v>39509</v>
      </c>
      <c r="AF688" t="b">
        <v>0</v>
      </c>
    </row>
    <row r="689" spans="1:32" x14ac:dyDescent="0.15">
      <c r="A689">
        <v>4</v>
      </c>
      <c r="B689">
        <v>688</v>
      </c>
      <c r="C689">
        <v>2</v>
      </c>
      <c r="D689" t="s">
        <v>1877</v>
      </c>
      <c r="E689" t="s">
        <v>1878</v>
      </c>
      <c r="F689" t="s">
        <v>83</v>
      </c>
      <c r="G689" t="s">
        <v>83</v>
      </c>
      <c r="H689">
        <v>25</v>
      </c>
      <c r="I689">
        <v>0</v>
      </c>
      <c r="J689">
        <v>0</v>
      </c>
      <c r="K689" t="s">
        <v>1875</v>
      </c>
      <c r="L689" t="s">
        <v>83</v>
      </c>
      <c r="M689" t="s">
        <v>83</v>
      </c>
      <c r="N689" t="s">
        <v>1876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 t="s">
        <v>83</v>
      </c>
      <c r="U689" t="s">
        <v>83</v>
      </c>
      <c r="V689" t="s">
        <v>83</v>
      </c>
      <c r="W689">
        <v>4</v>
      </c>
      <c r="X689">
        <v>2</v>
      </c>
      <c r="Y689">
        <v>1</v>
      </c>
      <c r="Z689" s="1">
        <v>40056</v>
      </c>
      <c r="AA689">
        <v>39</v>
      </c>
      <c r="AB689">
        <v>395090908315</v>
      </c>
      <c r="AC689">
        <v>39</v>
      </c>
      <c r="AD689">
        <v>7659735</v>
      </c>
      <c r="AE689">
        <v>39509</v>
      </c>
      <c r="AF689" t="b">
        <v>0</v>
      </c>
    </row>
    <row r="690" spans="1:32" x14ac:dyDescent="0.15">
      <c r="A690">
        <v>4</v>
      </c>
      <c r="B690">
        <v>689</v>
      </c>
      <c r="C690">
        <v>1</v>
      </c>
      <c r="D690" t="s">
        <v>1879</v>
      </c>
      <c r="E690" t="s">
        <v>1880</v>
      </c>
      <c r="F690" t="s">
        <v>83</v>
      </c>
      <c r="G690" t="s">
        <v>83</v>
      </c>
      <c r="H690">
        <v>13</v>
      </c>
      <c r="I690">
        <v>0</v>
      </c>
      <c r="J690">
        <v>0</v>
      </c>
      <c r="K690" t="s">
        <v>1881</v>
      </c>
      <c r="L690" t="s">
        <v>83</v>
      </c>
      <c r="M690" t="s">
        <v>83</v>
      </c>
      <c r="N690" t="s">
        <v>1881</v>
      </c>
      <c r="O690" t="s">
        <v>83</v>
      </c>
      <c r="P690" t="s">
        <v>83</v>
      </c>
      <c r="Q690" t="s">
        <v>83</v>
      </c>
      <c r="R690" t="s">
        <v>83</v>
      </c>
      <c r="S690" t="s">
        <v>83</v>
      </c>
      <c r="T690" t="s">
        <v>83</v>
      </c>
      <c r="U690" t="s">
        <v>83</v>
      </c>
      <c r="V690" t="s">
        <v>83</v>
      </c>
      <c r="W690">
        <v>4</v>
      </c>
      <c r="X690">
        <v>1</v>
      </c>
      <c r="Y690">
        <v>6</v>
      </c>
      <c r="Z690" s="1">
        <v>40486</v>
      </c>
      <c r="AA690">
        <v>39</v>
      </c>
      <c r="AB690">
        <v>395171011040</v>
      </c>
      <c r="AC690">
        <v>39</v>
      </c>
      <c r="AD690">
        <v>8944940</v>
      </c>
      <c r="AE690">
        <v>39517</v>
      </c>
      <c r="AF690" t="b">
        <v>0</v>
      </c>
    </row>
    <row r="691" spans="1:32" x14ac:dyDescent="0.15">
      <c r="A691">
        <v>4</v>
      </c>
      <c r="B691">
        <v>690</v>
      </c>
      <c r="C691">
        <v>2</v>
      </c>
      <c r="D691" t="s">
        <v>1882</v>
      </c>
      <c r="E691" t="s">
        <v>1883</v>
      </c>
      <c r="F691" t="s">
        <v>83</v>
      </c>
      <c r="G691" t="s">
        <v>83</v>
      </c>
      <c r="H691">
        <v>13</v>
      </c>
      <c r="I691">
        <v>0</v>
      </c>
      <c r="J691">
        <v>0</v>
      </c>
      <c r="K691" t="s">
        <v>1881</v>
      </c>
      <c r="L691" t="s">
        <v>83</v>
      </c>
      <c r="M691" t="s">
        <v>83</v>
      </c>
      <c r="N691" t="s">
        <v>1881</v>
      </c>
      <c r="O691" t="s">
        <v>83</v>
      </c>
      <c r="P691" t="s">
        <v>83</v>
      </c>
      <c r="Q691" t="s">
        <v>83</v>
      </c>
      <c r="R691" t="s">
        <v>83</v>
      </c>
      <c r="S691" t="s">
        <v>83</v>
      </c>
      <c r="T691" t="s">
        <v>83</v>
      </c>
      <c r="U691" t="s">
        <v>83</v>
      </c>
      <c r="V691" t="s">
        <v>83</v>
      </c>
      <c r="W691">
        <v>4</v>
      </c>
      <c r="X691">
        <v>1</v>
      </c>
      <c r="Y691">
        <v>6</v>
      </c>
      <c r="Z691" s="1">
        <v>40372</v>
      </c>
      <c r="AA691">
        <v>39</v>
      </c>
      <c r="AB691">
        <v>395171007135</v>
      </c>
      <c r="AC691">
        <v>39</v>
      </c>
      <c r="AD691">
        <v>8944952</v>
      </c>
      <c r="AE691">
        <v>39517</v>
      </c>
      <c r="AF691" t="b">
        <v>0</v>
      </c>
    </row>
    <row r="692" spans="1:32" x14ac:dyDescent="0.15">
      <c r="A692">
        <v>4</v>
      </c>
      <c r="B692">
        <v>691</v>
      </c>
      <c r="C692">
        <v>2</v>
      </c>
      <c r="D692" t="s">
        <v>1884</v>
      </c>
      <c r="E692" t="s">
        <v>1885</v>
      </c>
      <c r="F692" t="s">
        <v>83</v>
      </c>
      <c r="G692" t="s">
        <v>83</v>
      </c>
      <c r="H692">
        <v>13</v>
      </c>
      <c r="I692">
        <v>0</v>
      </c>
      <c r="J692">
        <v>0</v>
      </c>
      <c r="K692" t="s">
        <v>1881</v>
      </c>
      <c r="L692" t="s">
        <v>83</v>
      </c>
      <c r="M692" t="s">
        <v>83</v>
      </c>
      <c r="N692" t="s">
        <v>1881</v>
      </c>
      <c r="O692" t="s">
        <v>83</v>
      </c>
      <c r="P692" t="s">
        <v>83</v>
      </c>
      <c r="Q692" t="s">
        <v>83</v>
      </c>
      <c r="R692" t="s">
        <v>83</v>
      </c>
      <c r="S692" t="s">
        <v>83</v>
      </c>
      <c r="T692" t="s">
        <v>83</v>
      </c>
      <c r="U692" t="s">
        <v>83</v>
      </c>
      <c r="V692" t="s">
        <v>83</v>
      </c>
      <c r="W692">
        <v>4</v>
      </c>
      <c r="X692">
        <v>1</v>
      </c>
      <c r="Y692">
        <v>5</v>
      </c>
      <c r="Z692" s="1">
        <v>40724</v>
      </c>
      <c r="AA692">
        <v>39</v>
      </c>
      <c r="AB692">
        <v>395171106305</v>
      </c>
      <c r="AC692">
        <v>39</v>
      </c>
      <c r="AD692">
        <v>8205150</v>
      </c>
      <c r="AE692">
        <v>39517</v>
      </c>
      <c r="AF692" t="b">
        <v>0</v>
      </c>
    </row>
    <row r="693" spans="1:32" x14ac:dyDescent="0.15">
      <c r="A693">
        <v>4</v>
      </c>
      <c r="B693">
        <v>692</v>
      </c>
      <c r="C693">
        <v>2</v>
      </c>
      <c r="D693" t="s">
        <v>1886</v>
      </c>
      <c r="E693" t="s">
        <v>1887</v>
      </c>
      <c r="F693" t="s">
        <v>83</v>
      </c>
      <c r="G693" t="s">
        <v>83</v>
      </c>
      <c r="H693">
        <v>13</v>
      </c>
      <c r="I693">
        <v>0</v>
      </c>
      <c r="J693">
        <v>0</v>
      </c>
      <c r="K693" t="s">
        <v>1881</v>
      </c>
      <c r="L693" t="s">
        <v>83</v>
      </c>
      <c r="M693" t="s">
        <v>83</v>
      </c>
      <c r="N693" t="s">
        <v>1881</v>
      </c>
      <c r="O693" t="s">
        <v>83</v>
      </c>
      <c r="P693" t="s">
        <v>83</v>
      </c>
      <c r="Q693" t="s">
        <v>83</v>
      </c>
      <c r="R693" t="s">
        <v>83</v>
      </c>
      <c r="S693" t="s">
        <v>83</v>
      </c>
      <c r="T693" t="s">
        <v>83</v>
      </c>
      <c r="U693" t="s">
        <v>83</v>
      </c>
      <c r="V693" t="s">
        <v>83</v>
      </c>
      <c r="W693">
        <v>4</v>
      </c>
      <c r="X693">
        <v>1</v>
      </c>
      <c r="Y693">
        <v>3</v>
      </c>
      <c r="Z693" s="1">
        <v>41529</v>
      </c>
      <c r="AA693">
        <v>39</v>
      </c>
      <c r="AB693">
        <v>395171309125</v>
      </c>
      <c r="AC693">
        <v>39</v>
      </c>
      <c r="AD693">
        <v>8859667</v>
      </c>
      <c r="AE693">
        <v>39517</v>
      </c>
      <c r="AF693" t="b">
        <v>0</v>
      </c>
    </row>
    <row r="694" spans="1:32" x14ac:dyDescent="0.15">
      <c r="A694">
        <v>4</v>
      </c>
      <c r="B694">
        <v>693</v>
      </c>
      <c r="C694">
        <v>1</v>
      </c>
      <c r="D694" t="s">
        <v>1888</v>
      </c>
      <c r="E694" t="s">
        <v>1889</v>
      </c>
      <c r="F694" t="s">
        <v>83</v>
      </c>
      <c r="G694" t="s">
        <v>83</v>
      </c>
      <c r="H694">
        <v>15</v>
      </c>
      <c r="I694">
        <v>0</v>
      </c>
      <c r="J694">
        <v>0</v>
      </c>
      <c r="K694" t="s">
        <v>1890</v>
      </c>
      <c r="L694" t="s">
        <v>83</v>
      </c>
      <c r="M694" t="s">
        <v>83</v>
      </c>
      <c r="N694" t="s">
        <v>1891</v>
      </c>
      <c r="O694" t="s">
        <v>83</v>
      </c>
      <c r="P694" t="s">
        <v>83</v>
      </c>
      <c r="Q694" t="s">
        <v>83</v>
      </c>
      <c r="R694" t="s">
        <v>83</v>
      </c>
      <c r="S694" t="s">
        <v>83</v>
      </c>
      <c r="T694" t="s">
        <v>83</v>
      </c>
      <c r="U694" t="s">
        <v>83</v>
      </c>
      <c r="V694" t="s">
        <v>83</v>
      </c>
      <c r="W694">
        <v>4</v>
      </c>
      <c r="X694">
        <v>2</v>
      </c>
      <c r="Y694">
        <v>3</v>
      </c>
      <c r="Z694" s="1">
        <v>39525</v>
      </c>
      <c r="AA694">
        <v>39</v>
      </c>
      <c r="AB694">
        <v>395200803180</v>
      </c>
      <c r="AC694">
        <v>39</v>
      </c>
      <c r="AD694">
        <v>6917274</v>
      </c>
      <c r="AE694">
        <v>39520</v>
      </c>
      <c r="AF694" t="b">
        <v>0</v>
      </c>
    </row>
    <row r="695" spans="1:32" x14ac:dyDescent="0.15">
      <c r="A695">
        <v>4</v>
      </c>
      <c r="B695">
        <v>694</v>
      </c>
      <c r="C695">
        <v>1</v>
      </c>
      <c r="D695" t="s">
        <v>1892</v>
      </c>
      <c r="E695" t="s">
        <v>1893</v>
      </c>
      <c r="F695" t="s">
        <v>83</v>
      </c>
      <c r="G695" t="s">
        <v>83</v>
      </c>
      <c r="H695">
        <v>15</v>
      </c>
      <c r="I695">
        <v>0</v>
      </c>
      <c r="J695">
        <v>0</v>
      </c>
      <c r="K695" t="s">
        <v>1890</v>
      </c>
      <c r="L695" t="s">
        <v>83</v>
      </c>
      <c r="M695" t="s">
        <v>83</v>
      </c>
      <c r="N695" t="s">
        <v>1891</v>
      </c>
      <c r="O695" t="s">
        <v>83</v>
      </c>
      <c r="P695" t="s">
        <v>83</v>
      </c>
      <c r="Q695" t="s">
        <v>83</v>
      </c>
      <c r="R695" t="s">
        <v>83</v>
      </c>
      <c r="S695" t="s">
        <v>83</v>
      </c>
      <c r="T695" t="s">
        <v>83</v>
      </c>
      <c r="U695" t="s">
        <v>83</v>
      </c>
      <c r="V695" t="s">
        <v>83</v>
      </c>
      <c r="W695">
        <v>4</v>
      </c>
      <c r="X695">
        <v>2</v>
      </c>
      <c r="Y695">
        <v>2</v>
      </c>
      <c r="Z695" s="1">
        <v>39573</v>
      </c>
      <c r="AA695">
        <v>39</v>
      </c>
      <c r="AB695">
        <v>395200805050</v>
      </c>
      <c r="AC695">
        <v>39</v>
      </c>
      <c r="AD695">
        <v>7894770</v>
      </c>
      <c r="AE695">
        <v>39520</v>
      </c>
      <c r="AF695" t="b">
        <v>0</v>
      </c>
    </row>
    <row r="696" spans="1:32" x14ac:dyDescent="0.15">
      <c r="A696">
        <v>4</v>
      </c>
      <c r="B696">
        <v>695</v>
      </c>
      <c r="C696">
        <v>2</v>
      </c>
      <c r="D696" t="s">
        <v>1894</v>
      </c>
      <c r="E696" t="s">
        <v>1895</v>
      </c>
      <c r="F696" t="s">
        <v>83</v>
      </c>
      <c r="G696" t="s">
        <v>83</v>
      </c>
      <c r="H696">
        <v>15</v>
      </c>
      <c r="I696">
        <v>0</v>
      </c>
      <c r="J696">
        <v>0</v>
      </c>
      <c r="K696" t="s">
        <v>1890</v>
      </c>
      <c r="L696" t="s">
        <v>83</v>
      </c>
      <c r="M696" t="s">
        <v>83</v>
      </c>
      <c r="N696" t="s">
        <v>1891</v>
      </c>
      <c r="O696" t="s">
        <v>83</v>
      </c>
      <c r="P696" t="s">
        <v>83</v>
      </c>
      <c r="Q696" t="s">
        <v>83</v>
      </c>
      <c r="R696" t="s">
        <v>83</v>
      </c>
      <c r="S696" t="s">
        <v>83</v>
      </c>
      <c r="T696" t="s">
        <v>83</v>
      </c>
      <c r="U696" t="s">
        <v>83</v>
      </c>
      <c r="V696" t="s">
        <v>83</v>
      </c>
      <c r="W696">
        <v>4</v>
      </c>
      <c r="X696">
        <v>3</v>
      </c>
      <c r="Y696">
        <v>2</v>
      </c>
      <c r="Z696" s="1">
        <v>38521</v>
      </c>
      <c r="AA696">
        <v>39</v>
      </c>
      <c r="AB696">
        <v>395200506185</v>
      </c>
      <c r="AC696">
        <v>39</v>
      </c>
      <c r="AD696">
        <v>5699967</v>
      </c>
      <c r="AE696">
        <v>39520</v>
      </c>
      <c r="AF696" t="b">
        <v>0</v>
      </c>
    </row>
    <row r="697" spans="1:32" x14ac:dyDescent="0.15">
      <c r="A697">
        <v>4</v>
      </c>
      <c r="B697">
        <v>696</v>
      </c>
      <c r="C697">
        <v>1</v>
      </c>
      <c r="D697" t="s">
        <v>1896</v>
      </c>
      <c r="E697" t="s">
        <v>1897</v>
      </c>
      <c r="F697" t="s">
        <v>83</v>
      </c>
      <c r="G697" t="s">
        <v>83</v>
      </c>
      <c r="H697">
        <v>9</v>
      </c>
      <c r="I697">
        <v>0</v>
      </c>
      <c r="J697">
        <v>0</v>
      </c>
      <c r="K697" t="s">
        <v>1898</v>
      </c>
      <c r="L697" t="s">
        <v>83</v>
      </c>
      <c r="M697" t="s">
        <v>83</v>
      </c>
      <c r="N697" t="s">
        <v>1899</v>
      </c>
      <c r="O697" t="s">
        <v>83</v>
      </c>
      <c r="P697" t="s">
        <v>83</v>
      </c>
      <c r="Q697" t="s">
        <v>83</v>
      </c>
      <c r="R697" t="s">
        <v>83</v>
      </c>
      <c r="S697" t="s">
        <v>83</v>
      </c>
      <c r="T697" t="s">
        <v>83</v>
      </c>
      <c r="U697" t="s">
        <v>83</v>
      </c>
      <c r="V697" t="s">
        <v>83</v>
      </c>
      <c r="W697">
        <v>4</v>
      </c>
      <c r="X697">
        <v>3</v>
      </c>
      <c r="Y697">
        <v>3</v>
      </c>
      <c r="Z697" s="1">
        <v>38383</v>
      </c>
      <c r="AA697">
        <v>39</v>
      </c>
      <c r="AB697">
        <v>395220501310</v>
      </c>
      <c r="AC697">
        <v>39</v>
      </c>
      <c r="AD697">
        <v>5554242</v>
      </c>
      <c r="AE697">
        <v>39522</v>
      </c>
      <c r="AF697" t="b">
        <v>0</v>
      </c>
    </row>
    <row r="698" spans="1:32" x14ac:dyDescent="0.15">
      <c r="A698">
        <v>4</v>
      </c>
      <c r="B698">
        <v>697</v>
      </c>
      <c r="C698">
        <v>1</v>
      </c>
      <c r="D698" t="s">
        <v>1900</v>
      </c>
      <c r="E698" t="s">
        <v>1901</v>
      </c>
      <c r="F698" t="s">
        <v>83</v>
      </c>
      <c r="G698" t="s">
        <v>83</v>
      </c>
      <c r="H698">
        <v>9</v>
      </c>
      <c r="I698">
        <v>0</v>
      </c>
      <c r="J698">
        <v>0</v>
      </c>
      <c r="K698" t="s">
        <v>1898</v>
      </c>
      <c r="L698" t="s">
        <v>83</v>
      </c>
      <c r="M698" t="s">
        <v>83</v>
      </c>
      <c r="N698" t="s">
        <v>1899</v>
      </c>
      <c r="O698" t="s">
        <v>83</v>
      </c>
      <c r="P698" t="s">
        <v>83</v>
      </c>
      <c r="Q698" t="s">
        <v>83</v>
      </c>
      <c r="R698" t="s">
        <v>83</v>
      </c>
      <c r="S698" t="s">
        <v>83</v>
      </c>
      <c r="T698" t="s">
        <v>83</v>
      </c>
      <c r="U698" t="s">
        <v>83</v>
      </c>
      <c r="V698" t="s">
        <v>83</v>
      </c>
      <c r="W698">
        <v>4</v>
      </c>
      <c r="X698">
        <v>3</v>
      </c>
      <c r="Y698">
        <v>2</v>
      </c>
      <c r="Z698" s="1">
        <v>38589</v>
      </c>
      <c r="AA698">
        <v>39</v>
      </c>
      <c r="AB698">
        <v>395220508250</v>
      </c>
      <c r="AC698">
        <v>39</v>
      </c>
      <c r="AD698">
        <v>6486793</v>
      </c>
      <c r="AE698">
        <v>39522</v>
      </c>
      <c r="AF698" t="b">
        <v>0</v>
      </c>
    </row>
    <row r="699" spans="1:32" x14ac:dyDescent="0.15">
      <c r="A699">
        <v>4</v>
      </c>
      <c r="B699">
        <v>698</v>
      </c>
      <c r="C699">
        <v>1</v>
      </c>
      <c r="D699" t="s">
        <v>1902</v>
      </c>
      <c r="E699" t="s">
        <v>1903</v>
      </c>
      <c r="F699" t="s">
        <v>83</v>
      </c>
      <c r="G699" t="s">
        <v>83</v>
      </c>
      <c r="H699">
        <v>9</v>
      </c>
      <c r="I699">
        <v>0</v>
      </c>
      <c r="J699">
        <v>0</v>
      </c>
      <c r="K699" t="s">
        <v>1898</v>
      </c>
      <c r="L699" t="s">
        <v>83</v>
      </c>
      <c r="M699" t="s">
        <v>83</v>
      </c>
      <c r="N699" t="s">
        <v>1899</v>
      </c>
      <c r="O699" t="s">
        <v>83</v>
      </c>
      <c r="P699" t="s">
        <v>83</v>
      </c>
      <c r="Q699" t="s">
        <v>83</v>
      </c>
      <c r="R699" t="s">
        <v>83</v>
      </c>
      <c r="S699" t="s">
        <v>83</v>
      </c>
      <c r="T699" t="s">
        <v>83</v>
      </c>
      <c r="U699" t="s">
        <v>83</v>
      </c>
      <c r="V699" t="s">
        <v>83</v>
      </c>
      <c r="W699">
        <v>4</v>
      </c>
      <c r="X699">
        <v>3</v>
      </c>
      <c r="Y699">
        <v>2</v>
      </c>
      <c r="Z699" s="1">
        <v>38637</v>
      </c>
      <c r="AA699">
        <v>39</v>
      </c>
      <c r="AB699">
        <v>395220510120</v>
      </c>
      <c r="AC699">
        <v>39</v>
      </c>
      <c r="AD699">
        <v>6367466</v>
      </c>
      <c r="AE699">
        <v>39522</v>
      </c>
      <c r="AF699" t="b">
        <v>0</v>
      </c>
    </row>
    <row r="700" spans="1:32" x14ac:dyDescent="0.15">
      <c r="A700">
        <v>4</v>
      </c>
      <c r="B700">
        <v>699</v>
      </c>
      <c r="C700">
        <v>1</v>
      </c>
      <c r="D700" t="s">
        <v>1904</v>
      </c>
      <c r="E700" t="s">
        <v>1905</v>
      </c>
      <c r="F700" t="s">
        <v>83</v>
      </c>
      <c r="G700" t="s">
        <v>83</v>
      </c>
      <c r="H700">
        <v>9</v>
      </c>
      <c r="I700">
        <v>0</v>
      </c>
      <c r="J700">
        <v>0</v>
      </c>
      <c r="K700" t="s">
        <v>1898</v>
      </c>
      <c r="L700" t="s">
        <v>83</v>
      </c>
      <c r="M700" t="s">
        <v>83</v>
      </c>
      <c r="N700" t="s">
        <v>1899</v>
      </c>
      <c r="O700" t="s">
        <v>83</v>
      </c>
      <c r="P700" t="s">
        <v>83</v>
      </c>
      <c r="Q700" t="s">
        <v>83</v>
      </c>
      <c r="R700" t="s">
        <v>83</v>
      </c>
      <c r="S700" t="s">
        <v>83</v>
      </c>
      <c r="T700" t="s">
        <v>83</v>
      </c>
      <c r="U700" t="s">
        <v>83</v>
      </c>
      <c r="V700" t="s">
        <v>83</v>
      </c>
      <c r="W700">
        <v>4</v>
      </c>
      <c r="X700">
        <v>3</v>
      </c>
      <c r="Y700">
        <v>1</v>
      </c>
      <c r="Z700" s="1">
        <v>38933</v>
      </c>
      <c r="AA700">
        <v>39</v>
      </c>
      <c r="AB700">
        <v>395220608040</v>
      </c>
      <c r="AC700">
        <v>39</v>
      </c>
      <c r="AD700">
        <v>5913550</v>
      </c>
      <c r="AE700">
        <v>39522</v>
      </c>
      <c r="AF700" t="b">
        <v>0</v>
      </c>
    </row>
    <row r="701" spans="1:32" x14ac:dyDescent="0.15">
      <c r="A701">
        <v>4</v>
      </c>
      <c r="B701">
        <v>700</v>
      </c>
      <c r="C701">
        <v>1</v>
      </c>
      <c r="D701" t="s">
        <v>1906</v>
      </c>
      <c r="E701" t="s">
        <v>1907</v>
      </c>
      <c r="F701" t="s">
        <v>83</v>
      </c>
      <c r="G701" t="s">
        <v>83</v>
      </c>
      <c r="H701">
        <v>9</v>
      </c>
      <c r="I701">
        <v>0</v>
      </c>
      <c r="J701">
        <v>0</v>
      </c>
      <c r="K701" t="s">
        <v>1898</v>
      </c>
      <c r="L701" t="s">
        <v>83</v>
      </c>
      <c r="M701" t="s">
        <v>83</v>
      </c>
      <c r="N701" t="s">
        <v>1899</v>
      </c>
      <c r="O701" t="s">
        <v>83</v>
      </c>
      <c r="P701" t="s">
        <v>83</v>
      </c>
      <c r="Q701" t="s">
        <v>83</v>
      </c>
      <c r="R701" t="s">
        <v>83</v>
      </c>
      <c r="S701" t="s">
        <v>83</v>
      </c>
      <c r="T701" t="s">
        <v>83</v>
      </c>
      <c r="U701" t="s">
        <v>83</v>
      </c>
      <c r="V701" t="s">
        <v>83</v>
      </c>
      <c r="W701">
        <v>4</v>
      </c>
      <c r="X701">
        <v>3</v>
      </c>
      <c r="Y701">
        <v>1</v>
      </c>
      <c r="Z701" s="1">
        <v>39146</v>
      </c>
      <c r="AA701">
        <v>39</v>
      </c>
      <c r="AB701">
        <v>395220703050</v>
      </c>
      <c r="AC701">
        <v>39</v>
      </c>
      <c r="AD701">
        <v>7718652</v>
      </c>
      <c r="AE701">
        <v>39522</v>
      </c>
      <c r="AF701" t="b">
        <v>0</v>
      </c>
    </row>
    <row r="702" spans="1:32" x14ac:dyDescent="0.15">
      <c r="A702">
        <v>4</v>
      </c>
      <c r="B702">
        <v>701</v>
      </c>
      <c r="C702">
        <v>1</v>
      </c>
      <c r="D702" t="s">
        <v>1908</v>
      </c>
      <c r="E702" t="s">
        <v>1909</v>
      </c>
      <c r="F702" t="s">
        <v>83</v>
      </c>
      <c r="G702" t="s">
        <v>83</v>
      </c>
      <c r="H702">
        <v>9</v>
      </c>
      <c r="I702">
        <v>0</v>
      </c>
      <c r="J702">
        <v>0</v>
      </c>
      <c r="K702" t="s">
        <v>1898</v>
      </c>
      <c r="L702" t="s">
        <v>83</v>
      </c>
      <c r="M702" t="s">
        <v>83</v>
      </c>
      <c r="N702" t="s">
        <v>1899</v>
      </c>
      <c r="O702" t="s">
        <v>83</v>
      </c>
      <c r="P702" t="s">
        <v>83</v>
      </c>
      <c r="Q702" t="s">
        <v>83</v>
      </c>
      <c r="R702" t="s">
        <v>83</v>
      </c>
      <c r="S702" t="s">
        <v>83</v>
      </c>
      <c r="T702" t="s">
        <v>83</v>
      </c>
      <c r="U702" t="s">
        <v>83</v>
      </c>
      <c r="V702" t="s">
        <v>83</v>
      </c>
      <c r="W702">
        <v>4</v>
      </c>
      <c r="X702">
        <v>2</v>
      </c>
      <c r="Y702">
        <v>3</v>
      </c>
      <c r="Z702" s="1">
        <v>39176</v>
      </c>
      <c r="AA702">
        <v>39</v>
      </c>
      <c r="AB702">
        <v>395220704040</v>
      </c>
      <c r="AC702">
        <v>39</v>
      </c>
      <c r="AD702">
        <v>6833429</v>
      </c>
      <c r="AE702">
        <v>39522</v>
      </c>
      <c r="AF702" t="b">
        <v>0</v>
      </c>
    </row>
    <row r="703" spans="1:32" x14ac:dyDescent="0.15">
      <c r="A703">
        <v>4</v>
      </c>
      <c r="B703">
        <v>702</v>
      </c>
      <c r="C703">
        <v>1</v>
      </c>
      <c r="D703" t="s">
        <v>1910</v>
      </c>
      <c r="E703" t="s">
        <v>1911</v>
      </c>
      <c r="F703" t="s">
        <v>83</v>
      </c>
      <c r="G703" t="s">
        <v>83</v>
      </c>
      <c r="H703">
        <v>9</v>
      </c>
      <c r="I703">
        <v>0</v>
      </c>
      <c r="J703">
        <v>0</v>
      </c>
      <c r="K703" t="s">
        <v>1898</v>
      </c>
      <c r="L703" t="s">
        <v>83</v>
      </c>
      <c r="M703" t="s">
        <v>83</v>
      </c>
      <c r="N703" t="s">
        <v>1899</v>
      </c>
      <c r="O703" t="s">
        <v>83</v>
      </c>
      <c r="P703" t="s">
        <v>83</v>
      </c>
      <c r="Q703" t="s">
        <v>83</v>
      </c>
      <c r="R703" t="s">
        <v>83</v>
      </c>
      <c r="S703" t="s">
        <v>83</v>
      </c>
      <c r="T703" t="s">
        <v>83</v>
      </c>
      <c r="U703" t="s">
        <v>83</v>
      </c>
      <c r="V703" t="s">
        <v>83</v>
      </c>
      <c r="W703">
        <v>4</v>
      </c>
      <c r="X703">
        <v>2</v>
      </c>
      <c r="Y703">
        <v>3</v>
      </c>
      <c r="Z703" s="1">
        <v>39283</v>
      </c>
      <c r="AA703">
        <v>39</v>
      </c>
      <c r="AB703">
        <v>395220707200</v>
      </c>
      <c r="AC703">
        <v>39</v>
      </c>
      <c r="AD703">
        <v>6451722</v>
      </c>
      <c r="AE703">
        <v>39522</v>
      </c>
      <c r="AF703" t="b">
        <v>0</v>
      </c>
    </row>
    <row r="704" spans="1:32" x14ac:dyDescent="0.15">
      <c r="A704">
        <v>4</v>
      </c>
      <c r="B704">
        <v>703</v>
      </c>
      <c r="C704">
        <v>1</v>
      </c>
      <c r="D704" t="s">
        <v>1912</v>
      </c>
      <c r="E704" t="s">
        <v>1913</v>
      </c>
      <c r="F704" t="s">
        <v>83</v>
      </c>
      <c r="G704" t="s">
        <v>83</v>
      </c>
      <c r="H704">
        <v>9</v>
      </c>
      <c r="I704">
        <v>0</v>
      </c>
      <c r="J704">
        <v>0</v>
      </c>
      <c r="K704" t="s">
        <v>1898</v>
      </c>
      <c r="L704" t="s">
        <v>83</v>
      </c>
      <c r="M704" t="s">
        <v>83</v>
      </c>
      <c r="N704" t="s">
        <v>1899</v>
      </c>
      <c r="O704" t="s">
        <v>83</v>
      </c>
      <c r="P704" t="s">
        <v>83</v>
      </c>
      <c r="Q704" t="s">
        <v>83</v>
      </c>
      <c r="R704" t="s">
        <v>83</v>
      </c>
      <c r="S704" t="s">
        <v>83</v>
      </c>
      <c r="T704" t="s">
        <v>83</v>
      </c>
      <c r="U704" t="s">
        <v>83</v>
      </c>
      <c r="V704" t="s">
        <v>83</v>
      </c>
      <c r="W704">
        <v>4</v>
      </c>
      <c r="X704">
        <v>2</v>
      </c>
      <c r="Y704">
        <v>2</v>
      </c>
      <c r="Z704" s="1">
        <v>39798</v>
      </c>
      <c r="AA704">
        <v>39</v>
      </c>
      <c r="AB704">
        <v>395220812160</v>
      </c>
      <c r="AC704">
        <v>39</v>
      </c>
      <c r="AD704">
        <v>7728074</v>
      </c>
      <c r="AE704">
        <v>39522</v>
      </c>
      <c r="AF704" t="b">
        <v>0</v>
      </c>
    </row>
    <row r="705" spans="1:32" x14ac:dyDescent="0.15">
      <c r="A705">
        <v>4</v>
      </c>
      <c r="B705">
        <v>704</v>
      </c>
      <c r="C705">
        <v>1</v>
      </c>
      <c r="D705" t="s">
        <v>1914</v>
      </c>
      <c r="E705" t="s">
        <v>1915</v>
      </c>
      <c r="F705" t="s">
        <v>83</v>
      </c>
      <c r="G705" t="s">
        <v>83</v>
      </c>
      <c r="H705">
        <v>9</v>
      </c>
      <c r="I705">
        <v>0</v>
      </c>
      <c r="J705">
        <v>0</v>
      </c>
      <c r="K705" t="s">
        <v>1898</v>
      </c>
      <c r="L705" t="s">
        <v>83</v>
      </c>
      <c r="M705" t="s">
        <v>83</v>
      </c>
      <c r="N705" t="s">
        <v>1899</v>
      </c>
      <c r="O705" t="s">
        <v>83</v>
      </c>
      <c r="P705" t="s">
        <v>83</v>
      </c>
      <c r="Q705" t="s">
        <v>83</v>
      </c>
      <c r="R705" t="s">
        <v>83</v>
      </c>
      <c r="S705" t="s">
        <v>83</v>
      </c>
      <c r="T705" t="s">
        <v>83</v>
      </c>
      <c r="U705" t="s">
        <v>83</v>
      </c>
      <c r="V705" t="s">
        <v>83</v>
      </c>
      <c r="W705">
        <v>4</v>
      </c>
      <c r="X705">
        <v>2</v>
      </c>
      <c r="Y705">
        <v>2</v>
      </c>
      <c r="Z705" s="1">
        <v>39859</v>
      </c>
      <c r="AA705">
        <v>39</v>
      </c>
      <c r="AB705">
        <v>395220902150</v>
      </c>
      <c r="AC705">
        <v>39</v>
      </c>
      <c r="AD705">
        <v>7287020</v>
      </c>
      <c r="AE705">
        <v>39522</v>
      </c>
      <c r="AF705" t="b">
        <v>0</v>
      </c>
    </row>
    <row r="706" spans="1:32" x14ac:dyDescent="0.15">
      <c r="A706">
        <v>4</v>
      </c>
      <c r="B706">
        <v>705</v>
      </c>
      <c r="C706">
        <v>1</v>
      </c>
      <c r="D706" t="s">
        <v>1916</v>
      </c>
      <c r="E706" t="s">
        <v>1917</v>
      </c>
      <c r="F706" t="s">
        <v>83</v>
      </c>
      <c r="G706" t="s">
        <v>83</v>
      </c>
      <c r="H706">
        <v>9</v>
      </c>
      <c r="I706">
        <v>0</v>
      </c>
      <c r="J706">
        <v>0</v>
      </c>
      <c r="K706" t="s">
        <v>1898</v>
      </c>
      <c r="L706" t="s">
        <v>83</v>
      </c>
      <c r="M706" t="s">
        <v>83</v>
      </c>
      <c r="N706" t="s">
        <v>1899</v>
      </c>
      <c r="O706" t="s">
        <v>83</v>
      </c>
      <c r="P706" t="s">
        <v>83</v>
      </c>
      <c r="Q706" t="s">
        <v>83</v>
      </c>
      <c r="R706" t="s">
        <v>83</v>
      </c>
      <c r="S706" t="s">
        <v>83</v>
      </c>
      <c r="T706" t="s">
        <v>83</v>
      </c>
      <c r="U706" t="s">
        <v>83</v>
      </c>
      <c r="V706" t="s">
        <v>83</v>
      </c>
      <c r="W706">
        <v>4</v>
      </c>
      <c r="X706">
        <v>1</v>
      </c>
      <c r="Y706">
        <v>5</v>
      </c>
      <c r="Z706" s="1">
        <v>40638</v>
      </c>
      <c r="AA706">
        <v>39</v>
      </c>
      <c r="AB706">
        <v>395221104050</v>
      </c>
      <c r="AC706">
        <v>39</v>
      </c>
      <c r="AD706">
        <v>8885174</v>
      </c>
      <c r="AE706">
        <v>39522</v>
      </c>
      <c r="AF706" t="b">
        <v>0</v>
      </c>
    </row>
    <row r="707" spans="1:32" x14ac:dyDescent="0.15">
      <c r="A707">
        <v>4</v>
      </c>
      <c r="B707">
        <v>706</v>
      </c>
      <c r="C707">
        <v>1</v>
      </c>
      <c r="D707" t="s">
        <v>1918</v>
      </c>
      <c r="E707" t="s">
        <v>1919</v>
      </c>
      <c r="F707" t="s">
        <v>83</v>
      </c>
      <c r="G707" t="s">
        <v>83</v>
      </c>
      <c r="H707">
        <v>9</v>
      </c>
      <c r="I707">
        <v>0</v>
      </c>
      <c r="J707">
        <v>0</v>
      </c>
      <c r="K707" t="s">
        <v>1898</v>
      </c>
      <c r="L707" t="s">
        <v>83</v>
      </c>
      <c r="M707" t="s">
        <v>83</v>
      </c>
      <c r="N707" t="s">
        <v>1899</v>
      </c>
      <c r="O707" t="s">
        <v>83</v>
      </c>
      <c r="P707" t="s">
        <v>83</v>
      </c>
      <c r="Q707" t="s">
        <v>83</v>
      </c>
      <c r="R707" t="s">
        <v>83</v>
      </c>
      <c r="S707" t="s">
        <v>83</v>
      </c>
      <c r="T707" t="s">
        <v>83</v>
      </c>
      <c r="U707" t="s">
        <v>83</v>
      </c>
      <c r="V707" t="s">
        <v>83</v>
      </c>
      <c r="W707">
        <v>4</v>
      </c>
      <c r="X707">
        <v>1</v>
      </c>
      <c r="Y707">
        <v>4</v>
      </c>
      <c r="Z707" s="1">
        <v>41064</v>
      </c>
      <c r="AA707">
        <v>39</v>
      </c>
      <c r="AB707">
        <v>395221206040</v>
      </c>
      <c r="AC707">
        <v>39</v>
      </c>
      <c r="AD707">
        <v>8506758</v>
      </c>
      <c r="AE707">
        <v>39522</v>
      </c>
      <c r="AF707" t="b">
        <v>0</v>
      </c>
    </row>
    <row r="708" spans="1:32" x14ac:dyDescent="0.15">
      <c r="A708">
        <v>4</v>
      </c>
      <c r="B708">
        <v>707</v>
      </c>
      <c r="C708">
        <v>1</v>
      </c>
      <c r="D708" t="s">
        <v>1920</v>
      </c>
      <c r="E708" t="s">
        <v>1921</v>
      </c>
      <c r="F708" t="s">
        <v>83</v>
      </c>
      <c r="G708" t="s">
        <v>83</v>
      </c>
      <c r="H708">
        <v>9</v>
      </c>
      <c r="I708">
        <v>0</v>
      </c>
      <c r="J708">
        <v>0</v>
      </c>
      <c r="K708" t="s">
        <v>1898</v>
      </c>
      <c r="L708" t="s">
        <v>83</v>
      </c>
      <c r="M708" t="s">
        <v>83</v>
      </c>
      <c r="N708" t="s">
        <v>1899</v>
      </c>
      <c r="O708" t="s">
        <v>83</v>
      </c>
      <c r="P708" t="s">
        <v>83</v>
      </c>
      <c r="Q708" t="s">
        <v>83</v>
      </c>
      <c r="R708" t="s">
        <v>83</v>
      </c>
      <c r="S708" t="s">
        <v>83</v>
      </c>
      <c r="T708" t="s">
        <v>83</v>
      </c>
      <c r="U708" t="s">
        <v>83</v>
      </c>
      <c r="V708" t="s">
        <v>83</v>
      </c>
      <c r="W708">
        <v>4</v>
      </c>
      <c r="X708">
        <v>1</v>
      </c>
      <c r="Y708">
        <v>4</v>
      </c>
      <c r="Z708" s="1">
        <v>41213</v>
      </c>
      <c r="AA708">
        <v>39</v>
      </c>
      <c r="AB708">
        <v>395221210310</v>
      </c>
      <c r="AC708">
        <v>39</v>
      </c>
      <c r="AD708">
        <v>8137763</v>
      </c>
      <c r="AE708">
        <v>39522</v>
      </c>
      <c r="AF708" t="b">
        <v>0</v>
      </c>
    </row>
    <row r="709" spans="1:32" x14ac:dyDescent="0.15">
      <c r="A709">
        <v>4</v>
      </c>
      <c r="B709">
        <v>708</v>
      </c>
      <c r="C709">
        <v>1</v>
      </c>
      <c r="D709" t="s">
        <v>1922</v>
      </c>
      <c r="E709" t="s">
        <v>1923</v>
      </c>
      <c r="F709" t="s">
        <v>83</v>
      </c>
      <c r="G709" t="s">
        <v>83</v>
      </c>
      <c r="H709">
        <v>9</v>
      </c>
      <c r="I709">
        <v>0</v>
      </c>
      <c r="J709">
        <v>0</v>
      </c>
      <c r="K709" t="s">
        <v>1898</v>
      </c>
      <c r="L709" t="s">
        <v>83</v>
      </c>
      <c r="M709" t="s">
        <v>83</v>
      </c>
      <c r="N709" t="s">
        <v>1899</v>
      </c>
      <c r="O709" t="s">
        <v>83</v>
      </c>
      <c r="P709" t="s">
        <v>83</v>
      </c>
      <c r="Q709" t="s">
        <v>83</v>
      </c>
      <c r="R709" t="s">
        <v>83</v>
      </c>
      <c r="S709" t="s">
        <v>83</v>
      </c>
      <c r="T709" t="s">
        <v>83</v>
      </c>
      <c r="U709" t="s">
        <v>83</v>
      </c>
      <c r="V709" t="s">
        <v>83</v>
      </c>
      <c r="W709">
        <v>4</v>
      </c>
      <c r="X709">
        <v>1</v>
      </c>
      <c r="Y709">
        <v>3</v>
      </c>
      <c r="Z709" s="1">
        <v>41412</v>
      </c>
      <c r="AA709">
        <v>39</v>
      </c>
      <c r="AB709">
        <v>395221305180</v>
      </c>
      <c r="AC709">
        <v>39</v>
      </c>
      <c r="AD709">
        <v>8865013</v>
      </c>
      <c r="AE709">
        <v>39522</v>
      </c>
      <c r="AF709" t="b">
        <v>0</v>
      </c>
    </row>
    <row r="710" spans="1:32" x14ac:dyDescent="0.15">
      <c r="A710">
        <v>4</v>
      </c>
      <c r="B710">
        <v>709</v>
      </c>
      <c r="C710">
        <v>1</v>
      </c>
      <c r="D710" t="s">
        <v>1924</v>
      </c>
      <c r="E710" t="s">
        <v>1925</v>
      </c>
      <c r="F710" t="s">
        <v>83</v>
      </c>
      <c r="G710" t="s">
        <v>83</v>
      </c>
      <c r="H710">
        <v>9</v>
      </c>
      <c r="I710">
        <v>0</v>
      </c>
      <c r="J710">
        <v>0</v>
      </c>
      <c r="K710" t="s">
        <v>1898</v>
      </c>
      <c r="L710" t="s">
        <v>83</v>
      </c>
      <c r="M710" t="s">
        <v>83</v>
      </c>
      <c r="N710" t="s">
        <v>1899</v>
      </c>
      <c r="O710" t="s">
        <v>83</v>
      </c>
      <c r="P710" t="s">
        <v>83</v>
      </c>
      <c r="Q710" t="s">
        <v>83</v>
      </c>
      <c r="R710" t="s">
        <v>83</v>
      </c>
      <c r="S710" t="s">
        <v>83</v>
      </c>
      <c r="T710" t="s">
        <v>83</v>
      </c>
      <c r="U710" t="s">
        <v>83</v>
      </c>
      <c r="V710" t="s">
        <v>83</v>
      </c>
      <c r="W710">
        <v>4</v>
      </c>
      <c r="X710">
        <v>1</v>
      </c>
      <c r="Y710">
        <v>3</v>
      </c>
      <c r="Z710" s="1">
        <v>41575</v>
      </c>
      <c r="AA710">
        <v>39</v>
      </c>
      <c r="AB710">
        <v>395221310280</v>
      </c>
      <c r="AC710">
        <v>39</v>
      </c>
      <c r="AD710">
        <v>9011272</v>
      </c>
      <c r="AE710">
        <v>39522</v>
      </c>
      <c r="AF710" t="b">
        <v>0</v>
      </c>
    </row>
    <row r="711" spans="1:32" x14ac:dyDescent="0.15">
      <c r="A711">
        <v>4</v>
      </c>
      <c r="B711">
        <v>710</v>
      </c>
      <c r="C711">
        <v>2</v>
      </c>
      <c r="D711" t="s">
        <v>1926</v>
      </c>
      <c r="E711" t="s">
        <v>1927</v>
      </c>
      <c r="F711" t="s">
        <v>83</v>
      </c>
      <c r="G711" t="s">
        <v>83</v>
      </c>
      <c r="H711">
        <v>9</v>
      </c>
      <c r="I711">
        <v>0</v>
      </c>
      <c r="J711">
        <v>0</v>
      </c>
      <c r="K711" t="s">
        <v>1898</v>
      </c>
      <c r="L711" t="s">
        <v>83</v>
      </c>
      <c r="M711" t="s">
        <v>83</v>
      </c>
      <c r="N711" t="s">
        <v>1899</v>
      </c>
      <c r="O711" t="s">
        <v>83</v>
      </c>
      <c r="P711" t="s">
        <v>83</v>
      </c>
      <c r="Q711" t="s">
        <v>83</v>
      </c>
      <c r="R711" t="s">
        <v>83</v>
      </c>
      <c r="S711" t="s">
        <v>83</v>
      </c>
      <c r="T711" t="s">
        <v>83</v>
      </c>
      <c r="U711" t="s">
        <v>83</v>
      </c>
      <c r="V711" t="s">
        <v>83</v>
      </c>
      <c r="W711">
        <v>4</v>
      </c>
      <c r="X711">
        <v>3</v>
      </c>
      <c r="Y711">
        <v>2</v>
      </c>
      <c r="Z711" s="1">
        <v>38631</v>
      </c>
      <c r="AA711">
        <v>39</v>
      </c>
      <c r="AB711">
        <v>395220510065</v>
      </c>
      <c r="AC711">
        <v>39</v>
      </c>
      <c r="AD711">
        <v>5245076</v>
      </c>
      <c r="AE711">
        <v>39522</v>
      </c>
      <c r="AF711" t="b">
        <v>0</v>
      </c>
    </row>
    <row r="712" spans="1:32" x14ac:dyDescent="0.15">
      <c r="A712">
        <v>4</v>
      </c>
      <c r="B712">
        <v>711</v>
      </c>
      <c r="C712">
        <v>2</v>
      </c>
      <c r="D712" t="s">
        <v>1928</v>
      </c>
      <c r="E712" t="s">
        <v>1929</v>
      </c>
      <c r="F712" t="s">
        <v>83</v>
      </c>
      <c r="G712" t="s">
        <v>83</v>
      </c>
      <c r="H712">
        <v>9</v>
      </c>
      <c r="I712">
        <v>0</v>
      </c>
      <c r="J712">
        <v>0</v>
      </c>
      <c r="K712" t="s">
        <v>1898</v>
      </c>
      <c r="L712" t="s">
        <v>83</v>
      </c>
      <c r="M712" t="s">
        <v>83</v>
      </c>
      <c r="N712" t="s">
        <v>1899</v>
      </c>
      <c r="O712" t="s">
        <v>83</v>
      </c>
      <c r="P712" t="s">
        <v>83</v>
      </c>
      <c r="Q712" t="s">
        <v>83</v>
      </c>
      <c r="R712" t="s">
        <v>83</v>
      </c>
      <c r="S712" t="s">
        <v>83</v>
      </c>
      <c r="T712" t="s">
        <v>83</v>
      </c>
      <c r="U712" t="s">
        <v>83</v>
      </c>
      <c r="V712" t="s">
        <v>83</v>
      </c>
      <c r="W712">
        <v>4</v>
      </c>
      <c r="X712">
        <v>2</v>
      </c>
      <c r="Y712">
        <v>2</v>
      </c>
      <c r="Z712" s="1">
        <v>39715</v>
      </c>
      <c r="AA712">
        <v>39</v>
      </c>
      <c r="AB712">
        <v>395220809245</v>
      </c>
      <c r="AC712">
        <v>39</v>
      </c>
      <c r="AD712">
        <v>7290794</v>
      </c>
      <c r="AE712">
        <v>39522</v>
      </c>
      <c r="AF712" t="b">
        <v>0</v>
      </c>
    </row>
    <row r="713" spans="1:32" x14ac:dyDescent="0.15">
      <c r="A713">
        <v>4</v>
      </c>
      <c r="B713">
        <v>712</v>
      </c>
      <c r="C713">
        <v>2</v>
      </c>
      <c r="D713" t="s">
        <v>1930</v>
      </c>
      <c r="E713" t="s">
        <v>1931</v>
      </c>
      <c r="F713" t="s">
        <v>83</v>
      </c>
      <c r="G713" t="s">
        <v>83</v>
      </c>
      <c r="H713">
        <v>9</v>
      </c>
      <c r="I713">
        <v>0</v>
      </c>
      <c r="J713">
        <v>0</v>
      </c>
      <c r="K713" t="s">
        <v>1898</v>
      </c>
      <c r="L713" t="s">
        <v>83</v>
      </c>
      <c r="M713" t="s">
        <v>83</v>
      </c>
      <c r="N713" t="s">
        <v>1899</v>
      </c>
      <c r="O713" t="s">
        <v>83</v>
      </c>
      <c r="P713" t="s">
        <v>83</v>
      </c>
      <c r="Q713" t="s">
        <v>83</v>
      </c>
      <c r="R713" t="s">
        <v>83</v>
      </c>
      <c r="S713" t="s">
        <v>83</v>
      </c>
      <c r="T713" t="s">
        <v>83</v>
      </c>
      <c r="U713" t="s">
        <v>83</v>
      </c>
      <c r="V713" t="s">
        <v>83</v>
      </c>
      <c r="W713">
        <v>4</v>
      </c>
      <c r="X713">
        <v>2</v>
      </c>
      <c r="Y713">
        <v>1</v>
      </c>
      <c r="Z713" s="1">
        <v>40042</v>
      </c>
      <c r="AA713">
        <v>39</v>
      </c>
      <c r="AB713">
        <v>395220908175</v>
      </c>
      <c r="AC713">
        <v>39</v>
      </c>
      <c r="AD713">
        <v>8489415</v>
      </c>
      <c r="AE713">
        <v>39522</v>
      </c>
      <c r="AF713" t="b">
        <v>0</v>
      </c>
    </row>
    <row r="714" spans="1:32" x14ac:dyDescent="0.15">
      <c r="A714">
        <v>4</v>
      </c>
      <c r="B714">
        <v>713</v>
      </c>
      <c r="C714">
        <v>2</v>
      </c>
      <c r="D714" t="s">
        <v>1932</v>
      </c>
      <c r="E714" t="s">
        <v>1933</v>
      </c>
      <c r="F714" t="s">
        <v>83</v>
      </c>
      <c r="G714" t="s">
        <v>83</v>
      </c>
      <c r="H714">
        <v>9</v>
      </c>
      <c r="I714">
        <v>0</v>
      </c>
      <c r="J714">
        <v>0</v>
      </c>
      <c r="K714" t="s">
        <v>1898</v>
      </c>
      <c r="L714" t="s">
        <v>83</v>
      </c>
      <c r="M714" t="s">
        <v>83</v>
      </c>
      <c r="N714" t="s">
        <v>1899</v>
      </c>
      <c r="O714" t="s">
        <v>83</v>
      </c>
      <c r="P714" t="s">
        <v>83</v>
      </c>
      <c r="Q714" t="s">
        <v>83</v>
      </c>
      <c r="R714" t="s">
        <v>83</v>
      </c>
      <c r="S714" t="s">
        <v>83</v>
      </c>
      <c r="T714" t="s">
        <v>83</v>
      </c>
      <c r="U714" t="s">
        <v>83</v>
      </c>
      <c r="V714" t="s">
        <v>83</v>
      </c>
      <c r="W714">
        <v>4</v>
      </c>
      <c r="X714">
        <v>1</v>
      </c>
      <c r="Y714">
        <v>6</v>
      </c>
      <c r="Z714" s="1">
        <v>40349</v>
      </c>
      <c r="AA714">
        <v>39</v>
      </c>
      <c r="AB714">
        <v>395221006205</v>
      </c>
      <c r="AC714">
        <v>39</v>
      </c>
      <c r="AD714">
        <v>7725570</v>
      </c>
      <c r="AE714">
        <v>39522</v>
      </c>
      <c r="AF714" t="b">
        <v>0</v>
      </c>
    </row>
    <row r="715" spans="1:32" x14ac:dyDescent="0.15">
      <c r="A715">
        <v>4</v>
      </c>
      <c r="B715">
        <v>714</v>
      </c>
      <c r="C715">
        <v>2</v>
      </c>
      <c r="D715" t="s">
        <v>1934</v>
      </c>
      <c r="E715" t="s">
        <v>1935</v>
      </c>
      <c r="F715" t="s">
        <v>83</v>
      </c>
      <c r="G715" t="s">
        <v>83</v>
      </c>
      <c r="H715">
        <v>9</v>
      </c>
      <c r="I715">
        <v>0</v>
      </c>
      <c r="J715">
        <v>0</v>
      </c>
      <c r="K715" t="s">
        <v>1898</v>
      </c>
      <c r="L715" t="s">
        <v>83</v>
      </c>
      <c r="M715" t="s">
        <v>83</v>
      </c>
      <c r="N715" t="s">
        <v>1899</v>
      </c>
      <c r="O715" t="s">
        <v>83</v>
      </c>
      <c r="P715" t="s">
        <v>83</v>
      </c>
      <c r="Q715" t="s">
        <v>83</v>
      </c>
      <c r="R715" t="s">
        <v>83</v>
      </c>
      <c r="S715" t="s">
        <v>83</v>
      </c>
      <c r="T715" t="s">
        <v>83</v>
      </c>
      <c r="U715" t="s">
        <v>83</v>
      </c>
      <c r="V715" t="s">
        <v>83</v>
      </c>
      <c r="W715">
        <v>4</v>
      </c>
      <c r="X715">
        <v>1</v>
      </c>
      <c r="Y715">
        <v>5</v>
      </c>
      <c r="Z715" s="1">
        <v>40700</v>
      </c>
      <c r="AA715">
        <v>39</v>
      </c>
      <c r="AB715">
        <v>395221106065</v>
      </c>
      <c r="AC715">
        <v>39</v>
      </c>
      <c r="AD715">
        <v>8131551</v>
      </c>
      <c r="AE715">
        <v>39522</v>
      </c>
      <c r="AF715" t="b">
        <v>0</v>
      </c>
    </row>
    <row r="716" spans="1:32" x14ac:dyDescent="0.15">
      <c r="A716">
        <v>4</v>
      </c>
      <c r="B716">
        <v>715</v>
      </c>
      <c r="C716">
        <v>1</v>
      </c>
      <c r="D716" t="s">
        <v>1936</v>
      </c>
      <c r="E716" t="s">
        <v>1937</v>
      </c>
      <c r="F716" t="s">
        <v>83</v>
      </c>
      <c r="G716" t="s">
        <v>83</v>
      </c>
      <c r="H716">
        <v>3</v>
      </c>
      <c r="I716">
        <v>0</v>
      </c>
      <c r="J716">
        <v>0</v>
      </c>
      <c r="K716" t="s">
        <v>1938</v>
      </c>
      <c r="L716" t="s">
        <v>83</v>
      </c>
      <c r="M716" t="s">
        <v>83</v>
      </c>
      <c r="N716" t="s">
        <v>1939</v>
      </c>
      <c r="O716" t="s">
        <v>83</v>
      </c>
      <c r="P716" t="s">
        <v>83</v>
      </c>
      <c r="Q716" t="s">
        <v>83</v>
      </c>
      <c r="R716" t="s">
        <v>83</v>
      </c>
      <c r="S716" t="s">
        <v>83</v>
      </c>
      <c r="T716" t="s">
        <v>83</v>
      </c>
      <c r="U716" t="s">
        <v>83</v>
      </c>
      <c r="V716" t="s">
        <v>83</v>
      </c>
      <c r="W716">
        <v>4</v>
      </c>
      <c r="X716">
        <v>2</v>
      </c>
      <c r="Y716">
        <v>1</v>
      </c>
      <c r="Z716" s="1">
        <v>39945</v>
      </c>
      <c r="AA716">
        <v>39</v>
      </c>
      <c r="AB716">
        <v>395260905120</v>
      </c>
      <c r="AC716">
        <v>39</v>
      </c>
      <c r="AD716">
        <v>8136758</v>
      </c>
      <c r="AE716">
        <v>39526</v>
      </c>
      <c r="AF716" t="b">
        <v>0</v>
      </c>
    </row>
    <row r="717" spans="1:32" x14ac:dyDescent="0.15">
      <c r="A717">
        <v>4</v>
      </c>
      <c r="B717">
        <v>716</v>
      </c>
      <c r="C717">
        <v>1</v>
      </c>
      <c r="D717" t="s">
        <v>1940</v>
      </c>
      <c r="E717" t="s">
        <v>1941</v>
      </c>
      <c r="F717" t="s">
        <v>83</v>
      </c>
      <c r="G717" t="s">
        <v>83</v>
      </c>
      <c r="H717">
        <v>3</v>
      </c>
      <c r="I717">
        <v>0</v>
      </c>
      <c r="J717">
        <v>0</v>
      </c>
      <c r="K717" t="s">
        <v>1938</v>
      </c>
      <c r="L717" t="s">
        <v>83</v>
      </c>
      <c r="M717" t="s">
        <v>83</v>
      </c>
      <c r="N717" t="s">
        <v>1939</v>
      </c>
      <c r="O717" t="s">
        <v>83</v>
      </c>
      <c r="P717" t="s">
        <v>83</v>
      </c>
      <c r="Q717" t="s">
        <v>83</v>
      </c>
      <c r="R717" t="s">
        <v>83</v>
      </c>
      <c r="S717" t="s">
        <v>83</v>
      </c>
      <c r="T717" t="s">
        <v>83</v>
      </c>
      <c r="U717" t="s">
        <v>83</v>
      </c>
      <c r="V717" t="s">
        <v>83</v>
      </c>
      <c r="W717">
        <v>4</v>
      </c>
      <c r="X717">
        <v>1</v>
      </c>
      <c r="Y717">
        <v>4</v>
      </c>
      <c r="Z717" s="1">
        <v>41059</v>
      </c>
      <c r="AA717">
        <v>39</v>
      </c>
      <c r="AB717">
        <v>395261205300</v>
      </c>
      <c r="AC717">
        <v>39</v>
      </c>
      <c r="AD717">
        <v>8885035</v>
      </c>
      <c r="AE717">
        <v>39526</v>
      </c>
      <c r="AF717" t="b">
        <v>0</v>
      </c>
    </row>
    <row r="718" spans="1:32" x14ac:dyDescent="0.15">
      <c r="A718">
        <v>4</v>
      </c>
      <c r="B718">
        <v>717</v>
      </c>
      <c r="C718">
        <v>2</v>
      </c>
      <c r="D718" t="s">
        <v>1942</v>
      </c>
      <c r="E718" t="s">
        <v>1943</v>
      </c>
      <c r="F718" t="s">
        <v>83</v>
      </c>
      <c r="G718" t="s">
        <v>83</v>
      </c>
      <c r="H718">
        <v>3</v>
      </c>
      <c r="I718">
        <v>0</v>
      </c>
      <c r="J718">
        <v>0</v>
      </c>
      <c r="K718" t="s">
        <v>1938</v>
      </c>
      <c r="L718" t="s">
        <v>83</v>
      </c>
      <c r="M718" t="s">
        <v>83</v>
      </c>
      <c r="N718" t="s">
        <v>1939</v>
      </c>
      <c r="O718" t="s">
        <v>83</v>
      </c>
      <c r="P718" t="s">
        <v>83</v>
      </c>
      <c r="Q718" t="s">
        <v>83</v>
      </c>
      <c r="R718" t="s">
        <v>83</v>
      </c>
      <c r="S718" t="s">
        <v>83</v>
      </c>
      <c r="T718" t="s">
        <v>83</v>
      </c>
      <c r="U718" t="s">
        <v>83</v>
      </c>
      <c r="V718" t="s">
        <v>83</v>
      </c>
      <c r="W718">
        <v>4</v>
      </c>
      <c r="X718">
        <v>3</v>
      </c>
      <c r="Y718">
        <v>1</v>
      </c>
      <c r="Z718" s="1">
        <v>38848</v>
      </c>
      <c r="AA718">
        <v>39</v>
      </c>
      <c r="AB718">
        <v>395260605115</v>
      </c>
      <c r="AC718">
        <v>39</v>
      </c>
      <c r="AD718">
        <v>8136772</v>
      </c>
      <c r="AE718">
        <v>39526</v>
      </c>
      <c r="AF718" t="b">
        <v>0</v>
      </c>
    </row>
    <row r="719" spans="1:32" x14ac:dyDescent="0.15">
      <c r="A719">
        <v>4</v>
      </c>
      <c r="B719">
        <v>718</v>
      </c>
      <c r="C719">
        <v>2</v>
      </c>
      <c r="D719" t="s">
        <v>1944</v>
      </c>
      <c r="E719" t="s">
        <v>1945</v>
      </c>
      <c r="F719" t="s">
        <v>83</v>
      </c>
      <c r="G719" t="s">
        <v>83</v>
      </c>
      <c r="H719">
        <v>3</v>
      </c>
      <c r="I719">
        <v>0</v>
      </c>
      <c r="J719">
        <v>0</v>
      </c>
      <c r="K719" t="s">
        <v>1938</v>
      </c>
      <c r="L719" t="s">
        <v>83</v>
      </c>
      <c r="M719" t="s">
        <v>83</v>
      </c>
      <c r="N719" t="s">
        <v>1939</v>
      </c>
      <c r="O719" t="s">
        <v>83</v>
      </c>
      <c r="P719" t="s">
        <v>83</v>
      </c>
      <c r="Q719" t="s">
        <v>83</v>
      </c>
      <c r="R719" t="s">
        <v>83</v>
      </c>
      <c r="S719" t="s">
        <v>83</v>
      </c>
      <c r="T719" t="s">
        <v>83</v>
      </c>
      <c r="U719" t="s">
        <v>83</v>
      </c>
      <c r="V719" t="s">
        <v>83</v>
      </c>
      <c r="W719">
        <v>4</v>
      </c>
      <c r="X719">
        <v>1</v>
      </c>
      <c r="Y719">
        <v>6</v>
      </c>
      <c r="Z719" s="1">
        <v>40277</v>
      </c>
      <c r="AA719">
        <v>39</v>
      </c>
      <c r="AB719">
        <v>395261004095</v>
      </c>
      <c r="AC719">
        <v>39</v>
      </c>
      <c r="AD719">
        <v>8504221</v>
      </c>
      <c r="AE719">
        <v>39526</v>
      </c>
      <c r="AF719" t="b">
        <v>0</v>
      </c>
    </row>
    <row r="720" spans="1:32" x14ac:dyDescent="0.15">
      <c r="A720">
        <v>4</v>
      </c>
      <c r="B720">
        <v>719</v>
      </c>
      <c r="C720">
        <v>2</v>
      </c>
      <c r="D720" t="s">
        <v>1946</v>
      </c>
      <c r="E720" t="s">
        <v>1947</v>
      </c>
      <c r="F720" t="s">
        <v>83</v>
      </c>
      <c r="G720" t="s">
        <v>83</v>
      </c>
      <c r="H720">
        <v>3</v>
      </c>
      <c r="I720">
        <v>0</v>
      </c>
      <c r="J720">
        <v>0</v>
      </c>
      <c r="K720" t="s">
        <v>1938</v>
      </c>
      <c r="L720" t="s">
        <v>83</v>
      </c>
      <c r="M720" t="s">
        <v>83</v>
      </c>
      <c r="N720" t="s">
        <v>1939</v>
      </c>
      <c r="O720" t="s">
        <v>83</v>
      </c>
      <c r="P720" t="s">
        <v>83</v>
      </c>
      <c r="Q720" t="s">
        <v>83</v>
      </c>
      <c r="R720" t="s">
        <v>83</v>
      </c>
      <c r="S720" t="s">
        <v>83</v>
      </c>
      <c r="T720" t="s">
        <v>83</v>
      </c>
      <c r="U720" t="s">
        <v>83</v>
      </c>
      <c r="V720" t="s">
        <v>83</v>
      </c>
      <c r="W720">
        <v>4</v>
      </c>
      <c r="X720">
        <v>1</v>
      </c>
      <c r="Y720">
        <v>5</v>
      </c>
      <c r="Z720" s="1">
        <v>40971</v>
      </c>
      <c r="AA720">
        <v>39</v>
      </c>
      <c r="AB720">
        <v>395261203035</v>
      </c>
      <c r="AC720">
        <v>39</v>
      </c>
      <c r="AD720">
        <v>8504283</v>
      </c>
      <c r="AE720">
        <v>39526</v>
      </c>
      <c r="AF72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opLeftCell="E1" zoomScale="142" zoomScaleNormal="142" workbookViewId="0">
      <selection activeCell="B1" sqref="B1:D1048576"/>
    </sheetView>
  </sheetViews>
  <sheetFormatPr defaultRowHeight="13.5" x14ac:dyDescent="0.15"/>
  <cols>
    <col min="2" max="4" width="0" hidden="1" customWidth="1"/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44933</v>
      </c>
      <c r="P1" s="45" t="s">
        <v>542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山﨑　　慧</v>
      </c>
      <c r="J2" t="str">
        <f>IFERROR(選手[[#This Row],[氏名カナ]],"")</f>
        <v>ﾔﾏｻｷ ｹｲ</v>
      </c>
      <c r="K2" t="str">
        <f>IFERROR(選手[[#This Row],[所属名称１]],"")</f>
        <v>ジャパン高松</v>
      </c>
      <c r="L2">
        <f>IFERROR(選手[[#This Row],[学校コード]],"")</f>
        <v>3</v>
      </c>
      <c r="M2" t="str">
        <f>IFERROR(VLOOKUP(L2,色々!G:H,2,0),"")</f>
        <v>高校</v>
      </c>
      <c r="N2">
        <f>IFERROR(選手[[#This Row],[学年]],"")</f>
        <v>2</v>
      </c>
      <c r="O2" s="49">
        <f>IFERROR(選手[[#This Row],[生年月日]],"")</f>
        <v>38596</v>
      </c>
      <c r="P2">
        <f>DATEDIF(O2,$O$1,"y")</f>
        <v>17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西川　颯紀</v>
      </c>
      <c r="J3" t="str">
        <f>IFERROR(選手[[#This Row],[氏名カナ]],"")</f>
        <v>ﾆｼｶﾜ ﾘｭｳｷ</v>
      </c>
      <c r="K3" t="str">
        <f>IFERROR(選手[[#This Row],[所属名称１]],"")</f>
        <v>ジャパン高松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1</v>
      </c>
      <c r="O3" s="49">
        <f>IFERROR(選手[[#This Row],[生年月日]],"")</f>
        <v>38839</v>
      </c>
      <c r="P3">
        <f t="shared" ref="P3:P66" si="0">DATEDIF(O3,$O$1,"y")</f>
        <v>16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魚住　圭史</v>
      </c>
      <c r="J4" t="str">
        <f>IFERROR(選手[[#This Row],[氏名カナ]],"")</f>
        <v>ｳｵｽﾞﾐ ｹｲｼﾞ</v>
      </c>
      <c r="K4" t="str">
        <f>IFERROR(選手[[#This Row],[所属名称１]],"")</f>
        <v>ジャパン高松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49">
        <f>IFERROR(選手[[#This Row],[生年月日]],"")</f>
        <v>38879</v>
      </c>
      <c r="P4">
        <f t="shared" si="0"/>
        <v>16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眞鍋　千駿</v>
      </c>
      <c r="J5" t="str">
        <f>IFERROR(選手[[#This Row],[氏名カナ]],"")</f>
        <v>ﾏﾅﾍﾞ ﾁﾊﾔ</v>
      </c>
      <c r="K5" t="str">
        <f>IFERROR(選手[[#This Row],[所属名称１]],"")</f>
        <v>ジャパン高松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49">
        <f>IFERROR(選手[[#This Row],[生年月日]],"")</f>
        <v>38946</v>
      </c>
      <c r="P5">
        <f t="shared" si="0"/>
        <v>16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村尾　柊人</v>
      </c>
      <c r="J6" t="str">
        <f>IFERROR(選手[[#This Row],[氏名カナ]],"")</f>
        <v>ﾑﾗｵ ｼｭｳﾄ</v>
      </c>
      <c r="K6" t="str">
        <f>IFERROR(選手[[#This Row],[所属名称１]],"")</f>
        <v>ジャパン高松</v>
      </c>
      <c r="L6">
        <f>IFERROR(選手[[#This Row],[学校コード]],"")</f>
        <v>3</v>
      </c>
      <c r="M6" t="str">
        <f>IFERROR(VLOOKUP(L6,色々!G:H,2,0),"")</f>
        <v>高校</v>
      </c>
      <c r="N6">
        <f>IFERROR(選手[[#This Row],[学年]],"")</f>
        <v>1</v>
      </c>
      <c r="O6" s="49">
        <f>IFERROR(選手[[#This Row],[生年月日]],"")</f>
        <v>39074</v>
      </c>
      <c r="P6">
        <f t="shared" si="0"/>
        <v>16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占部　顕大</v>
      </c>
      <c r="J7" t="str">
        <f>IFERROR(選手[[#This Row],[氏名カナ]],"")</f>
        <v>ｳﾗﾍﾞ ｹﾝﾀ</v>
      </c>
      <c r="K7" t="str">
        <f>IFERROR(選手[[#This Row],[所属名称１]],"")</f>
        <v>ジャパン高松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3</v>
      </c>
      <c r="O7" s="49">
        <f>IFERROR(選手[[#This Row],[生年月日]],"")</f>
        <v>39199</v>
      </c>
      <c r="P7">
        <f t="shared" si="0"/>
        <v>15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新谷　正太</v>
      </c>
      <c r="J8" t="str">
        <f>IFERROR(選手[[#This Row],[氏名カナ]],"")</f>
        <v>ｼﾝﾀﾆ ｼｮｳﾀ</v>
      </c>
      <c r="K8" t="str">
        <f>IFERROR(選手[[#This Row],[所属名称１]],"")</f>
        <v>ジャパン高松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2</v>
      </c>
      <c r="O8" s="49">
        <f>IFERROR(選手[[#This Row],[生年月日]],"")</f>
        <v>39677</v>
      </c>
      <c r="P8">
        <f t="shared" si="0"/>
        <v>14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徳田　崇真</v>
      </c>
      <c r="J9" t="str">
        <f>IFERROR(選手[[#This Row],[氏名カナ]],"")</f>
        <v>ﾄｸﾀﾞ ｿｳﾏ</v>
      </c>
      <c r="K9" t="str">
        <f>IFERROR(選手[[#This Row],[所属名称１]],"")</f>
        <v>ジャパン高松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1</v>
      </c>
      <c r="O9" s="49">
        <f>IFERROR(選手[[#This Row],[生年月日]],"")</f>
        <v>39935</v>
      </c>
      <c r="P9">
        <f t="shared" si="0"/>
        <v>13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土居純一郎</v>
      </c>
      <c r="J10" t="str">
        <f>IFERROR(選手[[#This Row],[氏名カナ]],"")</f>
        <v>ﾄﾞｲ ｼﾞｭﾝｲﾁﾛｳ</v>
      </c>
      <c r="K10" t="str">
        <f>IFERROR(選手[[#This Row],[所属名称１]],"")</f>
        <v>ジャパン高松</v>
      </c>
      <c r="L10">
        <f>IFERROR(選手[[#This Row],[学校コード]],"")</f>
        <v>2</v>
      </c>
      <c r="M10" t="str">
        <f>IFERROR(VLOOKUP(L10,色々!G:H,2,0),"")</f>
        <v>中学</v>
      </c>
      <c r="N10">
        <f>IFERROR(選手[[#This Row],[学年]],"")</f>
        <v>1</v>
      </c>
      <c r="O10" s="49">
        <f>IFERROR(選手[[#This Row],[生年月日]],"")</f>
        <v>39938</v>
      </c>
      <c r="P10">
        <f t="shared" si="0"/>
        <v>13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稲垣　結仁</v>
      </c>
      <c r="J11" t="str">
        <f>IFERROR(選手[[#This Row],[氏名カナ]],"")</f>
        <v>ｲﾅｶﾞｷ ﾕｳｼﾞ</v>
      </c>
      <c r="K11" t="str">
        <f>IFERROR(選手[[#This Row],[所属名称１]],"")</f>
        <v>ジャパン高松</v>
      </c>
      <c r="L11">
        <f>IFERROR(選手[[#This Row],[学校コード]],"")</f>
        <v>2</v>
      </c>
      <c r="M11" t="str">
        <f>IFERROR(VLOOKUP(L11,色々!G:H,2,0),"")</f>
        <v>中学</v>
      </c>
      <c r="N11">
        <f>IFERROR(選手[[#This Row],[学年]],"")</f>
        <v>1</v>
      </c>
      <c r="O11" s="49">
        <f>IFERROR(選手[[#This Row],[生年月日]],"")</f>
        <v>39983</v>
      </c>
      <c r="P11">
        <f t="shared" si="0"/>
        <v>13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髙岡　　奏</v>
      </c>
      <c r="J12" t="str">
        <f>IFERROR(選手[[#This Row],[氏名カナ]],"")</f>
        <v>ﾀｶｵｶ ｿｳ</v>
      </c>
      <c r="K12" t="str">
        <f>IFERROR(選手[[#This Row],[所属名称１]],"")</f>
        <v>ジャパン高松</v>
      </c>
      <c r="L12">
        <f>IFERROR(選手[[#This Row],[学校コード]],"")</f>
        <v>2</v>
      </c>
      <c r="M12" t="str">
        <f>IFERROR(VLOOKUP(L12,色々!G:H,2,0),"")</f>
        <v>中学</v>
      </c>
      <c r="N12">
        <f>IFERROR(選手[[#This Row],[学年]],"")</f>
        <v>1</v>
      </c>
      <c r="O12" s="49">
        <f>IFERROR(選手[[#This Row],[生年月日]],"")</f>
        <v>39994</v>
      </c>
      <c r="P12">
        <f t="shared" si="0"/>
        <v>13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香川輝一郎</v>
      </c>
      <c r="J13" t="str">
        <f>IFERROR(選手[[#This Row],[氏名カナ]],"")</f>
        <v>ｶｶﾞﾜ ｷｲﾁﾛｳ</v>
      </c>
      <c r="K13" t="str">
        <f>IFERROR(選手[[#This Row],[所属名称１]],"")</f>
        <v>ジャパン高松</v>
      </c>
      <c r="L13">
        <f>IFERROR(選手[[#This Row],[学校コード]],"")</f>
        <v>2</v>
      </c>
      <c r="M13" t="str">
        <f>IFERROR(VLOOKUP(L13,色々!G:H,2,0),"")</f>
        <v>中学</v>
      </c>
      <c r="N13">
        <f>IFERROR(選手[[#This Row],[学年]],"")</f>
        <v>1</v>
      </c>
      <c r="O13" s="49">
        <f>IFERROR(選手[[#This Row],[生年月日]],"")</f>
        <v>40186</v>
      </c>
      <c r="P13">
        <f t="shared" si="0"/>
        <v>12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1</v>
      </c>
      <c r="H14" t="str">
        <f>IFERROR(VLOOKUP(G14,色々!P:Q,2,0),"")</f>
        <v>男子</v>
      </c>
      <c r="I14" t="str">
        <f>IFERROR(選手[[#This Row],[氏名]],"")</f>
        <v>小早川琉唯</v>
      </c>
      <c r="J14" t="str">
        <f>IFERROR(選手[[#This Row],[氏名カナ]],"")</f>
        <v>ｺﾊﾞﾔｶﾜ ﾙｲ</v>
      </c>
      <c r="K14" t="str">
        <f>IFERROR(選手[[#This Row],[所属名称１]],"")</f>
        <v>ジャパン高松</v>
      </c>
      <c r="L14">
        <f>IFERROR(選手[[#This Row],[学校コード]],"")</f>
        <v>2</v>
      </c>
      <c r="M14" t="str">
        <f>IFERROR(VLOOKUP(L14,色々!G:H,2,0),"")</f>
        <v>中学</v>
      </c>
      <c r="N14">
        <f>IFERROR(選手[[#This Row],[学年]],"")</f>
        <v>1</v>
      </c>
      <c r="O14" s="49">
        <f>IFERROR(選手[[#This Row],[生年月日]],"")</f>
        <v>40232</v>
      </c>
      <c r="P14">
        <f t="shared" si="0"/>
        <v>12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1</v>
      </c>
      <c r="H15" t="str">
        <f>IFERROR(VLOOKUP(G15,色々!P:Q,2,0),"")</f>
        <v>男子</v>
      </c>
      <c r="I15" t="str">
        <f>IFERROR(選手[[#This Row],[氏名]],"")</f>
        <v>髙橋　一心</v>
      </c>
      <c r="J15" t="str">
        <f>IFERROR(選手[[#This Row],[氏名カナ]],"")</f>
        <v>ﾀｶﾊｼ ｲｯｼﾝ</v>
      </c>
      <c r="K15" t="str">
        <f>IFERROR(選手[[#This Row],[所属名称１]],"")</f>
        <v>ジャパン高松</v>
      </c>
      <c r="L15">
        <f>IFERROR(選手[[#This Row],[学校コード]],"")</f>
        <v>1</v>
      </c>
      <c r="M15" t="str">
        <f>IFERROR(VLOOKUP(L15,色々!G:H,2,0),"")</f>
        <v>小学</v>
      </c>
      <c r="N15">
        <f>IFERROR(選手[[#This Row],[学年]],"")</f>
        <v>6</v>
      </c>
      <c r="O15" s="49">
        <f>IFERROR(選手[[#This Row],[生年月日]],"")</f>
        <v>40316</v>
      </c>
      <c r="P15">
        <f t="shared" si="0"/>
        <v>12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1</v>
      </c>
      <c r="H16" t="str">
        <f>IFERROR(VLOOKUP(G16,色々!P:Q,2,0),"")</f>
        <v>男子</v>
      </c>
      <c r="I16" t="str">
        <f>IFERROR(選手[[#This Row],[氏名]],"")</f>
        <v>和田涼太郎</v>
      </c>
      <c r="J16" t="str">
        <f>IFERROR(選手[[#This Row],[氏名カナ]],"")</f>
        <v>ﾜﾀﾞ ﾘｮｳﾀﾛｳ</v>
      </c>
      <c r="K16" t="str">
        <f>IFERROR(選手[[#This Row],[所属名称１]],"")</f>
        <v>ジャパン高松</v>
      </c>
      <c r="L16">
        <f>IFERROR(選手[[#This Row],[学校コード]],"")</f>
        <v>1</v>
      </c>
      <c r="M16" t="str">
        <f>IFERROR(VLOOKUP(L16,色々!G:H,2,0),"")</f>
        <v>小学</v>
      </c>
      <c r="N16">
        <f>IFERROR(選手[[#This Row],[学年]],"")</f>
        <v>6</v>
      </c>
      <c r="O16" s="49">
        <f>IFERROR(選手[[#This Row],[生年月日]],"")</f>
        <v>40345</v>
      </c>
      <c r="P16">
        <f t="shared" si="0"/>
        <v>12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1</v>
      </c>
      <c r="H17" t="str">
        <f>IFERROR(VLOOKUP(G17,色々!P:Q,2,0),"")</f>
        <v>男子</v>
      </c>
      <c r="I17" t="str">
        <f>IFERROR(選手[[#This Row],[氏名]],"")</f>
        <v>髙岡　　新</v>
      </c>
      <c r="J17" t="str">
        <f>IFERROR(選手[[#This Row],[氏名カナ]],"")</f>
        <v>ﾀｶｵｶ ｱﾗﾀ</v>
      </c>
      <c r="K17" t="str">
        <f>IFERROR(選手[[#This Row],[所属名称１]],"")</f>
        <v>ジャパン高松</v>
      </c>
      <c r="L17">
        <f>IFERROR(選手[[#This Row],[学校コード]],"")</f>
        <v>1</v>
      </c>
      <c r="M17" t="str">
        <f>IFERROR(VLOOKUP(L17,色々!G:H,2,0),"")</f>
        <v>小学</v>
      </c>
      <c r="N17">
        <f>IFERROR(選手[[#This Row],[学年]],"")</f>
        <v>4</v>
      </c>
      <c r="O17" s="49">
        <f>IFERROR(選手[[#This Row],[生年月日]],"")</f>
        <v>41078</v>
      </c>
      <c r="P17">
        <f t="shared" si="0"/>
        <v>10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1</v>
      </c>
      <c r="H18" t="str">
        <f>IFERROR(VLOOKUP(G18,色々!P:Q,2,0),"")</f>
        <v>男子</v>
      </c>
      <c r="I18" t="str">
        <f>IFERROR(選手[[#This Row],[氏名]],"")</f>
        <v>髙橋　一冴</v>
      </c>
      <c r="J18" t="str">
        <f>IFERROR(選手[[#This Row],[氏名カナ]],"")</f>
        <v>ﾀｶﾊｼ ｲｯｻ</v>
      </c>
      <c r="K18" t="str">
        <f>IFERROR(選手[[#This Row],[所属名称１]],"")</f>
        <v>ジャパン高松</v>
      </c>
      <c r="L18">
        <f>IFERROR(選手[[#This Row],[学校コード]],"")</f>
        <v>1</v>
      </c>
      <c r="M18" t="str">
        <f>IFERROR(VLOOKUP(L18,色々!G:H,2,0),"")</f>
        <v>小学</v>
      </c>
      <c r="N18">
        <f>IFERROR(選手[[#This Row],[学年]],"")</f>
        <v>4</v>
      </c>
      <c r="O18" s="49">
        <f>IFERROR(選手[[#This Row],[生年月日]],"")</f>
        <v>41114</v>
      </c>
      <c r="P18">
        <f t="shared" si="0"/>
        <v>10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1</v>
      </c>
      <c r="H19" t="str">
        <f>IFERROR(VLOOKUP(G19,色々!P:Q,2,0),"")</f>
        <v>男子</v>
      </c>
      <c r="I19" t="str">
        <f>IFERROR(選手[[#This Row],[氏名]],"")</f>
        <v>細川　倖輝</v>
      </c>
      <c r="J19" t="str">
        <f>IFERROR(選手[[#This Row],[氏名カナ]],"")</f>
        <v>ﾎｿｶﾜ ｺｳｷ</v>
      </c>
      <c r="K19" t="str">
        <f>IFERROR(選手[[#This Row],[所属名称１]],"")</f>
        <v>ジャパン高松</v>
      </c>
      <c r="L19">
        <f>IFERROR(選手[[#This Row],[学校コード]],"")</f>
        <v>1</v>
      </c>
      <c r="M19" t="str">
        <f>IFERROR(VLOOKUP(L19,色々!G:H,2,0),"")</f>
        <v>小学</v>
      </c>
      <c r="N19">
        <f>IFERROR(選手[[#This Row],[学年]],"")</f>
        <v>4</v>
      </c>
      <c r="O19" s="49">
        <f>IFERROR(選手[[#This Row],[生年月日]],"")</f>
        <v>41213</v>
      </c>
      <c r="P19">
        <f t="shared" si="0"/>
        <v>10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1</v>
      </c>
      <c r="H20" t="str">
        <f>IFERROR(VLOOKUP(G20,色々!P:Q,2,0),"")</f>
        <v>男子</v>
      </c>
      <c r="I20" t="str">
        <f>IFERROR(選手[[#This Row],[氏名]],"")</f>
        <v>田中翔大郎</v>
      </c>
      <c r="J20" t="str">
        <f>IFERROR(選手[[#This Row],[氏名カナ]],"")</f>
        <v>ﾀﾅｶ ｼｮｳﾀﾛｳ</v>
      </c>
      <c r="K20" t="str">
        <f>IFERROR(選手[[#This Row],[所属名称１]],"")</f>
        <v>ジャパン高松</v>
      </c>
      <c r="L20">
        <f>IFERROR(選手[[#This Row],[学校コード]],"")</f>
        <v>1</v>
      </c>
      <c r="M20" t="str">
        <f>IFERROR(VLOOKUP(L20,色々!G:H,2,0),"")</f>
        <v>小学</v>
      </c>
      <c r="N20">
        <f>IFERROR(選手[[#This Row],[学年]],"")</f>
        <v>4</v>
      </c>
      <c r="O20" s="49">
        <f>IFERROR(選手[[#This Row],[生年月日]],"")</f>
        <v>41224</v>
      </c>
      <c r="P20">
        <f t="shared" si="0"/>
        <v>10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1</v>
      </c>
      <c r="H21" t="str">
        <f>IFERROR(VLOOKUP(G21,色々!P:Q,2,0),"")</f>
        <v>男子</v>
      </c>
      <c r="I21" t="str">
        <f>IFERROR(選手[[#This Row],[氏名]],"")</f>
        <v>德田　統史</v>
      </c>
      <c r="J21" t="str">
        <f>IFERROR(選手[[#This Row],[氏名カナ]],"")</f>
        <v>ﾄｸﾀﾞ ﾑﾈﾋﾄ</v>
      </c>
      <c r="K21" t="str">
        <f>IFERROR(選手[[#This Row],[所属名称１]],"")</f>
        <v>ジャパン高松</v>
      </c>
      <c r="L21">
        <f>IFERROR(選手[[#This Row],[学校コード]],"")</f>
        <v>1</v>
      </c>
      <c r="M21" t="str">
        <f>IFERROR(VLOOKUP(L21,色々!G:H,2,0),"")</f>
        <v>小学</v>
      </c>
      <c r="N21">
        <f>IFERROR(選手[[#This Row],[学年]],"")</f>
        <v>3</v>
      </c>
      <c r="O21" s="49">
        <f>IFERROR(選手[[#This Row],[生年月日]],"")</f>
        <v>41645</v>
      </c>
      <c r="P21">
        <f t="shared" si="0"/>
        <v>9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大井　希莉</v>
      </c>
      <c r="J22" t="str">
        <f>IFERROR(選手[[#This Row],[氏名カナ]],"")</f>
        <v>ｵｵｲ ｷﾘ</v>
      </c>
      <c r="K22" t="str">
        <f>IFERROR(選手[[#This Row],[所属名称１]],"")</f>
        <v>ジャパン高松</v>
      </c>
      <c r="L22">
        <f>IFERROR(選手[[#This Row],[学校コード]],"")</f>
        <v>3</v>
      </c>
      <c r="M22" t="str">
        <f>IFERROR(VLOOKUP(L22,色々!G:H,2,0),"")</f>
        <v>高校</v>
      </c>
      <c r="N22">
        <f>IFERROR(選手[[#This Row],[学年]],"")</f>
        <v>3</v>
      </c>
      <c r="O22" s="49">
        <f>IFERROR(選手[[#This Row],[生年月日]],"")</f>
        <v>38184</v>
      </c>
      <c r="P22">
        <f t="shared" si="0"/>
        <v>18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會田　吉音</v>
      </c>
      <c r="J23" t="str">
        <f>IFERROR(選手[[#This Row],[氏名カナ]],"")</f>
        <v>ｱｲﾀﾞ ﾖｼﾉ</v>
      </c>
      <c r="K23" t="str">
        <f>IFERROR(選手[[#This Row],[所属名称１]],"")</f>
        <v>ジャパン高松</v>
      </c>
      <c r="L23">
        <f>IFERROR(選手[[#This Row],[学校コード]],"")</f>
        <v>3</v>
      </c>
      <c r="M23" t="str">
        <f>IFERROR(VLOOKUP(L23,色々!G:H,2,0),"")</f>
        <v>高校</v>
      </c>
      <c r="N23">
        <f>IFERROR(選手[[#This Row],[学年]],"")</f>
        <v>3</v>
      </c>
      <c r="O23" s="49">
        <f>IFERROR(選手[[#This Row],[生年月日]],"")</f>
        <v>38328</v>
      </c>
      <c r="P23">
        <f t="shared" si="0"/>
        <v>18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中西　美優</v>
      </c>
      <c r="J24" t="str">
        <f>IFERROR(選手[[#This Row],[氏名カナ]],"")</f>
        <v>ﾅｶﾆｼ ﾐﾕｳ</v>
      </c>
      <c r="K24" t="str">
        <f>IFERROR(選手[[#This Row],[所属名称１]],"")</f>
        <v>ジャパン高松</v>
      </c>
      <c r="L24">
        <f>IFERROR(選手[[#This Row],[学校コード]],"")</f>
        <v>3</v>
      </c>
      <c r="M24" t="str">
        <f>IFERROR(VLOOKUP(L24,色々!G:H,2,0),"")</f>
        <v>高校</v>
      </c>
      <c r="N24">
        <f>IFERROR(選手[[#This Row],[学年]],"")</f>
        <v>1</v>
      </c>
      <c r="O24" s="49">
        <f>IFERROR(選手[[#This Row],[生年月日]],"")</f>
        <v>38821</v>
      </c>
      <c r="P24">
        <f t="shared" si="0"/>
        <v>16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三原　彩姫</v>
      </c>
      <c r="J25" t="str">
        <f>IFERROR(選手[[#This Row],[氏名カナ]],"")</f>
        <v>ﾐﾊﾗ ｱﾔﾒ</v>
      </c>
      <c r="K25" t="str">
        <f>IFERROR(選手[[#This Row],[所属名称１]],"")</f>
        <v>ジャパン高松</v>
      </c>
      <c r="L25">
        <f>IFERROR(選手[[#This Row],[学校コード]],"")</f>
        <v>3</v>
      </c>
      <c r="M25" t="str">
        <f>IFERROR(VLOOKUP(L25,色々!G:H,2,0),"")</f>
        <v>高校</v>
      </c>
      <c r="N25">
        <f>IFERROR(選手[[#This Row],[学年]],"")</f>
        <v>1</v>
      </c>
      <c r="O25" s="49">
        <f>IFERROR(選手[[#This Row],[生年月日]],"")</f>
        <v>38881</v>
      </c>
      <c r="P25">
        <f t="shared" si="0"/>
        <v>16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和島　立湖</v>
      </c>
      <c r="J26" t="str">
        <f>IFERROR(選手[[#This Row],[氏名カナ]],"")</f>
        <v>ﾜｼﾞﾏ ﾘｺ</v>
      </c>
      <c r="K26" t="str">
        <f>IFERROR(選手[[#This Row],[所属名称１]],"")</f>
        <v>ジャパン高松</v>
      </c>
      <c r="L26">
        <f>IFERROR(選手[[#This Row],[学校コード]],"")</f>
        <v>3</v>
      </c>
      <c r="M26" t="str">
        <f>IFERROR(VLOOKUP(L26,色々!G:H,2,0),"")</f>
        <v>高校</v>
      </c>
      <c r="N26">
        <f>IFERROR(選手[[#This Row],[学年]],"")</f>
        <v>1</v>
      </c>
      <c r="O26" s="49">
        <f>IFERROR(選手[[#This Row],[生年月日]],"")</f>
        <v>39006</v>
      </c>
      <c r="P26">
        <f t="shared" si="0"/>
        <v>16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淀谷　　希</v>
      </c>
      <c r="J27" t="str">
        <f>IFERROR(選手[[#This Row],[氏名カナ]],"")</f>
        <v>ﾖﾄﾞﾔ ﾉｿﾞﾐ</v>
      </c>
      <c r="K27" t="str">
        <f>IFERROR(選手[[#This Row],[所属名称１]],"")</f>
        <v>ジャパン高松</v>
      </c>
      <c r="L27">
        <f>IFERROR(選手[[#This Row],[学校コード]],"")</f>
        <v>2</v>
      </c>
      <c r="M27" t="str">
        <f>IFERROR(VLOOKUP(L27,色々!G:H,2,0),"")</f>
        <v>中学</v>
      </c>
      <c r="N27">
        <f>IFERROR(選手[[#This Row],[学年]],"")</f>
        <v>3</v>
      </c>
      <c r="O27" s="49">
        <f>IFERROR(選手[[#This Row],[生年月日]],"")</f>
        <v>39372</v>
      </c>
      <c r="P27">
        <f t="shared" si="0"/>
        <v>15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藤川　奈々</v>
      </c>
      <c r="J28" t="str">
        <f>IFERROR(選手[[#This Row],[氏名カナ]],"")</f>
        <v>ﾌｼﾞｶﾜ ﾅﾅ</v>
      </c>
      <c r="K28" t="str">
        <f>IFERROR(選手[[#This Row],[所属名称１]],"")</f>
        <v>ジャパン高松</v>
      </c>
      <c r="L28">
        <f>IFERROR(選手[[#This Row],[学校コード]],"")</f>
        <v>2</v>
      </c>
      <c r="M28" t="str">
        <f>IFERROR(VLOOKUP(L28,色々!G:H,2,0),"")</f>
        <v>中学</v>
      </c>
      <c r="N28">
        <f>IFERROR(選手[[#This Row],[学年]],"")</f>
        <v>2</v>
      </c>
      <c r="O28" s="49">
        <f>IFERROR(選手[[#This Row],[生年月日]],"")</f>
        <v>39689</v>
      </c>
      <c r="P28">
        <f t="shared" si="0"/>
        <v>14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細川　初希</v>
      </c>
      <c r="J29" t="str">
        <f>IFERROR(選手[[#This Row],[氏名カナ]],"")</f>
        <v>ﾎｿｶﾜ ﾊﾂﾞｷ</v>
      </c>
      <c r="K29" t="str">
        <f>IFERROR(選手[[#This Row],[所属名称１]],"")</f>
        <v>ジャパン高松</v>
      </c>
      <c r="L29">
        <f>IFERROR(選手[[#This Row],[学校コード]],"")</f>
        <v>2</v>
      </c>
      <c r="M29" t="str">
        <f>IFERROR(VLOOKUP(L29,色々!G:H,2,0),"")</f>
        <v>中学</v>
      </c>
      <c r="N29">
        <f>IFERROR(選手[[#This Row],[学年]],"")</f>
        <v>1</v>
      </c>
      <c r="O29" s="49">
        <f>IFERROR(選手[[#This Row],[生年月日]],"")</f>
        <v>40042</v>
      </c>
      <c r="P29">
        <f t="shared" si="0"/>
        <v>13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2</v>
      </c>
      <c r="H30" t="str">
        <f>IFERROR(VLOOKUP(G30,色々!P:Q,2,0),"")</f>
        <v>女子</v>
      </c>
      <c r="I30" t="str">
        <f>IFERROR(選手[[#This Row],[氏名]],"")</f>
        <v>近藤　千尋</v>
      </c>
      <c r="J30" t="str">
        <f>IFERROR(選手[[#This Row],[氏名カナ]],"")</f>
        <v>ｺﾝﾄﾞｳ ﾁﾋﾛ</v>
      </c>
      <c r="K30" t="str">
        <f>IFERROR(選手[[#This Row],[所属名称１]],"")</f>
        <v>ジャパン高松</v>
      </c>
      <c r="L30">
        <f>IFERROR(選手[[#This Row],[学校コード]],"")</f>
        <v>1</v>
      </c>
      <c r="M30" t="str">
        <f>IFERROR(VLOOKUP(L30,色々!G:H,2,0),"")</f>
        <v>小学</v>
      </c>
      <c r="N30">
        <f>IFERROR(選手[[#This Row],[学年]],"")</f>
        <v>6</v>
      </c>
      <c r="O30" s="49">
        <f>IFERROR(選手[[#This Row],[生年月日]],"")</f>
        <v>40318</v>
      </c>
      <c r="P30">
        <f t="shared" si="0"/>
        <v>12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2</v>
      </c>
      <c r="H31" t="str">
        <f>IFERROR(VLOOKUP(G31,色々!P:Q,2,0),"")</f>
        <v>女子</v>
      </c>
      <c r="I31" t="str">
        <f>IFERROR(選手[[#This Row],[氏名]],"")</f>
        <v>占部　磨紀</v>
      </c>
      <c r="J31" t="str">
        <f>IFERROR(選手[[#This Row],[氏名カナ]],"")</f>
        <v>ｳﾗﾍﾞ ﾏｷ</v>
      </c>
      <c r="K31" t="str">
        <f>IFERROR(選手[[#This Row],[所属名称１]],"")</f>
        <v>ジャパン高松</v>
      </c>
      <c r="L31">
        <f>IFERROR(選手[[#This Row],[学校コード]],"")</f>
        <v>1</v>
      </c>
      <c r="M31" t="str">
        <f>IFERROR(VLOOKUP(L31,色々!G:H,2,0),"")</f>
        <v>小学</v>
      </c>
      <c r="N31">
        <f>IFERROR(選手[[#This Row],[学年]],"")</f>
        <v>6</v>
      </c>
      <c r="O31" s="49">
        <f>IFERROR(選手[[#This Row],[生年月日]],"")</f>
        <v>40584</v>
      </c>
      <c r="P31">
        <f t="shared" si="0"/>
        <v>11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2</v>
      </c>
      <c r="H32" t="str">
        <f>IFERROR(VLOOKUP(G32,色々!P:Q,2,0),"")</f>
        <v>女子</v>
      </c>
      <c r="I32" t="str">
        <f>IFERROR(選手[[#This Row],[氏名]],"")</f>
        <v>細川　優希</v>
      </c>
      <c r="J32" t="str">
        <f>IFERROR(選手[[#This Row],[氏名カナ]],"")</f>
        <v>ﾎｿｶﾜ ﾕｳｷ</v>
      </c>
      <c r="K32" t="str">
        <f>IFERROR(選手[[#This Row],[所属名称１]],"")</f>
        <v>ジャパン高松</v>
      </c>
      <c r="L32">
        <f>IFERROR(選手[[#This Row],[学校コード]],"")</f>
        <v>1</v>
      </c>
      <c r="M32" t="str">
        <f>IFERROR(VLOOKUP(L32,色々!G:H,2,0),"")</f>
        <v>小学</v>
      </c>
      <c r="N32">
        <f>IFERROR(選手[[#This Row],[学年]],"")</f>
        <v>6</v>
      </c>
      <c r="O32" s="49">
        <f>IFERROR(選手[[#This Row],[生年月日]],"")</f>
        <v>40597</v>
      </c>
      <c r="P32">
        <f t="shared" si="0"/>
        <v>11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2</v>
      </c>
      <c r="H33" t="str">
        <f>IFERROR(VLOOKUP(G33,色々!P:Q,2,0),"")</f>
        <v>女子</v>
      </c>
      <c r="I33" t="str">
        <f>IFERROR(選手[[#This Row],[氏名]],"")</f>
        <v>川田まどか</v>
      </c>
      <c r="J33" t="str">
        <f>IFERROR(選手[[#This Row],[氏名カナ]],"")</f>
        <v>ｶﾜﾀﾞ ﾏﾄﾞｶ</v>
      </c>
      <c r="K33" t="str">
        <f>IFERROR(選手[[#This Row],[所属名称１]],"")</f>
        <v>ジャパン高松</v>
      </c>
      <c r="L33">
        <f>IFERROR(選手[[#This Row],[学校コード]],"")</f>
        <v>1</v>
      </c>
      <c r="M33" t="str">
        <f>IFERROR(VLOOKUP(L33,色々!G:H,2,0),"")</f>
        <v>小学</v>
      </c>
      <c r="N33">
        <f>IFERROR(選手[[#This Row],[学年]],"")</f>
        <v>5</v>
      </c>
      <c r="O33" s="49">
        <f>IFERROR(選手[[#This Row],[生年月日]],"")</f>
        <v>40720</v>
      </c>
      <c r="P33">
        <f t="shared" si="0"/>
        <v>11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2</v>
      </c>
      <c r="H34" t="str">
        <f>IFERROR(VLOOKUP(G34,色々!P:Q,2,0),"")</f>
        <v>女子</v>
      </c>
      <c r="I34" t="str">
        <f>IFERROR(選手[[#This Row],[氏名]],"")</f>
        <v>德田　妃菜</v>
      </c>
      <c r="J34" t="str">
        <f>IFERROR(選手[[#This Row],[氏名カナ]],"")</f>
        <v>ﾄｸﾀﾞ ﾋﾅ</v>
      </c>
      <c r="K34" t="str">
        <f>IFERROR(選手[[#This Row],[所属名称１]],"")</f>
        <v>ジャパン高松</v>
      </c>
      <c r="L34">
        <f>IFERROR(選手[[#This Row],[学校コード]],"")</f>
        <v>1</v>
      </c>
      <c r="M34" t="str">
        <f>IFERROR(VLOOKUP(L34,色々!G:H,2,0),"")</f>
        <v>小学</v>
      </c>
      <c r="N34">
        <f>IFERROR(選手[[#This Row],[学年]],"")</f>
        <v>5</v>
      </c>
      <c r="O34" s="49">
        <f>IFERROR(選手[[#This Row],[生年月日]],"")</f>
        <v>40792</v>
      </c>
      <c r="P34">
        <f t="shared" si="0"/>
        <v>11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2</v>
      </c>
      <c r="H35" t="str">
        <f>IFERROR(VLOOKUP(G35,色々!P:Q,2,0),"")</f>
        <v>女子</v>
      </c>
      <c r="I35" t="str">
        <f>IFERROR(選手[[#This Row],[氏名]],"")</f>
        <v>秋山　りん</v>
      </c>
      <c r="J35" t="str">
        <f>IFERROR(選手[[#This Row],[氏名カナ]],"")</f>
        <v>ｱｷﾔﾏ ﾘﾝ</v>
      </c>
      <c r="K35" t="str">
        <f>IFERROR(選手[[#This Row],[所属名称１]],"")</f>
        <v>ジャパン高松</v>
      </c>
      <c r="L35">
        <f>IFERROR(選手[[#This Row],[学校コード]],"")</f>
        <v>1</v>
      </c>
      <c r="M35" t="str">
        <f>IFERROR(VLOOKUP(L35,色々!G:H,2,0),"")</f>
        <v>小学</v>
      </c>
      <c r="N35">
        <f>IFERROR(選手[[#This Row],[学年]],"")</f>
        <v>5</v>
      </c>
      <c r="O35" s="49">
        <f>IFERROR(選手[[#This Row],[生年月日]],"")</f>
        <v>40821</v>
      </c>
      <c r="P35">
        <f t="shared" si="0"/>
        <v>11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2</v>
      </c>
      <c r="H36" t="str">
        <f>IFERROR(VLOOKUP(G36,色々!P:Q,2,0),"")</f>
        <v>女子</v>
      </c>
      <c r="I36" t="str">
        <f>IFERROR(選手[[#This Row],[氏名]],"")</f>
        <v>筒井　彩夢</v>
      </c>
      <c r="J36" t="str">
        <f>IFERROR(選手[[#This Row],[氏名カナ]],"")</f>
        <v>ﾂﾂｲ ｱﾔﾒ</v>
      </c>
      <c r="K36" t="str">
        <f>IFERROR(選手[[#This Row],[所属名称１]],"")</f>
        <v>ジャパン高松</v>
      </c>
      <c r="L36">
        <f>IFERROR(選手[[#This Row],[学校コード]],"")</f>
        <v>1</v>
      </c>
      <c r="M36" t="str">
        <f>IFERROR(VLOOKUP(L36,色々!G:H,2,0),"")</f>
        <v>小学</v>
      </c>
      <c r="N36">
        <f>IFERROR(選手[[#This Row],[学年]],"")</f>
        <v>4</v>
      </c>
      <c r="O36" s="49">
        <f>IFERROR(選手[[#This Row],[生年月日]],"")</f>
        <v>41049</v>
      </c>
      <c r="P36">
        <f t="shared" si="0"/>
        <v>10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2</v>
      </c>
      <c r="H37" t="str">
        <f>IFERROR(VLOOKUP(G37,色々!P:Q,2,0),"")</f>
        <v>女子</v>
      </c>
      <c r="I37" t="str">
        <f>IFERROR(選手[[#This Row],[氏名]],"")</f>
        <v>眞鍋　琴音</v>
      </c>
      <c r="J37" t="str">
        <f>IFERROR(選手[[#This Row],[氏名カナ]],"")</f>
        <v>ﾏﾅﾍﾞ ｺﾄﾈ</v>
      </c>
      <c r="K37" t="str">
        <f>IFERROR(選手[[#This Row],[所属名称１]],"")</f>
        <v>ジャパン高松</v>
      </c>
      <c r="L37">
        <f>IFERROR(選手[[#This Row],[学校コード]],"")</f>
        <v>1</v>
      </c>
      <c r="M37" t="str">
        <f>IFERROR(VLOOKUP(L37,色々!G:H,2,0),"")</f>
        <v>小学</v>
      </c>
      <c r="N37">
        <f>IFERROR(選手[[#This Row],[学年]],"")</f>
        <v>4</v>
      </c>
      <c r="O37" s="49">
        <f>IFERROR(選手[[#This Row],[生年月日]],"")</f>
        <v>41086</v>
      </c>
      <c r="P37">
        <f t="shared" si="0"/>
        <v>10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2</v>
      </c>
      <c r="H38" t="str">
        <f>IFERROR(VLOOKUP(G38,色々!P:Q,2,0),"")</f>
        <v>女子</v>
      </c>
      <c r="I38" t="str">
        <f>IFERROR(選手[[#This Row],[氏名]],"")</f>
        <v>大東　　怜</v>
      </c>
      <c r="J38" t="str">
        <f>IFERROR(選手[[#This Row],[氏名カナ]],"")</f>
        <v>ｵｵﾋｶﾞｼ ﾚｲ</v>
      </c>
      <c r="K38" t="str">
        <f>IFERROR(選手[[#This Row],[所属名称１]],"")</f>
        <v>ジャパン高松</v>
      </c>
      <c r="L38">
        <f>IFERROR(選手[[#This Row],[学校コード]],"")</f>
        <v>1</v>
      </c>
      <c r="M38" t="str">
        <f>IFERROR(VLOOKUP(L38,色々!G:H,2,0),"")</f>
        <v>小学</v>
      </c>
      <c r="N38">
        <f>IFERROR(選手[[#This Row],[学年]],"")</f>
        <v>4</v>
      </c>
      <c r="O38" s="49">
        <f>IFERROR(選手[[#This Row],[生年月日]],"")</f>
        <v>41112</v>
      </c>
      <c r="P38">
        <f t="shared" si="0"/>
        <v>10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2</v>
      </c>
      <c r="H39" t="str">
        <f>IFERROR(VLOOKUP(G39,色々!P:Q,2,0),"")</f>
        <v>女子</v>
      </c>
      <c r="I39" t="str">
        <f>IFERROR(選手[[#This Row],[氏名]],"")</f>
        <v>石川　蒼來</v>
      </c>
      <c r="J39" t="str">
        <f>IFERROR(選手[[#This Row],[氏名カナ]],"")</f>
        <v>ｲｼｶﾜ ｿﾗ</v>
      </c>
      <c r="K39" t="str">
        <f>IFERROR(選手[[#This Row],[所属名称１]],"")</f>
        <v>ジャパン高松</v>
      </c>
      <c r="L39">
        <f>IFERROR(選手[[#This Row],[学校コード]],"")</f>
        <v>1</v>
      </c>
      <c r="M39" t="str">
        <f>IFERROR(VLOOKUP(L39,色々!G:H,2,0),"")</f>
        <v>小学</v>
      </c>
      <c r="N39">
        <f>IFERROR(選手[[#This Row],[学年]],"")</f>
        <v>4</v>
      </c>
      <c r="O39" s="49">
        <f>IFERROR(選手[[#This Row],[生年月日]],"")</f>
        <v>41298</v>
      </c>
      <c r="P39">
        <f t="shared" si="0"/>
        <v>9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2</v>
      </c>
      <c r="H40" t="str">
        <f>IFERROR(VLOOKUP(G40,色々!P:Q,2,0),"")</f>
        <v>女子</v>
      </c>
      <c r="I40" t="str">
        <f>IFERROR(選手[[#This Row],[氏名]],"")</f>
        <v>川西　新菜</v>
      </c>
      <c r="J40" t="str">
        <f>IFERROR(選手[[#This Row],[氏名カナ]],"")</f>
        <v>ｶﾜﾆｼ ﾆｲﾅ</v>
      </c>
      <c r="K40" t="str">
        <f>IFERROR(選手[[#This Row],[所属名称１]],"")</f>
        <v>ジャパン高松</v>
      </c>
      <c r="L40">
        <f>IFERROR(選手[[#This Row],[学校コード]],"")</f>
        <v>1</v>
      </c>
      <c r="M40" t="str">
        <f>IFERROR(VLOOKUP(L40,色々!G:H,2,0),"")</f>
        <v>小学</v>
      </c>
      <c r="N40">
        <f>IFERROR(選手[[#This Row],[学年]],"")</f>
        <v>3</v>
      </c>
      <c r="O40" s="49">
        <f>IFERROR(選手[[#This Row],[生年月日]],"")</f>
        <v>41511</v>
      </c>
      <c r="P40">
        <f t="shared" si="0"/>
        <v>9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1</v>
      </c>
      <c r="H41" t="str">
        <f>IFERROR(VLOOKUP(G41,色々!P:Q,2,0),"")</f>
        <v>男子</v>
      </c>
      <c r="I41" t="str">
        <f>IFERROR(選手[[#This Row],[氏名]],"")</f>
        <v>浅野　琉盛</v>
      </c>
      <c r="J41" t="str">
        <f>IFERROR(選手[[#This Row],[氏名カナ]],"")</f>
        <v>ｱｻﾉ ﾘｭｳｾｲ</v>
      </c>
      <c r="K41" t="str">
        <f>IFERROR(選手[[#This Row],[所属名称１]],"")</f>
        <v>ジャパン丸亀</v>
      </c>
      <c r="L41">
        <f>IFERROR(選手[[#This Row],[学校コード]],"")</f>
        <v>3</v>
      </c>
      <c r="M41" t="str">
        <f>IFERROR(VLOOKUP(L41,色々!G:H,2,0),"")</f>
        <v>高校</v>
      </c>
      <c r="N41">
        <f>IFERROR(選手[[#This Row],[学年]],"")</f>
        <v>2</v>
      </c>
      <c r="O41" s="49">
        <f>IFERROR(選手[[#This Row],[生年月日]],"")</f>
        <v>38528</v>
      </c>
      <c r="P41">
        <f t="shared" si="0"/>
        <v>17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1</v>
      </c>
      <c r="H42" t="str">
        <f>IFERROR(VLOOKUP(G42,色々!P:Q,2,0),"")</f>
        <v>男子</v>
      </c>
      <c r="I42" t="str">
        <f>IFERROR(選手[[#This Row],[氏名]],"")</f>
        <v>渡邉　悠斗</v>
      </c>
      <c r="J42" t="str">
        <f>IFERROR(選手[[#This Row],[氏名カナ]],"")</f>
        <v>ﾜﾀﾅﾍﾞ ﾕｳﾄ</v>
      </c>
      <c r="K42" t="str">
        <f>IFERROR(選手[[#This Row],[所属名称１]],"")</f>
        <v>ジャパン丸亀</v>
      </c>
      <c r="L42">
        <f>IFERROR(選手[[#This Row],[学校コード]],"")</f>
        <v>3</v>
      </c>
      <c r="M42" t="str">
        <f>IFERROR(VLOOKUP(L42,色々!G:H,2,0),"")</f>
        <v>高校</v>
      </c>
      <c r="N42">
        <f>IFERROR(選手[[#This Row],[学年]],"")</f>
        <v>1</v>
      </c>
      <c r="O42" s="49">
        <f>IFERROR(選手[[#This Row],[生年月日]],"")</f>
        <v>38812</v>
      </c>
      <c r="P42">
        <f t="shared" si="0"/>
        <v>16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1</v>
      </c>
      <c r="H43" t="str">
        <f>IFERROR(VLOOKUP(G43,色々!P:Q,2,0),"")</f>
        <v>男子</v>
      </c>
      <c r="I43" t="str">
        <f>IFERROR(選手[[#This Row],[氏名]],"")</f>
        <v>柏原　海翔</v>
      </c>
      <c r="J43" t="str">
        <f>IFERROR(選手[[#This Row],[氏名カナ]],"")</f>
        <v>ｶｼﾊﾗ ｶｲﾄ</v>
      </c>
      <c r="K43" t="str">
        <f>IFERROR(選手[[#This Row],[所属名称１]],"")</f>
        <v>ジャパン丸亀</v>
      </c>
      <c r="L43">
        <f>IFERROR(選手[[#This Row],[学校コード]],"")</f>
        <v>3</v>
      </c>
      <c r="M43" t="str">
        <f>IFERROR(VLOOKUP(L43,色々!G:H,2,0),"")</f>
        <v>高校</v>
      </c>
      <c r="N43">
        <f>IFERROR(選手[[#This Row],[学年]],"")</f>
        <v>1</v>
      </c>
      <c r="O43" s="49">
        <f>IFERROR(選手[[#This Row],[生年月日]],"")</f>
        <v>38829</v>
      </c>
      <c r="P43">
        <f t="shared" si="0"/>
        <v>16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1</v>
      </c>
      <c r="H44" t="str">
        <f>IFERROR(VLOOKUP(G44,色々!P:Q,2,0),"")</f>
        <v>男子</v>
      </c>
      <c r="I44" t="str">
        <f>IFERROR(選手[[#This Row],[氏名]],"")</f>
        <v>田村　勇人</v>
      </c>
      <c r="J44" t="str">
        <f>IFERROR(選手[[#This Row],[氏名カナ]],"")</f>
        <v>ﾀﾑﾗ ﾊﾔﾄ</v>
      </c>
      <c r="K44" t="str">
        <f>IFERROR(選手[[#This Row],[所属名称１]],"")</f>
        <v>ジャパン丸亀</v>
      </c>
      <c r="L44">
        <f>IFERROR(選手[[#This Row],[学校コード]],"")</f>
        <v>2</v>
      </c>
      <c r="M44" t="str">
        <f>IFERROR(VLOOKUP(L44,色々!G:H,2,0),"")</f>
        <v>中学</v>
      </c>
      <c r="N44">
        <f>IFERROR(選手[[#This Row],[学年]],"")</f>
        <v>2</v>
      </c>
      <c r="O44" s="49">
        <f>IFERROR(選手[[#This Row],[生年月日]],"")</f>
        <v>39619</v>
      </c>
      <c r="P44">
        <f t="shared" si="0"/>
        <v>14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1</v>
      </c>
      <c r="H45" t="str">
        <f>IFERROR(VLOOKUP(G45,色々!P:Q,2,0),"")</f>
        <v>男子</v>
      </c>
      <c r="I45" t="str">
        <f>IFERROR(選手[[#This Row],[氏名]],"")</f>
        <v>秋山桂太郎</v>
      </c>
      <c r="J45" t="str">
        <f>IFERROR(選手[[#This Row],[氏名カナ]],"")</f>
        <v>ｱｷﾔﾏ ｹｲﾀﾛｳ</v>
      </c>
      <c r="K45" t="str">
        <f>IFERROR(選手[[#This Row],[所属名称１]],"")</f>
        <v>ジャパン丸亀</v>
      </c>
      <c r="L45">
        <f>IFERROR(選手[[#This Row],[学校コード]],"")</f>
        <v>2</v>
      </c>
      <c r="M45" t="str">
        <f>IFERROR(VLOOKUP(L45,色々!G:H,2,0),"")</f>
        <v>中学</v>
      </c>
      <c r="N45">
        <f>IFERROR(選手[[#This Row],[学年]],"")</f>
        <v>2</v>
      </c>
      <c r="O45" s="49">
        <f>IFERROR(選手[[#This Row],[生年月日]],"")</f>
        <v>39629</v>
      </c>
      <c r="P45">
        <f t="shared" si="0"/>
        <v>14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1</v>
      </c>
      <c r="H46" t="str">
        <f>IFERROR(VLOOKUP(G46,色々!P:Q,2,0),"")</f>
        <v>男子</v>
      </c>
      <c r="I46" t="str">
        <f>IFERROR(選手[[#This Row],[氏名]],"")</f>
        <v>国重　侑希</v>
      </c>
      <c r="J46" t="str">
        <f>IFERROR(選手[[#This Row],[氏名カナ]],"")</f>
        <v>ｸﾆｼｹﾞ ﾕｳｷ</v>
      </c>
      <c r="K46" t="str">
        <f>IFERROR(選手[[#This Row],[所属名称１]],"")</f>
        <v>ジャパン丸亀</v>
      </c>
      <c r="L46">
        <f>IFERROR(選手[[#This Row],[学校コード]],"")</f>
        <v>2</v>
      </c>
      <c r="M46" t="str">
        <f>IFERROR(VLOOKUP(L46,色々!G:H,2,0),"")</f>
        <v>中学</v>
      </c>
      <c r="N46">
        <f>IFERROR(選手[[#This Row],[学年]],"")</f>
        <v>2</v>
      </c>
      <c r="O46" s="49">
        <f>IFERROR(選手[[#This Row],[生年月日]],"")</f>
        <v>39641</v>
      </c>
      <c r="P46">
        <f t="shared" si="0"/>
        <v>14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1</v>
      </c>
      <c r="H47" t="str">
        <f>IFERROR(VLOOKUP(G47,色々!P:Q,2,0),"")</f>
        <v>男子</v>
      </c>
      <c r="I47" t="str">
        <f>IFERROR(選手[[#This Row],[氏名]],"")</f>
        <v>藤原　蒼大</v>
      </c>
      <c r="J47" t="str">
        <f>IFERROR(選手[[#This Row],[氏名カナ]],"")</f>
        <v>ﾌｼﾞﾜﾗ ｿｳﾀ</v>
      </c>
      <c r="K47" t="str">
        <f>IFERROR(選手[[#This Row],[所属名称１]],"")</f>
        <v>ジャパン丸亀</v>
      </c>
      <c r="L47">
        <f>IFERROR(選手[[#This Row],[学校コード]],"")</f>
        <v>2</v>
      </c>
      <c r="M47" t="str">
        <f>IFERROR(VLOOKUP(L47,色々!G:H,2,0),"")</f>
        <v>中学</v>
      </c>
      <c r="N47">
        <f>IFERROR(選手[[#This Row],[学年]],"")</f>
        <v>2</v>
      </c>
      <c r="O47" s="49">
        <f>IFERROR(選手[[#This Row],[生年月日]],"")</f>
        <v>39703</v>
      </c>
      <c r="P47">
        <f t="shared" si="0"/>
        <v>14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1</v>
      </c>
      <c r="H48" t="str">
        <f>IFERROR(VLOOKUP(G48,色々!P:Q,2,0),"")</f>
        <v>男子</v>
      </c>
      <c r="I48" t="str">
        <f>IFERROR(選手[[#This Row],[氏名]],"")</f>
        <v>中村　光希</v>
      </c>
      <c r="J48" t="str">
        <f>IFERROR(選手[[#This Row],[氏名カナ]],"")</f>
        <v>ﾅｶﾑﾗ ｺｳｷ</v>
      </c>
      <c r="K48" t="str">
        <f>IFERROR(選手[[#This Row],[所属名称１]],"")</f>
        <v>ジャパン丸亀</v>
      </c>
      <c r="L48">
        <f>IFERROR(選手[[#This Row],[学校コード]],"")</f>
        <v>2</v>
      </c>
      <c r="M48" t="str">
        <f>IFERROR(VLOOKUP(L48,色々!G:H,2,0),"")</f>
        <v>中学</v>
      </c>
      <c r="N48">
        <f>IFERROR(選手[[#This Row],[学年]],"")</f>
        <v>1</v>
      </c>
      <c r="O48" s="49">
        <f>IFERROR(選手[[#This Row],[生年月日]],"")</f>
        <v>40062</v>
      </c>
      <c r="P48">
        <f t="shared" si="0"/>
        <v>13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1</v>
      </c>
      <c r="H49" t="str">
        <f>IFERROR(VLOOKUP(G49,色々!P:Q,2,0),"")</f>
        <v>男子</v>
      </c>
      <c r="I49" t="str">
        <f>IFERROR(選手[[#This Row],[氏名]],"")</f>
        <v>植木　優翔</v>
      </c>
      <c r="J49" t="str">
        <f>IFERROR(選手[[#This Row],[氏名カナ]],"")</f>
        <v>ｳｴｷ ﾕｳﾄ</v>
      </c>
      <c r="K49" t="str">
        <f>IFERROR(選手[[#This Row],[所属名称１]],"")</f>
        <v>ジャパン丸亀</v>
      </c>
      <c r="L49">
        <f>IFERROR(選手[[#This Row],[学校コード]],"")</f>
        <v>2</v>
      </c>
      <c r="M49" t="str">
        <f>IFERROR(VLOOKUP(L49,色々!G:H,2,0),"")</f>
        <v>中学</v>
      </c>
      <c r="N49">
        <f>IFERROR(選手[[#This Row],[学年]],"")</f>
        <v>1</v>
      </c>
      <c r="O49" s="49">
        <f>IFERROR(選手[[#This Row],[生年月日]],"")</f>
        <v>40254</v>
      </c>
      <c r="P49">
        <f t="shared" si="0"/>
        <v>12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1</v>
      </c>
      <c r="H50" t="str">
        <f>IFERROR(VLOOKUP(G50,色々!P:Q,2,0),"")</f>
        <v>男子</v>
      </c>
      <c r="I50" t="str">
        <f>IFERROR(選手[[#This Row],[氏名]],"")</f>
        <v>小野　創佑</v>
      </c>
      <c r="J50" t="str">
        <f>IFERROR(選手[[#This Row],[氏名カナ]],"")</f>
        <v>ｵﾉ ｿｳｽｹ</v>
      </c>
      <c r="K50" t="str">
        <f>IFERROR(選手[[#This Row],[所属名称１]],"")</f>
        <v>ジャパン丸亀</v>
      </c>
      <c r="L50">
        <f>IFERROR(選手[[#This Row],[学校コード]],"")</f>
        <v>1</v>
      </c>
      <c r="M50" t="str">
        <f>IFERROR(VLOOKUP(L50,色々!G:H,2,0),"")</f>
        <v>小学</v>
      </c>
      <c r="N50">
        <f>IFERROR(選手[[#This Row],[学年]],"")</f>
        <v>6</v>
      </c>
      <c r="O50" s="49">
        <f>IFERROR(選手[[#This Row],[生年月日]],"")</f>
        <v>40271</v>
      </c>
      <c r="P50">
        <f t="shared" si="0"/>
        <v>12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1</v>
      </c>
      <c r="H51" t="str">
        <f>IFERROR(VLOOKUP(G51,色々!P:Q,2,0),"")</f>
        <v>男子</v>
      </c>
      <c r="I51" t="str">
        <f>IFERROR(選手[[#This Row],[氏名]],"")</f>
        <v>倉橋　龍世</v>
      </c>
      <c r="J51" t="str">
        <f>IFERROR(選手[[#This Row],[氏名カナ]],"")</f>
        <v>ｸﾗﾊｼ ﾘｭｳｾｲ</v>
      </c>
      <c r="K51" t="str">
        <f>IFERROR(選手[[#This Row],[所属名称１]],"")</f>
        <v>ジャパン丸亀</v>
      </c>
      <c r="L51">
        <f>IFERROR(選手[[#This Row],[学校コード]],"")</f>
        <v>1</v>
      </c>
      <c r="M51" t="str">
        <f>IFERROR(VLOOKUP(L51,色々!G:H,2,0),"")</f>
        <v>小学</v>
      </c>
      <c r="N51">
        <f>IFERROR(選手[[#This Row],[学年]],"")</f>
        <v>6</v>
      </c>
      <c r="O51" s="49">
        <f>IFERROR(選手[[#This Row],[生年月日]],"")</f>
        <v>40449</v>
      </c>
      <c r="P51">
        <f t="shared" si="0"/>
        <v>12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1</v>
      </c>
      <c r="H52" t="str">
        <f>IFERROR(VLOOKUP(G52,色々!P:Q,2,0),"")</f>
        <v>男子</v>
      </c>
      <c r="I52" t="str">
        <f>IFERROR(選手[[#This Row],[氏名]],"")</f>
        <v>秋山宗史朗</v>
      </c>
      <c r="J52" t="str">
        <f>IFERROR(選手[[#This Row],[氏名カナ]],"")</f>
        <v>ｱｷﾔﾏ ｿｳｼﾛｳ</v>
      </c>
      <c r="K52" t="str">
        <f>IFERROR(選手[[#This Row],[所属名称１]],"")</f>
        <v>ジャパン丸亀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6</v>
      </c>
      <c r="O52" s="49">
        <f>IFERROR(選手[[#This Row],[生年月日]],"")</f>
        <v>40478</v>
      </c>
      <c r="P52">
        <f t="shared" si="0"/>
        <v>12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1</v>
      </c>
      <c r="H53" t="str">
        <f>IFERROR(VLOOKUP(G53,色々!P:Q,2,0),"")</f>
        <v>男子</v>
      </c>
      <c r="I53" t="str">
        <f>IFERROR(選手[[#This Row],[氏名]],"")</f>
        <v>山本　翔悟</v>
      </c>
      <c r="J53" t="str">
        <f>IFERROR(選手[[#This Row],[氏名カナ]],"")</f>
        <v>ﾔﾏﾓﾄ ｼｮｳｺﾞ</v>
      </c>
      <c r="K53" t="str">
        <f>IFERROR(選手[[#This Row],[所属名称１]],"")</f>
        <v>ジャパン丸亀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6</v>
      </c>
      <c r="O53" s="49">
        <f>IFERROR(選手[[#This Row],[生年月日]],"")</f>
        <v>40516</v>
      </c>
      <c r="P53">
        <f t="shared" si="0"/>
        <v>12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1</v>
      </c>
      <c r="H54" t="str">
        <f>IFERROR(VLOOKUP(G54,色々!P:Q,2,0),"")</f>
        <v>男子</v>
      </c>
      <c r="I54" t="str">
        <f>IFERROR(選手[[#This Row],[氏名]],"")</f>
        <v>梶　　千采</v>
      </c>
      <c r="J54" t="str">
        <f>IFERROR(選手[[#This Row],[氏名カナ]],"")</f>
        <v>ｶｼﾞ ﾁｳﾈ</v>
      </c>
      <c r="K54" t="str">
        <f>IFERROR(選手[[#This Row],[所属名称１]],"")</f>
        <v>ジャパン丸亀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5</v>
      </c>
      <c r="O54" s="49">
        <f>IFERROR(選手[[#This Row],[生年月日]],"")</f>
        <v>40779</v>
      </c>
      <c r="P54">
        <f t="shared" si="0"/>
        <v>11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1</v>
      </c>
      <c r="H55" t="str">
        <f>IFERROR(VLOOKUP(G55,色々!P:Q,2,0),"")</f>
        <v>男子</v>
      </c>
      <c r="I55" t="str">
        <f>IFERROR(選手[[#This Row],[氏名]],"")</f>
        <v>川内　勇貴</v>
      </c>
      <c r="J55" t="str">
        <f>IFERROR(選手[[#This Row],[氏名カナ]],"")</f>
        <v>ｶﾜｳﾁ ﾕｳｷ</v>
      </c>
      <c r="K55" t="str">
        <f>IFERROR(選手[[#This Row],[所属名称１]],"")</f>
        <v>ジャパン丸亀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5</v>
      </c>
      <c r="O55" s="49">
        <f>IFERROR(選手[[#This Row],[生年月日]],"")</f>
        <v>40789</v>
      </c>
      <c r="P55">
        <f t="shared" si="0"/>
        <v>11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1</v>
      </c>
      <c r="H56" t="str">
        <f>IFERROR(VLOOKUP(G56,色々!P:Q,2,0),"")</f>
        <v>男子</v>
      </c>
      <c r="I56" t="str">
        <f>IFERROR(選手[[#This Row],[氏名]],"")</f>
        <v>多田　怜司</v>
      </c>
      <c r="J56" t="str">
        <f>IFERROR(選手[[#This Row],[氏名カナ]],"")</f>
        <v>ﾀﾀﾞ ﾘｮｳｼﾞ</v>
      </c>
      <c r="K56" t="str">
        <f>IFERROR(選手[[#This Row],[所属名称１]],"")</f>
        <v>ジャパン丸亀</v>
      </c>
      <c r="L56">
        <f>IFERROR(選手[[#This Row],[学校コード]],"")</f>
        <v>1</v>
      </c>
      <c r="M56" t="str">
        <f>IFERROR(VLOOKUP(L56,色々!G:H,2,0),"")</f>
        <v>小学</v>
      </c>
      <c r="N56">
        <f>IFERROR(選手[[#This Row],[学年]],"")</f>
        <v>4</v>
      </c>
      <c r="O56" s="49">
        <f>IFERROR(選手[[#This Row],[生年月日]],"")</f>
        <v>41129</v>
      </c>
      <c r="P56">
        <f t="shared" si="0"/>
        <v>10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秋山　海音</v>
      </c>
      <c r="J57" t="str">
        <f>IFERROR(選手[[#This Row],[氏名カナ]],"")</f>
        <v>ｱｷﾔﾏ ｱﾏﾈ</v>
      </c>
      <c r="K57" t="str">
        <f>IFERROR(選手[[#This Row],[所属名称１]],"")</f>
        <v>ジャパン丸亀</v>
      </c>
      <c r="L57">
        <f>IFERROR(選手[[#This Row],[学校コード]],"")</f>
        <v>3</v>
      </c>
      <c r="M57" t="str">
        <f>IFERROR(VLOOKUP(L57,色々!G:H,2,0),"")</f>
        <v>高校</v>
      </c>
      <c r="N57">
        <f>IFERROR(選手[[#This Row],[学年]],"")</f>
        <v>1</v>
      </c>
      <c r="O57" s="49">
        <f>IFERROR(選手[[#This Row],[生年月日]],"")</f>
        <v>38872</v>
      </c>
      <c r="P57">
        <f t="shared" si="0"/>
        <v>16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2</v>
      </c>
      <c r="H58" t="str">
        <f>IFERROR(VLOOKUP(G58,色々!P:Q,2,0),"")</f>
        <v>女子</v>
      </c>
      <c r="I58" t="str">
        <f>IFERROR(選手[[#This Row],[氏名]],"")</f>
        <v>坂東　桃佳</v>
      </c>
      <c r="J58" t="str">
        <f>IFERROR(選手[[#This Row],[氏名カナ]],"")</f>
        <v>ﾊﾞﾝﾄﾞｳ ﾓﾓｶ</v>
      </c>
      <c r="K58" t="str">
        <f>IFERROR(選手[[#This Row],[所属名称１]],"")</f>
        <v>ジャパン丸亀</v>
      </c>
      <c r="L58">
        <f>IFERROR(選手[[#This Row],[学校コード]],"")</f>
        <v>3</v>
      </c>
      <c r="M58" t="str">
        <f>IFERROR(VLOOKUP(L58,色々!G:H,2,0),"")</f>
        <v>高校</v>
      </c>
      <c r="N58">
        <f>IFERROR(選手[[#This Row],[学年]],"")</f>
        <v>1</v>
      </c>
      <c r="O58" s="49">
        <f>IFERROR(選手[[#This Row],[生年月日]],"")</f>
        <v>38872</v>
      </c>
      <c r="P58">
        <f t="shared" si="0"/>
        <v>16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2</v>
      </c>
      <c r="H59" t="str">
        <f>IFERROR(VLOOKUP(G59,色々!P:Q,2,0),"")</f>
        <v>女子</v>
      </c>
      <c r="I59" t="str">
        <f>IFERROR(選手[[#This Row],[氏名]],"")</f>
        <v>濱本萌々椛</v>
      </c>
      <c r="J59" t="str">
        <f>IFERROR(選手[[#This Row],[氏名カナ]],"")</f>
        <v>ﾊﾏﾓﾄ ﾓﾓｶ</v>
      </c>
      <c r="K59" t="str">
        <f>IFERROR(選手[[#This Row],[所属名称１]],"")</f>
        <v>ジャパン丸亀</v>
      </c>
      <c r="L59">
        <f>IFERROR(選手[[#This Row],[学校コード]],"")</f>
        <v>3</v>
      </c>
      <c r="M59" t="str">
        <f>IFERROR(VLOOKUP(L59,色々!G:H,2,0),"")</f>
        <v>高校</v>
      </c>
      <c r="N59">
        <f>IFERROR(選手[[#This Row],[学年]],"")</f>
        <v>1</v>
      </c>
      <c r="O59" s="49">
        <f>IFERROR(選手[[#This Row],[生年月日]],"")</f>
        <v>39164</v>
      </c>
      <c r="P59">
        <f t="shared" si="0"/>
        <v>15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2</v>
      </c>
      <c r="H60" t="str">
        <f>IFERROR(VLOOKUP(G60,色々!P:Q,2,0),"")</f>
        <v>女子</v>
      </c>
      <c r="I60" t="str">
        <f>IFERROR(選手[[#This Row],[氏名]],"")</f>
        <v>肥谷　葵衣</v>
      </c>
      <c r="J60" t="str">
        <f>IFERROR(選手[[#This Row],[氏名カナ]],"")</f>
        <v>ﾋﾔ ｱｵｲ</v>
      </c>
      <c r="K60" t="str">
        <f>IFERROR(選手[[#This Row],[所属名称１]],"")</f>
        <v>ジャパン丸亀</v>
      </c>
      <c r="L60">
        <f>IFERROR(選手[[#This Row],[学校コード]],"")</f>
        <v>2</v>
      </c>
      <c r="M60" t="str">
        <f>IFERROR(VLOOKUP(L60,色々!G:H,2,0),"")</f>
        <v>中学</v>
      </c>
      <c r="N60">
        <f>IFERROR(選手[[#This Row],[学年]],"")</f>
        <v>3</v>
      </c>
      <c r="O60" s="49">
        <f>IFERROR(選手[[#This Row],[生年月日]],"")</f>
        <v>39365</v>
      </c>
      <c r="P60">
        <f t="shared" si="0"/>
        <v>15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2</v>
      </c>
      <c r="H61" t="str">
        <f>IFERROR(VLOOKUP(G61,色々!P:Q,2,0),"")</f>
        <v>女子</v>
      </c>
      <c r="I61" t="str">
        <f>IFERROR(選手[[#This Row],[氏名]],"")</f>
        <v>野口　佳愛</v>
      </c>
      <c r="J61" t="str">
        <f>IFERROR(選手[[#This Row],[氏名カナ]],"")</f>
        <v>ﾉｸﾞﾁ ｶｴ</v>
      </c>
      <c r="K61" t="str">
        <f>IFERROR(選手[[#This Row],[所属名称１]],"")</f>
        <v>ジャパン丸亀</v>
      </c>
      <c r="L61">
        <f>IFERROR(選手[[#This Row],[学校コード]],"")</f>
        <v>2</v>
      </c>
      <c r="M61" t="str">
        <f>IFERROR(VLOOKUP(L61,色々!G:H,2,0),"")</f>
        <v>中学</v>
      </c>
      <c r="N61">
        <f>IFERROR(選手[[#This Row],[学年]],"")</f>
        <v>2</v>
      </c>
      <c r="O61" s="49">
        <f>IFERROR(選手[[#This Row],[生年月日]],"")</f>
        <v>39730</v>
      </c>
      <c r="P61">
        <f t="shared" si="0"/>
        <v>14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2</v>
      </c>
      <c r="H62" t="str">
        <f>IFERROR(VLOOKUP(G62,色々!P:Q,2,0),"")</f>
        <v>女子</v>
      </c>
      <c r="I62" t="str">
        <f>IFERROR(選手[[#This Row],[氏名]],"")</f>
        <v>元木　　輝</v>
      </c>
      <c r="J62" t="str">
        <f>IFERROR(選手[[#This Row],[氏名カナ]],"")</f>
        <v>ﾓﾄｷ ﾋｶﾘ</v>
      </c>
      <c r="K62" t="str">
        <f>IFERROR(選手[[#This Row],[所属名称１]],"")</f>
        <v>ジャパン丸亀</v>
      </c>
      <c r="L62">
        <f>IFERROR(選手[[#This Row],[学校コード]],"")</f>
        <v>2</v>
      </c>
      <c r="M62" t="str">
        <f>IFERROR(VLOOKUP(L62,色々!G:H,2,0),"")</f>
        <v>中学</v>
      </c>
      <c r="N62">
        <f>IFERROR(選手[[#This Row],[学年]],"")</f>
        <v>2</v>
      </c>
      <c r="O62" s="49">
        <f>IFERROR(選手[[#This Row],[生年月日]],"")</f>
        <v>39769</v>
      </c>
      <c r="P62">
        <f t="shared" si="0"/>
        <v>14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2</v>
      </c>
      <c r="H63" t="str">
        <f>IFERROR(VLOOKUP(G63,色々!P:Q,2,0),"")</f>
        <v>女子</v>
      </c>
      <c r="I63" t="str">
        <f>IFERROR(選手[[#This Row],[氏名]],"")</f>
        <v>平松　莉央</v>
      </c>
      <c r="J63" t="str">
        <f>IFERROR(選手[[#This Row],[氏名カナ]],"")</f>
        <v>ﾋﾗﾏﾂ ﾘｵ</v>
      </c>
      <c r="K63" t="str">
        <f>IFERROR(選手[[#This Row],[所属名称１]],"")</f>
        <v>ジャパン丸亀</v>
      </c>
      <c r="L63">
        <f>IFERROR(選手[[#This Row],[学校コード]],"")</f>
        <v>2</v>
      </c>
      <c r="M63" t="str">
        <f>IFERROR(VLOOKUP(L63,色々!G:H,2,0),"")</f>
        <v>中学</v>
      </c>
      <c r="N63">
        <f>IFERROR(選手[[#This Row],[学年]],"")</f>
        <v>2</v>
      </c>
      <c r="O63" s="49">
        <f>IFERROR(選手[[#This Row],[生年月日]],"")</f>
        <v>39782</v>
      </c>
      <c r="P63">
        <f t="shared" si="0"/>
        <v>14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2</v>
      </c>
      <c r="H64" t="str">
        <f>IFERROR(VLOOKUP(G64,色々!P:Q,2,0),"")</f>
        <v>女子</v>
      </c>
      <c r="I64" t="str">
        <f>IFERROR(選手[[#This Row],[氏名]],"")</f>
        <v>濱田　萌心</v>
      </c>
      <c r="J64" t="str">
        <f>IFERROR(選手[[#This Row],[氏名カナ]],"")</f>
        <v>ﾊﾏﾀﾞ ﾓｺ</v>
      </c>
      <c r="K64" t="str">
        <f>IFERROR(選手[[#This Row],[所属名称１]],"")</f>
        <v>ジャパン丸亀</v>
      </c>
      <c r="L64">
        <f>IFERROR(選手[[#This Row],[学校コード]],"")</f>
        <v>2</v>
      </c>
      <c r="M64" t="str">
        <f>IFERROR(VLOOKUP(L64,色々!G:H,2,0),"")</f>
        <v>中学</v>
      </c>
      <c r="N64">
        <f>IFERROR(選手[[#This Row],[学年]],"")</f>
        <v>2</v>
      </c>
      <c r="O64" s="49">
        <f>IFERROR(選手[[#This Row],[生年月日]],"")</f>
        <v>39856</v>
      </c>
      <c r="P64">
        <f t="shared" si="0"/>
        <v>13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2</v>
      </c>
      <c r="H65" t="str">
        <f>IFERROR(VLOOKUP(G65,色々!P:Q,2,0),"")</f>
        <v>女子</v>
      </c>
      <c r="I65" t="str">
        <f>IFERROR(選手[[#This Row],[氏名]],"")</f>
        <v>山根　莉都</v>
      </c>
      <c r="J65" t="str">
        <f>IFERROR(選手[[#This Row],[氏名カナ]],"")</f>
        <v>ﾔﾏﾈ ﾘﾄ</v>
      </c>
      <c r="K65" t="str">
        <f>IFERROR(選手[[#This Row],[所属名称１]],"")</f>
        <v>ジャパン丸亀</v>
      </c>
      <c r="L65">
        <f>IFERROR(選手[[#This Row],[学校コード]],"")</f>
        <v>2</v>
      </c>
      <c r="M65" t="str">
        <f>IFERROR(VLOOKUP(L65,色々!G:H,2,0),"")</f>
        <v>中学</v>
      </c>
      <c r="N65">
        <f>IFERROR(選手[[#This Row],[学年]],"")</f>
        <v>1</v>
      </c>
      <c r="O65" s="49">
        <f>IFERROR(選手[[#This Row],[生年月日]],"")</f>
        <v>40000</v>
      </c>
      <c r="P65">
        <f t="shared" si="0"/>
        <v>13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2</v>
      </c>
      <c r="H66" t="str">
        <f>IFERROR(VLOOKUP(G66,色々!P:Q,2,0),"")</f>
        <v>女子</v>
      </c>
      <c r="I66" t="str">
        <f>IFERROR(選手[[#This Row],[氏名]],"")</f>
        <v>渡邉　美園</v>
      </c>
      <c r="J66" t="str">
        <f>IFERROR(選手[[#This Row],[氏名カナ]],"")</f>
        <v>ﾜﾀﾅﾍﾞ ﾐｿﾉ</v>
      </c>
      <c r="K66" t="str">
        <f>IFERROR(選手[[#This Row],[所属名称１]],"")</f>
        <v>ジャパン丸亀</v>
      </c>
      <c r="L66">
        <f>IFERROR(選手[[#This Row],[学校コード]],"")</f>
        <v>2</v>
      </c>
      <c r="M66" t="str">
        <f>IFERROR(VLOOKUP(L66,色々!G:H,2,0),"")</f>
        <v>中学</v>
      </c>
      <c r="N66">
        <f>IFERROR(選手[[#This Row],[学年]],"")</f>
        <v>1</v>
      </c>
      <c r="O66" s="49">
        <f>IFERROR(選手[[#This Row],[生年月日]],"")</f>
        <v>40068</v>
      </c>
      <c r="P66">
        <f t="shared" si="0"/>
        <v>13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2</v>
      </c>
      <c r="H67" t="str">
        <f>IFERROR(VLOOKUP(G67,色々!P:Q,2,0),"")</f>
        <v>女子</v>
      </c>
      <c r="I67" t="str">
        <f>IFERROR(選手[[#This Row],[氏名]],"")</f>
        <v>川井　千綾</v>
      </c>
      <c r="J67" t="str">
        <f>IFERROR(選手[[#This Row],[氏名カナ]],"")</f>
        <v>ｶﾜｲ ﾁｱﾔ</v>
      </c>
      <c r="K67" t="str">
        <f>IFERROR(選手[[#This Row],[所属名称１]],"")</f>
        <v>ジャパン丸亀</v>
      </c>
      <c r="L67">
        <f>IFERROR(選手[[#This Row],[学校コード]],"")</f>
        <v>2</v>
      </c>
      <c r="M67" t="str">
        <f>IFERROR(VLOOKUP(L67,色々!G:H,2,0),"")</f>
        <v>中学</v>
      </c>
      <c r="N67">
        <f>IFERROR(選手[[#This Row],[学年]],"")</f>
        <v>1</v>
      </c>
      <c r="O67" s="49">
        <f>IFERROR(選手[[#This Row],[生年月日]],"")</f>
        <v>40085</v>
      </c>
      <c r="P67">
        <f t="shared" ref="P67:P130" si="1">DATEDIF(O67,$O$1,"y")</f>
        <v>13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2</v>
      </c>
      <c r="H68" t="str">
        <f>IFERROR(VLOOKUP(G68,色々!P:Q,2,0),"")</f>
        <v>女子</v>
      </c>
      <c r="I68" t="str">
        <f>IFERROR(選手[[#This Row],[氏名]],"")</f>
        <v>戸田菜々実</v>
      </c>
      <c r="J68" t="str">
        <f>IFERROR(選手[[#This Row],[氏名カナ]],"")</f>
        <v>ﾄﾀﾞ ﾅﾅﾐ</v>
      </c>
      <c r="K68" t="str">
        <f>IFERROR(選手[[#This Row],[所属名称１]],"")</f>
        <v>ジャパン丸亀</v>
      </c>
      <c r="L68">
        <f>IFERROR(選手[[#This Row],[学校コード]],"")</f>
        <v>1</v>
      </c>
      <c r="M68" t="str">
        <f>IFERROR(VLOOKUP(L68,色々!G:H,2,0),"")</f>
        <v>小学</v>
      </c>
      <c r="N68">
        <f>IFERROR(選手[[#This Row],[学年]],"")</f>
        <v>6</v>
      </c>
      <c r="O68" s="49">
        <f>IFERROR(選手[[#This Row],[生年月日]],"")</f>
        <v>40315</v>
      </c>
      <c r="P68">
        <f t="shared" si="1"/>
        <v>12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2</v>
      </c>
      <c r="H69" t="str">
        <f>IFERROR(VLOOKUP(G69,色々!P:Q,2,0),"")</f>
        <v>女子</v>
      </c>
      <c r="I69" t="str">
        <f>IFERROR(選手[[#This Row],[氏名]],"")</f>
        <v>岩田　奈々</v>
      </c>
      <c r="J69" t="str">
        <f>IFERROR(選手[[#This Row],[氏名カナ]],"")</f>
        <v>ｲﾜﾀ ﾅﾅ</v>
      </c>
      <c r="K69" t="str">
        <f>IFERROR(選手[[#This Row],[所属名称１]],"")</f>
        <v>ジャパン丸亀</v>
      </c>
      <c r="L69">
        <f>IFERROR(選手[[#This Row],[学校コード]],"")</f>
        <v>1</v>
      </c>
      <c r="M69" t="str">
        <f>IFERROR(VLOOKUP(L69,色々!G:H,2,0),"")</f>
        <v>小学</v>
      </c>
      <c r="N69">
        <f>IFERROR(選手[[#This Row],[学年]],"")</f>
        <v>6</v>
      </c>
      <c r="O69" s="49">
        <f>IFERROR(選手[[#This Row],[生年月日]],"")</f>
        <v>40451</v>
      </c>
      <c r="P69">
        <f t="shared" si="1"/>
        <v>12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2</v>
      </c>
      <c r="H70" t="str">
        <f>IFERROR(VLOOKUP(G70,色々!P:Q,2,0),"")</f>
        <v>女子</v>
      </c>
      <c r="I70" t="str">
        <f>IFERROR(選手[[#This Row],[氏名]],"")</f>
        <v>平井　　希</v>
      </c>
      <c r="J70" t="str">
        <f>IFERROR(選手[[#This Row],[氏名カナ]],"")</f>
        <v>ﾋﾗｲ ﾉｿﾞﾐ</v>
      </c>
      <c r="K70" t="str">
        <f>IFERROR(選手[[#This Row],[所属名称１]],"")</f>
        <v>ジャパン丸亀</v>
      </c>
      <c r="L70">
        <f>IFERROR(選手[[#This Row],[学校コード]],"")</f>
        <v>1</v>
      </c>
      <c r="M70" t="str">
        <f>IFERROR(VLOOKUP(L70,色々!G:H,2,0),"")</f>
        <v>小学</v>
      </c>
      <c r="N70">
        <f>IFERROR(選手[[#This Row],[学年]],"")</f>
        <v>6</v>
      </c>
      <c r="O70" s="49">
        <f>IFERROR(選手[[#This Row],[生年月日]],"")</f>
        <v>40468</v>
      </c>
      <c r="P70">
        <f t="shared" si="1"/>
        <v>12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2</v>
      </c>
      <c r="H71" t="str">
        <f>IFERROR(VLOOKUP(G71,色々!P:Q,2,0),"")</f>
        <v>女子</v>
      </c>
      <c r="I71" t="str">
        <f>IFERROR(選手[[#This Row],[氏名]],"")</f>
        <v>浪越　仁心</v>
      </c>
      <c r="J71" t="str">
        <f>IFERROR(選手[[#This Row],[氏名カナ]],"")</f>
        <v>ﾅﾐｺｼ ﾆｺ</v>
      </c>
      <c r="K71" t="str">
        <f>IFERROR(選手[[#This Row],[所属名称１]],"")</f>
        <v>ジャパン丸亀</v>
      </c>
      <c r="L71">
        <f>IFERROR(選手[[#This Row],[学校コード]],"")</f>
        <v>1</v>
      </c>
      <c r="M71" t="str">
        <f>IFERROR(VLOOKUP(L71,色々!G:H,2,0),"")</f>
        <v>小学</v>
      </c>
      <c r="N71">
        <f>IFERROR(選手[[#This Row],[学年]],"")</f>
        <v>6</v>
      </c>
      <c r="O71" s="49">
        <f>IFERROR(選手[[#This Row],[生年月日]],"")</f>
        <v>40508</v>
      </c>
      <c r="P71">
        <f t="shared" si="1"/>
        <v>12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2</v>
      </c>
      <c r="H72" t="str">
        <f>IFERROR(VLOOKUP(G72,色々!P:Q,2,0),"")</f>
        <v>女子</v>
      </c>
      <c r="I72" t="str">
        <f>IFERROR(選手[[#This Row],[氏名]],"")</f>
        <v>重光　由羽</v>
      </c>
      <c r="J72" t="str">
        <f>IFERROR(選手[[#This Row],[氏名カナ]],"")</f>
        <v>ｼｹﾞﾐﾂ ﾕｳﾊ</v>
      </c>
      <c r="K72" t="str">
        <f>IFERROR(選手[[#This Row],[所属名称１]],"")</f>
        <v>ジャパン丸亀</v>
      </c>
      <c r="L72">
        <f>IFERROR(選手[[#This Row],[学校コード]],"")</f>
        <v>1</v>
      </c>
      <c r="M72" t="str">
        <f>IFERROR(VLOOKUP(L72,色々!G:H,2,0),"")</f>
        <v>小学</v>
      </c>
      <c r="N72">
        <f>IFERROR(選手[[#This Row],[学年]],"")</f>
        <v>5</v>
      </c>
      <c r="O72" s="49">
        <f>IFERROR(選手[[#This Row],[生年月日]],"")</f>
        <v>40922</v>
      </c>
      <c r="P72">
        <f t="shared" si="1"/>
        <v>10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2</v>
      </c>
      <c r="H73" t="str">
        <f>IFERROR(VLOOKUP(G73,色々!P:Q,2,0),"")</f>
        <v>女子</v>
      </c>
      <c r="I73" t="str">
        <f>IFERROR(選手[[#This Row],[氏名]],"")</f>
        <v>川田　夏美</v>
      </c>
      <c r="J73" t="str">
        <f>IFERROR(選手[[#This Row],[氏名カナ]],"")</f>
        <v>ｶﾜﾀﾞ ﾅﾂﾐ</v>
      </c>
      <c r="K73" t="str">
        <f>IFERROR(選手[[#This Row],[所属名称１]],"")</f>
        <v>ジャパン丸亀</v>
      </c>
      <c r="L73">
        <f>IFERROR(選手[[#This Row],[学校コード]],"")</f>
        <v>1</v>
      </c>
      <c r="M73" t="str">
        <f>IFERROR(VLOOKUP(L73,色々!G:H,2,0),"")</f>
        <v>小学</v>
      </c>
      <c r="N73">
        <f>IFERROR(選手[[#This Row],[学年]],"")</f>
        <v>5</v>
      </c>
      <c r="O73" s="49">
        <f>IFERROR(選手[[#This Row],[生年月日]],"")</f>
        <v>40935</v>
      </c>
      <c r="P73">
        <f t="shared" si="1"/>
        <v>10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2</v>
      </c>
      <c r="H74" t="str">
        <f>IFERROR(VLOOKUP(G74,色々!P:Q,2,0),"")</f>
        <v>女子</v>
      </c>
      <c r="I74" t="str">
        <f>IFERROR(選手[[#This Row],[氏名]],"")</f>
        <v>中村　咲月</v>
      </c>
      <c r="J74" t="str">
        <f>IFERROR(選手[[#This Row],[氏名カナ]],"")</f>
        <v>ﾅｶﾑﾗ ｻﾂｷ</v>
      </c>
      <c r="K74" t="str">
        <f>IFERROR(選手[[#This Row],[所属名称１]],"")</f>
        <v>ジャパン丸亀</v>
      </c>
      <c r="L74">
        <f>IFERROR(選手[[#This Row],[学校コード]],"")</f>
        <v>1</v>
      </c>
      <c r="M74" t="str">
        <f>IFERROR(VLOOKUP(L74,色々!G:H,2,0),"")</f>
        <v>小学</v>
      </c>
      <c r="N74">
        <f>IFERROR(選手[[#This Row],[学年]],"")</f>
        <v>4</v>
      </c>
      <c r="O74" s="49">
        <f>IFERROR(選手[[#This Row],[生年月日]],"")</f>
        <v>41067</v>
      </c>
      <c r="P74">
        <f t="shared" si="1"/>
        <v>10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2</v>
      </c>
      <c r="H75" t="str">
        <f>IFERROR(VLOOKUP(G75,色々!P:Q,2,0),"")</f>
        <v>女子</v>
      </c>
      <c r="I75" t="str">
        <f>IFERROR(選手[[#This Row],[氏名]],"")</f>
        <v>奥田裕莉愛</v>
      </c>
      <c r="J75" t="str">
        <f>IFERROR(選手[[#This Row],[氏名カナ]],"")</f>
        <v>ｵｸﾀﾞ ﾕﾘｱ</v>
      </c>
      <c r="K75" t="str">
        <f>IFERROR(選手[[#This Row],[所属名称１]],"")</f>
        <v>ジャパン丸亀</v>
      </c>
      <c r="L75">
        <f>IFERROR(選手[[#This Row],[学校コード]],"")</f>
        <v>1</v>
      </c>
      <c r="M75" t="str">
        <f>IFERROR(VLOOKUP(L75,色々!G:H,2,0),"")</f>
        <v>小学</v>
      </c>
      <c r="N75">
        <f>IFERROR(選手[[#This Row],[学年]],"")</f>
        <v>4</v>
      </c>
      <c r="O75" s="49">
        <f>IFERROR(選手[[#This Row],[生年月日]],"")</f>
        <v>41274</v>
      </c>
      <c r="P75">
        <f t="shared" si="1"/>
        <v>10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森　　天良</v>
      </c>
      <c r="J76" t="str">
        <f>IFERROR(選手[[#This Row],[氏名カナ]],"")</f>
        <v>ﾓﾘ ﾀｶﾗ</v>
      </c>
      <c r="K76" t="str">
        <f>IFERROR(選手[[#This Row],[所属名称１]],"")</f>
        <v>ジャパン観</v>
      </c>
      <c r="L76">
        <f>IFERROR(選手[[#This Row],[学校コード]],"")</f>
        <v>3</v>
      </c>
      <c r="M76" t="str">
        <f>IFERROR(VLOOKUP(L76,色々!G:H,2,0),"")</f>
        <v>高校</v>
      </c>
      <c r="N76">
        <f>IFERROR(選手[[#This Row],[学年]],"")</f>
        <v>1</v>
      </c>
      <c r="O76" s="49">
        <f>IFERROR(選手[[#This Row],[生年月日]],"")</f>
        <v>38890</v>
      </c>
      <c r="P76">
        <f t="shared" si="1"/>
        <v>16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星川　　響</v>
      </c>
      <c r="J77" t="str">
        <f>IFERROR(選手[[#This Row],[氏名カナ]],"")</f>
        <v>ﾎｼｶﾜ ﾋﾋﾞｷ</v>
      </c>
      <c r="K77" t="str">
        <f>IFERROR(選手[[#This Row],[所属名称１]],"")</f>
        <v>ジャパン観</v>
      </c>
      <c r="L77">
        <f>IFERROR(選手[[#This Row],[学校コード]],"")</f>
        <v>3</v>
      </c>
      <c r="M77" t="str">
        <f>IFERROR(VLOOKUP(L77,色々!G:H,2,0),"")</f>
        <v>高校</v>
      </c>
      <c r="N77">
        <f>IFERROR(選手[[#This Row],[学年]],"")</f>
        <v>1</v>
      </c>
      <c r="O77" s="49">
        <f>IFERROR(選手[[#This Row],[生年月日]],"")</f>
        <v>39015</v>
      </c>
      <c r="P77">
        <f t="shared" si="1"/>
        <v>16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1</v>
      </c>
      <c r="H78" t="str">
        <f>IFERROR(VLOOKUP(G78,色々!P:Q,2,0),"")</f>
        <v>男子</v>
      </c>
      <c r="I78" t="str">
        <f>IFERROR(選手[[#This Row],[氏名]],"")</f>
        <v>小西　啓太</v>
      </c>
      <c r="J78" t="str">
        <f>IFERROR(選手[[#This Row],[氏名カナ]],"")</f>
        <v>ｺﾆｼ ｹｲﾀ</v>
      </c>
      <c r="K78" t="str">
        <f>IFERROR(選手[[#This Row],[所属名称１]],"")</f>
        <v>ジャパン観</v>
      </c>
      <c r="L78">
        <f>IFERROR(選手[[#This Row],[学校コード]],"")</f>
        <v>3</v>
      </c>
      <c r="M78" t="str">
        <f>IFERROR(VLOOKUP(L78,色々!G:H,2,0),"")</f>
        <v>高校</v>
      </c>
      <c r="N78">
        <f>IFERROR(選手[[#This Row],[学年]],"")</f>
        <v>1</v>
      </c>
      <c r="O78" s="49">
        <f>IFERROR(選手[[#This Row],[生年月日]],"")</f>
        <v>39041</v>
      </c>
      <c r="P78">
        <f t="shared" si="1"/>
        <v>16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1</v>
      </c>
      <c r="H79" t="str">
        <f>IFERROR(VLOOKUP(G79,色々!P:Q,2,0),"")</f>
        <v>男子</v>
      </c>
      <c r="I79" t="str">
        <f>IFERROR(選手[[#This Row],[氏名]],"")</f>
        <v>福田　航平</v>
      </c>
      <c r="J79" t="str">
        <f>IFERROR(選手[[#This Row],[氏名カナ]],"")</f>
        <v>ﾌｸﾀﾞ ｺｳﾍｲ</v>
      </c>
      <c r="K79" t="str">
        <f>IFERROR(選手[[#This Row],[所属名称１]],"")</f>
        <v>ジャパン観</v>
      </c>
      <c r="L79">
        <f>IFERROR(選手[[#This Row],[学校コード]],"")</f>
        <v>3</v>
      </c>
      <c r="M79" t="str">
        <f>IFERROR(VLOOKUP(L79,色々!G:H,2,0),"")</f>
        <v>高校</v>
      </c>
      <c r="N79">
        <f>IFERROR(選手[[#This Row],[学年]],"")</f>
        <v>1</v>
      </c>
      <c r="O79" s="49">
        <f>IFERROR(選手[[#This Row],[生年月日]],"")</f>
        <v>39096</v>
      </c>
      <c r="P79">
        <f t="shared" si="1"/>
        <v>15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1</v>
      </c>
      <c r="H80" t="str">
        <f>IFERROR(VLOOKUP(G80,色々!P:Q,2,0),"")</f>
        <v>男子</v>
      </c>
      <c r="I80" t="str">
        <f>IFERROR(選手[[#This Row],[氏名]],"")</f>
        <v>森　　慶大</v>
      </c>
      <c r="J80" t="str">
        <f>IFERROR(選手[[#This Row],[氏名カナ]],"")</f>
        <v>ﾓﾘ ｹｲﾀ</v>
      </c>
      <c r="K80" t="str">
        <f>IFERROR(選手[[#This Row],[所属名称１]],"")</f>
        <v>ジャパン観</v>
      </c>
      <c r="L80">
        <f>IFERROR(選手[[#This Row],[学校コード]],"")</f>
        <v>2</v>
      </c>
      <c r="M80" t="str">
        <f>IFERROR(VLOOKUP(L80,色々!G:H,2,0),"")</f>
        <v>中学</v>
      </c>
      <c r="N80">
        <f>IFERROR(選手[[#This Row],[学年]],"")</f>
        <v>2</v>
      </c>
      <c r="O80" s="49">
        <f>IFERROR(選手[[#This Row],[生年月日]],"")</f>
        <v>39544</v>
      </c>
      <c r="P80">
        <f t="shared" si="1"/>
        <v>14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1</v>
      </c>
      <c r="H81" t="str">
        <f>IFERROR(VLOOKUP(G81,色々!P:Q,2,0),"")</f>
        <v>男子</v>
      </c>
      <c r="I81" t="str">
        <f>IFERROR(選手[[#This Row],[氏名]],"")</f>
        <v>久保翔太郎</v>
      </c>
      <c r="J81" t="str">
        <f>IFERROR(選手[[#This Row],[氏名カナ]],"")</f>
        <v>ｸﾎﾞ ｼｮｳﾀﾛｳ</v>
      </c>
      <c r="K81" t="str">
        <f>IFERROR(選手[[#This Row],[所属名称１]],"")</f>
        <v>ジャパン観</v>
      </c>
      <c r="L81">
        <f>IFERROR(選手[[#This Row],[学校コード]],"")</f>
        <v>2</v>
      </c>
      <c r="M81" t="str">
        <f>IFERROR(VLOOKUP(L81,色々!G:H,2,0),"")</f>
        <v>中学</v>
      </c>
      <c r="N81">
        <f>IFERROR(選手[[#This Row],[学年]],"")</f>
        <v>2</v>
      </c>
      <c r="O81" s="49">
        <f>IFERROR(選手[[#This Row],[生年月日]],"")</f>
        <v>39611</v>
      </c>
      <c r="P81">
        <f t="shared" si="1"/>
        <v>14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1</v>
      </c>
      <c r="H82" t="str">
        <f>IFERROR(VLOOKUP(G82,色々!P:Q,2,0),"")</f>
        <v>男子</v>
      </c>
      <c r="I82" t="str">
        <f>IFERROR(選手[[#This Row],[氏名]],"")</f>
        <v>金子　慎來</v>
      </c>
      <c r="J82" t="str">
        <f>IFERROR(選手[[#This Row],[氏名カナ]],"")</f>
        <v>ｶﾈｺ ｼﾝﾗｲ</v>
      </c>
      <c r="K82" t="str">
        <f>IFERROR(選手[[#This Row],[所属名称１]],"")</f>
        <v>ジャパン観</v>
      </c>
      <c r="L82">
        <f>IFERROR(選手[[#This Row],[学校コード]],"")</f>
        <v>2</v>
      </c>
      <c r="M82" t="str">
        <f>IFERROR(VLOOKUP(L82,色々!G:H,2,0),"")</f>
        <v>中学</v>
      </c>
      <c r="N82">
        <f>IFERROR(選手[[#This Row],[学年]],"")</f>
        <v>2</v>
      </c>
      <c r="O82" s="49">
        <f>IFERROR(選手[[#This Row],[生年月日]],"")</f>
        <v>39769</v>
      </c>
      <c r="P82">
        <f t="shared" si="1"/>
        <v>14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宮田倫太朗</v>
      </c>
      <c r="J83" t="str">
        <f>IFERROR(選手[[#This Row],[氏名カナ]],"")</f>
        <v>ﾐﾔﾀ ﾘﾝﾀﾛｳ</v>
      </c>
      <c r="K83" t="str">
        <f>IFERROR(選手[[#This Row],[所属名称１]],"")</f>
        <v>ジャパン観</v>
      </c>
      <c r="L83">
        <f>IFERROR(選手[[#This Row],[学校コード]],"")</f>
        <v>2</v>
      </c>
      <c r="M83" t="str">
        <f>IFERROR(VLOOKUP(L83,色々!G:H,2,0),"")</f>
        <v>中学</v>
      </c>
      <c r="N83">
        <f>IFERROR(選手[[#This Row],[学年]],"")</f>
        <v>1</v>
      </c>
      <c r="O83" s="49">
        <f>IFERROR(選手[[#This Row],[生年月日]],"")</f>
        <v>40045</v>
      </c>
      <c r="P83">
        <f t="shared" si="1"/>
        <v>13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秋山雄一郎</v>
      </c>
      <c r="J84" t="str">
        <f>IFERROR(選手[[#This Row],[氏名カナ]],"")</f>
        <v>ｱｷﾔﾏ ﾕｳｲﾁﾛｳ</v>
      </c>
      <c r="K84" t="str">
        <f>IFERROR(選手[[#This Row],[所属名称１]],"")</f>
        <v>ジャパン観</v>
      </c>
      <c r="L84">
        <f>IFERROR(選手[[#This Row],[学校コード]],"")</f>
        <v>1</v>
      </c>
      <c r="M84" t="str">
        <f>IFERROR(VLOOKUP(L84,色々!G:H,2,0),"")</f>
        <v>小学</v>
      </c>
      <c r="N84">
        <f>IFERROR(選手[[#This Row],[学年]],"")</f>
        <v>6</v>
      </c>
      <c r="O84" s="49">
        <f>IFERROR(選手[[#This Row],[生年月日]],"")</f>
        <v>40301</v>
      </c>
      <c r="P84">
        <f t="shared" si="1"/>
        <v>12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図子　泰賀</v>
      </c>
      <c r="J85" t="str">
        <f>IFERROR(選手[[#This Row],[氏名カナ]],"")</f>
        <v>ｽﾞｼ ﾀｲｶﾞ</v>
      </c>
      <c r="K85" t="str">
        <f>IFERROR(選手[[#This Row],[所属名称１]],"")</f>
        <v>ジャパン観</v>
      </c>
      <c r="L85">
        <f>IFERROR(選手[[#This Row],[学校コード]],"")</f>
        <v>1</v>
      </c>
      <c r="M85" t="str">
        <f>IFERROR(VLOOKUP(L85,色々!G:H,2,0),"")</f>
        <v>小学</v>
      </c>
      <c r="N85">
        <f>IFERROR(選手[[#This Row],[学年]],"")</f>
        <v>6</v>
      </c>
      <c r="O85" s="49">
        <f>IFERROR(選手[[#This Row],[生年月日]],"")</f>
        <v>40410</v>
      </c>
      <c r="P85">
        <f t="shared" si="1"/>
        <v>12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川端　凛己</v>
      </c>
      <c r="J86" t="str">
        <f>IFERROR(選手[[#This Row],[氏名カナ]],"")</f>
        <v>ｶﾜﾊﾞﾀ ﾘｷ</v>
      </c>
      <c r="K86" t="str">
        <f>IFERROR(選手[[#This Row],[所属名称１]],"")</f>
        <v>ジャパン観</v>
      </c>
      <c r="L86">
        <f>IFERROR(選手[[#This Row],[学校コード]],"")</f>
        <v>1</v>
      </c>
      <c r="M86" t="str">
        <f>IFERROR(VLOOKUP(L86,色々!G:H,2,0),"")</f>
        <v>小学</v>
      </c>
      <c r="N86">
        <f>IFERROR(選手[[#This Row],[学年]],"")</f>
        <v>6</v>
      </c>
      <c r="O86" s="49">
        <f>IFERROR(選手[[#This Row],[生年月日]],"")</f>
        <v>40473</v>
      </c>
      <c r="P86">
        <f t="shared" si="1"/>
        <v>12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山本　歩澄</v>
      </c>
      <c r="J87" t="str">
        <f>IFERROR(選手[[#This Row],[氏名カナ]],"")</f>
        <v>ﾔﾏﾓﾄ ﾎｽﾞﾐ</v>
      </c>
      <c r="K87" t="str">
        <f>IFERROR(選手[[#This Row],[所属名称１]],"")</f>
        <v>ジャパン観</v>
      </c>
      <c r="L87">
        <f>IFERROR(選手[[#This Row],[学校コード]],"")</f>
        <v>1</v>
      </c>
      <c r="M87" t="str">
        <f>IFERROR(VLOOKUP(L87,色々!G:H,2,0),"")</f>
        <v>小学</v>
      </c>
      <c r="N87">
        <f>IFERROR(選手[[#This Row],[学年]],"")</f>
        <v>5</v>
      </c>
      <c r="O87" s="49">
        <f>IFERROR(選手[[#This Row],[生年月日]],"")</f>
        <v>40722</v>
      </c>
      <c r="P87">
        <f t="shared" si="1"/>
        <v>11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1</v>
      </c>
      <c r="H88" t="str">
        <f>IFERROR(VLOOKUP(G88,色々!P:Q,2,0),"")</f>
        <v>男子</v>
      </c>
      <c r="I88" t="str">
        <f>IFERROR(選手[[#This Row],[氏名]],"")</f>
        <v>藤田　　陽</v>
      </c>
      <c r="J88" t="str">
        <f>IFERROR(選手[[#This Row],[氏名カナ]],"")</f>
        <v>ﾌｼﾞﾀ ﾊﾙ</v>
      </c>
      <c r="K88" t="str">
        <f>IFERROR(選手[[#This Row],[所属名称１]],"")</f>
        <v>ジャパン観</v>
      </c>
      <c r="L88">
        <f>IFERROR(選手[[#This Row],[学校コード]],"")</f>
        <v>1</v>
      </c>
      <c r="M88" t="str">
        <f>IFERROR(VLOOKUP(L88,色々!G:H,2,0),"")</f>
        <v>小学</v>
      </c>
      <c r="N88">
        <f>IFERROR(選手[[#This Row],[学年]],"")</f>
        <v>4</v>
      </c>
      <c r="O88" s="49">
        <f>IFERROR(選手[[#This Row],[生年月日]],"")</f>
        <v>41113</v>
      </c>
      <c r="P88">
        <f t="shared" si="1"/>
        <v>10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2</v>
      </c>
      <c r="H89" t="str">
        <f>IFERROR(VLOOKUP(G89,色々!P:Q,2,0),"")</f>
        <v>女子</v>
      </c>
      <c r="I89" t="str">
        <f>IFERROR(選手[[#This Row],[氏名]],"")</f>
        <v>三宅　咲空</v>
      </c>
      <c r="J89" t="str">
        <f>IFERROR(選手[[#This Row],[氏名カナ]],"")</f>
        <v>ﾐﾔｹ ｻﾗ</v>
      </c>
      <c r="K89" t="str">
        <f>IFERROR(選手[[#This Row],[所属名称１]],"")</f>
        <v>ジャパン観</v>
      </c>
      <c r="L89">
        <f>IFERROR(選手[[#This Row],[学校コード]],"")</f>
        <v>3</v>
      </c>
      <c r="M89" t="str">
        <f>IFERROR(VLOOKUP(L89,色々!G:H,2,0),"")</f>
        <v>高校</v>
      </c>
      <c r="N89">
        <f>IFERROR(選手[[#This Row],[学年]],"")</f>
        <v>2</v>
      </c>
      <c r="O89" s="49">
        <f>IFERROR(選手[[#This Row],[生年月日]],"")</f>
        <v>38599</v>
      </c>
      <c r="P89">
        <f t="shared" si="1"/>
        <v>17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2</v>
      </c>
      <c r="H90" t="str">
        <f>IFERROR(VLOOKUP(G90,色々!P:Q,2,0),"")</f>
        <v>女子</v>
      </c>
      <c r="I90" t="str">
        <f>IFERROR(選手[[#This Row],[氏名]],"")</f>
        <v>千秋　月花</v>
      </c>
      <c r="J90" t="str">
        <f>IFERROR(選手[[#This Row],[氏名カナ]],"")</f>
        <v>ﾁｱｷ ﾙﾅ</v>
      </c>
      <c r="K90" t="str">
        <f>IFERROR(選手[[#This Row],[所属名称１]],"")</f>
        <v>ジャパン観</v>
      </c>
      <c r="L90">
        <f>IFERROR(選手[[#This Row],[学校コード]],"")</f>
        <v>3</v>
      </c>
      <c r="M90" t="str">
        <f>IFERROR(VLOOKUP(L90,色々!G:H,2,0),"")</f>
        <v>高校</v>
      </c>
      <c r="N90">
        <f>IFERROR(選手[[#This Row],[学年]],"")</f>
        <v>1</v>
      </c>
      <c r="O90" s="49">
        <f>IFERROR(選手[[#This Row],[生年月日]],"")</f>
        <v>38826</v>
      </c>
      <c r="P90">
        <f t="shared" si="1"/>
        <v>16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2</v>
      </c>
      <c r="H91" t="str">
        <f>IFERROR(VLOOKUP(G91,色々!P:Q,2,0),"")</f>
        <v>女子</v>
      </c>
      <c r="I91" t="str">
        <f>IFERROR(選手[[#This Row],[氏名]],"")</f>
        <v>三谷　祐紀</v>
      </c>
      <c r="J91" t="str">
        <f>IFERROR(選手[[#This Row],[氏名カナ]],"")</f>
        <v>ﾐﾀﾆ ﾕｷ</v>
      </c>
      <c r="K91" t="str">
        <f>IFERROR(選手[[#This Row],[所属名称１]],"")</f>
        <v>ジャパン観</v>
      </c>
      <c r="L91">
        <f>IFERROR(選手[[#This Row],[学校コード]],"")</f>
        <v>3</v>
      </c>
      <c r="M91" t="str">
        <f>IFERROR(VLOOKUP(L91,色々!G:H,2,0),"")</f>
        <v>高校</v>
      </c>
      <c r="N91">
        <f>IFERROR(選手[[#This Row],[学年]],"")</f>
        <v>1</v>
      </c>
      <c r="O91" s="49">
        <f>IFERROR(選手[[#This Row],[生年月日]],"")</f>
        <v>38888</v>
      </c>
      <c r="P91">
        <f t="shared" si="1"/>
        <v>16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2</v>
      </c>
      <c r="H92" t="str">
        <f>IFERROR(VLOOKUP(G92,色々!P:Q,2,0),"")</f>
        <v>女子</v>
      </c>
      <c r="I92" t="str">
        <f>IFERROR(選手[[#This Row],[氏名]],"")</f>
        <v>山本　更紗</v>
      </c>
      <c r="J92" t="str">
        <f>IFERROR(選手[[#This Row],[氏名カナ]],"")</f>
        <v>ﾔﾏﾓﾄ ｻﾗｻ</v>
      </c>
      <c r="K92" t="str">
        <f>IFERROR(選手[[#This Row],[所属名称１]],"")</f>
        <v>ジャパン観</v>
      </c>
      <c r="L92">
        <f>IFERROR(選手[[#This Row],[学校コード]],"")</f>
        <v>3</v>
      </c>
      <c r="M92" t="str">
        <f>IFERROR(VLOOKUP(L92,色々!G:H,2,0),"")</f>
        <v>高校</v>
      </c>
      <c r="N92">
        <f>IFERROR(選手[[#This Row],[学年]],"")</f>
        <v>1</v>
      </c>
      <c r="O92" s="49">
        <f>IFERROR(選手[[#This Row],[生年月日]],"")</f>
        <v>38940</v>
      </c>
      <c r="P92">
        <f t="shared" si="1"/>
        <v>16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2</v>
      </c>
      <c r="H93" t="str">
        <f>IFERROR(VLOOKUP(G93,色々!P:Q,2,0),"")</f>
        <v>女子</v>
      </c>
      <c r="I93" t="str">
        <f>IFERROR(選手[[#This Row],[氏名]],"")</f>
        <v>高橋　南帆</v>
      </c>
      <c r="J93" t="str">
        <f>IFERROR(選手[[#This Row],[氏名カナ]],"")</f>
        <v>ﾀｶﾊｼ ﾐﾅﾎ</v>
      </c>
      <c r="K93" t="str">
        <f>IFERROR(選手[[#This Row],[所属名称１]],"")</f>
        <v>ジャパン観</v>
      </c>
      <c r="L93">
        <f>IFERROR(選手[[#This Row],[学校コード]],"")</f>
        <v>2</v>
      </c>
      <c r="M93" t="str">
        <f>IFERROR(VLOOKUP(L93,色々!G:H,2,0),"")</f>
        <v>中学</v>
      </c>
      <c r="N93">
        <f>IFERROR(選手[[#This Row],[学年]],"")</f>
        <v>2</v>
      </c>
      <c r="O93" s="49">
        <f>IFERROR(選手[[#This Row],[生年月日]],"")</f>
        <v>39722</v>
      </c>
      <c r="P93">
        <f t="shared" si="1"/>
        <v>14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2</v>
      </c>
      <c r="H94" t="str">
        <f>IFERROR(VLOOKUP(G94,色々!P:Q,2,0),"")</f>
        <v>女子</v>
      </c>
      <c r="I94" t="str">
        <f>IFERROR(選手[[#This Row],[氏名]],"")</f>
        <v>矢野　心望</v>
      </c>
      <c r="J94" t="str">
        <f>IFERROR(選手[[#This Row],[氏名カナ]],"")</f>
        <v>ﾔﾉ ﾐﾓ</v>
      </c>
      <c r="K94" t="str">
        <f>IFERROR(選手[[#This Row],[所属名称１]],"")</f>
        <v>ジャパン観</v>
      </c>
      <c r="L94">
        <f>IFERROR(選手[[#This Row],[学校コード]],"")</f>
        <v>2</v>
      </c>
      <c r="M94" t="str">
        <f>IFERROR(VLOOKUP(L94,色々!G:H,2,0),"")</f>
        <v>中学</v>
      </c>
      <c r="N94">
        <f>IFERROR(選手[[#This Row],[学年]],"")</f>
        <v>1</v>
      </c>
      <c r="O94" s="49">
        <f>IFERROR(選手[[#This Row],[生年月日]],"")</f>
        <v>39927</v>
      </c>
      <c r="P94">
        <f t="shared" si="1"/>
        <v>13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2</v>
      </c>
      <c r="H95" t="str">
        <f>IFERROR(VLOOKUP(G95,色々!P:Q,2,0),"")</f>
        <v>女子</v>
      </c>
      <c r="I95" t="str">
        <f>IFERROR(選手[[#This Row],[氏名]],"")</f>
        <v>真鍋　颯希</v>
      </c>
      <c r="J95" t="str">
        <f>IFERROR(選手[[#This Row],[氏名カナ]],"")</f>
        <v>ﾏﾅﾍﾞ ｻﾂｷ</v>
      </c>
      <c r="K95" t="str">
        <f>IFERROR(選手[[#This Row],[所属名称１]],"")</f>
        <v>ジャパン観</v>
      </c>
      <c r="L95">
        <f>IFERROR(選手[[#This Row],[学校コード]],"")</f>
        <v>2</v>
      </c>
      <c r="M95" t="str">
        <f>IFERROR(VLOOKUP(L95,色々!G:H,2,0),"")</f>
        <v>中学</v>
      </c>
      <c r="N95">
        <f>IFERROR(選手[[#This Row],[学年]],"")</f>
        <v>1</v>
      </c>
      <c r="O95" s="49">
        <f>IFERROR(選手[[#This Row],[生年月日]],"")</f>
        <v>40078</v>
      </c>
      <c r="P95">
        <f t="shared" si="1"/>
        <v>13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2</v>
      </c>
      <c r="H96" t="str">
        <f>IFERROR(VLOOKUP(G96,色々!P:Q,2,0),"")</f>
        <v>女子</v>
      </c>
      <c r="I96" t="str">
        <f>IFERROR(選手[[#This Row],[氏名]],"")</f>
        <v>藤田　　蒼</v>
      </c>
      <c r="J96" t="str">
        <f>IFERROR(選手[[#This Row],[氏名カナ]],"")</f>
        <v>ﾌｼﾞﾀ ｱｵｲ</v>
      </c>
      <c r="K96" t="str">
        <f>IFERROR(選手[[#This Row],[所属名称１]],"")</f>
        <v>ジャパン観</v>
      </c>
      <c r="L96">
        <f>IFERROR(選手[[#This Row],[学校コード]],"")</f>
        <v>2</v>
      </c>
      <c r="M96" t="str">
        <f>IFERROR(VLOOKUP(L96,色々!G:H,2,0),"")</f>
        <v>中学</v>
      </c>
      <c r="N96">
        <f>IFERROR(選手[[#This Row],[学年]],"")</f>
        <v>1</v>
      </c>
      <c r="O96" s="49">
        <f>IFERROR(選手[[#This Row],[生年月日]],"")</f>
        <v>40149</v>
      </c>
      <c r="P96">
        <f t="shared" si="1"/>
        <v>13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2</v>
      </c>
      <c r="H97" t="str">
        <f>IFERROR(VLOOKUP(G97,色々!P:Q,2,0),"")</f>
        <v>女子</v>
      </c>
      <c r="I97" t="str">
        <f>IFERROR(選手[[#This Row],[氏名]],"")</f>
        <v>藤田　　楓</v>
      </c>
      <c r="J97" t="str">
        <f>IFERROR(選手[[#This Row],[氏名カナ]],"")</f>
        <v>ﾌｼﾞﾀ ｶｴﾃﾞ</v>
      </c>
      <c r="K97" t="str">
        <f>IFERROR(選手[[#This Row],[所属名称１]],"")</f>
        <v>ジャパン観</v>
      </c>
      <c r="L97">
        <f>IFERROR(選手[[#This Row],[学校コード]],"")</f>
        <v>2</v>
      </c>
      <c r="M97" t="str">
        <f>IFERROR(VLOOKUP(L97,色々!G:H,2,0),"")</f>
        <v>中学</v>
      </c>
      <c r="N97">
        <f>IFERROR(選手[[#This Row],[学年]],"")</f>
        <v>1</v>
      </c>
      <c r="O97" s="49">
        <f>IFERROR(選手[[#This Row],[生年月日]],"")</f>
        <v>40149</v>
      </c>
      <c r="P97">
        <f t="shared" si="1"/>
        <v>13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2</v>
      </c>
      <c r="H98" t="str">
        <f>IFERROR(VLOOKUP(G98,色々!P:Q,2,0),"")</f>
        <v>女子</v>
      </c>
      <c r="I98" t="str">
        <f>IFERROR(選手[[#This Row],[氏名]],"")</f>
        <v>矢野　琥珀</v>
      </c>
      <c r="J98" t="str">
        <f>IFERROR(選手[[#This Row],[氏名カナ]],"")</f>
        <v>ﾔﾉ ｺﾊｸ</v>
      </c>
      <c r="K98" t="str">
        <f>IFERROR(選手[[#This Row],[所属名称１]],"")</f>
        <v>ジャパン観</v>
      </c>
      <c r="L98">
        <f>IFERROR(選手[[#This Row],[学校コード]],"")</f>
        <v>1</v>
      </c>
      <c r="M98" t="str">
        <f>IFERROR(VLOOKUP(L98,色々!G:H,2,0),"")</f>
        <v>小学</v>
      </c>
      <c r="N98">
        <f>IFERROR(選手[[#This Row],[学年]],"")</f>
        <v>6</v>
      </c>
      <c r="O98" s="49">
        <f>IFERROR(選手[[#This Row],[生年月日]],"")</f>
        <v>40462</v>
      </c>
      <c r="P98">
        <f t="shared" si="1"/>
        <v>12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2</v>
      </c>
      <c r="H99" t="str">
        <f>IFERROR(VLOOKUP(G99,色々!P:Q,2,0),"")</f>
        <v>女子</v>
      </c>
      <c r="I99" t="str">
        <f>IFERROR(選手[[#This Row],[氏名]],"")</f>
        <v>高津　華帆</v>
      </c>
      <c r="J99" t="str">
        <f>IFERROR(選手[[#This Row],[氏名カナ]],"")</f>
        <v>ﾀｶﾂ ｶﾎ</v>
      </c>
      <c r="K99" t="str">
        <f>IFERROR(選手[[#This Row],[所属名称１]],"")</f>
        <v>ジャパン観</v>
      </c>
      <c r="L99">
        <f>IFERROR(選手[[#This Row],[学校コード]],"")</f>
        <v>1</v>
      </c>
      <c r="M99" t="str">
        <f>IFERROR(VLOOKUP(L99,色々!G:H,2,0),"")</f>
        <v>小学</v>
      </c>
      <c r="N99">
        <f>IFERROR(選手[[#This Row],[学年]],"")</f>
        <v>5</v>
      </c>
      <c r="O99" s="49">
        <f>IFERROR(選手[[#This Row],[生年月日]],"")</f>
        <v>40804</v>
      </c>
      <c r="P99">
        <f t="shared" si="1"/>
        <v>11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2</v>
      </c>
      <c r="H100" t="str">
        <f>IFERROR(VLOOKUP(G100,色々!P:Q,2,0),"")</f>
        <v>女子</v>
      </c>
      <c r="I100" t="str">
        <f>IFERROR(選手[[#This Row],[氏名]],"")</f>
        <v>藤田　　雅</v>
      </c>
      <c r="J100" t="str">
        <f>IFERROR(選手[[#This Row],[氏名カナ]],"")</f>
        <v>ﾌｼﾞﾀ ﾐﾔﾋﾞ</v>
      </c>
      <c r="K100" t="str">
        <f>IFERROR(選手[[#This Row],[所属名称１]],"")</f>
        <v>ジャパン観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5</v>
      </c>
      <c r="O100" s="49">
        <f>IFERROR(選手[[#This Row],[生年月日]],"")</f>
        <v>40872</v>
      </c>
      <c r="P100">
        <f t="shared" si="1"/>
        <v>11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2</v>
      </c>
      <c r="H101" t="str">
        <f>IFERROR(VLOOKUP(G101,色々!P:Q,2,0),"")</f>
        <v>女子</v>
      </c>
      <c r="I101" t="str">
        <f>IFERROR(選手[[#This Row],[氏名]],"")</f>
        <v>藤田　満帆</v>
      </c>
      <c r="J101" t="str">
        <f>IFERROR(選手[[#This Row],[氏名カナ]],"")</f>
        <v>ﾌｼﾞﾀ ﾏﾎ</v>
      </c>
      <c r="K101" t="str">
        <f>IFERROR(選手[[#This Row],[所属名称１]],"")</f>
        <v>ジャパン観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5</v>
      </c>
      <c r="O101" s="49">
        <f>IFERROR(選手[[#This Row],[生年月日]],"")</f>
        <v>40873</v>
      </c>
      <c r="P101">
        <f t="shared" si="1"/>
        <v>11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2</v>
      </c>
      <c r="H102" t="str">
        <f>IFERROR(VLOOKUP(G102,色々!P:Q,2,0),"")</f>
        <v>女子</v>
      </c>
      <c r="I102" t="str">
        <f>IFERROR(選手[[#This Row],[氏名]],"")</f>
        <v>森宗　にこ</v>
      </c>
      <c r="J102" t="str">
        <f>IFERROR(選手[[#This Row],[氏名カナ]],"")</f>
        <v>ﾓﾘﾑﾈ ﾆｺ</v>
      </c>
      <c r="K102" t="str">
        <f>IFERROR(選手[[#This Row],[所属名称１]],"")</f>
        <v>ジャパン観</v>
      </c>
      <c r="L102">
        <f>IFERROR(選手[[#This Row],[学校コード]],"")</f>
        <v>1</v>
      </c>
      <c r="M102" t="str">
        <f>IFERROR(VLOOKUP(L102,色々!G:H,2,0),"")</f>
        <v>小学</v>
      </c>
      <c r="N102">
        <f>IFERROR(選手[[#This Row],[学年]],"")</f>
        <v>4</v>
      </c>
      <c r="O102" s="49">
        <f>IFERROR(選手[[#This Row],[生年月日]],"")</f>
        <v>41119</v>
      </c>
      <c r="P102">
        <f t="shared" si="1"/>
        <v>10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2</v>
      </c>
      <c r="H103" t="str">
        <f>IFERROR(VLOOKUP(G103,色々!P:Q,2,0),"")</f>
        <v>女子</v>
      </c>
      <c r="I103" t="str">
        <f>IFERROR(選手[[#This Row],[氏名]],"")</f>
        <v>三方　玲佳</v>
      </c>
      <c r="J103" t="str">
        <f>IFERROR(選手[[#This Row],[氏名カナ]],"")</f>
        <v>ﾐｶﾀ ﾚｲｶ</v>
      </c>
      <c r="K103" t="str">
        <f>IFERROR(選手[[#This Row],[所属名称１]],"")</f>
        <v>ジャパン観</v>
      </c>
      <c r="L103">
        <f>IFERROR(選手[[#This Row],[学校コード]],"")</f>
        <v>1</v>
      </c>
      <c r="M103" t="str">
        <f>IFERROR(VLOOKUP(L103,色々!G:H,2,0),"")</f>
        <v>小学</v>
      </c>
      <c r="N103">
        <f>IFERROR(選手[[#This Row],[学年]],"")</f>
        <v>4</v>
      </c>
      <c r="O103" s="49">
        <f>IFERROR(選手[[#This Row],[生年月日]],"")</f>
        <v>41146</v>
      </c>
      <c r="P103">
        <f t="shared" si="1"/>
        <v>10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2</v>
      </c>
      <c r="H104" t="str">
        <f>IFERROR(VLOOKUP(G104,色々!P:Q,2,0),"")</f>
        <v>女子</v>
      </c>
      <c r="I104" t="str">
        <f>IFERROR(選手[[#This Row],[氏名]],"")</f>
        <v>青野　由奈</v>
      </c>
      <c r="J104" t="str">
        <f>IFERROR(選手[[#This Row],[氏名カナ]],"")</f>
        <v>ｱｵﾉ ﾕﾅ</v>
      </c>
      <c r="K104" t="str">
        <f>IFERROR(選手[[#This Row],[所属名称１]],"")</f>
        <v>ジャパン観</v>
      </c>
      <c r="L104">
        <f>IFERROR(選手[[#This Row],[学校コード]],"")</f>
        <v>1</v>
      </c>
      <c r="M104" t="str">
        <f>IFERROR(VLOOKUP(L104,色々!G:H,2,0),"")</f>
        <v>小学</v>
      </c>
      <c r="N104">
        <f>IFERROR(選手[[#This Row],[学年]],"")</f>
        <v>4</v>
      </c>
      <c r="O104" s="49">
        <f>IFERROR(選手[[#This Row],[生年月日]],"")</f>
        <v>41274</v>
      </c>
      <c r="P104">
        <f t="shared" si="1"/>
        <v>10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2</v>
      </c>
      <c r="H105" t="str">
        <f>IFERROR(VLOOKUP(G105,色々!P:Q,2,0),"")</f>
        <v>女子</v>
      </c>
      <c r="I105" t="str">
        <f>IFERROR(選手[[#This Row],[氏名]],"")</f>
        <v>真鍋　遥帆</v>
      </c>
      <c r="J105" t="str">
        <f>IFERROR(選手[[#This Row],[氏名カナ]],"")</f>
        <v>ﾏﾅﾍﾞ ﾊﾙﾎ</v>
      </c>
      <c r="K105" t="str">
        <f>IFERROR(選手[[#This Row],[所属名称１]],"")</f>
        <v>ジャパン観</v>
      </c>
      <c r="L105">
        <f>IFERROR(選手[[#This Row],[学校コード]],"")</f>
        <v>1</v>
      </c>
      <c r="M105" t="str">
        <f>IFERROR(VLOOKUP(L105,色々!G:H,2,0),"")</f>
        <v>小学</v>
      </c>
      <c r="N105">
        <f>IFERROR(選手[[#This Row],[学年]],"")</f>
        <v>4</v>
      </c>
      <c r="O105" s="49">
        <f>IFERROR(選手[[#This Row],[生年月日]],"")</f>
        <v>41292</v>
      </c>
      <c r="P105">
        <f t="shared" si="1"/>
        <v>9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2</v>
      </c>
      <c r="H106" t="str">
        <f>IFERROR(VLOOKUP(G106,色々!P:Q,2,0),"")</f>
        <v>女子</v>
      </c>
      <c r="I106" t="str">
        <f>IFERROR(選手[[#This Row],[氏名]],"")</f>
        <v>吉川　汐里</v>
      </c>
      <c r="J106" t="str">
        <f>IFERROR(選手[[#This Row],[氏名カナ]],"")</f>
        <v>ﾖｼｶﾜ ｼｵﾘ</v>
      </c>
      <c r="K106" t="str">
        <f>IFERROR(選手[[#This Row],[所属名称１]],"")</f>
        <v>ジャパン観</v>
      </c>
      <c r="L106">
        <f>IFERROR(選手[[#This Row],[学校コード]],"")</f>
        <v>1</v>
      </c>
      <c r="M106" t="str">
        <f>IFERROR(VLOOKUP(L106,色々!G:H,2,0),"")</f>
        <v>小学</v>
      </c>
      <c r="N106">
        <f>IFERROR(選手[[#This Row],[学年]],"")</f>
        <v>3</v>
      </c>
      <c r="O106" s="49">
        <f>IFERROR(選手[[#This Row],[生年月日]],"")</f>
        <v>41468</v>
      </c>
      <c r="P106">
        <f t="shared" si="1"/>
        <v>9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1</v>
      </c>
      <c r="H107" t="str">
        <f>IFERROR(VLOOKUP(G107,色々!P:Q,2,0),"")</f>
        <v>男子</v>
      </c>
      <c r="I107" t="str">
        <f>IFERROR(選手[[#This Row],[氏名]],"")</f>
        <v>米澤　悠太</v>
      </c>
      <c r="J107" t="str">
        <f>IFERROR(選手[[#This Row],[氏名カナ]],"")</f>
        <v>ﾖﾈｻﾞﾜ ﾕｳﾀ</v>
      </c>
      <c r="K107" t="str">
        <f>IFERROR(選手[[#This Row],[所属名称１]],"")</f>
        <v>伊藤ＳＳ</v>
      </c>
      <c r="L107">
        <f>IFERROR(選手[[#This Row],[学校コード]],"")</f>
        <v>3</v>
      </c>
      <c r="M107" t="str">
        <f>IFERROR(VLOOKUP(L107,色々!G:H,2,0),"")</f>
        <v>高校</v>
      </c>
      <c r="N107">
        <f>IFERROR(選手[[#This Row],[学年]],"")</f>
        <v>3</v>
      </c>
      <c r="O107" s="49">
        <f>IFERROR(選手[[#This Row],[生年月日]],"")</f>
        <v>38427</v>
      </c>
      <c r="P107">
        <f t="shared" si="1"/>
        <v>17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1</v>
      </c>
      <c r="H108" t="str">
        <f>IFERROR(VLOOKUP(G108,色々!P:Q,2,0),"")</f>
        <v>男子</v>
      </c>
      <c r="I108" t="str">
        <f>IFERROR(選手[[#This Row],[氏名]],"")</f>
        <v>佐藤　拓翔</v>
      </c>
      <c r="J108" t="str">
        <f>IFERROR(選手[[#This Row],[氏名カナ]],"")</f>
        <v>ｻﾄｳ ﾀｸﾄ</v>
      </c>
      <c r="K108" t="str">
        <f>IFERROR(選手[[#This Row],[所属名称１]],"")</f>
        <v>伊藤ＳＳ</v>
      </c>
      <c r="L108">
        <f>IFERROR(選手[[#This Row],[学校コード]],"")</f>
        <v>3</v>
      </c>
      <c r="M108" t="str">
        <f>IFERROR(VLOOKUP(L108,色々!G:H,2,0),"")</f>
        <v>高校</v>
      </c>
      <c r="N108">
        <f>IFERROR(選手[[#This Row],[学年]],"")</f>
        <v>1</v>
      </c>
      <c r="O108" s="49">
        <f>IFERROR(選手[[#This Row],[生年月日]],"")</f>
        <v>38828</v>
      </c>
      <c r="P108">
        <f t="shared" si="1"/>
        <v>16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1</v>
      </c>
      <c r="H109" t="str">
        <f>IFERROR(VLOOKUP(G109,色々!P:Q,2,0),"")</f>
        <v>男子</v>
      </c>
      <c r="I109" t="str">
        <f>IFERROR(選手[[#This Row],[氏名]],"")</f>
        <v>荒木　貴弥</v>
      </c>
      <c r="J109" t="str">
        <f>IFERROR(選手[[#This Row],[氏名カナ]],"")</f>
        <v>ｱﾗｷ ﾀｶﾔ</v>
      </c>
      <c r="K109" t="str">
        <f>IFERROR(選手[[#This Row],[所属名称１]],"")</f>
        <v>伊藤ＳＳ</v>
      </c>
      <c r="L109">
        <f>IFERROR(選手[[#This Row],[学校コード]],"")</f>
        <v>3</v>
      </c>
      <c r="M109" t="str">
        <f>IFERROR(VLOOKUP(L109,色々!G:H,2,0),"")</f>
        <v>高校</v>
      </c>
      <c r="N109">
        <f>IFERROR(選手[[#This Row],[学年]],"")</f>
        <v>1</v>
      </c>
      <c r="O109" s="49">
        <f>IFERROR(選手[[#This Row],[生年月日]],"")</f>
        <v>38831</v>
      </c>
      <c r="P109">
        <f t="shared" si="1"/>
        <v>16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1</v>
      </c>
      <c r="H110" t="str">
        <f>IFERROR(VLOOKUP(G110,色々!P:Q,2,0),"")</f>
        <v>男子</v>
      </c>
      <c r="I110" t="str">
        <f>IFERROR(選手[[#This Row],[氏名]],"")</f>
        <v>薄井　悠斗</v>
      </c>
      <c r="J110" t="str">
        <f>IFERROR(選手[[#This Row],[氏名カナ]],"")</f>
        <v>ｳｽｲ ﾕｳﾄ</v>
      </c>
      <c r="K110" t="str">
        <f>IFERROR(選手[[#This Row],[所属名称１]],"")</f>
        <v>伊藤ＳＳ</v>
      </c>
      <c r="L110">
        <f>IFERROR(選手[[#This Row],[学校コード]],"")</f>
        <v>2</v>
      </c>
      <c r="M110" t="str">
        <f>IFERROR(VLOOKUP(L110,色々!G:H,2,0),"")</f>
        <v>中学</v>
      </c>
      <c r="N110">
        <f>IFERROR(選手[[#This Row],[学年]],"")</f>
        <v>3</v>
      </c>
      <c r="O110" s="49">
        <f>IFERROR(選手[[#This Row],[生年月日]],"")</f>
        <v>39299</v>
      </c>
      <c r="P110">
        <f t="shared" si="1"/>
        <v>15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1</v>
      </c>
      <c r="H111" t="str">
        <f>IFERROR(VLOOKUP(G111,色々!P:Q,2,0),"")</f>
        <v>男子</v>
      </c>
      <c r="I111" t="str">
        <f>IFERROR(選手[[#This Row],[氏名]],"")</f>
        <v>菅　　俊哉</v>
      </c>
      <c r="J111" t="str">
        <f>IFERROR(選手[[#This Row],[氏名カナ]],"")</f>
        <v>ｽｶﾞ ｼｭﾝﾔ</v>
      </c>
      <c r="K111" t="str">
        <f>IFERROR(選手[[#This Row],[所属名称１]],"")</f>
        <v>伊藤ＳＳ</v>
      </c>
      <c r="L111">
        <f>IFERROR(選手[[#This Row],[学校コード]],"")</f>
        <v>2</v>
      </c>
      <c r="M111" t="str">
        <f>IFERROR(VLOOKUP(L111,色々!G:H,2,0),"")</f>
        <v>中学</v>
      </c>
      <c r="N111">
        <f>IFERROR(選手[[#This Row],[学年]],"")</f>
        <v>3</v>
      </c>
      <c r="O111" s="49">
        <f>IFERROR(選手[[#This Row],[生年月日]],"")</f>
        <v>39502</v>
      </c>
      <c r="P111">
        <f t="shared" si="1"/>
        <v>14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1</v>
      </c>
      <c r="H112" t="str">
        <f>IFERROR(VLOOKUP(G112,色々!P:Q,2,0),"")</f>
        <v>男子</v>
      </c>
      <c r="I112" t="str">
        <f>IFERROR(選手[[#This Row],[氏名]],"")</f>
        <v>高橋　一成</v>
      </c>
      <c r="J112" t="str">
        <f>IFERROR(選手[[#This Row],[氏名カナ]],"")</f>
        <v>ﾀｶﾊｼ ｲｯｾｲ</v>
      </c>
      <c r="K112" t="str">
        <f>IFERROR(選手[[#This Row],[所属名称１]],"")</f>
        <v>伊藤ＳＳ</v>
      </c>
      <c r="L112">
        <f>IFERROR(選手[[#This Row],[学校コード]],"")</f>
        <v>2</v>
      </c>
      <c r="M112" t="str">
        <f>IFERROR(VLOOKUP(L112,色々!G:H,2,0),"")</f>
        <v>中学</v>
      </c>
      <c r="N112">
        <f>IFERROR(選手[[#This Row],[学年]],"")</f>
        <v>2</v>
      </c>
      <c r="O112" s="49">
        <f>IFERROR(選手[[#This Row],[生年月日]],"")</f>
        <v>39550</v>
      </c>
      <c r="P112">
        <f t="shared" si="1"/>
        <v>14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1</v>
      </c>
      <c r="H113" t="str">
        <f>IFERROR(VLOOKUP(G113,色々!P:Q,2,0),"")</f>
        <v>男子</v>
      </c>
      <c r="I113" t="str">
        <f>IFERROR(選手[[#This Row],[氏名]],"")</f>
        <v>氏家　　瞬</v>
      </c>
      <c r="J113" t="str">
        <f>IFERROR(選手[[#This Row],[氏名カナ]],"")</f>
        <v>ｳｼﾞｹ ｼｭﾝ</v>
      </c>
      <c r="K113" t="str">
        <f>IFERROR(選手[[#This Row],[所属名称１]],"")</f>
        <v>伊藤ＳＳ</v>
      </c>
      <c r="L113">
        <f>IFERROR(選手[[#This Row],[学校コード]],"")</f>
        <v>2</v>
      </c>
      <c r="M113" t="str">
        <f>IFERROR(VLOOKUP(L113,色々!G:H,2,0),"")</f>
        <v>中学</v>
      </c>
      <c r="N113">
        <f>IFERROR(選手[[#This Row],[学年]],"")</f>
        <v>2</v>
      </c>
      <c r="O113" s="49">
        <f>IFERROR(選手[[#This Row],[生年月日]],"")</f>
        <v>39590</v>
      </c>
      <c r="P113">
        <f t="shared" si="1"/>
        <v>14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1</v>
      </c>
      <c r="H114" t="str">
        <f>IFERROR(VLOOKUP(G114,色々!P:Q,2,0),"")</f>
        <v>男子</v>
      </c>
      <c r="I114" t="str">
        <f>IFERROR(選手[[#This Row],[氏名]],"")</f>
        <v>佐藤　太智</v>
      </c>
      <c r="J114" t="str">
        <f>IFERROR(選手[[#This Row],[氏名カナ]],"")</f>
        <v>ｻﾄｳ ﾀｲﾁ</v>
      </c>
      <c r="K114" t="str">
        <f>IFERROR(選手[[#This Row],[所属名称１]],"")</f>
        <v>伊藤ＳＳ</v>
      </c>
      <c r="L114">
        <f>IFERROR(選手[[#This Row],[学校コード]],"")</f>
        <v>2</v>
      </c>
      <c r="M114" t="str">
        <f>IFERROR(VLOOKUP(L114,色々!G:H,2,0),"")</f>
        <v>中学</v>
      </c>
      <c r="N114">
        <f>IFERROR(選手[[#This Row],[学年]],"")</f>
        <v>2</v>
      </c>
      <c r="O114" s="49">
        <f>IFERROR(選手[[#This Row],[生年月日]],"")</f>
        <v>39632</v>
      </c>
      <c r="P114">
        <f t="shared" si="1"/>
        <v>14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1</v>
      </c>
      <c r="H115" t="str">
        <f>IFERROR(VLOOKUP(G115,色々!P:Q,2,0),"")</f>
        <v>男子</v>
      </c>
      <c r="I115" t="str">
        <f>IFERROR(選手[[#This Row],[氏名]],"")</f>
        <v>三宅　涼太</v>
      </c>
      <c r="J115" t="str">
        <f>IFERROR(選手[[#This Row],[氏名カナ]],"")</f>
        <v>ﾐﾔｹ ﾘｮｳﾀ</v>
      </c>
      <c r="K115" t="str">
        <f>IFERROR(選手[[#This Row],[所属名称１]],"")</f>
        <v>伊藤ＳＳ</v>
      </c>
      <c r="L115">
        <f>IFERROR(選手[[#This Row],[学校コード]],"")</f>
        <v>2</v>
      </c>
      <c r="M115" t="str">
        <f>IFERROR(VLOOKUP(L115,色々!G:H,2,0),"")</f>
        <v>中学</v>
      </c>
      <c r="N115">
        <f>IFERROR(選手[[#This Row],[学年]],"")</f>
        <v>2</v>
      </c>
      <c r="O115" s="49">
        <f>IFERROR(選手[[#This Row],[生年月日]],"")</f>
        <v>39672</v>
      </c>
      <c r="P115">
        <f t="shared" si="1"/>
        <v>14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1</v>
      </c>
      <c r="H116" t="str">
        <f>IFERROR(VLOOKUP(G116,色々!P:Q,2,0),"")</f>
        <v>男子</v>
      </c>
      <c r="I116" t="str">
        <f>IFERROR(選手[[#This Row],[氏名]],"")</f>
        <v>朝倉　心温</v>
      </c>
      <c r="J116" t="str">
        <f>IFERROR(選手[[#This Row],[氏名カナ]],"")</f>
        <v>ｱｻｸﾗ ｼｵﾝ</v>
      </c>
      <c r="K116" t="str">
        <f>IFERROR(選手[[#This Row],[所属名称１]],"")</f>
        <v>伊藤ＳＳ</v>
      </c>
      <c r="L116">
        <f>IFERROR(選手[[#This Row],[学校コード]],"")</f>
        <v>2</v>
      </c>
      <c r="M116" t="str">
        <f>IFERROR(VLOOKUP(L116,色々!G:H,2,0),"")</f>
        <v>中学</v>
      </c>
      <c r="N116">
        <f>IFERROR(選手[[#This Row],[学年]],"")</f>
        <v>1</v>
      </c>
      <c r="O116" s="49">
        <f>IFERROR(選手[[#This Row],[生年月日]],"")</f>
        <v>39913</v>
      </c>
      <c r="P116">
        <f t="shared" si="1"/>
        <v>13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1</v>
      </c>
      <c r="H117" t="str">
        <f>IFERROR(VLOOKUP(G117,色々!P:Q,2,0),"")</f>
        <v>男子</v>
      </c>
      <c r="I117" t="str">
        <f>IFERROR(選手[[#This Row],[氏名]],"")</f>
        <v>奈良　泰助</v>
      </c>
      <c r="J117" t="str">
        <f>IFERROR(選手[[#This Row],[氏名カナ]],"")</f>
        <v>ﾅﾗ ﾀｲｽｹ</v>
      </c>
      <c r="K117" t="str">
        <f>IFERROR(選手[[#This Row],[所属名称１]],"")</f>
        <v>伊藤ＳＳ</v>
      </c>
      <c r="L117">
        <f>IFERROR(選手[[#This Row],[学校コード]],"")</f>
        <v>2</v>
      </c>
      <c r="M117" t="str">
        <f>IFERROR(VLOOKUP(L117,色々!G:H,2,0),"")</f>
        <v>中学</v>
      </c>
      <c r="N117">
        <f>IFERROR(選手[[#This Row],[学年]],"")</f>
        <v>1</v>
      </c>
      <c r="O117" s="49">
        <f>IFERROR(選手[[#This Row],[生年月日]],"")</f>
        <v>39982</v>
      </c>
      <c r="P117">
        <f t="shared" si="1"/>
        <v>13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1</v>
      </c>
      <c r="H118" t="str">
        <f>IFERROR(VLOOKUP(G118,色々!P:Q,2,0),"")</f>
        <v>男子</v>
      </c>
      <c r="I118" t="str">
        <f>IFERROR(選手[[#This Row],[氏名]],"")</f>
        <v>白井　　惺</v>
      </c>
      <c r="J118" t="str">
        <f>IFERROR(選手[[#This Row],[氏名カナ]],"")</f>
        <v>ｼﾗｲ ｻﾄﾙ</v>
      </c>
      <c r="K118" t="str">
        <f>IFERROR(選手[[#This Row],[所属名称１]],"")</f>
        <v>伊藤ＳＳ</v>
      </c>
      <c r="L118">
        <f>IFERROR(選手[[#This Row],[学校コード]],"")</f>
        <v>2</v>
      </c>
      <c r="M118" t="str">
        <f>IFERROR(VLOOKUP(L118,色々!G:H,2,0),"")</f>
        <v>中学</v>
      </c>
      <c r="N118">
        <f>IFERROR(選手[[#This Row],[学年]],"")</f>
        <v>1</v>
      </c>
      <c r="O118" s="49">
        <f>IFERROR(選手[[#This Row],[生年月日]],"")</f>
        <v>40170</v>
      </c>
      <c r="P118">
        <f t="shared" si="1"/>
        <v>13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1</v>
      </c>
      <c r="H119" t="str">
        <f>IFERROR(VLOOKUP(G119,色々!P:Q,2,0),"")</f>
        <v>男子</v>
      </c>
      <c r="I119" t="str">
        <f>IFERROR(選手[[#This Row],[氏名]],"")</f>
        <v>前田　聡介</v>
      </c>
      <c r="J119" t="str">
        <f>IFERROR(選手[[#This Row],[氏名カナ]],"")</f>
        <v>ﾏｴﾀﾞ ｿｳｽｹ</v>
      </c>
      <c r="K119" t="str">
        <f>IFERROR(選手[[#This Row],[所属名称１]],"")</f>
        <v>伊藤ＳＳ</v>
      </c>
      <c r="L119">
        <f>IFERROR(選手[[#This Row],[学校コード]],"")</f>
        <v>1</v>
      </c>
      <c r="M119" t="str">
        <f>IFERROR(VLOOKUP(L119,色々!G:H,2,0),"")</f>
        <v>小学</v>
      </c>
      <c r="N119">
        <f>IFERROR(選手[[#This Row],[学年]],"")</f>
        <v>6</v>
      </c>
      <c r="O119" s="49">
        <f>IFERROR(選手[[#This Row],[生年月日]],"")</f>
        <v>40324</v>
      </c>
      <c r="P119">
        <f t="shared" si="1"/>
        <v>12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1</v>
      </c>
      <c r="H120" t="str">
        <f>IFERROR(VLOOKUP(G120,色々!P:Q,2,0),"")</f>
        <v>男子</v>
      </c>
      <c r="I120" t="str">
        <f>IFERROR(選手[[#This Row],[氏名]],"")</f>
        <v>筒井　優仁</v>
      </c>
      <c r="J120" t="str">
        <f>IFERROR(選手[[#This Row],[氏名カナ]],"")</f>
        <v>ﾂﾂｲ ﾏｻﾋﾄ</v>
      </c>
      <c r="K120" t="str">
        <f>IFERROR(選手[[#This Row],[所属名称１]],"")</f>
        <v>伊藤ＳＳ</v>
      </c>
      <c r="L120">
        <f>IFERROR(選手[[#This Row],[学校コード]],"")</f>
        <v>1</v>
      </c>
      <c r="M120" t="str">
        <f>IFERROR(VLOOKUP(L120,色々!G:H,2,0),"")</f>
        <v>小学</v>
      </c>
      <c r="N120">
        <f>IFERROR(選手[[#This Row],[学年]],"")</f>
        <v>6</v>
      </c>
      <c r="O120" s="49">
        <f>IFERROR(選手[[#This Row],[生年月日]],"")</f>
        <v>40347</v>
      </c>
      <c r="P120">
        <f t="shared" si="1"/>
        <v>12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1</v>
      </c>
      <c r="H121" t="str">
        <f>IFERROR(VLOOKUP(G121,色々!P:Q,2,0),"")</f>
        <v>男子</v>
      </c>
      <c r="I121" t="str">
        <f>IFERROR(選手[[#This Row],[氏名]],"")</f>
        <v>鈴木　心都</v>
      </c>
      <c r="J121" t="str">
        <f>IFERROR(選手[[#This Row],[氏名カナ]],"")</f>
        <v>ｽｽﾞｷ ﾏﾅﾄ</v>
      </c>
      <c r="K121" t="str">
        <f>IFERROR(選手[[#This Row],[所属名称１]],"")</f>
        <v>伊藤ＳＳ</v>
      </c>
      <c r="L121">
        <f>IFERROR(選手[[#This Row],[学校コード]],"")</f>
        <v>1</v>
      </c>
      <c r="M121" t="str">
        <f>IFERROR(VLOOKUP(L121,色々!G:H,2,0),"")</f>
        <v>小学</v>
      </c>
      <c r="N121">
        <f>IFERROR(選手[[#This Row],[学年]],"")</f>
        <v>4</v>
      </c>
      <c r="O121" s="49">
        <f>IFERROR(選手[[#This Row],[生年月日]],"")</f>
        <v>41075</v>
      </c>
      <c r="P121">
        <f t="shared" si="1"/>
        <v>10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1</v>
      </c>
      <c r="H122" t="str">
        <f>IFERROR(VLOOKUP(G122,色々!P:Q,2,0),"")</f>
        <v>男子</v>
      </c>
      <c r="I122" t="str">
        <f>IFERROR(選手[[#This Row],[氏名]],"")</f>
        <v>前田　咲空</v>
      </c>
      <c r="J122" t="str">
        <f>IFERROR(選手[[#This Row],[氏名カナ]],"")</f>
        <v>ﾏｴﾀﾞ ｻｸ</v>
      </c>
      <c r="K122" t="str">
        <f>IFERROR(選手[[#This Row],[所属名称１]],"")</f>
        <v>伊藤ＳＳ</v>
      </c>
      <c r="L122">
        <f>IFERROR(選手[[#This Row],[学校コード]],"")</f>
        <v>1</v>
      </c>
      <c r="M122" t="str">
        <f>IFERROR(VLOOKUP(L122,色々!G:H,2,0),"")</f>
        <v>小学</v>
      </c>
      <c r="N122">
        <f>IFERROR(選手[[#This Row],[学年]],"")</f>
        <v>4</v>
      </c>
      <c r="O122" s="49">
        <f>IFERROR(選手[[#This Row],[生年月日]],"")</f>
        <v>41147</v>
      </c>
      <c r="P122">
        <f t="shared" si="1"/>
        <v>10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佐藤　　樹</v>
      </c>
      <c r="J123" t="str">
        <f>IFERROR(選手[[#This Row],[氏名カナ]],"")</f>
        <v>ｻﾄｳ ﾀﾂｷ</v>
      </c>
      <c r="K123" t="str">
        <f>IFERROR(選手[[#This Row],[所属名称１]],"")</f>
        <v>伊藤ＳＳ</v>
      </c>
      <c r="L123">
        <f>IFERROR(選手[[#This Row],[学校コード]],"")</f>
        <v>1</v>
      </c>
      <c r="M123" t="str">
        <f>IFERROR(VLOOKUP(L123,色々!G:H,2,0),"")</f>
        <v>小学</v>
      </c>
      <c r="N123">
        <f>IFERROR(選手[[#This Row],[学年]],"")</f>
        <v>4</v>
      </c>
      <c r="O123" s="49">
        <f>IFERROR(選手[[#This Row],[生年月日]],"")</f>
        <v>41187</v>
      </c>
      <c r="P123">
        <f t="shared" si="1"/>
        <v>10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1</v>
      </c>
      <c r="H124" t="str">
        <f>IFERROR(VLOOKUP(G124,色々!P:Q,2,0),"")</f>
        <v>男子</v>
      </c>
      <c r="I124" t="str">
        <f>IFERROR(選手[[#This Row],[氏名]],"")</f>
        <v>弓削　刀也</v>
      </c>
      <c r="J124" t="str">
        <f>IFERROR(選手[[#This Row],[氏名カナ]],"")</f>
        <v>ﾕｹﾞ ﾄｳﾔ</v>
      </c>
      <c r="K124" t="str">
        <f>IFERROR(選手[[#This Row],[所属名称１]],"")</f>
        <v>伊藤ＳＳ</v>
      </c>
      <c r="L124">
        <f>IFERROR(選手[[#This Row],[学校コード]],"")</f>
        <v>1</v>
      </c>
      <c r="M124" t="str">
        <f>IFERROR(VLOOKUP(L124,色々!G:H,2,0),"")</f>
        <v>小学</v>
      </c>
      <c r="N124">
        <f>IFERROR(選手[[#This Row],[学年]],"")</f>
        <v>4</v>
      </c>
      <c r="O124" s="49">
        <f>IFERROR(選手[[#This Row],[生年月日]],"")</f>
        <v>41241</v>
      </c>
      <c r="P124">
        <f t="shared" si="1"/>
        <v>10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2</v>
      </c>
      <c r="H125" t="str">
        <f>IFERROR(VLOOKUP(G125,色々!P:Q,2,0),"")</f>
        <v>女子</v>
      </c>
      <c r="I125" t="str">
        <f>IFERROR(選手[[#This Row],[氏名]],"")</f>
        <v>西川　　葵</v>
      </c>
      <c r="J125" t="str">
        <f>IFERROR(選手[[#This Row],[氏名カナ]],"")</f>
        <v>ﾆｼｶﾜ ｱｵｲ</v>
      </c>
      <c r="K125" t="str">
        <f>IFERROR(選手[[#This Row],[所属名称１]],"")</f>
        <v>伊藤ＳＳ</v>
      </c>
      <c r="L125">
        <f>IFERROR(選手[[#This Row],[学校コード]],"")</f>
        <v>3</v>
      </c>
      <c r="M125" t="str">
        <f>IFERROR(VLOOKUP(L125,色々!G:H,2,0),"")</f>
        <v>高校</v>
      </c>
      <c r="N125">
        <f>IFERROR(選手[[#This Row],[学年]],"")</f>
        <v>2</v>
      </c>
      <c r="O125" s="49">
        <f>IFERROR(選手[[#This Row],[生年月日]],"")</f>
        <v>38543</v>
      </c>
      <c r="P125">
        <f t="shared" si="1"/>
        <v>17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2</v>
      </c>
      <c r="H126" t="str">
        <f>IFERROR(VLOOKUP(G126,色々!P:Q,2,0),"")</f>
        <v>女子</v>
      </c>
      <c r="I126" t="str">
        <f>IFERROR(選手[[#This Row],[氏名]],"")</f>
        <v>稲田なつめ</v>
      </c>
      <c r="J126" t="str">
        <f>IFERROR(選手[[#This Row],[氏名カナ]],"")</f>
        <v>ｲﾅﾀﾞ ﾅﾂﾒ</v>
      </c>
      <c r="K126" t="str">
        <f>IFERROR(選手[[#This Row],[所属名称１]],"")</f>
        <v>伊藤ＳＳ</v>
      </c>
      <c r="L126">
        <f>IFERROR(選手[[#This Row],[学校コード]],"")</f>
        <v>3</v>
      </c>
      <c r="M126" t="str">
        <f>IFERROR(VLOOKUP(L126,色々!G:H,2,0),"")</f>
        <v>高校</v>
      </c>
      <c r="N126">
        <f>IFERROR(選手[[#This Row],[学年]],"")</f>
        <v>2</v>
      </c>
      <c r="O126" s="49">
        <f>IFERROR(選手[[#This Row],[生年月日]],"")</f>
        <v>38597</v>
      </c>
      <c r="P126">
        <f t="shared" si="1"/>
        <v>17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2</v>
      </c>
      <c r="H127" t="str">
        <f>IFERROR(VLOOKUP(G127,色々!P:Q,2,0),"")</f>
        <v>女子</v>
      </c>
      <c r="I127" t="str">
        <f>IFERROR(選手[[#This Row],[氏名]],"")</f>
        <v>高畠　優花</v>
      </c>
      <c r="J127" t="str">
        <f>IFERROR(選手[[#This Row],[氏名カナ]],"")</f>
        <v>ﾀｶﾊﾞﾀｹ ﾕｳｶ</v>
      </c>
      <c r="K127" t="str">
        <f>IFERROR(選手[[#This Row],[所属名称１]],"")</f>
        <v>伊藤ＳＳ</v>
      </c>
      <c r="L127">
        <f>IFERROR(選手[[#This Row],[学校コード]],"")</f>
        <v>3</v>
      </c>
      <c r="M127" t="str">
        <f>IFERROR(VLOOKUP(L127,色々!G:H,2,0),"")</f>
        <v>高校</v>
      </c>
      <c r="N127">
        <f>IFERROR(選手[[#This Row],[学年]],"")</f>
        <v>1</v>
      </c>
      <c r="O127" s="49">
        <f>IFERROR(選手[[#This Row],[生年月日]],"")</f>
        <v>38854</v>
      </c>
      <c r="P127">
        <f t="shared" si="1"/>
        <v>16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2</v>
      </c>
      <c r="H128" t="str">
        <f>IFERROR(VLOOKUP(G128,色々!P:Q,2,0),"")</f>
        <v>女子</v>
      </c>
      <c r="I128" t="str">
        <f>IFERROR(選手[[#This Row],[氏名]],"")</f>
        <v>宮武　夢佳</v>
      </c>
      <c r="J128" t="str">
        <f>IFERROR(選手[[#This Row],[氏名カナ]],"")</f>
        <v>ﾐﾔﾀｹ ﾕﾒｶ</v>
      </c>
      <c r="K128" t="str">
        <f>IFERROR(選手[[#This Row],[所属名称１]],"")</f>
        <v>伊藤ＳＳ</v>
      </c>
      <c r="L128">
        <f>IFERROR(選手[[#This Row],[学校コード]],"")</f>
        <v>3</v>
      </c>
      <c r="M128" t="str">
        <f>IFERROR(VLOOKUP(L128,色々!G:H,2,0),"")</f>
        <v>高校</v>
      </c>
      <c r="N128">
        <f>IFERROR(選手[[#This Row],[学年]],"")</f>
        <v>1</v>
      </c>
      <c r="O128" s="49">
        <f>IFERROR(選手[[#This Row],[生年月日]],"")</f>
        <v>38904</v>
      </c>
      <c r="P128">
        <f t="shared" si="1"/>
        <v>16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2</v>
      </c>
      <c r="H129" t="str">
        <f>IFERROR(VLOOKUP(G129,色々!P:Q,2,0),"")</f>
        <v>女子</v>
      </c>
      <c r="I129" t="str">
        <f>IFERROR(選手[[#This Row],[氏名]],"")</f>
        <v>篠原　瑠花</v>
      </c>
      <c r="J129" t="str">
        <f>IFERROR(選手[[#This Row],[氏名カナ]],"")</f>
        <v>ｼﾉﾊﾗ ﾙｶ</v>
      </c>
      <c r="K129" t="str">
        <f>IFERROR(選手[[#This Row],[所属名称１]],"")</f>
        <v>伊藤ＳＳ</v>
      </c>
      <c r="L129">
        <f>IFERROR(選手[[#This Row],[学校コード]],"")</f>
        <v>3</v>
      </c>
      <c r="M129" t="str">
        <f>IFERROR(VLOOKUP(L129,色々!G:H,2,0),"")</f>
        <v>高校</v>
      </c>
      <c r="N129">
        <f>IFERROR(選手[[#This Row],[学年]],"")</f>
        <v>1</v>
      </c>
      <c r="O129" s="49">
        <f>IFERROR(選手[[#This Row],[生年月日]],"")</f>
        <v>39047</v>
      </c>
      <c r="P129">
        <f t="shared" si="1"/>
        <v>16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2</v>
      </c>
      <c r="H130" t="str">
        <f>IFERROR(VLOOKUP(G130,色々!P:Q,2,0),"")</f>
        <v>女子</v>
      </c>
      <c r="I130" t="str">
        <f>IFERROR(選手[[#This Row],[氏名]],"")</f>
        <v>霜出こころ</v>
      </c>
      <c r="J130" t="str">
        <f>IFERROR(選手[[#This Row],[氏名カナ]],"")</f>
        <v>ｼﾓｲﾃﾞ ｺｺﾛ</v>
      </c>
      <c r="K130" t="str">
        <f>IFERROR(選手[[#This Row],[所属名称１]],"")</f>
        <v>伊藤ＳＳ</v>
      </c>
      <c r="L130">
        <f>IFERROR(選手[[#This Row],[学校コード]],"")</f>
        <v>2</v>
      </c>
      <c r="M130" t="str">
        <f>IFERROR(VLOOKUP(L130,色々!G:H,2,0),"")</f>
        <v>中学</v>
      </c>
      <c r="N130">
        <f>IFERROR(選手[[#This Row],[学年]],"")</f>
        <v>2</v>
      </c>
      <c r="O130" s="49">
        <f>IFERROR(選手[[#This Row],[生年月日]],"")</f>
        <v>39576</v>
      </c>
      <c r="P130">
        <f t="shared" si="1"/>
        <v>14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2</v>
      </c>
      <c r="H131" t="str">
        <f>IFERROR(VLOOKUP(G131,色々!P:Q,2,0),"")</f>
        <v>女子</v>
      </c>
      <c r="I131" t="str">
        <f>IFERROR(選手[[#This Row],[氏名]],"")</f>
        <v>稲田つむぎ</v>
      </c>
      <c r="J131" t="str">
        <f>IFERROR(選手[[#This Row],[氏名カナ]],"")</f>
        <v>ｲﾅﾀﾞ ﾂﾑｷﾞ</v>
      </c>
      <c r="K131" t="str">
        <f>IFERROR(選手[[#This Row],[所属名称１]],"")</f>
        <v>伊藤ＳＳ</v>
      </c>
      <c r="L131">
        <f>IFERROR(選手[[#This Row],[学校コード]],"")</f>
        <v>1</v>
      </c>
      <c r="M131" t="str">
        <f>IFERROR(VLOOKUP(L131,色々!G:H,2,0),"")</f>
        <v>小学</v>
      </c>
      <c r="N131">
        <f>IFERROR(選手[[#This Row],[学年]],"")</f>
        <v>6</v>
      </c>
      <c r="O131" s="49">
        <f>IFERROR(選手[[#This Row],[生年月日]],"")</f>
        <v>40319</v>
      </c>
      <c r="P131">
        <f t="shared" ref="P131:P194" si="2">DATEDIF(O131,$O$1,"y")</f>
        <v>12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2</v>
      </c>
      <c r="H132" t="str">
        <f>IFERROR(VLOOKUP(G132,色々!P:Q,2,0),"")</f>
        <v>女子</v>
      </c>
      <c r="I132" t="str">
        <f>IFERROR(選手[[#This Row],[氏名]],"")</f>
        <v>髙尾あやめ</v>
      </c>
      <c r="J132" t="str">
        <f>IFERROR(選手[[#This Row],[氏名カナ]],"")</f>
        <v>ﾀｶｵ ｱﾔﾒ</v>
      </c>
      <c r="K132" t="str">
        <f>IFERROR(選手[[#This Row],[所属名称１]],"")</f>
        <v>伊藤ＳＳ</v>
      </c>
      <c r="L132">
        <f>IFERROR(選手[[#This Row],[学校コード]],"")</f>
        <v>1</v>
      </c>
      <c r="M132" t="str">
        <f>IFERROR(VLOOKUP(L132,色々!G:H,2,0),"")</f>
        <v>小学</v>
      </c>
      <c r="N132">
        <f>IFERROR(選手[[#This Row],[学年]],"")</f>
        <v>6</v>
      </c>
      <c r="O132" s="49">
        <f>IFERROR(選手[[#This Row],[生年月日]],"")</f>
        <v>40357</v>
      </c>
      <c r="P132">
        <f t="shared" si="2"/>
        <v>12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2</v>
      </c>
      <c r="H133" t="str">
        <f>IFERROR(VLOOKUP(G133,色々!P:Q,2,0),"")</f>
        <v>女子</v>
      </c>
      <c r="I133" t="str">
        <f>IFERROR(選手[[#This Row],[氏名]],"")</f>
        <v>三宅　那奈</v>
      </c>
      <c r="J133" t="str">
        <f>IFERROR(選手[[#This Row],[氏名カナ]],"")</f>
        <v>ﾐﾔｹ ﾅﾅ</v>
      </c>
      <c r="K133" t="str">
        <f>IFERROR(選手[[#This Row],[所属名称１]],"")</f>
        <v>伊藤ＳＳ</v>
      </c>
      <c r="L133">
        <f>IFERROR(選手[[#This Row],[学校コード]],"")</f>
        <v>1</v>
      </c>
      <c r="M133" t="str">
        <f>IFERROR(VLOOKUP(L133,色々!G:H,2,0),"")</f>
        <v>小学</v>
      </c>
      <c r="N133">
        <f>IFERROR(選手[[#This Row],[学年]],"")</f>
        <v>5</v>
      </c>
      <c r="O133" s="49">
        <f>IFERROR(選手[[#This Row],[生年月日]],"")</f>
        <v>40741</v>
      </c>
      <c r="P133">
        <f t="shared" si="2"/>
        <v>11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2</v>
      </c>
      <c r="H134" t="str">
        <f>IFERROR(VLOOKUP(G134,色々!P:Q,2,0),"")</f>
        <v>女子</v>
      </c>
      <c r="I134" t="str">
        <f>IFERROR(選手[[#This Row],[氏名]],"")</f>
        <v>大島　佐彩</v>
      </c>
      <c r="J134" t="str">
        <f>IFERROR(選手[[#This Row],[氏名カナ]],"")</f>
        <v>ｵｵｼﾏ ｻｱﾔ</v>
      </c>
      <c r="K134" t="str">
        <f>IFERROR(選手[[#This Row],[所属名称１]],"")</f>
        <v>伊藤ＳＳ</v>
      </c>
      <c r="L134">
        <f>IFERROR(選手[[#This Row],[学校コード]],"")</f>
        <v>1</v>
      </c>
      <c r="M134" t="str">
        <f>IFERROR(VLOOKUP(L134,色々!G:H,2,0),"")</f>
        <v>小学</v>
      </c>
      <c r="N134">
        <f>IFERROR(選手[[#This Row],[学年]],"")</f>
        <v>5</v>
      </c>
      <c r="O134" s="49">
        <f>IFERROR(選手[[#This Row],[生年月日]],"")</f>
        <v>40787</v>
      </c>
      <c r="P134">
        <f t="shared" si="2"/>
        <v>11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植田　蒼翔</v>
      </c>
      <c r="J135" t="str">
        <f>IFERROR(選手[[#This Row],[氏名カナ]],"")</f>
        <v>ｳｴﾀ ｿﾗﾄ</v>
      </c>
      <c r="K135" t="str">
        <f>IFERROR(選手[[#This Row],[所属名称１]],"")</f>
        <v>坂出伊藤ＳＳ</v>
      </c>
      <c r="L135">
        <f>IFERROR(選手[[#This Row],[学校コード]],"")</f>
        <v>3</v>
      </c>
      <c r="M135" t="str">
        <f>IFERROR(VLOOKUP(L135,色々!G:H,2,0),"")</f>
        <v>高校</v>
      </c>
      <c r="N135">
        <f>IFERROR(選手[[#This Row],[学年]],"")</f>
        <v>3</v>
      </c>
      <c r="O135" s="49">
        <f>IFERROR(選手[[#This Row],[生年月日]],"")</f>
        <v>38333</v>
      </c>
      <c r="P135">
        <f t="shared" si="2"/>
        <v>18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1</v>
      </c>
      <c r="H136" t="str">
        <f>IFERROR(VLOOKUP(G136,色々!P:Q,2,0),"")</f>
        <v>男子</v>
      </c>
      <c r="I136" t="str">
        <f>IFERROR(選手[[#This Row],[氏名]],"")</f>
        <v>松中　康浩</v>
      </c>
      <c r="J136" t="str">
        <f>IFERROR(選手[[#This Row],[氏名カナ]],"")</f>
        <v>ﾏﾂﾅｶ ﾔｽﾋﾛ</v>
      </c>
      <c r="K136" t="str">
        <f>IFERROR(選手[[#This Row],[所属名称１]],"")</f>
        <v>坂出伊藤ＳＳ</v>
      </c>
      <c r="L136">
        <f>IFERROR(選手[[#This Row],[学校コード]],"")</f>
        <v>3</v>
      </c>
      <c r="M136" t="str">
        <f>IFERROR(VLOOKUP(L136,色々!G:H,2,0),"")</f>
        <v>高校</v>
      </c>
      <c r="N136">
        <f>IFERROR(選手[[#This Row],[学年]],"")</f>
        <v>1</v>
      </c>
      <c r="O136" s="49">
        <f>IFERROR(選手[[#This Row],[生年月日]],"")</f>
        <v>38971</v>
      </c>
      <c r="P136">
        <f t="shared" si="2"/>
        <v>16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1</v>
      </c>
      <c r="H137" t="str">
        <f>IFERROR(VLOOKUP(G137,色々!P:Q,2,0),"")</f>
        <v>男子</v>
      </c>
      <c r="I137" t="str">
        <f>IFERROR(選手[[#This Row],[氏名]],"")</f>
        <v>中村　将瑛</v>
      </c>
      <c r="J137" t="str">
        <f>IFERROR(選手[[#This Row],[氏名カナ]],"")</f>
        <v>ﾅｶﾑﾗ ｼｮｳｴｲ</v>
      </c>
      <c r="K137" t="str">
        <f>IFERROR(選手[[#This Row],[所属名称１]],"")</f>
        <v>坂出伊藤ＳＳ</v>
      </c>
      <c r="L137">
        <f>IFERROR(選手[[#This Row],[学校コード]],"")</f>
        <v>3</v>
      </c>
      <c r="M137" t="str">
        <f>IFERROR(VLOOKUP(L137,色々!G:H,2,0),"")</f>
        <v>高校</v>
      </c>
      <c r="N137">
        <f>IFERROR(選手[[#This Row],[学年]],"")</f>
        <v>1</v>
      </c>
      <c r="O137" s="49">
        <f>IFERROR(選手[[#This Row],[生年月日]],"")</f>
        <v>39058</v>
      </c>
      <c r="P137">
        <f t="shared" si="2"/>
        <v>16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1</v>
      </c>
      <c r="H138" t="str">
        <f>IFERROR(VLOOKUP(G138,色々!P:Q,2,0),"")</f>
        <v>男子</v>
      </c>
      <c r="I138" t="str">
        <f>IFERROR(選手[[#This Row],[氏名]],"")</f>
        <v>森　　悠理</v>
      </c>
      <c r="J138" t="str">
        <f>IFERROR(選手[[#This Row],[氏名カナ]],"")</f>
        <v>ﾓﾘ ﾕｳﾘ</v>
      </c>
      <c r="K138" t="str">
        <f>IFERROR(選手[[#This Row],[所属名称１]],"")</f>
        <v>坂出伊藤ＳＳ</v>
      </c>
      <c r="L138">
        <f>IFERROR(選手[[#This Row],[学校コード]],"")</f>
        <v>2</v>
      </c>
      <c r="M138" t="str">
        <f>IFERROR(VLOOKUP(L138,色々!G:H,2,0),"")</f>
        <v>中学</v>
      </c>
      <c r="N138">
        <f>IFERROR(選手[[#This Row],[学年]],"")</f>
        <v>2</v>
      </c>
      <c r="O138" s="49">
        <f>IFERROR(選手[[#This Row],[生年月日]],"")</f>
        <v>39738</v>
      </c>
      <c r="P138">
        <f t="shared" si="2"/>
        <v>14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1</v>
      </c>
      <c r="H139" t="str">
        <f>IFERROR(VLOOKUP(G139,色々!P:Q,2,0),"")</f>
        <v>男子</v>
      </c>
      <c r="I139" t="str">
        <f>IFERROR(選手[[#This Row],[氏名]],"")</f>
        <v>宮村　悠樹</v>
      </c>
      <c r="J139" t="str">
        <f>IFERROR(選手[[#This Row],[氏名カナ]],"")</f>
        <v>ﾐﾔﾑﾗ ﾕｳｷ</v>
      </c>
      <c r="K139" t="str">
        <f>IFERROR(選手[[#This Row],[所属名称１]],"")</f>
        <v>坂出伊藤ＳＳ</v>
      </c>
      <c r="L139">
        <f>IFERROR(選手[[#This Row],[学校コード]],"")</f>
        <v>2</v>
      </c>
      <c r="M139" t="str">
        <f>IFERROR(VLOOKUP(L139,色々!G:H,2,0),"")</f>
        <v>中学</v>
      </c>
      <c r="N139">
        <f>IFERROR(選手[[#This Row],[学年]],"")</f>
        <v>1</v>
      </c>
      <c r="O139" s="49">
        <f>IFERROR(選手[[#This Row],[生年月日]],"")</f>
        <v>39912</v>
      </c>
      <c r="P139">
        <f t="shared" si="2"/>
        <v>13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1</v>
      </c>
      <c r="H140" t="str">
        <f>IFERROR(VLOOKUP(G140,色々!P:Q,2,0),"")</f>
        <v>男子</v>
      </c>
      <c r="I140" t="str">
        <f>IFERROR(選手[[#This Row],[氏名]],"")</f>
        <v>前場　　奏</v>
      </c>
      <c r="J140" t="str">
        <f>IFERROR(選手[[#This Row],[氏名カナ]],"")</f>
        <v>ﾏｴﾊﾞ ｶﾅﾃﾞ</v>
      </c>
      <c r="K140" t="str">
        <f>IFERROR(選手[[#This Row],[所属名称１]],"")</f>
        <v>坂出伊藤ＳＳ</v>
      </c>
      <c r="L140">
        <f>IFERROR(選手[[#This Row],[学校コード]],"")</f>
        <v>2</v>
      </c>
      <c r="M140" t="str">
        <f>IFERROR(VLOOKUP(L140,色々!G:H,2,0),"")</f>
        <v>中学</v>
      </c>
      <c r="N140">
        <f>IFERROR(選手[[#This Row],[学年]],"")</f>
        <v>1</v>
      </c>
      <c r="O140" s="49">
        <f>IFERROR(選手[[#This Row],[生年月日]],"")</f>
        <v>39933</v>
      </c>
      <c r="P140">
        <f t="shared" si="2"/>
        <v>13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1</v>
      </c>
      <c r="H141" t="str">
        <f>IFERROR(VLOOKUP(G141,色々!P:Q,2,0),"")</f>
        <v>男子</v>
      </c>
      <c r="I141" t="str">
        <f>IFERROR(選手[[#This Row],[氏名]],"")</f>
        <v>平田　統也</v>
      </c>
      <c r="J141" t="str">
        <f>IFERROR(選手[[#This Row],[氏名カナ]],"")</f>
        <v>ﾋﾗﾀ ﾄｳﾔ</v>
      </c>
      <c r="K141" t="str">
        <f>IFERROR(選手[[#This Row],[所属名称１]],"")</f>
        <v>坂出伊藤ＳＳ</v>
      </c>
      <c r="L141">
        <f>IFERROR(選手[[#This Row],[学校コード]],"")</f>
        <v>2</v>
      </c>
      <c r="M141" t="str">
        <f>IFERROR(VLOOKUP(L141,色々!G:H,2,0),"")</f>
        <v>中学</v>
      </c>
      <c r="N141">
        <f>IFERROR(選手[[#This Row],[学年]],"")</f>
        <v>1</v>
      </c>
      <c r="O141" s="49">
        <f>IFERROR(選手[[#This Row],[生年月日]],"")</f>
        <v>40062</v>
      </c>
      <c r="P141">
        <f t="shared" si="2"/>
        <v>13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1</v>
      </c>
      <c r="H142" t="str">
        <f>IFERROR(VLOOKUP(G142,色々!P:Q,2,0),"")</f>
        <v>男子</v>
      </c>
      <c r="I142" t="str">
        <f>IFERROR(選手[[#This Row],[氏名]],"")</f>
        <v>福江　結太</v>
      </c>
      <c r="J142" t="str">
        <f>IFERROR(選手[[#This Row],[氏名カナ]],"")</f>
        <v>ﾌｸｴ ﾕｳﾀ</v>
      </c>
      <c r="K142" t="str">
        <f>IFERROR(選手[[#This Row],[所属名称１]],"")</f>
        <v>坂出伊藤ＳＳ</v>
      </c>
      <c r="L142">
        <f>IFERROR(選手[[#This Row],[学校コード]],"")</f>
        <v>2</v>
      </c>
      <c r="M142" t="str">
        <f>IFERROR(VLOOKUP(L142,色々!G:H,2,0),"")</f>
        <v>中学</v>
      </c>
      <c r="N142">
        <f>IFERROR(選手[[#This Row],[学年]],"")</f>
        <v>1</v>
      </c>
      <c r="O142" s="49">
        <f>IFERROR(選手[[#This Row],[生年月日]],"")</f>
        <v>40063</v>
      </c>
      <c r="P142">
        <f t="shared" si="2"/>
        <v>13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1</v>
      </c>
      <c r="H143" t="str">
        <f>IFERROR(VLOOKUP(G143,色々!P:Q,2,0),"")</f>
        <v>男子</v>
      </c>
      <c r="I143" t="str">
        <f>IFERROR(選手[[#This Row],[氏名]],"")</f>
        <v>中条　有生</v>
      </c>
      <c r="J143" t="str">
        <f>IFERROR(選手[[#This Row],[氏名カナ]],"")</f>
        <v>ﾁｭｳｼﾞｮｳ ｱﾘｲ</v>
      </c>
      <c r="K143" t="str">
        <f>IFERROR(選手[[#This Row],[所属名称１]],"")</f>
        <v>坂出伊藤ＳＳ</v>
      </c>
      <c r="L143">
        <f>IFERROR(選手[[#This Row],[学校コード]],"")</f>
        <v>1</v>
      </c>
      <c r="M143" t="str">
        <f>IFERROR(VLOOKUP(L143,色々!G:H,2,0),"")</f>
        <v>小学</v>
      </c>
      <c r="N143">
        <f>IFERROR(選手[[#This Row],[学年]],"")</f>
        <v>4</v>
      </c>
      <c r="O143" s="49">
        <f>IFERROR(選手[[#This Row],[生年月日]],"")</f>
        <v>41047</v>
      </c>
      <c r="P143">
        <f t="shared" si="2"/>
        <v>10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2</v>
      </c>
      <c r="H144" t="str">
        <f>IFERROR(VLOOKUP(G144,色々!P:Q,2,0),"")</f>
        <v>女子</v>
      </c>
      <c r="I144" t="str">
        <f>IFERROR(選手[[#This Row],[氏名]],"")</f>
        <v>金丸　　葵</v>
      </c>
      <c r="J144" t="str">
        <f>IFERROR(選手[[#This Row],[氏名カナ]],"")</f>
        <v>ｶﾅﾏﾙ ｱｵｲ</v>
      </c>
      <c r="K144" t="str">
        <f>IFERROR(選手[[#This Row],[所属名称１]],"")</f>
        <v>坂出伊藤ＳＳ</v>
      </c>
      <c r="L144">
        <f>IFERROR(選手[[#This Row],[学校コード]],"")</f>
        <v>3</v>
      </c>
      <c r="M144" t="str">
        <f>IFERROR(VLOOKUP(L144,色々!G:H,2,0),"")</f>
        <v>高校</v>
      </c>
      <c r="N144">
        <f>IFERROR(選手[[#This Row],[学年]],"")</f>
        <v>2</v>
      </c>
      <c r="O144" s="49">
        <f>IFERROR(選手[[#This Row],[生年月日]],"")</f>
        <v>38456</v>
      </c>
      <c r="P144">
        <f t="shared" si="2"/>
        <v>17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2</v>
      </c>
      <c r="H145" t="str">
        <f>IFERROR(VLOOKUP(G145,色々!P:Q,2,0),"")</f>
        <v>女子</v>
      </c>
      <c r="I145" t="str">
        <f>IFERROR(選手[[#This Row],[氏名]],"")</f>
        <v>吉田　　恵</v>
      </c>
      <c r="J145" t="str">
        <f>IFERROR(選手[[#This Row],[氏名カナ]],"")</f>
        <v>ﾖｼﾀﾞ ｹｲ</v>
      </c>
      <c r="K145" t="str">
        <f>IFERROR(選手[[#This Row],[所属名称１]],"")</f>
        <v>坂出伊藤ＳＳ</v>
      </c>
      <c r="L145">
        <f>IFERROR(選手[[#This Row],[学校コード]],"")</f>
        <v>3</v>
      </c>
      <c r="M145" t="str">
        <f>IFERROR(VLOOKUP(L145,色々!G:H,2,0),"")</f>
        <v>高校</v>
      </c>
      <c r="N145">
        <f>IFERROR(選手[[#This Row],[学年]],"")</f>
        <v>2</v>
      </c>
      <c r="O145" s="49">
        <f>IFERROR(選手[[#This Row],[生年月日]],"")</f>
        <v>38508</v>
      </c>
      <c r="P145">
        <f t="shared" si="2"/>
        <v>17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2</v>
      </c>
      <c r="H146" t="str">
        <f>IFERROR(VLOOKUP(G146,色々!P:Q,2,0),"")</f>
        <v>女子</v>
      </c>
      <c r="I146" t="str">
        <f>IFERROR(選手[[#This Row],[氏名]],"")</f>
        <v>川染　怜花</v>
      </c>
      <c r="J146" t="str">
        <f>IFERROR(選手[[#This Row],[氏名カナ]],"")</f>
        <v>ｶﾜｿﾒ ﾚｲｶ</v>
      </c>
      <c r="K146" t="str">
        <f>IFERROR(選手[[#This Row],[所属名称１]],"")</f>
        <v>坂出伊藤ＳＳ</v>
      </c>
      <c r="L146">
        <f>IFERROR(選手[[#This Row],[学校コード]],"")</f>
        <v>3</v>
      </c>
      <c r="M146" t="str">
        <f>IFERROR(VLOOKUP(L146,色々!G:H,2,0),"")</f>
        <v>高校</v>
      </c>
      <c r="N146">
        <f>IFERROR(選手[[#This Row],[学年]],"")</f>
        <v>2</v>
      </c>
      <c r="O146" s="49">
        <f>IFERROR(選手[[#This Row],[生年月日]],"")</f>
        <v>38562</v>
      </c>
      <c r="P146">
        <f t="shared" si="2"/>
        <v>17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2</v>
      </c>
      <c r="H147" t="str">
        <f>IFERROR(VLOOKUP(G147,色々!P:Q,2,0),"")</f>
        <v>女子</v>
      </c>
      <c r="I147" t="str">
        <f>IFERROR(選手[[#This Row],[氏名]],"")</f>
        <v>土井菜々恵</v>
      </c>
      <c r="J147" t="str">
        <f>IFERROR(選手[[#This Row],[氏名カナ]],"")</f>
        <v>ﾄﾞｲ ﾅﾅｴ</v>
      </c>
      <c r="K147" t="str">
        <f>IFERROR(選手[[#This Row],[所属名称１]],"")</f>
        <v>坂出伊藤ＳＳ</v>
      </c>
      <c r="L147">
        <f>IFERROR(選手[[#This Row],[学校コード]],"")</f>
        <v>3</v>
      </c>
      <c r="M147" t="str">
        <f>IFERROR(VLOOKUP(L147,色々!G:H,2,0),"")</f>
        <v>高校</v>
      </c>
      <c r="N147">
        <f>IFERROR(選手[[#This Row],[学年]],"")</f>
        <v>2</v>
      </c>
      <c r="O147" s="49">
        <f>IFERROR(選手[[#This Row],[生年月日]],"")</f>
        <v>38691</v>
      </c>
      <c r="P147">
        <f t="shared" si="2"/>
        <v>17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2</v>
      </c>
      <c r="H148" t="str">
        <f>IFERROR(VLOOKUP(G148,色々!P:Q,2,0),"")</f>
        <v>女子</v>
      </c>
      <c r="I148" t="str">
        <f>IFERROR(選手[[#This Row],[氏名]],"")</f>
        <v>鎌田陽菜乃</v>
      </c>
      <c r="J148" t="str">
        <f>IFERROR(選手[[#This Row],[氏名カナ]],"")</f>
        <v>ｶﾏﾀﾞ ﾋﾅﾉ</v>
      </c>
      <c r="K148" t="str">
        <f>IFERROR(選手[[#This Row],[所属名称１]],"")</f>
        <v>坂出伊藤ＳＳ</v>
      </c>
      <c r="L148">
        <f>IFERROR(選手[[#This Row],[学校コード]],"")</f>
        <v>2</v>
      </c>
      <c r="M148" t="str">
        <f>IFERROR(VLOOKUP(L148,色々!G:H,2,0),"")</f>
        <v>中学</v>
      </c>
      <c r="N148">
        <f>IFERROR(選手[[#This Row],[学年]],"")</f>
        <v>3</v>
      </c>
      <c r="O148" s="49">
        <f>IFERROR(選手[[#This Row],[生年月日]],"")</f>
        <v>39519</v>
      </c>
      <c r="P148">
        <f t="shared" si="2"/>
        <v>14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2</v>
      </c>
      <c r="H149" t="str">
        <f>IFERROR(VLOOKUP(G149,色々!P:Q,2,0),"")</f>
        <v>女子</v>
      </c>
      <c r="I149" t="str">
        <f>IFERROR(選手[[#This Row],[氏名]],"")</f>
        <v>湯川　真凛</v>
      </c>
      <c r="J149" t="str">
        <f>IFERROR(選手[[#This Row],[氏名カナ]],"")</f>
        <v>ﾕｶﾞﾜ ﾏﾘﾝ</v>
      </c>
      <c r="K149" t="str">
        <f>IFERROR(選手[[#This Row],[所属名称１]],"")</f>
        <v>坂出伊藤ＳＳ</v>
      </c>
      <c r="L149">
        <f>IFERROR(選手[[#This Row],[学校コード]],"")</f>
        <v>2</v>
      </c>
      <c r="M149" t="str">
        <f>IFERROR(VLOOKUP(L149,色々!G:H,2,0),"")</f>
        <v>中学</v>
      </c>
      <c r="N149">
        <f>IFERROR(選手[[#This Row],[学年]],"")</f>
        <v>2</v>
      </c>
      <c r="O149" s="49">
        <f>IFERROR(選手[[#This Row],[生年月日]],"")</f>
        <v>39804</v>
      </c>
      <c r="P149">
        <f t="shared" si="2"/>
        <v>14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引田　杏香</v>
      </c>
      <c r="J150" t="str">
        <f>IFERROR(選手[[#This Row],[氏名カナ]],"")</f>
        <v>ﾋｹﾀ ｷｮｳｶ</v>
      </c>
      <c r="K150" t="str">
        <f>IFERROR(選手[[#This Row],[所属名称１]],"")</f>
        <v>坂出伊藤ＳＳ</v>
      </c>
      <c r="L150">
        <f>IFERROR(選手[[#This Row],[学校コード]],"")</f>
        <v>2</v>
      </c>
      <c r="M150" t="str">
        <f>IFERROR(VLOOKUP(L150,色々!G:H,2,0),"")</f>
        <v>中学</v>
      </c>
      <c r="N150">
        <f>IFERROR(選手[[#This Row],[学年]],"")</f>
        <v>2</v>
      </c>
      <c r="O150" s="49">
        <f>IFERROR(選手[[#This Row],[生年月日]],"")</f>
        <v>39851</v>
      </c>
      <c r="P150">
        <f t="shared" si="2"/>
        <v>13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2</v>
      </c>
      <c r="H151" t="str">
        <f>IFERROR(VLOOKUP(G151,色々!P:Q,2,0),"")</f>
        <v>女子</v>
      </c>
      <c r="I151" t="str">
        <f>IFERROR(選手[[#This Row],[氏名]],"")</f>
        <v>松田　奈々</v>
      </c>
      <c r="J151" t="str">
        <f>IFERROR(選手[[#This Row],[氏名カナ]],"")</f>
        <v>ﾏﾂﾀﾞ ﾅﾅ</v>
      </c>
      <c r="K151" t="str">
        <f>IFERROR(選手[[#This Row],[所属名称１]],"")</f>
        <v>坂出伊藤ＳＳ</v>
      </c>
      <c r="L151">
        <f>IFERROR(選手[[#This Row],[学校コード]],"")</f>
        <v>2</v>
      </c>
      <c r="M151" t="str">
        <f>IFERROR(VLOOKUP(L151,色々!G:H,2,0),"")</f>
        <v>中学</v>
      </c>
      <c r="N151">
        <f>IFERROR(選手[[#This Row],[学年]],"")</f>
        <v>1</v>
      </c>
      <c r="O151" s="49">
        <f>IFERROR(選手[[#This Row],[生年月日]],"")</f>
        <v>40086</v>
      </c>
      <c r="P151">
        <f t="shared" si="2"/>
        <v>13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2</v>
      </c>
      <c r="H152" t="str">
        <f>IFERROR(VLOOKUP(G152,色々!P:Q,2,0),"")</f>
        <v>女子</v>
      </c>
      <c r="I152" t="str">
        <f>IFERROR(選手[[#This Row],[氏名]],"")</f>
        <v>平田　　晴</v>
      </c>
      <c r="J152" t="str">
        <f>IFERROR(選手[[#This Row],[氏名カナ]],"")</f>
        <v>ﾋﾗﾀ ﾊﾙ</v>
      </c>
      <c r="K152" t="str">
        <f>IFERROR(選手[[#This Row],[所属名称１]],"")</f>
        <v>坂出伊藤ＳＳ</v>
      </c>
      <c r="L152">
        <f>IFERROR(選手[[#This Row],[学校コード]],"")</f>
        <v>2</v>
      </c>
      <c r="M152" t="str">
        <f>IFERROR(VLOOKUP(L152,色々!G:H,2,0),"")</f>
        <v>中学</v>
      </c>
      <c r="N152">
        <f>IFERROR(選手[[#This Row],[学年]],"")</f>
        <v>1</v>
      </c>
      <c r="O152" s="49">
        <f>IFERROR(選手[[#This Row],[生年月日]],"")</f>
        <v>40253</v>
      </c>
      <c r="P152">
        <f t="shared" si="2"/>
        <v>12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2</v>
      </c>
      <c r="H153" t="str">
        <f>IFERROR(VLOOKUP(G153,色々!P:Q,2,0),"")</f>
        <v>女子</v>
      </c>
      <c r="I153" t="str">
        <f>IFERROR(選手[[#This Row],[氏名]],"")</f>
        <v>土井　美来</v>
      </c>
      <c r="J153" t="str">
        <f>IFERROR(選手[[#This Row],[氏名カナ]],"")</f>
        <v>ﾄﾞｲ ﾐﾗｲ</v>
      </c>
      <c r="K153" t="str">
        <f>IFERROR(選手[[#This Row],[所属名称１]],"")</f>
        <v>坂出伊藤ＳＳ</v>
      </c>
      <c r="L153">
        <f>IFERROR(選手[[#This Row],[学校コード]],"")</f>
        <v>1</v>
      </c>
      <c r="M153" t="str">
        <f>IFERROR(VLOOKUP(L153,色々!G:H,2,0),"")</f>
        <v>小学</v>
      </c>
      <c r="N153">
        <f>IFERROR(選手[[#This Row],[学年]],"")</f>
        <v>6</v>
      </c>
      <c r="O153" s="49">
        <f>IFERROR(選手[[#This Row],[生年月日]],"")</f>
        <v>40444</v>
      </c>
      <c r="P153">
        <f t="shared" si="2"/>
        <v>12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2</v>
      </c>
      <c r="H154" t="str">
        <f>IFERROR(VLOOKUP(G154,色々!P:Q,2,0),"")</f>
        <v>女子</v>
      </c>
      <c r="I154" t="str">
        <f>IFERROR(選手[[#This Row],[氏名]],"")</f>
        <v>吉田　　桜</v>
      </c>
      <c r="J154" t="str">
        <f>IFERROR(選手[[#This Row],[氏名カナ]],"")</f>
        <v>ﾖｼﾀﾞ ｻｸﾗ</v>
      </c>
      <c r="K154" t="str">
        <f>IFERROR(選手[[#This Row],[所属名称１]],"")</f>
        <v>坂出伊藤ＳＳ</v>
      </c>
      <c r="L154">
        <f>IFERROR(選手[[#This Row],[学校コード]],"")</f>
        <v>1</v>
      </c>
      <c r="M154" t="str">
        <f>IFERROR(VLOOKUP(L154,色々!G:H,2,0),"")</f>
        <v>小学</v>
      </c>
      <c r="N154">
        <f>IFERROR(選手[[#This Row],[学年]],"")</f>
        <v>6</v>
      </c>
      <c r="O154" s="49">
        <f>IFERROR(選手[[#This Row],[生年月日]],"")</f>
        <v>40446</v>
      </c>
      <c r="P154">
        <f t="shared" si="2"/>
        <v>12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2</v>
      </c>
      <c r="H155" t="str">
        <f>IFERROR(VLOOKUP(G155,色々!P:Q,2,0),"")</f>
        <v>女子</v>
      </c>
      <c r="I155" t="str">
        <f>IFERROR(選手[[#This Row],[氏名]],"")</f>
        <v>山田　果穂</v>
      </c>
      <c r="J155" t="str">
        <f>IFERROR(選手[[#This Row],[氏名カナ]],"")</f>
        <v>ﾔﾏﾀﾞ ｶﾎ</v>
      </c>
      <c r="K155" t="str">
        <f>IFERROR(選手[[#This Row],[所属名称１]],"")</f>
        <v>坂出伊藤ＳＳ</v>
      </c>
      <c r="L155">
        <f>IFERROR(選手[[#This Row],[学校コード]],"")</f>
        <v>1</v>
      </c>
      <c r="M155" t="str">
        <f>IFERROR(VLOOKUP(L155,色々!G:H,2,0),"")</f>
        <v>小学</v>
      </c>
      <c r="N155">
        <f>IFERROR(選手[[#This Row],[学年]],"")</f>
        <v>5</v>
      </c>
      <c r="O155" s="49">
        <f>IFERROR(選手[[#This Row],[生年月日]],"")</f>
        <v>40806</v>
      </c>
      <c r="P155">
        <f t="shared" si="2"/>
        <v>11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2</v>
      </c>
      <c r="H156" t="str">
        <f>IFERROR(VLOOKUP(G156,色々!P:Q,2,0),"")</f>
        <v>女子</v>
      </c>
      <c r="I156" t="str">
        <f>IFERROR(選手[[#This Row],[氏名]],"")</f>
        <v>相坂　美琴</v>
      </c>
      <c r="J156" t="str">
        <f>IFERROR(選手[[#This Row],[氏名カナ]],"")</f>
        <v>ｱｲｻｶ ﾐｺﾄ</v>
      </c>
      <c r="K156" t="str">
        <f>IFERROR(選手[[#This Row],[所属名称１]],"")</f>
        <v>坂出伊藤ＳＳ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4</v>
      </c>
      <c r="O156" s="49">
        <f>IFERROR(選手[[#This Row],[生年月日]],"")</f>
        <v>41002</v>
      </c>
      <c r="P156">
        <f t="shared" si="2"/>
        <v>10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1</v>
      </c>
      <c r="H157" t="str">
        <f>IFERROR(VLOOKUP(G157,色々!P:Q,2,0),"")</f>
        <v>男子</v>
      </c>
      <c r="I157" t="str">
        <f>IFERROR(選手[[#This Row],[氏名]],"")</f>
        <v>北村　昂大</v>
      </c>
      <c r="J157" t="str">
        <f>IFERROR(選手[[#This Row],[氏名カナ]],"")</f>
        <v>ｷﾀﾑﾗ ｱｷﾋﾛ</v>
      </c>
      <c r="K157" t="str">
        <f>IFERROR(選手[[#This Row],[所属名称１]],"")</f>
        <v>サンダーＳＳ</v>
      </c>
      <c r="L157">
        <f>IFERROR(選手[[#This Row],[学校コード]],"")</f>
        <v>3</v>
      </c>
      <c r="M157" t="str">
        <f>IFERROR(VLOOKUP(L157,色々!G:H,2,0),"")</f>
        <v>高校</v>
      </c>
      <c r="N157">
        <f>IFERROR(選手[[#This Row],[学年]],"")</f>
        <v>2</v>
      </c>
      <c r="O157" s="49">
        <f>IFERROR(選手[[#This Row],[生年月日]],"")</f>
        <v>38454</v>
      </c>
      <c r="P157">
        <f t="shared" si="2"/>
        <v>17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1</v>
      </c>
      <c r="H158" t="str">
        <f>IFERROR(VLOOKUP(G158,色々!P:Q,2,0),"")</f>
        <v>男子</v>
      </c>
      <c r="I158" t="str">
        <f>IFERROR(選手[[#This Row],[氏名]],"")</f>
        <v>松岡龍之介</v>
      </c>
      <c r="J158" t="str">
        <f>IFERROR(選手[[#This Row],[氏名カナ]],"")</f>
        <v>ﾏﾂｵｶ ﾘｭｳﾉｽｹ</v>
      </c>
      <c r="K158" t="str">
        <f>IFERROR(選手[[#This Row],[所属名称１]],"")</f>
        <v>サンダーＳＳ</v>
      </c>
      <c r="L158">
        <f>IFERROR(選手[[#This Row],[学校コード]],"")</f>
        <v>3</v>
      </c>
      <c r="M158" t="str">
        <f>IFERROR(VLOOKUP(L158,色々!G:H,2,0),"")</f>
        <v>高校</v>
      </c>
      <c r="N158">
        <f>IFERROR(選手[[#This Row],[学年]],"")</f>
        <v>2</v>
      </c>
      <c r="O158" s="49">
        <f>IFERROR(選手[[#This Row],[生年月日]],"")</f>
        <v>38461</v>
      </c>
      <c r="P158">
        <f t="shared" si="2"/>
        <v>17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1</v>
      </c>
      <c r="H159" t="str">
        <f>IFERROR(VLOOKUP(G159,色々!P:Q,2,0),"")</f>
        <v>男子</v>
      </c>
      <c r="I159" t="str">
        <f>IFERROR(選手[[#This Row],[氏名]],"")</f>
        <v>山田　大智</v>
      </c>
      <c r="J159" t="str">
        <f>IFERROR(選手[[#This Row],[氏名カナ]],"")</f>
        <v>ﾔﾏﾀﾞ ﾀｲﾁ</v>
      </c>
      <c r="K159" t="str">
        <f>IFERROR(選手[[#This Row],[所属名称１]],"")</f>
        <v>サンダーＳＳ</v>
      </c>
      <c r="L159">
        <f>IFERROR(選手[[#This Row],[学校コード]],"")</f>
        <v>3</v>
      </c>
      <c r="M159" t="str">
        <f>IFERROR(VLOOKUP(L159,色々!G:H,2,0),"")</f>
        <v>高校</v>
      </c>
      <c r="N159">
        <f>IFERROR(選手[[#This Row],[学年]],"")</f>
        <v>2</v>
      </c>
      <c r="O159" s="49">
        <f>IFERROR(選手[[#This Row],[生年月日]],"")</f>
        <v>38550</v>
      </c>
      <c r="P159">
        <f t="shared" si="2"/>
        <v>17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1</v>
      </c>
      <c r="H160" t="str">
        <f>IFERROR(VLOOKUP(G160,色々!P:Q,2,0),"")</f>
        <v>男子</v>
      </c>
      <c r="I160" t="str">
        <f>IFERROR(選手[[#This Row],[氏名]],"")</f>
        <v>安冨未来斗</v>
      </c>
      <c r="J160" t="str">
        <f>IFERROR(選手[[#This Row],[氏名カナ]],"")</f>
        <v>ﾔｽﾄﾐ ﾐｷﾄ</v>
      </c>
      <c r="K160" t="str">
        <f>IFERROR(選手[[#This Row],[所属名称１]],"")</f>
        <v>サンダーＳＳ</v>
      </c>
      <c r="L160">
        <f>IFERROR(選手[[#This Row],[学校コード]],"")</f>
        <v>3</v>
      </c>
      <c r="M160" t="str">
        <f>IFERROR(VLOOKUP(L160,色々!G:H,2,0),"")</f>
        <v>高校</v>
      </c>
      <c r="N160">
        <f>IFERROR(選手[[#This Row],[学年]],"")</f>
        <v>2</v>
      </c>
      <c r="O160" s="49">
        <f>IFERROR(選手[[#This Row],[生年月日]],"")</f>
        <v>38670</v>
      </c>
      <c r="P160">
        <f t="shared" si="2"/>
        <v>17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1</v>
      </c>
      <c r="H161" t="str">
        <f>IFERROR(VLOOKUP(G161,色々!P:Q,2,0),"")</f>
        <v>男子</v>
      </c>
      <c r="I161" t="str">
        <f>IFERROR(選手[[#This Row],[氏名]],"")</f>
        <v>岡村　春輝</v>
      </c>
      <c r="J161" t="str">
        <f>IFERROR(選手[[#This Row],[氏名カナ]],"")</f>
        <v>ｵｶﾑﾗ ﾊﾙｷ</v>
      </c>
      <c r="K161" t="str">
        <f>IFERROR(選手[[#This Row],[所属名称１]],"")</f>
        <v>サンダーＳＳ</v>
      </c>
      <c r="L161">
        <f>IFERROR(選手[[#This Row],[学校コード]],"")</f>
        <v>3</v>
      </c>
      <c r="M161" t="str">
        <f>IFERROR(VLOOKUP(L161,色々!G:H,2,0),"")</f>
        <v>高校</v>
      </c>
      <c r="N161">
        <f>IFERROR(選手[[#This Row],[学年]],"")</f>
        <v>1</v>
      </c>
      <c r="O161" s="49">
        <f>IFERROR(選手[[#This Row],[生年月日]],"")</f>
        <v>39153</v>
      </c>
      <c r="P161">
        <f t="shared" si="2"/>
        <v>15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1</v>
      </c>
      <c r="H162" t="str">
        <f>IFERROR(VLOOKUP(G162,色々!P:Q,2,0),"")</f>
        <v>男子</v>
      </c>
      <c r="I162" t="str">
        <f>IFERROR(選手[[#This Row],[氏名]],"")</f>
        <v>大江　謙信</v>
      </c>
      <c r="J162" t="str">
        <f>IFERROR(選手[[#This Row],[氏名カナ]],"")</f>
        <v>ｵｵｴ ｹﾝｼﾝ</v>
      </c>
      <c r="K162" t="str">
        <f>IFERROR(選手[[#This Row],[所属名称１]],"")</f>
        <v>サンダーＳＳ</v>
      </c>
      <c r="L162">
        <f>IFERROR(選手[[#This Row],[学校コード]],"")</f>
        <v>2</v>
      </c>
      <c r="M162" t="str">
        <f>IFERROR(VLOOKUP(L162,色々!G:H,2,0),"")</f>
        <v>中学</v>
      </c>
      <c r="N162">
        <f>IFERROR(選手[[#This Row],[学年]],"")</f>
        <v>3</v>
      </c>
      <c r="O162" s="49">
        <f>IFERROR(選手[[#This Row],[生年月日]],"")</f>
        <v>39258</v>
      </c>
      <c r="P162">
        <f t="shared" si="2"/>
        <v>15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原渕遼太郎</v>
      </c>
      <c r="J163" t="str">
        <f>IFERROR(選手[[#This Row],[氏名カナ]],"")</f>
        <v>ﾊﾗﾌﾞﾁ ﾘｮｳﾀﾛｳ</v>
      </c>
      <c r="K163" t="str">
        <f>IFERROR(選手[[#This Row],[所属名称１]],"")</f>
        <v>サンダーＳＳ</v>
      </c>
      <c r="L163">
        <f>IFERROR(選手[[#This Row],[学校コード]],"")</f>
        <v>2</v>
      </c>
      <c r="M163" t="str">
        <f>IFERROR(VLOOKUP(L163,色々!G:H,2,0),"")</f>
        <v>中学</v>
      </c>
      <c r="N163">
        <f>IFERROR(選手[[#This Row],[学年]],"")</f>
        <v>2</v>
      </c>
      <c r="O163" s="49">
        <f>IFERROR(選手[[#This Row],[生年月日]],"")</f>
        <v>39569</v>
      </c>
      <c r="P163">
        <f t="shared" si="2"/>
        <v>14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多田　煌生</v>
      </c>
      <c r="J164" t="str">
        <f>IFERROR(選手[[#This Row],[氏名カナ]],"")</f>
        <v>ﾀﾀﾞ ｺｳｾｲ</v>
      </c>
      <c r="K164" t="str">
        <f>IFERROR(選手[[#This Row],[所属名称１]],"")</f>
        <v>サンダーＳＳ</v>
      </c>
      <c r="L164">
        <f>IFERROR(選手[[#This Row],[学校コード]],"")</f>
        <v>2</v>
      </c>
      <c r="M164" t="str">
        <f>IFERROR(VLOOKUP(L164,色々!G:H,2,0),"")</f>
        <v>中学</v>
      </c>
      <c r="N164">
        <f>IFERROR(選手[[#This Row],[学年]],"")</f>
        <v>2</v>
      </c>
      <c r="O164" s="49">
        <f>IFERROR(選手[[#This Row],[生年月日]],"")</f>
        <v>39646</v>
      </c>
      <c r="P164">
        <f t="shared" si="2"/>
        <v>14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三橋　健琉</v>
      </c>
      <c r="J165" t="str">
        <f>IFERROR(選手[[#This Row],[氏名カナ]],"")</f>
        <v>ﾐﾂﾊｼ ﾀｹﾙ</v>
      </c>
      <c r="K165" t="str">
        <f>IFERROR(選手[[#This Row],[所属名称１]],"")</f>
        <v>サンダーＳＳ</v>
      </c>
      <c r="L165">
        <f>IFERROR(選手[[#This Row],[学校コード]],"")</f>
        <v>2</v>
      </c>
      <c r="M165" t="str">
        <f>IFERROR(VLOOKUP(L165,色々!G:H,2,0),"")</f>
        <v>中学</v>
      </c>
      <c r="N165">
        <f>IFERROR(選手[[#This Row],[学年]],"")</f>
        <v>1</v>
      </c>
      <c r="O165" s="49">
        <f>IFERROR(選手[[#This Row],[生年月日]],"")</f>
        <v>40056</v>
      </c>
      <c r="P165">
        <f t="shared" si="2"/>
        <v>13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太田　恵生</v>
      </c>
      <c r="J166" t="str">
        <f>IFERROR(選手[[#This Row],[氏名カナ]],"")</f>
        <v>ｵｵﾀ ﾖｼｷ</v>
      </c>
      <c r="K166" t="str">
        <f>IFERROR(選手[[#This Row],[所属名称１]],"")</f>
        <v>サンダーＳＳ</v>
      </c>
      <c r="L166">
        <f>IFERROR(選手[[#This Row],[学校コード]],"")</f>
        <v>2</v>
      </c>
      <c r="M166" t="str">
        <f>IFERROR(VLOOKUP(L166,色々!G:H,2,0),"")</f>
        <v>中学</v>
      </c>
      <c r="N166">
        <f>IFERROR(選手[[#This Row],[学年]],"")</f>
        <v>1</v>
      </c>
      <c r="O166" s="49">
        <f>IFERROR(選手[[#This Row],[生年月日]],"")</f>
        <v>40185</v>
      </c>
      <c r="P166">
        <f t="shared" si="2"/>
        <v>13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八幡　祐太</v>
      </c>
      <c r="J167" t="str">
        <f>IFERROR(選手[[#This Row],[氏名カナ]],"")</f>
        <v>ﾔﾊﾀ ﾕｳﾀ</v>
      </c>
      <c r="K167" t="str">
        <f>IFERROR(選手[[#This Row],[所属名称１]],"")</f>
        <v>サンダーＳＳ</v>
      </c>
      <c r="L167">
        <f>IFERROR(選手[[#This Row],[学校コード]],"")</f>
        <v>2</v>
      </c>
      <c r="M167" t="str">
        <f>IFERROR(VLOOKUP(L167,色々!G:H,2,0),"")</f>
        <v>中学</v>
      </c>
      <c r="N167">
        <f>IFERROR(選手[[#This Row],[学年]],"")</f>
        <v>1</v>
      </c>
      <c r="O167" s="49">
        <f>IFERROR(選手[[#This Row],[生年月日]],"")</f>
        <v>40193</v>
      </c>
      <c r="P167">
        <f t="shared" si="2"/>
        <v>12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宮武　祐晟</v>
      </c>
      <c r="J168" t="str">
        <f>IFERROR(選手[[#This Row],[氏名カナ]],"")</f>
        <v>ﾐﾔﾀｹ ﾕｳｾｲ</v>
      </c>
      <c r="K168" t="str">
        <f>IFERROR(選手[[#This Row],[所属名称１]],"")</f>
        <v>サンダーＳＳ</v>
      </c>
      <c r="L168">
        <f>IFERROR(選手[[#This Row],[学校コード]],"")</f>
        <v>1</v>
      </c>
      <c r="M168" t="str">
        <f>IFERROR(VLOOKUP(L168,色々!G:H,2,0),"")</f>
        <v>小学</v>
      </c>
      <c r="N168">
        <f>IFERROR(選手[[#This Row],[学年]],"")</f>
        <v>6</v>
      </c>
      <c r="O168" s="49">
        <f>IFERROR(選手[[#This Row],[生年月日]],"")</f>
        <v>40494</v>
      </c>
      <c r="P168">
        <f t="shared" si="2"/>
        <v>12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森川　颯斗</v>
      </c>
      <c r="J169" t="str">
        <f>IFERROR(選手[[#This Row],[氏名カナ]],"")</f>
        <v>ﾓﾘｶﾜ ﾊﾔﾄ</v>
      </c>
      <c r="K169" t="str">
        <f>IFERROR(選手[[#This Row],[所属名称１]],"")</f>
        <v>サンダーＳＳ</v>
      </c>
      <c r="L169">
        <f>IFERROR(選手[[#This Row],[学校コード]],"")</f>
        <v>1</v>
      </c>
      <c r="M169" t="str">
        <f>IFERROR(VLOOKUP(L169,色々!G:H,2,0),"")</f>
        <v>小学</v>
      </c>
      <c r="N169">
        <f>IFERROR(選手[[#This Row],[学年]],"")</f>
        <v>5</v>
      </c>
      <c r="O169" s="49">
        <f>IFERROR(選手[[#This Row],[生年月日]],"")</f>
        <v>40659</v>
      </c>
      <c r="P169">
        <f t="shared" si="2"/>
        <v>11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日野　　匡</v>
      </c>
      <c r="J170" t="str">
        <f>IFERROR(選手[[#This Row],[氏名カナ]],"")</f>
        <v>ﾋﾉ ﾀｽｸ</v>
      </c>
      <c r="K170" t="str">
        <f>IFERROR(選手[[#This Row],[所属名称１]],"")</f>
        <v>サンダーＳＳ</v>
      </c>
      <c r="L170">
        <f>IFERROR(選手[[#This Row],[学校コード]],"")</f>
        <v>1</v>
      </c>
      <c r="M170" t="str">
        <f>IFERROR(VLOOKUP(L170,色々!G:H,2,0),"")</f>
        <v>小学</v>
      </c>
      <c r="N170">
        <f>IFERROR(選手[[#This Row],[学年]],"")</f>
        <v>5</v>
      </c>
      <c r="O170" s="49">
        <f>IFERROR(選手[[#This Row],[生年月日]],"")</f>
        <v>40667</v>
      </c>
      <c r="P170">
        <f t="shared" si="2"/>
        <v>11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2</v>
      </c>
      <c r="H171" t="str">
        <f>IFERROR(VLOOKUP(G171,色々!P:Q,2,0),"")</f>
        <v>女子</v>
      </c>
      <c r="I171" t="str">
        <f>IFERROR(選手[[#This Row],[氏名]],"")</f>
        <v>小松　千紗</v>
      </c>
      <c r="J171" t="str">
        <f>IFERROR(選手[[#This Row],[氏名カナ]],"")</f>
        <v>ｺﾏﾂ ﾁｻ</v>
      </c>
      <c r="K171" t="str">
        <f>IFERROR(選手[[#This Row],[所属名称１]],"")</f>
        <v>サンダーＳＳ</v>
      </c>
      <c r="L171">
        <f>IFERROR(選手[[#This Row],[学校コード]],"")</f>
        <v>3</v>
      </c>
      <c r="M171" t="str">
        <f>IFERROR(VLOOKUP(L171,色々!G:H,2,0),"")</f>
        <v>高校</v>
      </c>
      <c r="N171">
        <f>IFERROR(選手[[#This Row],[学年]],"")</f>
        <v>3</v>
      </c>
      <c r="O171" s="49">
        <f>IFERROR(選手[[#This Row],[生年月日]],"")</f>
        <v>38328</v>
      </c>
      <c r="P171">
        <f t="shared" si="2"/>
        <v>18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2</v>
      </c>
      <c r="H172" t="str">
        <f>IFERROR(VLOOKUP(G172,色々!P:Q,2,0),"")</f>
        <v>女子</v>
      </c>
      <c r="I172" t="str">
        <f>IFERROR(選手[[#This Row],[氏名]],"")</f>
        <v>水田　恵那</v>
      </c>
      <c r="J172" t="str">
        <f>IFERROR(選手[[#This Row],[氏名カナ]],"")</f>
        <v>ﾐｽﾞﾀ ｴﾅ</v>
      </c>
      <c r="K172" t="str">
        <f>IFERROR(選手[[#This Row],[所属名称１]],"")</f>
        <v>サンダーＳＳ</v>
      </c>
      <c r="L172">
        <f>IFERROR(選手[[#This Row],[学校コード]],"")</f>
        <v>3</v>
      </c>
      <c r="M172" t="str">
        <f>IFERROR(VLOOKUP(L172,色々!G:H,2,0),"")</f>
        <v>高校</v>
      </c>
      <c r="N172">
        <f>IFERROR(選手[[#This Row],[学年]],"")</f>
        <v>2</v>
      </c>
      <c r="O172" s="49">
        <f>IFERROR(選手[[#This Row],[生年月日]],"")</f>
        <v>38502</v>
      </c>
      <c r="P172">
        <f t="shared" si="2"/>
        <v>17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2</v>
      </c>
      <c r="H173" t="str">
        <f>IFERROR(VLOOKUP(G173,色々!P:Q,2,0),"")</f>
        <v>女子</v>
      </c>
      <c r="I173" t="str">
        <f>IFERROR(選手[[#This Row],[氏名]],"")</f>
        <v>山下　　聖</v>
      </c>
      <c r="J173" t="str">
        <f>IFERROR(選手[[#This Row],[氏名カナ]],"")</f>
        <v>ﾔﾏｼﾀ ﾋｼﾞﾘ</v>
      </c>
      <c r="K173" t="str">
        <f>IFERROR(選手[[#This Row],[所属名称１]],"")</f>
        <v>サンダーＳＳ</v>
      </c>
      <c r="L173">
        <f>IFERROR(選手[[#This Row],[学校コード]],"")</f>
        <v>3</v>
      </c>
      <c r="M173" t="str">
        <f>IFERROR(VLOOKUP(L173,色々!G:H,2,0),"")</f>
        <v>高校</v>
      </c>
      <c r="N173">
        <f>IFERROR(選手[[#This Row],[学年]],"")</f>
        <v>2</v>
      </c>
      <c r="O173" s="49">
        <f>IFERROR(選手[[#This Row],[生年月日]],"")</f>
        <v>38612</v>
      </c>
      <c r="P173">
        <f t="shared" si="2"/>
        <v>17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2</v>
      </c>
      <c r="H174" t="str">
        <f>IFERROR(VLOOKUP(G174,色々!P:Q,2,0),"")</f>
        <v>女子</v>
      </c>
      <c r="I174" t="str">
        <f>IFERROR(選手[[#This Row],[氏名]],"")</f>
        <v>大高千代子</v>
      </c>
      <c r="J174" t="str">
        <f>IFERROR(選手[[#This Row],[氏名カナ]],"")</f>
        <v>ｵｵﾀｶ ﾁﾖｺ</v>
      </c>
      <c r="K174" t="str">
        <f>IFERROR(選手[[#This Row],[所属名称１]],"")</f>
        <v>サンダーＳＳ</v>
      </c>
      <c r="L174">
        <f>IFERROR(選手[[#This Row],[学校コード]],"")</f>
        <v>3</v>
      </c>
      <c r="M174" t="str">
        <f>IFERROR(VLOOKUP(L174,色々!G:H,2,0),"")</f>
        <v>高校</v>
      </c>
      <c r="N174">
        <f>IFERROR(選手[[#This Row],[学年]],"")</f>
        <v>1</v>
      </c>
      <c r="O174" s="49">
        <f>IFERROR(選手[[#This Row],[生年月日]],"")</f>
        <v>39003</v>
      </c>
      <c r="P174">
        <f t="shared" si="2"/>
        <v>16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2</v>
      </c>
      <c r="H175" t="str">
        <f>IFERROR(VLOOKUP(G175,色々!P:Q,2,0),"")</f>
        <v>女子</v>
      </c>
      <c r="I175" t="str">
        <f>IFERROR(選手[[#This Row],[氏名]],"")</f>
        <v>三橋　美羽</v>
      </c>
      <c r="J175" t="str">
        <f>IFERROR(選手[[#This Row],[氏名カナ]],"")</f>
        <v>ﾐﾂﾊｼ ﾐｳ</v>
      </c>
      <c r="K175" t="str">
        <f>IFERROR(選手[[#This Row],[所属名称１]],"")</f>
        <v>サンダーＳＳ</v>
      </c>
      <c r="L175">
        <f>IFERROR(選手[[#This Row],[学校コード]],"")</f>
        <v>2</v>
      </c>
      <c r="M175" t="str">
        <f>IFERROR(VLOOKUP(L175,色々!G:H,2,0),"")</f>
        <v>中学</v>
      </c>
      <c r="N175">
        <f>IFERROR(選手[[#This Row],[学年]],"")</f>
        <v>3</v>
      </c>
      <c r="O175" s="49">
        <f>IFERROR(選手[[#This Row],[生年月日]],"")</f>
        <v>39381</v>
      </c>
      <c r="P175">
        <f t="shared" si="2"/>
        <v>15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2</v>
      </c>
      <c r="H176" t="str">
        <f>IFERROR(VLOOKUP(G176,色々!P:Q,2,0),"")</f>
        <v>女子</v>
      </c>
      <c r="I176" t="str">
        <f>IFERROR(選手[[#This Row],[氏名]],"")</f>
        <v>大下ひなた</v>
      </c>
      <c r="J176" t="str">
        <f>IFERROR(選手[[#This Row],[氏名カナ]],"")</f>
        <v>ｵｵｼﾀ ﾋﾅﾀ</v>
      </c>
      <c r="K176" t="str">
        <f>IFERROR(選手[[#This Row],[所属名称１]],"")</f>
        <v>サンダーＳＳ</v>
      </c>
      <c r="L176">
        <f>IFERROR(選手[[#This Row],[学校コード]],"")</f>
        <v>2</v>
      </c>
      <c r="M176" t="str">
        <f>IFERROR(VLOOKUP(L176,色々!G:H,2,0),"")</f>
        <v>中学</v>
      </c>
      <c r="N176">
        <f>IFERROR(選手[[#This Row],[学年]],"")</f>
        <v>2</v>
      </c>
      <c r="O176" s="49">
        <f>IFERROR(選手[[#This Row],[生年月日]],"")</f>
        <v>39605</v>
      </c>
      <c r="P176">
        <f t="shared" si="2"/>
        <v>14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2</v>
      </c>
      <c r="H177" t="str">
        <f>IFERROR(VLOOKUP(G177,色々!P:Q,2,0),"")</f>
        <v>女子</v>
      </c>
      <c r="I177" t="str">
        <f>IFERROR(選手[[#This Row],[氏名]],"")</f>
        <v>岩鼻　　苺</v>
      </c>
      <c r="J177" t="str">
        <f>IFERROR(選手[[#This Row],[氏名カナ]],"")</f>
        <v>ｲﾜﾊﾅ ｲﾁｺﾞ</v>
      </c>
      <c r="K177" t="str">
        <f>IFERROR(選手[[#This Row],[所属名称１]],"")</f>
        <v>サンダーＳＳ</v>
      </c>
      <c r="L177">
        <f>IFERROR(選手[[#This Row],[学校コード]],"")</f>
        <v>2</v>
      </c>
      <c r="M177" t="str">
        <f>IFERROR(VLOOKUP(L177,色々!G:H,2,0),"")</f>
        <v>中学</v>
      </c>
      <c r="N177">
        <f>IFERROR(選手[[#This Row],[学年]],"")</f>
        <v>2</v>
      </c>
      <c r="O177" s="49">
        <f>IFERROR(選手[[#This Row],[生年月日]],"")</f>
        <v>39646</v>
      </c>
      <c r="P177">
        <f t="shared" si="2"/>
        <v>14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2</v>
      </c>
      <c r="H178" t="str">
        <f>IFERROR(VLOOKUP(G178,色々!P:Q,2,0),"")</f>
        <v>女子</v>
      </c>
      <c r="I178" t="str">
        <f>IFERROR(選手[[#This Row],[氏名]],"")</f>
        <v>高田　花凜</v>
      </c>
      <c r="J178" t="str">
        <f>IFERROR(選手[[#This Row],[氏名カナ]],"")</f>
        <v>ﾀｶﾀﾞ ｶﾘﾝ</v>
      </c>
      <c r="K178" t="str">
        <f>IFERROR(選手[[#This Row],[所属名称１]],"")</f>
        <v>サンダーＳＳ</v>
      </c>
      <c r="L178">
        <f>IFERROR(選手[[#This Row],[学校コード]],"")</f>
        <v>2</v>
      </c>
      <c r="M178" t="str">
        <f>IFERROR(VLOOKUP(L178,色々!G:H,2,0),"")</f>
        <v>中学</v>
      </c>
      <c r="N178">
        <f>IFERROR(選手[[#This Row],[学年]],"")</f>
        <v>2</v>
      </c>
      <c r="O178" s="49">
        <f>IFERROR(選手[[#This Row],[生年月日]],"")</f>
        <v>39660</v>
      </c>
      <c r="P178">
        <f t="shared" si="2"/>
        <v>14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2</v>
      </c>
      <c r="H179" t="str">
        <f>IFERROR(VLOOKUP(G179,色々!P:Q,2,0),"")</f>
        <v>女子</v>
      </c>
      <c r="I179" t="str">
        <f>IFERROR(選手[[#This Row],[氏名]],"")</f>
        <v>日野　　遙</v>
      </c>
      <c r="J179" t="str">
        <f>IFERROR(選手[[#This Row],[氏名カナ]],"")</f>
        <v>ﾋﾉ ﾊﾙｶ</v>
      </c>
      <c r="K179" t="str">
        <f>IFERROR(選手[[#This Row],[所属名称１]],"")</f>
        <v>サンダーＳＳ</v>
      </c>
      <c r="L179">
        <f>IFERROR(選手[[#This Row],[学校コード]],"")</f>
        <v>2</v>
      </c>
      <c r="M179" t="str">
        <f>IFERROR(VLOOKUP(L179,色々!G:H,2,0),"")</f>
        <v>中学</v>
      </c>
      <c r="N179">
        <f>IFERROR(選手[[#This Row],[学年]],"")</f>
        <v>2</v>
      </c>
      <c r="O179" s="49">
        <f>IFERROR(選手[[#This Row],[生年月日]],"")</f>
        <v>39774</v>
      </c>
      <c r="P179">
        <f t="shared" si="2"/>
        <v>14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2</v>
      </c>
      <c r="H180" t="str">
        <f>IFERROR(VLOOKUP(G180,色々!P:Q,2,0),"")</f>
        <v>女子</v>
      </c>
      <c r="I180" t="str">
        <f>IFERROR(選手[[#This Row],[氏名]],"")</f>
        <v>山田　朱莉</v>
      </c>
      <c r="J180" t="str">
        <f>IFERROR(選手[[#This Row],[氏名カナ]],"")</f>
        <v>ﾔﾏﾀﾞ ｱｶﾘ</v>
      </c>
      <c r="K180" t="str">
        <f>IFERROR(選手[[#This Row],[所属名称１]],"")</f>
        <v>サンダーＳＳ</v>
      </c>
      <c r="L180">
        <f>IFERROR(選手[[#This Row],[学校コード]],"")</f>
        <v>2</v>
      </c>
      <c r="M180" t="str">
        <f>IFERROR(VLOOKUP(L180,色々!G:H,2,0),"")</f>
        <v>中学</v>
      </c>
      <c r="N180">
        <f>IFERROR(選手[[#This Row],[学年]],"")</f>
        <v>1</v>
      </c>
      <c r="O180" s="49">
        <f>IFERROR(選手[[#This Row],[生年月日]],"")</f>
        <v>40247</v>
      </c>
      <c r="P180">
        <f t="shared" si="2"/>
        <v>12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2</v>
      </c>
      <c r="H181" t="str">
        <f>IFERROR(VLOOKUP(G181,色々!P:Q,2,0),"")</f>
        <v>女子</v>
      </c>
      <c r="I181" t="str">
        <f>IFERROR(選手[[#This Row],[氏名]],"")</f>
        <v>塩田　橙子</v>
      </c>
      <c r="J181" t="str">
        <f>IFERROR(選手[[#This Row],[氏名カナ]],"")</f>
        <v>ｼｵﾀ ﾄｳｺ</v>
      </c>
      <c r="K181" t="str">
        <f>IFERROR(選手[[#This Row],[所属名称１]],"")</f>
        <v>サンダーＳＳ</v>
      </c>
      <c r="L181">
        <f>IFERROR(選手[[#This Row],[学校コード]],"")</f>
        <v>1</v>
      </c>
      <c r="M181" t="str">
        <f>IFERROR(VLOOKUP(L181,色々!G:H,2,0),"")</f>
        <v>小学</v>
      </c>
      <c r="N181">
        <f>IFERROR(選手[[#This Row],[学年]],"")</f>
        <v>6</v>
      </c>
      <c r="O181" s="49">
        <f>IFERROR(選手[[#This Row],[生年月日]],"")</f>
        <v>40612</v>
      </c>
      <c r="P181">
        <f t="shared" si="2"/>
        <v>11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2</v>
      </c>
      <c r="H182" t="str">
        <f>IFERROR(VLOOKUP(G182,色々!P:Q,2,0),"")</f>
        <v>女子</v>
      </c>
      <c r="I182" t="str">
        <f>IFERROR(選手[[#This Row],[氏名]],"")</f>
        <v>川西　結心</v>
      </c>
      <c r="J182" t="str">
        <f>IFERROR(選手[[#This Row],[氏名カナ]],"")</f>
        <v>ｶﾜﾆｼ ﾕｲ</v>
      </c>
      <c r="K182" t="str">
        <f>IFERROR(選手[[#This Row],[所属名称１]],"")</f>
        <v>サンダーＳＳ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5</v>
      </c>
      <c r="O182" s="49">
        <f>IFERROR(選手[[#This Row],[生年月日]],"")</f>
        <v>40861</v>
      </c>
      <c r="P182">
        <f t="shared" si="2"/>
        <v>11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2</v>
      </c>
      <c r="H183" t="str">
        <f>IFERROR(VLOOKUP(G183,色々!P:Q,2,0),"")</f>
        <v>女子</v>
      </c>
      <c r="I183" t="str">
        <f>IFERROR(選手[[#This Row],[氏名]],"")</f>
        <v>安井　凜香</v>
      </c>
      <c r="J183" t="str">
        <f>IFERROR(選手[[#This Row],[氏名カナ]],"")</f>
        <v>ﾔｽｲ ﾘﾝｶ</v>
      </c>
      <c r="K183" t="str">
        <f>IFERROR(選手[[#This Row],[所属名称１]],"")</f>
        <v>サンダーＳＳ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5</v>
      </c>
      <c r="O183" s="49">
        <f>IFERROR(選手[[#This Row],[生年月日]],"")</f>
        <v>40886</v>
      </c>
      <c r="P183">
        <f t="shared" si="2"/>
        <v>11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2</v>
      </c>
      <c r="H184" t="str">
        <f>IFERROR(VLOOKUP(G184,色々!P:Q,2,0),"")</f>
        <v>女子</v>
      </c>
      <c r="I184" t="str">
        <f>IFERROR(選手[[#This Row],[氏名]],"")</f>
        <v>山田　怜奈</v>
      </c>
      <c r="J184" t="str">
        <f>IFERROR(選手[[#This Row],[氏名カナ]],"")</f>
        <v>ﾔﾏﾀﾞ ﾚﾅ</v>
      </c>
      <c r="K184" t="str">
        <f>IFERROR(選手[[#This Row],[所属名称１]],"")</f>
        <v>サンダーＳＳ</v>
      </c>
      <c r="L184">
        <f>IFERROR(選手[[#This Row],[学校コード]],"")</f>
        <v>1</v>
      </c>
      <c r="M184" t="str">
        <f>IFERROR(VLOOKUP(L184,色々!G:H,2,0),"")</f>
        <v>小学</v>
      </c>
      <c r="N184">
        <f>IFERROR(選手[[#This Row],[学年]],"")</f>
        <v>4</v>
      </c>
      <c r="O184" s="49">
        <f>IFERROR(選手[[#This Row],[生年月日]],"")</f>
        <v>41285</v>
      </c>
      <c r="P184">
        <f t="shared" si="2"/>
        <v>9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1</v>
      </c>
      <c r="H185" t="str">
        <f>IFERROR(VLOOKUP(G185,色々!P:Q,2,0),"")</f>
        <v>男子</v>
      </c>
      <c r="I185" t="str">
        <f>IFERROR(選手[[#This Row],[氏名]],"")</f>
        <v>平尾　宏大</v>
      </c>
      <c r="J185" t="str">
        <f>IFERROR(選手[[#This Row],[氏名カナ]],"")</f>
        <v>ﾋﾗｵ ｺｳﾀﾞｲ</v>
      </c>
      <c r="K185" t="str">
        <f>IFERROR(選手[[#This Row],[所属名称１]],"")</f>
        <v>JSSセンコー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2</v>
      </c>
      <c r="O185" s="49">
        <f>IFERROR(選手[[#This Row],[生年月日]],"")</f>
        <v>38585</v>
      </c>
      <c r="P185">
        <f t="shared" si="2"/>
        <v>17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1</v>
      </c>
      <c r="H186" t="str">
        <f>IFERROR(VLOOKUP(G186,色々!P:Q,2,0),"")</f>
        <v>男子</v>
      </c>
      <c r="I186" t="str">
        <f>IFERROR(選手[[#This Row],[氏名]],"")</f>
        <v>植田　大翔</v>
      </c>
      <c r="J186" t="str">
        <f>IFERROR(選手[[#This Row],[氏名カナ]],"")</f>
        <v>ｳｴﾀ ﾋﾛﾄ</v>
      </c>
      <c r="K186" t="str">
        <f>IFERROR(選手[[#This Row],[所属名称１]],"")</f>
        <v>JSSセンコー</v>
      </c>
      <c r="L186">
        <f>IFERROR(選手[[#This Row],[学校コード]],"")</f>
        <v>3</v>
      </c>
      <c r="M186" t="str">
        <f>IFERROR(VLOOKUP(L186,色々!G:H,2,0),"")</f>
        <v>高校</v>
      </c>
      <c r="N186">
        <f>IFERROR(選手[[#This Row],[学年]],"")</f>
        <v>1</v>
      </c>
      <c r="O186" s="49">
        <f>IFERROR(選手[[#This Row],[生年月日]],"")</f>
        <v>38876</v>
      </c>
      <c r="P186">
        <f t="shared" si="2"/>
        <v>16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1</v>
      </c>
      <c r="H187" t="str">
        <f>IFERROR(VLOOKUP(G187,色々!P:Q,2,0),"")</f>
        <v>男子</v>
      </c>
      <c r="I187" t="str">
        <f>IFERROR(選手[[#This Row],[氏名]],"")</f>
        <v>飯間　喜一</v>
      </c>
      <c r="J187" t="str">
        <f>IFERROR(選手[[#This Row],[氏名カナ]],"")</f>
        <v>ｲｲﾏ ｷｲﾁ</v>
      </c>
      <c r="K187" t="str">
        <f>IFERROR(選手[[#This Row],[所属名称１]],"")</f>
        <v>JSSセンコー</v>
      </c>
      <c r="L187">
        <f>IFERROR(選手[[#This Row],[学校コード]],"")</f>
        <v>3</v>
      </c>
      <c r="M187" t="str">
        <f>IFERROR(VLOOKUP(L187,色々!G:H,2,0),"")</f>
        <v>高校</v>
      </c>
      <c r="N187">
        <f>IFERROR(選手[[#This Row],[学年]],"")</f>
        <v>1</v>
      </c>
      <c r="O187" s="49">
        <f>IFERROR(選手[[#This Row],[生年月日]],"")</f>
        <v>39032</v>
      </c>
      <c r="P187">
        <f t="shared" si="2"/>
        <v>16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1</v>
      </c>
      <c r="H188" t="str">
        <f>IFERROR(VLOOKUP(G188,色々!P:Q,2,0),"")</f>
        <v>男子</v>
      </c>
      <c r="I188" t="str">
        <f>IFERROR(選手[[#This Row],[氏名]],"")</f>
        <v>中辻　　慶</v>
      </c>
      <c r="J188" t="str">
        <f>IFERROR(選手[[#This Row],[氏名カナ]],"")</f>
        <v>ﾅｶﾂｼﾞ ｹｲ</v>
      </c>
      <c r="K188" t="str">
        <f>IFERROR(選手[[#This Row],[所属名称１]],"")</f>
        <v>JSSセンコー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1</v>
      </c>
      <c r="O188" s="49">
        <f>IFERROR(選手[[#This Row],[生年月日]],"")</f>
        <v>40068</v>
      </c>
      <c r="P188">
        <f t="shared" si="2"/>
        <v>13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1</v>
      </c>
      <c r="H189" t="str">
        <f>IFERROR(VLOOKUP(G189,色々!P:Q,2,0),"")</f>
        <v>男子</v>
      </c>
      <c r="I189" t="str">
        <f>IFERROR(選手[[#This Row],[氏名]],"")</f>
        <v>山本新次郎</v>
      </c>
      <c r="J189" t="str">
        <f>IFERROR(選手[[#This Row],[氏名カナ]],"")</f>
        <v>ﾔﾏﾓﾄ ｼﾝｼﾞﾛｳ</v>
      </c>
      <c r="K189" t="str">
        <f>IFERROR(選手[[#This Row],[所属名称１]],"")</f>
        <v>JSSセンコー</v>
      </c>
      <c r="L189">
        <f>IFERROR(選手[[#This Row],[学校コード]],"")</f>
        <v>1</v>
      </c>
      <c r="M189" t="str">
        <f>IFERROR(VLOOKUP(L189,色々!G:H,2,0),"")</f>
        <v>小学</v>
      </c>
      <c r="N189">
        <f>IFERROR(選手[[#This Row],[学年]],"")</f>
        <v>4</v>
      </c>
      <c r="O189" s="49">
        <f>IFERROR(選手[[#This Row],[生年月日]],"")</f>
        <v>41122</v>
      </c>
      <c r="P189">
        <f t="shared" si="2"/>
        <v>10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2</v>
      </c>
      <c r="H190" t="str">
        <f>IFERROR(VLOOKUP(G190,色々!P:Q,2,0),"")</f>
        <v>女子</v>
      </c>
      <c r="I190" t="str">
        <f>IFERROR(選手[[#This Row],[氏名]],"")</f>
        <v>尾上　莉沙</v>
      </c>
      <c r="J190" t="str">
        <f>IFERROR(選手[[#This Row],[氏名カナ]],"")</f>
        <v>ｵﾉｴ ﾘｻ</v>
      </c>
      <c r="K190" t="str">
        <f>IFERROR(選手[[#This Row],[所属名称１]],"")</f>
        <v>JSSセンコー</v>
      </c>
      <c r="L190">
        <f>IFERROR(選手[[#This Row],[学校コード]],"")</f>
        <v>3</v>
      </c>
      <c r="M190" t="str">
        <f>IFERROR(VLOOKUP(L190,色々!G:H,2,0),"")</f>
        <v>高校</v>
      </c>
      <c r="N190">
        <f>IFERROR(選手[[#This Row],[学年]],"")</f>
        <v>3</v>
      </c>
      <c r="O190" s="49">
        <f>IFERROR(選手[[#This Row],[生年月日]],"")</f>
        <v>38286</v>
      </c>
      <c r="P190">
        <f t="shared" si="2"/>
        <v>18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2</v>
      </c>
      <c r="H191" t="str">
        <f>IFERROR(VLOOKUP(G191,色々!P:Q,2,0),"")</f>
        <v>女子</v>
      </c>
      <c r="I191" t="str">
        <f>IFERROR(選手[[#This Row],[氏名]],"")</f>
        <v>勝田　志穂</v>
      </c>
      <c r="J191" t="str">
        <f>IFERROR(選手[[#This Row],[氏名カナ]],"")</f>
        <v>ｼｮｳﾀﾞ ｼﾎ</v>
      </c>
      <c r="K191" t="str">
        <f>IFERROR(選手[[#This Row],[所属名称１]],"")</f>
        <v>JSSセンコー</v>
      </c>
      <c r="L191">
        <f>IFERROR(選手[[#This Row],[学校コード]],"")</f>
        <v>3</v>
      </c>
      <c r="M191" t="str">
        <f>IFERROR(VLOOKUP(L191,色々!G:H,2,0),"")</f>
        <v>高校</v>
      </c>
      <c r="N191">
        <f>IFERROR(選手[[#This Row],[学年]],"")</f>
        <v>2</v>
      </c>
      <c r="O191" s="49">
        <f>IFERROR(選手[[#This Row],[生年月日]],"")</f>
        <v>38513</v>
      </c>
      <c r="P191">
        <f t="shared" si="2"/>
        <v>17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2</v>
      </c>
      <c r="H192" t="str">
        <f>IFERROR(VLOOKUP(G192,色々!P:Q,2,0),"")</f>
        <v>女子</v>
      </c>
      <c r="I192" t="str">
        <f>IFERROR(選手[[#This Row],[氏名]],"")</f>
        <v>尾上　未來</v>
      </c>
      <c r="J192" t="str">
        <f>IFERROR(選手[[#This Row],[氏名カナ]],"")</f>
        <v>ｵﾉｴ ﾐｸ</v>
      </c>
      <c r="K192" t="str">
        <f>IFERROR(選手[[#This Row],[所属名称１]],"")</f>
        <v>JSSセンコー</v>
      </c>
      <c r="L192">
        <f>IFERROR(選手[[#This Row],[学校コード]],"")</f>
        <v>2</v>
      </c>
      <c r="M192" t="str">
        <f>IFERROR(VLOOKUP(L192,色々!G:H,2,0),"")</f>
        <v>中学</v>
      </c>
      <c r="N192">
        <f>IFERROR(選手[[#This Row],[学年]],"")</f>
        <v>3</v>
      </c>
      <c r="O192" s="49">
        <f>IFERROR(選手[[#This Row],[生年月日]],"")</f>
        <v>39191</v>
      </c>
      <c r="P192">
        <f t="shared" si="2"/>
        <v>15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2</v>
      </c>
      <c r="H193" t="str">
        <f>IFERROR(VLOOKUP(G193,色々!P:Q,2,0),"")</f>
        <v>女子</v>
      </c>
      <c r="I193" t="str">
        <f>IFERROR(選手[[#This Row],[氏名]],"")</f>
        <v>尾上　鈴奈</v>
      </c>
      <c r="J193" t="str">
        <f>IFERROR(選手[[#This Row],[氏名カナ]],"")</f>
        <v>ｵﾉｴ ﾚﾅ</v>
      </c>
      <c r="K193" t="str">
        <f>IFERROR(選手[[#This Row],[所属名称１]],"")</f>
        <v>JSSセンコー</v>
      </c>
      <c r="L193">
        <f>IFERROR(選手[[#This Row],[学校コード]],"")</f>
        <v>2</v>
      </c>
      <c r="M193" t="str">
        <f>IFERROR(VLOOKUP(L193,色々!G:H,2,0),"")</f>
        <v>中学</v>
      </c>
      <c r="N193">
        <f>IFERROR(選手[[#This Row],[学年]],"")</f>
        <v>1</v>
      </c>
      <c r="O193" s="49">
        <f>IFERROR(選手[[#This Row],[生年月日]],"")</f>
        <v>39952</v>
      </c>
      <c r="P193">
        <f t="shared" si="2"/>
        <v>13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2</v>
      </c>
      <c r="H194" t="str">
        <f>IFERROR(VLOOKUP(G194,色々!P:Q,2,0),"")</f>
        <v>女子</v>
      </c>
      <c r="I194" t="str">
        <f>IFERROR(選手[[#This Row],[氏名]],"")</f>
        <v>中浴　美優</v>
      </c>
      <c r="J194" t="str">
        <f>IFERROR(選手[[#This Row],[氏名カナ]],"")</f>
        <v>ﾅｶｻｺ ﾐﾕ</v>
      </c>
      <c r="K194" t="str">
        <f>IFERROR(選手[[#This Row],[所属名称１]],"")</f>
        <v>JSSセンコー</v>
      </c>
      <c r="L194">
        <f>IFERROR(選手[[#This Row],[学校コード]],"")</f>
        <v>1</v>
      </c>
      <c r="M194" t="str">
        <f>IFERROR(VLOOKUP(L194,色々!G:H,2,0),"")</f>
        <v>小学</v>
      </c>
      <c r="N194">
        <f>IFERROR(選手[[#This Row],[学年]],"")</f>
        <v>6</v>
      </c>
      <c r="O194" s="49">
        <f>IFERROR(選手[[#This Row],[生年月日]],"")</f>
        <v>40418</v>
      </c>
      <c r="P194">
        <f t="shared" si="2"/>
        <v>12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1</v>
      </c>
      <c r="H195" t="str">
        <f>IFERROR(VLOOKUP(G195,色々!P:Q,2,0),"")</f>
        <v>男子</v>
      </c>
      <c r="I195" t="str">
        <f>IFERROR(選手[[#This Row],[氏名]],"")</f>
        <v>寺尾　温大</v>
      </c>
      <c r="J195" t="str">
        <f>IFERROR(選手[[#This Row],[氏名カナ]],"")</f>
        <v>ﾃﾗｵ ﾊﾙﾄ</v>
      </c>
      <c r="K195" t="str">
        <f>IFERROR(選手[[#This Row],[所属名称１]],"")</f>
        <v>ジャパン三木</v>
      </c>
      <c r="L195">
        <f>IFERROR(選手[[#This Row],[学校コード]],"")</f>
        <v>3</v>
      </c>
      <c r="M195" t="str">
        <f>IFERROR(VLOOKUP(L195,色々!G:H,2,0),"")</f>
        <v>高校</v>
      </c>
      <c r="N195">
        <f>IFERROR(選手[[#This Row],[学年]],"")</f>
        <v>2</v>
      </c>
      <c r="O195" s="49">
        <f>IFERROR(選手[[#This Row],[生年月日]],"")</f>
        <v>38471</v>
      </c>
      <c r="P195">
        <f t="shared" ref="P195:P258" si="3">DATEDIF(O195,$O$1,"y")</f>
        <v>17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1</v>
      </c>
      <c r="H196" t="str">
        <f>IFERROR(VLOOKUP(G196,色々!P:Q,2,0),"")</f>
        <v>男子</v>
      </c>
      <c r="I196" t="str">
        <f>IFERROR(選手[[#This Row],[氏名]],"")</f>
        <v>安田　拓哉</v>
      </c>
      <c r="J196" t="str">
        <f>IFERROR(選手[[#This Row],[氏名カナ]],"")</f>
        <v>ﾔｽﾀﾞ ﾀｸﾔ</v>
      </c>
      <c r="K196" t="str">
        <f>IFERROR(選手[[#This Row],[所属名称１]],"")</f>
        <v>ジャパン三木</v>
      </c>
      <c r="L196">
        <f>IFERROR(選手[[#This Row],[学校コード]],"")</f>
        <v>3</v>
      </c>
      <c r="M196" t="str">
        <f>IFERROR(VLOOKUP(L196,色々!G:H,2,0),"")</f>
        <v>高校</v>
      </c>
      <c r="N196">
        <f>IFERROR(選手[[#This Row],[学年]],"")</f>
        <v>2</v>
      </c>
      <c r="O196" s="49">
        <f>IFERROR(選手[[#This Row],[生年月日]],"")</f>
        <v>38520</v>
      </c>
      <c r="P196">
        <f t="shared" si="3"/>
        <v>17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1</v>
      </c>
      <c r="H197" t="str">
        <f>IFERROR(VLOOKUP(G197,色々!P:Q,2,0),"")</f>
        <v>男子</v>
      </c>
      <c r="I197" t="str">
        <f>IFERROR(選手[[#This Row],[氏名]],"")</f>
        <v>岡崎　真也</v>
      </c>
      <c r="J197" t="str">
        <f>IFERROR(選手[[#This Row],[氏名カナ]],"")</f>
        <v>ｵｶｻﾞｷ ｼﾝﾔ</v>
      </c>
      <c r="K197" t="str">
        <f>IFERROR(選手[[#This Row],[所属名称１]],"")</f>
        <v>ジャパン三木</v>
      </c>
      <c r="L197">
        <f>IFERROR(選手[[#This Row],[学校コード]],"")</f>
        <v>3</v>
      </c>
      <c r="M197" t="str">
        <f>IFERROR(VLOOKUP(L197,色々!G:H,2,0),"")</f>
        <v>高校</v>
      </c>
      <c r="N197">
        <f>IFERROR(選手[[#This Row],[学年]],"")</f>
        <v>2</v>
      </c>
      <c r="O197" s="49">
        <f>IFERROR(選手[[#This Row],[生年月日]],"")</f>
        <v>38555</v>
      </c>
      <c r="P197">
        <f t="shared" si="3"/>
        <v>17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1</v>
      </c>
      <c r="H198" t="str">
        <f>IFERROR(VLOOKUP(G198,色々!P:Q,2,0),"")</f>
        <v>男子</v>
      </c>
      <c r="I198" t="str">
        <f>IFERROR(選手[[#This Row],[氏名]],"")</f>
        <v>山岡　春輝</v>
      </c>
      <c r="J198" t="str">
        <f>IFERROR(選手[[#This Row],[氏名カナ]],"")</f>
        <v>ﾔﾏｵｶ ﾊﾙｷ</v>
      </c>
      <c r="K198" t="str">
        <f>IFERROR(選手[[#This Row],[所属名称１]],"")</f>
        <v>ジャパン三木</v>
      </c>
      <c r="L198">
        <f>IFERROR(選手[[#This Row],[学校コード]],"")</f>
        <v>3</v>
      </c>
      <c r="M198" t="str">
        <f>IFERROR(VLOOKUP(L198,色々!G:H,2,0),"")</f>
        <v>高校</v>
      </c>
      <c r="N198">
        <f>IFERROR(選手[[#This Row],[学年]],"")</f>
        <v>1</v>
      </c>
      <c r="O198" s="49">
        <f>IFERROR(選手[[#This Row],[生年月日]],"")</f>
        <v>38827</v>
      </c>
      <c r="P198">
        <f t="shared" si="3"/>
        <v>16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1</v>
      </c>
      <c r="H199" t="str">
        <f>IFERROR(VLOOKUP(G199,色々!P:Q,2,0),"")</f>
        <v>男子</v>
      </c>
      <c r="I199" t="str">
        <f>IFERROR(選手[[#This Row],[氏名]],"")</f>
        <v>幸野　愛永</v>
      </c>
      <c r="J199" t="str">
        <f>IFERROR(選手[[#This Row],[氏名カナ]],"")</f>
        <v>ｺｳﾉ ﾏﾅﾄ</v>
      </c>
      <c r="K199" t="str">
        <f>IFERROR(選手[[#This Row],[所属名称１]],"")</f>
        <v>ジャパン三木</v>
      </c>
      <c r="L199">
        <f>IFERROR(選手[[#This Row],[学校コード]],"")</f>
        <v>2</v>
      </c>
      <c r="M199" t="str">
        <f>IFERROR(VLOOKUP(L199,色々!G:H,2,0),"")</f>
        <v>中学</v>
      </c>
      <c r="N199">
        <f>IFERROR(選手[[#This Row],[学年]],"")</f>
        <v>3</v>
      </c>
      <c r="O199" s="49">
        <f>IFERROR(選手[[#This Row],[生年月日]],"")</f>
        <v>39229</v>
      </c>
      <c r="P199">
        <f t="shared" si="3"/>
        <v>15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1</v>
      </c>
      <c r="H200" t="str">
        <f>IFERROR(VLOOKUP(G200,色々!P:Q,2,0),"")</f>
        <v>男子</v>
      </c>
      <c r="I200" t="str">
        <f>IFERROR(選手[[#This Row],[氏名]],"")</f>
        <v>長谷　直樹</v>
      </c>
      <c r="J200" t="str">
        <f>IFERROR(選手[[#This Row],[氏名カナ]],"")</f>
        <v>ﾊｾ ﾅｵｷ</v>
      </c>
      <c r="K200" t="str">
        <f>IFERROR(選手[[#This Row],[所属名称１]],"")</f>
        <v>ジャパン三木</v>
      </c>
      <c r="L200">
        <f>IFERROR(選手[[#This Row],[学校コード]],"")</f>
        <v>2</v>
      </c>
      <c r="M200" t="str">
        <f>IFERROR(VLOOKUP(L200,色々!G:H,2,0),"")</f>
        <v>中学</v>
      </c>
      <c r="N200">
        <f>IFERROR(選手[[#This Row],[学年]],"")</f>
        <v>3</v>
      </c>
      <c r="O200" s="49">
        <f>IFERROR(選手[[#This Row],[生年月日]],"")</f>
        <v>39347</v>
      </c>
      <c r="P200">
        <f t="shared" si="3"/>
        <v>15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1</v>
      </c>
      <c r="H201" t="str">
        <f>IFERROR(VLOOKUP(G201,色々!P:Q,2,0),"")</f>
        <v>男子</v>
      </c>
      <c r="I201" t="str">
        <f>IFERROR(選手[[#This Row],[氏名]],"")</f>
        <v>井川　翔太</v>
      </c>
      <c r="J201" t="str">
        <f>IFERROR(選手[[#This Row],[氏名カナ]],"")</f>
        <v>ｲｶﾞﾜ ｼｮｳﾀ</v>
      </c>
      <c r="K201" t="str">
        <f>IFERROR(選手[[#This Row],[所属名称１]],"")</f>
        <v>ジャパン三木</v>
      </c>
      <c r="L201">
        <f>IFERROR(選手[[#This Row],[学校コード]],"")</f>
        <v>2</v>
      </c>
      <c r="M201" t="str">
        <f>IFERROR(VLOOKUP(L201,色々!G:H,2,0),"")</f>
        <v>中学</v>
      </c>
      <c r="N201">
        <f>IFERROR(選手[[#This Row],[学年]],"")</f>
        <v>3</v>
      </c>
      <c r="O201" s="49">
        <f>IFERROR(選手[[#This Row],[生年月日]],"")</f>
        <v>39533</v>
      </c>
      <c r="P201">
        <f t="shared" si="3"/>
        <v>14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1</v>
      </c>
      <c r="H202" t="str">
        <f>IFERROR(VLOOKUP(G202,色々!P:Q,2,0),"")</f>
        <v>男子</v>
      </c>
      <c r="I202" t="str">
        <f>IFERROR(選手[[#This Row],[氏名]],"")</f>
        <v>山内　湊詞</v>
      </c>
      <c r="J202" t="str">
        <f>IFERROR(選手[[#This Row],[氏名カナ]],"")</f>
        <v>ﾔﾏｳﾁ ｿｳｼ</v>
      </c>
      <c r="K202" t="str">
        <f>IFERROR(選手[[#This Row],[所属名称１]],"")</f>
        <v>ジャパン三木</v>
      </c>
      <c r="L202">
        <f>IFERROR(選手[[#This Row],[学校コード]],"")</f>
        <v>2</v>
      </c>
      <c r="M202" t="str">
        <f>IFERROR(VLOOKUP(L202,色々!G:H,2,0),"")</f>
        <v>中学</v>
      </c>
      <c r="N202">
        <f>IFERROR(選手[[#This Row],[学年]],"")</f>
        <v>1</v>
      </c>
      <c r="O202" s="49">
        <f>IFERROR(選手[[#This Row],[生年月日]],"")</f>
        <v>39938</v>
      </c>
      <c r="P202">
        <f t="shared" si="3"/>
        <v>13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1</v>
      </c>
      <c r="H203" t="str">
        <f>IFERROR(VLOOKUP(G203,色々!P:Q,2,0),"")</f>
        <v>男子</v>
      </c>
      <c r="I203" t="str">
        <f>IFERROR(選手[[#This Row],[氏名]],"")</f>
        <v>杉原　歳芽</v>
      </c>
      <c r="J203" t="str">
        <f>IFERROR(選手[[#This Row],[氏名カナ]],"")</f>
        <v>ｽｷﾞﾊﾗ ｾｲｶﾞ</v>
      </c>
      <c r="K203" t="str">
        <f>IFERROR(選手[[#This Row],[所属名称１]],"")</f>
        <v>ジャパン三木</v>
      </c>
      <c r="L203">
        <f>IFERROR(選手[[#This Row],[学校コード]],"")</f>
        <v>2</v>
      </c>
      <c r="M203" t="str">
        <f>IFERROR(VLOOKUP(L203,色々!G:H,2,0),"")</f>
        <v>中学</v>
      </c>
      <c r="N203">
        <f>IFERROR(選手[[#This Row],[学年]],"")</f>
        <v>1</v>
      </c>
      <c r="O203" s="49">
        <f>IFERROR(選手[[#This Row],[生年月日]],"")</f>
        <v>40028</v>
      </c>
      <c r="P203">
        <f t="shared" si="3"/>
        <v>13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1</v>
      </c>
      <c r="H204" t="str">
        <f>IFERROR(VLOOKUP(G204,色々!P:Q,2,0),"")</f>
        <v>男子</v>
      </c>
      <c r="I204" t="str">
        <f>IFERROR(選手[[#This Row],[氏名]],"")</f>
        <v>長谷　佳樹</v>
      </c>
      <c r="J204" t="str">
        <f>IFERROR(選手[[#This Row],[氏名カナ]],"")</f>
        <v>ﾊｾ ﾖｼｷ</v>
      </c>
      <c r="K204" t="str">
        <f>IFERROR(選手[[#This Row],[所属名称１]],"")</f>
        <v>ジャパン三木</v>
      </c>
      <c r="L204">
        <f>IFERROR(選手[[#This Row],[学校コード]],"")</f>
        <v>2</v>
      </c>
      <c r="M204" t="str">
        <f>IFERROR(VLOOKUP(L204,色々!G:H,2,0),"")</f>
        <v>中学</v>
      </c>
      <c r="N204">
        <f>IFERROR(選手[[#This Row],[学年]],"")</f>
        <v>1</v>
      </c>
      <c r="O204" s="49">
        <f>IFERROR(選手[[#This Row],[生年月日]],"")</f>
        <v>40029</v>
      </c>
      <c r="P204">
        <f t="shared" si="3"/>
        <v>13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1</v>
      </c>
      <c r="H205" t="str">
        <f>IFERROR(VLOOKUP(G205,色々!P:Q,2,0),"")</f>
        <v>男子</v>
      </c>
      <c r="I205" t="str">
        <f>IFERROR(選手[[#This Row],[氏名]],"")</f>
        <v>山津　恵汰</v>
      </c>
      <c r="J205" t="str">
        <f>IFERROR(選手[[#This Row],[氏名カナ]],"")</f>
        <v>ﾔﾏﾂ ｹｲﾀ</v>
      </c>
      <c r="K205" t="str">
        <f>IFERROR(選手[[#This Row],[所属名称１]],"")</f>
        <v>ジャパン三木</v>
      </c>
      <c r="L205">
        <f>IFERROR(選手[[#This Row],[学校コード]],"")</f>
        <v>2</v>
      </c>
      <c r="M205" t="str">
        <f>IFERROR(VLOOKUP(L205,色々!G:H,2,0),"")</f>
        <v>中学</v>
      </c>
      <c r="N205">
        <f>IFERROR(選手[[#This Row],[学年]],"")</f>
        <v>1</v>
      </c>
      <c r="O205" s="49">
        <f>IFERROR(選手[[#This Row],[生年月日]],"")</f>
        <v>40129</v>
      </c>
      <c r="P205">
        <f t="shared" si="3"/>
        <v>13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1</v>
      </c>
      <c r="H206" t="str">
        <f>IFERROR(VLOOKUP(G206,色々!P:Q,2,0),"")</f>
        <v>男子</v>
      </c>
      <c r="I206" t="str">
        <f>IFERROR(選手[[#This Row],[氏名]],"")</f>
        <v>高木　啓汰</v>
      </c>
      <c r="J206" t="str">
        <f>IFERROR(選手[[#This Row],[氏名カナ]],"")</f>
        <v>ﾀｶｷﾞ ｹｲﾀ</v>
      </c>
      <c r="K206" t="str">
        <f>IFERROR(選手[[#This Row],[所属名称１]],"")</f>
        <v>ジャパン三木</v>
      </c>
      <c r="L206">
        <f>IFERROR(選手[[#This Row],[学校コード]],"")</f>
        <v>1</v>
      </c>
      <c r="M206" t="str">
        <f>IFERROR(VLOOKUP(L206,色々!G:H,2,0),"")</f>
        <v>小学</v>
      </c>
      <c r="N206">
        <f>IFERROR(選手[[#This Row],[学年]],"")</f>
        <v>6</v>
      </c>
      <c r="O206" s="49">
        <f>IFERROR(選手[[#This Row],[生年月日]],"")</f>
        <v>40316</v>
      </c>
      <c r="P206">
        <f t="shared" si="3"/>
        <v>12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1</v>
      </c>
      <c r="H207" t="str">
        <f>IFERROR(VLOOKUP(G207,色々!P:Q,2,0),"")</f>
        <v>男子</v>
      </c>
      <c r="I207" t="str">
        <f>IFERROR(選手[[#This Row],[氏名]],"")</f>
        <v>釜野　憲伸</v>
      </c>
      <c r="J207" t="str">
        <f>IFERROR(選手[[#This Row],[氏名カナ]],"")</f>
        <v>ｶﾏﾉ ｹﾝｼﾝ</v>
      </c>
      <c r="K207" t="str">
        <f>IFERROR(選手[[#This Row],[所属名称１]],"")</f>
        <v>ジャパン三木</v>
      </c>
      <c r="L207">
        <f>IFERROR(選手[[#This Row],[学校コード]],"")</f>
        <v>1</v>
      </c>
      <c r="M207" t="str">
        <f>IFERROR(VLOOKUP(L207,色々!G:H,2,0),"")</f>
        <v>小学</v>
      </c>
      <c r="N207">
        <f>IFERROR(選手[[#This Row],[学年]],"")</f>
        <v>4</v>
      </c>
      <c r="O207" s="49">
        <f>IFERROR(選手[[#This Row],[生年月日]],"")</f>
        <v>41124</v>
      </c>
      <c r="P207">
        <f t="shared" si="3"/>
        <v>10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1</v>
      </c>
      <c r="H208" t="str">
        <f>IFERROR(VLOOKUP(G208,色々!P:Q,2,0),"")</f>
        <v>男子</v>
      </c>
      <c r="I208" t="str">
        <f>IFERROR(選手[[#This Row],[氏名]],"")</f>
        <v>横田　青空</v>
      </c>
      <c r="J208" t="str">
        <f>IFERROR(選手[[#This Row],[氏名カナ]],"")</f>
        <v>ﾖｺﾀ ｽｶｲ</v>
      </c>
      <c r="K208" t="str">
        <f>IFERROR(選手[[#This Row],[所属名称１]],"")</f>
        <v>ジャパン三木</v>
      </c>
      <c r="L208">
        <f>IFERROR(選手[[#This Row],[学校コード]],"")</f>
        <v>1</v>
      </c>
      <c r="M208" t="str">
        <f>IFERROR(VLOOKUP(L208,色々!G:H,2,0),"")</f>
        <v>小学</v>
      </c>
      <c r="N208">
        <f>IFERROR(選手[[#This Row],[学年]],"")</f>
        <v>4</v>
      </c>
      <c r="O208" s="49">
        <f>IFERROR(選手[[#This Row],[生年月日]],"")</f>
        <v>41200</v>
      </c>
      <c r="P208">
        <f t="shared" si="3"/>
        <v>10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1</v>
      </c>
      <c r="H209" t="str">
        <f>IFERROR(VLOOKUP(G209,色々!P:Q,2,0),"")</f>
        <v>男子</v>
      </c>
      <c r="I209" t="str">
        <f>IFERROR(選手[[#This Row],[氏名]],"")</f>
        <v>川上　　漣</v>
      </c>
      <c r="J209" t="str">
        <f>IFERROR(選手[[#This Row],[氏名カナ]],"")</f>
        <v>ｶﾜｶﾐ ﾚﾝ</v>
      </c>
      <c r="K209" t="str">
        <f>IFERROR(選手[[#This Row],[所属名称１]],"")</f>
        <v>ジャパン三木</v>
      </c>
      <c r="L209">
        <f>IFERROR(選手[[#This Row],[学校コード]],"")</f>
        <v>1</v>
      </c>
      <c r="M209" t="str">
        <f>IFERROR(VLOOKUP(L209,色々!G:H,2,0),"")</f>
        <v>小学</v>
      </c>
      <c r="N209">
        <f>IFERROR(選手[[#This Row],[学年]],"")</f>
        <v>4</v>
      </c>
      <c r="O209" s="49">
        <f>IFERROR(選手[[#This Row],[生年月日]],"")</f>
        <v>41301</v>
      </c>
      <c r="P209">
        <f t="shared" si="3"/>
        <v>9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1</v>
      </c>
      <c r="H210" t="str">
        <f>IFERROR(VLOOKUP(G210,色々!P:Q,2,0),"")</f>
        <v>男子</v>
      </c>
      <c r="I210" t="str">
        <f>IFERROR(選手[[#This Row],[氏名]],"")</f>
        <v>香西　翔空</v>
      </c>
      <c r="J210" t="str">
        <f>IFERROR(選手[[#This Row],[氏名カナ]],"")</f>
        <v>ｺｳｻﾞｲ ﾄｸ</v>
      </c>
      <c r="K210" t="str">
        <f>IFERROR(選手[[#This Row],[所属名称１]],"")</f>
        <v>ジャパン三木</v>
      </c>
      <c r="L210">
        <f>IFERROR(選手[[#This Row],[学校コード]],"")</f>
        <v>1</v>
      </c>
      <c r="M210" t="str">
        <f>IFERROR(VLOOKUP(L210,色々!G:H,2,0),"")</f>
        <v>小学</v>
      </c>
      <c r="N210">
        <f>IFERROR(選手[[#This Row],[学年]],"")</f>
        <v>3</v>
      </c>
      <c r="O210" s="49">
        <f>IFERROR(選手[[#This Row],[生年月日]],"")</f>
        <v>41431</v>
      </c>
      <c r="P210">
        <f t="shared" si="3"/>
        <v>9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2</v>
      </c>
      <c r="H211" t="str">
        <f>IFERROR(VLOOKUP(G211,色々!P:Q,2,0),"")</f>
        <v>女子</v>
      </c>
      <c r="I211" t="str">
        <f>IFERROR(選手[[#This Row],[氏名]],"")</f>
        <v>成合　真実</v>
      </c>
      <c r="J211" t="str">
        <f>IFERROR(選手[[#This Row],[氏名カナ]],"")</f>
        <v>ﾅﾘｱｲ ﾏﾅﾐ</v>
      </c>
      <c r="K211" t="str">
        <f>IFERROR(選手[[#This Row],[所属名称１]],"")</f>
        <v>ジャパン三木</v>
      </c>
      <c r="L211">
        <f>IFERROR(選手[[#This Row],[学校コード]],"")</f>
        <v>3</v>
      </c>
      <c r="M211" t="str">
        <f>IFERROR(VLOOKUP(L211,色々!G:H,2,0),"")</f>
        <v>高校</v>
      </c>
      <c r="N211">
        <f>IFERROR(選手[[#This Row],[学年]],"")</f>
        <v>2</v>
      </c>
      <c r="O211" s="49">
        <f>IFERROR(選手[[#This Row],[生年月日]],"")</f>
        <v>38513</v>
      </c>
      <c r="P211">
        <f t="shared" si="3"/>
        <v>17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2</v>
      </c>
      <c r="H212" t="str">
        <f>IFERROR(VLOOKUP(G212,色々!P:Q,2,0),"")</f>
        <v>女子</v>
      </c>
      <c r="I212" t="str">
        <f>IFERROR(選手[[#This Row],[氏名]],"")</f>
        <v>小野　梓紗</v>
      </c>
      <c r="J212" t="str">
        <f>IFERROR(選手[[#This Row],[氏名カナ]],"")</f>
        <v>ｵﾉ ｱｽﾞｻ</v>
      </c>
      <c r="K212" t="str">
        <f>IFERROR(選手[[#This Row],[所属名称１]],"")</f>
        <v>ジャパン三木</v>
      </c>
      <c r="L212">
        <f>IFERROR(選手[[#This Row],[学校コード]],"")</f>
        <v>3</v>
      </c>
      <c r="M212" t="str">
        <f>IFERROR(VLOOKUP(L212,色々!G:H,2,0),"")</f>
        <v>高校</v>
      </c>
      <c r="N212">
        <f>IFERROR(選手[[#This Row],[学年]],"")</f>
        <v>2</v>
      </c>
      <c r="O212" s="49">
        <f>IFERROR(選手[[#This Row],[生年月日]],"")</f>
        <v>38755</v>
      </c>
      <c r="P212">
        <f t="shared" si="3"/>
        <v>16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2</v>
      </c>
      <c r="H213" t="str">
        <f>IFERROR(VLOOKUP(G213,色々!P:Q,2,0),"")</f>
        <v>女子</v>
      </c>
      <c r="I213" t="str">
        <f>IFERROR(選手[[#This Row],[氏名]],"")</f>
        <v>林　ゆり子</v>
      </c>
      <c r="J213" t="str">
        <f>IFERROR(選手[[#This Row],[氏名カナ]],"")</f>
        <v>ﾊﾔｼ ﾕﾘｺ</v>
      </c>
      <c r="K213" t="str">
        <f>IFERROR(選手[[#This Row],[所属名称１]],"")</f>
        <v>ジャパン三木</v>
      </c>
      <c r="L213">
        <f>IFERROR(選手[[#This Row],[学校コード]],"")</f>
        <v>3</v>
      </c>
      <c r="M213" t="str">
        <f>IFERROR(VLOOKUP(L213,色々!G:H,2,0),"")</f>
        <v>高校</v>
      </c>
      <c r="N213">
        <f>IFERROR(選手[[#This Row],[学年]],"")</f>
        <v>1</v>
      </c>
      <c r="O213" s="49">
        <f>IFERROR(選手[[#This Row],[生年月日]],"")</f>
        <v>38954</v>
      </c>
      <c r="P213">
        <f t="shared" si="3"/>
        <v>16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2</v>
      </c>
      <c r="H214" t="str">
        <f>IFERROR(VLOOKUP(G214,色々!P:Q,2,0),"")</f>
        <v>女子</v>
      </c>
      <c r="I214" t="str">
        <f>IFERROR(選手[[#This Row],[氏名]],"")</f>
        <v>横田　美翼</v>
      </c>
      <c r="J214" t="str">
        <f>IFERROR(選手[[#This Row],[氏名カナ]],"")</f>
        <v>ﾖｺﾀ ﾐﾊﾈ</v>
      </c>
      <c r="K214" t="str">
        <f>IFERROR(選手[[#This Row],[所属名称１]],"")</f>
        <v>ジャパン三木</v>
      </c>
      <c r="L214">
        <f>IFERROR(選手[[#This Row],[学校コード]],"")</f>
        <v>2</v>
      </c>
      <c r="M214" t="str">
        <f>IFERROR(VLOOKUP(L214,色々!G:H,2,0),"")</f>
        <v>中学</v>
      </c>
      <c r="N214">
        <f>IFERROR(選手[[#This Row],[学年]],"")</f>
        <v>3</v>
      </c>
      <c r="O214" s="49">
        <f>IFERROR(選手[[#This Row],[生年月日]],"")</f>
        <v>39244</v>
      </c>
      <c r="P214">
        <f t="shared" si="3"/>
        <v>15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2</v>
      </c>
      <c r="H215" t="str">
        <f>IFERROR(VLOOKUP(G215,色々!P:Q,2,0),"")</f>
        <v>女子</v>
      </c>
      <c r="I215" t="str">
        <f>IFERROR(選手[[#This Row],[氏名]],"")</f>
        <v>氏原　志歩</v>
      </c>
      <c r="J215" t="str">
        <f>IFERROR(選手[[#This Row],[氏名カナ]],"")</f>
        <v>ｳｼﾞﾊﾗ ｼﾎ</v>
      </c>
      <c r="K215" t="str">
        <f>IFERROR(選手[[#This Row],[所属名称１]],"")</f>
        <v>ジャパン三木</v>
      </c>
      <c r="L215">
        <f>IFERROR(選手[[#This Row],[学校コード]],"")</f>
        <v>2</v>
      </c>
      <c r="M215" t="str">
        <f>IFERROR(VLOOKUP(L215,色々!G:H,2,0),"")</f>
        <v>中学</v>
      </c>
      <c r="N215">
        <f>IFERROR(選手[[#This Row],[学年]],"")</f>
        <v>2</v>
      </c>
      <c r="O215" s="49">
        <f>IFERROR(選手[[#This Row],[生年月日]],"")</f>
        <v>39598</v>
      </c>
      <c r="P215">
        <f t="shared" si="3"/>
        <v>14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2</v>
      </c>
      <c r="H216" t="str">
        <f>IFERROR(VLOOKUP(G216,色々!P:Q,2,0),"")</f>
        <v>女子</v>
      </c>
      <c r="I216" t="str">
        <f>IFERROR(選手[[#This Row],[氏名]],"")</f>
        <v>川上　知花</v>
      </c>
      <c r="J216" t="str">
        <f>IFERROR(選手[[#This Row],[氏名カナ]],"")</f>
        <v>ｶﾜｶﾐ ﾄﾓｶ</v>
      </c>
      <c r="K216" t="str">
        <f>IFERROR(選手[[#This Row],[所属名称１]],"")</f>
        <v>ジャパン三木</v>
      </c>
      <c r="L216">
        <f>IFERROR(選手[[#This Row],[学校コード]],"")</f>
        <v>2</v>
      </c>
      <c r="M216" t="str">
        <f>IFERROR(VLOOKUP(L216,色々!G:H,2,0),"")</f>
        <v>中学</v>
      </c>
      <c r="N216">
        <f>IFERROR(選手[[#This Row],[学年]],"")</f>
        <v>2</v>
      </c>
      <c r="O216" s="49">
        <f>IFERROR(選手[[#This Row],[生年月日]],"")</f>
        <v>39646</v>
      </c>
      <c r="P216">
        <f t="shared" si="3"/>
        <v>14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2</v>
      </c>
      <c r="H217" t="str">
        <f>IFERROR(VLOOKUP(G217,色々!P:Q,2,0),"")</f>
        <v>女子</v>
      </c>
      <c r="I217" t="str">
        <f>IFERROR(選手[[#This Row],[氏名]],"")</f>
        <v>高木こはる</v>
      </c>
      <c r="J217" t="str">
        <f>IFERROR(選手[[#This Row],[氏名カナ]],"")</f>
        <v>ﾀｶｷﾞ ｺﾊﾙ</v>
      </c>
      <c r="K217" t="str">
        <f>IFERROR(選手[[#This Row],[所属名称１]],"")</f>
        <v>ジャパン三木</v>
      </c>
      <c r="L217">
        <f>IFERROR(選手[[#This Row],[学校コード]],"")</f>
        <v>2</v>
      </c>
      <c r="M217" t="str">
        <f>IFERROR(VLOOKUP(L217,色々!G:H,2,0),"")</f>
        <v>中学</v>
      </c>
      <c r="N217">
        <f>IFERROR(選手[[#This Row],[学年]],"")</f>
        <v>2</v>
      </c>
      <c r="O217" s="49">
        <f>IFERROR(選手[[#This Row],[生年月日]],"")</f>
        <v>39758</v>
      </c>
      <c r="P217">
        <f t="shared" si="3"/>
        <v>14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2</v>
      </c>
      <c r="H218" t="str">
        <f>IFERROR(VLOOKUP(G218,色々!P:Q,2,0),"")</f>
        <v>女子</v>
      </c>
      <c r="I218" t="str">
        <f>IFERROR(選手[[#This Row],[氏名]],"")</f>
        <v>西村　柚希</v>
      </c>
      <c r="J218" t="str">
        <f>IFERROR(選手[[#This Row],[氏名カナ]],"")</f>
        <v>ﾆｼﾑﾗ ﾕｽﾞｷ</v>
      </c>
      <c r="K218" t="str">
        <f>IFERROR(選手[[#This Row],[所属名称１]],"")</f>
        <v>ジャパン三木</v>
      </c>
      <c r="L218">
        <f>IFERROR(選手[[#This Row],[学校コード]],"")</f>
        <v>2</v>
      </c>
      <c r="M218" t="str">
        <f>IFERROR(VLOOKUP(L218,色々!G:H,2,0),"")</f>
        <v>中学</v>
      </c>
      <c r="N218">
        <f>IFERROR(選手[[#This Row],[学年]],"")</f>
        <v>1</v>
      </c>
      <c r="O218" s="49">
        <f>IFERROR(選手[[#This Row],[生年月日]],"")</f>
        <v>40049</v>
      </c>
      <c r="P218">
        <f t="shared" si="3"/>
        <v>13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2</v>
      </c>
      <c r="H219" t="str">
        <f>IFERROR(VLOOKUP(G219,色々!P:Q,2,0),"")</f>
        <v>女子</v>
      </c>
      <c r="I219" t="str">
        <f>IFERROR(選手[[#This Row],[氏名]],"")</f>
        <v>石川　千紘</v>
      </c>
      <c r="J219" t="str">
        <f>IFERROR(選手[[#This Row],[氏名カナ]],"")</f>
        <v>ｲｼｶﾜ ﾁﾋﾛ</v>
      </c>
      <c r="K219" t="str">
        <f>IFERROR(選手[[#This Row],[所属名称１]],"")</f>
        <v>ジャパン三木</v>
      </c>
      <c r="L219">
        <f>IFERROR(選手[[#This Row],[学校コード]],"")</f>
        <v>2</v>
      </c>
      <c r="M219" t="str">
        <f>IFERROR(VLOOKUP(L219,色々!G:H,2,0),"")</f>
        <v>中学</v>
      </c>
      <c r="N219">
        <f>IFERROR(選手[[#This Row],[学年]],"")</f>
        <v>1</v>
      </c>
      <c r="O219" s="49">
        <f>IFERROR(選手[[#This Row],[生年月日]],"")</f>
        <v>40107</v>
      </c>
      <c r="P219">
        <f t="shared" si="3"/>
        <v>13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2</v>
      </c>
      <c r="H220" t="str">
        <f>IFERROR(VLOOKUP(G220,色々!P:Q,2,0),"")</f>
        <v>女子</v>
      </c>
      <c r="I220" t="str">
        <f>IFERROR(選手[[#This Row],[氏名]],"")</f>
        <v>辰己　和奏</v>
      </c>
      <c r="J220" t="str">
        <f>IFERROR(選手[[#This Row],[氏名カナ]],"")</f>
        <v>ﾀﾂﾐ ﾜｶﾅ</v>
      </c>
      <c r="K220" t="str">
        <f>IFERROR(選手[[#This Row],[所属名称１]],"")</f>
        <v>ジャパン三木</v>
      </c>
      <c r="L220">
        <f>IFERROR(選手[[#This Row],[学校コード]],"")</f>
        <v>1</v>
      </c>
      <c r="M220" t="str">
        <f>IFERROR(VLOOKUP(L220,色々!G:H,2,0),"")</f>
        <v>小学</v>
      </c>
      <c r="N220">
        <f>IFERROR(選手[[#This Row],[学年]],"")</f>
        <v>6</v>
      </c>
      <c r="O220" s="49">
        <f>IFERROR(選手[[#This Row],[生年月日]],"")</f>
        <v>40295</v>
      </c>
      <c r="P220">
        <f t="shared" si="3"/>
        <v>12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2</v>
      </c>
      <c r="H221" t="str">
        <f>IFERROR(VLOOKUP(G221,色々!P:Q,2,0),"")</f>
        <v>女子</v>
      </c>
      <c r="I221" t="str">
        <f>IFERROR(選手[[#This Row],[氏名]],"")</f>
        <v>井川　琴音</v>
      </c>
      <c r="J221" t="str">
        <f>IFERROR(選手[[#This Row],[氏名カナ]],"")</f>
        <v>ｲｶﾞﾜ ｺﾄﾈ</v>
      </c>
      <c r="K221" t="str">
        <f>IFERROR(選手[[#This Row],[所属名称１]],"")</f>
        <v>ジャパン三木</v>
      </c>
      <c r="L221">
        <f>IFERROR(選手[[#This Row],[学校コード]],"")</f>
        <v>1</v>
      </c>
      <c r="M221" t="str">
        <f>IFERROR(VLOOKUP(L221,色々!G:H,2,0),"")</f>
        <v>小学</v>
      </c>
      <c r="N221">
        <f>IFERROR(選手[[#This Row],[学年]],"")</f>
        <v>5</v>
      </c>
      <c r="O221" s="49">
        <f>IFERROR(選手[[#This Row],[生年月日]],"")</f>
        <v>40705</v>
      </c>
      <c r="P221">
        <f t="shared" si="3"/>
        <v>11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2</v>
      </c>
      <c r="H222" t="str">
        <f>IFERROR(VLOOKUP(G222,色々!P:Q,2,0),"")</f>
        <v>女子</v>
      </c>
      <c r="I222" t="str">
        <f>IFERROR(選手[[#This Row],[氏名]],"")</f>
        <v>脇　　唯葉</v>
      </c>
      <c r="J222" t="str">
        <f>IFERROR(選手[[#This Row],[氏名カナ]],"")</f>
        <v>ﾜｷ ﾕｲﾊ</v>
      </c>
      <c r="K222" t="str">
        <f>IFERROR(選手[[#This Row],[所属名称１]],"")</f>
        <v>ジャパン三木</v>
      </c>
      <c r="L222">
        <f>IFERROR(選手[[#This Row],[学校コード]],"")</f>
        <v>1</v>
      </c>
      <c r="M222" t="str">
        <f>IFERROR(VLOOKUP(L222,色々!G:H,2,0),"")</f>
        <v>小学</v>
      </c>
      <c r="N222">
        <f>IFERROR(選手[[#This Row],[学年]],"")</f>
        <v>4</v>
      </c>
      <c r="O222" s="49">
        <f>IFERROR(選手[[#This Row],[生年月日]],"")</f>
        <v>41050</v>
      </c>
      <c r="P222">
        <f t="shared" si="3"/>
        <v>10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1</v>
      </c>
      <c r="H223" t="str">
        <f>IFERROR(VLOOKUP(G223,色々!P:Q,2,0),"")</f>
        <v>男子</v>
      </c>
      <c r="I223" t="str">
        <f>IFERROR(選手[[#This Row],[氏名]],"")</f>
        <v>土居　珀斗</v>
      </c>
      <c r="J223" t="str">
        <f>IFERROR(選手[[#This Row],[氏名カナ]],"")</f>
        <v>ﾄﾞｲ ﾊｸﾄ</v>
      </c>
      <c r="K223" t="str">
        <f>IFERROR(選手[[#This Row],[所属名称１]],"")</f>
        <v>ＷＡＭＳＳ</v>
      </c>
      <c r="L223">
        <f>IFERROR(選手[[#This Row],[学校コード]],"")</f>
        <v>3</v>
      </c>
      <c r="M223" t="str">
        <f>IFERROR(VLOOKUP(L223,色々!G:H,2,0),"")</f>
        <v>高校</v>
      </c>
      <c r="N223">
        <f>IFERROR(選手[[#This Row],[学年]],"")</f>
        <v>2</v>
      </c>
      <c r="O223" s="49">
        <f>IFERROR(選手[[#This Row],[生年月日]],"")</f>
        <v>38453</v>
      </c>
      <c r="P223">
        <f t="shared" si="3"/>
        <v>17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1</v>
      </c>
      <c r="H224" t="str">
        <f>IFERROR(VLOOKUP(G224,色々!P:Q,2,0),"")</f>
        <v>男子</v>
      </c>
      <c r="I224" t="str">
        <f>IFERROR(選手[[#This Row],[氏名]],"")</f>
        <v>長尾　奎飛</v>
      </c>
      <c r="J224" t="str">
        <f>IFERROR(選手[[#This Row],[氏名カナ]],"")</f>
        <v>ﾅｶﾞｵ ｹｲﾄ</v>
      </c>
      <c r="K224" t="str">
        <f>IFERROR(選手[[#This Row],[所属名称１]],"")</f>
        <v>ＷＡＭＳＳ</v>
      </c>
      <c r="L224">
        <f>IFERROR(選手[[#This Row],[学校コード]],"")</f>
        <v>3</v>
      </c>
      <c r="M224" t="str">
        <f>IFERROR(VLOOKUP(L224,色々!G:H,2,0),"")</f>
        <v>高校</v>
      </c>
      <c r="N224">
        <f>IFERROR(選手[[#This Row],[学年]],"")</f>
        <v>2</v>
      </c>
      <c r="O224" s="49">
        <f>IFERROR(選手[[#This Row],[生年月日]],"")</f>
        <v>38568</v>
      </c>
      <c r="P224">
        <f t="shared" si="3"/>
        <v>17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1</v>
      </c>
      <c r="H225" t="str">
        <f>IFERROR(VLOOKUP(G225,色々!P:Q,2,0),"")</f>
        <v>男子</v>
      </c>
      <c r="I225" t="str">
        <f>IFERROR(選手[[#This Row],[氏名]],"")</f>
        <v>上原　龍磨</v>
      </c>
      <c r="J225" t="str">
        <f>IFERROR(選手[[#This Row],[氏名カナ]],"")</f>
        <v>ｳｴﾊﾗ ﾘｭｳﾏ</v>
      </c>
      <c r="K225" t="str">
        <f>IFERROR(選手[[#This Row],[所属名称１]],"")</f>
        <v>ＷＡＭＳＳ</v>
      </c>
      <c r="L225">
        <f>IFERROR(選手[[#This Row],[学校コード]],"")</f>
        <v>3</v>
      </c>
      <c r="M225" t="str">
        <f>IFERROR(VLOOKUP(L225,色々!G:H,2,0),"")</f>
        <v>高校</v>
      </c>
      <c r="N225">
        <f>IFERROR(選手[[#This Row],[学年]],"")</f>
        <v>2</v>
      </c>
      <c r="O225" s="49">
        <f>IFERROR(選手[[#This Row],[生年月日]],"")</f>
        <v>38590</v>
      </c>
      <c r="P225">
        <f t="shared" si="3"/>
        <v>17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1</v>
      </c>
      <c r="H226" t="str">
        <f>IFERROR(VLOOKUP(G226,色々!P:Q,2,0),"")</f>
        <v>男子</v>
      </c>
      <c r="I226" t="str">
        <f>IFERROR(選手[[#This Row],[氏名]],"")</f>
        <v>森田　鉄平</v>
      </c>
      <c r="J226" t="str">
        <f>IFERROR(選手[[#This Row],[氏名カナ]],"")</f>
        <v>ﾓﾘﾀ ﾃｯﾍﾟｲ</v>
      </c>
      <c r="K226" t="str">
        <f>IFERROR(選手[[#This Row],[所属名称１]],"")</f>
        <v>ＷＡＭＳＳ</v>
      </c>
      <c r="L226">
        <f>IFERROR(選手[[#This Row],[学校コード]],"")</f>
        <v>3</v>
      </c>
      <c r="M226" t="str">
        <f>IFERROR(VLOOKUP(L226,色々!G:H,2,0),"")</f>
        <v>高校</v>
      </c>
      <c r="N226">
        <f>IFERROR(選手[[#This Row],[学年]],"")</f>
        <v>2</v>
      </c>
      <c r="O226" s="49">
        <f>IFERROR(選手[[#This Row],[生年月日]],"")</f>
        <v>38712</v>
      </c>
      <c r="P226">
        <f t="shared" si="3"/>
        <v>17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1</v>
      </c>
      <c r="H227" t="str">
        <f>IFERROR(VLOOKUP(G227,色々!P:Q,2,0),"")</f>
        <v>男子</v>
      </c>
      <c r="I227" t="str">
        <f>IFERROR(選手[[#This Row],[氏名]],"")</f>
        <v>村川　　渓</v>
      </c>
      <c r="J227" t="str">
        <f>IFERROR(選手[[#This Row],[氏名カナ]],"")</f>
        <v>ﾑﾗｶﾜ ｹｲ</v>
      </c>
      <c r="K227" t="str">
        <f>IFERROR(選手[[#This Row],[所属名称１]],"")</f>
        <v>ＷＡＭＳＳ</v>
      </c>
      <c r="L227">
        <f>IFERROR(選手[[#This Row],[学校コード]],"")</f>
        <v>3</v>
      </c>
      <c r="M227" t="str">
        <f>IFERROR(VLOOKUP(L227,色々!G:H,2,0),"")</f>
        <v>高校</v>
      </c>
      <c r="N227">
        <f>IFERROR(選手[[#This Row],[学年]],"")</f>
        <v>1</v>
      </c>
      <c r="O227" s="49">
        <f>IFERROR(選手[[#This Row],[生年月日]],"")</f>
        <v>38877</v>
      </c>
      <c r="P227">
        <f t="shared" si="3"/>
        <v>16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橋本　宗武</v>
      </c>
      <c r="J228" t="str">
        <f>IFERROR(選手[[#This Row],[氏名カナ]],"")</f>
        <v>ﾊｼﾓﾄ ｿｳﾀ</v>
      </c>
      <c r="K228" t="str">
        <f>IFERROR(選手[[#This Row],[所属名称１]],"")</f>
        <v>ＷＡＭＳＳ</v>
      </c>
      <c r="L228">
        <f>IFERROR(選手[[#This Row],[学校コード]],"")</f>
        <v>2</v>
      </c>
      <c r="M228" t="str">
        <f>IFERROR(VLOOKUP(L228,色々!G:H,2,0),"")</f>
        <v>中学</v>
      </c>
      <c r="N228">
        <f>IFERROR(選手[[#This Row],[学年]],"")</f>
        <v>2</v>
      </c>
      <c r="O228" s="49">
        <f>IFERROR(選手[[#This Row],[生年月日]],"")</f>
        <v>39564</v>
      </c>
      <c r="P228">
        <f t="shared" si="3"/>
        <v>14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大平　英磨</v>
      </c>
      <c r="J229" t="str">
        <f>IFERROR(選手[[#This Row],[氏名カナ]],"")</f>
        <v>ｵｵﾋﾗ ｴｲﾏ</v>
      </c>
      <c r="K229" t="str">
        <f>IFERROR(選手[[#This Row],[所属名称１]],"")</f>
        <v>ＷＡＭＳＳ</v>
      </c>
      <c r="L229">
        <f>IFERROR(選手[[#This Row],[学校コード]],"")</f>
        <v>2</v>
      </c>
      <c r="M229" t="str">
        <f>IFERROR(VLOOKUP(L229,色々!G:H,2,0),"")</f>
        <v>中学</v>
      </c>
      <c r="N229">
        <f>IFERROR(選手[[#This Row],[学年]],"")</f>
        <v>1</v>
      </c>
      <c r="O229" s="49">
        <f>IFERROR(選手[[#This Row],[生年月日]],"")</f>
        <v>40220</v>
      </c>
      <c r="P229">
        <f t="shared" si="3"/>
        <v>12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大倉　彪飛</v>
      </c>
      <c r="J230" t="str">
        <f>IFERROR(選手[[#This Row],[氏名カナ]],"")</f>
        <v>ｵｵｸﾗ ﾋｭｳﾄ</v>
      </c>
      <c r="K230" t="str">
        <f>IFERROR(選手[[#This Row],[所属名称１]],"")</f>
        <v>ＷＡＭＳＳ</v>
      </c>
      <c r="L230">
        <f>IFERROR(選手[[#This Row],[学校コード]],"")</f>
        <v>1</v>
      </c>
      <c r="M230" t="str">
        <f>IFERROR(VLOOKUP(L230,色々!G:H,2,0),"")</f>
        <v>小学</v>
      </c>
      <c r="N230">
        <f>IFERROR(選手[[#This Row],[学年]],"")</f>
        <v>6</v>
      </c>
      <c r="O230" s="49">
        <f>IFERROR(選手[[#This Row],[生年月日]],"")</f>
        <v>40517</v>
      </c>
      <c r="P230">
        <f t="shared" si="3"/>
        <v>12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2</v>
      </c>
      <c r="H231" t="str">
        <f>IFERROR(VLOOKUP(G231,色々!P:Q,2,0),"")</f>
        <v>女子</v>
      </c>
      <c r="I231" t="str">
        <f>IFERROR(選手[[#This Row],[氏名]],"")</f>
        <v>土居　心結</v>
      </c>
      <c r="J231" t="str">
        <f>IFERROR(選手[[#This Row],[氏名カナ]],"")</f>
        <v>ﾄﾞｲ ｺｺﾅ</v>
      </c>
      <c r="K231" t="str">
        <f>IFERROR(選手[[#This Row],[所属名称１]],"")</f>
        <v>ＷＡＭＳＳ</v>
      </c>
      <c r="L231">
        <f>IFERROR(選手[[#This Row],[学校コード]],"")</f>
        <v>2</v>
      </c>
      <c r="M231" t="str">
        <f>IFERROR(VLOOKUP(L231,色々!G:H,2,0),"")</f>
        <v>中学</v>
      </c>
      <c r="N231">
        <f>IFERROR(選手[[#This Row],[学年]],"")</f>
        <v>2</v>
      </c>
      <c r="O231" s="49">
        <f>IFERROR(選手[[#This Row],[生年月日]],"")</f>
        <v>39808</v>
      </c>
      <c r="P231">
        <f t="shared" si="3"/>
        <v>14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2</v>
      </c>
      <c r="H232" t="str">
        <f>IFERROR(VLOOKUP(G232,色々!P:Q,2,0),"")</f>
        <v>女子</v>
      </c>
      <c r="I232" t="str">
        <f>IFERROR(選手[[#This Row],[氏名]],"")</f>
        <v>田淵　陽莉</v>
      </c>
      <c r="J232" t="str">
        <f>IFERROR(選手[[#This Row],[氏名カナ]],"")</f>
        <v>ﾀﾌﾞﾁ ﾋﾏﾘ</v>
      </c>
      <c r="K232" t="str">
        <f>IFERROR(選手[[#This Row],[所属名称１]],"")</f>
        <v>ＷＡＭＳＳ</v>
      </c>
      <c r="L232">
        <f>IFERROR(選手[[#This Row],[学校コード]],"")</f>
        <v>2</v>
      </c>
      <c r="M232" t="str">
        <f>IFERROR(VLOOKUP(L232,色々!G:H,2,0),"")</f>
        <v>中学</v>
      </c>
      <c r="N232">
        <f>IFERROR(選手[[#This Row],[学年]],"")</f>
        <v>1</v>
      </c>
      <c r="O232" s="49">
        <f>IFERROR(選手[[#This Row],[生年月日]],"")</f>
        <v>40033</v>
      </c>
      <c r="P232">
        <f t="shared" si="3"/>
        <v>13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2</v>
      </c>
      <c r="H233" t="str">
        <f>IFERROR(VLOOKUP(G233,色々!P:Q,2,0),"")</f>
        <v>女子</v>
      </c>
      <c r="I233" t="str">
        <f>IFERROR(選手[[#This Row],[氏名]],"")</f>
        <v>宮本　悠羽</v>
      </c>
      <c r="J233" t="str">
        <f>IFERROR(選手[[#This Row],[氏名カナ]],"")</f>
        <v>ﾐﾔﾓﾄ ﾕｳﾊ</v>
      </c>
      <c r="K233" t="str">
        <f>IFERROR(選手[[#This Row],[所属名称１]],"")</f>
        <v>ＷＡＭＳＳ</v>
      </c>
      <c r="L233">
        <f>IFERROR(選手[[#This Row],[学校コード]],"")</f>
        <v>2</v>
      </c>
      <c r="M233" t="str">
        <f>IFERROR(VLOOKUP(L233,色々!G:H,2,0),"")</f>
        <v>中学</v>
      </c>
      <c r="N233">
        <f>IFERROR(選手[[#This Row],[学年]],"")</f>
        <v>1</v>
      </c>
      <c r="O233" s="49">
        <f>IFERROR(選手[[#This Row],[生年月日]],"")</f>
        <v>40075</v>
      </c>
      <c r="P233">
        <f t="shared" si="3"/>
        <v>13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2</v>
      </c>
      <c r="H234" t="str">
        <f>IFERROR(VLOOKUP(G234,色々!P:Q,2,0),"")</f>
        <v>女子</v>
      </c>
      <c r="I234" t="str">
        <f>IFERROR(選手[[#This Row],[氏名]],"")</f>
        <v>上原　愛未</v>
      </c>
      <c r="J234" t="str">
        <f>IFERROR(選手[[#This Row],[氏名カナ]],"")</f>
        <v>ｳｴﾊﾗ ｱﾐ</v>
      </c>
      <c r="K234" t="str">
        <f>IFERROR(選手[[#This Row],[所属名称１]],"")</f>
        <v>ＷＡＭＳＳ</v>
      </c>
      <c r="L234">
        <f>IFERROR(選手[[#This Row],[学校コード]],"")</f>
        <v>2</v>
      </c>
      <c r="M234" t="str">
        <f>IFERROR(VLOOKUP(L234,色々!G:H,2,0),"")</f>
        <v>中学</v>
      </c>
      <c r="N234">
        <f>IFERROR(選手[[#This Row],[学年]],"")</f>
        <v>1</v>
      </c>
      <c r="O234" s="49">
        <f>IFERROR(選手[[#This Row],[生年月日]],"")</f>
        <v>40181</v>
      </c>
      <c r="P234">
        <f t="shared" si="3"/>
        <v>13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2</v>
      </c>
      <c r="H235" t="str">
        <f>IFERROR(VLOOKUP(G235,色々!P:Q,2,0),"")</f>
        <v>女子</v>
      </c>
      <c r="I235" t="str">
        <f>IFERROR(選手[[#This Row],[氏名]],"")</f>
        <v>鎌野実花子</v>
      </c>
      <c r="J235" t="str">
        <f>IFERROR(選手[[#This Row],[氏名カナ]],"")</f>
        <v>ｶﾏﾉ ﾐｶｺ</v>
      </c>
      <c r="K235" t="str">
        <f>IFERROR(選手[[#This Row],[所属名称１]],"")</f>
        <v>ＷＡＭＳＳ</v>
      </c>
      <c r="L235">
        <f>IFERROR(選手[[#This Row],[学校コード]],"")</f>
        <v>2</v>
      </c>
      <c r="M235" t="str">
        <f>IFERROR(VLOOKUP(L235,色々!G:H,2,0),"")</f>
        <v>中学</v>
      </c>
      <c r="N235">
        <f>IFERROR(選手[[#This Row],[学年]],"")</f>
        <v>1</v>
      </c>
      <c r="O235" s="49">
        <f>IFERROR(選手[[#This Row],[生年月日]],"")</f>
        <v>40224</v>
      </c>
      <c r="P235">
        <f t="shared" si="3"/>
        <v>12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2</v>
      </c>
      <c r="H236" t="str">
        <f>IFERROR(VLOOKUP(G236,色々!P:Q,2,0),"")</f>
        <v>女子</v>
      </c>
      <c r="I236" t="str">
        <f>IFERROR(選手[[#This Row],[氏名]],"")</f>
        <v>知念　凜果</v>
      </c>
      <c r="J236" t="str">
        <f>IFERROR(選手[[#This Row],[氏名カナ]],"")</f>
        <v>ﾁﾈﾝ ﾘﾝｶ</v>
      </c>
      <c r="K236" t="str">
        <f>IFERROR(選手[[#This Row],[所属名称１]],"")</f>
        <v>ＷＡＭＳＳ</v>
      </c>
      <c r="L236">
        <f>IFERROR(選手[[#This Row],[学校コード]],"")</f>
        <v>1</v>
      </c>
      <c r="M236" t="str">
        <f>IFERROR(VLOOKUP(L236,色々!G:H,2,0),"")</f>
        <v>小学</v>
      </c>
      <c r="N236">
        <f>IFERROR(選手[[#This Row],[学年]],"")</f>
        <v>4</v>
      </c>
      <c r="O236" s="49">
        <f>IFERROR(選手[[#This Row],[生年月日]],"")</f>
        <v>41074</v>
      </c>
      <c r="P236">
        <f t="shared" si="3"/>
        <v>10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1</v>
      </c>
      <c r="H237" t="str">
        <f>IFERROR(VLOOKUP(G237,色々!P:Q,2,0),"")</f>
        <v>男子</v>
      </c>
      <c r="I237" t="str">
        <f>IFERROR(選手[[#This Row],[氏名]],"")</f>
        <v>岸　　篤宗</v>
      </c>
      <c r="J237" t="str">
        <f>IFERROR(選手[[#This Row],[氏名カナ]],"")</f>
        <v>ｷｼ ｱﾂﾑﾈ</v>
      </c>
      <c r="K237" t="str">
        <f>IFERROR(選手[[#This Row],[所属名称１]],"")</f>
        <v>ハッピーＳＳ</v>
      </c>
      <c r="L237">
        <f>IFERROR(選手[[#This Row],[学校コード]],"")</f>
        <v>1</v>
      </c>
      <c r="M237" t="str">
        <f>IFERROR(VLOOKUP(L237,色々!G:H,2,0),"")</f>
        <v>小学</v>
      </c>
      <c r="N237">
        <f>IFERROR(選手[[#This Row],[学年]],"")</f>
        <v>5</v>
      </c>
      <c r="O237" s="49">
        <f>IFERROR(選手[[#This Row],[生年月日]],"")</f>
        <v>40929</v>
      </c>
      <c r="P237">
        <f t="shared" si="3"/>
        <v>10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1</v>
      </c>
      <c r="H238" t="str">
        <f>IFERROR(VLOOKUP(G238,色々!P:Q,2,0),"")</f>
        <v>男子</v>
      </c>
      <c r="I238" t="str">
        <f>IFERROR(選手[[#This Row],[氏名]],"")</f>
        <v>能田　真宙</v>
      </c>
      <c r="J238" t="str">
        <f>IFERROR(選手[[#This Row],[氏名カナ]],"")</f>
        <v>ﾉｳﾀﾞ ﾏﾋﾛ</v>
      </c>
      <c r="K238" t="str">
        <f>IFERROR(選手[[#This Row],[所属名称１]],"")</f>
        <v>ハッピーＳＳ</v>
      </c>
      <c r="L238">
        <f>IFERROR(選手[[#This Row],[学校コード]],"")</f>
        <v>1</v>
      </c>
      <c r="M238" t="str">
        <f>IFERROR(VLOOKUP(L238,色々!G:H,2,0),"")</f>
        <v>小学</v>
      </c>
      <c r="N238">
        <f>IFERROR(選手[[#This Row],[学年]],"")</f>
        <v>5</v>
      </c>
      <c r="O238" s="49">
        <f>IFERROR(選手[[#This Row],[生年月日]],"")</f>
        <v>40947</v>
      </c>
      <c r="P238">
        <f t="shared" si="3"/>
        <v>10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1</v>
      </c>
      <c r="H239" t="str">
        <f>IFERROR(VLOOKUP(G239,色々!P:Q,2,0),"")</f>
        <v>男子</v>
      </c>
      <c r="I239" t="str">
        <f>IFERROR(選手[[#This Row],[氏名]],"")</f>
        <v>新居　瑛太</v>
      </c>
      <c r="J239" t="str">
        <f>IFERROR(選手[[#This Row],[氏名カナ]],"")</f>
        <v>ﾆｲ ｴｲﾀ</v>
      </c>
      <c r="K239" t="str">
        <f>IFERROR(選手[[#This Row],[所属名称１]],"")</f>
        <v>ハッピーＳＳ</v>
      </c>
      <c r="L239">
        <f>IFERROR(選手[[#This Row],[学校コード]],"")</f>
        <v>1</v>
      </c>
      <c r="M239" t="str">
        <f>IFERROR(VLOOKUP(L239,色々!G:H,2,0),"")</f>
        <v>小学</v>
      </c>
      <c r="N239">
        <f>IFERROR(選手[[#This Row],[学年]],"")</f>
        <v>4</v>
      </c>
      <c r="O239" s="49">
        <f>IFERROR(選手[[#This Row],[生年月日]],"")</f>
        <v>41080</v>
      </c>
      <c r="P239">
        <f t="shared" si="3"/>
        <v>10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1</v>
      </c>
      <c r="H240" t="str">
        <f>IFERROR(VLOOKUP(G240,色々!P:Q,2,0),"")</f>
        <v>男子</v>
      </c>
      <c r="I240" t="str">
        <f>IFERROR(選手[[#This Row],[氏名]],"")</f>
        <v>稲原由輝人</v>
      </c>
      <c r="J240" t="str">
        <f>IFERROR(選手[[#This Row],[氏名カナ]],"")</f>
        <v>ｲﾅﾊﾗ ﾕｷﾄ</v>
      </c>
      <c r="K240" t="str">
        <f>IFERROR(選手[[#This Row],[所属名称１]],"")</f>
        <v>ハッピーＳＳ</v>
      </c>
      <c r="L240">
        <f>IFERROR(選手[[#This Row],[学校コード]],"")</f>
        <v>1</v>
      </c>
      <c r="M240" t="str">
        <f>IFERROR(VLOOKUP(L240,色々!G:H,2,0),"")</f>
        <v>小学</v>
      </c>
      <c r="N240">
        <f>IFERROR(選手[[#This Row],[学年]],"")</f>
        <v>4</v>
      </c>
      <c r="O240" s="49">
        <f>IFERROR(選手[[#This Row],[生年月日]],"")</f>
        <v>41227</v>
      </c>
      <c r="P240">
        <f t="shared" si="3"/>
        <v>10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2</v>
      </c>
      <c r="H241" t="str">
        <f>IFERROR(VLOOKUP(G241,色々!P:Q,2,0),"")</f>
        <v>女子</v>
      </c>
      <c r="I241" t="str">
        <f>IFERROR(選手[[#This Row],[氏名]],"")</f>
        <v>福永　凜乃</v>
      </c>
      <c r="J241" t="str">
        <f>IFERROR(選手[[#This Row],[氏名カナ]],"")</f>
        <v>ﾌｸﾅｶﾞ ﾘﾉ</v>
      </c>
      <c r="K241" t="str">
        <f>IFERROR(選手[[#This Row],[所属名称１]],"")</f>
        <v>ハッピーＳＳ</v>
      </c>
      <c r="L241">
        <f>IFERROR(選手[[#This Row],[学校コード]],"")</f>
        <v>3</v>
      </c>
      <c r="M241" t="str">
        <f>IFERROR(VLOOKUP(L241,色々!G:H,2,0),"")</f>
        <v>高校</v>
      </c>
      <c r="N241">
        <f>IFERROR(選手[[#This Row],[学年]],"")</f>
        <v>2</v>
      </c>
      <c r="O241" s="49">
        <f>IFERROR(選手[[#This Row],[生年月日]],"")</f>
        <v>38733</v>
      </c>
      <c r="P241">
        <f t="shared" si="3"/>
        <v>16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2</v>
      </c>
      <c r="H242" t="str">
        <f>IFERROR(VLOOKUP(G242,色々!P:Q,2,0),"")</f>
        <v>女子</v>
      </c>
      <c r="I242" t="str">
        <f>IFERROR(選手[[#This Row],[氏名]],"")</f>
        <v>中野　真凛</v>
      </c>
      <c r="J242" t="str">
        <f>IFERROR(選手[[#This Row],[氏名カナ]],"")</f>
        <v>ﾅｶﾉ ﾏﾘﾝ</v>
      </c>
      <c r="K242" t="str">
        <f>IFERROR(選手[[#This Row],[所属名称１]],"")</f>
        <v>ハッピーＳＳ</v>
      </c>
      <c r="L242">
        <f>IFERROR(選手[[#This Row],[学校コード]],"")</f>
        <v>1</v>
      </c>
      <c r="M242" t="str">
        <f>IFERROR(VLOOKUP(L242,色々!G:H,2,0),"")</f>
        <v>小学</v>
      </c>
      <c r="N242">
        <f>IFERROR(選手[[#This Row],[学年]],"")</f>
        <v>6</v>
      </c>
      <c r="O242" s="49">
        <f>IFERROR(選手[[#This Row],[生年月日]],"")</f>
        <v>40522</v>
      </c>
      <c r="P242">
        <f t="shared" si="3"/>
        <v>12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2</v>
      </c>
      <c r="H243" t="str">
        <f>IFERROR(VLOOKUP(G243,色々!P:Q,2,0),"")</f>
        <v>女子</v>
      </c>
      <c r="I243" t="str">
        <f>IFERROR(選手[[#This Row],[氏名]],"")</f>
        <v>中野　凛彩</v>
      </c>
      <c r="J243" t="str">
        <f>IFERROR(選手[[#This Row],[氏名カナ]],"")</f>
        <v>ﾅｶﾉ ﾘｻ</v>
      </c>
      <c r="K243" t="str">
        <f>IFERROR(選手[[#This Row],[所属名称１]],"")</f>
        <v>ハッピーＳＳ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4</v>
      </c>
      <c r="O243" s="49">
        <f>IFERROR(選手[[#This Row],[生年月日]],"")</f>
        <v>41009</v>
      </c>
      <c r="P243">
        <f t="shared" si="3"/>
        <v>10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1</v>
      </c>
      <c r="H244" t="str">
        <f>IFERROR(VLOOKUP(G244,色々!P:Q,2,0),"")</f>
        <v>男子</v>
      </c>
      <c r="I244" t="str">
        <f>IFERROR(選手[[#This Row],[氏名]],"")</f>
        <v>松本　直大</v>
      </c>
      <c r="J244" t="str">
        <f>IFERROR(選手[[#This Row],[氏名カナ]],"")</f>
        <v>ﾏﾂﾓﾄ ﾅｵﾀ</v>
      </c>
      <c r="K244" t="str">
        <f>IFERROR(選手[[#This Row],[所属名称１]],"")</f>
        <v>ハッピー阿南</v>
      </c>
      <c r="L244">
        <f>IFERROR(選手[[#This Row],[学校コード]],"")</f>
        <v>4</v>
      </c>
      <c r="M244" t="str">
        <f>IFERROR(VLOOKUP(L244,色々!G:H,2,0),"")</f>
        <v>大学</v>
      </c>
      <c r="N244">
        <f>IFERROR(選手[[#This Row],[学年]],"")</f>
        <v>1</v>
      </c>
      <c r="O244" s="49">
        <f>IFERROR(選手[[#This Row],[生年月日]],"")</f>
        <v>37771</v>
      </c>
      <c r="P244">
        <f t="shared" si="3"/>
        <v>19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1</v>
      </c>
      <c r="H245" t="str">
        <f>IFERROR(VLOOKUP(G245,色々!P:Q,2,0),"")</f>
        <v>男子</v>
      </c>
      <c r="I245" t="str">
        <f>IFERROR(選手[[#This Row],[氏名]],"")</f>
        <v>炭谷　吏皇</v>
      </c>
      <c r="J245" t="str">
        <f>IFERROR(選手[[#This Row],[氏名カナ]],"")</f>
        <v>ｽﾐﾀﾆ ﾘｵ</v>
      </c>
      <c r="K245" t="str">
        <f>IFERROR(選手[[#This Row],[所属名称１]],"")</f>
        <v>ハッピー阿南</v>
      </c>
      <c r="L245">
        <f>IFERROR(選手[[#This Row],[学校コード]],"")</f>
        <v>3</v>
      </c>
      <c r="M245" t="str">
        <f>IFERROR(VLOOKUP(L245,色々!G:H,2,0),"")</f>
        <v>高校</v>
      </c>
      <c r="N245">
        <f>IFERROR(選手[[#This Row],[学年]],"")</f>
        <v>2</v>
      </c>
      <c r="O245" s="49">
        <f>IFERROR(選手[[#This Row],[生年月日]],"")</f>
        <v>38522</v>
      </c>
      <c r="P245">
        <f t="shared" si="3"/>
        <v>17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1</v>
      </c>
      <c r="H246" t="str">
        <f>IFERROR(VLOOKUP(G246,色々!P:Q,2,0),"")</f>
        <v>男子</v>
      </c>
      <c r="I246" t="str">
        <f>IFERROR(選手[[#This Row],[氏名]],"")</f>
        <v>葉久　幹太</v>
      </c>
      <c r="J246" t="str">
        <f>IFERROR(選手[[#This Row],[氏名カナ]],"")</f>
        <v>ﾊｸ ｶﾝﾀ</v>
      </c>
      <c r="K246" t="str">
        <f>IFERROR(選手[[#This Row],[所属名称１]],"")</f>
        <v>ハッピー阿南</v>
      </c>
      <c r="L246">
        <f>IFERROR(選手[[#This Row],[学校コード]],"")</f>
        <v>3</v>
      </c>
      <c r="M246" t="str">
        <f>IFERROR(VLOOKUP(L246,色々!G:H,2,0),"")</f>
        <v>高校</v>
      </c>
      <c r="N246">
        <f>IFERROR(選手[[#This Row],[学年]],"")</f>
        <v>2</v>
      </c>
      <c r="O246" s="49">
        <f>IFERROR(選手[[#This Row],[生年月日]],"")</f>
        <v>38579</v>
      </c>
      <c r="P246">
        <f t="shared" si="3"/>
        <v>17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守野　穂香</v>
      </c>
      <c r="J247" t="str">
        <f>IFERROR(選手[[#This Row],[氏名カナ]],"")</f>
        <v>ﾓﾘﾉ ﾎﾉｶ</v>
      </c>
      <c r="K247" t="str">
        <f>IFERROR(選手[[#This Row],[所属名称１]],"")</f>
        <v>ハッピー阿南</v>
      </c>
      <c r="L247">
        <f>IFERROR(選手[[#This Row],[学校コード]],"")</f>
        <v>3</v>
      </c>
      <c r="M247" t="str">
        <f>IFERROR(VLOOKUP(L247,色々!G:H,2,0),"")</f>
        <v>高校</v>
      </c>
      <c r="N247">
        <f>IFERROR(選手[[#This Row],[学年]],"")</f>
        <v>2</v>
      </c>
      <c r="O247" s="49">
        <f>IFERROR(選手[[#This Row],[生年月日]],"")</f>
        <v>38513</v>
      </c>
      <c r="P247">
        <f t="shared" si="3"/>
        <v>17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徳永　海希</v>
      </c>
      <c r="J248" t="str">
        <f>IFERROR(選手[[#This Row],[氏名カナ]],"")</f>
        <v>ﾄｸﾅｶﾞ ﾐｷ</v>
      </c>
      <c r="K248" t="str">
        <f>IFERROR(選手[[#This Row],[所属名称１]],"")</f>
        <v>ハッピー阿南</v>
      </c>
      <c r="L248">
        <f>IFERROR(選手[[#This Row],[学校コード]],"")</f>
        <v>3</v>
      </c>
      <c r="M248" t="str">
        <f>IFERROR(VLOOKUP(L248,色々!G:H,2,0),"")</f>
        <v>高校</v>
      </c>
      <c r="N248">
        <f>IFERROR(選手[[#This Row],[学年]],"")</f>
        <v>1</v>
      </c>
      <c r="O248" s="49">
        <f>IFERROR(選手[[#This Row],[生年月日]],"")</f>
        <v>38925</v>
      </c>
      <c r="P248">
        <f t="shared" si="3"/>
        <v>16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黒澤　穂風</v>
      </c>
      <c r="J249" t="str">
        <f>IFERROR(選手[[#This Row],[氏名カナ]],"")</f>
        <v>ｸﾛｻﾜ ﾎﾉｶ</v>
      </c>
      <c r="K249" t="str">
        <f>IFERROR(選手[[#This Row],[所属名称１]],"")</f>
        <v>ハッピー阿南</v>
      </c>
      <c r="L249">
        <f>IFERROR(選手[[#This Row],[学校コード]],"")</f>
        <v>1</v>
      </c>
      <c r="M249" t="str">
        <f>IFERROR(VLOOKUP(L249,色々!G:H,2,0),"")</f>
        <v>小学</v>
      </c>
      <c r="N249">
        <f>IFERROR(選手[[#This Row],[学年]],"")</f>
        <v>6</v>
      </c>
      <c r="O249" s="49">
        <f>IFERROR(選手[[#This Row],[生年月日]],"")</f>
        <v>40486</v>
      </c>
      <c r="P249">
        <f t="shared" si="3"/>
        <v>12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前田　彩夏</v>
      </c>
      <c r="J250" t="str">
        <f>IFERROR(選手[[#This Row],[氏名カナ]],"")</f>
        <v>ﾏｴﾀﾞ ｱﾔｶ</v>
      </c>
      <c r="K250" t="str">
        <f>IFERROR(選手[[#This Row],[所属名称１]],"")</f>
        <v>ハッピー阿南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4</v>
      </c>
      <c r="O250" s="49">
        <f>IFERROR(選手[[#This Row],[生年月日]],"")</f>
        <v>41116</v>
      </c>
      <c r="P250">
        <f t="shared" si="3"/>
        <v>10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1</v>
      </c>
      <c r="H251" t="str">
        <f>IFERROR(VLOOKUP(G251,色々!P:Q,2,0),"")</f>
        <v>男子</v>
      </c>
      <c r="I251" t="str">
        <f>IFERROR(選手[[#This Row],[氏名]],"")</f>
        <v>大石　陽輝</v>
      </c>
      <c r="J251" t="str">
        <f>IFERROR(選手[[#This Row],[氏名カナ]],"")</f>
        <v>ｵｵｲｼ ﾊﾙｷ</v>
      </c>
      <c r="K251" t="str">
        <f>IFERROR(選手[[#This Row],[所属名称１]],"")</f>
        <v>ハッピー鴨島</v>
      </c>
      <c r="L251">
        <f>IFERROR(選手[[#This Row],[学校コード]],"")</f>
        <v>3</v>
      </c>
      <c r="M251" t="str">
        <f>IFERROR(VLOOKUP(L251,色々!G:H,2,0),"")</f>
        <v>高校</v>
      </c>
      <c r="N251">
        <f>IFERROR(選手[[#This Row],[学年]],"")</f>
        <v>1</v>
      </c>
      <c r="O251" s="49">
        <f>IFERROR(選手[[#This Row],[生年月日]],"")</f>
        <v>39069</v>
      </c>
      <c r="P251">
        <f t="shared" si="3"/>
        <v>16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1</v>
      </c>
      <c r="H252" t="str">
        <f>IFERROR(VLOOKUP(G252,色々!P:Q,2,0),"")</f>
        <v>男子</v>
      </c>
      <c r="I252" t="str">
        <f>IFERROR(選手[[#This Row],[氏名]],"")</f>
        <v>大石　稜真</v>
      </c>
      <c r="J252" t="str">
        <f>IFERROR(選手[[#This Row],[氏名カナ]],"")</f>
        <v>ｵｵｲｼ ﾘｮｳﾏ</v>
      </c>
      <c r="K252" t="str">
        <f>IFERROR(選手[[#This Row],[所属名称１]],"")</f>
        <v>ハッピー鴨島</v>
      </c>
      <c r="L252">
        <f>IFERROR(選手[[#This Row],[学校コード]],"")</f>
        <v>2</v>
      </c>
      <c r="M252" t="str">
        <f>IFERROR(VLOOKUP(L252,色々!G:H,2,0),"")</f>
        <v>中学</v>
      </c>
      <c r="N252">
        <f>IFERROR(選手[[#This Row],[学年]],"")</f>
        <v>2</v>
      </c>
      <c r="O252" s="49">
        <f>IFERROR(選手[[#This Row],[生年月日]],"")</f>
        <v>39645</v>
      </c>
      <c r="P252">
        <f t="shared" si="3"/>
        <v>14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1</v>
      </c>
      <c r="H253" t="str">
        <f>IFERROR(VLOOKUP(G253,色々!P:Q,2,0),"")</f>
        <v>男子</v>
      </c>
      <c r="I253" t="str">
        <f>IFERROR(選手[[#This Row],[氏名]],"")</f>
        <v>岡田　泰暉</v>
      </c>
      <c r="J253" t="str">
        <f>IFERROR(選手[[#This Row],[氏名カナ]],"")</f>
        <v>ｵｶﾀﾞ ﾀｲｷ</v>
      </c>
      <c r="K253" t="str">
        <f>IFERROR(選手[[#This Row],[所属名称１]],"")</f>
        <v>ハッピー鴨島</v>
      </c>
      <c r="L253">
        <f>IFERROR(選手[[#This Row],[学校コード]],"")</f>
        <v>2</v>
      </c>
      <c r="M253" t="str">
        <f>IFERROR(VLOOKUP(L253,色々!G:H,2,0),"")</f>
        <v>中学</v>
      </c>
      <c r="N253">
        <f>IFERROR(選手[[#This Row],[学年]],"")</f>
        <v>2</v>
      </c>
      <c r="O253" s="49">
        <f>IFERROR(選手[[#This Row],[生年月日]],"")</f>
        <v>39848</v>
      </c>
      <c r="P253">
        <f t="shared" si="3"/>
        <v>13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1</v>
      </c>
      <c r="H254" t="str">
        <f>IFERROR(VLOOKUP(G254,色々!P:Q,2,0),"")</f>
        <v>男子</v>
      </c>
      <c r="I254" t="str">
        <f>IFERROR(選手[[#This Row],[氏名]],"")</f>
        <v>高橋　左京</v>
      </c>
      <c r="J254" t="str">
        <f>IFERROR(選手[[#This Row],[氏名カナ]],"")</f>
        <v>ﾀｶﾊｼ ｻｷｮｳ</v>
      </c>
      <c r="K254" t="str">
        <f>IFERROR(選手[[#This Row],[所属名称１]],"")</f>
        <v>ハッピー鴨島</v>
      </c>
      <c r="L254">
        <f>IFERROR(選手[[#This Row],[学校コード]],"")</f>
        <v>2</v>
      </c>
      <c r="M254" t="str">
        <f>IFERROR(VLOOKUP(L254,色々!G:H,2,0),"")</f>
        <v>中学</v>
      </c>
      <c r="N254">
        <f>IFERROR(選手[[#This Row],[学年]],"")</f>
        <v>2</v>
      </c>
      <c r="O254" s="49">
        <f>IFERROR(選手[[#This Row],[生年月日]],"")</f>
        <v>39882</v>
      </c>
      <c r="P254">
        <f t="shared" si="3"/>
        <v>13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1</v>
      </c>
      <c r="H255" t="str">
        <f>IFERROR(VLOOKUP(G255,色々!P:Q,2,0),"")</f>
        <v>男子</v>
      </c>
      <c r="I255" t="str">
        <f>IFERROR(選手[[#This Row],[氏名]],"")</f>
        <v>大和　祐心</v>
      </c>
      <c r="J255" t="str">
        <f>IFERROR(選手[[#This Row],[氏名カナ]],"")</f>
        <v>ﾔﾏﾄ ﾕｳｼﾝ</v>
      </c>
      <c r="K255" t="str">
        <f>IFERROR(選手[[#This Row],[所属名称１]],"")</f>
        <v>ハッピー鴨島</v>
      </c>
      <c r="L255">
        <f>IFERROR(選手[[#This Row],[学校コード]],"")</f>
        <v>2</v>
      </c>
      <c r="M255" t="str">
        <f>IFERROR(VLOOKUP(L255,色々!G:H,2,0),"")</f>
        <v>中学</v>
      </c>
      <c r="N255">
        <f>IFERROR(選手[[#This Row],[学年]],"")</f>
        <v>2</v>
      </c>
      <c r="O255" s="49">
        <f>IFERROR(選手[[#This Row],[生年月日]],"")</f>
        <v>39903</v>
      </c>
      <c r="P255">
        <f t="shared" si="3"/>
        <v>13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1</v>
      </c>
      <c r="H256" t="str">
        <f>IFERROR(VLOOKUP(G256,色々!P:Q,2,0),"")</f>
        <v>男子</v>
      </c>
      <c r="I256" t="str">
        <f>IFERROR(選手[[#This Row],[氏名]],"")</f>
        <v>高木　空来</v>
      </c>
      <c r="J256" t="str">
        <f>IFERROR(選手[[#This Row],[氏名カナ]],"")</f>
        <v>ﾀｶｷﾞ ｿﾗ</v>
      </c>
      <c r="K256" t="str">
        <f>IFERROR(選手[[#This Row],[所属名称１]],"")</f>
        <v>ハッピー鴨島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4</v>
      </c>
      <c r="O256" s="49">
        <f>IFERROR(選手[[#This Row],[生年月日]],"")</f>
        <v>41181</v>
      </c>
      <c r="P256">
        <f t="shared" si="3"/>
        <v>10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2</v>
      </c>
      <c r="H257" t="str">
        <f>IFERROR(VLOOKUP(G257,色々!P:Q,2,0),"")</f>
        <v>女子</v>
      </c>
      <c r="I257" t="str">
        <f>IFERROR(選手[[#This Row],[氏名]],"")</f>
        <v>割石　美心</v>
      </c>
      <c r="J257" t="str">
        <f>IFERROR(選手[[#This Row],[氏名カナ]],"")</f>
        <v>ﾜﾘｲｼ ﾐｺ</v>
      </c>
      <c r="K257" t="str">
        <f>IFERROR(選手[[#This Row],[所属名称１]],"")</f>
        <v>ハッピー鴨島</v>
      </c>
      <c r="L257">
        <f>IFERROR(選手[[#This Row],[学校コード]],"")</f>
        <v>3</v>
      </c>
      <c r="M257" t="str">
        <f>IFERROR(VLOOKUP(L257,色々!G:H,2,0),"")</f>
        <v>高校</v>
      </c>
      <c r="N257">
        <f>IFERROR(選手[[#This Row],[学年]],"")</f>
        <v>2</v>
      </c>
      <c r="O257" s="49">
        <f>IFERROR(選手[[#This Row],[生年月日]],"")</f>
        <v>38648</v>
      </c>
      <c r="P257">
        <f t="shared" si="3"/>
        <v>17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2</v>
      </c>
      <c r="H258" t="str">
        <f>IFERROR(VLOOKUP(G258,色々!P:Q,2,0),"")</f>
        <v>女子</v>
      </c>
      <c r="I258" t="str">
        <f>IFERROR(選手[[#This Row],[氏名]],"")</f>
        <v>蔭山　愛和</v>
      </c>
      <c r="J258" t="str">
        <f>IFERROR(選手[[#This Row],[氏名カナ]],"")</f>
        <v>ｶｹﾞﾔﾏ ｱｲﾅ</v>
      </c>
      <c r="K258" t="str">
        <f>IFERROR(選手[[#This Row],[所属名称１]],"")</f>
        <v>ハッピー鴨島</v>
      </c>
      <c r="L258">
        <f>IFERROR(選手[[#This Row],[学校コード]],"")</f>
        <v>2</v>
      </c>
      <c r="M258" t="str">
        <f>IFERROR(VLOOKUP(L258,色々!G:H,2,0),"")</f>
        <v>中学</v>
      </c>
      <c r="N258">
        <f>IFERROR(選手[[#This Row],[学年]],"")</f>
        <v>1</v>
      </c>
      <c r="O258" s="49">
        <f>IFERROR(選手[[#This Row],[生年月日]],"")</f>
        <v>40093</v>
      </c>
      <c r="P258">
        <f t="shared" si="3"/>
        <v>13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2</v>
      </c>
      <c r="H259" t="str">
        <f>IFERROR(VLOOKUP(G259,色々!P:Q,2,0),"")</f>
        <v>女子</v>
      </c>
      <c r="I259" t="str">
        <f>IFERROR(選手[[#This Row],[氏名]],"")</f>
        <v>渕上　結夢</v>
      </c>
      <c r="J259" t="str">
        <f>IFERROR(選手[[#This Row],[氏名カナ]],"")</f>
        <v>ﾌﾁｶﾞﾐ ﾕﾕ</v>
      </c>
      <c r="K259" t="str">
        <f>IFERROR(選手[[#This Row],[所属名称１]],"")</f>
        <v>ハッピー鴨島</v>
      </c>
      <c r="L259">
        <f>IFERROR(選手[[#This Row],[学校コード]],"")</f>
        <v>2</v>
      </c>
      <c r="M259" t="str">
        <f>IFERROR(VLOOKUP(L259,色々!G:H,2,0),"")</f>
        <v>中学</v>
      </c>
      <c r="N259">
        <f>IFERROR(選手[[#This Row],[学年]],"")</f>
        <v>1</v>
      </c>
      <c r="O259" s="49">
        <f>IFERROR(選手[[#This Row],[生年月日]],"")</f>
        <v>40112</v>
      </c>
      <c r="P259">
        <f t="shared" ref="P259:P322" si="4">DATEDIF(O259,$O$1,"y")</f>
        <v>13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2</v>
      </c>
      <c r="H260" t="str">
        <f>IFERROR(VLOOKUP(G260,色々!P:Q,2,0),"")</f>
        <v>女子</v>
      </c>
      <c r="I260" t="str">
        <f>IFERROR(選手[[#This Row],[氏名]],"")</f>
        <v>河崎　千明</v>
      </c>
      <c r="J260" t="str">
        <f>IFERROR(選手[[#This Row],[氏名カナ]],"")</f>
        <v>ｶﾜｻｷ ﾁｱｷ</v>
      </c>
      <c r="K260" t="str">
        <f>IFERROR(選手[[#This Row],[所属名称１]],"")</f>
        <v>ハッピー鴨島</v>
      </c>
      <c r="L260">
        <f>IFERROR(選手[[#This Row],[学校コード]],"")</f>
        <v>1</v>
      </c>
      <c r="M260" t="str">
        <f>IFERROR(VLOOKUP(L260,色々!G:H,2,0),"")</f>
        <v>小学</v>
      </c>
      <c r="N260">
        <f>IFERROR(選手[[#This Row],[学年]],"")</f>
        <v>6</v>
      </c>
      <c r="O260" s="49">
        <f>IFERROR(選手[[#This Row],[生年月日]],"")</f>
        <v>40520</v>
      </c>
      <c r="P260">
        <f t="shared" si="4"/>
        <v>12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2</v>
      </c>
      <c r="H261" t="str">
        <f>IFERROR(VLOOKUP(G261,色々!P:Q,2,0),"")</f>
        <v>女子</v>
      </c>
      <c r="I261" t="str">
        <f>IFERROR(選手[[#This Row],[氏名]],"")</f>
        <v>近藤　愛菜</v>
      </c>
      <c r="J261" t="str">
        <f>IFERROR(選手[[#This Row],[氏名カナ]],"")</f>
        <v>ｺﾝﾄﾞｳ ﾏﾅ</v>
      </c>
      <c r="K261" t="str">
        <f>IFERROR(選手[[#This Row],[所属名称１]],"")</f>
        <v>ハッピー鴨島</v>
      </c>
      <c r="L261">
        <f>IFERROR(選手[[#This Row],[学校コード]],"")</f>
        <v>1</v>
      </c>
      <c r="M261" t="str">
        <f>IFERROR(VLOOKUP(L261,色々!G:H,2,0),"")</f>
        <v>小学</v>
      </c>
      <c r="N261">
        <f>IFERROR(選手[[#This Row],[学年]],"")</f>
        <v>5</v>
      </c>
      <c r="O261" s="49">
        <f>IFERROR(選手[[#This Row],[生年月日]],"")</f>
        <v>40674</v>
      </c>
      <c r="P261">
        <f t="shared" si="4"/>
        <v>11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2</v>
      </c>
      <c r="H262" t="str">
        <f>IFERROR(VLOOKUP(G262,色々!P:Q,2,0),"")</f>
        <v>女子</v>
      </c>
      <c r="I262" t="str">
        <f>IFERROR(選手[[#This Row],[氏名]],"")</f>
        <v>南　　花菜</v>
      </c>
      <c r="J262" t="str">
        <f>IFERROR(選手[[#This Row],[氏名カナ]],"")</f>
        <v>ﾐﾅﾐ ﾊﾅ</v>
      </c>
      <c r="K262" t="str">
        <f>IFERROR(選手[[#This Row],[所属名称１]],"")</f>
        <v>ハッピー鴨島</v>
      </c>
      <c r="L262">
        <f>IFERROR(選手[[#This Row],[学校コード]],"")</f>
        <v>1</v>
      </c>
      <c r="M262" t="str">
        <f>IFERROR(VLOOKUP(L262,色々!G:H,2,0),"")</f>
        <v>小学</v>
      </c>
      <c r="N262">
        <f>IFERROR(選手[[#This Row],[学年]],"")</f>
        <v>5</v>
      </c>
      <c r="O262" s="49">
        <f>IFERROR(選手[[#This Row],[生年月日]],"")</f>
        <v>40680</v>
      </c>
      <c r="P262">
        <f t="shared" si="4"/>
        <v>11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2</v>
      </c>
      <c r="H263" t="str">
        <f>IFERROR(VLOOKUP(G263,色々!P:Q,2,0),"")</f>
        <v>女子</v>
      </c>
      <c r="I263" t="str">
        <f>IFERROR(選手[[#This Row],[氏名]],"")</f>
        <v>渕上　結望</v>
      </c>
      <c r="J263" t="str">
        <f>IFERROR(選手[[#This Row],[氏名カナ]],"")</f>
        <v>ﾌﾁｶﾞﾐ ﾕﾉ</v>
      </c>
      <c r="K263" t="str">
        <f>IFERROR(選手[[#This Row],[所属名称１]],"")</f>
        <v>ハッピー鴨島</v>
      </c>
      <c r="L263">
        <f>IFERROR(選手[[#This Row],[学校コード]],"")</f>
        <v>1</v>
      </c>
      <c r="M263" t="str">
        <f>IFERROR(VLOOKUP(L263,色々!G:H,2,0),"")</f>
        <v>小学</v>
      </c>
      <c r="N263">
        <f>IFERROR(選手[[#This Row],[学年]],"")</f>
        <v>5</v>
      </c>
      <c r="O263" s="49">
        <f>IFERROR(選手[[#This Row],[生年月日]],"")</f>
        <v>40708</v>
      </c>
      <c r="P263">
        <f t="shared" si="4"/>
        <v>11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2</v>
      </c>
      <c r="H264" t="str">
        <f>IFERROR(VLOOKUP(G264,色々!P:Q,2,0),"")</f>
        <v>女子</v>
      </c>
      <c r="I264" t="str">
        <f>IFERROR(選手[[#This Row],[氏名]],"")</f>
        <v>村雲　加奈</v>
      </c>
      <c r="J264" t="str">
        <f>IFERROR(選手[[#This Row],[氏名カナ]],"")</f>
        <v>ﾑﾗｸﾓ ｶﾅ</v>
      </c>
      <c r="K264" t="str">
        <f>IFERROR(選手[[#This Row],[所属名称１]],"")</f>
        <v>ハッピー鴨島</v>
      </c>
      <c r="L264">
        <f>IFERROR(選手[[#This Row],[学校コード]],"")</f>
        <v>1</v>
      </c>
      <c r="M264" t="str">
        <f>IFERROR(VLOOKUP(L264,色々!G:H,2,0),"")</f>
        <v>小学</v>
      </c>
      <c r="N264">
        <f>IFERROR(選手[[#This Row],[学年]],"")</f>
        <v>5</v>
      </c>
      <c r="O264" s="49">
        <f>IFERROR(選手[[#This Row],[生年月日]],"")</f>
        <v>40756</v>
      </c>
      <c r="P264">
        <f t="shared" si="4"/>
        <v>11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1</v>
      </c>
      <c r="H265" t="str">
        <f>IFERROR(VLOOKUP(G265,色々!P:Q,2,0),"")</f>
        <v>男子</v>
      </c>
      <c r="I265" t="str">
        <f>IFERROR(選手[[#This Row],[氏名]],"")</f>
        <v>服部　凌芽</v>
      </c>
      <c r="J265" t="str">
        <f>IFERROR(選手[[#This Row],[氏名カナ]],"")</f>
        <v>ﾊｯﾄﾘ ﾘｮｳｶﾞ</v>
      </c>
      <c r="K265" t="str">
        <f>IFERROR(選手[[#This Row],[所属名称１]],"")</f>
        <v>ＯＫＳＳ</v>
      </c>
      <c r="L265">
        <f>IFERROR(選手[[#This Row],[学校コード]],"")</f>
        <v>3</v>
      </c>
      <c r="M265" t="str">
        <f>IFERROR(VLOOKUP(L265,色々!G:H,2,0),"")</f>
        <v>高校</v>
      </c>
      <c r="N265">
        <f>IFERROR(選手[[#This Row],[学年]],"")</f>
        <v>2</v>
      </c>
      <c r="O265" s="49">
        <f>IFERROR(選手[[#This Row],[生年月日]],"")</f>
        <v>38515</v>
      </c>
      <c r="P265">
        <f t="shared" si="4"/>
        <v>17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1</v>
      </c>
      <c r="H266" t="str">
        <f>IFERROR(VLOOKUP(G266,色々!P:Q,2,0),"")</f>
        <v>男子</v>
      </c>
      <c r="I266" t="str">
        <f>IFERROR(選手[[#This Row],[氏名]],"")</f>
        <v>阿部　晴斗</v>
      </c>
      <c r="J266" t="str">
        <f>IFERROR(選手[[#This Row],[氏名カナ]],"")</f>
        <v>ｱﾍﾞ ﾊﾙﾄ</v>
      </c>
      <c r="K266" t="str">
        <f>IFERROR(選手[[#This Row],[所属名称１]],"")</f>
        <v>ＯＫＳＳ</v>
      </c>
      <c r="L266">
        <f>IFERROR(選手[[#This Row],[学校コード]],"")</f>
        <v>3</v>
      </c>
      <c r="M266" t="str">
        <f>IFERROR(VLOOKUP(L266,色々!G:H,2,0),"")</f>
        <v>高校</v>
      </c>
      <c r="N266">
        <f>IFERROR(選手[[#This Row],[学年]],"")</f>
        <v>2</v>
      </c>
      <c r="O266" s="49">
        <f>IFERROR(選手[[#This Row],[生年月日]],"")</f>
        <v>38626</v>
      </c>
      <c r="P266">
        <f t="shared" si="4"/>
        <v>17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鈴木　悠也</v>
      </c>
      <c r="J267" t="str">
        <f>IFERROR(選手[[#This Row],[氏名カナ]],"")</f>
        <v>ｽｽﾞｷ ﾕｳﾔ</v>
      </c>
      <c r="K267" t="str">
        <f>IFERROR(選手[[#This Row],[所属名称１]],"")</f>
        <v>ＯＫＳＳ</v>
      </c>
      <c r="L267">
        <f>IFERROR(選手[[#This Row],[学校コード]],"")</f>
        <v>3</v>
      </c>
      <c r="M267" t="str">
        <f>IFERROR(VLOOKUP(L267,色々!G:H,2,0),"")</f>
        <v>高校</v>
      </c>
      <c r="N267">
        <f>IFERROR(選手[[#This Row],[学年]],"")</f>
        <v>2</v>
      </c>
      <c r="O267" s="49">
        <f>IFERROR(選手[[#This Row],[生年月日]],"")</f>
        <v>38701</v>
      </c>
      <c r="P267">
        <f t="shared" si="4"/>
        <v>17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鈴木　海吏</v>
      </c>
      <c r="J268" t="str">
        <f>IFERROR(選手[[#This Row],[氏名カナ]],"")</f>
        <v>ｽｽﾞｷ ｶｲﾘ</v>
      </c>
      <c r="K268" t="str">
        <f>IFERROR(選手[[#This Row],[所属名称１]],"")</f>
        <v>ＯＫＳＳ</v>
      </c>
      <c r="L268">
        <f>IFERROR(選手[[#This Row],[学校コード]],"")</f>
        <v>2</v>
      </c>
      <c r="M268" t="str">
        <f>IFERROR(VLOOKUP(L268,色々!G:H,2,0),"")</f>
        <v>中学</v>
      </c>
      <c r="N268">
        <f>IFERROR(選手[[#This Row],[学年]],"")</f>
        <v>3</v>
      </c>
      <c r="O268" s="49">
        <f>IFERROR(選手[[#This Row],[生年月日]],"")</f>
        <v>39279</v>
      </c>
      <c r="P268">
        <f t="shared" si="4"/>
        <v>15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1</v>
      </c>
      <c r="H269" t="str">
        <f>IFERROR(VLOOKUP(G269,色々!P:Q,2,0),"")</f>
        <v>男子</v>
      </c>
      <c r="I269" t="str">
        <f>IFERROR(選手[[#This Row],[氏名]],"")</f>
        <v>服部　由弦</v>
      </c>
      <c r="J269" t="str">
        <f>IFERROR(選手[[#This Row],[氏名カナ]],"")</f>
        <v>ﾊｯﾄﾘ ﾕｽﾞﾙ</v>
      </c>
      <c r="K269" t="str">
        <f>IFERROR(選手[[#This Row],[所属名称１]],"")</f>
        <v>ＯＫＳＳ</v>
      </c>
      <c r="L269">
        <f>IFERROR(選手[[#This Row],[学校コード]],"")</f>
        <v>2</v>
      </c>
      <c r="M269" t="str">
        <f>IFERROR(VLOOKUP(L269,色々!G:H,2,0),"")</f>
        <v>中学</v>
      </c>
      <c r="N269">
        <f>IFERROR(選手[[#This Row],[学年]],"")</f>
        <v>2</v>
      </c>
      <c r="O269" s="49">
        <f>IFERROR(選手[[#This Row],[生年月日]],"")</f>
        <v>39562</v>
      </c>
      <c r="P269">
        <f t="shared" si="4"/>
        <v>14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1</v>
      </c>
      <c r="H270" t="str">
        <f>IFERROR(VLOOKUP(G270,色々!P:Q,2,0),"")</f>
        <v>男子</v>
      </c>
      <c r="I270" t="str">
        <f>IFERROR(選手[[#This Row],[氏名]],"")</f>
        <v>佐々木啓太</v>
      </c>
      <c r="J270" t="str">
        <f>IFERROR(選手[[#This Row],[氏名カナ]],"")</f>
        <v>ｻｻｷ ｹｲﾀ</v>
      </c>
      <c r="K270" t="str">
        <f>IFERROR(選手[[#This Row],[所属名称１]],"")</f>
        <v>ＯＫＳＳ</v>
      </c>
      <c r="L270">
        <f>IFERROR(選手[[#This Row],[学校コード]],"")</f>
        <v>2</v>
      </c>
      <c r="M270" t="str">
        <f>IFERROR(VLOOKUP(L270,色々!G:H,2,0),"")</f>
        <v>中学</v>
      </c>
      <c r="N270">
        <f>IFERROR(選手[[#This Row],[学年]],"")</f>
        <v>2</v>
      </c>
      <c r="O270" s="49">
        <f>IFERROR(選手[[#This Row],[生年月日]],"")</f>
        <v>39697</v>
      </c>
      <c r="P270">
        <f t="shared" si="4"/>
        <v>14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1</v>
      </c>
      <c r="H271" t="str">
        <f>IFERROR(VLOOKUP(G271,色々!P:Q,2,0),"")</f>
        <v>男子</v>
      </c>
      <c r="I271" t="str">
        <f>IFERROR(選手[[#This Row],[氏名]],"")</f>
        <v>福井　緋一</v>
      </c>
      <c r="J271" t="str">
        <f>IFERROR(選手[[#This Row],[氏名カナ]],"")</f>
        <v>ﾌｸｲ ﾋｲﾁ</v>
      </c>
      <c r="K271" t="str">
        <f>IFERROR(選手[[#This Row],[所属名称１]],"")</f>
        <v>ＯＫＳＳ</v>
      </c>
      <c r="L271">
        <f>IFERROR(選手[[#This Row],[学校コード]],"")</f>
        <v>2</v>
      </c>
      <c r="M271" t="str">
        <f>IFERROR(VLOOKUP(L271,色々!G:H,2,0),"")</f>
        <v>中学</v>
      </c>
      <c r="N271">
        <f>IFERROR(選手[[#This Row],[学年]],"")</f>
        <v>2</v>
      </c>
      <c r="O271" s="49">
        <f>IFERROR(選手[[#This Row],[生年月日]],"")</f>
        <v>39796</v>
      </c>
      <c r="P271">
        <f t="shared" si="4"/>
        <v>14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1</v>
      </c>
      <c r="H272" t="str">
        <f>IFERROR(VLOOKUP(G272,色々!P:Q,2,0),"")</f>
        <v>男子</v>
      </c>
      <c r="I272" t="str">
        <f>IFERROR(選手[[#This Row],[氏名]],"")</f>
        <v>モートン勇真</v>
      </c>
      <c r="J272" t="str">
        <f>IFERROR(選手[[#This Row],[氏名カナ]],"")</f>
        <v>ﾓｰﾄﾝ ﾕﾏ</v>
      </c>
      <c r="K272" t="str">
        <f>IFERROR(選手[[#This Row],[所属名称１]],"")</f>
        <v>ＯＫＳＳ</v>
      </c>
      <c r="L272">
        <f>IFERROR(選手[[#This Row],[学校コード]],"")</f>
        <v>2</v>
      </c>
      <c r="M272" t="str">
        <f>IFERROR(VLOOKUP(L272,色々!G:H,2,0),"")</f>
        <v>中学</v>
      </c>
      <c r="N272">
        <f>IFERROR(選手[[#This Row],[学年]],"")</f>
        <v>2</v>
      </c>
      <c r="O272" s="49">
        <f>IFERROR(選手[[#This Row],[生年月日]],"")</f>
        <v>39807</v>
      </c>
      <c r="P272">
        <f t="shared" si="4"/>
        <v>14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1</v>
      </c>
      <c r="H273" t="str">
        <f>IFERROR(VLOOKUP(G273,色々!P:Q,2,0),"")</f>
        <v>男子</v>
      </c>
      <c r="I273" t="str">
        <f>IFERROR(選手[[#This Row],[氏名]],"")</f>
        <v>原田　幸輝</v>
      </c>
      <c r="J273" t="str">
        <f>IFERROR(選手[[#This Row],[氏名カナ]],"")</f>
        <v>ﾊﾗﾀﾞ ｺｳｷ</v>
      </c>
      <c r="K273" t="str">
        <f>IFERROR(選手[[#This Row],[所属名称１]],"")</f>
        <v>ＯＫＳＳ</v>
      </c>
      <c r="L273">
        <f>IFERROR(選手[[#This Row],[学校コード]],"")</f>
        <v>2</v>
      </c>
      <c r="M273" t="str">
        <f>IFERROR(VLOOKUP(L273,色々!G:H,2,0),"")</f>
        <v>中学</v>
      </c>
      <c r="N273">
        <f>IFERROR(選手[[#This Row],[学年]],"")</f>
        <v>1</v>
      </c>
      <c r="O273" s="49">
        <f>IFERROR(選手[[#This Row],[生年月日]],"")</f>
        <v>40206</v>
      </c>
      <c r="P273">
        <f t="shared" si="4"/>
        <v>12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1</v>
      </c>
      <c r="H274" t="str">
        <f>IFERROR(VLOOKUP(G274,色々!P:Q,2,0),"")</f>
        <v>男子</v>
      </c>
      <c r="I274" t="str">
        <f>IFERROR(選手[[#This Row],[氏名]],"")</f>
        <v>井川　雄仁</v>
      </c>
      <c r="J274" t="str">
        <f>IFERROR(選手[[#This Row],[氏名カナ]],"")</f>
        <v>ｲｶﾜ ﾕｳﾄ</v>
      </c>
      <c r="K274" t="str">
        <f>IFERROR(選手[[#This Row],[所属名称１]],"")</f>
        <v>ＯＫＳＳ</v>
      </c>
      <c r="L274">
        <f>IFERROR(選手[[#This Row],[学校コード]],"")</f>
        <v>1</v>
      </c>
      <c r="M274" t="str">
        <f>IFERROR(VLOOKUP(L274,色々!G:H,2,0),"")</f>
        <v>小学</v>
      </c>
      <c r="N274">
        <f>IFERROR(選手[[#This Row],[学年]],"")</f>
        <v>5</v>
      </c>
      <c r="O274" s="49">
        <f>IFERROR(選手[[#This Row],[生年月日]],"")</f>
        <v>40745</v>
      </c>
      <c r="P274">
        <f t="shared" si="4"/>
        <v>11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1</v>
      </c>
      <c r="H275" t="str">
        <f>IFERROR(VLOOKUP(G275,色々!P:Q,2,0),"")</f>
        <v>男子</v>
      </c>
      <c r="I275" t="str">
        <f>IFERROR(選手[[#This Row],[氏名]],"")</f>
        <v>神戸　大亜</v>
      </c>
      <c r="J275" t="str">
        <f>IFERROR(選手[[#This Row],[氏名カナ]],"")</f>
        <v>ｶﾝﾍﾞ ﾀﾞｲｱ</v>
      </c>
      <c r="K275" t="str">
        <f>IFERROR(選手[[#This Row],[所属名称１]],"")</f>
        <v>ＯＫＳＳ</v>
      </c>
      <c r="L275">
        <f>IFERROR(選手[[#This Row],[学校コード]],"")</f>
        <v>1</v>
      </c>
      <c r="M275" t="str">
        <f>IFERROR(VLOOKUP(L275,色々!G:H,2,0),"")</f>
        <v>小学</v>
      </c>
      <c r="N275">
        <f>IFERROR(選手[[#This Row],[学年]],"")</f>
        <v>5</v>
      </c>
      <c r="O275" s="49">
        <f>IFERROR(選手[[#This Row],[生年月日]],"")</f>
        <v>40841</v>
      </c>
      <c r="P275">
        <f t="shared" si="4"/>
        <v>11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1</v>
      </c>
      <c r="H276" t="str">
        <f>IFERROR(VLOOKUP(G276,色々!P:Q,2,0),"")</f>
        <v>男子</v>
      </c>
      <c r="I276" t="str">
        <f>IFERROR(選手[[#This Row],[氏名]],"")</f>
        <v>郡　丈太朗</v>
      </c>
      <c r="J276" t="str">
        <f>IFERROR(選手[[#This Row],[氏名カナ]],"")</f>
        <v>ｺｵﾘ ｼﾞｮｳﾀﾛｳ</v>
      </c>
      <c r="K276" t="str">
        <f>IFERROR(選手[[#This Row],[所属名称１]],"")</f>
        <v>ＯＫＳＳ</v>
      </c>
      <c r="L276">
        <f>IFERROR(選手[[#This Row],[学校コード]],"")</f>
        <v>1</v>
      </c>
      <c r="M276" t="str">
        <f>IFERROR(VLOOKUP(L276,色々!G:H,2,0),"")</f>
        <v>小学</v>
      </c>
      <c r="N276">
        <f>IFERROR(選手[[#This Row],[学年]],"")</f>
        <v>4</v>
      </c>
      <c r="O276" s="49">
        <f>IFERROR(選手[[#This Row],[生年月日]],"")</f>
        <v>41057</v>
      </c>
      <c r="P276">
        <f t="shared" si="4"/>
        <v>10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2</v>
      </c>
      <c r="H277" t="str">
        <f>IFERROR(VLOOKUP(G277,色々!P:Q,2,0),"")</f>
        <v>女子</v>
      </c>
      <c r="I277" t="str">
        <f>IFERROR(選手[[#This Row],[氏名]],"")</f>
        <v>青山明日香</v>
      </c>
      <c r="J277" t="str">
        <f>IFERROR(選手[[#This Row],[氏名カナ]],"")</f>
        <v>ｱｵﾔﾏ ｱｽｶ</v>
      </c>
      <c r="K277" t="str">
        <f>IFERROR(選手[[#This Row],[所属名称１]],"")</f>
        <v>ＯＫＳＳ</v>
      </c>
      <c r="L277">
        <f>IFERROR(選手[[#This Row],[学校コード]],"")</f>
        <v>3</v>
      </c>
      <c r="M277" t="str">
        <f>IFERROR(VLOOKUP(L277,色々!G:H,2,0),"")</f>
        <v>高校</v>
      </c>
      <c r="N277">
        <f>IFERROR(選手[[#This Row],[学年]],"")</f>
        <v>1</v>
      </c>
      <c r="O277" s="49">
        <f>IFERROR(選手[[#This Row],[生年月日]],"")</f>
        <v>39034</v>
      </c>
      <c r="P277">
        <f t="shared" si="4"/>
        <v>16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2</v>
      </c>
      <c r="H278" t="str">
        <f>IFERROR(VLOOKUP(G278,色々!P:Q,2,0),"")</f>
        <v>女子</v>
      </c>
      <c r="I278" t="str">
        <f>IFERROR(選手[[#This Row],[氏名]],"")</f>
        <v>瀬戸　希羽</v>
      </c>
      <c r="J278" t="str">
        <f>IFERROR(選手[[#This Row],[氏名カナ]],"")</f>
        <v>ｾﾄ ﾉﾉﾊ</v>
      </c>
      <c r="K278" t="str">
        <f>IFERROR(選手[[#This Row],[所属名称１]],"")</f>
        <v>ＯＫＳＳ</v>
      </c>
      <c r="L278">
        <f>IFERROR(選手[[#This Row],[学校コード]],"")</f>
        <v>2</v>
      </c>
      <c r="M278" t="str">
        <f>IFERROR(VLOOKUP(L278,色々!G:H,2,0),"")</f>
        <v>中学</v>
      </c>
      <c r="N278">
        <f>IFERROR(選手[[#This Row],[学年]],"")</f>
        <v>2</v>
      </c>
      <c r="O278" s="49">
        <f>IFERROR(選手[[#This Row],[生年月日]],"")</f>
        <v>39655</v>
      </c>
      <c r="P278">
        <f t="shared" si="4"/>
        <v>14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2</v>
      </c>
      <c r="H279" t="str">
        <f>IFERROR(VLOOKUP(G279,色々!P:Q,2,0),"")</f>
        <v>女子</v>
      </c>
      <c r="I279" t="str">
        <f>IFERROR(選手[[#This Row],[氏名]],"")</f>
        <v>岡西　美柚</v>
      </c>
      <c r="J279" t="str">
        <f>IFERROR(選手[[#This Row],[氏名カナ]],"")</f>
        <v>ｵｶﾆｼ ﾐﾕ</v>
      </c>
      <c r="K279" t="str">
        <f>IFERROR(選手[[#This Row],[所属名称１]],"")</f>
        <v>ＯＫＳＳ</v>
      </c>
      <c r="L279">
        <f>IFERROR(選手[[#This Row],[学校コード]],"")</f>
        <v>2</v>
      </c>
      <c r="M279" t="str">
        <f>IFERROR(VLOOKUP(L279,色々!G:H,2,0),"")</f>
        <v>中学</v>
      </c>
      <c r="N279">
        <f>IFERROR(選手[[#This Row],[学年]],"")</f>
        <v>2</v>
      </c>
      <c r="O279" s="49">
        <f>IFERROR(選手[[#This Row],[生年月日]],"")</f>
        <v>39698</v>
      </c>
      <c r="P279">
        <f t="shared" si="4"/>
        <v>14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2</v>
      </c>
      <c r="H280" t="str">
        <f>IFERROR(VLOOKUP(G280,色々!P:Q,2,0),"")</f>
        <v>女子</v>
      </c>
      <c r="I280" t="str">
        <f>IFERROR(選手[[#This Row],[氏名]],"")</f>
        <v>井川　愛心</v>
      </c>
      <c r="J280" t="str">
        <f>IFERROR(選手[[#This Row],[氏名カナ]],"")</f>
        <v>ｲｶﾜ ｱｺ</v>
      </c>
      <c r="K280" t="str">
        <f>IFERROR(選手[[#This Row],[所属名称１]],"")</f>
        <v>ＯＫＳＳ</v>
      </c>
      <c r="L280">
        <f>IFERROR(選手[[#This Row],[学校コード]],"")</f>
        <v>2</v>
      </c>
      <c r="M280" t="str">
        <f>IFERROR(VLOOKUP(L280,色々!G:H,2,0),"")</f>
        <v>中学</v>
      </c>
      <c r="N280">
        <f>IFERROR(選手[[#This Row],[学年]],"")</f>
        <v>1</v>
      </c>
      <c r="O280" s="49">
        <f>IFERROR(選手[[#This Row],[生年月日]],"")</f>
        <v>39945</v>
      </c>
      <c r="P280">
        <f t="shared" si="4"/>
        <v>13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2</v>
      </c>
      <c r="H281" t="str">
        <f>IFERROR(VLOOKUP(G281,色々!P:Q,2,0),"")</f>
        <v>女子</v>
      </c>
      <c r="I281" t="str">
        <f>IFERROR(選手[[#This Row],[氏名]],"")</f>
        <v>笠原　のこ</v>
      </c>
      <c r="J281" t="str">
        <f>IFERROR(選手[[#This Row],[氏名カナ]],"")</f>
        <v>ｶｻﾊﾗ ﾉｺ</v>
      </c>
      <c r="K281" t="str">
        <f>IFERROR(選手[[#This Row],[所属名称１]],"")</f>
        <v>ＯＫＳＳ</v>
      </c>
      <c r="L281">
        <f>IFERROR(選手[[#This Row],[学校コード]],"")</f>
        <v>2</v>
      </c>
      <c r="M281" t="str">
        <f>IFERROR(VLOOKUP(L281,色々!G:H,2,0),"")</f>
        <v>中学</v>
      </c>
      <c r="N281">
        <f>IFERROR(選手[[#This Row],[学年]],"")</f>
        <v>1</v>
      </c>
      <c r="O281" s="49">
        <f>IFERROR(選手[[#This Row],[生年月日]],"")</f>
        <v>40092</v>
      </c>
      <c r="P281">
        <f t="shared" si="4"/>
        <v>13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2</v>
      </c>
      <c r="H282" t="str">
        <f>IFERROR(VLOOKUP(G282,色々!P:Q,2,0),"")</f>
        <v>女子</v>
      </c>
      <c r="I282" t="str">
        <f>IFERROR(選手[[#This Row],[氏名]],"")</f>
        <v>高岡　佑衣</v>
      </c>
      <c r="J282" t="str">
        <f>IFERROR(選手[[#This Row],[氏名カナ]],"")</f>
        <v>ﾀｶｵｶ ﾕｲ</v>
      </c>
      <c r="K282" t="str">
        <f>IFERROR(選手[[#This Row],[所属名称１]],"")</f>
        <v>ＯＫＳＳ</v>
      </c>
      <c r="L282">
        <f>IFERROR(選手[[#This Row],[学校コード]],"")</f>
        <v>1</v>
      </c>
      <c r="M282" t="str">
        <f>IFERROR(VLOOKUP(L282,色々!G:H,2,0),"")</f>
        <v>小学</v>
      </c>
      <c r="N282">
        <f>IFERROR(選手[[#This Row],[学年]],"")</f>
        <v>6</v>
      </c>
      <c r="O282" s="49">
        <f>IFERROR(選手[[#This Row],[生年月日]],"")</f>
        <v>40357</v>
      </c>
      <c r="P282">
        <f t="shared" si="4"/>
        <v>12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2</v>
      </c>
      <c r="H283" t="str">
        <f>IFERROR(VLOOKUP(G283,色々!P:Q,2,0),"")</f>
        <v>女子</v>
      </c>
      <c r="I283" t="str">
        <f>IFERROR(選手[[#This Row],[氏名]],"")</f>
        <v>梅垣日南子</v>
      </c>
      <c r="J283" t="str">
        <f>IFERROR(選手[[#This Row],[氏名カナ]],"")</f>
        <v>ｳﾒｶﾞｷ ﾋﾅｺ</v>
      </c>
      <c r="K283" t="str">
        <f>IFERROR(選手[[#This Row],[所属名称１]],"")</f>
        <v>ＯＫＳＳ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6</v>
      </c>
      <c r="O283" s="49">
        <f>IFERROR(選手[[#This Row],[生年月日]],"")</f>
        <v>40402</v>
      </c>
      <c r="P283">
        <f t="shared" si="4"/>
        <v>12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2</v>
      </c>
      <c r="H284" t="str">
        <f>IFERROR(VLOOKUP(G284,色々!P:Q,2,0),"")</f>
        <v>女子</v>
      </c>
      <c r="I284" t="str">
        <f>IFERROR(選手[[#This Row],[氏名]],"")</f>
        <v>大村　葉音</v>
      </c>
      <c r="J284" t="str">
        <f>IFERROR(選手[[#This Row],[氏名カナ]],"")</f>
        <v>ｵｵﾑﾗ ﾊﾉﾝ</v>
      </c>
      <c r="K284" t="str">
        <f>IFERROR(選手[[#This Row],[所属名称１]],"")</f>
        <v>ＯＫＳＳ</v>
      </c>
      <c r="L284">
        <f>IFERROR(選手[[#This Row],[学校コード]],"")</f>
        <v>1</v>
      </c>
      <c r="M284" t="str">
        <f>IFERROR(VLOOKUP(L284,色々!G:H,2,0),"")</f>
        <v>小学</v>
      </c>
      <c r="N284">
        <f>IFERROR(選手[[#This Row],[学年]],"")</f>
        <v>6</v>
      </c>
      <c r="O284" s="49">
        <f>IFERROR(選手[[#This Row],[生年月日]],"")</f>
        <v>40480</v>
      </c>
      <c r="P284">
        <f t="shared" si="4"/>
        <v>12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2</v>
      </c>
      <c r="H285" t="str">
        <f>IFERROR(VLOOKUP(G285,色々!P:Q,2,0),"")</f>
        <v>女子</v>
      </c>
      <c r="I285" t="str">
        <f>IFERROR(選手[[#This Row],[氏名]],"")</f>
        <v>渡邉　千晴</v>
      </c>
      <c r="J285" t="str">
        <f>IFERROR(選手[[#This Row],[氏名カナ]],"")</f>
        <v>ﾜﾀﾅﾍﾞ ﾁﾊﾙ</v>
      </c>
      <c r="K285" t="str">
        <f>IFERROR(選手[[#This Row],[所属名称１]],"")</f>
        <v>ＯＫＳＳ</v>
      </c>
      <c r="L285">
        <f>IFERROR(選手[[#This Row],[学校コード]],"")</f>
        <v>1</v>
      </c>
      <c r="M285" t="str">
        <f>IFERROR(VLOOKUP(L285,色々!G:H,2,0),"")</f>
        <v>小学</v>
      </c>
      <c r="N285">
        <f>IFERROR(選手[[#This Row],[学年]],"")</f>
        <v>6</v>
      </c>
      <c r="O285" s="49">
        <f>IFERROR(選手[[#This Row],[生年月日]],"")</f>
        <v>40581</v>
      </c>
      <c r="P285">
        <f t="shared" si="4"/>
        <v>11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2</v>
      </c>
      <c r="H286" t="str">
        <f>IFERROR(VLOOKUP(G286,色々!P:Q,2,0),"")</f>
        <v>女子</v>
      </c>
      <c r="I286" t="str">
        <f>IFERROR(選手[[#This Row],[氏名]],"")</f>
        <v>鈴木　茉子</v>
      </c>
      <c r="J286" t="str">
        <f>IFERROR(選手[[#This Row],[氏名カナ]],"")</f>
        <v>ｽｽﾞｷ ﾏｺ</v>
      </c>
      <c r="K286" t="str">
        <f>IFERROR(選手[[#This Row],[所属名称１]],"")</f>
        <v>ＯＫＳＳ</v>
      </c>
      <c r="L286">
        <f>IFERROR(選手[[#This Row],[学校コード]],"")</f>
        <v>1</v>
      </c>
      <c r="M286" t="str">
        <f>IFERROR(VLOOKUP(L286,色々!G:H,2,0),"")</f>
        <v>小学</v>
      </c>
      <c r="N286">
        <f>IFERROR(選手[[#This Row],[学年]],"")</f>
        <v>6</v>
      </c>
      <c r="O286" s="49">
        <f>IFERROR(選手[[#This Row],[生年月日]],"")</f>
        <v>40596</v>
      </c>
      <c r="P286">
        <f t="shared" si="4"/>
        <v>11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2</v>
      </c>
      <c r="H287" t="str">
        <f>IFERROR(VLOOKUP(G287,色々!P:Q,2,0),"")</f>
        <v>女子</v>
      </c>
      <c r="I287" t="str">
        <f>IFERROR(選手[[#This Row],[氏名]],"")</f>
        <v>福井　心絆</v>
      </c>
      <c r="J287" t="str">
        <f>IFERROR(選手[[#This Row],[氏名カナ]],"")</f>
        <v>ﾌｸｲ ｺﾅ</v>
      </c>
      <c r="K287" t="str">
        <f>IFERROR(選手[[#This Row],[所属名称１]],"")</f>
        <v>ＯＫＳＳ</v>
      </c>
      <c r="L287">
        <f>IFERROR(選手[[#This Row],[学校コード]],"")</f>
        <v>1</v>
      </c>
      <c r="M287" t="str">
        <f>IFERROR(VLOOKUP(L287,色々!G:H,2,0),"")</f>
        <v>小学</v>
      </c>
      <c r="N287">
        <f>IFERROR(選手[[#This Row],[学年]],"")</f>
        <v>4</v>
      </c>
      <c r="O287" s="49">
        <f>IFERROR(選手[[#This Row],[生年月日]],"")</f>
        <v>41010</v>
      </c>
      <c r="P287">
        <f t="shared" si="4"/>
        <v>10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2</v>
      </c>
      <c r="H288" t="str">
        <f>IFERROR(VLOOKUP(G288,色々!P:Q,2,0),"")</f>
        <v>女子</v>
      </c>
      <c r="I288" t="str">
        <f>IFERROR(選手[[#This Row],[氏名]],"")</f>
        <v>若山　愛実</v>
      </c>
      <c r="J288" t="str">
        <f>IFERROR(選手[[#This Row],[氏名カナ]],"")</f>
        <v>ﾜｶﾔﾏ ﾒｸﾞﾐ</v>
      </c>
      <c r="K288" t="str">
        <f>IFERROR(選手[[#This Row],[所属名称１]],"")</f>
        <v>ＯＫＳＳ</v>
      </c>
      <c r="L288">
        <f>IFERROR(選手[[#This Row],[学校コード]],"")</f>
        <v>1</v>
      </c>
      <c r="M288" t="str">
        <f>IFERROR(VLOOKUP(L288,色々!G:H,2,0),"")</f>
        <v>小学</v>
      </c>
      <c r="N288">
        <f>IFERROR(選手[[#This Row],[学年]],"")</f>
        <v>4</v>
      </c>
      <c r="O288" s="49">
        <f>IFERROR(選手[[#This Row],[生年月日]],"")</f>
        <v>41015</v>
      </c>
      <c r="P288">
        <f t="shared" si="4"/>
        <v>10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2</v>
      </c>
      <c r="H289" t="str">
        <f>IFERROR(VLOOKUP(G289,色々!P:Q,2,0),"")</f>
        <v>女子</v>
      </c>
      <c r="I289" t="str">
        <f>IFERROR(選手[[#This Row],[氏名]],"")</f>
        <v>山形　虹心</v>
      </c>
      <c r="J289" t="str">
        <f>IFERROR(選手[[#This Row],[氏名カナ]],"")</f>
        <v>ﾔﾏｶﾞﾀ ﾆｺ</v>
      </c>
      <c r="K289" t="str">
        <f>IFERROR(選手[[#This Row],[所属名称１]],"")</f>
        <v>ＯＫＳＳ</v>
      </c>
      <c r="L289">
        <f>IFERROR(選手[[#This Row],[学校コード]],"")</f>
        <v>1</v>
      </c>
      <c r="M289" t="str">
        <f>IFERROR(VLOOKUP(L289,色々!G:H,2,0),"")</f>
        <v>小学</v>
      </c>
      <c r="N289">
        <f>IFERROR(選手[[#This Row],[学年]],"")</f>
        <v>4</v>
      </c>
      <c r="O289" s="49">
        <f>IFERROR(選手[[#This Row],[生年月日]],"")</f>
        <v>41031</v>
      </c>
      <c r="P289">
        <f t="shared" si="4"/>
        <v>10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武岡　詩子</v>
      </c>
      <c r="J290" t="str">
        <f>IFERROR(選手[[#This Row],[氏名カナ]],"")</f>
        <v>ﾀｹｵｶ ｳﾀｺ</v>
      </c>
      <c r="K290" t="str">
        <f>IFERROR(選手[[#This Row],[所属名称１]],"")</f>
        <v>ＯＫＳＳ</v>
      </c>
      <c r="L290">
        <f>IFERROR(選手[[#This Row],[学校コード]],"")</f>
        <v>1</v>
      </c>
      <c r="M290" t="str">
        <f>IFERROR(VLOOKUP(L290,色々!G:H,2,0),"")</f>
        <v>小学</v>
      </c>
      <c r="N290">
        <f>IFERROR(選手[[#This Row],[学年]],"")</f>
        <v>4</v>
      </c>
      <c r="O290" s="49">
        <f>IFERROR(選手[[#This Row],[生年月日]],"")</f>
        <v>41129</v>
      </c>
      <c r="P290">
        <f t="shared" si="4"/>
        <v>10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1</v>
      </c>
      <c r="H291" t="str">
        <f>IFERROR(VLOOKUP(G291,色々!P:Q,2,0),"")</f>
        <v>男子</v>
      </c>
      <c r="I291" t="str">
        <f>IFERROR(選手[[#This Row],[氏名]],"")</f>
        <v>古田　　凪</v>
      </c>
      <c r="J291" t="str">
        <f>IFERROR(選手[[#This Row],[氏名カナ]],"")</f>
        <v>ﾌﾙﾀ ﾅｷﾞ</v>
      </c>
      <c r="K291" t="str">
        <f>IFERROR(選手[[#This Row],[所属名称１]],"")</f>
        <v>ＯＫ脇町</v>
      </c>
      <c r="L291">
        <f>IFERROR(選手[[#This Row],[学校コード]],"")</f>
        <v>2</v>
      </c>
      <c r="M291" t="str">
        <f>IFERROR(VLOOKUP(L291,色々!G:H,2,0),"")</f>
        <v>中学</v>
      </c>
      <c r="N291">
        <f>IFERROR(選手[[#This Row],[学年]],"")</f>
        <v>1</v>
      </c>
      <c r="O291" s="49">
        <f>IFERROR(選手[[#This Row],[生年月日]],"")</f>
        <v>39936</v>
      </c>
      <c r="P291">
        <f t="shared" si="4"/>
        <v>13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1</v>
      </c>
      <c r="H292" t="str">
        <f>IFERROR(VLOOKUP(G292,色々!P:Q,2,0),"")</f>
        <v>男子</v>
      </c>
      <c r="I292" t="str">
        <f>IFERROR(選手[[#This Row],[氏名]],"")</f>
        <v>河本　賢親</v>
      </c>
      <c r="J292" t="str">
        <f>IFERROR(選手[[#This Row],[氏名カナ]],"")</f>
        <v>ｶﾜﾓﾄ ｹﾝｼﾝ</v>
      </c>
      <c r="K292" t="str">
        <f>IFERROR(選手[[#This Row],[所属名称１]],"")</f>
        <v>ＯＫ脇町</v>
      </c>
      <c r="L292">
        <f>IFERROR(選手[[#This Row],[学校コード]],"")</f>
        <v>1</v>
      </c>
      <c r="M292" t="str">
        <f>IFERROR(VLOOKUP(L292,色々!G:H,2,0),"")</f>
        <v>小学</v>
      </c>
      <c r="N292">
        <f>IFERROR(選手[[#This Row],[学年]],"")</f>
        <v>6</v>
      </c>
      <c r="O292" s="49">
        <f>IFERROR(選手[[#This Row],[生年月日]],"")</f>
        <v>40316</v>
      </c>
      <c r="P292">
        <f t="shared" si="4"/>
        <v>12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1</v>
      </c>
      <c r="H293" t="str">
        <f>IFERROR(VLOOKUP(G293,色々!P:Q,2,0),"")</f>
        <v>男子</v>
      </c>
      <c r="I293" t="str">
        <f>IFERROR(選手[[#This Row],[氏名]],"")</f>
        <v>黄田　彩人</v>
      </c>
      <c r="J293" t="str">
        <f>IFERROR(選手[[#This Row],[氏名カナ]],"")</f>
        <v>ｷﾀﾞ ｱﾔﾄ</v>
      </c>
      <c r="K293" t="str">
        <f>IFERROR(選手[[#This Row],[所属名称１]],"")</f>
        <v>ＯＫ脇町</v>
      </c>
      <c r="L293">
        <f>IFERROR(選手[[#This Row],[学校コード]],"")</f>
        <v>1</v>
      </c>
      <c r="M293" t="str">
        <f>IFERROR(VLOOKUP(L293,色々!G:H,2,0),"")</f>
        <v>小学</v>
      </c>
      <c r="N293">
        <f>IFERROR(選手[[#This Row],[学年]],"")</f>
        <v>6</v>
      </c>
      <c r="O293" s="49">
        <f>IFERROR(選手[[#This Row],[生年月日]],"")</f>
        <v>40378</v>
      </c>
      <c r="P293">
        <f t="shared" si="4"/>
        <v>12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1</v>
      </c>
      <c r="H294" t="str">
        <f>IFERROR(VLOOKUP(G294,色々!P:Q,2,0),"")</f>
        <v>男子</v>
      </c>
      <c r="I294" t="str">
        <f>IFERROR(選手[[#This Row],[氏名]],"")</f>
        <v>美馬　滉輝</v>
      </c>
      <c r="J294" t="str">
        <f>IFERROR(選手[[#This Row],[氏名カナ]],"")</f>
        <v>ﾐﾏ ｺｳｷ</v>
      </c>
      <c r="K294" t="str">
        <f>IFERROR(選手[[#This Row],[所属名称１]],"")</f>
        <v>ＯＫ脇町</v>
      </c>
      <c r="L294">
        <f>IFERROR(選手[[#This Row],[学校コード]],"")</f>
        <v>1</v>
      </c>
      <c r="M294" t="str">
        <f>IFERROR(VLOOKUP(L294,色々!G:H,2,0),"")</f>
        <v>小学</v>
      </c>
      <c r="N294">
        <f>IFERROR(選手[[#This Row],[学年]],"")</f>
        <v>4</v>
      </c>
      <c r="O294" s="49">
        <f>IFERROR(選手[[#This Row],[生年月日]],"")</f>
        <v>41079</v>
      </c>
      <c r="P294">
        <f t="shared" si="4"/>
        <v>10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2</v>
      </c>
      <c r="H295" t="str">
        <f>IFERROR(VLOOKUP(G295,色々!P:Q,2,0),"")</f>
        <v>女子</v>
      </c>
      <c r="I295" t="str">
        <f>IFERROR(選手[[#This Row],[氏名]],"")</f>
        <v>岩崎　　史</v>
      </c>
      <c r="J295" t="str">
        <f>IFERROR(選手[[#This Row],[氏名カナ]],"")</f>
        <v>ｲﾜｻｷ ﾌﾐ</v>
      </c>
      <c r="K295" t="str">
        <f>IFERROR(選手[[#This Row],[所属名称１]],"")</f>
        <v>ＯＫ脇町</v>
      </c>
      <c r="L295">
        <f>IFERROR(選手[[#This Row],[学校コード]],"")</f>
        <v>3</v>
      </c>
      <c r="M295" t="str">
        <f>IFERROR(VLOOKUP(L295,色々!G:H,2,0),"")</f>
        <v>高校</v>
      </c>
      <c r="N295">
        <f>IFERROR(選手[[#This Row],[学年]],"")</f>
        <v>2</v>
      </c>
      <c r="O295" s="49">
        <f>IFERROR(選手[[#This Row],[生年月日]],"")</f>
        <v>38499</v>
      </c>
      <c r="P295">
        <f t="shared" si="4"/>
        <v>17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2</v>
      </c>
      <c r="H296" t="str">
        <f>IFERROR(VLOOKUP(G296,色々!P:Q,2,0),"")</f>
        <v>女子</v>
      </c>
      <c r="I296" t="str">
        <f>IFERROR(選手[[#This Row],[氏名]],"")</f>
        <v>中野心柚奈</v>
      </c>
      <c r="J296" t="str">
        <f>IFERROR(選手[[#This Row],[氏名カナ]],"")</f>
        <v>ﾅｶﾉ ﾐﾕﾅ</v>
      </c>
      <c r="K296" t="str">
        <f>IFERROR(選手[[#This Row],[所属名称１]],"")</f>
        <v>ＯＫ脇町</v>
      </c>
      <c r="L296">
        <f>IFERROR(選手[[#This Row],[学校コード]],"")</f>
        <v>2</v>
      </c>
      <c r="M296" t="str">
        <f>IFERROR(VLOOKUP(L296,色々!G:H,2,0),"")</f>
        <v>中学</v>
      </c>
      <c r="N296">
        <f>IFERROR(選手[[#This Row],[学年]],"")</f>
        <v>1</v>
      </c>
      <c r="O296" s="49">
        <f>IFERROR(選手[[#This Row],[生年月日]],"")</f>
        <v>39919</v>
      </c>
      <c r="P296">
        <f t="shared" si="4"/>
        <v>13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2</v>
      </c>
      <c r="H297" t="str">
        <f>IFERROR(VLOOKUP(G297,色々!P:Q,2,0),"")</f>
        <v>女子</v>
      </c>
      <c r="I297" t="str">
        <f>IFERROR(選手[[#This Row],[氏名]],"")</f>
        <v>細井　美遥</v>
      </c>
      <c r="J297" t="str">
        <f>IFERROR(選手[[#This Row],[氏名カナ]],"")</f>
        <v>ﾎｿｲ ﾐﾊﾙ</v>
      </c>
      <c r="K297" t="str">
        <f>IFERROR(選手[[#This Row],[所属名称１]],"")</f>
        <v>ＯＫ脇町</v>
      </c>
      <c r="L297">
        <f>IFERROR(選手[[#This Row],[学校コード]],"")</f>
        <v>2</v>
      </c>
      <c r="M297" t="str">
        <f>IFERROR(VLOOKUP(L297,色々!G:H,2,0),"")</f>
        <v>中学</v>
      </c>
      <c r="N297">
        <f>IFERROR(選手[[#This Row],[学年]],"")</f>
        <v>1</v>
      </c>
      <c r="O297" s="49">
        <f>IFERROR(選手[[#This Row],[生年月日]],"")</f>
        <v>39954</v>
      </c>
      <c r="P297">
        <f t="shared" si="4"/>
        <v>13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2</v>
      </c>
      <c r="H298" t="str">
        <f>IFERROR(VLOOKUP(G298,色々!P:Q,2,0),"")</f>
        <v>女子</v>
      </c>
      <c r="I298" t="str">
        <f>IFERROR(選手[[#This Row],[氏名]],"")</f>
        <v>金川　麻奈</v>
      </c>
      <c r="J298" t="str">
        <f>IFERROR(選手[[#This Row],[氏名カナ]],"")</f>
        <v>ｶﾅｶﾞﾜ ﾏﾅ</v>
      </c>
      <c r="K298" t="str">
        <f>IFERROR(選手[[#This Row],[所属名称１]],"")</f>
        <v>ＯＫ脇町</v>
      </c>
      <c r="L298">
        <f>IFERROR(選手[[#This Row],[学校コード]],"")</f>
        <v>1</v>
      </c>
      <c r="M298" t="str">
        <f>IFERROR(VLOOKUP(L298,色々!G:H,2,0),"")</f>
        <v>小学</v>
      </c>
      <c r="N298">
        <f>IFERROR(選手[[#This Row],[学年]],"")</f>
        <v>6</v>
      </c>
      <c r="O298" s="49">
        <f>IFERROR(選手[[#This Row],[生年月日]],"")</f>
        <v>40411</v>
      </c>
      <c r="P298">
        <f t="shared" si="4"/>
        <v>12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2</v>
      </c>
      <c r="H299" t="str">
        <f>IFERROR(VLOOKUP(G299,色々!P:Q,2,0),"")</f>
        <v>女子</v>
      </c>
      <c r="I299" t="str">
        <f>IFERROR(選手[[#This Row],[氏名]],"")</f>
        <v>松田　心子</v>
      </c>
      <c r="J299" t="str">
        <f>IFERROR(選手[[#This Row],[氏名カナ]],"")</f>
        <v>ﾏﾂﾀﾞ ｺｺﾈ</v>
      </c>
      <c r="K299" t="str">
        <f>IFERROR(選手[[#This Row],[所属名称１]],"")</f>
        <v>ＯＫ脇町</v>
      </c>
      <c r="L299">
        <f>IFERROR(選手[[#This Row],[学校コード]],"")</f>
        <v>1</v>
      </c>
      <c r="M299" t="str">
        <f>IFERROR(VLOOKUP(L299,色々!G:H,2,0),"")</f>
        <v>小学</v>
      </c>
      <c r="N299">
        <f>IFERROR(選手[[#This Row],[学年]],"")</f>
        <v>4</v>
      </c>
      <c r="O299" s="49">
        <f>IFERROR(選手[[#This Row],[生年月日]],"")</f>
        <v>41027</v>
      </c>
      <c r="P299">
        <f t="shared" si="4"/>
        <v>10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1</v>
      </c>
      <c r="H300" t="str">
        <f>IFERROR(VLOOKUP(G300,色々!P:Q,2,0),"")</f>
        <v>男子</v>
      </c>
      <c r="I300" t="str">
        <f>IFERROR(選手[[#This Row],[氏名]],"")</f>
        <v>髙木　理夢</v>
      </c>
      <c r="J300" t="str">
        <f>IFERROR(選手[[#This Row],[氏名カナ]],"")</f>
        <v>ﾀｶｷﾞ ﾘﾑ</v>
      </c>
      <c r="K300" t="str">
        <f>IFERROR(選手[[#This Row],[所属名称１]],"")</f>
        <v>ＯＫ藍住</v>
      </c>
      <c r="L300">
        <f>IFERROR(選手[[#This Row],[学校コード]],"")</f>
        <v>3</v>
      </c>
      <c r="M300" t="str">
        <f>IFERROR(VLOOKUP(L300,色々!G:H,2,0),"")</f>
        <v>高校</v>
      </c>
      <c r="N300">
        <f>IFERROR(選手[[#This Row],[学年]],"")</f>
        <v>3</v>
      </c>
      <c r="O300" s="49">
        <f>IFERROR(選手[[#This Row],[生年月日]],"")</f>
        <v>38345</v>
      </c>
      <c r="P300">
        <f t="shared" si="4"/>
        <v>18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1</v>
      </c>
      <c r="H301" t="str">
        <f>IFERROR(VLOOKUP(G301,色々!P:Q,2,0),"")</f>
        <v>男子</v>
      </c>
      <c r="I301" t="str">
        <f>IFERROR(選手[[#This Row],[氏名]],"")</f>
        <v>笠谷　勇仁</v>
      </c>
      <c r="J301" t="str">
        <f>IFERROR(選手[[#This Row],[氏名カナ]],"")</f>
        <v>ｶｻﾀﾆ ﾕｳﾄ</v>
      </c>
      <c r="K301" t="str">
        <f>IFERROR(選手[[#This Row],[所属名称１]],"")</f>
        <v>ＯＫ藍住</v>
      </c>
      <c r="L301">
        <f>IFERROR(選手[[#This Row],[学校コード]],"")</f>
        <v>3</v>
      </c>
      <c r="M301" t="str">
        <f>IFERROR(VLOOKUP(L301,色々!G:H,2,0),"")</f>
        <v>高校</v>
      </c>
      <c r="N301">
        <f>IFERROR(選手[[#This Row],[学年]],"")</f>
        <v>2</v>
      </c>
      <c r="O301" s="49">
        <f>IFERROR(選手[[#This Row],[生年月日]],"")</f>
        <v>38449</v>
      </c>
      <c r="P301">
        <f t="shared" si="4"/>
        <v>17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1</v>
      </c>
      <c r="H302" t="str">
        <f>IFERROR(VLOOKUP(G302,色々!P:Q,2,0),"")</f>
        <v>男子</v>
      </c>
      <c r="I302" t="str">
        <f>IFERROR(選手[[#This Row],[氏名]],"")</f>
        <v>大西　祥生</v>
      </c>
      <c r="J302" t="str">
        <f>IFERROR(選手[[#This Row],[氏名カナ]],"")</f>
        <v>ｵｵﾆｼ ﾊﾙｷ</v>
      </c>
      <c r="K302" t="str">
        <f>IFERROR(選手[[#This Row],[所属名称１]],"")</f>
        <v>ＯＫ藍住</v>
      </c>
      <c r="L302">
        <f>IFERROR(選手[[#This Row],[学校コード]],"")</f>
        <v>3</v>
      </c>
      <c r="M302" t="str">
        <f>IFERROR(VLOOKUP(L302,色々!G:H,2,0),"")</f>
        <v>高校</v>
      </c>
      <c r="N302">
        <f>IFERROR(選手[[#This Row],[学年]],"")</f>
        <v>1</v>
      </c>
      <c r="O302" s="49">
        <f>IFERROR(選手[[#This Row],[生年月日]],"")</f>
        <v>38811</v>
      </c>
      <c r="P302">
        <f t="shared" si="4"/>
        <v>16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1</v>
      </c>
      <c r="H303" t="str">
        <f>IFERROR(VLOOKUP(G303,色々!P:Q,2,0),"")</f>
        <v>男子</v>
      </c>
      <c r="I303" t="str">
        <f>IFERROR(選手[[#This Row],[氏名]],"")</f>
        <v>岡野　翔平</v>
      </c>
      <c r="J303" t="str">
        <f>IFERROR(選手[[#This Row],[氏名カナ]],"")</f>
        <v>ｵｶﾉ ｼｮｳﾍｲ</v>
      </c>
      <c r="K303" t="str">
        <f>IFERROR(選手[[#This Row],[所属名称１]],"")</f>
        <v>ＯＫ藍住</v>
      </c>
      <c r="L303">
        <f>IFERROR(選手[[#This Row],[学校コード]],"")</f>
        <v>3</v>
      </c>
      <c r="M303" t="str">
        <f>IFERROR(VLOOKUP(L303,色々!G:H,2,0),"")</f>
        <v>高校</v>
      </c>
      <c r="N303">
        <f>IFERROR(選手[[#This Row],[学年]],"")</f>
        <v>1</v>
      </c>
      <c r="O303" s="49">
        <f>IFERROR(選手[[#This Row],[生年月日]],"")</f>
        <v>38842</v>
      </c>
      <c r="P303">
        <f t="shared" si="4"/>
        <v>16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1</v>
      </c>
      <c r="H304" t="str">
        <f>IFERROR(VLOOKUP(G304,色々!P:Q,2,0),"")</f>
        <v>男子</v>
      </c>
      <c r="I304" t="str">
        <f>IFERROR(選手[[#This Row],[氏名]],"")</f>
        <v>葛籠　　圭</v>
      </c>
      <c r="J304" t="str">
        <f>IFERROR(選手[[#This Row],[氏名カナ]],"")</f>
        <v>ﾂﾂﾞﾗ ｹｲ</v>
      </c>
      <c r="K304" t="str">
        <f>IFERROR(選手[[#This Row],[所属名称１]],"")</f>
        <v>ＯＫ藍住</v>
      </c>
      <c r="L304">
        <f>IFERROR(選手[[#This Row],[学校コード]],"")</f>
        <v>3</v>
      </c>
      <c r="M304" t="str">
        <f>IFERROR(VLOOKUP(L304,色々!G:H,2,0),"")</f>
        <v>高校</v>
      </c>
      <c r="N304">
        <f>IFERROR(選手[[#This Row],[学年]],"")</f>
        <v>1</v>
      </c>
      <c r="O304" s="49">
        <f>IFERROR(選手[[#This Row],[生年月日]],"")</f>
        <v>38913</v>
      </c>
      <c r="P304">
        <f t="shared" si="4"/>
        <v>16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1</v>
      </c>
      <c r="H305" t="str">
        <f>IFERROR(VLOOKUP(G305,色々!P:Q,2,0),"")</f>
        <v>男子</v>
      </c>
      <c r="I305" t="str">
        <f>IFERROR(選手[[#This Row],[氏名]],"")</f>
        <v>前山　蒼波</v>
      </c>
      <c r="J305" t="str">
        <f>IFERROR(選手[[#This Row],[氏名カナ]],"")</f>
        <v>ﾏｴﾔﾏ ｱｵﾊﾞ</v>
      </c>
      <c r="K305" t="str">
        <f>IFERROR(選手[[#This Row],[所属名称１]],"")</f>
        <v>ＯＫ藍住</v>
      </c>
      <c r="L305">
        <f>IFERROR(選手[[#This Row],[学校コード]],"")</f>
        <v>3</v>
      </c>
      <c r="M305" t="str">
        <f>IFERROR(VLOOKUP(L305,色々!G:H,2,0),"")</f>
        <v>高校</v>
      </c>
      <c r="N305">
        <f>IFERROR(選手[[#This Row],[学年]],"")</f>
        <v>1</v>
      </c>
      <c r="O305" s="49">
        <f>IFERROR(選手[[#This Row],[生年月日]],"")</f>
        <v>38988</v>
      </c>
      <c r="P305">
        <f t="shared" si="4"/>
        <v>16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1</v>
      </c>
      <c r="H306" t="str">
        <f>IFERROR(VLOOKUP(G306,色々!P:Q,2,0),"")</f>
        <v>男子</v>
      </c>
      <c r="I306" t="str">
        <f>IFERROR(選手[[#This Row],[氏名]],"")</f>
        <v>加地　　歩</v>
      </c>
      <c r="J306" t="str">
        <f>IFERROR(選手[[#This Row],[氏名カナ]],"")</f>
        <v>ｶｼﾞ ｱﾙｸ</v>
      </c>
      <c r="K306" t="str">
        <f>IFERROR(選手[[#This Row],[所属名称１]],"")</f>
        <v>ＯＫ藍住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3</v>
      </c>
      <c r="O306" s="49">
        <f>IFERROR(選手[[#This Row],[生年月日]],"")</f>
        <v>39284</v>
      </c>
      <c r="P306">
        <f t="shared" si="4"/>
        <v>15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1</v>
      </c>
      <c r="H307" t="str">
        <f>IFERROR(VLOOKUP(G307,色々!P:Q,2,0),"")</f>
        <v>男子</v>
      </c>
      <c r="I307" t="str">
        <f>IFERROR(選手[[#This Row],[氏名]],"")</f>
        <v>前山　惺琉</v>
      </c>
      <c r="J307" t="str">
        <f>IFERROR(選手[[#This Row],[氏名カナ]],"")</f>
        <v>ﾏｴﾔﾏ ｾｲﾙ</v>
      </c>
      <c r="K307" t="str">
        <f>IFERROR(選手[[#This Row],[所属名称１]],"")</f>
        <v>ＯＫ藍住</v>
      </c>
      <c r="L307">
        <f>IFERROR(選手[[#This Row],[学校コード]],"")</f>
        <v>2</v>
      </c>
      <c r="M307" t="str">
        <f>IFERROR(VLOOKUP(L307,色々!G:H,2,0),"")</f>
        <v>中学</v>
      </c>
      <c r="N307">
        <f>IFERROR(選手[[#This Row],[学年]],"")</f>
        <v>2</v>
      </c>
      <c r="O307" s="49">
        <f>IFERROR(選手[[#This Row],[生年月日]],"")</f>
        <v>39591</v>
      </c>
      <c r="P307">
        <f t="shared" si="4"/>
        <v>14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1</v>
      </c>
      <c r="H308" t="str">
        <f>IFERROR(VLOOKUP(G308,色々!P:Q,2,0),"")</f>
        <v>男子</v>
      </c>
      <c r="I308" t="str">
        <f>IFERROR(選手[[#This Row],[氏名]],"")</f>
        <v>坂東　　優</v>
      </c>
      <c r="J308" t="str">
        <f>IFERROR(選手[[#This Row],[氏名カナ]],"")</f>
        <v>ﾊﾞﾝﾄﾞｳ ﾕｳ</v>
      </c>
      <c r="K308" t="str">
        <f>IFERROR(選手[[#This Row],[所属名称１]],"")</f>
        <v>ＯＫ藍住</v>
      </c>
      <c r="L308">
        <f>IFERROR(選手[[#This Row],[学校コード]],"")</f>
        <v>2</v>
      </c>
      <c r="M308" t="str">
        <f>IFERROR(VLOOKUP(L308,色々!G:H,2,0),"")</f>
        <v>中学</v>
      </c>
      <c r="N308">
        <f>IFERROR(選手[[#This Row],[学年]],"")</f>
        <v>1</v>
      </c>
      <c r="O308" s="49">
        <f>IFERROR(選手[[#This Row],[生年月日]],"")</f>
        <v>39950</v>
      </c>
      <c r="P308">
        <f t="shared" si="4"/>
        <v>13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1</v>
      </c>
      <c r="H309" t="str">
        <f>IFERROR(VLOOKUP(G309,色々!P:Q,2,0),"")</f>
        <v>男子</v>
      </c>
      <c r="I309" t="str">
        <f>IFERROR(選手[[#This Row],[氏名]],"")</f>
        <v>加集　悠斗</v>
      </c>
      <c r="J309" t="str">
        <f>IFERROR(選手[[#This Row],[氏名カナ]],"")</f>
        <v>ｶｼｭｳ ﾊﾙﾄ</v>
      </c>
      <c r="K309" t="str">
        <f>IFERROR(選手[[#This Row],[所属名称１]],"")</f>
        <v>ＯＫ藍住</v>
      </c>
      <c r="L309">
        <f>IFERROR(選手[[#This Row],[学校コード]],"")</f>
        <v>2</v>
      </c>
      <c r="M309" t="str">
        <f>IFERROR(VLOOKUP(L309,色々!G:H,2,0),"")</f>
        <v>中学</v>
      </c>
      <c r="N309">
        <f>IFERROR(選手[[#This Row],[学年]],"")</f>
        <v>1</v>
      </c>
      <c r="O309" s="49">
        <f>IFERROR(選手[[#This Row],[生年月日]],"")</f>
        <v>40251</v>
      </c>
      <c r="P309">
        <f t="shared" si="4"/>
        <v>12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2</v>
      </c>
      <c r="H310" t="str">
        <f>IFERROR(VLOOKUP(G310,色々!P:Q,2,0),"")</f>
        <v>女子</v>
      </c>
      <c r="I310" t="str">
        <f>IFERROR(選手[[#This Row],[氏名]],"")</f>
        <v>中逵　真桜</v>
      </c>
      <c r="J310" t="str">
        <f>IFERROR(選手[[#This Row],[氏名カナ]],"")</f>
        <v>ﾅｶﾂｼﾞ ﾏｵ</v>
      </c>
      <c r="K310" t="str">
        <f>IFERROR(選手[[#This Row],[所属名称１]],"")</f>
        <v>ＯＫ藍住</v>
      </c>
      <c r="L310">
        <f>IFERROR(選手[[#This Row],[学校コード]],"")</f>
        <v>3</v>
      </c>
      <c r="M310" t="str">
        <f>IFERROR(VLOOKUP(L310,色々!G:H,2,0),"")</f>
        <v>高校</v>
      </c>
      <c r="N310">
        <f>IFERROR(選手[[#This Row],[学年]],"")</f>
        <v>1</v>
      </c>
      <c r="O310" s="49">
        <f>IFERROR(選手[[#This Row],[生年月日]],"")</f>
        <v>39121</v>
      </c>
      <c r="P310">
        <f t="shared" si="4"/>
        <v>15</v>
      </c>
    </row>
    <row r="311" spans="6:16" x14ac:dyDescent="0.15">
      <c r="F311">
        <f>IFERROR(選手[[#This Row],[選手番号]],"")</f>
        <v>310</v>
      </c>
      <c r="G311">
        <f>IFERROR(選手[[#This Row],[性別コード]],"")</f>
        <v>1</v>
      </c>
      <c r="H311" t="str">
        <f>IFERROR(VLOOKUP(G311,色々!P:Q,2,0),"")</f>
        <v>男子</v>
      </c>
      <c r="I311" t="str">
        <f>IFERROR(選手[[#This Row],[氏名]],"")</f>
        <v>山本　真輝</v>
      </c>
      <c r="J311" t="str">
        <f>IFERROR(選手[[#This Row],[氏名カナ]],"")</f>
        <v>ﾔﾏﾓﾄ ﾏｻｷ</v>
      </c>
      <c r="K311" t="str">
        <f>IFERROR(選手[[#This Row],[所属名称１]],"")</f>
        <v>トビウオ川内</v>
      </c>
      <c r="L311">
        <f>IFERROR(選手[[#This Row],[学校コード]],"")</f>
        <v>3</v>
      </c>
      <c r="M311" t="str">
        <f>IFERROR(VLOOKUP(L311,色々!G:H,2,0),"")</f>
        <v>高校</v>
      </c>
      <c r="N311">
        <f>IFERROR(選手[[#This Row],[学年]],"")</f>
        <v>2</v>
      </c>
      <c r="O311" s="49">
        <f>IFERROR(選手[[#This Row],[生年月日]],"")</f>
        <v>38578</v>
      </c>
      <c r="P311">
        <f t="shared" si="4"/>
        <v>17</v>
      </c>
    </row>
    <row r="312" spans="6:16" x14ac:dyDescent="0.15">
      <c r="F312">
        <f>IFERROR(選手[[#This Row],[選手番号]],"")</f>
        <v>311</v>
      </c>
      <c r="G312">
        <f>IFERROR(選手[[#This Row],[性別コード]],"")</f>
        <v>1</v>
      </c>
      <c r="H312" t="str">
        <f>IFERROR(VLOOKUP(G312,色々!P:Q,2,0),"")</f>
        <v>男子</v>
      </c>
      <c r="I312" t="str">
        <f>IFERROR(選手[[#This Row],[氏名]],"")</f>
        <v>築山　　晴</v>
      </c>
      <c r="J312" t="str">
        <f>IFERROR(選手[[#This Row],[氏名カナ]],"")</f>
        <v>ﾂｷﾔﾏ ﾊﾙ</v>
      </c>
      <c r="K312" t="str">
        <f>IFERROR(選手[[#This Row],[所属名称１]],"")</f>
        <v>トビウオ川内</v>
      </c>
      <c r="L312">
        <f>IFERROR(選手[[#This Row],[学校コード]],"")</f>
        <v>2</v>
      </c>
      <c r="M312" t="str">
        <f>IFERROR(VLOOKUP(L312,色々!G:H,2,0),"")</f>
        <v>中学</v>
      </c>
      <c r="N312">
        <f>IFERROR(選手[[#This Row],[学年]],"")</f>
        <v>2</v>
      </c>
      <c r="O312" s="49">
        <f>IFERROR(選手[[#This Row],[生年月日]],"")</f>
        <v>39567</v>
      </c>
      <c r="P312">
        <f t="shared" si="4"/>
        <v>14</v>
      </c>
    </row>
    <row r="313" spans="6:16" x14ac:dyDescent="0.15">
      <c r="F313">
        <f>IFERROR(選手[[#This Row],[選手番号]],"")</f>
        <v>312</v>
      </c>
      <c r="G313">
        <f>IFERROR(選手[[#This Row],[性別コード]],"")</f>
        <v>1</v>
      </c>
      <c r="H313" t="str">
        <f>IFERROR(VLOOKUP(G313,色々!P:Q,2,0),"")</f>
        <v>男子</v>
      </c>
      <c r="I313" t="str">
        <f>IFERROR(選手[[#This Row],[氏名]],"")</f>
        <v>久保　温心</v>
      </c>
      <c r="J313" t="str">
        <f>IFERROR(選手[[#This Row],[氏名カナ]],"")</f>
        <v>ｸﾎﾞ ﾊﾙﾄ</v>
      </c>
      <c r="K313" t="str">
        <f>IFERROR(選手[[#This Row],[所属名称１]],"")</f>
        <v>トビウオ川内</v>
      </c>
      <c r="L313">
        <f>IFERROR(選手[[#This Row],[学校コード]],"")</f>
        <v>2</v>
      </c>
      <c r="M313" t="str">
        <f>IFERROR(VLOOKUP(L313,色々!G:H,2,0),"")</f>
        <v>中学</v>
      </c>
      <c r="N313">
        <f>IFERROR(選手[[#This Row],[学年]],"")</f>
        <v>2</v>
      </c>
      <c r="O313" s="49">
        <f>IFERROR(選手[[#This Row],[生年月日]],"")</f>
        <v>39671</v>
      </c>
      <c r="P313">
        <f t="shared" si="4"/>
        <v>14</v>
      </c>
    </row>
    <row r="314" spans="6:16" x14ac:dyDescent="0.15">
      <c r="F314">
        <f>IFERROR(選手[[#This Row],[選手番号]],"")</f>
        <v>313</v>
      </c>
      <c r="G314">
        <f>IFERROR(選手[[#This Row],[性別コード]],"")</f>
        <v>1</v>
      </c>
      <c r="H314" t="str">
        <f>IFERROR(VLOOKUP(G314,色々!P:Q,2,0),"")</f>
        <v>男子</v>
      </c>
      <c r="I314" t="str">
        <f>IFERROR(選手[[#This Row],[氏名]],"")</f>
        <v>蔦野　倖成</v>
      </c>
      <c r="J314" t="str">
        <f>IFERROR(選手[[#This Row],[氏名カナ]],"")</f>
        <v>ﾂﾀﾉ ｺｳｾｲ</v>
      </c>
      <c r="K314" t="str">
        <f>IFERROR(選手[[#This Row],[所属名称１]],"")</f>
        <v>トビウオ川内</v>
      </c>
      <c r="L314">
        <f>IFERROR(選手[[#This Row],[学校コード]],"")</f>
        <v>2</v>
      </c>
      <c r="M314" t="str">
        <f>IFERROR(VLOOKUP(L314,色々!G:H,2,0),"")</f>
        <v>中学</v>
      </c>
      <c r="N314">
        <f>IFERROR(選手[[#This Row],[学年]],"")</f>
        <v>1</v>
      </c>
      <c r="O314" s="49">
        <f>IFERROR(選手[[#This Row],[生年月日]],"")</f>
        <v>39960</v>
      </c>
      <c r="P314">
        <f t="shared" si="4"/>
        <v>13</v>
      </c>
    </row>
    <row r="315" spans="6:16" x14ac:dyDescent="0.15">
      <c r="F315">
        <f>IFERROR(選手[[#This Row],[選手番号]],"")</f>
        <v>314</v>
      </c>
      <c r="G315">
        <f>IFERROR(選手[[#This Row],[性別コード]],"")</f>
        <v>1</v>
      </c>
      <c r="H315" t="str">
        <f>IFERROR(VLOOKUP(G315,色々!P:Q,2,0),"")</f>
        <v>男子</v>
      </c>
      <c r="I315" t="str">
        <f>IFERROR(選手[[#This Row],[氏名]],"")</f>
        <v>小野　颯音</v>
      </c>
      <c r="J315" t="str">
        <f>IFERROR(選手[[#This Row],[氏名カナ]],"")</f>
        <v>ｵﾉ ﾊﾔﾄ</v>
      </c>
      <c r="K315" t="str">
        <f>IFERROR(選手[[#This Row],[所属名称１]],"")</f>
        <v>トビウオ川内</v>
      </c>
      <c r="L315">
        <f>IFERROR(選手[[#This Row],[学校コード]],"")</f>
        <v>2</v>
      </c>
      <c r="M315" t="str">
        <f>IFERROR(VLOOKUP(L315,色々!G:H,2,0),"")</f>
        <v>中学</v>
      </c>
      <c r="N315">
        <f>IFERROR(選手[[#This Row],[学年]],"")</f>
        <v>1</v>
      </c>
      <c r="O315" s="49">
        <f>IFERROR(選手[[#This Row],[生年月日]],"")</f>
        <v>40011</v>
      </c>
      <c r="P315">
        <f t="shared" si="4"/>
        <v>13</v>
      </c>
    </row>
    <row r="316" spans="6:16" x14ac:dyDescent="0.15">
      <c r="F316">
        <f>IFERROR(選手[[#This Row],[選手番号]],"")</f>
        <v>315</v>
      </c>
      <c r="G316">
        <f>IFERROR(選手[[#This Row],[性別コード]],"")</f>
        <v>2</v>
      </c>
      <c r="H316" t="str">
        <f>IFERROR(VLOOKUP(G316,色々!P:Q,2,0),"")</f>
        <v>女子</v>
      </c>
      <c r="I316" t="str">
        <f>IFERROR(選手[[#This Row],[氏名]],"")</f>
        <v>向井　朱莉</v>
      </c>
      <c r="J316" t="str">
        <f>IFERROR(選手[[#This Row],[氏名カナ]],"")</f>
        <v>ﾑｶｲ ｼｭﾘ</v>
      </c>
      <c r="K316" t="str">
        <f>IFERROR(選手[[#This Row],[所属名称１]],"")</f>
        <v>トビウオ川内</v>
      </c>
      <c r="L316">
        <f>IFERROR(選手[[#This Row],[学校コード]],"")</f>
        <v>3</v>
      </c>
      <c r="M316" t="str">
        <f>IFERROR(VLOOKUP(L316,色々!G:H,2,0),"")</f>
        <v>高校</v>
      </c>
      <c r="N316">
        <f>IFERROR(選手[[#This Row],[学年]],"")</f>
        <v>2</v>
      </c>
      <c r="O316" s="49">
        <f>IFERROR(選手[[#This Row],[生年月日]],"")</f>
        <v>38624</v>
      </c>
      <c r="P316">
        <f t="shared" si="4"/>
        <v>17</v>
      </c>
    </row>
    <row r="317" spans="6:16" x14ac:dyDescent="0.15">
      <c r="F317">
        <f>IFERROR(選手[[#This Row],[選手番号]],"")</f>
        <v>316</v>
      </c>
      <c r="G317">
        <f>IFERROR(選手[[#This Row],[性別コード]],"")</f>
        <v>2</v>
      </c>
      <c r="H317" t="str">
        <f>IFERROR(VLOOKUP(G317,色々!P:Q,2,0),"")</f>
        <v>女子</v>
      </c>
      <c r="I317" t="str">
        <f>IFERROR(選手[[#This Row],[氏名]],"")</f>
        <v>作本　莉心</v>
      </c>
      <c r="J317" t="str">
        <f>IFERROR(選手[[#This Row],[氏名カナ]],"")</f>
        <v>ｻｸﾓﾄ ﾘｺ</v>
      </c>
      <c r="K317" t="str">
        <f>IFERROR(選手[[#This Row],[所属名称１]],"")</f>
        <v>トビウオ川内</v>
      </c>
      <c r="L317">
        <f>IFERROR(選手[[#This Row],[学校コード]],"")</f>
        <v>3</v>
      </c>
      <c r="M317" t="str">
        <f>IFERROR(VLOOKUP(L317,色々!G:H,2,0),"")</f>
        <v>高校</v>
      </c>
      <c r="N317">
        <f>IFERROR(選手[[#This Row],[学年]],"")</f>
        <v>2</v>
      </c>
      <c r="O317" s="49">
        <f>IFERROR(選手[[#This Row],[生年月日]],"")</f>
        <v>38692</v>
      </c>
      <c r="P317">
        <f t="shared" si="4"/>
        <v>17</v>
      </c>
    </row>
    <row r="318" spans="6:16" x14ac:dyDescent="0.15">
      <c r="F318">
        <f>IFERROR(選手[[#This Row],[選手番号]],"")</f>
        <v>317</v>
      </c>
      <c r="G318">
        <f>IFERROR(選手[[#This Row],[性別コード]],"")</f>
        <v>2</v>
      </c>
      <c r="H318" t="str">
        <f>IFERROR(VLOOKUP(G318,色々!P:Q,2,0),"")</f>
        <v>女子</v>
      </c>
      <c r="I318" t="str">
        <f>IFERROR(選手[[#This Row],[氏名]],"")</f>
        <v>吉田　亜瑚</v>
      </c>
      <c r="J318" t="str">
        <f>IFERROR(選手[[#This Row],[氏名カナ]],"")</f>
        <v>ﾖｼﾀﾞ ｱｺ</v>
      </c>
      <c r="K318" t="str">
        <f>IFERROR(選手[[#This Row],[所属名称１]],"")</f>
        <v>トビウオ川内</v>
      </c>
      <c r="L318">
        <f>IFERROR(選手[[#This Row],[学校コード]],"")</f>
        <v>1</v>
      </c>
      <c r="M318" t="str">
        <f>IFERROR(VLOOKUP(L318,色々!G:H,2,0),"")</f>
        <v>小学</v>
      </c>
      <c r="N318">
        <f>IFERROR(選手[[#This Row],[学年]],"")</f>
        <v>6</v>
      </c>
      <c r="O318" s="49">
        <f>IFERROR(選手[[#This Row],[生年月日]],"")</f>
        <v>40532</v>
      </c>
      <c r="P318">
        <f t="shared" si="4"/>
        <v>12</v>
      </c>
    </row>
    <row r="319" spans="6:16" x14ac:dyDescent="0.15">
      <c r="F319">
        <f>IFERROR(選手[[#This Row],[選手番号]],"")</f>
        <v>318</v>
      </c>
      <c r="G319">
        <f>IFERROR(選手[[#This Row],[性別コード]],"")</f>
        <v>2</v>
      </c>
      <c r="H319" t="str">
        <f>IFERROR(VLOOKUP(G319,色々!P:Q,2,0),"")</f>
        <v>女子</v>
      </c>
      <c r="I319" t="str">
        <f>IFERROR(選手[[#This Row],[氏名]],"")</f>
        <v>米田　彩乃</v>
      </c>
      <c r="J319" t="str">
        <f>IFERROR(選手[[#This Row],[氏名カナ]],"")</f>
        <v>ｺﾒﾀﾞ ｱﾔﾉ</v>
      </c>
      <c r="K319" t="str">
        <f>IFERROR(選手[[#This Row],[所属名称１]],"")</f>
        <v>トビウオ川内</v>
      </c>
      <c r="L319">
        <f>IFERROR(選手[[#This Row],[学校コード]],"")</f>
        <v>1</v>
      </c>
      <c r="M319" t="str">
        <f>IFERROR(VLOOKUP(L319,色々!G:H,2,0),"")</f>
        <v>小学</v>
      </c>
      <c r="N319">
        <f>IFERROR(選手[[#This Row],[学年]],"")</f>
        <v>4</v>
      </c>
      <c r="O319" s="49">
        <f>IFERROR(選手[[#This Row],[生年月日]],"")</f>
        <v>41087</v>
      </c>
      <c r="P319">
        <f t="shared" si="4"/>
        <v>10</v>
      </c>
    </row>
    <row r="320" spans="6:16" x14ac:dyDescent="0.15">
      <c r="F320">
        <f>IFERROR(選手[[#This Row],[選手番号]],"")</f>
        <v>319</v>
      </c>
      <c r="G320">
        <f>IFERROR(選手[[#This Row],[性別コード]],"")</f>
        <v>1</v>
      </c>
      <c r="H320" t="str">
        <f>IFERROR(VLOOKUP(G320,色々!P:Q,2,0),"")</f>
        <v>男子</v>
      </c>
      <c r="I320" t="str">
        <f>IFERROR(選手[[#This Row],[氏名]],"")</f>
        <v>松本　大和</v>
      </c>
      <c r="J320" t="str">
        <f>IFERROR(選手[[#This Row],[氏名カナ]],"")</f>
        <v>ﾏﾂﾓﾄ ﾔﾏﾄ</v>
      </c>
      <c r="K320" t="str">
        <f>IFERROR(選手[[#This Row],[所属名称１]],"")</f>
        <v>アサンＳＣ</v>
      </c>
      <c r="L320">
        <f>IFERROR(選手[[#This Row],[学校コード]],"")</f>
        <v>3</v>
      </c>
      <c r="M320" t="str">
        <f>IFERROR(VLOOKUP(L320,色々!G:H,2,0),"")</f>
        <v>高校</v>
      </c>
      <c r="N320">
        <f>IFERROR(選手[[#This Row],[学年]],"")</f>
        <v>1</v>
      </c>
      <c r="O320" s="49">
        <f>IFERROR(選手[[#This Row],[生年月日]],"")</f>
        <v>38843</v>
      </c>
      <c r="P320">
        <f t="shared" si="4"/>
        <v>16</v>
      </c>
    </row>
    <row r="321" spans="6:16" x14ac:dyDescent="0.15">
      <c r="F321">
        <f>IFERROR(選手[[#This Row],[選手番号]],"")</f>
        <v>320</v>
      </c>
      <c r="G321">
        <f>IFERROR(選手[[#This Row],[性別コード]],"")</f>
        <v>2</v>
      </c>
      <c r="H321" t="str">
        <f>IFERROR(VLOOKUP(G321,色々!P:Q,2,0),"")</f>
        <v>女子</v>
      </c>
      <c r="I321" t="str">
        <f>IFERROR(選手[[#This Row],[氏名]],"")</f>
        <v>吉岡まなつ</v>
      </c>
      <c r="J321" t="str">
        <f>IFERROR(選手[[#This Row],[氏名カナ]],"")</f>
        <v>ﾖｼｵｶ ﾏﾅﾂ</v>
      </c>
      <c r="K321" t="str">
        <f>IFERROR(選手[[#This Row],[所属名称１]],"")</f>
        <v>アサンＳＣ</v>
      </c>
      <c r="L321">
        <f>IFERROR(選手[[#This Row],[学校コード]],"")</f>
        <v>3</v>
      </c>
      <c r="M321" t="str">
        <f>IFERROR(VLOOKUP(L321,色々!G:H,2,0),"")</f>
        <v>高校</v>
      </c>
      <c r="N321">
        <f>IFERROR(選手[[#This Row],[学年]],"")</f>
        <v>1</v>
      </c>
      <c r="O321" s="49">
        <f>IFERROR(選手[[#This Row],[生年月日]],"")</f>
        <v>38944</v>
      </c>
      <c r="P321">
        <f t="shared" si="4"/>
        <v>16</v>
      </c>
    </row>
    <row r="322" spans="6:16" x14ac:dyDescent="0.15">
      <c r="F322">
        <f>IFERROR(選手[[#This Row],[選手番号]],"")</f>
        <v>321</v>
      </c>
      <c r="G322">
        <f>IFERROR(選手[[#This Row],[性別コード]],"")</f>
        <v>2</v>
      </c>
      <c r="H322" t="str">
        <f>IFERROR(VLOOKUP(G322,色々!P:Q,2,0),"")</f>
        <v>女子</v>
      </c>
      <c r="I322" t="str">
        <f>IFERROR(選手[[#This Row],[氏名]],"")</f>
        <v>吉岡みなみ</v>
      </c>
      <c r="J322" t="str">
        <f>IFERROR(選手[[#This Row],[氏名カナ]],"")</f>
        <v>ﾖｼｵｶ ﾐﾅﾐ</v>
      </c>
      <c r="K322" t="str">
        <f>IFERROR(選手[[#This Row],[所属名称１]],"")</f>
        <v>アサンＳＣ</v>
      </c>
      <c r="L322">
        <f>IFERROR(選手[[#This Row],[学校コード]],"")</f>
        <v>2</v>
      </c>
      <c r="M322" t="str">
        <f>IFERROR(VLOOKUP(L322,色々!G:H,2,0),"")</f>
        <v>中学</v>
      </c>
      <c r="N322">
        <f>IFERROR(選手[[#This Row],[学年]],"")</f>
        <v>2</v>
      </c>
      <c r="O322" s="49">
        <f>IFERROR(選手[[#This Row],[生年月日]],"")</f>
        <v>39719</v>
      </c>
      <c r="P322">
        <f t="shared" si="4"/>
        <v>14</v>
      </c>
    </row>
    <row r="323" spans="6:16" x14ac:dyDescent="0.15">
      <c r="F323">
        <f>IFERROR(選手[[#This Row],[選手番号]],"")</f>
        <v>322</v>
      </c>
      <c r="G323">
        <f>IFERROR(選手[[#This Row],[性別コード]],"")</f>
        <v>1</v>
      </c>
      <c r="H323" t="str">
        <f>IFERROR(VLOOKUP(G323,色々!P:Q,2,0),"")</f>
        <v>男子</v>
      </c>
      <c r="I323" t="str">
        <f>IFERROR(選手[[#This Row],[氏名]],"")</f>
        <v>坂口　颯馬</v>
      </c>
      <c r="J323" t="str">
        <f>IFERROR(選手[[#This Row],[氏名カナ]],"")</f>
        <v>ｻｶｸﾞﾁ ｿｳﾏ</v>
      </c>
      <c r="K323" t="str">
        <f>IFERROR(選手[[#This Row],[所属名称１]],"")</f>
        <v>五百木ＳＣ</v>
      </c>
      <c r="L323">
        <f>IFERROR(選手[[#This Row],[学校コード]],"")</f>
        <v>3</v>
      </c>
      <c r="M323" t="str">
        <f>IFERROR(VLOOKUP(L323,色々!G:H,2,0),"")</f>
        <v>高校</v>
      </c>
      <c r="N323">
        <f>IFERROR(選手[[#This Row],[学年]],"")</f>
        <v>3</v>
      </c>
      <c r="O323" s="49">
        <f>IFERROR(選手[[#This Row],[生年月日]],"")</f>
        <v>38223</v>
      </c>
      <c r="P323">
        <f t="shared" ref="P323:P386" si="5">DATEDIF(O323,$O$1,"y")</f>
        <v>18</v>
      </c>
    </row>
    <row r="324" spans="6:16" x14ac:dyDescent="0.15">
      <c r="F324">
        <f>IFERROR(選手[[#This Row],[選手番号]],"")</f>
        <v>323</v>
      </c>
      <c r="G324">
        <f>IFERROR(選手[[#This Row],[性別コード]],"")</f>
        <v>1</v>
      </c>
      <c r="H324" t="str">
        <f>IFERROR(VLOOKUP(G324,色々!P:Q,2,0),"")</f>
        <v>男子</v>
      </c>
      <c r="I324" t="str">
        <f>IFERROR(選手[[#This Row],[氏名]],"")</f>
        <v>髙岡　海斗</v>
      </c>
      <c r="J324" t="str">
        <f>IFERROR(選手[[#This Row],[氏名カナ]],"")</f>
        <v>ﾀｶｵｶ ｶｲﾄ</v>
      </c>
      <c r="K324" t="str">
        <f>IFERROR(選手[[#This Row],[所属名称１]],"")</f>
        <v>五百木ＳＣ</v>
      </c>
      <c r="L324">
        <f>IFERROR(選手[[#This Row],[学校コード]],"")</f>
        <v>3</v>
      </c>
      <c r="M324" t="str">
        <f>IFERROR(VLOOKUP(L324,色々!G:H,2,0),"")</f>
        <v>高校</v>
      </c>
      <c r="N324">
        <f>IFERROR(選手[[#This Row],[学年]],"")</f>
        <v>3</v>
      </c>
      <c r="O324" s="49">
        <f>IFERROR(選手[[#This Row],[生年月日]],"")</f>
        <v>38356</v>
      </c>
      <c r="P324">
        <f t="shared" si="5"/>
        <v>18</v>
      </c>
    </row>
    <row r="325" spans="6:16" x14ac:dyDescent="0.15">
      <c r="F325">
        <f>IFERROR(選手[[#This Row],[選手番号]],"")</f>
        <v>324</v>
      </c>
      <c r="G325">
        <f>IFERROR(選手[[#This Row],[性別コード]],"")</f>
        <v>1</v>
      </c>
      <c r="H325" t="str">
        <f>IFERROR(VLOOKUP(G325,色々!P:Q,2,0),"")</f>
        <v>男子</v>
      </c>
      <c r="I325" t="str">
        <f>IFERROR(選手[[#This Row],[氏名]],"")</f>
        <v>三宅　秀明</v>
      </c>
      <c r="J325" t="str">
        <f>IFERROR(選手[[#This Row],[氏名カナ]],"")</f>
        <v>ﾐﾔｹ ﾋﾃﾞｱｷ</v>
      </c>
      <c r="K325" t="str">
        <f>IFERROR(選手[[#This Row],[所属名称１]],"")</f>
        <v>五百木ＳＣ</v>
      </c>
      <c r="L325">
        <f>IFERROR(選手[[#This Row],[学校コード]],"")</f>
        <v>3</v>
      </c>
      <c r="M325" t="str">
        <f>IFERROR(VLOOKUP(L325,色々!G:H,2,0),"")</f>
        <v>高校</v>
      </c>
      <c r="N325">
        <f>IFERROR(選手[[#This Row],[学年]],"")</f>
        <v>1</v>
      </c>
      <c r="O325" s="49">
        <f>IFERROR(選手[[#This Row],[生年月日]],"")</f>
        <v>38936</v>
      </c>
      <c r="P325">
        <f t="shared" si="5"/>
        <v>16</v>
      </c>
    </row>
    <row r="326" spans="6:16" x14ac:dyDescent="0.15">
      <c r="F326">
        <f>IFERROR(選手[[#This Row],[選手番号]],"")</f>
        <v>325</v>
      </c>
      <c r="G326">
        <f>IFERROR(選手[[#This Row],[性別コード]],"")</f>
        <v>1</v>
      </c>
      <c r="H326" t="str">
        <f>IFERROR(VLOOKUP(G326,色々!P:Q,2,0),"")</f>
        <v>男子</v>
      </c>
      <c r="I326" t="str">
        <f>IFERROR(選手[[#This Row],[氏名]],"")</f>
        <v>荒木　颯斗</v>
      </c>
      <c r="J326" t="str">
        <f>IFERROR(選手[[#This Row],[氏名カナ]],"")</f>
        <v>ｱﾗｷ ﾊﾔﾄ</v>
      </c>
      <c r="K326" t="str">
        <f>IFERROR(選手[[#This Row],[所属名称１]],"")</f>
        <v>五百木ＳＣ</v>
      </c>
      <c r="L326">
        <f>IFERROR(選手[[#This Row],[学校コード]],"")</f>
        <v>2</v>
      </c>
      <c r="M326" t="str">
        <f>IFERROR(VLOOKUP(L326,色々!G:H,2,0),"")</f>
        <v>中学</v>
      </c>
      <c r="N326">
        <f>IFERROR(選手[[#This Row],[学年]],"")</f>
        <v>3</v>
      </c>
      <c r="O326" s="49">
        <f>IFERROR(選手[[#This Row],[生年月日]],"")</f>
        <v>39361</v>
      </c>
      <c r="P326">
        <f t="shared" si="5"/>
        <v>15</v>
      </c>
    </row>
    <row r="327" spans="6:16" x14ac:dyDescent="0.15">
      <c r="F327">
        <f>IFERROR(選手[[#This Row],[選手番号]],"")</f>
        <v>326</v>
      </c>
      <c r="G327">
        <f>IFERROR(選手[[#This Row],[性別コード]],"")</f>
        <v>1</v>
      </c>
      <c r="H327" t="str">
        <f>IFERROR(VLOOKUP(G327,色々!P:Q,2,0),"")</f>
        <v>男子</v>
      </c>
      <c r="I327" t="str">
        <f>IFERROR(選手[[#This Row],[氏名]],"")</f>
        <v>伊藤　諒成</v>
      </c>
      <c r="J327" t="str">
        <f>IFERROR(選手[[#This Row],[氏名カナ]],"")</f>
        <v>ｲﾄｳ ﾘｮｳｾｲ</v>
      </c>
      <c r="K327" t="str">
        <f>IFERROR(選手[[#This Row],[所属名称１]],"")</f>
        <v>五百木ＳＣ</v>
      </c>
      <c r="L327">
        <f>IFERROR(選手[[#This Row],[学校コード]],"")</f>
        <v>2</v>
      </c>
      <c r="M327" t="str">
        <f>IFERROR(VLOOKUP(L327,色々!G:H,2,0),"")</f>
        <v>中学</v>
      </c>
      <c r="N327">
        <f>IFERROR(選手[[#This Row],[学年]],"")</f>
        <v>2</v>
      </c>
      <c r="O327" s="49">
        <f>IFERROR(選手[[#This Row],[生年月日]],"")</f>
        <v>39680</v>
      </c>
      <c r="P327">
        <f t="shared" si="5"/>
        <v>14</v>
      </c>
    </row>
    <row r="328" spans="6:16" x14ac:dyDescent="0.15">
      <c r="F328">
        <f>IFERROR(選手[[#This Row],[選手番号]],"")</f>
        <v>327</v>
      </c>
      <c r="G328">
        <f>IFERROR(選手[[#This Row],[性別コード]],"")</f>
        <v>1</v>
      </c>
      <c r="H328" t="str">
        <f>IFERROR(VLOOKUP(G328,色々!P:Q,2,0),"")</f>
        <v>男子</v>
      </c>
      <c r="I328" t="str">
        <f>IFERROR(選手[[#This Row],[氏名]],"")</f>
        <v>池内　亮真</v>
      </c>
      <c r="J328" t="str">
        <f>IFERROR(選手[[#This Row],[氏名カナ]],"")</f>
        <v>ｲｹｳﾁ ﾘｮｳﾏ</v>
      </c>
      <c r="K328" t="str">
        <f>IFERROR(選手[[#This Row],[所属名称１]],"")</f>
        <v>五百木ＳＣ</v>
      </c>
      <c r="L328">
        <f>IFERROR(選手[[#This Row],[学校コード]],"")</f>
        <v>2</v>
      </c>
      <c r="M328" t="str">
        <f>IFERROR(VLOOKUP(L328,色々!G:H,2,0),"")</f>
        <v>中学</v>
      </c>
      <c r="N328">
        <f>IFERROR(選手[[#This Row],[学年]],"")</f>
        <v>2</v>
      </c>
      <c r="O328" s="49">
        <f>IFERROR(選手[[#This Row],[生年月日]],"")</f>
        <v>39822</v>
      </c>
      <c r="P328">
        <f t="shared" si="5"/>
        <v>13</v>
      </c>
    </row>
    <row r="329" spans="6:16" x14ac:dyDescent="0.15">
      <c r="F329">
        <f>IFERROR(選手[[#This Row],[選手番号]],"")</f>
        <v>328</v>
      </c>
      <c r="G329">
        <f>IFERROR(選手[[#This Row],[性別コード]],"")</f>
        <v>1</v>
      </c>
      <c r="H329" t="str">
        <f>IFERROR(VLOOKUP(G329,色々!P:Q,2,0),"")</f>
        <v>男子</v>
      </c>
      <c r="I329" t="str">
        <f>IFERROR(選手[[#This Row],[氏名]],"")</f>
        <v>奥本　真心</v>
      </c>
      <c r="J329" t="str">
        <f>IFERROR(選手[[#This Row],[氏名カナ]],"")</f>
        <v>ｵｸﾓﾄ ｼﾝ</v>
      </c>
      <c r="K329" t="str">
        <f>IFERROR(選手[[#This Row],[所属名称１]],"")</f>
        <v>五百木ＳＣ</v>
      </c>
      <c r="L329">
        <f>IFERROR(選手[[#This Row],[学校コード]],"")</f>
        <v>2</v>
      </c>
      <c r="M329" t="str">
        <f>IFERROR(VLOOKUP(L329,色々!G:H,2,0),"")</f>
        <v>中学</v>
      </c>
      <c r="N329">
        <f>IFERROR(選手[[#This Row],[学年]],"")</f>
        <v>2</v>
      </c>
      <c r="O329" s="49">
        <f>IFERROR(選手[[#This Row],[生年月日]],"")</f>
        <v>39897</v>
      </c>
      <c r="P329">
        <f t="shared" si="5"/>
        <v>13</v>
      </c>
    </row>
    <row r="330" spans="6:16" x14ac:dyDescent="0.15">
      <c r="F330">
        <f>IFERROR(選手[[#This Row],[選手番号]],"")</f>
        <v>329</v>
      </c>
      <c r="G330">
        <f>IFERROR(選手[[#This Row],[性別コード]],"")</f>
        <v>1</v>
      </c>
      <c r="H330" t="str">
        <f>IFERROR(VLOOKUP(G330,色々!P:Q,2,0),"")</f>
        <v>男子</v>
      </c>
      <c r="I330" t="str">
        <f>IFERROR(選手[[#This Row],[氏名]],"")</f>
        <v>玉井　央輔</v>
      </c>
      <c r="J330" t="str">
        <f>IFERROR(選手[[#This Row],[氏名カナ]],"")</f>
        <v>ﾀﾏｲ ｵｳｽｹ</v>
      </c>
      <c r="K330" t="str">
        <f>IFERROR(選手[[#This Row],[所属名称１]],"")</f>
        <v>五百木ＳＣ</v>
      </c>
      <c r="L330">
        <f>IFERROR(選手[[#This Row],[学校コード]],"")</f>
        <v>2</v>
      </c>
      <c r="M330" t="str">
        <f>IFERROR(VLOOKUP(L330,色々!G:H,2,0),"")</f>
        <v>中学</v>
      </c>
      <c r="N330">
        <f>IFERROR(選手[[#This Row],[学年]],"")</f>
        <v>1</v>
      </c>
      <c r="O330" s="49">
        <f>IFERROR(選手[[#This Row],[生年月日]],"")</f>
        <v>40252</v>
      </c>
      <c r="P330">
        <f t="shared" si="5"/>
        <v>12</v>
      </c>
    </row>
    <row r="331" spans="6:16" x14ac:dyDescent="0.15">
      <c r="F331">
        <f>IFERROR(選手[[#This Row],[選手番号]],"")</f>
        <v>330</v>
      </c>
      <c r="G331">
        <f>IFERROR(選手[[#This Row],[性別コード]],"")</f>
        <v>1</v>
      </c>
      <c r="H331" t="str">
        <f>IFERROR(VLOOKUP(G331,色々!P:Q,2,0),"")</f>
        <v>男子</v>
      </c>
      <c r="I331" t="str">
        <f>IFERROR(選手[[#This Row],[氏名]],"")</f>
        <v>田村　　然</v>
      </c>
      <c r="J331" t="str">
        <f>IFERROR(選手[[#This Row],[氏名カナ]],"")</f>
        <v>ﾀﾑﾗ ｾﾞﾝ</v>
      </c>
      <c r="K331" t="str">
        <f>IFERROR(選手[[#This Row],[所属名称１]],"")</f>
        <v>五百木ＳＣ</v>
      </c>
      <c r="L331">
        <f>IFERROR(選手[[#This Row],[学校コード]],"")</f>
        <v>1</v>
      </c>
      <c r="M331" t="str">
        <f>IFERROR(VLOOKUP(L331,色々!G:H,2,0),"")</f>
        <v>小学</v>
      </c>
      <c r="N331">
        <f>IFERROR(選手[[#This Row],[学年]],"")</f>
        <v>6</v>
      </c>
      <c r="O331" s="49">
        <f>IFERROR(選手[[#This Row],[生年月日]],"")</f>
        <v>40489</v>
      </c>
      <c r="P331">
        <f t="shared" si="5"/>
        <v>12</v>
      </c>
    </row>
    <row r="332" spans="6:16" x14ac:dyDescent="0.15">
      <c r="F332">
        <f>IFERROR(選手[[#This Row],[選手番号]],"")</f>
        <v>331</v>
      </c>
      <c r="G332">
        <f>IFERROR(選手[[#This Row],[性別コード]],"")</f>
        <v>1</v>
      </c>
      <c r="H332" t="str">
        <f>IFERROR(VLOOKUP(G332,色々!P:Q,2,0),"")</f>
        <v>男子</v>
      </c>
      <c r="I332" t="str">
        <f>IFERROR(選手[[#This Row],[氏名]],"")</f>
        <v>中岡　翔大</v>
      </c>
      <c r="J332" t="str">
        <f>IFERROR(選手[[#This Row],[氏名カナ]],"")</f>
        <v>ﾅｶｵｶ ｼｮｳﾀ</v>
      </c>
      <c r="K332" t="str">
        <f>IFERROR(選手[[#This Row],[所属名称１]],"")</f>
        <v>五百木ＳＣ</v>
      </c>
      <c r="L332">
        <f>IFERROR(選手[[#This Row],[学校コード]],"")</f>
        <v>1</v>
      </c>
      <c r="M332" t="str">
        <f>IFERROR(VLOOKUP(L332,色々!G:H,2,0),"")</f>
        <v>小学</v>
      </c>
      <c r="N332">
        <f>IFERROR(選手[[#This Row],[学年]],"")</f>
        <v>5</v>
      </c>
      <c r="O332" s="49">
        <f>IFERROR(選手[[#This Row],[生年月日]],"")</f>
        <v>40953</v>
      </c>
      <c r="P332">
        <f t="shared" si="5"/>
        <v>10</v>
      </c>
    </row>
    <row r="333" spans="6:16" x14ac:dyDescent="0.15">
      <c r="F333">
        <f>IFERROR(選手[[#This Row],[選手番号]],"")</f>
        <v>332</v>
      </c>
      <c r="G333">
        <f>IFERROR(選手[[#This Row],[性別コード]],"")</f>
        <v>1</v>
      </c>
      <c r="H333" t="str">
        <f>IFERROR(VLOOKUP(G333,色々!P:Q,2,0),"")</f>
        <v>男子</v>
      </c>
      <c r="I333" t="str">
        <f>IFERROR(選手[[#This Row],[氏名]],"")</f>
        <v>菅野　　笙</v>
      </c>
      <c r="J333" t="str">
        <f>IFERROR(選手[[#This Row],[氏名カナ]],"")</f>
        <v>ｶﾝﾉ ｿｳ</v>
      </c>
      <c r="K333" t="str">
        <f>IFERROR(選手[[#This Row],[所属名称１]],"")</f>
        <v>五百木ＳＣ</v>
      </c>
      <c r="L333">
        <f>IFERROR(選手[[#This Row],[学校コード]],"")</f>
        <v>1</v>
      </c>
      <c r="M333" t="str">
        <f>IFERROR(VLOOKUP(L333,色々!G:H,2,0),"")</f>
        <v>小学</v>
      </c>
      <c r="N333">
        <f>IFERROR(選手[[#This Row],[学年]],"")</f>
        <v>4</v>
      </c>
      <c r="O333" s="49">
        <f>IFERROR(選手[[#This Row],[生年月日]],"")</f>
        <v>41056</v>
      </c>
      <c r="P333">
        <f t="shared" si="5"/>
        <v>10</v>
      </c>
    </row>
    <row r="334" spans="6:16" x14ac:dyDescent="0.15">
      <c r="F334">
        <f>IFERROR(選手[[#This Row],[選手番号]],"")</f>
        <v>333</v>
      </c>
      <c r="G334">
        <f>IFERROR(選手[[#This Row],[性別コード]],"")</f>
        <v>1</v>
      </c>
      <c r="H334" t="str">
        <f>IFERROR(VLOOKUP(G334,色々!P:Q,2,0),"")</f>
        <v>男子</v>
      </c>
      <c r="I334" t="str">
        <f>IFERROR(選手[[#This Row],[氏名]],"")</f>
        <v>門田　煌征</v>
      </c>
      <c r="J334" t="str">
        <f>IFERROR(選手[[#This Row],[氏名カナ]],"")</f>
        <v>ｶﾄﾞﾀ ｺｳｾｲ</v>
      </c>
      <c r="K334" t="str">
        <f>IFERROR(選手[[#This Row],[所属名称１]],"")</f>
        <v>五百木ＳＣ</v>
      </c>
      <c r="L334">
        <f>IFERROR(選手[[#This Row],[学校コード]],"")</f>
        <v>1</v>
      </c>
      <c r="M334" t="str">
        <f>IFERROR(VLOOKUP(L334,色々!G:H,2,0),"")</f>
        <v>小学</v>
      </c>
      <c r="N334">
        <f>IFERROR(選手[[#This Row],[学年]],"")</f>
        <v>4</v>
      </c>
      <c r="O334" s="49">
        <f>IFERROR(選手[[#This Row],[生年月日]],"")</f>
        <v>41189</v>
      </c>
      <c r="P334">
        <f t="shared" si="5"/>
        <v>10</v>
      </c>
    </row>
    <row r="335" spans="6:16" x14ac:dyDescent="0.15">
      <c r="F335">
        <f>IFERROR(選手[[#This Row],[選手番号]],"")</f>
        <v>334</v>
      </c>
      <c r="G335">
        <f>IFERROR(選手[[#This Row],[性別コード]],"")</f>
        <v>2</v>
      </c>
      <c r="H335" t="str">
        <f>IFERROR(VLOOKUP(G335,色々!P:Q,2,0),"")</f>
        <v>女子</v>
      </c>
      <c r="I335" t="str">
        <f>IFERROR(選手[[#This Row],[氏名]],"")</f>
        <v>芝　　咲菜</v>
      </c>
      <c r="J335" t="str">
        <f>IFERROR(選手[[#This Row],[氏名カナ]],"")</f>
        <v>ｼﾊﾞ ｻｷﾅ</v>
      </c>
      <c r="K335" t="str">
        <f>IFERROR(選手[[#This Row],[所属名称１]],"")</f>
        <v>五百木ＳＣ</v>
      </c>
      <c r="L335">
        <f>IFERROR(選手[[#This Row],[学校コード]],"")</f>
        <v>3</v>
      </c>
      <c r="M335" t="str">
        <f>IFERROR(VLOOKUP(L335,色々!G:H,2,0),"")</f>
        <v>高校</v>
      </c>
      <c r="N335">
        <f>IFERROR(選手[[#This Row],[学年]],"")</f>
        <v>3</v>
      </c>
      <c r="O335" s="49">
        <f>IFERROR(選手[[#This Row],[生年月日]],"")</f>
        <v>38138</v>
      </c>
      <c r="P335">
        <f t="shared" si="5"/>
        <v>18</v>
      </c>
    </row>
    <row r="336" spans="6:16" x14ac:dyDescent="0.15">
      <c r="F336">
        <f>IFERROR(選手[[#This Row],[選手番号]],"")</f>
        <v>335</v>
      </c>
      <c r="G336">
        <f>IFERROR(選手[[#This Row],[性別コード]],"")</f>
        <v>2</v>
      </c>
      <c r="H336" t="str">
        <f>IFERROR(VLOOKUP(G336,色々!P:Q,2,0),"")</f>
        <v>女子</v>
      </c>
      <c r="I336" t="str">
        <f>IFERROR(選手[[#This Row],[氏名]],"")</f>
        <v>芝　　怜菜</v>
      </c>
      <c r="J336" t="str">
        <f>IFERROR(選手[[#This Row],[氏名カナ]],"")</f>
        <v>ｼﾊﾞ ﾚｲﾅ</v>
      </c>
      <c r="K336" t="str">
        <f>IFERROR(選手[[#This Row],[所属名称１]],"")</f>
        <v>五百木ＳＣ</v>
      </c>
      <c r="L336">
        <f>IFERROR(選手[[#This Row],[学校コード]],"")</f>
        <v>3</v>
      </c>
      <c r="M336" t="str">
        <f>IFERROR(VLOOKUP(L336,色々!G:H,2,0),"")</f>
        <v>高校</v>
      </c>
      <c r="N336">
        <f>IFERROR(選手[[#This Row],[学年]],"")</f>
        <v>1</v>
      </c>
      <c r="O336" s="49">
        <f>IFERROR(選手[[#This Row],[生年月日]],"")</f>
        <v>38839</v>
      </c>
      <c r="P336">
        <f t="shared" si="5"/>
        <v>16</v>
      </c>
    </row>
    <row r="337" spans="6:16" x14ac:dyDescent="0.15">
      <c r="F337">
        <f>IFERROR(選手[[#This Row],[選手番号]],"")</f>
        <v>336</v>
      </c>
      <c r="G337">
        <f>IFERROR(選手[[#This Row],[性別コード]],"")</f>
        <v>2</v>
      </c>
      <c r="H337" t="str">
        <f>IFERROR(VLOOKUP(G337,色々!P:Q,2,0),"")</f>
        <v>女子</v>
      </c>
      <c r="I337" t="str">
        <f>IFERROR(選手[[#This Row],[氏名]],"")</f>
        <v>大川　心暖</v>
      </c>
      <c r="J337" t="str">
        <f>IFERROR(選手[[#This Row],[氏名カナ]],"")</f>
        <v>ｵｵｶﾜ ｼｵﾝ</v>
      </c>
      <c r="K337" t="str">
        <f>IFERROR(選手[[#This Row],[所属名称１]],"")</f>
        <v>五百木ＳＣ</v>
      </c>
      <c r="L337">
        <f>IFERROR(選手[[#This Row],[学校コード]],"")</f>
        <v>3</v>
      </c>
      <c r="M337" t="str">
        <f>IFERROR(VLOOKUP(L337,色々!G:H,2,0),"")</f>
        <v>高校</v>
      </c>
      <c r="N337">
        <f>IFERROR(選手[[#This Row],[学年]],"")</f>
        <v>1</v>
      </c>
      <c r="O337" s="49">
        <f>IFERROR(選手[[#This Row],[生年月日]],"")</f>
        <v>39112</v>
      </c>
      <c r="P337">
        <f t="shared" si="5"/>
        <v>15</v>
      </c>
    </row>
    <row r="338" spans="6:16" x14ac:dyDescent="0.15">
      <c r="F338">
        <f>IFERROR(選手[[#This Row],[選手番号]],"")</f>
        <v>337</v>
      </c>
      <c r="G338">
        <f>IFERROR(選手[[#This Row],[性別コード]],"")</f>
        <v>2</v>
      </c>
      <c r="H338" t="str">
        <f>IFERROR(VLOOKUP(G338,色々!P:Q,2,0),"")</f>
        <v>女子</v>
      </c>
      <c r="I338" t="str">
        <f>IFERROR(選手[[#This Row],[氏名]],"")</f>
        <v>大塚みらい</v>
      </c>
      <c r="J338" t="str">
        <f>IFERROR(選手[[#This Row],[氏名カナ]],"")</f>
        <v>ｵｵﾂｶ ﾐﾗｲ</v>
      </c>
      <c r="K338" t="str">
        <f>IFERROR(選手[[#This Row],[所属名称１]],"")</f>
        <v>五百木ＳＣ</v>
      </c>
      <c r="L338">
        <f>IFERROR(選手[[#This Row],[学校コード]],"")</f>
        <v>2</v>
      </c>
      <c r="M338" t="str">
        <f>IFERROR(VLOOKUP(L338,色々!G:H,2,0),"")</f>
        <v>中学</v>
      </c>
      <c r="N338">
        <f>IFERROR(選手[[#This Row],[学年]],"")</f>
        <v>3</v>
      </c>
      <c r="O338" s="49">
        <f>IFERROR(選手[[#This Row],[生年月日]],"")</f>
        <v>39258</v>
      </c>
      <c r="P338">
        <f t="shared" si="5"/>
        <v>15</v>
      </c>
    </row>
    <row r="339" spans="6:16" x14ac:dyDescent="0.15">
      <c r="F339">
        <f>IFERROR(選手[[#This Row],[選手番号]],"")</f>
        <v>338</v>
      </c>
      <c r="G339">
        <f>IFERROR(選手[[#This Row],[性別コード]],"")</f>
        <v>2</v>
      </c>
      <c r="H339" t="str">
        <f>IFERROR(VLOOKUP(G339,色々!P:Q,2,0),"")</f>
        <v>女子</v>
      </c>
      <c r="I339" t="str">
        <f>IFERROR(選手[[#This Row],[氏名]],"")</f>
        <v>桑村　叶海</v>
      </c>
      <c r="J339" t="str">
        <f>IFERROR(選手[[#This Row],[氏名カナ]],"")</f>
        <v>ｸﾜﾑﾗ ｶﾅﾐ</v>
      </c>
      <c r="K339" t="str">
        <f>IFERROR(選手[[#This Row],[所属名称１]],"")</f>
        <v>五百木ＳＣ</v>
      </c>
      <c r="L339">
        <f>IFERROR(選手[[#This Row],[学校コード]],"")</f>
        <v>2</v>
      </c>
      <c r="M339" t="str">
        <f>IFERROR(VLOOKUP(L339,色々!G:H,2,0),"")</f>
        <v>中学</v>
      </c>
      <c r="N339">
        <f>IFERROR(選手[[#This Row],[学年]],"")</f>
        <v>2</v>
      </c>
      <c r="O339" s="49">
        <f>IFERROR(選手[[#This Row],[生年月日]],"")</f>
        <v>39596</v>
      </c>
      <c r="P339">
        <f t="shared" si="5"/>
        <v>14</v>
      </c>
    </row>
    <row r="340" spans="6:16" x14ac:dyDescent="0.15">
      <c r="F340">
        <f>IFERROR(選手[[#This Row],[選手番号]],"")</f>
        <v>339</v>
      </c>
      <c r="G340">
        <f>IFERROR(選手[[#This Row],[性別コード]],"")</f>
        <v>2</v>
      </c>
      <c r="H340" t="str">
        <f>IFERROR(VLOOKUP(G340,色々!P:Q,2,0),"")</f>
        <v>女子</v>
      </c>
      <c r="I340" t="str">
        <f>IFERROR(選手[[#This Row],[氏名]],"")</f>
        <v>田村　　菫</v>
      </c>
      <c r="J340" t="str">
        <f>IFERROR(選手[[#This Row],[氏名カナ]],"")</f>
        <v>ﾀﾑﾗ ｽﾐﾚ</v>
      </c>
      <c r="K340" t="str">
        <f>IFERROR(選手[[#This Row],[所属名称１]],"")</f>
        <v>五百木ＳＣ</v>
      </c>
      <c r="L340">
        <f>IFERROR(選手[[#This Row],[学校コード]],"")</f>
        <v>2</v>
      </c>
      <c r="M340" t="str">
        <f>IFERROR(VLOOKUP(L340,色々!G:H,2,0),"")</f>
        <v>中学</v>
      </c>
      <c r="N340">
        <f>IFERROR(選手[[#This Row],[学年]],"")</f>
        <v>2</v>
      </c>
      <c r="O340" s="49">
        <f>IFERROR(選手[[#This Row],[生年月日]],"")</f>
        <v>39607</v>
      </c>
      <c r="P340">
        <f t="shared" si="5"/>
        <v>14</v>
      </c>
    </row>
    <row r="341" spans="6:16" x14ac:dyDescent="0.15">
      <c r="F341">
        <f>IFERROR(選手[[#This Row],[選手番号]],"")</f>
        <v>340</v>
      </c>
      <c r="G341">
        <f>IFERROR(選手[[#This Row],[性別コード]],"")</f>
        <v>2</v>
      </c>
      <c r="H341" t="str">
        <f>IFERROR(VLOOKUP(G341,色々!P:Q,2,0),"")</f>
        <v>女子</v>
      </c>
      <c r="I341" t="str">
        <f>IFERROR(選手[[#This Row],[氏名]],"")</f>
        <v>中岡　果音</v>
      </c>
      <c r="J341" t="str">
        <f>IFERROR(選手[[#This Row],[氏名カナ]],"")</f>
        <v>ﾅｶｵｶ ｶﾉﾝ</v>
      </c>
      <c r="K341" t="str">
        <f>IFERROR(選手[[#This Row],[所属名称１]],"")</f>
        <v>五百木ＳＣ</v>
      </c>
      <c r="L341">
        <f>IFERROR(選手[[#This Row],[学校コード]],"")</f>
        <v>2</v>
      </c>
      <c r="M341" t="str">
        <f>IFERROR(VLOOKUP(L341,色々!G:H,2,0),"")</f>
        <v>中学</v>
      </c>
      <c r="N341">
        <f>IFERROR(選手[[#This Row],[学年]],"")</f>
        <v>2</v>
      </c>
      <c r="O341" s="49">
        <f>IFERROR(選手[[#This Row],[生年月日]],"")</f>
        <v>39665</v>
      </c>
      <c r="P341">
        <f t="shared" si="5"/>
        <v>14</v>
      </c>
    </row>
    <row r="342" spans="6:16" x14ac:dyDescent="0.15">
      <c r="F342">
        <f>IFERROR(選手[[#This Row],[選手番号]],"")</f>
        <v>341</v>
      </c>
      <c r="G342">
        <f>IFERROR(選手[[#This Row],[性別コード]],"")</f>
        <v>2</v>
      </c>
      <c r="H342" t="str">
        <f>IFERROR(VLOOKUP(G342,色々!P:Q,2,0),"")</f>
        <v>女子</v>
      </c>
      <c r="I342" t="str">
        <f>IFERROR(選手[[#This Row],[氏名]],"")</f>
        <v>西森葉都美</v>
      </c>
      <c r="J342" t="str">
        <f>IFERROR(選手[[#This Row],[氏名カナ]],"")</f>
        <v>ﾆｼﾓﾘ ﾊﾂﾐ</v>
      </c>
      <c r="K342" t="str">
        <f>IFERROR(選手[[#This Row],[所属名称１]],"")</f>
        <v>五百木ＳＣ</v>
      </c>
      <c r="L342">
        <f>IFERROR(選手[[#This Row],[学校コード]],"")</f>
        <v>2</v>
      </c>
      <c r="M342" t="str">
        <f>IFERROR(VLOOKUP(L342,色々!G:H,2,0),"")</f>
        <v>中学</v>
      </c>
      <c r="N342">
        <f>IFERROR(選手[[#This Row],[学年]],"")</f>
        <v>2</v>
      </c>
      <c r="O342" s="49">
        <f>IFERROR(選手[[#This Row],[生年月日]],"")</f>
        <v>39710</v>
      </c>
      <c r="P342">
        <f t="shared" si="5"/>
        <v>14</v>
      </c>
    </row>
    <row r="343" spans="6:16" x14ac:dyDescent="0.15">
      <c r="F343">
        <f>IFERROR(選手[[#This Row],[選手番号]],"")</f>
        <v>342</v>
      </c>
      <c r="G343">
        <f>IFERROR(選手[[#This Row],[性別コード]],"")</f>
        <v>2</v>
      </c>
      <c r="H343" t="str">
        <f>IFERROR(VLOOKUP(G343,色々!P:Q,2,0),"")</f>
        <v>女子</v>
      </c>
      <c r="I343" t="str">
        <f>IFERROR(選手[[#This Row],[氏名]],"")</f>
        <v>髙岡　美空</v>
      </c>
      <c r="J343" t="str">
        <f>IFERROR(選手[[#This Row],[氏名カナ]],"")</f>
        <v>ﾀｶｵｶ ﾐｸ</v>
      </c>
      <c r="K343" t="str">
        <f>IFERROR(選手[[#This Row],[所属名称１]],"")</f>
        <v>五百木ＳＣ</v>
      </c>
      <c r="L343">
        <f>IFERROR(選手[[#This Row],[学校コード]],"")</f>
        <v>2</v>
      </c>
      <c r="M343" t="str">
        <f>IFERROR(VLOOKUP(L343,色々!G:H,2,0),"")</f>
        <v>中学</v>
      </c>
      <c r="N343">
        <f>IFERROR(選手[[#This Row],[学年]],"")</f>
        <v>2</v>
      </c>
      <c r="O343" s="49">
        <f>IFERROR(選手[[#This Row],[生年月日]],"")</f>
        <v>39803</v>
      </c>
      <c r="P343">
        <f t="shared" si="5"/>
        <v>14</v>
      </c>
    </row>
    <row r="344" spans="6:16" x14ac:dyDescent="0.15">
      <c r="F344">
        <f>IFERROR(選手[[#This Row],[選手番号]],"")</f>
        <v>343</v>
      </c>
      <c r="G344">
        <f>IFERROR(選手[[#This Row],[性別コード]],"")</f>
        <v>2</v>
      </c>
      <c r="H344" t="str">
        <f>IFERROR(VLOOKUP(G344,色々!P:Q,2,0),"")</f>
        <v>女子</v>
      </c>
      <c r="I344" t="str">
        <f>IFERROR(選手[[#This Row],[氏名]],"")</f>
        <v>秀野　　葵</v>
      </c>
      <c r="J344" t="str">
        <f>IFERROR(選手[[#This Row],[氏名カナ]],"")</f>
        <v>ｼｭｳﾉ ｱｵｲ</v>
      </c>
      <c r="K344" t="str">
        <f>IFERROR(選手[[#This Row],[所属名称１]],"")</f>
        <v>五百木ＳＣ</v>
      </c>
      <c r="L344">
        <f>IFERROR(選手[[#This Row],[学校コード]],"")</f>
        <v>2</v>
      </c>
      <c r="M344" t="str">
        <f>IFERROR(VLOOKUP(L344,色々!G:H,2,0),"")</f>
        <v>中学</v>
      </c>
      <c r="N344">
        <f>IFERROR(選手[[#This Row],[学年]],"")</f>
        <v>1</v>
      </c>
      <c r="O344" s="49">
        <f>IFERROR(選手[[#This Row],[生年月日]],"")</f>
        <v>40031</v>
      </c>
      <c r="P344">
        <f t="shared" si="5"/>
        <v>13</v>
      </c>
    </row>
    <row r="345" spans="6:16" x14ac:dyDescent="0.15">
      <c r="F345">
        <f>IFERROR(選手[[#This Row],[選手番号]],"")</f>
        <v>344</v>
      </c>
      <c r="G345">
        <f>IFERROR(選手[[#This Row],[性別コード]],"")</f>
        <v>2</v>
      </c>
      <c r="H345" t="str">
        <f>IFERROR(VLOOKUP(G345,色々!P:Q,2,0),"")</f>
        <v>女子</v>
      </c>
      <c r="I345" t="str">
        <f>IFERROR(選手[[#This Row],[氏名]],"")</f>
        <v>松岡　茉那</v>
      </c>
      <c r="J345" t="str">
        <f>IFERROR(選手[[#This Row],[氏名カナ]],"")</f>
        <v>ﾏﾂｵｶ ﾏﾅ</v>
      </c>
      <c r="K345" t="str">
        <f>IFERROR(選手[[#This Row],[所属名称１]],"")</f>
        <v>五百木ＳＣ</v>
      </c>
      <c r="L345">
        <f>IFERROR(選手[[#This Row],[学校コード]],"")</f>
        <v>1</v>
      </c>
      <c r="M345" t="str">
        <f>IFERROR(VLOOKUP(L345,色々!G:H,2,0),"")</f>
        <v>小学</v>
      </c>
      <c r="N345">
        <f>IFERROR(選手[[#This Row],[学年]],"")</f>
        <v>6</v>
      </c>
      <c r="O345" s="49">
        <f>IFERROR(選手[[#This Row],[生年月日]],"")</f>
        <v>40353</v>
      </c>
      <c r="P345">
        <f t="shared" si="5"/>
        <v>12</v>
      </c>
    </row>
    <row r="346" spans="6:16" x14ac:dyDescent="0.15">
      <c r="F346">
        <f>IFERROR(選手[[#This Row],[選手番号]],"")</f>
        <v>345</v>
      </c>
      <c r="G346">
        <f>IFERROR(選手[[#This Row],[性別コード]],"")</f>
        <v>2</v>
      </c>
      <c r="H346" t="str">
        <f>IFERROR(VLOOKUP(G346,色々!P:Q,2,0),"")</f>
        <v>女子</v>
      </c>
      <c r="I346" t="str">
        <f>IFERROR(選手[[#This Row],[氏名]],"")</f>
        <v>井上　心稟</v>
      </c>
      <c r="J346" t="str">
        <f>IFERROR(選手[[#This Row],[氏名カナ]],"")</f>
        <v>ｲﾉｳｴ ｺｺﾘ</v>
      </c>
      <c r="K346" t="str">
        <f>IFERROR(選手[[#This Row],[所属名称１]],"")</f>
        <v>五百木ＳＣ</v>
      </c>
      <c r="L346">
        <f>IFERROR(選手[[#This Row],[学校コード]],"")</f>
        <v>1</v>
      </c>
      <c r="M346" t="str">
        <f>IFERROR(VLOOKUP(L346,色々!G:H,2,0),"")</f>
        <v>小学</v>
      </c>
      <c r="N346">
        <f>IFERROR(選手[[#This Row],[学年]],"")</f>
        <v>6</v>
      </c>
      <c r="O346" s="49">
        <f>IFERROR(選手[[#This Row],[生年月日]],"")</f>
        <v>40422</v>
      </c>
      <c r="P346">
        <f t="shared" si="5"/>
        <v>12</v>
      </c>
    </row>
    <row r="347" spans="6:16" x14ac:dyDescent="0.15">
      <c r="F347">
        <f>IFERROR(選手[[#This Row],[選手番号]],"")</f>
        <v>346</v>
      </c>
      <c r="G347">
        <f>IFERROR(選手[[#This Row],[性別コード]],"")</f>
        <v>2</v>
      </c>
      <c r="H347" t="str">
        <f>IFERROR(VLOOKUP(G347,色々!P:Q,2,0),"")</f>
        <v>女子</v>
      </c>
      <c r="I347" t="str">
        <f>IFERROR(選手[[#This Row],[氏名]],"")</f>
        <v>山本　　実</v>
      </c>
      <c r="J347" t="str">
        <f>IFERROR(選手[[#This Row],[氏名カナ]],"")</f>
        <v>ﾔﾏﾓﾄ ﾐﾉﾘ</v>
      </c>
      <c r="K347" t="str">
        <f>IFERROR(選手[[#This Row],[所属名称１]],"")</f>
        <v>五百木ＳＣ</v>
      </c>
      <c r="L347">
        <f>IFERROR(選手[[#This Row],[学校コード]],"")</f>
        <v>1</v>
      </c>
      <c r="M347" t="str">
        <f>IFERROR(VLOOKUP(L347,色々!G:H,2,0),"")</f>
        <v>小学</v>
      </c>
      <c r="N347">
        <f>IFERROR(選手[[#This Row],[学年]],"")</f>
        <v>6</v>
      </c>
      <c r="O347" s="49">
        <f>IFERROR(選手[[#This Row],[生年月日]],"")</f>
        <v>40453</v>
      </c>
      <c r="P347">
        <f t="shared" si="5"/>
        <v>12</v>
      </c>
    </row>
    <row r="348" spans="6:16" x14ac:dyDescent="0.15">
      <c r="F348">
        <f>IFERROR(選手[[#This Row],[選手番号]],"")</f>
        <v>347</v>
      </c>
      <c r="G348">
        <f>IFERROR(選手[[#This Row],[性別コード]],"")</f>
        <v>2</v>
      </c>
      <c r="H348" t="str">
        <f>IFERROR(VLOOKUP(G348,色々!P:Q,2,0),"")</f>
        <v>女子</v>
      </c>
      <c r="I348" t="str">
        <f>IFERROR(選手[[#This Row],[氏名]],"")</f>
        <v>小笠原美帆</v>
      </c>
      <c r="J348" t="str">
        <f>IFERROR(選手[[#This Row],[氏名カナ]],"")</f>
        <v>ｵｶﾞｻﾜﾗ ﾐﾎ</v>
      </c>
      <c r="K348" t="str">
        <f>IFERROR(選手[[#This Row],[所属名称１]],"")</f>
        <v>五百木ＳＣ</v>
      </c>
      <c r="L348">
        <f>IFERROR(選手[[#This Row],[学校コード]],"")</f>
        <v>1</v>
      </c>
      <c r="M348" t="str">
        <f>IFERROR(VLOOKUP(L348,色々!G:H,2,0),"")</f>
        <v>小学</v>
      </c>
      <c r="N348">
        <f>IFERROR(選手[[#This Row],[学年]],"")</f>
        <v>6</v>
      </c>
      <c r="O348" s="49">
        <f>IFERROR(選手[[#This Row],[生年月日]],"")</f>
        <v>40559</v>
      </c>
      <c r="P348">
        <f t="shared" si="5"/>
        <v>11</v>
      </c>
    </row>
    <row r="349" spans="6:16" x14ac:dyDescent="0.15">
      <c r="F349">
        <f>IFERROR(選手[[#This Row],[選手番号]],"")</f>
        <v>348</v>
      </c>
      <c r="G349">
        <f>IFERROR(選手[[#This Row],[性別コード]],"")</f>
        <v>2</v>
      </c>
      <c r="H349" t="str">
        <f>IFERROR(VLOOKUP(G349,色々!P:Q,2,0),"")</f>
        <v>女子</v>
      </c>
      <c r="I349" t="str">
        <f>IFERROR(選手[[#This Row],[氏名]],"")</f>
        <v>池内　杏実</v>
      </c>
      <c r="J349" t="str">
        <f>IFERROR(選手[[#This Row],[氏名カナ]],"")</f>
        <v>ｲｹｳﾁ ｱｽﾞﾐ</v>
      </c>
      <c r="K349" t="str">
        <f>IFERROR(選手[[#This Row],[所属名称１]],"")</f>
        <v>五百木ＳＣ</v>
      </c>
      <c r="L349">
        <f>IFERROR(選手[[#This Row],[学校コード]],"")</f>
        <v>1</v>
      </c>
      <c r="M349" t="str">
        <f>IFERROR(VLOOKUP(L349,色々!G:H,2,0),"")</f>
        <v>小学</v>
      </c>
      <c r="N349">
        <f>IFERROR(選手[[#This Row],[学年]],"")</f>
        <v>5</v>
      </c>
      <c r="O349" s="49">
        <f>IFERROR(選手[[#This Row],[生年月日]],"")</f>
        <v>40963</v>
      </c>
      <c r="P349">
        <f t="shared" si="5"/>
        <v>10</v>
      </c>
    </row>
    <row r="350" spans="6:16" x14ac:dyDescent="0.15">
      <c r="F350">
        <f>IFERROR(選手[[#This Row],[選手番号]],"")</f>
        <v>349</v>
      </c>
      <c r="G350">
        <f>IFERROR(選手[[#This Row],[性別コード]],"")</f>
        <v>2</v>
      </c>
      <c r="H350" t="str">
        <f>IFERROR(VLOOKUP(G350,色々!P:Q,2,0),"")</f>
        <v>女子</v>
      </c>
      <c r="I350" t="str">
        <f>IFERROR(選手[[#This Row],[氏名]],"")</f>
        <v>加藤　愛理</v>
      </c>
      <c r="J350" t="str">
        <f>IFERROR(選手[[#This Row],[氏名カナ]],"")</f>
        <v>ｶﾄｳ ｱｲﾘ</v>
      </c>
      <c r="K350" t="str">
        <f>IFERROR(選手[[#This Row],[所属名称１]],"")</f>
        <v>五百木ＳＣ</v>
      </c>
      <c r="L350">
        <f>IFERROR(選手[[#This Row],[学校コード]],"")</f>
        <v>1</v>
      </c>
      <c r="M350" t="str">
        <f>IFERROR(VLOOKUP(L350,色々!G:H,2,0),"")</f>
        <v>小学</v>
      </c>
      <c r="N350">
        <f>IFERROR(選手[[#This Row],[学年]],"")</f>
        <v>4</v>
      </c>
      <c r="O350" s="49">
        <f>IFERROR(選手[[#This Row],[生年月日]],"")</f>
        <v>41042</v>
      </c>
      <c r="P350">
        <f t="shared" si="5"/>
        <v>10</v>
      </c>
    </row>
    <row r="351" spans="6:16" x14ac:dyDescent="0.15">
      <c r="F351">
        <f>IFERROR(選手[[#This Row],[選手番号]],"")</f>
        <v>350</v>
      </c>
      <c r="G351">
        <f>IFERROR(選手[[#This Row],[性別コード]],"")</f>
        <v>2</v>
      </c>
      <c r="H351" t="str">
        <f>IFERROR(VLOOKUP(G351,色々!P:Q,2,0),"")</f>
        <v>女子</v>
      </c>
      <c r="I351" t="str">
        <f>IFERROR(選手[[#This Row],[氏名]],"")</f>
        <v>玉井　咲衣</v>
      </c>
      <c r="J351" t="str">
        <f>IFERROR(選手[[#This Row],[氏名カナ]],"")</f>
        <v>ﾀﾏｲ ｻｷｴ</v>
      </c>
      <c r="K351" t="str">
        <f>IFERROR(選手[[#This Row],[所属名称１]],"")</f>
        <v>五百木ＳＣ</v>
      </c>
      <c r="L351">
        <f>IFERROR(選手[[#This Row],[学校コード]],"")</f>
        <v>1</v>
      </c>
      <c r="M351" t="str">
        <f>IFERROR(VLOOKUP(L351,色々!G:H,2,0),"")</f>
        <v>小学</v>
      </c>
      <c r="N351">
        <f>IFERROR(選手[[#This Row],[学年]],"")</f>
        <v>4</v>
      </c>
      <c r="O351" s="49">
        <f>IFERROR(選手[[#This Row],[生年月日]],"")</f>
        <v>41048</v>
      </c>
      <c r="P351">
        <f t="shared" si="5"/>
        <v>10</v>
      </c>
    </row>
    <row r="352" spans="6:16" x14ac:dyDescent="0.15">
      <c r="F352">
        <f>IFERROR(選手[[#This Row],[選手番号]],"")</f>
        <v>351</v>
      </c>
      <c r="G352">
        <f>IFERROR(選手[[#This Row],[性別コード]],"")</f>
        <v>2</v>
      </c>
      <c r="H352" t="str">
        <f>IFERROR(VLOOKUP(G352,色々!P:Q,2,0),"")</f>
        <v>女子</v>
      </c>
      <c r="I352" t="str">
        <f>IFERROR(選手[[#This Row],[氏名]],"")</f>
        <v>松岡　怜佳</v>
      </c>
      <c r="J352" t="str">
        <f>IFERROR(選手[[#This Row],[氏名カナ]],"")</f>
        <v>ﾏﾂｵｶ ﾚｲｶ</v>
      </c>
      <c r="K352" t="str">
        <f>IFERROR(選手[[#This Row],[所属名称１]],"")</f>
        <v>五百木ＳＣ</v>
      </c>
      <c r="L352">
        <f>IFERROR(選手[[#This Row],[学校コード]],"")</f>
        <v>1</v>
      </c>
      <c r="M352" t="str">
        <f>IFERROR(VLOOKUP(L352,色々!G:H,2,0),"")</f>
        <v>小学</v>
      </c>
      <c r="N352">
        <f>IFERROR(選手[[#This Row],[学年]],"")</f>
        <v>4</v>
      </c>
      <c r="O352" s="49">
        <f>IFERROR(選手[[#This Row],[生年月日]],"")</f>
        <v>41148</v>
      </c>
      <c r="P352">
        <f t="shared" si="5"/>
        <v>10</v>
      </c>
    </row>
    <row r="353" spans="6:16" x14ac:dyDescent="0.15">
      <c r="F353">
        <f>IFERROR(選手[[#This Row],[選手番号]],"")</f>
        <v>352</v>
      </c>
      <c r="G353">
        <f>IFERROR(選手[[#This Row],[性別コード]],"")</f>
        <v>1</v>
      </c>
      <c r="H353" t="str">
        <f>IFERROR(VLOOKUP(G353,色々!P:Q,2,0),"")</f>
        <v>男子</v>
      </c>
      <c r="I353" t="str">
        <f>IFERROR(選手[[#This Row],[氏名]],"")</f>
        <v>西岡　颯大</v>
      </c>
      <c r="J353" t="str">
        <f>IFERROR(選手[[#This Row],[氏名カナ]],"")</f>
        <v>ﾆｼｵｶ ｿｳﾀ</v>
      </c>
      <c r="K353" t="str">
        <f>IFERROR(選手[[#This Row],[所属名称１]],"")</f>
        <v>南海ＤＣ</v>
      </c>
      <c r="L353">
        <f>IFERROR(選手[[#This Row],[学校コード]],"")</f>
        <v>3</v>
      </c>
      <c r="M353" t="str">
        <f>IFERROR(VLOOKUP(L353,色々!G:H,2,0),"")</f>
        <v>高校</v>
      </c>
      <c r="N353">
        <f>IFERROR(選手[[#This Row],[学年]],"")</f>
        <v>1</v>
      </c>
      <c r="O353" s="49">
        <f>IFERROR(選手[[#This Row],[生年月日]],"")</f>
        <v>38904</v>
      </c>
      <c r="P353">
        <f t="shared" si="5"/>
        <v>16</v>
      </c>
    </row>
    <row r="354" spans="6:16" x14ac:dyDescent="0.15">
      <c r="F354">
        <f>IFERROR(選手[[#This Row],[選手番号]],"")</f>
        <v>353</v>
      </c>
      <c r="G354">
        <f>IFERROR(選手[[#This Row],[性別コード]],"")</f>
        <v>1</v>
      </c>
      <c r="H354" t="str">
        <f>IFERROR(VLOOKUP(G354,色々!P:Q,2,0),"")</f>
        <v>男子</v>
      </c>
      <c r="I354" t="str">
        <f>IFERROR(選手[[#This Row],[氏名]],"")</f>
        <v>大野孝太郎</v>
      </c>
      <c r="J354" t="str">
        <f>IFERROR(選手[[#This Row],[氏名カナ]],"")</f>
        <v>ｵｵﾉ ｺｳﾀﾛｳ</v>
      </c>
      <c r="K354" t="str">
        <f>IFERROR(選手[[#This Row],[所属名称１]],"")</f>
        <v>南海ＤＣ</v>
      </c>
      <c r="L354">
        <f>IFERROR(選手[[#This Row],[学校コード]],"")</f>
        <v>3</v>
      </c>
      <c r="M354" t="str">
        <f>IFERROR(VLOOKUP(L354,色々!G:H,2,0),"")</f>
        <v>高校</v>
      </c>
      <c r="N354">
        <f>IFERROR(選手[[#This Row],[学年]],"")</f>
        <v>1</v>
      </c>
      <c r="O354" s="49">
        <f>IFERROR(選手[[#This Row],[生年月日]],"")</f>
        <v>38980</v>
      </c>
      <c r="P354">
        <f t="shared" si="5"/>
        <v>16</v>
      </c>
    </row>
    <row r="355" spans="6:16" x14ac:dyDescent="0.15">
      <c r="F355">
        <f>IFERROR(選手[[#This Row],[選手番号]],"")</f>
        <v>354</v>
      </c>
      <c r="G355">
        <f>IFERROR(選手[[#This Row],[性別コード]],"")</f>
        <v>1</v>
      </c>
      <c r="H355" t="str">
        <f>IFERROR(VLOOKUP(G355,色々!P:Q,2,0),"")</f>
        <v>男子</v>
      </c>
      <c r="I355" t="str">
        <f>IFERROR(選手[[#This Row],[氏名]],"")</f>
        <v>宮内啓士郎</v>
      </c>
      <c r="J355" t="str">
        <f>IFERROR(選手[[#This Row],[氏名カナ]],"")</f>
        <v>ﾐﾔｳﾁ ｹｲｼﾛｳ</v>
      </c>
      <c r="K355" t="str">
        <f>IFERROR(選手[[#This Row],[所属名称１]],"")</f>
        <v>南海ＤＣ</v>
      </c>
      <c r="L355">
        <f>IFERROR(選手[[#This Row],[学校コード]],"")</f>
        <v>2</v>
      </c>
      <c r="M355" t="str">
        <f>IFERROR(VLOOKUP(L355,色々!G:H,2,0),"")</f>
        <v>中学</v>
      </c>
      <c r="N355">
        <f>IFERROR(選手[[#This Row],[学年]],"")</f>
        <v>3</v>
      </c>
      <c r="O355" s="49">
        <f>IFERROR(選手[[#This Row],[生年月日]],"")</f>
        <v>39198</v>
      </c>
      <c r="P355">
        <f t="shared" si="5"/>
        <v>15</v>
      </c>
    </row>
    <row r="356" spans="6:16" x14ac:dyDescent="0.15">
      <c r="F356">
        <f>IFERROR(選手[[#This Row],[選手番号]],"")</f>
        <v>355</v>
      </c>
      <c r="G356">
        <f>IFERROR(選手[[#This Row],[性別コード]],"")</f>
        <v>1</v>
      </c>
      <c r="H356" t="str">
        <f>IFERROR(VLOOKUP(G356,色々!P:Q,2,0),"")</f>
        <v>男子</v>
      </c>
      <c r="I356" t="str">
        <f>IFERROR(選手[[#This Row],[氏名]],"")</f>
        <v>玉井　悠亜</v>
      </c>
      <c r="J356" t="str">
        <f>IFERROR(選手[[#This Row],[氏名カナ]],"")</f>
        <v>ﾀﾏｲ ﾕｳｱ</v>
      </c>
      <c r="K356" t="str">
        <f>IFERROR(選手[[#This Row],[所属名称１]],"")</f>
        <v>南海ＤＣ</v>
      </c>
      <c r="L356">
        <f>IFERROR(選手[[#This Row],[学校コード]],"")</f>
        <v>2</v>
      </c>
      <c r="M356" t="str">
        <f>IFERROR(VLOOKUP(L356,色々!G:H,2,0),"")</f>
        <v>中学</v>
      </c>
      <c r="N356">
        <f>IFERROR(選手[[#This Row],[学年]],"")</f>
        <v>3</v>
      </c>
      <c r="O356" s="49">
        <f>IFERROR(選手[[#This Row],[生年月日]],"")</f>
        <v>39271</v>
      </c>
      <c r="P356">
        <f t="shared" si="5"/>
        <v>15</v>
      </c>
    </row>
    <row r="357" spans="6:16" x14ac:dyDescent="0.15">
      <c r="F357">
        <f>IFERROR(選手[[#This Row],[選手番号]],"")</f>
        <v>356</v>
      </c>
      <c r="G357">
        <f>IFERROR(選手[[#This Row],[性別コード]],"")</f>
        <v>1</v>
      </c>
      <c r="H357" t="str">
        <f>IFERROR(VLOOKUP(G357,色々!P:Q,2,0),"")</f>
        <v>男子</v>
      </c>
      <c r="I357" t="str">
        <f>IFERROR(選手[[#This Row],[氏名]],"")</f>
        <v>渡部　泰成</v>
      </c>
      <c r="J357" t="str">
        <f>IFERROR(選手[[#This Row],[氏名カナ]],"")</f>
        <v>ﾜﾀﾅﾍﾞ ﾀｲｾｲ</v>
      </c>
      <c r="K357" t="str">
        <f>IFERROR(選手[[#This Row],[所属名称１]],"")</f>
        <v>南海ＤＣ</v>
      </c>
      <c r="L357">
        <f>IFERROR(選手[[#This Row],[学校コード]],"")</f>
        <v>2</v>
      </c>
      <c r="M357" t="str">
        <f>IFERROR(VLOOKUP(L357,色々!G:H,2,0),"")</f>
        <v>中学</v>
      </c>
      <c r="N357">
        <f>IFERROR(選手[[#This Row],[学年]],"")</f>
        <v>1</v>
      </c>
      <c r="O357" s="49">
        <f>IFERROR(選手[[#This Row],[生年月日]],"")</f>
        <v>39933</v>
      </c>
      <c r="P357">
        <f t="shared" si="5"/>
        <v>13</v>
      </c>
    </row>
    <row r="358" spans="6:16" x14ac:dyDescent="0.15">
      <c r="F358">
        <f>IFERROR(選手[[#This Row],[選手番号]],"")</f>
        <v>357</v>
      </c>
      <c r="G358">
        <f>IFERROR(選手[[#This Row],[性別コード]],"")</f>
        <v>1</v>
      </c>
      <c r="H358" t="str">
        <f>IFERROR(VLOOKUP(G358,色々!P:Q,2,0),"")</f>
        <v>男子</v>
      </c>
      <c r="I358" t="str">
        <f>IFERROR(選手[[#This Row],[氏名]],"")</f>
        <v>大山　葵生</v>
      </c>
      <c r="J358" t="str">
        <f>IFERROR(選手[[#This Row],[氏名カナ]],"")</f>
        <v>ｵｵﾔﾏ ｱｵｲ</v>
      </c>
      <c r="K358" t="str">
        <f>IFERROR(選手[[#This Row],[所属名称１]],"")</f>
        <v>南海ＤＣ</v>
      </c>
      <c r="L358">
        <f>IFERROR(選手[[#This Row],[学校コード]],"")</f>
        <v>1</v>
      </c>
      <c r="M358" t="str">
        <f>IFERROR(VLOOKUP(L358,色々!G:H,2,0),"")</f>
        <v>小学</v>
      </c>
      <c r="N358">
        <f>IFERROR(選手[[#This Row],[学年]],"")</f>
        <v>6</v>
      </c>
      <c r="O358" s="49">
        <f>IFERROR(選手[[#This Row],[生年月日]],"")</f>
        <v>40391</v>
      </c>
      <c r="P358">
        <f t="shared" si="5"/>
        <v>12</v>
      </c>
    </row>
    <row r="359" spans="6:16" x14ac:dyDescent="0.15">
      <c r="F359">
        <f>IFERROR(選手[[#This Row],[選手番号]],"")</f>
        <v>358</v>
      </c>
      <c r="G359">
        <f>IFERROR(選手[[#This Row],[性別コード]],"")</f>
        <v>1</v>
      </c>
      <c r="H359" t="str">
        <f>IFERROR(VLOOKUP(G359,色々!P:Q,2,0),"")</f>
        <v>男子</v>
      </c>
      <c r="I359" t="str">
        <f>IFERROR(選手[[#This Row],[氏名]],"")</f>
        <v>玉井　悠慎</v>
      </c>
      <c r="J359" t="str">
        <f>IFERROR(選手[[#This Row],[氏名カナ]],"")</f>
        <v>ﾀﾏｲ ﾕｳﾏ</v>
      </c>
      <c r="K359" t="str">
        <f>IFERROR(選手[[#This Row],[所属名称１]],"")</f>
        <v>南海ＤＣ</v>
      </c>
      <c r="L359">
        <f>IFERROR(選手[[#This Row],[学校コード]],"")</f>
        <v>1</v>
      </c>
      <c r="M359" t="str">
        <f>IFERROR(VLOOKUP(L359,色々!G:H,2,0),"")</f>
        <v>小学</v>
      </c>
      <c r="N359">
        <f>IFERROR(選手[[#This Row],[学年]],"")</f>
        <v>4</v>
      </c>
      <c r="O359" s="49">
        <f>IFERROR(選手[[#This Row],[生年月日]],"")</f>
        <v>41055</v>
      </c>
      <c r="P359">
        <f t="shared" si="5"/>
        <v>10</v>
      </c>
    </row>
    <row r="360" spans="6:16" x14ac:dyDescent="0.15">
      <c r="F360">
        <f>IFERROR(選手[[#This Row],[選手番号]],"")</f>
        <v>359</v>
      </c>
      <c r="G360">
        <f>IFERROR(選手[[#This Row],[性別コード]],"")</f>
        <v>2</v>
      </c>
      <c r="H360" t="str">
        <f>IFERROR(VLOOKUP(G360,色々!P:Q,2,0),"")</f>
        <v>女子</v>
      </c>
      <c r="I360" t="str">
        <f>IFERROR(選手[[#This Row],[氏名]],"")</f>
        <v>高内　七海</v>
      </c>
      <c r="J360" t="str">
        <f>IFERROR(選手[[#This Row],[氏名カナ]],"")</f>
        <v>ﾀｶﾅｲ ﾅﾅﾐ</v>
      </c>
      <c r="K360" t="str">
        <f>IFERROR(選手[[#This Row],[所属名称１]],"")</f>
        <v>南海ＤＣ</v>
      </c>
      <c r="L360">
        <f>IFERROR(選手[[#This Row],[学校コード]],"")</f>
        <v>3</v>
      </c>
      <c r="M360" t="str">
        <f>IFERROR(VLOOKUP(L360,色々!G:H,2,0),"")</f>
        <v>高校</v>
      </c>
      <c r="N360">
        <f>IFERROR(選手[[#This Row],[学年]],"")</f>
        <v>2</v>
      </c>
      <c r="O360" s="49">
        <f>IFERROR(選手[[#This Row],[生年月日]],"")</f>
        <v>38547</v>
      </c>
      <c r="P360">
        <f t="shared" si="5"/>
        <v>17</v>
      </c>
    </row>
    <row r="361" spans="6:16" x14ac:dyDescent="0.15">
      <c r="F361">
        <f>IFERROR(選手[[#This Row],[選手番号]],"")</f>
        <v>360</v>
      </c>
      <c r="G361">
        <f>IFERROR(選手[[#This Row],[性別コード]],"")</f>
        <v>2</v>
      </c>
      <c r="H361" t="str">
        <f>IFERROR(VLOOKUP(G361,色々!P:Q,2,0),"")</f>
        <v>女子</v>
      </c>
      <c r="I361" t="str">
        <f>IFERROR(選手[[#This Row],[氏名]],"")</f>
        <v>三野　朱音</v>
      </c>
      <c r="J361" t="str">
        <f>IFERROR(選手[[#This Row],[氏名カナ]],"")</f>
        <v>ﾐﾉ ｱｶﾈ</v>
      </c>
      <c r="K361" t="str">
        <f>IFERROR(選手[[#This Row],[所属名称１]],"")</f>
        <v>南海ＤＣ</v>
      </c>
      <c r="L361">
        <f>IFERROR(選手[[#This Row],[学校コード]],"")</f>
        <v>3</v>
      </c>
      <c r="M361" t="str">
        <f>IFERROR(VLOOKUP(L361,色々!G:H,2,0),"")</f>
        <v>高校</v>
      </c>
      <c r="N361">
        <f>IFERROR(選手[[#This Row],[学年]],"")</f>
        <v>1</v>
      </c>
      <c r="O361" s="49">
        <f>IFERROR(選手[[#This Row],[生年月日]],"")</f>
        <v>38856</v>
      </c>
      <c r="P361">
        <f t="shared" si="5"/>
        <v>16</v>
      </c>
    </row>
    <row r="362" spans="6:16" x14ac:dyDescent="0.15">
      <c r="F362">
        <f>IFERROR(選手[[#This Row],[選手番号]],"")</f>
        <v>361</v>
      </c>
      <c r="G362">
        <f>IFERROR(選手[[#This Row],[性別コード]],"")</f>
        <v>2</v>
      </c>
      <c r="H362" t="str">
        <f>IFERROR(VLOOKUP(G362,色々!P:Q,2,0),"")</f>
        <v>女子</v>
      </c>
      <c r="I362" t="str">
        <f>IFERROR(選手[[#This Row],[氏名]],"")</f>
        <v>西岡　泉美</v>
      </c>
      <c r="J362" t="str">
        <f>IFERROR(選手[[#This Row],[氏名カナ]],"")</f>
        <v>ﾆｼｵｶ ｲｽﾞﾐ</v>
      </c>
      <c r="K362" t="str">
        <f>IFERROR(選手[[#This Row],[所属名称１]],"")</f>
        <v>南海ＤＣ</v>
      </c>
      <c r="L362">
        <f>IFERROR(選手[[#This Row],[学校コード]],"")</f>
        <v>3</v>
      </c>
      <c r="M362" t="str">
        <f>IFERROR(VLOOKUP(L362,色々!G:H,2,0),"")</f>
        <v>高校</v>
      </c>
      <c r="N362">
        <f>IFERROR(選手[[#This Row],[学年]],"")</f>
        <v>1</v>
      </c>
      <c r="O362" s="49">
        <f>IFERROR(選手[[#This Row],[生年月日]],"")</f>
        <v>38995</v>
      </c>
      <c r="P362">
        <f t="shared" si="5"/>
        <v>16</v>
      </c>
    </row>
    <row r="363" spans="6:16" x14ac:dyDescent="0.15">
      <c r="F363">
        <f>IFERROR(選手[[#This Row],[選手番号]],"")</f>
        <v>362</v>
      </c>
      <c r="G363">
        <f>IFERROR(選手[[#This Row],[性別コード]],"")</f>
        <v>2</v>
      </c>
      <c r="H363" t="str">
        <f>IFERROR(VLOOKUP(G363,色々!P:Q,2,0),"")</f>
        <v>女子</v>
      </c>
      <c r="I363" t="str">
        <f>IFERROR(選手[[#This Row],[氏名]],"")</f>
        <v>井上　鳳華</v>
      </c>
      <c r="J363" t="str">
        <f>IFERROR(選手[[#This Row],[氏名カナ]],"")</f>
        <v>ｲﾉｳｴ ｱｹﾞﾊ</v>
      </c>
      <c r="K363" t="str">
        <f>IFERROR(選手[[#This Row],[所属名称１]],"")</f>
        <v>南海ＤＣ</v>
      </c>
      <c r="L363">
        <f>IFERROR(選手[[#This Row],[学校コード]],"")</f>
        <v>2</v>
      </c>
      <c r="M363" t="str">
        <f>IFERROR(VLOOKUP(L363,色々!G:H,2,0),"")</f>
        <v>中学</v>
      </c>
      <c r="N363">
        <f>IFERROR(選手[[#This Row],[学年]],"")</f>
        <v>3</v>
      </c>
      <c r="O363" s="49">
        <f>IFERROR(選手[[#This Row],[生年月日]],"")</f>
        <v>39178</v>
      </c>
      <c r="P363">
        <f t="shared" si="5"/>
        <v>15</v>
      </c>
    </row>
    <row r="364" spans="6:16" x14ac:dyDescent="0.15">
      <c r="F364">
        <f>IFERROR(選手[[#This Row],[選手番号]],"")</f>
        <v>363</v>
      </c>
      <c r="G364">
        <f>IFERROR(選手[[#This Row],[性別コード]],"")</f>
        <v>2</v>
      </c>
      <c r="H364" t="str">
        <f>IFERROR(VLOOKUP(G364,色々!P:Q,2,0),"")</f>
        <v>女子</v>
      </c>
      <c r="I364" t="str">
        <f>IFERROR(選手[[#This Row],[氏名]],"")</f>
        <v>和田菜々実</v>
      </c>
      <c r="J364" t="str">
        <f>IFERROR(選手[[#This Row],[氏名カナ]],"")</f>
        <v>ﾜﾀﾞ ﾅﾅﾐ</v>
      </c>
      <c r="K364" t="str">
        <f>IFERROR(選手[[#This Row],[所属名称１]],"")</f>
        <v>南海ＤＣ</v>
      </c>
      <c r="L364">
        <f>IFERROR(選手[[#This Row],[学校コード]],"")</f>
        <v>2</v>
      </c>
      <c r="M364" t="str">
        <f>IFERROR(VLOOKUP(L364,色々!G:H,2,0),"")</f>
        <v>中学</v>
      </c>
      <c r="N364">
        <f>IFERROR(選手[[#This Row],[学年]],"")</f>
        <v>3</v>
      </c>
      <c r="O364" s="49">
        <f>IFERROR(選手[[#This Row],[生年月日]],"")</f>
        <v>39493</v>
      </c>
      <c r="P364">
        <f t="shared" si="5"/>
        <v>14</v>
      </c>
    </row>
    <row r="365" spans="6:16" x14ac:dyDescent="0.15">
      <c r="F365">
        <f>IFERROR(選手[[#This Row],[選手番号]],"")</f>
        <v>364</v>
      </c>
      <c r="G365">
        <f>IFERROR(選手[[#This Row],[性別コード]],"")</f>
        <v>2</v>
      </c>
      <c r="H365" t="str">
        <f>IFERROR(VLOOKUP(G365,色々!P:Q,2,0),"")</f>
        <v>女子</v>
      </c>
      <c r="I365" t="str">
        <f>IFERROR(選手[[#This Row],[氏名]],"")</f>
        <v>三浦　千咲</v>
      </c>
      <c r="J365" t="str">
        <f>IFERROR(選手[[#This Row],[氏名カナ]],"")</f>
        <v>ﾐｳﾗ ﾁｻｷ</v>
      </c>
      <c r="K365" t="str">
        <f>IFERROR(選手[[#This Row],[所属名称１]],"")</f>
        <v>南海ＤＣ</v>
      </c>
      <c r="L365">
        <f>IFERROR(選手[[#This Row],[学校コード]],"")</f>
        <v>2</v>
      </c>
      <c r="M365" t="str">
        <f>IFERROR(VLOOKUP(L365,色々!G:H,2,0),"")</f>
        <v>中学</v>
      </c>
      <c r="N365">
        <f>IFERROR(選手[[#This Row],[学年]],"")</f>
        <v>2</v>
      </c>
      <c r="O365" s="49">
        <f>IFERROR(選手[[#This Row],[生年月日]],"")</f>
        <v>39700</v>
      </c>
      <c r="P365">
        <f t="shared" si="5"/>
        <v>14</v>
      </c>
    </row>
    <row r="366" spans="6:16" x14ac:dyDescent="0.15">
      <c r="F366">
        <f>IFERROR(選手[[#This Row],[選手番号]],"")</f>
        <v>365</v>
      </c>
      <c r="G366">
        <f>IFERROR(選手[[#This Row],[性別コード]],"")</f>
        <v>2</v>
      </c>
      <c r="H366" t="str">
        <f>IFERROR(VLOOKUP(G366,色々!P:Q,2,0),"")</f>
        <v>女子</v>
      </c>
      <c r="I366" t="str">
        <f>IFERROR(選手[[#This Row],[氏名]],"")</f>
        <v>白石穂乃花</v>
      </c>
      <c r="J366" t="str">
        <f>IFERROR(選手[[#This Row],[氏名カナ]],"")</f>
        <v>ｼﾗｲｼ ﾎﾉｶ</v>
      </c>
      <c r="K366" t="str">
        <f>IFERROR(選手[[#This Row],[所属名称１]],"")</f>
        <v>南海ＤＣ</v>
      </c>
      <c r="L366">
        <f>IFERROR(選手[[#This Row],[学校コード]],"")</f>
        <v>2</v>
      </c>
      <c r="M366" t="str">
        <f>IFERROR(VLOOKUP(L366,色々!G:H,2,0),"")</f>
        <v>中学</v>
      </c>
      <c r="N366">
        <f>IFERROR(選手[[#This Row],[学年]],"")</f>
        <v>1</v>
      </c>
      <c r="O366" s="49">
        <f>IFERROR(選手[[#This Row],[生年月日]],"")</f>
        <v>40118</v>
      </c>
      <c r="P366">
        <f t="shared" si="5"/>
        <v>13</v>
      </c>
    </row>
    <row r="367" spans="6:16" x14ac:dyDescent="0.15">
      <c r="F367">
        <f>IFERROR(選手[[#This Row],[選手番号]],"")</f>
        <v>366</v>
      </c>
      <c r="G367">
        <f>IFERROR(選手[[#This Row],[性別コード]],"")</f>
        <v>2</v>
      </c>
      <c r="H367" t="str">
        <f>IFERROR(VLOOKUP(G367,色々!P:Q,2,0),"")</f>
        <v>女子</v>
      </c>
      <c r="I367" t="str">
        <f>IFERROR(選手[[#This Row],[氏名]],"")</f>
        <v>伊須　彩葉</v>
      </c>
      <c r="J367" t="str">
        <f>IFERROR(選手[[#This Row],[氏名カナ]],"")</f>
        <v>ｲｽ ｲﾛﾊ</v>
      </c>
      <c r="K367" t="str">
        <f>IFERROR(選手[[#This Row],[所属名称１]],"")</f>
        <v>南海ＤＣ</v>
      </c>
      <c r="L367">
        <f>IFERROR(選手[[#This Row],[学校コード]],"")</f>
        <v>2</v>
      </c>
      <c r="M367" t="str">
        <f>IFERROR(VLOOKUP(L367,色々!G:H,2,0),"")</f>
        <v>中学</v>
      </c>
      <c r="N367">
        <f>IFERROR(選手[[#This Row],[学年]],"")</f>
        <v>1</v>
      </c>
      <c r="O367" s="49">
        <f>IFERROR(選手[[#This Row],[生年月日]],"")</f>
        <v>40132</v>
      </c>
      <c r="P367">
        <f t="shared" si="5"/>
        <v>13</v>
      </c>
    </row>
    <row r="368" spans="6:16" x14ac:dyDescent="0.15">
      <c r="F368">
        <f>IFERROR(選手[[#This Row],[選手番号]],"")</f>
        <v>367</v>
      </c>
      <c r="G368">
        <f>IFERROR(選手[[#This Row],[性別コード]],"")</f>
        <v>2</v>
      </c>
      <c r="H368" t="str">
        <f>IFERROR(VLOOKUP(G368,色々!P:Q,2,0),"")</f>
        <v>女子</v>
      </c>
      <c r="I368" t="str">
        <f>IFERROR(選手[[#This Row],[氏名]],"")</f>
        <v>渡部　莉央</v>
      </c>
      <c r="J368" t="str">
        <f>IFERROR(選手[[#This Row],[氏名カナ]],"")</f>
        <v>ﾜﾀﾅﾍﾞ ﾘｵ</v>
      </c>
      <c r="K368" t="str">
        <f>IFERROR(選手[[#This Row],[所属名称１]],"")</f>
        <v>南海ＤＣ</v>
      </c>
      <c r="L368">
        <f>IFERROR(選手[[#This Row],[学校コード]],"")</f>
        <v>1</v>
      </c>
      <c r="M368" t="str">
        <f>IFERROR(VLOOKUP(L368,色々!G:H,2,0),"")</f>
        <v>小学</v>
      </c>
      <c r="N368">
        <f>IFERROR(選手[[#This Row],[学年]],"")</f>
        <v>5</v>
      </c>
      <c r="O368" s="49">
        <f>IFERROR(選手[[#This Row],[生年月日]],"")</f>
        <v>40679</v>
      </c>
      <c r="P368">
        <f t="shared" si="5"/>
        <v>11</v>
      </c>
    </row>
    <row r="369" spans="6:16" x14ac:dyDescent="0.15">
      <c r="F369">
        <f>IFERROR(選手[[#This Row],[選手番号]],"")</f>
        <v>368</v>
      </c>
      <c r="G369">
        <f>IFERROR(選手[[#This Row],[性別コード]],"")</f>
        <v>1</v>
      </c>
      <c r="H369" t="str">
        <f>IFERROR(VLOOKUP(G369,色々!P:Q,2,0),"")</f>
        <v>男子</v>
      </c>
      <c r="I369" t="str">
        <f>IFERROR(選手[[#This Row],[氏名]],"")</f>
        <v>内田　圭祐</v>
      </c>
      <c r="J369" t="str">
        <f>IFERROR(選手[[#This Row],[氏名カナ]],"")</f>
        <v>ｳﾁﾀﾞ ｹｲｽｹ</v>
      </c>
      <c r="K369" t="str">
        <f>IFERROR(選手[[#This Row],[所属名称１]],"")</f>
        <v>ｴﾘｴｰﾙSRT</v>
      </c>
      <c r="L369">
        <f>IFERROR(選手[[#This Row],[学校コード]],"")</f>
        <v>3</v>
      </c>
      <c r="M369" t="str">
        <f>IFERROR(VLOOKUP(L369,色々!G:H,2,0),"")</f>
        <v>高校</v>
      </c>
      <c r="N369">
        <f>IFERROR(選手[[#This Row],[学年]],"")</f>
        <v>2</v>
      </c>
      <c r="O369" s="49">
        <f>IFERROR(選手[[#This Row],[生年月日]],"")</f>
        <v>38640</v>
      </c>
      <c r="P369">
        <f t="shared" si="5"/>
        <v>17</v>
      </c>
    </row>
    <row r="370" spans="6:16" x14ac:dyDescent="0.15">
      <c r="F370">
        <f>IFERROR(選手[[#This Row],[選手番号]],"")</f>
        <v>369</v>
      </c>
      <c r="G370">
        <f>IFERROR(選手[[#This Row],[性別コード]],"")</f>
        <v>1</v>
      </c>
      <c r="H370" t="str">
        <f>IFERROR(VLOOKUP(G370,色々!P:Q,2,0),"")</f>
        <v>男子</v>
      </c>
      <c r="I370" t="str">
        <f>IFERROR(選手[[#This Row],[氏名]],"")</f>
        <v>中田　智大</v>
      </c>
      <c r="J370" t="str">
        <f>IFERROR(選手[[#This Row],[氏名カナ]],"")</f>
        <v>ﾅｶﾀ ﾄﾓﾋﾛ</v>
      </c>
      <c r="K370" t="str">
        <f>IFERROR(選手[[#This Row],[所属名称１]],"")</f>
        <v>ｴﾘｴｰﾙSRT</v>
      </c>
      <c r="L370">
        <f>IFERROR(選手[[#This Row],[学校コード]],"")</f>
        <v>3</v>
      </c>
      <c r="M370" t="str">
        <f>IFERROR(VLOOKUP(L370,色々!G:H,2,0),"")</f>
        <v>高校</v>
      </c>
      <c r="N370">
        <f>IFERROR(選手[[#This Row],[学年]],"")</f>
        <v>1</v>
      </c>
      <c r="O370" s="49">
        <f>IFERROR(選手[[#This Row],[生年月日]],"")</f>
        <v>38819</v>
      </c>
      <c r="P370">
        <f t="shared" si="5"/>
        <v>16</v>
      </c>
    </row>
    <row r="371" spans="6:16" x14ac:dyDescent="0.15">
      <c r="F371">
        <f>IFERROR(選手[[#This Row],[選手番号]],"")</f>
        <v>370</v>
      </c>
      <c r="G371">
        <f>IFERROR(選手[[#This Row],[性別コード]],"")</f>
        <v>1</v>
      </c>
      <c r="H371" t="str">
        <f>IFERROR(VLOOKUP(G371,色々!P:Q,2,0),"")</f>
        <v>男子</v>
      </c>
      <c r="I371" t="str">
        <f>IFERROR(選手[[#This Row],[氏名]],"")</f>
        <v>永井　勇成</v>
      </c>
      <c r="J371" t="str">
        <f>IFERROR(選手[[#This Row],[氏名カナ]],"")</f>
        <v>ﾅｶﾞｲ ﾕｳｾｲ</v>
      </c>
      <c r="K371" t="str">
        <f>IFERROR(選手[[#This Row],[所属名称１]],"")</f>
        <v>ｴﾘｴｰﾙSRT</v>
      </c>
      <c r="L371">
        <f>IFERROR(選手[[#This Row],[学校コード]],"")</f>
        <v>2</v>
      </c>
      <c r="M371" t="str">
        <f>IFERROR(VLOOKUP(L371,色々!G:H,2,0),"")</f>
        <v>中学</v>
      </c>
      <c r="N371">
        <f>IFERROR(選手[[#This Row],[学年]],"")</f>
        <v>3</v>
      </c>
      <c r="O371" s="49">
        <f>IFERROR(選手[[#This Row],[生年月日]],"")</f>
        <v>39529</v>
      </c>
      <c r="P371">
        <f t="shared" si="5"/>
        <v>14</v>
      </c>
    </row>
    <row r="372" spans="6:16" x14ac:dyDescent="0.15">
      <c r="F372">
        <f>IFERROR(選手[[#This Row],[選手番号]],"")</f>
        <v>371</v>
      </c>
      <c r="G372">
        <f>IFERROR(選手[[#This Row],[性別コード]],"")</f>
        <v>1</v>
      </c>
      <c r="H372" t="str">
        <f>IFERROR(VLOOKUP(G372,色々!P:Q,2,0),"")</f>
        <v>男子</v>
      </c>
      <c r="I372" t="str">
        <f>IFERROR(選手[[#This Row],[氏名]],"")</f>
        <v>中田　陸翔</v>
      </c>
      <c r="J372" t="str">
        <f>IFERROR(選手[[#This Row],[氏名カナ]],"")</f>
        <v>ﾅｶﾀ ﾘｸﾄ</v>
      </c>
      <c r="K372" t="str">
        <f>IFERROR(選手[[#This Row],[所属名称１]],"")</f>
        <v>ｴﾘｴｰﾙSRT</v>
      </c>
      <c r="L372">
        <f>IFERROR(選手[[#This Row],[学校コード]],"")</f>
        <v>2</v>
      </c>
      <c r="M372" t="str">
        <f>IFERROR(VLOOKUP(L372,色々!G:H,2,0),"")</f>
        <v>中学</v>
      </c>
      <c r="N372">
        <f>IFERROR(選手[[#This Row],[学年]],"")</f>
        <v>2</v>
      </c>
      <c r="O372" s="49">
        <f>IFERROR(選手[[#This Row],[生年月日]],"")</f>
        <v>39731</v>
      </c>
      <c r="P372">
        <f t="shared" si="5"/>
        <v>14</v>
      </c>
    </row>
    <row r="373" spans="6:16" x14ac:dyDescent="0.15">
      <c r="F373">
        <f>IFERROR(選手[[#This Row],[選手番号]],"")</f>
        <v>372</v>
      </c>
      <c r="G373">
        <f>IFERROR(選手[[#This Row],[性別コード]],"")</f>
        <v>1</v>
      </c>
      <c r="H373" t="str">
        <f>IFERROR(VLOOKUP(G373,色々!P:Q,2,0),"")</f>
        <v>男子</v>
      </c>
      <c r="I373" t="str">
        <f>IFERROR(選手[[#This Row],[氏名]],"")</f>
        <v>尾藤　渉大</v>
      </c>
      <c r="J373" t="str">
        <f>IFERROR(選手[[#This Row],[氏名カナ]],"")</f>
        <v>ﾋﾞﾄｳ ｱﾕﾄ</v>
      </c>
      <c r="K373" t="str">
        <f>IFERROR(選手[[#This Row],[所属名称１]],"")</f>
        <v>ｴﾘｴｰﾙSRT</v>
      </c>
      <c r="L373">
        <f>IFERROR(選手[[#This Row],[学校コード]],"")</f>
        <v>1</v>
      </c>
      <c r="M373" t="str">
        <f>IFERROR(VLOOKUP(L373,色々!G:H,2,0),"")</f>
        <v>小学</v>
      </c>
      <c r="N373">
        <f>IFERROR(選手[[#This Row],[学年]],"")</f>
        <v>6</v>
      </c>
      <c r="O373" s="49">
        <f>IFERROR(選手[[#This Row],[生年月日]],"")</f>
        <v>40402</v>
      </c>
      <c r="P373">
        <f t="shared" si="5"/>
        <v>12</v>
      </c>
    </row>
    <row r="374" spans="6:16" x14ac:dyDescent="0.15">
      <c r="F374">
        <f>IFERROR(選手[[#This Row],[選手番号]],"")</f>
        <v>373</v>
      </c>
      <c r="G374">
        <f>IFERROR(選手[[#This Row],[性別コード]],"")</f>
        <v>1</v>
      </c>
      <c r="H374" t="str">
        <f>IFERROR(VLOOKUP(G374,色々!P:Q,2,0),"")</f>
        <v>男子</v>
      </c>
      <c r="I374" t="str">
        <f>IFERROR(選手[[#This Row],[氏名]],"")</f>
        <v>脇　　章人</v>
      </c>
      <c r="J374" t="str">
        <f>IFERROR(選手[[#This Row],[氏名カナ]],"")</f>
        <v>ﾜｷ ｱｷﾋﾄ</v>
      </c>
      <c r="K374" t="str">
        <f>IFERROR(選手[[#This Row],[所属名称１]],"")</f>
        <v>ｴﾘｴｰﾙSRT</v>
      </c>
      <c r="L374">
        <f>IFERROR(選手[[#This Row],[学校コード]],"")</f>
        <v>1</v>
      </c>
      <c r="M374" t="str">
        <f>IFERROR(VLOOKUP(L374,色々!G:H,2,0),"")</f>
        <v>小学</v>
      </c>
      <c r="N374">
        <f>IFERROR(選手[[#This Row],[学年]],"")</f>
        <v>6</v>
      </c>
      <c r="O374" s="49">
        <f>IFERROR(選手[[#This Row],[生年月日]],"")</f>
        <v>40569</v>
      </c>
      <c r="P374">
        <f t="shared" si="5"/>
        <v>11</v>
      </c>
    </row>
    <row r="375" spans="6:16" x14ac:dyDescent="0.15">
      <c r="F375">
        <f>IFERROR(選手[[#This Row],[選手番号]],"")</f>
        <v>374</v>
      </c>
      <c r="G375">
        <f>IFERROR(選手[[#This Row],[性別コード]],"")</f>
        <v>1</v>
      </c>
      <c r="H375" t="str">
        <f>IFERROR(VLOOKUP(G375,色々!P:Q,2,0),"")</f>
        <v>男子</v>
      </c>
      <c r="I375" t="str">
        <f>IFERROR(選手[[#This Row],[氏名]],"")</f>
        <v>森下　泰明</v>
      </c>
      <c r="J375" t="str">
        <f>IFERROR(選手[[#This Row],[氏名カナ]],"")</f>
        <v>ﾓﾘｼﾀ ﾔｽｱｷ</v>
      </c>
      <c r="K375" t="str">
        <f>IFERROR(選手[[#This Row],[所属名称１]],"")</f>
        <v>ｴﾘｴｰﾙSRT</v>
      </c>
      <c r="L375">
        <f>IFERROR(選手[[#This Row],[学校コード]],"")</f>
        <v>1</v>
      </c>
      <c r="M375" t="str">
        <f>IFERROR(VLOOKUP(L375,色々!G:H,2,0),"")</f>
        <v>小学</v>
      </c>
      <c r="N375">
        <f>IFERROR(選手[[#This Row],[学年]],"")</f>
        <v>5</v>
      </c>
      <c r="O375" s="49">
        <f>IFERROR(選手[[#This Row],[生年月日]],"")</f>
        <v>40702</v>
      </c>
      <c r="P375">
        <f t="shared" si="5"/>
        <v>11</v>
      </c>
    </row>
    <row r="376" spans="6:16" x14ac:dyDescent="0.15">
      <c r="F376">
        <f>IFERROR(選手[[#This Row],[選手番号]],"")</f>
        <v>375</v>
      </c>
      <c r="G376">
        <f>IFERROR(選手[[#This Row],[性別コード]],"")</f>
        <v>1</v>
      </c>
      <c r="H376" t="str">
        <f>IFERROR(VLOOKUP(G376,色々!P:Q,2,0),"")</f>
        <v>男子</v>
      </c>
      <c r="I376" t="str">
        <f>IFERROR(選手[[#This Row],[氏名]],"")</f>
        <v>脇　　遼平</v>
      </c>
      <c r="J376" t="str">
        <f>IFERROR(選手[[#This Row],[氏名カナ]],"")</f>
        <v>ﾜｷ ﾘｮｳﾍｲ</v>
      </c>
      <c r="K376" t="str">
        <f>IFERROR(選手[[#This Row],[所属名称１]],"")</f>
        <v>ｴﾘｴｰﾙSRT</v>
      </c>
      <c r="L376">
        <f>IFERROR(選手[[#This Row],[学校コード]],"")</f>
        <v>1</v>
      </c>
      <c r="M376" t="str">
        <f>IFERROR(VLOOKUP(L376,色々!G:H,2,0),"")</f>
        <v>小学</v>
      </c>
      <c r="N376">
        <f>IFERROR(選手[[#This Row],[学年]],"")</f>
        <v>4</v>
      </c>
      <c r="O376" s="49">
        <f>IFERROR(選手[[#This Row],[生年月日]],"")</f>
        <v>41310</v>
      </c>
      <c r="P376">
        <f t="shared" si="5"/>
        <v>9</v>
      </c>
    </row>
    <row r="377" spans="6:16" x14ac:dyDescent="0.15">
      <c r="F377">
        <f>IFERROR(選手[[#This Row],[選手番号]],"")</f>
        <v>376</v>
      </c>
      <c r="G377">
        <f>IFERROR(選手[[#This Row],[性別コード]],"")</f>
        <v>2</v>
      </c>
      <c r="H377" t="str">
        <f>IFERROR(VLOOKUP(G377,色々!P:Q,2,0),"")</f>
        <v>女子</v>
      </c>
      <c r="I377" t="str">
        <f>IFERROR(選手[[#This Row],[氏名]],"")</f>
        <v>内田　侑花</v>
      </c>
      <c r="J377" t="str">
        <f>IFERROR(選手[[#This Row],[氏名カナ]],"")</f>
        <v>ｳﾁﾀﾞ ﾕｶ</v>
      </c>
      <c r="K377" t="str">
        <f>IFERROR(選手[[#This Row],[所属名称１]],"")</f>
        <v>ｴﾘｴｰﾙSRT</v>
      </c>
      <c r="L377">
        <f>IFERROR(選手[[#This Row],[学校コード]],"")</f>
        <v>2</v>
      </c>
      <c r="M377" t="str">
        <f>IFERROR(VLOOKUP(L377,色々!G:H,2,0),"")</f>
        <v>中学</v>
      </c>
      <c r="N377">
        <f>IFERROR(選手[[#This Row],[学年]],"")</f>
        <v>2</v>
      </c>
      <c r="O377" s="49">
        <f>IFERROR(選手[[#This Row],[生年月日]],"")</f>
        <v>39615</v>
      </c>
      <c r="P377">
        <f t="shared" si="5"/>
        <v>14</v>
      </c>
    </row>
    <row r="378" spans="6:16" x14ac:dyDescent="0.15">
      <c r="F378">
        <f>IFERROR(選手[[#This Row],[選手番号]],"")</f>
        <v>377</v>
      </c>
      <c r="G378">
        <f>IFERROR(選手[[#This Row],[性別コード]],"")</f>
        <v>2</v>
      </c>
      <c r="H378" t="str">
        <f>IFERROR(VLOOKUP(G378,色々!P:Q,2,0),"")</f>
        <v>女子</v>
      </c>
      <c r="I378" t="str">
        <f>IFERROR(選手[[#This Row],[氏名]],"")</f>
        <v>藤原　萌叶</v>
      </c>
      <c r="J378" t="str">
        <f>IFERROR(選手[[#This Row],[氏名カナ]],"")</f>
        <v>ﾌｼﾞﾜﾗ ﾎﾉｶ</v>
      </c>
      <c r="K378" t="str">
        <f>IFERROR(選手[[#This Row],[所属名称１]],"")</f>
        <v>ｴﾘｴｰﾙSRT</v>
      </c>
      <c r="L378">
        <f>IFERROR(選手[[#This Row],[学校コード]],"")</f>
        <v>2</v>
      </c>
      <c r="M378" t="str">
        <f>IFERROR(VLOOKUP(L378,色々!G:H,2,0),"")</f>
        <v>中学</v>
      </c>
      <c r="N378">
        <f>IFERROR(選手[[#This Row],[学年]],"")</f>
        <v>2</v>
      </c>
      <c r="O378" s="49">
        <f>IFERROR(選手[[#This Row],[生年月日]],"")</f>
        <v>39889</v>
      </c>
      <c r="P378">
        <f t="shared" si="5"/>
        <v>13</v>
      </c>
    </row>
    <row r="379" spans="6:16" x14ac:dyDescent="0.15">
      <c r="F379">
        <f>IFERROR(選手[[#This Row],[選手番号]],"")</f>
        <v>378</v>
      </c>
      <c r="G379">
        <f>IFERROR(選手[[#This Row],[性別コード]],"")</f>
        <v>2</v>
      </c>
      <c r="H379" t="str">
        <f>IFERROR(VLOOKUP(G379,色々!P:Q,2,0),"")</f>
        <v>女子</v>
      </c>
      <c r="I379" t="str">
        <f>IFERROR(選手[[#This Row],[氏名]],"")</f>
        <v>青木　花音</v>
      </c>
      <c r="J379" t="str">
        <f>IFERROR(選手[[#This Row],[氏名カナ]],"")</f>
        <v>ｱｵｷ ﾊﾅ</v>
      </c>
      <c r="K379" t="str">
        <f>IFERROR(選手[[#This Row],[所属名称１]],"")</f>
        <v>ｴﾘｴｰﾙSRT</v>
      </c>
      <c r="L379">
        <f>IFERROR(選手[[#This Row],[学校コード]],"")</f>
        <v>1</v>
      </c>
      <c r="M379" t="str">
        <f>IFERROR(VLOOKUP(L379,色々!G:H,2,0),"")</f>
        <v>小学</v>
      </c>
      <c r="N379">
        <f>IFERROR(選手[[#This Row],[学年]],"")</f>
        <v>6</v>
      </c>
      <c r="O379" s="49">
        <f>IFERROR(選手[[#This Row],[生年月日]],"")</f>
        <v>40542</v>
      </c>
      <c r="P379">
        <f t="shared" si="5"/>
        <v>12</v>
      </c>
    </row>
    <row r="380" spans="6:16" x14ac:dyDescent="0.15">
      <c r="F380">
        <f>IFERROR(選手[[#This Row],[選手番号]],"")</f>
        <v>379</v>
      </c>
      <c r="G380">
        <f>IFERROR(選手[[#This Row],[性別コード]],"")</f>
        <v>2</v>
      </c>
      <c r="H380" t="str">
        <f>IFERROR(VLOOKUP(G380,色々!P:Q,2,0),"")</f>
        <v>女子</v>
      </c>
      <c r="I380" t="str">
        <f>IFERROR(選手[[#This Row],[氏名]],"")</f>
        <v>宮崎　倖歩</v>
      </c>
      <c r="J380" t="str">
        <f>IFERROR(選手[[#This Row],[氏名カナ]],"")</f>
        <v>ﾐﾔｻﾞｷ ﾕｷﾎ</v>
      </c>
      <c r="K380" t="str">
        <f>IFERROR(選手[[#This Row],[所属名称１]],"")</f>
        <v>ｴﾘｴｰﾙSRT</v>
      </c>
      <c r="L380">
        <f>IFERROR(選手[[#This Row],[学校コード]],"")</f>
        <v>1</v>
      </c>
      <c r="M380" t="str">
        <f>IFERROR(VLOOKUP(L380,色々!G:H,2,0),"")</f>
        <v>小学</v>
      </c>
      <c r="N380">
        <f>IFERROR(選手[[#This Row],[学年]],"")</f>
        <v>6</v>
      </c>
      <c r="O380" s="49">
        <f>IFERROR(選手[[#This Row],[生年月日]],"")</f>
        <v>40619</v>
      </c>
      <c r="P380">
        <f t="shared" si="5"/>
        <v>11</v>
      </c>
    </row>
    <row r="381" spans="6:16" x14ac:dyDescent="0.15">
      <c r="F381">
        <f>IFERROR(選手[[#This Row],[選手番号]],"")</f>
        <v>380</v>
      </c>
      <c r="G381">
        <f>IFERROR(選手[[#This Row],[性別コード]],"")</f>
        <v>2</v>
      </c>
      <c r="H381" t="str">
        <f>IFERROR(VLOOKUP(G381,色々!P:Q,2,0),"")</f>
        <v>女子</v>
      </c>
      <c r="I381" t="str">
        <f>IFERROR(選手[[#This Row],[氏名]],"")</f>
        <v>脇　　栞那</v>
      </c>
      <c r="J381" t="str">
        <f>IFERROR(選手[[#This Row],[氏名カナ]],"")</f>
        <v>ﾜｷ ｶﾝﾅ</v>
      </c>
      <c r="K381" t="str">
        <f>IFERROR(選手[[#This Row],[所属名称１]],"")</f>
        <v>ｴﾘｴｰﾙSRT</v>
      </c>
      <c r="L381">
        <f>IFERROR(選手[[#This Row],[学校コード]],"")</f>
        <v>1</v>
      </c>
      <c r="M381" t="str">
        <f>IFERROR(VLOOKUP(L381,色々!G:H,2,0),"")</f>
        <v>小学</v>
      </c>
      <c r="N381">
        <f>IFERROR(選手[[#This Row],[学年]],"")</f>
        <v>5</v>
      </c>
      <c r="O381" s="49">
        <f>IFERROR(選手[[#This Row],[生年月日]],"")</f>
        <v>40975</v>
      </c>
      <c r="P381">
        <f t="shared" si="5"/>
        <v>10</v>
      </c>
    </row>
    <row r="382" spans="6:16" x14ac:dyDescent="0.15">
      <c r="F382">
        <f>IFERROR(選手[[#This Row],[選手番号]],"")</f>
        <v>381</v>
      </c>
      <c r="G382">
        <f>IFERROR(選手[[#This Row],[性別コード]],"")</f>
        <v>2</v>
      </c>
      <c r="H382" t="str">
        <f>IFERROR(VLOOKUP(G382,色々!P:Q,2,0),"")</f>
        <v>女子</v>
      </c>
      <c r="I382" t="str">
        <f>IFERROR(選手[[#This Row],[氏名]],"")</f>
        <v>坂下　梨紗</v>
      </c>
      <c r="J382" t="str">
        <f>IFERROR(選手[[#This Row],[氏名カナ]],"")</f>
        <v>ｻｶｼﾀ ﾘｻ</v>
      </c>
      <c r="K382" t="str">
        <f>IFERROR(選手[[#This Row],[所属名称１]],"")</f>
        <v>ｴﾘｴｰﾙSRT</v>
      </c>
      <c r="L382">
        <f>IFERROR(選手[[#This Row],[学校コード]],"")</f>
        <v>1</v>
      </c>
      <c r="M382" t="str">
        <f>IFERROR(VLOOKUP(L382,色々!G:H,2,0),"")</f>
        <v>小学</v>
      </c>
      <c r="N382">
        <f>IFERROR(選手[[#This Row],[学年]],"")</f>
        <v>4</v>
      </c>
      <c r="O382" s="49">
        <f>IFERROR(選手[[#This Row],[生年月日]],"")</f>
        <v>41239</v>
      </c>
      <c r="P382">
        <f t="shared" si="5"/>
        <v>10</v>
      </c>
    </row>
    <row r="383" spans="6:16" x14ac:dyDescent="0.15">
      <c r="F383">
        <f>IFERROR(選手[[#This Row],[選手番号]],"")</f>
        <v>382</v>
      </c>
      <c r="G383">
        <f>IFERROR(選手[[#This Row],[性別コード]],"")</f>
        <v>1</v>
      </c>
      <c r="H383" t="str">
        <f>IFERROR(VLOOKUP(G383,色々!P:Q,2,0),"")</f>
        <v>男子</v>
      </c>
      <c r="I383" t="str">
        <f>IFERROR(選手[[#This Row],[氏名]],"")</f>
        <v>塩出　大剛</v>
      </c>
      <c r="J383" t="str">
        <f>IFERROR(選手[[#This Row],[氏名カナ]],"")</f>
        <v>ｼｵﾃﾞ ﾀﾞｲｺﾞ</v>
      </c>
      <c r="K383" t="str">
        <f>IFERROR(選手[[#This Row],[所属名称１]],"")</f>
        <v>西条ＳＣ</v>
      </c>
      <c r="L383">
        <f>IFERROR(選手[[#This Row],[学校コード]],"")</f>
        <v>2</v>
      </c>
      <c r="M383" t="str">
        <f>IFERROR(VLOOKUP(L383,色々!G:H,2,0),"")</f>
        <v>中学</v>
      </c>
      <c r="N383">
        <f>IFERROR(選手[[#This Row],[学年]],"")</f>
        <v>2</v>
      </c>
      <c r="O383" s="49">
        <f>IFERROR(選手[[#This Row],[生年月日]],"")</f>
        <v>39737</v>
      </c>
      <c r="P383">
        <f t="shared" si="5"/>
        <v>14</v>
      </c>
    </row>
    <row r="384" spans="6:16" x14ac:dyDescent="0.15">
      <c r="F384">
        <f>IFERROR(選手[[#This Row],[選手番号]],"")</f>
        <v>383</v>
      </c>
      <c r="G384">
        <f>IFERROR(選手[[#This Row],[性別コード]],"")</f>
        <v>1</v>
      </c>
      <c r="H384" t="str">
        <f>IFERROR(VLOOKUP(G384,色々!P:Q,2,0),"")</f>
        <v>男子</v>
      </c>
      <c r="I384" t="str">
        <f>IFERROR(選手[[#This Row],[氏名]],"")</f>
        <v>松尾　秀晟</v>
      </c>
      <c r="J384" t="str">
        <f>IFERROR(選手[[#This Row],[氏名カナ]],"")</f>
        <v>ﾏﾂｵ ｼｭｳｾｲ</v>
      </c>
      <c r="K384" t="str">
        <f>IFERROR(選手[[#This Row],[所属名称１]],"")</f>
        <v>西条ＳＣ</v>
      </c>
      <c r="L384">
        <f>IFERROR(選手[[#This Row],[学校コード]],"")</f>
        <v>1</v>
      </c>
      <c r="M384" t="str">
        <f>IFERROR(VLOOKUP(L384,色々!G:H,2,0),"")</f>
        <v>小学</v>
      </c>
      <c r="N384">
        <f>IFERROR(選手[[#This Row],[学年]],"")</f>
        <v>6</v>
      </c>
      <c r="O384" s="49">
        <f>IFERROR(選手[[#This Row],[生年月日]],"")</f>
        <v>40464</v>
      </c>
      <c r="P384">
        <f t="shared" si="5"/>
        <v>12</v>
      </c>
    </row>
    <row r="385" spans="6:16" x14ac:dyDescent="0.15">
      <c r="F385">
        <f>IFERROR(選手[[#This Row],[選手番号]],"")</f>
        <v>384</v>
      </c>
      <c r="G385">
        <f>IFERROR(選手[[#This Row],[性別コード]],"")</f>
        <v>1</v>
      </c>
      <c r="H385" t="str">
        <f>IFERROR(VLOOKUP(G385,色々!P:Q,2,0),"")</f>
        <v>男子</v>
      </c>
      <c r="I385" t="str">
        <f>IFERROR(選手[[#This Row],[氏名]],"")</f>
        <v>松尾　篤城</v>
      </c>
      <c r="J385" t="str">
        <f>IFERROR(選手[[#This Row],[氏名カナ]],"")</f>
        <v>ﾏﾂｵ ｱﾂｷ</v>
      </c>
      <c r="K385" t="str">
        <f>IFERROR(選手[[#This Row],[所属名称１]],"")</f>
        <v>西条ＳＣ</v>
      </c>
      <c r="L385">
        <f>IFERROR(選手[[#This Row],[学校コード]],"")</f>
        <v>1</v>
      </c>
      <c r="M385" t="str">
        <f>IFERROR(VLOOKUP(L385,色々!G:H,2,0),"")</f>
        <v>小学</v>
      </c>
      <c r="N385">
        <f>IFERROR(選手[[#This Row],[学年]],"")</f>
        <v>4</v>
      </c>
      <c r="O385" s="49">
        <f>IFERROR(選手[[#This Row],[生年月日]],"")</f>
        <v>41249</v>
      </c>
      <c r="P385">
        <f t="shared" si="5"/>
        <v>10</v>
      </c>
    </row>
    <row r="386" spans="6:16" x14ac:dyDescent="0.15">
      <c r="F386">
        <f>IFERROR(選手[[#This Row],[選手番号]],"")</f>
        <v>385</v>
      </c>
      <c r="G386">
        <f>IFERROR(選手[[#This Row],[性別コード]],"")</f>
        <v>1</v>
      </c>
      <c r="H386" t="str">
        <f>IFERROR(VLOOKUP(G386,色々!P:Q,2,0),"")</f>
        <v>男子</v>
      </c>
      <c r="I386" t="str">
        <f>IFERROR(選手[[#This Row],[氏名]],"")</f>
        <v>石川　幸明</v>
      </c>
      <c r="J386" t="str">
        <f>IFERROR(選手[[#This Row],[氏名カナ]],"")</f>
        <v>ｲｼｶﾜ ｺｳﾒｲ</v>
      </c>
      <c r="K386" t="str">
        <f>IFERROR(選手[[#This Row],[所属名称１]],"")</f>
        <v>西条ＳＣ</v>
      </c>
      <c r="L386">
        <f>IFERROR(選手[[#This Row],[学校コード]],"")</f>
        <v>1</v>
      </c>
      <c r="M386" t="str">
        <f>IFERROR(VLOOKUP(L386,色々!G:H,2,0),"")</f>
        <v>小学</v>
      </c>
      <c r="N386">
        <f>IFERROR(選手[[#This Row],[学年]],"")</f>
        <v>3</v>
      </c>
      <c r="O386" s="49">
        <f>IFERROR(選手[[#This Row],[生年月日]],"")</f>
        <v>41519</v>
      </c>
      <c r="P386">
        <f t="shared" si="5"/>
        <v>9</v>
      </c>
    </row>
    <row r="387" spans="6:16" x14ac:dyDescent="0.15">
      <c r="F387">
        <f>IFERROR(選手[[#This Row],[選手番号]],"")</f>
        <v>386</v>
      </c>
      <c r="G387">
        <f>IFERROR(選手[[#This Row],[性別コード]],"")</f>
        <v>2</v>
      </c>
      <c r="H387" t="str">
        <f>IFERROR(VLOOKUP(G387,色々!P:Q,2,0),"")</f>
        <v>女子</v>
      </c>
      <c r="I387" t="str">
        <f>IFERROR(選手[[#This Row],[氏名]],"")</f>
        <v>三宅　玲奈</v>
      </c>
      <c r="J387" t="str">
        <f>IFERROR(選手[[#This Row],[氏名カナ]],"")</f>
        <v>ﾐﾔｹ ﾚｲﾅ</v>
      </c>
      <c r="K387" t="str">
        <f>IFERROR(選手[[#This Row],[所属名称１]],"")</f>
        <v>西条ＳＣ</v>
      </c>
      <c r="L387">
        <f>IFERROR(選手[[#This Row],[学校コード]],"")</f>
        <v>1</v>
      </c>
      <c r="M387" t="str">
        <f>IFERROR(VLOOKUP(L387,色々!G:H,2,0),"")</f>
        <v>小学</v>
      </c>
      <c r="N387">
        <f>IFERROR(選手[[#This Row],[学年]],"")</f>
        <v>5</v>
      </c>
      <c r="O387" s="49">
        <f>IFERROR(選手[[#This Row],[生年月日]],"")</f>
        <v>40798</v>
      </c>
      <c r="P387">
        <f t="shared" ref="P387:P450" si="6">DATEDIF(O387,$O$1,"y")</f>
        <v>11</v>
      </c>
    </row>
    <row r="388" spans="6:16" x14ac:dyDescent="0.15">
      <c r="F388">
        <f>IFERROR(選手[[#This Row],[選手番号]],"")</f>
        <v>387</v>
      </c>
      <c r="G388">
        <f>IFERROR(選手[[#This Row],[性別コード]],"")</f>
        <v>2</v>
      </c>
      <c r="H388" t="str">
        <f>IFERROR(VLOOKUP(G388,色々!P:Q,2,0),"")</f>
        <v>女子</v>
      </c>
      <c r="I388" t="str">
        <f>IFERROR(選手[[#This Row],[氏名]],"")</f>
        <v>小池　真生</v>
      </c>
      <c r="J388" t="str">
        <f>IFERROR(選手[[#This Row],[氏名カナ]],"")</f>
        <v>ｺｲｹ ﾏｵ</v>
      </c>
      <c r="K388" t="str">
        <f>IFERROR(選手[[#This Row],[所属名称１]],"")</f>
        <v>西条ＳＣ</v>
      </c>
      <c r="L388">
        <f>IFERROR(選手[[#This Row],[学校コード]],"")</f>
        <v>1</v>
      </c>
      <c r="M388" t="str">
        <f>IFERROR(VLOOKUP(L388,色々!G:H,2,0),"")</f>
        <v>小学</v>
      </c>
      <c r="N388">
        <f>IFERROR(選手[[#This Row],[学年]],"")</f>
        <v>5</v>
      </c>
      <c r="O388" s="49">
        <f>IFERROR(選手[[#This Row],[生年月日]],"")</f>
        <v>40953</v>
      </c>
      <c r="P388">
        <f t="shared" si="6"/>
        <v>10</v>
      </c>
    </row>
    <row r="389" spans="6:16" x14ac:dyDescent="0.15">
      <c r="F389">
        <f>IFERROR(選手[[#This Row],[選手番号]],"")</f>
        <v>388</v>
      </c>
      <c r="G389">
        <f>IFERROR(選手[[#This Row],[性別コード]],"")</f>
        <v>1</v>
      </c>
      <c r="H389" t="str">
        <f>IFERROR(VLOOKUP(G389,色々!P:Q,2,0),"")</f>
        <v>男子</v>
      </c>
      <c r="I389" t="str">
        <f>IFERROR(選手[[#This Row],[氏名]],"")</f>
        <v>菊山　翔太</v>
      </c>
      <c r="J389" t="str">
        <f>IFERROR(選手[[#This Row],[氏名カナ]],"")</f>
        <v>ｷｸﾔﾏ ｼｮｳﾀ</v>
      </c>
      <c r="K389" t="str">
        <f>IFERROR(選手[[#This Row],[所属名称１]],"")</f>
        <v>ＭＧ瀬戸内</v>
      </c>
      <c r="L389">
        <f>IFERROR(選手[[#This Row],[学校コード]],"")</f>
        <v>3</v>
      </c>
      <c r="M389" t="str">
        <f>IFERROR(VLOOKUP(L389,色々!G:H,2,0),"")</f>
        <v>高校</v>
      </c>
      <c r="N389">
        <f>IFERROR(選手[[#This Row],[学年]],"")</f>
        <v>3</v>
      </c>
      <c r="O389" s="49">
        <f>IFERROR(選手[[#This Row],[生年月日]],"")</f>
        <v>38168</v>
      </c>
      <c r="P389">
        <f t="shared" si="6"/>
        <v>18</v>
      </c>
    </row>
    <row r="390" spans="6:16" x14ac:dyDescent="0.15">
      <c r="F390">
        <f>IFERROR(選手[[#This Row],[選手番号]],"")</f>
        <v>389</v>
      </c>
      <c r="G390">
        <f>IFERROR(選手[[#This Row],[性別コード]],"")</f>
        <v>1</v>
      </c>
      <c r="H390" t="str">
        <f>IFERROR(VLOOKUP(G390,色々!P:Q,2,0),"")</f>
        <v>男子</v>
      </c>
      <c r="I390" t="str">
        <f>IFERROR(選手[[#This Row],[氏名]],"")</f>
        <v>加藤　雄大</v>
      </c>
      <c r="J390" t="str">
        <f>IFERROR(選手[[#This Row],[氏名カナ]],"")</f>
        <v>ｶﾄｳ ﾀｹﾋﾛ</v>
      </c>
      <c r="K390" t="str">
        <f>IFERROR(選手[[#This Row],[所属名称１]],"")</f>
        <v>ＭＧ瀬戸内</v>
      </c>
      <c r="L390">
        <f>IFERROR(選手[[#This Row],[学校コード]],"")</f>
        <v>3</v>
      </c>
      <c r="M390" t="str">
        <f>IFERROR(VLOOKUP(L390,色々!G:H,2,0),"")</f>
        <v>高校</v>
      </c>
      <c r="N390">
        <f>IFERROR(選手[[#This Row],[学年]],"")</f>
        <v>2</v>
      </c>
      <c r="O390" s="49">
        <f>IFERROR(選手[[#This Row],[生年月日]],"")</f>
        <v>38609</v>
      </c>
      <c r="P390">
        <f t="shared" si="6"/>
        <v>17</v>
      </c>
    </row>
    <row r="391" spans="6:16" x14ac:dyDescent="0.15">
      <c r="F391">
        <f>IFERROR(選手[[#This Row],[選手番号]],"")</f>
        <v>390</v>
      </c>
      <c r="G391">
        <f>IFERROR(選手[[#This Row],[性別コード]],"")</f>
        <v>1</v>
      </c>
      <c r="H391" t="str">
        <f>IFERROR(VLOOKUP(G391,色々!P:Q,2,0),"")</f>
        <v>男子</v>
      </c>
      <c r="I391" t="str">
        <f>IFERROR(選手[[#This Row],[氏名]],"")</f>
        <v>中戸　琉銀</v>
      </c>
      <c r="J391" t="str">
        <f>IFERROR(選手[[#This Row],[氏名カナ]],"")</f>
        <v>ﾅｶﾄ ﾘﾛ</v>
      </c>
      <c r="K391" t="str">
        <f>IFERROR(選手[[#This Row],[所属名称１]],"")</f>
        <v>ＭＧ瀬戸内</v>
      </c>
      <c r="L391">
        <f>IFERROR(選手[[#This Row],[学校コード]],"")</f>
        <v>3</v>
      </c>
      <c r="M391" t="str">
        <f>IFERROR(VLOOKUP(L391,色々!G:H,2,0),"")</f>
        <v>高校</v>
      </c>
      <c r="N391">
        <f>IFERROR(選手[[#This Row],[学年]],"")</f>
        <v>2</v>
      </c>
      <c r="O391" s="49">
        <f>IFERROR(選手[[#This Row],[生年月日]],"")</f>
        <v>38742</v>
      </c>
      <c r="P391">
        <f t="shared" si="6"/>
        <v>16</v>
      </c>
    </row>
    <row r="392" spans="6:16" x14ac:dyDescent="0.15">
      <c r="F392">
        <f>IFERROR(選手[[#This Row],[選手番号]],"")</f>
        <v>391</v>
      </c>
      <c r="G392">
        <f>IFERROR(選手[[#This Row],[性別コード]],"")</f>
        <v>1</v>
      </c>
      <c r="H392" t="str">
        <f>IFERROR(VLOOKUP(G392,色々!P:Q,2,0),"")</f>
        <v>男子</v>
      </c>
      <c r="I392" t="str">
        <f>IFERROR(選手[[#This Row],[氏名]],"")</f>
        <v>石原　晴琉</v>
      </c>
      <c r="J392" t="str">
        <f>IFERROR(選手[[#This Row],[氏名カナ]],"")</f>
        <v>ｲｼﾊﾗ ﾊﾙ</v>
      </c>
      <c r="K392" t="str">
        <f>IFERROR(選手[[#This Row],[所属名称１]],"")</f>
        <v>ＭＧ瀬戸内</v>
      </c>
      <c r="L392">
        <f>IFERROR(選手[[#This Row],[学校コード]],"")</f>
        <v>3</v>
      </c>
      <c r="M392" t="str">
        <f>IFERROR(VLOOKUP(L392,色々!G:H,2,0),"")</f>
        <v>高校</v>
      </c>
      <c r="N392">
        <f>IFERROR(選手[[#This Row],[学年]],"")</f>
        <v>1</v>
      </c>
      <c r="O392" s="49">
        <f>IFERROR(選手[[#This Row],[生年月日]],"")</f>
        <v>38897</v>
      </c>
      <c r="P392">
        <f t="shared" si="6"/>
        <v>16</v>
      </c>
    </row>
    <row r="393" spans="6:16" x14ac:dyDescent="0.15">
      <c r="F393">
        <f>IFERROR(選手[[#This Row],[選手番号]],"")</f>
        <v>392</v>
      </c>
      <c r="G393">
        <f>IFERROR(選手[[#This Row],[性別コード]],"")</f>
        <v>1</v>
      </c>
      <c r="H393" t="str">
        <f>IFERROR(VLOOKUP(G393,色々!P:Q,2,0),"")</f>
        <v>男子</v>
      </c>
      <c r="I393" t="str">
        <f>IFERROR(選手[[#This Row],[氏名]],"")</f>
        <v>田中　稔也</v>
      </c>
      <c r="J393" t="str">
        <f>IFERROR(選手[[#This Row],[氏名カナ]],"")</f>
        <v>ﾀﾅｶ ﾄｼﾔ</v>
      </c>
      <c r="K393" t="str">
        <f>IFERROR(選手[[#This Row],[所属名称１]],"")</f>
        <v>ＭＧ瀬戸内</v>
      </c>
      <c r="L393">
        <f>IFERROR(選手[[#This Row],[学校コード]],"")</f>
        <v>2</v>
      </c>
      <c r="M393" t="str">
        <f>IFERROR(VLOOKUP(L393,色々!G:H,2,0),"")</f>
        <v>中学</v>
      </c>
      <c r="N393">
        <f>IFERROR(選手[[#This Row],[学年]],"")</f>
        <v>2</v>
      </c>
      <c r="O393" s="49">
        <f>IFERROR(選手[[#This Row],[生年月日]],"")</f>
        <v>39546</v>
      </c>
      <c r="P393">
        <f t="shared" si="6"/>
        <v>14</v>
      </c>
    </row>
    <row r="394" spans="6:16" x14ac:dyDescent="0.15">
      <c r="F394">
        <f>IFERROR(選手[[#This Row],[選手番号]],"")</f>
        <v>393</v>
      </c>
      <c r="G394">
        <f>IFERROR(選手[[#This Row],[性別コード]],"")</f>
        <v>1</v>
      </c>
      <c r="H394" t="str">
        <f>IFERROR(VLOOKUP(G394,色々!P:Q,2,0),"")</f>
        <v>男子</v>
      </c>
      <c r="I394" t="str">
        <f>IFERROR(選手[[#This Row],[氏名]],"")</f>
        <v>森　　大空</v>
      </c>
      <c r="J394" t="str">
        <f>IFERROR(選手[[#This Row],[氏名カナ]],"")</f>
        <v>ﾓﾘ ﾀﾞｲｱ</v>
      </c>
      <c r="K394" t="str">
        <f>IFERROR(選手[[#This Row],[所属名称１]],"")</f>
        <v>ＭＧ瀬戸内</v>
      </c>
      <c r="L394">
        <f>IFERROR(選手[[#This Row],[学校コード]],"")</f>
        <v>2</v>
      </c>
      <c r="M394" t="str">
        <f>IFERROR(VLOOKUP(L394,色々!G:H,2,0),"")</f>
        <v>中学</v>
      </c>
      <c r="N394">
        <f>IFERROR(選手[[#This Row],[学年]],"")</f>
        <v>2</v>
      </c>
      <c r="O394" s="49">
        <f>IFERROR(選手[[#This Row],[生年月日]],"")</f>
        <v>39891</v>
      </c>
      <c r="P394">
        <f t="shared" si="6"/>
        <v>13</v>
      </c>
    </row>
    <row r="395" spans="6:16" x14ac:dyDescent="0.15">
      <c r="F395">
        <f>IFERROR(選手[[#This Row],[選手番号]],"")</f>
        <v>394</v>
      </c>
      <c r="G395">
        <f>IFERROR(選手[[#This Row],[性別コード]],"")</f>
        <v>1</v>
      </c>
      <c r="H395" t="str">
        <f>IFERROR(VLOOKUP(G395,色々!P:Q,2,0),"")</f>
        <v>男子</v>
      </c>
      <c r="I395" t="str">
        <f>IFERROR(選手[[#This Row],[氏名]],"")</f>
        <v>森　　瑛心</v>
      </c>
      <c r="J395" t="str">
        <f>IFERROR(選手[[#This Row],[氏名カナ]],"")</f>
        <v>ﾓﾘ ｴｲｼﾝ</v>
      </c>
      <c r="K395" t="str">
        <f>IFERROR(選手[[#This Row],[所属名称１]],"")</f>
        <v>ＭＧ瀬戸内</v>
      </c>
      <c r="L395">
        <f>IFERROR(選手[[#This Row],[学校コード]],"")</f>
        <v>1</v>
      </c>
      <c r="M395" t="str">
        <f>IFERROR(VLOOKUP(L395,色々!G:H,2,0),"")</f>
        <v>小学</v>
      </c>
      <c r="N395">
        <f>IFERROR(選手[[#This Row],[学年]],"")</f>
        <v>4</v>
      </c>
      <c r="O395" s="49">
        <f>IFERROR(選手[[#This Row],[生年月日]],"")</f>
        <v>41341</v>
      </c>
      <c r="P395">
        <f t="shared" si="6"/>
        <v>9</v>
      </c>
    </row>
    <row r="396" spans="6:16" x14ac:dyDescent="0.15">
      <c r="F396">
        <f>IFERROR(選手[[#This Row],[選手番号]],"")</f>
        <v>395</v>
      </c>
      <c r="G396">
        <f>IFERROR(選手[[#This Row],[性別コード]],"")</f>
        <v>2</v>
      </c>
      <c r="H396" t="str">
        <f>IFERROR(VLOOKUP(G396,色々!P:Q,2,0),"")</f>
        <v>女子</v>
      </c>
      <c r="I396" t="str">
        <f>IFERROR(選手[[#This Row],[氏名]],"")</f>
        <v>山本　彩実</v>
      </c>
      <c r="J396" t="str">
        <f>IFERROR(選手[[#This Row],[氏名カナ]],"")</f>
        <v>ﾔﾏﾓﾄ ｱﾐ</v>
      </c>
      <c r="K396" t="str">
        <f>IFERROR(選手[[#This Row],[所属名称１]],"")</f>
        <v>ＭＧ瀬戸内</v>
      </c>
      <c r="L396">
        <f>IFERROR(選手[[#This Row],[学校コード]],"")</f>
        <v>3</v>
      </c>
      <c r="M396" t="str">
        <f>IFERROR(VLOOKUP(L396,色々!G:H,2,0),"")</f>
        <v>高校</v>
      </c>
      <c r="N396">
        <f>IFERROR(選手[[#This Row],[学年]],"")</f>
        <v>2</v>
      </c>
      <c r="O396" s="49">
        <f>IFERROR(選手[[#This Row],[生年月日]],"")</f>
        <v>38564</v>
      </c>
      <c r="P396">
        <f t="shared" si="6"/>
        <v>17</v>
      </c>
    </row>
    <row r="397" spans="6:16" x14ac:dyDescent="0.15">
      <c r="F397">
        <f>IFERROR(選手[[#This Row],[選手番号]],"")</f>
        <v>396</v>
      </c>
      <c r="G397">
        <f>IFERROR(選手[[#This Row],[性別コード]],"")</f>
        <v>2</v>
      </c>
      <c r="H397" t="str">
        <f>IFERROR(VLOOKUP(G397,色々!P:Q,2,0),"")</f>
        <v>女子</v>
      </c>
      <c r="I397" t="str">
        <f>IFERROR(選手[[#This Row],[氏名]],"")</f>
        <v>文田　愛心</v>
      </c>
      <c r="J397" t="str">
        <f>IFERROR(選手[[#This Row],[氏名カナ]],"")</f>
        <v>ﾌﾞﾝﾀﾞ ﾏﾅﾐ</v>
      </c>
      <c r="K397" t="str">
        <f>IFERROR(選手[[#This Row],[所属名称１]],"")</f>
        <v>ＭＧ瀬戸内</v>
      </c>
      <c r="L397">
        <f>IFERROR(選手[[#This Row],[学校コード]],"")</f>
        <v>2</v>
      </c>
      <c r="M397" t="str">
        <f>IFERROR(VLOOKUP(L397,色々!G:H,2,0),"")</f>
        <v>中学</v>
      </c>
      <c r="N397">
        <f>IFERROR(選手[[#This Row],[学年]],"")</f>
        <v>3</v>
      </c>
      <c r="O397" s="49">
        <f>IFERROR(選手[[#This Row],[生年月日]],"")</f>
        <v>39471</v>
      </c>
      <c r="P397">
        <f t="shared" si="6"/>
        <v>14</v>
      </c>
    </row>
    <row r="398" spans="6:16" x14ac:dyDescent="0.15">
      <c r="F398">
        <f>IFERROR(選手[[#This Row],[選手番号]],"")</f>
        <v>397</v>
      </c>
      <c r="G398">
        <f>IFERROR(選手[[#This Row],[性別コード]],"")</f>
        <v>2</v>
      </c>
      <c r="H398" t="str">
        <f>IFERROR(VLOOKUP(G398,色々!P:Q,2,0),"")</f>
        <v>女子</v>
      </c>
      <c r="I398" t="str">
        <f>IFERROR(選手[[#This Row],[氏名]],"")</f>
        <v>森　　天乃</v>
      </c>
      <c r="J398" t="str">
        <f>IFERROR(選手[[#This Row],[氏名カナ]],"")</f>
        <v>ﾓﾘ ｱﾏﾉ</v>
      </c>
      <c r="K398" t="str">
        <f>IFERROR(選手[[#This Row],[所属名称１]],"")</f>
        <v>ＭＧ瀬戸内</v>
      </c>
      <c r="L398">
        <f>IFERROR(選手[[#This Row],[学校コード]],"")</f>
        <v>2</v>
      </c>
      <c r="M398" t="str">
        <f>IFERROR(VLOOKUP(L398,色々!G:H,2,0),"")</f>
        <v>中学</v>
      </c>
      <c r="N398">
        <f>IFERROR(選手[[#This Row],[学年]],"")</f>
        <v>2</v>
      </c>
      <c r="O398" s="49">
        <f>IFERROR(選手[[#This Row],[生年月日]],"")</f>
        <v>39585</v>
      </c>
      <c r="P398">
        <f t="shared" si="6"/>
        <v>14</v>
      </c>
    </row>
    <row r="399" spans="6:16" x14ac:dyDescent="0.15">
      <c r="F399">
        <f>IFERROR(選手[[#This Row],[選手番号]],"")</f>
        <v>398</v>
      </c>
      <c r="G399">
        <f>IFERROR(選手[[#This Row],[性別コード]],"")</f>
        <v>2</v>
      </c>
      <c r="H399" t="str">
        <f>IFERROR(VLOOKUP(G399,色々!P:Q,2,0),"")</f>
        <v>女子</v>
      </c>
      <c r="I399" t="str">
        <f>IFERROR(選手[[#This Row],[氏名]],"")</f>
        <v>谷若　紅羽</v>
      </c>
      <c r="J399" t="str">
        <f>IFERROR(選手[[#This Row],[氏名カナ]],"")</f>
        <v>ﾀﾆﾜｶ ｸﾚﾊ</v>
      </c>
      <c r="K399" t="str">
        <f>IFERROR(選手[[#This Row],[所属名称１]],"")</f>
        <v>ＭＧ瀬戸内</v>
      </c>
      <c r="L399">
        <f>IFERROR(選手[[#This Row],[学校コード]],"")</f>
        <v>1</v>
      </c>
      <c r="M399" t="str">
        <f>IFERROR(VLOOKUP(L399,色々!G:H,2,0),"")</f>
        <v>小学</v>
      </c>
      <c r="N399">
        <f>IFERROR(選手[[#This Row],[学年]],"")</f>
        <v>5</v>
      </c>
      <c r="O399" s="49">
        <f>IFERROR(選手[[#This Row],[生年月日]],"")</f>
        <v>40927</v>
      </c>
      <c r="P399">
        <f t="shared" si="6"/>
        <v>10</v>
      </c>
    </row>
    <row r="400" spans="6:16" x14ac:dyDescent="0.15">
      <c r="F400">
        <f>IFERROR(選手[[#This Row],[選手番号]],"")</f>
        <v>399</v>
      </c>
      <c r="G400">
        <f>IFERROR(選手[[#This Row],[性別コード]],"")</f>
        <v>2</v>
      </c>
      <c r="H400" t="str">
        <f>IFERROR(VLOOKUP(G400,色々!P:Q,2,0),"")</f>
        <v>女子</v>
      </c>
      <c r="I400" t="str">
        <f>IFERROR(選手[[#This Row],[氏名]],"")</f>
        <v>門田　七海</v>
      </c>
      <c r="J400" t="str">
        <f>IFERROR(選手[[#This Row],[氏名カナ]],"")</f>
        <v>ｶﾄﾞﾀ ﾅﾐ</v>
      </c>
      <c r="K400" t="str">
        <f>IFERROR(選手[[#This Row],[所属名称１]],"")</f>
        <v>ＭＧ瀬戸内</v>
      </c>
      <c r="L400">
        <f>IFERROR(選手[[#This Row],[学校コード]],"")</f>
        <v>1</v>
      </c>
      <c r="M400" t="str">
        <f>IFERROR(VLOOKUP(L400,色々!G:H,2,0),"")</f>
        <v>小学</v>
      </c>
      <c r="N400">
        <f>IFERROR(選手[[#This Row],[学年]],"")</f>
        <v>4</v>
      </c>
      <c r="O400" s="49">
        <f>IFERROR(選手[[#This Row],[生年月日]],"")</f>
        <v>41095</v>
      </c>
      <c r="P400">
        <f t="shared" si="6"/>
        <v>10</v>
      </c>
    </row>
    <row r="401" spans="6:16" x14ac:dyDescent="0.15">
      <c r="F401">
        <f>IFERROR(選手[[#This Row],[選手番号]],"")</f>
        <v>400</v>
      </c>
      <c r="G401">
        <f>IFERROR(選手[[#This Row],[性別コード]],"")</f>
        <v>1</v>
      </c>
      <c r="H401" t="str">
        <f>IFERROR(VLOOKUP(G401,色々!P:Q,2,0),"")</f>
        <v>男子</v>
      </c>
      <c r="I401" t="str">
        <f>IFERROR(選手[[#This Row],[氏名]],"")</f>
        <v>金田　浩聖</v>
      </c>
      <c r="J401" t="str">
        <f>IFERROR(選手[[#This Row],[氏名カナ]],"")</f>
        <v>ｶﾈﾀﾞ ｺｳｾｲ</v>
      </c>
      <c r="K401" t="str">
        <f>IFERROR(選手[[#This Row],[所属名称１]],"")</f>
        <v>ファイブテン</v>
      </c>
      <c r="L401">
        <f>IFERROR(選手[[#This Row],[学校コード]],"")</f>
        <v>3</v>
      </c>
      <c r="M401" t="str">
        <f>IFERROR(VLOOKUP(L401,色々!G:H,2,0),"")</f>
        <v>高校</v>
      </c>
      <c r="N401">
        <f>IFERROR(選手[[#This Row],[学年]],"")</f>
        <v>1</v>
      </c>
      <c r="O401" s="49">
        <f>IFERROR(選手[[#This Row],[生年月日]],"")</f>
        <v>38871</v>
      </c>
      <c r="P401">
        <f t="shared" si="6"/>
        <v>16</v>
      </c>
    </row>
    <row r="402" spans="6:16" x14ac:dyDescent="0.15">
      <c r="F402">
        <f>IFERROR(選手[[#This Row],[選手番号]],"")</f>
        <v>401</v>
      </c>
      <c r="G402">
        <f>IFERROR(選手[[#This Row],[性別コード]],"")</f>
        <v>1</v>
      </c>
      <c r="H402" t="str">
        <f>IFERROR(VLOOKUP(G402,色々!P:Q,2,0),"")</f>
        <v>男子</v>
      </c>
      <c r="I402" t="str">
        <f>IFERROR(選手[[#This Row],[氏名]],"")</f>
        <v>福田　英寿</v>
      </c>
      <c r="J402" t="str">
        <f>IFERROR(選手[[#This Row],[氏名カナ]],"")</f>
        <v>ﾌｸﾀﾞ ﾋﾃﾞﾄｼ</v>
      </c>
      <c r="K402" t="str">
        <f>IFERROR(選手[[#This Row],[所属名称１]],"")</f>
        <v>ファイブテン</v>
      </c>
      <c r="L402">
        <f>IFERROR(選手[[#This Row],[学校コード]],"")</f>
        <v>3</v>
      </c>
      <c r="M402" t="str">
        <f>IFERROR(VLOOKUP(L402,色々!G:H,2,0),"")</f>
        <v>高校</v>
      </c>
      <c r="N402">
        <f>IFERROR(選手[[#This Row],[学年]],"")</f>
        <v>1</v>
      </c>
      <c r="O402" s="49">
        <f>IFERROR(選手[[#This Row],[生年月日]],"")</f>
        <v>38896</v>
      </c>
      <c r="P402">
        <f t="shared" si="6"/>
        <v>16</v>
      </c>
    </row>
    <row r="403" spans="6:16" x14ac:dyDescent="0.15">
      <c r="F403">
        <f>IFERROR(選手[[#This Row],[選手番号]],"")</f>
        <v>402</v>
      </c>
      <c r="G403">
        <f>IFERROR(選手[[#This Row],[性別コード]],"")</f>
        <v>1</v>
      </c>
      <c r="H403" t="str">
        <f>IFERROR(VLOOKUP(G403,色々!P:Q,2,0),"")</f>
        <v>男子</v>
      </c>
      <c r="I403" t="str">
        <f>IFERROR(選手[[#This Row],[氏名]],"")</f>
        <v>森田　淳夢</v>
      </c>
      <c r="J403" t="str">
        <f>IFERROR(選手[[#This Row],[氏名カナ]],"")</f>
        <v>ﾓﾘﾀ ｱﾂﾑ</v>
      </c>
      <c r="K403" t="str">
        <f>IFERROR(選手[[#This Row],[所属名称１]],"")</f>
        <v>ファイブテン</v>
      </c>
      <c r="L403">
        <f>IFERROR(選手[[#This Row],[学校コード]],"")</f>
        <v>2</v>
      </c>
      <c r="M403" t="str">
        <f>IFERROR(VLOOKUP(L403,色々!G:H,2,0),"")</f>
        <v>中学</v>
      </c>
      <c r="N403">
        <f>IFERROR(選手[[#This Row],[学年]],"")</f>
        <v>3</v>
      </c>
      <c r="O403" s="49">
        <f>IFERROR(選手[[#This Row],[生年月日]],"")</f>
        <v>39292</v>
      </c>
      <c r="P403">
        <f t="shared" si="6"/>
        <v>15</v>
      </c>
    </row>
    <row r="404" spans="6:16" x14ac:dyDescent="0.15">
      <c r="F404">
        <f>IFERROR(選手[[#This Row],[選手番号]],"")</f>
        <v>403</v>
      </c>
      <c r="G404">
        <f>IFERROR(選手[[#This Row],[性別コード]],"")</f>
        <v>1</v>
      </c>
      <c r="H404" t="str">
        <f>IFERROR(VLOOKUP(G404,色々!P:Q,2,0),"")</f>
        <v>男子</v>
      </c>
      <c r="I404" t="str">
        <f>IFERROR(選手[[#This Row],[氏名]],"")</f>
        <v>渡部　隼斗</v>
      </c>
      <c r="J404" t="str">
        <f>IFERROR(選手[[#This Row],[氏名カナ]],"")</f>
        <v>ﾜﾀﾅﾍﾞ ﾊﾔﾄ</v>
      </c>
      <c r="K404" t="str">
        <f>IFERROR(選手[[#This Row],[所属名称１]],"")</f>
        <v>ファイブテン</v>
      </c>
      <c r="L404">
        <f>IFERROR(選手[[#This Row],[学校コード]],"")</f>
        <v>2</v>
      </c>
      <c r="M404" t="str">
        <f>IFERROR(VLOOKUP(L404,色々!G:H,2,0),"")</f>
        <v>中学</v>
      </c>
      <c r="N404">
        <f>IFERROR(選手[[#This Row],[学年]],"")</f>
        <v>3</v>
      </c>
      <c r="O404" s="49">
        <f>IFERROR(選手[[#This Row],[生年月日]],"")</f>
        <v>39366</v>
      </c>
      <c r="P404">
        <f t="shared" si="6"/>
        <v>15</v>
      </c>
    </row>
    <row r="405" spans="6:16" x14ac:dyDescent="0.15">
      <c r="F405">
        <f>IFERROR(選手[[#This Row],[選手番号]],"")</f>
        <v>404</v>
      </c>
      <c r="G405">
        <f>IFERROR(選手[[#This Row],[性別コード]],"")</f>
        <v>1</v>
      </c>
      <c r="H405" t="str">
        <f>IFERROR(VLOOKUP(G405,色々!P:Q,2,0),"")</f>
        <v>男子</v>
      </c>
      <c r="I405" t="str">
        <f>IFERROR(選手[[#This Row],[氏名]],"")</f>
        <v>大滝　陽平</v>
      </c>
      <c r="J405" t="str">
        <f>IFERROR(選手[[#This Row],[氏名カナ]],"")</f>
        <v>ｵｵﾀｷ ﾖｳﾍｲ</v>
      </c>
      <c r="K405" t="str">
        <f>IFERROR(選手[[#This Row],[所属名称１]],"")</f>
        <v>ファイブテン</v>
      </c>
      <c r="L405">
        <f>IFERROR(選手[[#This Row],[学校コード]],"")</f>
        <v>2</v>
      </c>
      <c r="M405" t="str">
        <f>IFERROR(VLOOKUP(L405,色々!G:H,2,0),"")</f>
        <v>中学</v>
      </c>
      <c r="N405">
        <f>IFERROR(選手[[#This Row],[学年]],"")</f>
        <v>2</v>
      </c>
      <c r="O405" s="49">
        <f>IFERROR(選手[[#This Row],[生年月日]],"")</f>
        <v>39812</v>
      </c>
      <c r="P405">
        <f t="shared" si="6"/>
        <v>14</v>
      </c>
    </row>
    <row r="406" spans="6:16" x14ac:dyDescent="0.15">
      <c r="F406">
        <f>IFERROR(選手[[#This Row],[選手番号]],"")</f>
        <v>405</v>
      </c>
      <c r="G406">
        <f>IFERROR(選手[[#This Row],[性別コード]],"")</f>
        <v>1</v>
      </c>
      <c r="H406" t="str">
        <f>IFERROR(VLOOKUP(G406,色々!P:Q,2,0),"")</f>
        <v>男子</v>
      </c>
      <c r="I406" t="str">
        <f>IFERROR(選手[[#This Row],[氏名]],"")</f>
        <v>大西　勇翔</v>
      </c>
      <c r="J406" t="str">
        <f>IFERROR(選手[[#This Row],[氏名カナ]],"")</f>
        <v>ｵｵﾆｼ ﾕｳﾄ</v>
      </c>
      <c r="K406" t="str">
        <f>IFERROR(選手[[#This Row],[所属名称１]],"")</f>
        <v>ファイブテン</v>
      </c>
      <c r="L406">
        <f>IFERROR(選手[[#This Row],[学校コード]],"")</f>
        <v>2</v>
      </c>
      <c r="M406" t="str">
        <f>IFERROR(VLOOKUP(L406,色々!G:H,2,0),"")</f>
        <v>中学</v>
      </c>
      <c r="N406">
        <f>IFERROR(選手[[#This Row],[学年]],"")</f>
        <v>2</v>
      </c>
      <c r="O406" s="49">
        <f>IFERROR(選手[[#This Row],[生年月日]],"")</f>
        <v>39840</v>
      </c>
      <c r="P406">
        <f t="shared" si="6"/>
        <v>13</v>
      </c>
    </row>
    <row r="407" spans="6:16" x14ac:dyDescent="0.15">
      <c r="F407">
        <f>IFERROR(選手[[#This Row],[選手番号]],"")</f>
        <v>406</v>
      </c>
      <c r="G407">
        <f>IFERROR(選手[[#This Row],[性別コード]],"")</f>
        <v>1</v>
      </c>
      <c r="H407" t="str">
        <f>IFERROR(VLOOKUP(G407,色々!P:Q,2,0),"")</f>
        <v>男子</v>
      </c>
      <c r="I407" t="str">
        <f>IFERROR(選手[[#This Row],[氏名]],"")</f>
        <v>髙石　健翔</v>
      </c>
      <c r="J407" t="str">
        <f>IFERROR(選手[[#This Row],[氏名カナ]],"")</f>
        <v>ﾀｶｲｼ ｹﾝﾄ</v>
      </c>
      <c r="K407" t="str">
        <f>IFERROR(選手[[#This Row],[所属名称１]],"")</f>
        <v>ファイブテン</v>
      </c>
      <c r="L407">
        <f>IFERROR(選手[[#This Row],[学校コード]],"")</f>
        <v>2</v>
      </c>
      <c r="M407" t="str">
        <f>IFERROR(VLOOKUP(L407,色々!G:H,2,0),"")</f>
        <v>中学</v>
      </c>
      <c r="N407">
        <f>IFERROR(選手[[#This Row],[学年]],"")</f>
        <v>1</v>
      </c>
      <c r="O407" s="49">
        <f>IFERROR(選手[[#This Row],[生年月日]],"")</f>
        <v>39957</v>
      </c>
      <c r="P407">
        <f t="shared" si="6"/>
        <v>13</v>
      </c>
    </row>
    <row r="408" spans="6:16" x14ac:dyDescent="0.15">
      <c r="F408">
        <f>IFERROR(選手[[#This Row],[選手番号]],"")</f>
        <v>407</v>
      </c>
      <c r="G408">
        <f>IFERROR(選手[[#This Row],[性別コード]],"")</f>
        <v>1</v>
      </c>
      <c r="H408" t="str">
        <f>IFERROR(VLOOKUP(G408,色々!P:Q,2,0),"")</f>
        <v>男子</v>
      </c>
      <c r="I408" t="str">
        <f>IFERROR(選手[[#This Row],[氏名]],"")</f>
        <v>吉原　壮祐</v>
      </c>
      <c r="J408" t="str">
        <f>IFERROR(選手[[#This Row],[氏名カナ]],"")</f>
        <v>ﾖｼﾊﾗ ｿｳｽｹ</v>
      </c>
      <c r="K408" t="str">
        <f>IFERROR(選手[[#This Row],[所属名称１]],"")</f>
        <v>ファイブテン</v>
      </c>
      <c r="L408">
        <f>IFERROR(選手[[#This Row],[学校コード]],"")</f>
        <v>2</v>
      </c>
      <c r="M408" t="str">
        <f>IFERROR(VLOOKUP(L408,色々!G:H,2,0),"")</f>
        <v>中学</v>
      </c>
      <c r="N408">
        <f>IFERROR(選手[[#This Row],[学年]],"")</f>
        <v>1</v>
      </c>
      <c r="O408" s="49">
        <f>IFERROR(選手[[#This Row],[生年月日]],"")</f>
        <v>40018</v>
      </c>
      <c r="P408">
        <f t="shared" si="6"/>
        <v>13</v>
      </c>
    </row>
    <row r="409" spans="6:16" x14ac:dyDescent="0.15">
      <c r="F409">
        <f>IFERROR(選手[[#This Row],[選手番号]],"")</f>
        <v>408</v>
      </c>
      <c r="G409">
        <f>IFERROR(選手[[#This Row],[性別コード]],"")</f>
        <v>1</v>
      </c>
      <c r="H409" t="str">
        <f>IFERROR(VLOOKUP(G409,色々!P:Q,2,0),"")</f>
        <v>男子</v>
      </c>
      <c r="I409" t="str">
        <f>IFERROR(選手[[#This Row],[氏名]],"")</f>
        <v>森田　尚斗</v>
      </c>
      <c r="J409" t="str">
        <f>IFERROR(選手[[#This Row],[氏名カナ]],"")</f>
        <v>ﾓﾘﾀ ﾅｵﾄ</v>
      </c>
      <c r="K409" t="str">
        <f>IFERROR(選手[[#This Row],[所属名称１]],"")</f>
        <v>ファイブテン</v>
      </c>
      <c r="L409">
        <f>IFERROR(選手[[#This Row],[学校コード]],"")</f>
        <v>1</v>
      </c>
      <c r="M409" t="str">
        <f>IFERROR(VLOOKUP(L409,色々!G:H,2,0),"")</f>
        <v>小学</v>
      </c>
      <c r="N409">
        <f>IFERROR(選手[[#This Row],[学年]],"")</f>
        <v>6</v>
      </c>
      <c r="O409" s="49">
        <f>IFERROR(選手[[#This Row],[生年月日]],"")</f>
        <v>40292</v>
      </c>
      <c r="P409">
        <f t="shared" si="6"/>
        <v>12</v>
      </c>
    </row>
    <row r="410" spans="6:16" x14ac:dyDescent="0.15">
      <c r="F410">
        <f>IFERROR(選手[[#This Row],[選手番号]],"")</f>
        <v>409</v>
      </c>
      <c r="G410">
        <f>IFERROR(選手[[#This Row],[性別コード]],"")</f>
        <v>1</v>
      </c>
      <c r="H410" t="str">
        <f>IFERROR(VLOOKUP(G410,色々!P:Q,2,0),"")</f>
        <v>男子</v>
      </c>
      <c r="I410" t="str">
        <f>IFERROR(選手[[#This Row],[氏名]],"")</f>
        <v>藤原琥太郎</v>
      </c>
      <c r="J410" t="str">
        <f>IFERROR(選手[[#This Row],[氏名カナ]],"")</f>
        <v>ﾌｼﾞﾜﾗ ｺﾀﾛｳ</v>
      </c>
      <c r="K410" t="str">
        <f>IFERROR(選手[[#This Row],[所属名称１]],"")</f>
        <v>ファイブテン</v>
      </c>
      <c r="L410">
        <f>IFERROR(選手[[#This Row],[学校コード]],"")</f>
        <v>1</v>
      </c>
      <c r="M410" t="str">
        <f>IFERROR(VLOOKUP(L410,色々!G:H,2,0),"")</f>
        <v>小学</v>
      </c>
      <c r="N410">
        <f>IFERROR(選手[[#This Row],[学年]],"")</f>
        <v>6</v>
      </c>
      <c r="O410" s="49">
        <f>IFERROR(選手[[#This Row],[生年月日]],"")</f>
        <v>40377</v>
      </c>
      <c r="P410">
        <f t="shared" si="6"/>
        <v>12</v>
      </c>
    </row>
    <row r="411" spans="6:16" x14ac:dyDescent="0.15">
      <c r="F411">
        <f>IFERROR(選手[[#This Row],[選手番号]],"")</f>
        <v>410</v>
      </c>
      <c r="G411">
        <f>IFERROR(選手[[#This Row],[性別コード]],"")</f>
        <v>1</v>
      </c>
      <c r="H411" t="str">
        <f>IFERROR(VLOOKUP(G411,色々!P:Q,2,0),"")</f>
        <v>男子</v>
      </c>
      <c r="I411" t="str">
        <f>IFERROR(選手[[#This Row],[氏名]],"")</f>
        <v>金田　莉東</v>
      </c>
      <c r="J411" t="str">
        <f>IFERROR(選手[[#This Row],[氏名カナ]],"")</f>
        <v>ｶﾈﾀﾞ ﾘﾄ</v>
      </c>
      <c r="K411" t="str">
        <f>IFERROR(選手[[#This Row],[所属名称１]],"")</f>
        <v>ファイブテン</v>
      </c>
      <c r="L411">
        <f>IFERROR(選手[[#This Row],[学校コード]],"")</f>
        <v>1</v>
      </c>
      <c r="M411" t="str">
        <f>IFERROR(VLOOKUP(L411,色々!G:H,2,0),"")</f>
        <v>小学</v>
      </c>
      <c r="N411">
        <f>IFERROR(選手[[#This Row],[学年]],"")</f>
        <v>6</v>
      </c>
      <c r="O411" s="49">
        <f>IFERROR(選手[[#This Row],[生年月日]],"")</f>
        <v>40417</v>
      </c>
      <c r="P411">
        <f t="shared" si="6"/>
        <v>12</v>
      </c>
    </row>
    <row r="412" spans="6:16" x14ac:dyDescent="0.15">
      <c r="F412">
        <f>IFERROR(選手[[#This Row],[選手番号]],"")</f>
        <v>411</v>
      </c>
      <c r="G412">
        <f>IFERROR(選手[[#This Row],[性別コード]],"")</f>
        <v>1</v>
      </c>
      <c r="H412" t="str">
        <f>IFERROR(VLOOKUP(G412,色々!P:Q,2,0),"")</f>
        <v>男子</v>
      </c>
      <c r="I412" t="str">
        <f>IFERROR(選手[[#This Row],[氏名]],"")</f>
        <v>近藤　由都</v>
      </c>
      <c r="J412" t="str">
        <f>IFERROR(選手[[#This Row],[氏名カナ]],"")</f>
        <v>ｺﾝﾄﾞｳ ﾕｲﾄ</v>
      </c>
      <c r="K412" t="str">
        <f>IFERROR(選手[[#This Row],[所属名称１]],"")</f>
        <v>ファイブテン</v>
      </c>
      <c r="L412">
        <f>IFERROR(選手[[#This Row],[学校コード]],"")</f>
        <v>1</v>
      </c>
      <c r="M412" t="str">
        <f>IFERROR(VLOOKUP(L412,色々!G:H,2,0),"")</f>
        <v>小学</v>
      </c>
      <c r="N412">
        <f>IFERROR(選手[[#This Row],[学年]],"")</f>
        <v>5</v>
      </c>
      <c r="O412" s="49">
        <f>IFERROR(選手[[#This Row],[生年月日]],"")</f>
        <v>40644</v>
      </c>
      <c r="P412">
        <f t="shared" si="6"/>
        <v>11</v>
      </c>
    </row>
    <row r="413" spans="6:16" x14ac:dyDescent="0.15">
      <c r="F413">
        <f>IFERROR(選手[[#This Row],[選手番号]],"")</f>
        <v>412</v>
      </c>
      <c r="G413">
        <f>IFERROR(選手[[#This Row],[性別コード]],"")</f>
        <v>1</v>
      </c>
      <c r="H413" t="str">
        <f>IFERROR(VLOOKUP(G413,色々!P:Q,2,0),"")</f>
        <v>男子</v>
      </c>
      <c r="I413" t="str">
        <f>IFERROR(選手[[#This Row],[氏名]],"")</f>
        <v>高橋　昇暉</v>
      </c>
      <c r="J413" t="str">
        <f>IFERROR(選手[[#This Row],[氏名カナ]],"")</f>
        <v>ﾀｶﾊｼ ｼｮｳｷ</v>
      </c>
      <c r="K413" t="str">
        <f>IFERROR(選手[[#This Row],[所属名称１]],"")</f>
        <v>ファイブテン</v>
      </c>
      <c r="L413">
        <f>IFERROR(選手[[#This Row],[学校コード]],"")</f>
        <v>1</v>
      </c>
      <c r="M413" t="str">
        <f>IFERROR(VLOOKUP(L413,色々!G:H,2,0),"")</f>
        <v>小学</v>
      </c>
      <c r="N413">
        <f>IFERROR(選手[[#This Row],[学年]],"")</f>
        <v>4</v>
      </c>
      <c r="O413" s="49">
        <f>IFERROR(選手[[#This Row],[生年月日]],"")</f>
        <v>41014</v>
      </c>
      <c r="P413">
        <f t="shared" si="6"/>
        <v>10</v>
      </c>
    </row>
    <row r="414" spans="6:16" x14ac:dyDescent="0.15">
      <c r="F414">
        <f>IFERROR(選手[[#This Row],[選手番号]],"")</f>
        <v>413</v>
      </c>
      <c r="G414">
        <f>IFERROR(選手[[#This Row],[性別コード]],"")</f>
        <v>2</v>
      </c>
      <c r="H414" t="str">
        <f>IFERROR(VLOOKUP(G414,色々!P:Q,2,0),"")</f>
        <v>女子</v>
      </c>
      <c r="I414" t="str">
        <f>IFERROR(選手[[#This Row],[氏名]],"")</f>
        <v>天川谷美宙</v>
      </c>
      <c r="J414" t="str">
        <f>IFERROR(選手[[#This Row],[氏名カナ]],"")</f>
        <v>ｱﾏｶﾜﾔ ﾁｭﾗ</v>
      </c>
      <c r="K414" t="str">
        <f>IFERROR(選手[[#This Row],[所属名称１]],"")</f>
        <v>ファイブテン</v>
      </c>
      <c r="L414">
        <f>IFERROR(選手[[#This Row],[学校コード]],"")</f>
        <v>3</v>
      </c>
      <c r="M414" t="str">
        <f>IFERROR(VLOOKUP(L414,色々!G:H,2,0),"")</f>
        <v>高校</v>
      </c>
      <c r="N414">
        <f>IFERROR(選手[[#This Row],[学年]],"")</f>
        <v>2</v>
      </c>
      <c r="O414" s="49">
        <f>IFERROR(選手[[#This Row],[生年月日]],"")</f>
        <v>38470</v>
      </c>
      <c r="P414">
        <f t="shared" si="6"/>
        <v>17</v>
      </c>
    </row>
    <row r="415" spans="6:16" x14ac:dyDescent="0.15">
      <c r="F415">
        <f>IFERROR(選手[[#This Row],[選手番号]],"")</f>
        <v>414</v>
      </c>
      <c r="G415">
        <f>IFERROR(選手[[#This Row],[性別コード]],"")</f>
        <v>2</v>
      </c>
      <c r="H415" t="str">
        <f>IFERROR(VLOOKUP(G415,色々!P:Q,2,0),"")</f>
        <v>女子</v>
      </c>
      <c r="I415" t="str">
        <f>IFERROR(選手[[#This Row],[氏名]],"")</f>
        <v>星田　京美</v>
      </c>
      <c r="J415" t="str">
        <f>IFERROR(選手[[#This Row],[氏名カナ]],"")</f>
        <v>ﾎｼﾀ ﾐﾔﾋﾞ</v>
      </c>
      <c r="K415" t="str">
        <f>IFERROR(選手[[#This Row],[所属名称１]],"")</f>
        <v>ファイブテン</v>
      </c>
      <c r="L415">
        <f>IFERROR(選手[[#This Row],[学校コード]],"")</f>
        <v>2</v>
      </c>
      <c r="M415" t="str">
        <f>IFERROR(VLOOKUP(L415,色々!G:H,2,0),"")</f>
        <v>中学</v>
      </c>
      <c r="N415">
        <f>IFERROR(選手[[#This Row],[学年]],"")</f>
        <v>2</v>
      </c>
      <c r="O415" s="49">
        <f>IFERROR(選手[[#This Row],[生年月日]],"")</f>
        <v>39596</v>
      </c>
      <c r="P415">
        <f t="shared" si="6"/>
        <v>14</v>
      </c>
    </row>
    <row r="416" spans="6:16" x14ac:dyDescent="0.15">
      <c r="F416">
        <f>IFERROR(選手[[#This Row],[選手番号]],"")</f>
        <v>415</v>
      </c>
      <c r="G416">
        <f>IFERROR(選手[[#This Row],[性別コード]],"")</f>
        <v>2</v>
      </c>
      <c r="H416" t="str">
        <f>IFERROR(VLOOKUP(G416,色々!P:Q,2,0),"")</f>
        <v>女子</v>
      </c>
      <c r="I416" t="str">
        <f>IFERROR(選手[[#This Row],[氏名]],"")</f>
        <v>藤田　真央</v>
      </c>
      <c r="J416" t="str">
        <f>IFERROR(選手[[#This Row],[氏名カナ]],"")</f>
        <v>ﾌｼﾞﾀ ﾏｵ</v>
      </c>
      <c r="K416" t="str">
        <f>IFERROR(選手[[#This Row],[所属名称１]],"")</f>
        <v>ファイブテン</v>
      </c>
      <c r="L416">
        <f>IFERROR(選手[[#This Row],[学校コード]],"")</f>
        <v>2</v>
      </c>
      <c r="M416" t="str">
        <f>IFERROR(VLOOKUP(L416,色々!G:H,2,0),"")</f>
        <v>中学</v>
      </c>
      <c r="N416">
        <f>IFERROR(選手[[#This Row],[学年]],"")</f>
        <v>2</v>
      </c>
      <c r="O416" s="49">
        <f>IFERROR(選手[[#This Row],[生年月日]],"")</f>
        <v>39627</v>
      </c>
      <c r="P416">
        <f t="shared" si="6"/>
        <v>14</v>
      </c>
    </row>
    <row r="417" spans="6:16" x14ac:dyDescent="0.15">
      <c r="F417">
        <f>IFERROR(選手[[#This Row],[選手番号]],"")</f>
        <v>416</v>
      </c>
      <c r="G417">
        <f>IFERROR(選手[[#This Row],[性別コード]],"")</f>
        <v>2</v>
      </c>
      <c r="H417" t="str">
        <f>IFERROR(VLOOKUP(G417,色々!P:Q,2,0),"")</f>
        <v>女子</v>
      </c>
      <c r="I417" t="str">
        <f>IFERROR(選手[[#This Row],[氏名]],"")</f>
        <v>近藤　香陽</v>
      </c>
      <c r="J417" t="str">
        <f>IFERROR(選手[[#This Row],[氏名カナ]],"")</f>
        <v>ｺﾝﾄﾞｳ ｺﾊﾙ</v>
      </c>
      <c r="K417" t="str">
        <f>IFERROR(選手[[#This Row],[所属名称１]],"")</f>
        <v>ファイブテン</v>
      </c>
      <c r="L417">
        <f>IFERROR(選手[[#This Row],[学校コード]],"")</f>
        <v>2</v>
      </c>
      <c r="M417" t="str">
        <f>IFERROR(VLOOKUP(L417,色々!G:H,2,0),"")</f>
        <v>中学</v>
      </c>
      <c r="N417">
        <f>IFERROR(選手[[#This Row],[学年]],"")</f>
        <v>2</v>
      </c>
      <c r="O417" s="49">
        <f>IFERROR(選手[[#This Row],[生年月日]],"")</f>
        <v>39864</v>
      </c>
      <c r="P417">
        <f t="shared" si="6"/>
        <v>13</v>
      </c>
    </row>
    <row r="418" spans="6:16" x14ac:dyDescent="0.15">
      <c r="F418">
        <f>IFERROR(選手[[#This Row],[選手番号]],"")</f>
        <v>417</v>
      </c>
      <c r="G418">
        <f>IFERROR(選手[[#This Row],[性別コード]],"")</f>
        <v>2</v>
      </c>
      <c r="H418" t="str">
        <f>IFERROR(VLOOKUP(G418,色々!P:Q,2,0),"")</f>
        <v>女子</v>
      </c>
      <c r="I418" t="str">
        <f>IFERROR(選手[[#This Row],[氏名]],"")</f>
        <v>二宮　花音</v>
      </c>
      <c r="J418" t="str">
        <f>IFERROR(選手[[#This Row],[氏名カナ]],"")</f>
        <v>ﾆﾉﾐﾔ ｶﾉﾝ</v>
      </c>
      <c r="K418" t="str">
        <f>IFERROR(選手[[#This Row],[所属名称１]],"")</f>
        <v>ファイブテン</v>
      </c>
      <c r="L418">
        <f>IFERROR(選手[[#This Row],[学校コード]],"")</f>
        <v>2</v>
      </c>
      <c r="M418" t="str">
        <f>IFERROR(VLOOKUP(L418,色々!G:H,2,0),"")</f>
        <v>中学</v>
      </c>
      <c r="N418">
        <f>IFERROR(選手[[#This Row],[学年]],"")</f>
        <v>1</v>
      </c>
      <c r="O418" s="49">
        <f>IFERROR(選手[[#This Row],[生年月日]],"")</f>
        <v>39920</v>
      </c>
      <c r="P418">
        <f t="shared" si="6"/>
        <v>13</v>
      </c>
    </row>
    <row r="419" spans="6:16" x14ac:dyDescent="0.15">
      <c r="F419">
        <f>IFERROR(選手[[#This Row],[選手番号]],"")</f>
        <v>418</v>
      </c>
      <c r="G419">
        <f>IFERROR(選手[[#This Row],[性別コード]],"")</f>
        <v>2</v>
      </c>
      <c r="H419" t="str">
        <f>IFERROR(VLOOKUP(G419,色々!P:Q,2,0),"")</f>
        <v>女子</v>
      </c>
      <c r="I419" t="str">
        <f>IFERROR(選手[[#This Row],[氏名]],"")</f>
        <v>酒井　　淀</v>
      </c>
      <c r="J419" t="str">
        <f>IFERROR(選手[[#This Row],[氏名カナ]],"")</f>
        <v>ｻｶｲ ﾃﾝ</v>
      </c>
      <c r="K419" t="str">
        <f>IFERROR(選手[[#This Row],[所属名称１]],"")</f>
        <v>ファイブテン</v>
      </c>
      <c r="L419">
        <f>IFERROR(選手[[#This Row],[学校コード]],"")</f>
        <v>2</v>
      </c>
      <c r="M419" t="str">
        <f>IFERROR(VLOOKUP(L419,色々!G:H,2,0),"")</f>
        <v>中学</v>
      </c>
      <c r="N419">
        <f>IFERROR(選手[[#This Row],[学年]],"")</f>
        <v>1</v>
      </c>
      <c r="O419" s="49">
        <f>IFERROR(選手[[#This Row],[生年月日]],"")</f>
        <v>40103</v>
      </c>
      <c r="P419">
        <f t="shared" si="6"/>
        <v>13</v>
      </c>
    </row>
    <row r="420" spans="6:16" x14ac:dyDescent="0.15">
      <c r="F420">
        <f>IFERROR(選手[[#This Row],[選手番号]],"")</f>
        <v>419</v>
      </c>
      <c r="G420">
        <f>IFERROR(選手[[#This Row],[性別コード]],"")</f>
        <v>2</v>
      </c>
      <c r="H420" t="str">
        <f>IFERROR(VLOOKUP(G420,色々!P:Q,2,0),"")</f>
        <v>女子</v>
      </c>
      <c r="I420" t="str">
        <f>IFERROR(選手[[#This Row],[氏名]],"")</f>
        <v>今井　楓乃</v>
      </c>
      <c r="J420" t="str">
        <f>IFERROR(選手[[#This Row],[氏名カナ]],"")</f>
        <v>ｲﾏｲ ｶﾉ</v>
      </c>
      <c r="K420" t="str">
        <f>IFERROR(選手[[#This Row],[所属名称１]],"")</f>
        <v>ファイブテン</v>
      </c>
      <c r="L420">
        <f>IFERROR(選手[[#This Row],[学校コード]],"")</f>
        <v>2</v>
      </c>
      <c r="M420" t="str">
        <f>IFERROR(VLOOKUP(L420,色々!G:H,2,0),"")</f>
        <v>中学</v>
      </c>
      <c r="N420">
        <f>IFERROR(選手[[#This Row],[学年]],"")</f>
        <v>1</v>
      </c>
      <c r="O420" s="49">
        <f>IFERROR(選手[[#This Row],[生年月日]],"")</f>
        <v>40104</v>
      </c>
      <c r="P420">
        <f t="shared" si="6"/>
        <v>13</v>
      </c>
    </row>
    <row r="421" spans="6:16" x14ac:dyDescent="0.15">
      <c r="F421">
        <f>IFERROR(選手[[#This Row],[選手番号]],"")</f>
        <v>420</v>
      </c>
      <c r="G421">
        <f>IFERROR(選手[[#This Row],[性別コード]],"")</f>
        <v>2</v>
      </c>
      <c r="H421" t="str">
        <f>IFERROR(VLOOKUP(G421,色々!P:Q,2,0),"")</f>
        <v>女子</v>
      </c>
      <c r="I421" t="str">
        <f>IFERROR(選手[[#This Row],[氏名]],"")</f>
        <v>深川　花夏</v>
      </c>
      <c r="J421" t="str">
        <f>IFERROR(選手[[#This Row],[氏名カナ]],"")</f>
        <v>ﾌｶｶﾞﾜ ﾊﾅ</v>
      </c>
      <c r="K421" t="str">
        <f>IFERROR(選手[[#This Row],[所属名称１]],"")</f>
        <v>ファイブテン</v>
      </c>
      <c r="L421">
        <f>IFERROR(選手[[#This Row],[学校コード]],"")</f>
        <v>1</v>
      </c>
      <c r="M421" t="str">
        <f>IFERROR(VLOOKUP(L421,色々!G:H,2,0),"")</f>
        <v>小学</v>
      </c>
      <c r="N421">
        <f>IFERROR(選手[[#This Row],[学年]],"")</f>
        <v>6</v>
      </c>
      <c r="O421" s="49">
        <f>IFERROR(選手[[#This Row],[生年月日]],"")</f>
        <v>40376</v>
      </c>
      <c r="P421">
        <f t="shared" si="6"/>
        <v>12</v>
      </c>
    </row>
    <row r="422" spans="6:16" x14ac:dyDescent="0.15">
      <c r="F422">
        <f>IFERROR(選手[[#This Row],[選手番号]],"")</f>
        <v>421</v>
      </c>
      <c r="G422">
        <f>IFERROR(選手[[#This Row],[性別コード]],"")</f>
        <v>2</v>
      </c>
      <c r="H422" t="str">
        <f>IFERROR(VLOOKUP(G422,色々!P:Q,2,0),"")</f>
        <v>女子</v>
      </c>
      <c r="I422" t="str">
        <f>IFERROR(選手[[#This Row],[氏名]],"")</f>
        <v>岡本　彩花</v>
      </c>
      <c r="J422" t="str">
        <f>IFERROR(選手[[#This Row],[氏名カナ]],"")</f>
        <v>ｵｶﾓﾄ ｲﾛﾊ</v>
      </c>
      <c r="K422" t="str">
        <f>IFERROR(選手[[#This Row],[所属名称１]],"")</f>
        <v>ファイブテン</v>
      </c>
      <c r="L422">
        <f>IFERROR(選手[[#This Row],[学校コード]],"")</f>
        <v>1</v>
      </c>
      <c r="M422" t="str">
        <f>IFERROR(VLOOKUP(L422,色々!G:H,2,0),"")</f>
        <v>小学</v>
      </c>
      <c r="N422">
        <f>IFERROR(選手[[#This Row],[学年]],"")</f>
        <v>6</v>
      </c>
      <c r="O422" s="49">
        <f>IFERROR(選手[[#This Row],[生年月日]],"")</f>
        <v>40401</v>
      </c>
      <c r="P422">
        <f t="shared" si="6"/>
        <v>12</v>
      </c>
    </row>
    <row r="423" spans="6:16" x14ac:dyDescent="0.15">
      <c r="F423">
        <f>IFERROR(選手[[#This Row],[選手番号]],"")</f>
        <v>422</v>
      </c>
      <c r="G423">
        <f>IFERROR(選手[[#This Row],[性別コード]],"")</f>
        <v>2</v>
      </c>
      <c r="H423" t="str">
        <f>IFERROR(VLOOKUP(G423,色々!P:Q,2,0),"")</f>
        <v>女子</v>
      </c>
      <c r="I423" t="str">
        <f>IFERROR(選手[[#This Row],[氏名]],"")</f>
        <v>成松　咲南</v>
      </c>
      <c r="J423" t="str">
        <f>IFERROR(選手[[#This Row],[氏名カナ]],"")</f>
        <v>ﾅﾘﾏﾂ ｻﾅ</v>
      </c>
      <c r="K423" t="str">
        <f>IFERROR(選手[[#This Row],[所属名称１]],"")</f>
        <v>ファイブテン</v>
      </c>
      <c r="L423">
        <f>IFERROR(選手[[#This Row],[学校コード]],"")</f>
        <v>1</v>
      </c>
      <c r="M423" t="str">
        <f>IFERROR(VLOOKUP(L423,色々!G:H,2,0),"")</f>
        <v>小学</v>
      </c>
      <c r="N423">
        <f>IFERROR(選手[[#This Row],[学年]],"")</f>
        <v>5</v>
      </c>
      <c r="O423" s="49">
        <f>IFERROR(選手[[#This Row],[生年月日]],"")</f>
        <v>40745</v>
      </c>
      <c r="P423">
        <f t="shared" si="6"/>
        <v>11</v>
      </c>
    </row>
    <row r="424" spans="6:16" x14ac:dyDescent="0.15">
      <c r="F424">
        <f>IFERROR(選手[[#This Row],[選手番号]],"")</f>
        <v>423</v>
      </c>
      <c r="G424">
        <f>IFERROR(選手[[#This Row],[性別コード]],"")</f>
        <v>2</v>
      </c>
      <c r="H424" t="str">
        <f>IFERROR(VLOOKUP(G424,色々!P:Q,2,0),"")</f>
        <v>女子</v>
      </c>
      <c r="I424" t="str">
        <f>IFERROR(選手[[#This Row],[氏名]],"")</f>
        <v>永井　陽菜</v>
      </c>
      <c r="J424" t="str">
        <f>IFERROR(選手[[#This Row],[氏名カナ]],"")</f>
        <v>ﾅｶﾞｲ ﾋﾅ</v>
      </c>
      <c r="K424" t="str">
        <f>IFERROR(選手[[#This Row],[所属名称１]],"")</f>
        <v>ファイブテン</v>
      </c>
      <c r="L424">
        <f>IFERROR(選手[[#This Row],[学校コード]],"")</f>
        <v>1</v>
      </c>
      <c r="M424" t="str">
        <f>IFERROR(VLOOKUP(L424,色々!G:H,2,0),"")</f>
        <v>小学</v>
      </c>
      <c r="N424">
        <f>IFERROR(選手[[#This Row],[学年]],"")</f>
        <v>5</v>
      </c>
      <c r="O424" s="49">
        <f>IFERROR(選手[[#This Row],[生年月日]],"")</f>
        <v>40761</v>
      </c>
      <c r="P424">
        <f t="shared" si="6"/>
        <v>11</v>
      </c>
    </row>
    <row r="425" spans="6:16" x14ac:dyDescent="0.15">
      <c r="F425">
        <f>IFERROR(選手[[#This Row],[選手番号]],"")</f>
        <v>424</v>
      </c>
      <c r="G425">
        <f>IFERROR(選手[[#This Row],[性別コード]],"")</f>
        <v>2</v>
      </c>
      <c r="H425" t="str">
        <f>IFERROR(VLOOKUP(G425,色々!P:Q,2,0),"")</f>
        <v>女子</v>
      </c>
      <c r="I425" t="str">
        <f>IFERROR(選手[[#This Row],[氏名]],"")</f>
        <v>金田明泉玖</v>
      </c>
      <c r="J425" t="str">
        <f>IFERROR(選手[[#This Row],[氏名カナ]],"")</f>
        <v>ｶﾈﾀﾞ ｱｽｸ</v>
      </c>
      <c r="K425" t="str">
        <f>IFERROR(選手[[#This Row],[所属名称１]],"")</f>
        <v>ファイブテン</v>
      </c>
      <c r="L425">
        <f>IFERROR(選手[[#This Row],[学校コード]],"")</f>
        <v>1</v>
      </c>
      <c r="M425" t="str">
        <f>IFERROR(VLOOKUP(L425,色々!G:H,2,0),"")</f>
        <v>小学</v>
      </c>
      <c r="N425">
        <f>IFERROR(選手[[#This Row],[学年]],"")</f>
        <v>4</v>
      </c>
      <c r="O425" s="49">
        <f>IFERROR(選手[[#This Row],[生年月日]],"")</f>
        <v>41045</v>
      </c>
      <c r="P425">
        <f t="shared" si="6"/>
        <v>10</v>
      </c>
    </row>
    <row r="426" spans="6:16" x14ac:dyDescent="0.15">
      <c r="F426">
        <f>IFERROR(選手[[#This Row],[選手番号]],"")</f>
        <v>425</v>
      </c>
      <c r="G426">
        <f>IFERROR(選手[[#This Row],[性別コード]],"")</f>
        <v>2</v>
      </c>
      <c r="H426" t="str">
        <f>IFERROR(VLOOKUP(G426,色々!P:Q,2,0),"")</f>
        <v>女子</v>
      </c>
      <c r="I426" t="str">
        <f>IFERROR(選手[[#This Row],[氏名]],"")</f>
        <v>二宮　愛心</v>
      </c>
      <c r="J426" t="str">
        <f>IFERROR(選手[[#This Row],[氏名カナ]],"")</f>
        <v>ﾆﾉﾐﾔ ｱﾉﾝ</v>
      </c>
      <c r="K426" t="str">
        <f>IFERROR(選手[[#This Row],[所属名称１]],"")</f>
        <v>ファイブテン</v>
      </c>
      <c r="L426">
        <f>IFERROR(選手[[#This Row],[学校コード]],"")</f>
        <v>1</v>
      </c>
      <c r="M426" t="str">
        <f>IFERROR(VLOOKUP(L426,色々!G:H,2,0),"")</f>
        <v>小学</v>
      </c>
      <c r="N426">
        <f>IFERROR(選手[[#This Row],[学年]],"")</f>
        <v>4</v>
      </c>
      <c r="O426" s="49">
        <f>IFERROR(選手[[#This Row],[生年月日]],"")</f>
        <v>41050</v>
      </c>
      <c r="P426">
        <f t="shared" si="6"/>
        <v>10</v>
      </c>
    </row>
    <row r="427" spans="6:16" x14ac:dyDescent="0.15">
      <c r="F427">
        <f>IFERROR(選手[[#This Row],[選手番号]],"")</f>
        <v>426</v>
      </c>
      <c r="G427">
        <f>IFERROR(選手[[#This Row],[性別コード]],"")</f>
        <v>2</v>
      </c>
      <c r="H427" t="str">
        <f>IFERROR(VLOOKUP(G427,色々!P:Q,2,0),"")</f>
        <v>女子</v>
      </c>
      <c r="I427" t="str">
        <f>IFERROR(選手[[#This Row],[氏名]],"")</f>
        <v>今井　結月</v>
      </c>
      <c r="J427" t="str">
        <f>IFERROR(選手[[#This Row],[氏名カナ]],"")</f>
        <v>ｲﾏｲ ﾕﾂﾞｷ</v>
      </c>
      <c r="K427" t="str">
        <f>IFERROR(選手[[#This Row],[所属名称１]],"")</f>
        <v>ファイブテン</v>
      </c>
      <c r="L427">
        <f>IFERROR(選手[[#This Row],[学校コード]],"")</f>
        <v>1</v>
      </c>
      <c r="M427" t="str">
        <f>IFERROR(VLOOKUP(L427,色々!G:H,2,0),"")</f>
        <v>小学</v>
      </c>
      <c r="N427">
        <f>IFERROR(選手[[#This Row],[学年]],"")</f>
        <v>4</v>
      </c>
      <c r="O427" s="49">
        <f>IFERROR(選手[[#This Row],[生年月日]],"")</f>
        <v>41123</v>
      </c>
      <c r="P427">
        <f t="shared" si="6"/>
        <v>10</v>
      </c>
    </row>
    <row r="428" spans="6:16" x14ac:dyDescent="0.15">
      <c r="F428">
        <f>IFERROR(選手[[#This Row],[選手番号]],"")</f>
        <v>427</v>
      </c>
      <c r="G428">
        <f>IFERROR(選手[[#This Row],[性別コード]],"")</f>
        <v>2</v>
      </c>
      <c r="H428" t="str">
        <f>IFERROR(VLOOKUP(G428,色々!P:Q,2,0),"")</f>
        <v>女子</v>
      </c>
      <c r="I428" t="str">
        <f>IFERROR(選手[[#This Row],[氏名]],"")</f>
        <v>星田　一華</v>
      </c>
      <c r="J428" t="str">
        <f>IFERROR(選手[[#This Row],[氏名カナ]],"")</f>
        <v>ﾎｼﾀ ｲﾁｶ</v>
      </c>
      <c r="K428" t="str">
        <f>IFERROR(選手[[#This Row],[所属名称１]],"")</f>
        <v>ファイブテン</v>
      </c>
      <c r="L428">
        <f>IFERROR(選手[[#This Row],[学校コード]],"")</f>
        <v>1</v>
      </c>
      <c r="M428" t="str">
        <f>IFERROR(VLOOKUP(L428,色々!G:H,2,0),"")</f>
        <v>小学</v>
      </c>
      <c r="N428">
        <f>IFERROR(選手[[#This Row],[学年]],"")</f>
        <v>4</v>
      </c>
      <c r="O428" s="49">
        <f>IFERROR(選手[[#This Row],[生年月日]],"")</f>
        <v>41291</v>
      </c>
      <c r="P428">
        <f t="shared" si="6"/>
        <v>9</v>
      </c>
    </row>
    <row r="429" spans="6:16" x14ac:dyDescent="0.15">
      <c r="F429">
        <f>IFERROR(選手[[#This Row],[選手番号]],"")</f>
        <v>428</v>
      </c>
      <c r="G429">
        <f>IFERROR(選手[[#This Row],[性別コード]],"")</f>
        <v>2</v>
      </c>
      <c r="H429" t="str">
        <f>IFERROR(VLOOKUP(G429,色々!P:Q,2,0),"")</f>
        <v>女子</v>
      </c>
      <c r="I429" t="str">
        <f>IFERROR(選手[[#This Row],[氏名]],"")</f>
        <v>白石優里花</v>
      </c>
      <c r="J429" t="str">
        <f>IFERROR(選手[[#This Row],[氏名カナ]],"")</f>
        <v>ｼﾗｲｼ ﾕﾘｶ</v>
      </c>
      <c r="K429" t="str">
        <f>IFERROR(選手[[#This Row],[所属名称１]],"")</f>
        <v>ファイブテン</v>
      </c>
      <c r="L429">
        <f>IFERROR(選手[[#This Row],[学校コード]],"")</f>
        <v>1</v>
      </c>
      <c r="M429" t="str">
        <f>IFERROR(VLOOKUP(L429,色々!G:H,2,0),"")</f>
        <v>小学</v>
      </c>
      <c r="N429">
        <f>IFERROR(選手[[#This Row],[学年]],"")</f>
        <v>3</v>
      </c>
      <c r="O429" s="49">
        <f>IFERROR(選手[[#This Row],[生年月日]],"")</f>
        <v>41680</v>
      </c>
      <c r="P429">
        <f t="shared" si="6"/>
        <v>8</v>
      </c>
    </row>
    <row r="430" spans="6:16" x14ac:dyDescent="0.15">
      <c r="F430">
        <f>IFERROR(選手[[#This Row],[選手番号]],"")</f>
        <v>429</v>
      </c>
      <c r="G430">
        <f>IFERROR(選手[[#This Row],[性別コード]],"")</f>
        <v>1</v>
      </c>
      <c r="H430" t="str">
        <f>IFERROR(VLOOKUP(G430,色々!P:Q,2,0),"")</f>
        <v>男子</v>
      </c>
      <c r="I430" t="str">
        <f>IFERROR(選手[[#This Row],[氏名]],"")</f>
        <v>上杉　晃平</v>
      </c>
      <c r="J430" t="str">
        <f>IFERROR(選手[[#This Row],[氏名カナ]],"")</f>
        <v>ｳｴｽｷﾞ ｺｳﾍｲ</v>
      </c>
      <c r="K430" t="str">
        <f>IFERROR(選手[[#This Row],[所属名称１]],"")</f>
        <v>八幡浜ＳＣ</v>
      </c>
      <c r="L430">
        <f>IFERROR(選手[[#This Row],[学校コード]],"")</f>
        <v>3</v>
      </c>
      <c r="M430" t="str">
        <f>IFERROR(VLOOKUP(L430,色々!G:H,2,0),"")</f>
        <v>高校</v>
      </c>
      <c r="N430">
        <f>IFERROR(選手[[#This Row],[学年]],"")</f>
        <v>3</v>
      </c>
      <c r="O430" s="49">
        <f>IFERROR(選手[[#This Row],[生年月日]],"")</f>
        <v>38287</v>
      </c>
      <c r="P430">
        <f t="shared" si="6"/>
        <v>18</v>
      </c>
    </row>
    <row r="431" spans="6:16" x14ac:dyDescent="0.15">
      <c r="F431">
        <f>IFERROR(選手[[#This Row],[選手番号]],"")</f>
        <v>430</v>
      </c>
      <c r="G431">
        <f>IFERROR(選手[[#This Row],[性別コード]],"")</f>
        <v>1</v>
      </c>
      <c r="H431" t="str">
        <f>IFERROR(VLOOKUP(G431,色々!P:Q,2,0),"")</f>
        <v>男子</v>
      </c>
      <c r="I431" t="str">
        <f>IFERROR(選手[[#This Row],[氏名]],"")</f>
        <v>新井　篤仁</v>
      </c>
      <c r="J431" t="str">
        <f>IFERROR(選手[[#This Row],[氏名カナ]],"")</f>
        <v>ｱﾗｲ ｱﾂﾋﾄ</v>
      </c>
      <c r="K431" t="str">
        <f>IFERROR(選手[[#This Row],[所属名称１]],"")</f>
        <v>八幡浜ＳＣ</v>
      </c>
      <c r="L431">
        <f>IFERROR(選手[[#This Row],[学校コード]],"")</f>
        <v>2</v>
      </c>
      <c r="M431" t="str">
        <f>IFERROR(VLOOKUP(L431,色々!G:H,2,0),"")</f>
        <v>中学</v>
      </c>
      <c r="N431">
        <f>IFERROR(選手[[#This Row],[学年]],"")</f>
        <v>1</v>
      </c>
      <c r="O431" s="49">
        <f>IFERROR(選手[[#This Row],[生年月日]],"")</f>
        <v>40220</v>
      </c>
      <c r="P431">
        <f t="shared" si="6"/>
        <v>12</v>
      </c>
    </row>
    <row r="432" spans="6:16" x14ac:dyDescent="0.15">
      <c r="F432">
        <f>IFERROR(選手[[#This Row],[選手番号]],"")</f>
        <v>431</v>
      </c>
      <c r="G432">
        <f>IFERROR(選手[[#This Row],[性別コード]],"")</f>
        <v>2</v>
      </c>
      <c r="H432" t="str">
        <f>IFERROR(VLOOKUP(G432,色々!P:Q,2,0),"")</f>
        <v>女子</v>
      </c>
      <c r="I432" t="str">
        <f>IFERROR(選手[[#This Row],[氏名]],"")</f>
        <v>岡本　未来</v>
      </c>
      <c r="J432" t="str">
        <f>IFERROR(選手[[#This Row],[氏名カナ]],"")</f>
        <v>ｵｶﾓﾄ ﾐﾗｲ</v>
      </c>
      <c r="K432" t="str">
        <f>IFERROR(選手[[#This Row],[所属名称１]],"")</f>
        <v>八幡浜ＳＣ</v>
      </c>
      <c r="L432">
        <f>IFERROR(選手[[#This Row],[学校コード]],"")</f>
        <v>3</v>
      </c>
      <c r="M432" t="str">
        <f>IFERROR(VLOOKUP(L432,色々!G:H,2,0),"")</f>
        <v>高校</v>
      </c>
      <c r="N432">
        <f>IFERROR(選手[[#This Row],[学年]],"")</f>
        <v>1</v>
      </c>
      <c r="O432" s="49">
        <f>IFERROR(選手[[#This Row],[生年月日]],"")</f>
        <v>38898</v>
      </c>
      <c r="P432">
        <f t="shared" si="6"/>
        <v>16</v>
      </c>
    </row>
    <row r="433" spans="6:16" x14ac:dyDescent="0.15">
      <c r="F433">
        <f>IFERROR(選手[[#This Row],[選手番号]],"")</f>
        <v>432</v>
      </c>
      <c r="G433">
        <f>IFERROR(選手[[#This Row],[性別コード]],"")</f>
        <v>2</v>
      </c>
      <c r="H433" t="str">
        <f>IFERROR(VLOOKUP(G433,色々!P:Q,2,0),"")</f>
        <v>女子</v>
      </c>
      <c r="I433" t="str">
        <f>IFERROR(選手[[#This Row],[氏名]],"")</f>
        <v>岡本　望愛</v>
      </c>
      <c r="J433" t="str">
        <f>IFERROR(選手[[#This Row],[氏名カナ]],"")</f>
        <v>ｵｶﾓﾄ ﾓｱ</v>
      </c>
      <c r="K433" t="str">
        <f>IFERROR(選手[[#This Row],[所属名称１]],"")</f>
        <v>八幡浜ＳＣ</v>
      </c>
      <c r="L433">
        <f>IFERROR(選手[[#This Row],[学校コード]],"")</f>
        <v>2</v>
      </c>
      <c r="M433" t="str">
        <f>IFERROR(VLOOKUP(L433,色々!G:H,2,0),"")</f>
        <v>中学</v>
      </c>
      <c r="N433">
        <f>IFERROR(選手[[#This Row],[学年]],"")</f>
        <v>2</v>
      </c>
      <c r="O433" s="49">
        <f>IFERROR(選手[[#This Row],[生年月日]],"")</f>
        <v>39778</v>
      </c>
      <c r="P433">
        <f t="shared" si="6"/>
        <v>14</v>
      </c>
    </row>
    <row r="434" spans="6:16" x14ac:dyDescent="0.15">
      <c r="F434">
        <f>IFERROR(選手[[#This Row],[選手番号]],"")</f>
        <v>433</v>
      </c>
      <c r="G434">
        <f>IFERROR(選手[[#This Row],[性別コード]],"")</f>
        <v>2</v>
      </c>
      <c r="H434" t="str">
        <f>IFERROR(VLOOKUP(G434,色々!P:Q,2,0),"")</f>
        <v>女子</v>
      </c>
      <c r="I434" t="str">
        <f>IFERROR(選手[[#This Row],[氏名]],"")</f>
        <v>竹林　優貴</v>
      </c>
      <c r="J434" t="str">
        <f>IFERROR(選手[[#This Row],[氏名カナ]],"")</f>
        <v>ﾀｹﾊﾞﾔｼ ﾕｳｷ</v>
      </c>
      <c r="K434" t="str">
        <f>IFERROR(選手[[#This Row],[所属名称１]],"")</f>
        <v>八幡浜ＳＣ</v>
      </c>
      <c r="L434">
        <f>IFERROR(選手[[#This Row],[学校コード]],"")</f>
        <v>1</v>
      </c>
      <c r="M434" t="str">
        <f>IFERROR(VLOOKUP(L434,色々!G:H,2,0),"")</f>
        <v>小学</v>
      </c>
      <c r="N434">
        <f>IFERROR(選手[[#This Row],[学年]],"")</f>
        <v>6</v>
      </c>
      <c r="O434" s="49">
        <f>IFERROR(選手[[#This Row],[生年月日]],"")</f>
        <v>40490</v>
      </c>
      <c r="P434">
        <f t="shared" si="6"/>
        <v>12</v>
      </c>
    </row>
    <row r="435" spans="6:16" x14ac:dyDescent="0.15">
      <c r="F435">
        <f>IFERROR(選手[[#This Row],[選手番号]],"")</f>
        <v>434</v>
      </c>
      <c r="G435">
        <f>IFERROR(選手[[#This Row],[性別コード]],"")</f>
        <v>2</v>
      </c>
      <c r="H435" t="str">
        <f>IFERROR(VLOOKUP(G435,色々!P:Q,2,0),"")</f>
        <v>女子</v>
      </c>
      <c r="I435" t="str">
        <f>IFERROR(選手[[#This Row],[氏名]],"")</f>
        <v>上杉　美羽</v>
      </c>
      <c r="J435" t="str">
        <f>IFERROR(選手[[#This Row],[氏名カナ]],"")</f>
        <v>ｳｴｽｷﾞ ﾐｳ</v>
      </c>
      <c r="K435" t="str">
        <f>IFERROR(選手[[#This Row],[所属名称１]],"")</f>
        <v>八幡浜ＳＣ</v>
      </c>
      <c r="L435">
        <f>IFERROR(選手[[#This Row],[学校コード]],"")</f>
        <v>1</v>
      </c>
      <c r="M435" t="str">
        <f>IFERROR(VLOOKUP(L435,色々!G:H,2,0),"")</f>
        <v>小学</v>
      </c>
      <c r="N435">
        <f>IFERROR(選手[[#This Row],[学年]],"")</f>
        <v>6</v>
      </c>
      <c r="O435" s="49">
        <f>IFERROR(選手[[#This Row],[生年月日]],"")</f>
        <v>40571</v>
      </c>
      <c r="P435">
        <f t="shared" si="6"/>
        <v>11</v>
      </c>
    </row>
    <row r="436" spans="6:16" x14ac:dyDescent="0.15">
      <c r="F436">
        <f>IFERROR(選手[[#This Row],[選手番号]],"")</f>
        <v>435</v>
      </c>
      <c r="G436">
        <f>IFERROR(選手[[#This Row],[性別コード]],"")</f>
        <v>1</v>
      </c>
      <c r="H436" t="str">
        <f>IFERROR(VLOOKUP(G436,色々!P:Q,2,0),"")</f>
        <v>男子</v>
      </c>
      <c r="I436" t="str">
        <f>IFERROR(選手[[#This Row],[氏名]],"")</f>
        <v>越智　史洋</v>
      </c>
      <c r="J436" t="str">
        <f>IFERROR(選手[[#This Row],[氏名カナ]],"")</f>
        <v>ｵﾁ ﾌﾐﾋﾛ</v>
      </c>
      <c r="K436" t="str">
        <f>IFERROR(選手[[#This Row],[所属名称１]],"")</f>
        <v>アズサ松山</v>
      </c>
      <c r="L436">
        <f>IFERROR(選手[[#This Row],[学校コード]],"")</f>
        <v>3</v>
      </c>
      <c r="M436" t="str">
        <f>IFERROR(VLOOKUP(L436,色々!G:H,2,0),"")</f>
        <v>高校</v>
      </c>
      <c r="N436">
        <f>IFERROR(選手[[#This Row],[学年]],"")</f>
        <v>1</v>
      </c>
      <c r="O436" s="49">
        <f>IFERROR(選手[[#This Row],[生年月日]],"")</f>
        <v>38902</v>
      </c>
      <c r="P436">
        <f t="shared" si="6"/>
        <v>16</v>
      </c>
    </row>
    <row r="437" spans="6:16" x14ac:dyDescent="0.15">
      <c r="F437">
        <f>IFERROR(選手[[#This Row],[選手番号]],"")</f>
        <v>436</v>
      </c>
      <c r="G437">
        <f>IFERROR(選手[[#This Row],[性別コード]],"")</f>
        <v>1</v>
      </c>
      <c r="H437" t="str">
        <f>IFERROR(VLOOKUP(G437,色々!P:Q,2,0),"")</f>
        <v>男子</v>
      </c>
      <c r="I437" t="str">
        <f>IFERROR(選手[[#This Row],[氏名]],"")</f>
        <v>松田　康生</v>
      </c>
      <c r="J437" t="str">
        <f>IFERROR(選手[[#This Row],[氏名カナ]],"")</f>
        <v>ﾏﾂﾀﾞ ｺｳｾｲ</v>
      </c>
      <c r="K437" t="str">
        <f>IFERROR(選手[[#This Row],[所属名称１]],"")</f>
        <v>アズサ松山</v>
      </c>
      <c r="L437">
        <f>IFERROR(選手[[#This Row],[学校コード]],"")</f>
        <v>3</v>
      </c>
      <c r="M437" t="str">
        <f>IFERROR(VLOOKUP(L437,色々!G:H,2,0),"")</f>
        <v>高校</v>
      </c>
      <c r="N437">
        <f>IFERROR(選手[[#This Row],[学年]],"")</f>
        <v>1</v>
      </c>
      <c r="O437" s="49">
        <f>IFERROR(選手[[#This Row],[生年月日]],"")</f>
        <v>38924</v>
      </c>
      <c r="P437">
        <f t="shared" si="6"/>
        <v>16</v>
      </c>
    </row>
    <row r="438" spans="6:16" x14ac:dyDescent="0.15">
      <c r="F438">
        <f>IFERROR(選手[[#This Row],[選手番号]],"")</f>
        <v>437</v>
      </c>
      <c r="G438">
        <f>IFERROR(選手[[#This Row],[性別コード]],"")</f>
        <v>1</v>
      </c>
      <c r="H438" t="str">
        <f>IFERROR(VLOOKUP(G438,色々!P:Q,2,0),"")</f>
        <v>男子</v>
      </c>
      <c r="I438" t="str">
        <f>IFERROR(選手[[#This Row],[氏名]],"")</f>
        <v>鶴岡　海斗</v>
      </c>
      <c r="J438" t="str">
        <f>IFERROR(選手[[#This Row],[氏名カナ]],"")</f>
        <v>ﾂﾙｵｶ ｶｲﾄ</v>
      </c>
      <c r="K438" t="str">
        <f>IFERROR(選手[[#This Row],[所属名称１]],"")</f>
        <v>アズサ松山</v>
      </c>
      <c r="L438">
        <f>IFERROR(選手[[#This Row],[学校コード]],"")</f>
        <v>3</v>
      </c>
      <c r="M438" t="str">
        <f>IFERROR(VLOOKUP(L438,色々!G:H,2,0),"")</f>
        <v>高校</v>
      </c>
      <c r="N438">
        <f>IFERROR(選手[[#This Row],[学年]],"")</f>
        <v>1</v>
      </c>
      <c r="O438" s="49">
        <f>IFERROR(選手[[#This Row],[生年月日]],"")</f>
        <v>39050</v>
      </c>
      <c r="P438">
        <f t="shared" si="6"/>
        <v>16</v>
      </c>
    </row>
    <row r="439" spans="6:16" x14ac:dyDescent="0.15">
      <c r="F439">
        <f>IFERROR(選手[[#This Row],[選手番号]],"")</f>
        <v>438</v>
      </c>
      <c r="G439">
        <f>IFERROR(選手[[#This Row],[性別コード]],"")</f>
        <v>1</v>
      </c>
      <c r="H439" t="str">
        <f>IFERROR(VLOOKUP(G439,色々!P:Q,2,0),"")</f>
        <v>男子</v>
      </c>
      <c r="I439" t="str">
        <f>IFERROR(選手[[#This Row],[氏名]],"")</f>
        <v>山﨑　創太</v>
      </c>
      <c r="J439" t="str">
        <f>IFERROR(選手[[#This Row],[氏名カナ]],"")</f>
        <v>ﾔﾏｻｷ ｿｳﾀ</v>
      </c>
      <c r="K439" t="str">
        <f>IFERROR(選手[[#This Row],[所属名称１]],"")</f>
        <v>アズサ松山</v>
      </c>
      <c r="L439">
        <f>IFERROR(選手[[#This Row],[学校コード]],"")</f>
        <v>2</v>
      </c>
      <c r="M439" t="str">
        <f>IFERROR(VLOOKUP(L439,色々!G:H,2,0),"")</f>
        <v>中学</v>
      </c>
      <c r="N439">
        <f>IFERROR(選手[[#This Row],[学年]],"")</f>
        <v>3</v>
      </c>
      <c r="O439" s="49">
        <f>IFERROR(選手[[#This Row],[生年月日]],"")</f>
        <v>39314</v>
      </c>
      <c r="P439">
        <f t="shared" si="6"/>
        <v>15</v>
      </c>
    </row>
    <row r="440" spans="6:16" x14ac:dyDescent="0.15">
      <c r="F440">
        <f>IFERROR(選手[[#This Row],[選手番号]],"")</f>
        <v>439</v>
      </c>
      <c r="G440">
        <f>IFERROR(選手[[#This Row],[性別コード]],"")</f>
        <v>1</v>
      </c>
      <c r="H440" t="str">
        <f>IFERROR(VLOOKUP(G440,色々!P:Q,2,0),"")</f>
        <v>男子</v>
      </c>
      <c r="I440" t="str">
        <f>IFERROR(選手[[#This Row],[氏名]],"")</f>
        <v>満汐　航士</v>
      </c>
      <c r="J440" t="str">
        <f>IFERROR(選手[[#This Row],[氏名カナ]],"")</f>
        <v>ﾐﾂｼｵ ｺｳｼ</v>
      </c>
      <c r="K440" t="str">
        <f>IFERROR(選手[[#This Row],[所属名称１]],"")</f>
        <v>アズサ松山</v>
      </c>
      <c r="L440">
        <f>IFERROR(選手[[#This Row],[学校コード]],"")</f>
        <v>2</v>
      </c>
      <c r="M440" t="str">
        <f>IFERROR(VLOOKUP(L440,色々!G:H,2,0),"")</f>
        <v>中学</v>
      </c>
      <c r="N440">
        <f>IFERROR(選手[[#This Row],[学年]],"")</f>
        <v>2</v>
      </c>
      <c r="O440" s="49">
        <f>IFERROR(選手[[#This Row],[生年月日]],"")</f>
        <v>39602</v>
      </c>
      <c r="P440">
        <f t="shared" si="6"/>
        <v>14</v>
      </c>
    </row>
    <row r="441" spans="6:16" x14ac:dyDescent="0.15">
      <c r="F441">
        <f>IFERROR(選手[[#This Row],[選手番号]],"")</f>
        <v>440</v>
      </c>
      <c r="G441">
        <f>IFERROR(選手[[#This Row],[性別コード]],"")</f>
        <v>1</v>
      </c>
      <c r="H441" t="str">
        <f>IFERROR(VLOOKUP(G441,色々!P:Q,2,0),"")</f>
        <v>男子</v>
      </c>
      <c r="I441" t="str">
        <f>IFERROR(選手[[#This Row],[氏名]],"")</f>
        <v>松岡　　遼</v>
      </c>
      <c r="J441" t="str">
        <f>IFERROR(選手[[#This Row],[氏名カナ]],"")</f>
        <v>ﾏﾂｵｶ ﾘｮｳ</v>
      </c>
      <c r="K441" t="str">
        <f>IFERROR(選手[[#This Row],[所属名称１]],"")</f>
        <v>アズサ松山</v>
      </c>
      <c r="L441">
        <f>IFERROR(選手[[#This Row],[学校コード]],"")</f>
        <v>2</v>
      </c>
      <c r="M441" t="str">
        <f>IFERROR(VLOOKUP(L441,色々!G:H,2,0),"")</f>
        <v>中学</v>
      </c>
      <c r="N441">
        <f>IFERROR(選手[[#This Row],[学年]],"")</f>
        <v>2</v>
      </c>
      <c r="O441" s="49">
        <f>IFERROR(選手[[#This Row],[生年月日]],"")</f>
        <v>39678</v>
      </c>
      <c r="P441">
        <f t="shared" si="6"/>
        <v>14</v>
      </c>
    </row>
    <row r="442" spans="6:16" x14ac:dyDescent="0.15">
      <c r="F442">
        <f>IFERROR(選手[[#This Row],[選手番号]],"")</f>
        <v>441</v>
      </c>
      <c r="G442">
        <f>IFERROR(選手[[#This Row],[性別コード]],"")</f>
        <v>1</v>
      </c>
      <c r="H442" t="str">
        <f>IFERROR(VLOOKUP(G442,色々!P:Q,2,0),"")</f>
        <v>男子</v>
      </c>
      <c r="I442" t="str">
        <f>IFERROR(選手[[#This Row],[氏名]],"")</f>
        <v>赤松　　晃</v>
      </c>
      <c r="J442" t="str">
        <f>IFERROR(選手[[#This Row],[氏名カナ]],"")</f>
        <v>ｱｶﾏﾂ ｱｷﾗ</v>
      </c>
      <c r="K442" t="str">
        <f>IFERROR(選手[[#This Row],[所属名称１]],"")</f>
        <v>アズサ松山</v>
      </c>
      <c r="L442">
        <f>IFERROR(選手[[#This Row],[学校コード]],"")</f>
        <v>2</v>
      </c>
      <c r="M442" t="str">
        <f>IFERROR(VLOOKUP(L442,色々!G:H,2,0),"")</f>
        <v>中学</v>
      </c>
      <c r="N442">
        <f>IFERROR(選手[[#This Row],[学年]],"")</f>
        <v>2</v>
      </c>
      <c r="O442" s="49">
        <f>IFERROR(選手[[#This Row],[生年月日]],"")</f>
        <v>39678</v>
      </c>
      <c r="P442">
        <f t="shared" si="6"/>
        <v>14</v>
      </c>
    </row>
    <row r="443" spans="6:16" x14ac:dyDescent="0.15">
      <c r="F443">
        <f>IFERROR(選手[[#This Row],[選手番号]],"")</f>
        <v>442</v>
      </c>
      <c r="G443">
        <f>IFERROR(選手[[#This Row],[性別コード]],"")</f>
        <v>1</v>
      </c>
      <c r="H443" t="str">
        <f>IFERROR(VLOOKUP(G443,色々!P:Q,2,0),"")</f>
        <v>男子</v>
      </c>
      <c r="I443" t="str">
        <f>IFERROR(選手[[#This Row],[氏名]],"")</f>
        <v>矢野　正宗</v>
      </c>
      <c r="J443" t="str">
        <f>IFERROR(選手[[#This Row],[氏名カナ]],"")</f>
        <v>ﾔﾉ ﾏｻﾑﾈ</v>
      </c>
      <c r="K443" t="str">
        <f>IFERROR(選手[[#This Row],[所属名称１]],"")</f>
        <v>アズサ松山</v>
      </c>
      <c r="L443">
        <f>IFERROR(選手[[#This Row],[学校コード]],"")</f>
        <v>1</v>
      </c>
      <c r="M443" t="str">
        <f>IFERROR(VLOOKUP(L443,色々!G:H,2,0),"")</f>
        <v>小学</v>
      </c>
      <c r="N443">
        <f>IFERROR(選手[[#This Row],[学年]],"")</f>
        <v>6</v>
      </c>
      <c r="O443" s="49">
        <f>IFERROR(選手[[#This Row],[生年月日]],"")</f>
        <v>40483</v>
      </c>
      <c r="P443">
        <f t="shared" si="6"/>
        <v>12</v>
      </c>
    </row>
    <row r="444" spans="6:16" x14ac:dyDescent="0.15">
      <c r="F444">
        <f>IFERROR(選手[[#This Row],[選手番号]],"")</f>
        <v>443</v>
      </c>
      <c r="G444">
        <f>IFERROR(選手[[#This Row],[性別コード]],"")</f>
        <v>2</v>
      </c>
      <c r="H444" t="str">
        <f>IFERROR(VLOOKUP(G444,色々!P:Q,2,0),"")</f>
        <v>女子</v>
      </c>
      <c r="I444" t="str">
        <f>IFERROR(選手[[#This Row],[氏名]],"")</f>
        <v>宮内結衣子</v>
      </c>
      <c r="J444" t="str">
        <f>IFERROR(選手[[#This Row],[氏名カナ]],"")</f>
        <v>ﾐﾔｳﾁ ﾕｲｺ</v>
      </c>
      <c r="K444" t="str">
        <f>IFERROR(選手[[#This Row],[所属名称１]],"")</f>
        <v>アズサ松山</v>
      </c>
      <c r="L444">
        <f>IFERROR(選手[[#This Row],[学校コード]],"")</f>
        <v>3</v>
      </c>
      <c r="M444" t="str">
        <f>IFERROR(VLOOKUP(L444,色々!G:H,2,0),"")</f>
        <v>高校</v>
      </c>
      <c r="N444">
        <f>IFERROR(選手[[#This Row],[学年]],"")</f>
        <v>2</v>
      </c>
      <c r="O444" s="49">
        <f>IFERROR(選手[[#This Row],[生年月日]],"")</f>
        <v>38491</v>
      </c>
      <c r="P444">
        <f t="shared" si="6"/>
        <v>17</v>
      </c>
    </row>
    <row r="445" spans="6:16" x14ac:dyDescent="0.15">
      <c r="F445">
        <f>IFERROR(選手[[#This Row],[選手番号]],"")</f>
        <v>444</v>
      </c>
      <c r="G445">
        <f>IFERROR(選手[[#This Row],[性別コード]],"")</f>
        <v>2</v>
      </c>
      <c r="H445" t="str">
        <f>IFERROR(VLOOKUP(G445,色々!P:Q,2,0),"")</f>
        <v>女子</v>
      </c>
      <c r="I445" t="str">
        <f>IFERROR(選手[[#This Row],[氏名]],"")</f>
        <v>永田　実悠</v>
      </c>
      <c r="J445" t="str">
        <f>IFERROR(選手[[#This Row],[氏名カナ]],"")</f>
        <v>ﾅｶﾞﾀ ﾐﾕ</v>
      </c>
      <c r="K445" t="str">
        <f>IFERROR(選手[[#This Row],[所属名称１]],"")</f>
        <v>アズサ松山</v>
      </c>
      <c r="L445">
        <f>IFERROR(選手[[#This Row],[学校コード]],"")</f>
        <v>2</v>
      </c>
      <c r="M445" t="str">
        <f>IFERROR(VLOOKUP(L445,色々!G:H,2,0),"")</f>
        <v>中学</v>
      </c>
      <c r="N445">
        <f>IFERROR(選手[[#This Row],[学年]],"")</f>
        <v>1</v>
      </c>
      <c r="O445" s="49">
        <f>IFERROR(選手[[#This Row],[生年月日]],"")</f>
        <v>39981</v>
      </c>
      <c r="P445">
        <f t="shared" si="6"/>
        <v>13</v>
      </c>
    </row>
    <row r="446" spans="6:16" x14ac:dyDescent="0.15">
      <c r="F446">
        <f>IFERROR(選手[[#This Row],[選手番号]],"")</f>
        <v>445</v>
      </c>
      <c r="G446">
        <f>IFERROR(選手[[#This Row],[性別コード]],"")</f>
        <v>2</v>
      </c>
      <c r="H446" t="str">
        <f>IFERROR(VLOOKUP(G446,色々!P:Q,2,0),"")</f>
        <v>女子</v>
      </c>
      <c r="I446" t="str">
        <f>IFERROR(選手[[#This Row],[氏名]],"")</f>
        <v>山﨑　千世</v>
      </c>
      <c r="J446" t="str">
        <f>IFERROR(選手[[#This Row],[氏名カナ]],"")</f>
        <v>ﾔﾏｻｷ ﾁｾ</v>
      </c>
      <c r="K446" t="str">
        <f>IFERROR(選手[[#This Row],[所属名称１]],"")</f>
        <v>アズサ松山</v>
      </c>
      <c r="L446">
        <f>IFERROR(選手[[#This Row],[学校コード]],"")</f>
        <v>2</v>
      </c>
      <c r="M446" t="str">
        <f>IFERROR(VLOOKUP(L446,色々!G:H,2,0),"")</f>
        <v>中学</v>
      </c>
      <c r="N446">
        <f>IFERROR(選手[[#This Row],[学年]],"")</f>
        <v>1</v>
      </c>
      <c r="O446" s="49">
        <f>IFERROR(選手[[#This Row],[生年月日]],"")</f>
        <v>39996</v>
      </c>
      <c r="P446">
        <f t="shared" si="6"/>
        <v>13</v>
      </c>
    </row>
    <row r="447" spans="6:16" x14ac:dyDescent="0.15">
      <c r="F447">
        <f>IFERROR(選手[[#This Row],[選手番号]],"")</f>
        <v>446</v>
      </c>
      <c r="G447">
        <f>IFERROR(選手[[#This Row],[性別コード]],"")</f>
        <v>1</v>
      </c>
      <c r="H447" t="str">
        <f>IFERROR(VLOOKUP(G447,色々!P:Q,2,0),"")</f>
        <v>男子</v>
      </c>
      <c r="I447" t="str">
        <f>IFERROR(選手[[#This Row],[氏名]],"")</f>
        <v>長野　　弘</v>
      </c>
      <c r="J447" t="str">
        <f>IFERROR(選手[[#This Row],[氏名カナ]],"")</f>
        <v>ﾅｶﾞﾉ ﾋﾛｼ</v>
      </c>
      <c r="K447" t="str">
        <f>IFERROR(選手[[#This Row],[所属名称１]],"")</f>
        <v>ＭＧ双葉</v>
      </c>
      <c r="L447">
        <f>IFERROR(選手[[#This Row],[学校コード]],"")</f>
        <v>3</v>
      </c>
      <c r="M447" t="str">
        <f>IFERROR(VLOOKUP(L447,色々!G:H,2,0),"")</f>
        <v>高校</v>
      </c>
      <c r="N447">
        <f>IFERROR(選手[[#This Row],[学年]],"")</f>
        <v>2</v>
      </c>
      <c r="O447" s="49">
        <f>IFERROR(選手[[#This Row],[生年月日]],"")</f>
        <v>38677</v>
      </c>
      <c r="P447">
        <f t="shared" si="6"/>
        <v>17</v>
      </c>
    </row>
    <row r="448" spans="6:16" x14ac:dyDescent="0.15">
      <c r="F448">
        <f>IFERROR(選手[[#This Row],[選手番号]],"")</f>
        <v>447</v>
      </c>
      <c r="G448">
        <f>IFERROR(選手[[#This Row],[性別コード]],"")</f>
        <v>1</v>
      </c>
      <c r="H448" t="str">
        <f>IFERROR(VLOOKUP(G448,色々!P:Q,2,0),"")</f>
        <v>男子</v>
      </c>
      <c r="I448" t="str">
        <f>IFERROR(選手[[#This Row],[氏名]],"")</f>
        <v>青野　　空</v>
      </c>
      <c r="J448" t="str">
        <f>IFERROR(選手[[#This Row],[氏名カナ]],"")</f>
        <v>ｱｵﾉ ｿﾗ</v>
      </c>
      <c r="K448" t="str">
        <f>IFERROR(選手[[#This Row],[所属名称１]],"")</f>
        <v>ＭＧ双葉</v>
      </c>
      <c r="L448">
        <f>IFERROR(選手[[#This Row],[学校コード]],"")</f>
        <v>2</v>
      </c>
      <c r="M448" t="str">
        <f>IFERROR(VLOOKUP(L448,色々!G:H,2,0),"")</f>
        <v>中学</v>
      </c>
      <c r="N448">
        <f>IFERROR(選手[[#This Row],[学年]],"")</f>
        <v>3</v>
      </c>
      <c r="O448" s="49">
        <f>IFERROR(選手[[#This Row],[生年月日]],"")</f>
        <v>39252</v>
      </c>
      <c r="P448">
        <f t="shared" si="6"/>
        <v>15</v>
      </c>
    </row>
    <row r="449" spans="6:16" x14ac:dyDescent="0.15">
      <c r="F449">
        <f>IFERROR(選手[[#This Row],[選手番号]],"")</f>
        <v>448</v>
      </c>
      <c r="G449">
        <f>IFERROR(選手[[#This Row],[性別コード]],"")</f>
        <v>1</v>
      </c>
      <c r="H449" t="str">
        <f>IFERROR(VLOOKUP(G449,色々!P:Q,2,0),"")</f>
        <v>男子</v>
      </c>
      <c r="I449" t="str">
        <f>IFERROR(選手[[#This Row],[氏名]],"")</f>
        <v>山田　睦己</v>
      </c>
      <c r="J449" t="str">
        <f>IFERROR(選手[[#This Row],[氏名カナ]],"")</f>
        <v>ﾔﾏﾀﾞ ﾑﾂｷ</v>
      </c>
      <c r="K449" t="str">
        <f>IFERROR(選手[[#This Row],[所属名称１]],"")</f>
        <v>ＭＧ双葉</v>
      </c>
      <c r="L449">
        <f>IFERROR(選手[[#This Row],[学校コード]],"")</f>
        <v>2</v>
      </c>
      <c r="M449" t="str">
        <f>IFERROR(VLOOKUP(L449,色々!G:H,2,0),"")</f>
        <v>中学</v>
      </c>
      <c r="N449">
        <f>IFERROR(選手[[#This Row],[学年]],"")</f>
        <v>2</v>
      </c>
      <c r="O449" s="49">
        <f>IFERROR(選手[[#This Row],[生年月日]],"")</f>
        <v>39780</v>
      </c>
      <c r="P449">
        <f t="shared" si="6"/>
        <v>14</v>
      </c>
    </row>
    <row r="450" spans="6:16" x14ac:dyDescent="0.15">
      <c r="F450">
        <f>IFERROR(選手[[#This Row],[選手番号]],"")</f>
        <v>449</v>
      </c>
      <c r="G450">
        <f>IFERROR(選手[[#This Row],[性別コード]],"")</f>
        <v>1</v>
      </c>
      <c r="H450" t="str">
        <f>IFERROR(VLOOKUP(G450,色々!P:Q,2,0),"")</f>
        <v>男子</v>
      </c>
      <c r="I450" t="str">
        <f>IFERROR(選手[[#This Row],[氏名]],"")</f>
        <v>尾﨑　建太</v>
      </c>
      <c r="J450" t="str">
        <f>IFERROR(選手[[#This Row],[氏名カナ]],"")</f>
        <v>ｵｻﾞｷ ｹﾝﾀ</v>
      </c>
      <c r="K450" t="str">
        <f>IFERROR(選手[[#This Row],[所属名称１]],"")</f>
        <v>ＭＧ双葉</v>
      </c>
      <c r="L450">
        <f>IFERROR(選手[[#This Row],[学校コード]],"")</f>
        <v>2</v>
      </c>
      <c r="M450" t="str">
        <f>IFERROR(VLOOKUP(L450,色々!G:H,2,0),"")</f>
        <v>中学</v>
      </c>
      <c r="N450">
        <f>IFERROR(選手[[#This Row],[学年]],"")</f>
        <v>2</v>
      </c>
      <c r="O450" s="49">
        <f>IFERROR(選手[[#This Row],[生年月日]],"")</f>
        <v>39787</v>
      </c>
      <c r="P450">
        <f t="shared" si="6"/>
        <v>14</v>
      </c>
    </row>
    <row r="451" spans="6:16" x14ac:dyDescent="0.15">
      <c r="F451">
        <f>IFERROR(選手[[#This Row],[選手番号]],"")</f>
        <v>450</v>
      </c>
      <c r="G451">
        <f>IFERROR(選手[[#This Row],[性別コード]],"")</f>
        <v>1</v>
      </c>
      <c r="H451" t="str">
        <f>IFERROR(VLOOKUP(G451,色々!P:Q,2,0),"")</f>
        <v>男子</v>
      </c>
      <c r="I451" t="str">
        <f>IFERROR(選手[[#This Row],[氏名]],"")</f>
        <v>山内　奏人</v>
      </c>
      <c r="J451" t="str">
        <f>IFERROR(選手[[#This Row],[氏名カナ]],"")</f>
        <v>ﾔﾏｳﾁ ｶﾅﾄ</v>
      </c>
      <c r="K451" t="str">
        <f>IFERROR(選手[[#This Row],[所属名称１]],"")</f>
        <v>ＭＧ双葉</v>
      </c>
      <c r="L451">
        <f>IFERROR(選手[[#This Row],[学校コード]],"")</f>
        <v>2</v>
      </c>
      <c r="M451" t="str">
        <f>IFERROR(VLOOKUP(L451,色々!G:H,2,0),"")</f>
        <v>中学</v>
      </c>
      <c r="N451">
        <f>IFERROR(選手[[#This Row],[学年]],"")</f>
        <v>2</v>
      </c>
      <c r="O451" s="49">
        <f>IFERROR(選手[[#This Row],[生年月日]],"")</f>
        <v>39870</v>
      </c>
      <c r="P451">
        <f t="shared" ref="P451:P514" si="7">DATEDIF(O451,$O$1,"y")</f>
        <v>13</v>
      </c>
    </row>
    <row r="452" spans="6:16" x14ac:dyDescent="0.15">
      <c r="F452">
        <f>IFERROR(選手[[#This Row],[選手番号]],"")</f>
        <v>451</v>
      </c>
      <c r="G452">
        <f>IFERROR(選手[[#This Row],[性別コード]],"")</f>
        <v>1</v>
      </c>
      <c r="H452" t="str">
        <f>IFERROR(VLOOKUP(G452,色々!P:Q,2,0),"")</f>
        <v>男子</v>
      </c>
      <c r="I452" t="str">
        <f>IFERROR(選手[[#This Row],[氏名]],"")</f>
        <v>鎌田　凌徳</v>
      </c>
      <c r="J452" t="str">
        <f>IFERROR(選手[[#This Row],[氏名カナ]],"")</f>
        <v>ｶﾏﾀ ﾘｮｳﾄｸ</v>
      </c>
      <c r="K452" t="str">
        <f>IFERROR(選手[[#This Row],[所属名称１]],"")</f>
        <v>ＭＧ双葉</v>
      </c>
      <c r="L452">
        <f>IFERROR(選手[[#This Row],[学校コード]],"")</f>
        <v>1</v>
      </c>
      <c r="M452" t="str">
        <f>IFERROR(VLOOKUP(L452,色々!G:H,2,0),"")</f>
        <v>小学</v>
      </c>
      <c r="N452">
        <f>IFERROR(選手[[#This Row],[学年]],"")</f>
        <v>6</v>
      </c>
      <c r="O452" s="49">
        <f>IFERROR(選手[[#This Row],[生年月日]],"")</f>
        <v>40434</v>
      </c>
      <c r="P452">
        <f t="shared" si="7"/>
        <v>12</v>
      </c>
    </row>
    <row r="453" spans="6:16" x14ac:dyDescent="0.15">
      <c r="F453">
        <f>IFERROR(選手[[#This Row],[選手番号]],"")</f>
        <v>452</v>
      </c>
      <c r="G453">
        <f>IFERROR(選手[[#This Row],[性別コード]],"")</f>
        <v>1</v>
      </c>
      <c r="H453" t="str">
        <f>IFERROR(VLOOKUP(G453,色々!P:Q,2,0),"")</f>
        <v>男子</v>
      </c>
      <c r="I453" t="str">
        <f>IFERROR(選手[[#This Row],[氏名]],"")</f>
        <v>山内　大和</v>
      </c>
      <c r="J453" t="str">
        <f>IFERROR(選手[[#This Row],[氏名カナ]],"")</f>
        <v>ﾔﾏｳﾁ ﾀﾞｲﾄ</v>
      </c>
      <c r="K453" t="str">
        <f>IFERROR(選手[[#This Row],[所属名称１]],"")</f>
        <v>ＭＧ双葉</v>
      </c>
      <c r="L453">
        <f>IFERROR(選手[[#This Row],[学校コード]],"")</f>
        <v>1</v>
      </c>
      <c r="M453" t="str">
        <f>IFERROR(VLOOKUP(L453,色々!G:H,2,0),"")</f>
        <v>小学</v>
      </c>
      <c r="N453">
        <f>IFERROR(選手[[#This Row],[学年]],"")</f>
        <v>5</v>
      </c>
      <c r="O453" s="49">
        <f>IFERROR(選手[[#This Row],[生年月日]],"")</f>
        <v>40710</v>
      </c>
      <c r="P453">
        <f t="shared" si="7"/>
        <v>11</v>
      </c>
    </row>
    <row r="454" spans="6:16" x14ac:dyDescent="0.15">
      <c r="F454">
        <f>IFERROR(選手[[#This Row],[選手番号]],"")</f>
        <v>453</v>
      </c>
      <c r="G454">
        <f>IFERROR(選手[[#This Row],[性別コード]],"")</f>
        <v>2</v>
      </c>
      <c r="H454" t="str">
        <f>IFERROR(VLOOKUP(G454,色々!P:Q,2,0),"")</f>
        <v>女子</v>
      </c>
      <c r="I454" t="str">
        <f>IFERROR(選手[[#This Row],[氏名]],"")</f>
        <v>水田結依子</v>
      </c>
      <c r="J454" t="str">
        <f>IFERROR(選手[[#This Row],[氏名カナ]],"")</f>
        <v>ﾐｽﾞﾀ ﾕｲｺ</v>
      </c>
      <c r="K454" t="str">
        <f>IFERROR(選手[[#This Row],[所属名称１]],"")</f>
        <v>ＭＧ双葉</v>
      </c>
      <c r="L454">
        <f>IFERROR(選手[[#This Row],[学校コード]],"")</f>
        <v>3</v>
      </c>
      <c r="M454" t="str">
        <f>IFERROR(VLOOKUP(L454,色々!G:H,2,0),"")</f>
        <v>高校</v>
      </c>
      <c r="N454">
        <f>IFERROR(選手[[#This Row],[学年]],"")</f>
        <v>1</v>
      </c>
      <c r="O454" s="49">
        <f>IFERROR(選手[[#This Row],[生年月日]],"")</f>
        <v>38827</v>
      </c>
      <c r="P454">
        <f t="shared" si="7"/>
        <v>16</v>
      </c>
    </row>
    <row r="455" spans="6:16" x14ac:dyDescent="0.15">
      <c r="F455">
        <f>IFERROR(選手[[#This Row],[選手番号]],"")</f>
        <v>454</v>
      </c>
      <c r="G455">
        <f>IFERROR(選手[[#This Row],[性別コード]],"")</f>
        <v>2</v>
      </c>
      <c r="H455" t="str">
        <f>IFERROR(VLOOKUP(G455,色々!P:Q,2,0),"")</f>
        <v>女子</v>
      </c>
      <c r="I455" t="str">
        <f>IFERROR(選手[[#This Row],[氏名]],"")</f>
        <v>濵田　瑠美</v>
      </c>
      <c r="J455" t="str">
        <f>IFERROR(選手[[#This Row],[氏名カナ]],"")</f>
        <v>ﾊﾏﾀﾞ ﾙﾐ</v>
      </c>
      <c r="K455" t="str">
        <f>IFERROR(選手[[#This Row],[所属名称１]],"")</f>
        <v>ＭＧ双葉</v>
      </c>
      <c r="L455">
        <f>IFERROR(選手[[#This Row],[学校コード]],"")</f>
        <v>2</v>
      </c>
      <c r="M455" t="str">
        <f>IFERROR(VLOOKUP(L455,色々!G:H,2,0),"")</f>
        <v>中学</v>
      </c>
      <c r="N455">
        <f>IFERROR(選手[[#This Row],[学年]],"")</f>
        <v>2</v>
      </c>
      <c r="O455" s="49">
        <f>IFERROR(選手[[#This Row],[生年月日]],"")</f>
        <v>39696</v>
      </c>
      <c r="P455">
        <f t="shared" si="7"/>
        <v>14</v>
      </c>
    </row>
    <row r="456" spans="6:16" x14ac:dyDescent="0.15">
      <c r="F456">
        <f>IFERROR(選手[[#This Row],[選手番号]],"")</f>
        <v>455</v>
      </c>
      <c r="G456">
        <f>IFERROR(選手[[#This Row],[性別コード]],"")</f>
        <v>2</v>
      </c>
      <c r="H456" t="str">
        <f>IFERROR(VLOOKUP(G456,色々!P:Q,2,0),"")</f>
        <v>女子</v>
      </c>
      <c r="I456" t="str">
        <f>IFERROR(選手[[#This Row],[氏名]],"")</f>
        <v>杉本　奈月</v>
      </c>
      <c r="J456" t="str">
        <f>IFERROR(選手[[#This Row],[氏名カナ]],"")</f>
        <v>ｽｷﾞﾓﾄ ﾅﾂｷ</v>
      </c>
      <c r="K456" t="str">
        <f>IFERROR(選手[[#This Row],[所属名称１]],"")</f>
        <v>ＭＧ双葉</v>
      </c>
      <c r="L456">
        <f>IFERROR(選手[[#This Row],[学校コード]],"")</f>
        <v>2</v>
      </c>
      <c r="M456" t="str">
        <f>IFERROR(VLOOKUP(L456,色々!G:H,2,0),"")</f>
        <v>中学</v>
      </c>
      <c r="N456">
        <f>IFERROR(選手[[#This Row],[学年]],"")</f>
        <v>1</v>
      </c>
      <c r="O456" s="49">
        <f>IFERROR(選手[[#This Row],[生年月日]],"")</f>
        <v>39982</v>
      </c>
      <c r="P456">
        <f t="shared" si="7"/>
        <v>13</v>
      </c>
    </row>
    <row r="457" spans="6:16" x14ac:dyDescent="0.15">
      <c r="F457">
        <f>IFERROR(選手[[#This Row],[選手番号]],"")</f>
        <v>456</v>
      </c>
      <c r="G457">
        <f>IFERROR(選手[[#This Row],[性別コード]],"")</f>
        <v>2</v>
      </c>
      <c r="H457" t="str">
        <f>IFERROR(VLOOKUP(G457,色々!P:Q,2,0),"")</f>
        <v>女子</v>
      </c>
      <c r="I457" t="str">
        <f>IFERROR(選手[[#This Row],[氏名]],"")</f>
        <v>日浅　由彩</v>
      </c>
      <c r="J457" t="str">
        <f>IFERROR(選手[[#This Row],[氏名カナ]],"")</f>
        <v>ﾋｱｻ ﾕｱ</v>
      </c>
      <c r="K457" t="str">
        <f>IFERROR(選手[[#This Row],[所属名称１]],"")</f>
        <v>ＭＧ双葉</v>
      </c>
      <c r="L457">
        <f>IFERROR(選手[[#This Row],[学校コード]],"")</f>
        <v>2</v>
      </c>
      <c r="M457" t="str">
        <f>IFERROR(VLOOKUP(L457,色々!G:H,2,0),"")</f>
        <v>中学</v>
      </c>
      <c r="N457">
        <f>IFERROR(選手[[#This Row],[学年]],"")</f>
        <v>1</v>
      </c>
      <c r="O457" s="49">
        <f>IFERROR(選手[[#This Row],[生年月日]],"")</f>
        <v>39994</v>
      </c>
      <c r="P457">
        <f t="shared" si="7"/>
        <v>13</v>
      </c>
    </row>
    <row r="458" spans="6:16" x14ac:dyDescent="0.15">
      <c r="F458">
        <f>IFERROR(選手[[#This Row],[選手番号]],"")</f>
        <v>457</v>
      </c>
      <c r="G458">
        <f>IFERROR(選手[[#This Row],[性別コード]],"")</f>
        <v>2</v>
      </c>
      <c r="H458" t="str">
        <f>IFERROR(VLOOKUP(G458,色々!P:Q,2,0),"")</f>
        <v>女子</v>
      </c>
      <c r="I458" t="str">
        <f>IFERROR(選手[[#This Row],[氏名]],"")</f>
        <v>門田　紗空</v>
      </c>
      <c r="J458" t="str">
        <f>IFERROR(選手[[#This Row],[氏名カナ]],"")</f>
        <v>ｶﾄﾞﾀ ｻﾗ</v>
      </c>
      <c r="K458" t="str">
        <f>IFERROR(選手[[#This Row],[所属名称１]],"")</f>
        <v>ＭＧ双葉</v>
      </c>
      <c r="L458">
        <f>IFERROR(選手[[#This Row],[学校コード]],"")</f>
        <v>2</v>
      </c>
      <c r="M458" t="str">
        <f>IFERROR(VLOOKUP(L458,色々!G:H,2,0),"")</f>
        <v>中学</v>
      </c>
      <c r="N458">
        <f>IFERROR(選手[[#This Row],[学年]],"")</f>
        <v>1</v>
      </c>
      <c r="O458" s="49">
        <f>IFERROR(選手[[#This Row],[生年月日]],"")</f>
        <v>40213</v>
      </c>
      <c r="P458">
        <f t="shared" si="7"/>
        <v>12</v>
      </c>
    </row>
    <row r="459" spans="6:16" x14ac:dyDescent="0.15">
      <c r="F459">
        <f>IFERROR(選手[[#This Row],[選手番号]],"")</f>
        <v>458</v>
      </c>
      <c r="G459">
        <f>IFERROR(選手[[#This Row],[性別コード]],"")</f>
        <v>2</v>
      </c>
      <c r="H459" t="str">
        <f>IFERROR(VLOOKUP(G459,色々!P:Q,2,0),"")</f>
        <v>女子</v>
      </c>
      <c r="I459" t="str">
        <f>IFERROR(選手[[#This Row],[氏名]],"")</f>
        <v>山口　葵生</v>
      </c>
      <c r="J459" t="str">
        <f>IFERROR(選手[[#This Row],[氏名カナ]],"")</f>
        <v>ﾔﾏｸﾞﾁ ｱｵｲ</v>
      </c>
      <c r="K459" t="str">
        <f>IFERROR(選手[[#This Row],[所属名称１]],"")</f>
        <v>ＭＧ双葉</v>
      </c>
      <c r="L459">
        <f>IFERROR(選手[[#This Row],[学校コード]],"")</f>
        <v>1</v>
      </c>
      <c r="M459" t="str">
        <f>IFERROR(VLOOKUP(L459,色々!G:H,2,0),"")</f>
        <v>小学</v>
      </c>
      <c r="N459">
        <f>IFERROR(選手[[#This Row],[学年]],"")</f>
        <v>4</v>
      </c>
      <c r="O459" s="49">
        <f>IFERROR(選手[[#This Row],[生年月日]],"")</f>
        <v>41115</v>
      </c>
      <c r="P459">
        <f t="shared" si="7"/>
        <v>10</v>
      </c>
    </row>
    <row r="460" spans="6:16" x14ac:dyDescent="0.15">
      <c r="F460">
        <f>IFERROR(選手[[#This Row],[選手番号]],"")</f>
        <v>459</v>
      </c>
      <c r="G460">
        <f>IFERROR(選手[[#This Row],[性別コード]],"")</f>
        <v>2</v>
      </c>
      <c r="H460" t="str">
        <f>IFERROR(VLOOKUP(G460,色々!P:Q,2,0),"")</f>
        <v>女子</v>
      </c>
      <c r="I460" t="str">
        <f>IFERROR(選手[[#This Row],[氏名]],"")</f>
        <v>鳥生　美帆</v>
      </c>
      <c r="J460" t="str">
        <f>IFERROR(選手[[#This Row],[氏名カナ]],"")</f>
        <v>ﾄﾘｭｳ ﾐﾎ</v>
      </c>
      <c r="K460" t="str">
        <f>IFERROR(選手[[#This Row],[所属名称１]],"")</f>
        <v>ＭＧ双葉</v>
      </c>
      <c r="L460">
        <f>IFERROR(選手[[#This Row],[学校コード]],"")</f>
        <v>1</v>
      </c>
      <c r="M460" t="str">
        <f>IFERROR(VLOOKUP(L460,色々!G:H,2,0),"")</f>
        <v>小学</v>
      </c>
      <c r="N460">
        <f>IFERROR(選手[[#This Row],[学年]],"")</f>
        <v>4</v>
      </c>
      <c r="O460" s="49">
        <f>IFERROR(選手[[#This Row],[生年月日]],"")</f>
        <v>41185</v>
      </c>
      <c r="P460">
        <f t="shared" si="7"/>
        <v>10</v>
      </c>
    </row>
    <row r="461" spans="6:16" x14ac:dyDescent="0.15">
      <c r="F461">
        <f>IFERROR(選手[[#This Row],[選手番号]],"")</f>
        <v>460</v>
      </c>
      <c r="G461">
        <f>IFERROR(選手[[#This Row],[性別コード]],"")</f>
        <v>2</v>
      </c>
      <c r="H461" t="str">
        <f>IFERROR(VLOOKUP(G461,色々!P:Q,2,0),"")</f>
        <v>女子</v>
      </c>
      <c r="I461" t="str">
        <f>IFERROR(選手[[#This Row],[氏名]],"")</f>
        <v>越智　美来</v>
      </c>
      <c r="J461" t="str">
        <f>IFERROR(選手[[#This Row],[氏名カナ]],"")</f>
        <v>ｵﾁ ﾐﾗｲ</v>
      </c>
      <c r="K461" t="str">
        <f>IFERROR(選手[[#This Row],[所属名称１]],"")</f>
        <v>ＭＧ双葉</v>
      </c>
      <c r="L461">
        <f>IFERROR(選手[[#This Row],[学校コード]],"")</f>
        <v>1</v>
      </c>
      <c r="M461" t="str">
        <f>IFERROR(VLOOKUP(L461,色々!G:H,2,0),"")</f>
        <v>小学</v>
      </c>
      <c r="N461">
        <f>IFERROR(選手[[#This Row],[学年]],"")</f>
        <v>4</v>
      </c>
      <c r="O461" s="49">
        <f>IFERROR(選手[[#This Row],[生年月日]],"")</f>
        <v>41276</v>
      </c>
      <c r="P461">
        <f t="shared" si="7"/>
        <v>10</v>
      </c>
    </row>
    <row r="462" spans="6:16" x14ac:dyDescent="0.15">
      <c r="F462">
        <f>IFERROR(選手[[#This Row],[選手番号]],"")</f>
        <v>461</v>
      </c>
      <c r="G462">
        <f>IFERROR(選手[[#This Row],[性別コード]],"")</f>
        <v>1</v>
      </c>
      <c r="H462" t="str">
        <f>IFERROR(VLOOKUP(G462,色々!P:Q,2,0),"")</f>
        <v>男子</v>
      </c>
      <c r="I462" t="str">
        <f>IFERROR(選手[[#This Row],[氏名]],"")</f>
        <v>竹永　悠人</v>
      </c>
      <c r="J462" t="str">
        <f>IFERROR(選手[[#This Row],[氏名カナ]],"")</f>
        <v>ﾀｹﾅｶﾞ ﾊﾙﾄ</v>
      </c>
      <c r="K462" t="str">
        <f>IFERROR(選手[[#This Row],[所属名称１]],"")</f>
        <v>石原ＳＣ</v>
      </c>
      <c r="L462">
        <f>IFERROR(選手[[#This Row],[学校コード]],"")</f>
        <v>3</v>
      </c>
      <c r="M462" t="str">
        <f>IFERROR(VLOOKUP(L462,色々!G:H,2,0),"")</f>
        <v>高校</v>
      </c>
      <c r="N462">
        <f>IFERROR(選手[[#This Row],[学年]],"")</f>
        <v>2</v>
      </c>
      <c r="O462" s="49">
        <f>IFERROR(選手[[#This Row],[生年月日]],"")</f>
        <v>38567</v>
      </c>
      <c r="P462">
        <f t="shared" si="7"/>
        <v>17</v>
      </c>
    </row>
    <row r="463" spans="6:16" x14ac:dyDescent="0.15">
      <c r="F463">
        <f>IFERROR(選手[[#This Row],[選手番号]],"")</f>
        <v>462</v>
      </c>
      <c r="G463">
        <f>IFERROR(選手[[#This Row],[性別コード]],"")</f>
        <v>1</v>
      </c>
      <c r="H463" t="str">
        <f>IFERROR(VLOOKUP(G463,色々!P:Q,2,0),"")</f>
        <v>男子</v>
      </c>
      <c r="I463" t="str">
        <f>IFERROR(選手[[#This Row],[氏名]],"")</f>
        <v>羽田野颯太</v>
      </c>
      <c r="J463" t="str">
        <f>IFERROR(選手[[#This Row],[氏名カナ]],"")</f>
        <v>ﾊﾀﾉ ｿｳﾀ</v>
      </c>
      <c r="K463" t="str">
        <f>IFERROR(選手[[#This Row],[所属名称１]],"")</f>
        <v>石原ＳＣ</v>
      </c>
      <c r="L463">
        <f>IFERROR(選手[[#This Row],[学校コード]],"")</f>
        <v>3</v>
      </c>
      <c r="M463" t="str">
        <f>IFERROR(VLOOKUP(L463,色々!G:H,2,0),"")</f>
        <v>高校</v>
      </c>
      <c r="N463">
        <f>IFERROR(選手[[#This Row],[学年]],"")</f>
        <v>2</v>
      </c>
      <c r="O463" s="49">
        <f>IFERROR(選手[[#This Row],[生年月日]],"")</f>
        <v>38586</v>
      </c>
      <c r="P463">
        <f t="shared" si="7"/>
        <v>17</v>
      </c>
    </row>
    <row r="464" spans="6:16" x14ac:dyDescent="0.15">
      <c r="F464">
        <f>IFERROR(選手[[#This Row],[選手番号]],"")</f>
        <v>463</v>
      </c>
      <c r="G464">
        <f>IFERROR(選手[[#This Row],[性別コード]],"")</f>
        <v>1</v>
      </c>
      <c r="H464" t="str">
        <f>IFERROR(VLOOKUP(G464,色々!P:Q,2,0),"")</f>
        <v>男子</v>
      </c>
      <c r="I464" t="str">
        <f>IFERROR(選手[[#This Row],[氏名]],"")</f>
        <v>城戸　心呂</v>
      </c>
      <c r="J464" t="str">
        <f>IFERROR(選手[[#This Row],[氏名カナ]],"")</f>
        <v>ｷﾄﾞ ｺｺﾛ</v>
      </c>
      <c r="K464" t="str">
        <f>IFERROR(選手[[#This Row],[所属名称１]],"")</f>
        <v>石原ＳＣ</v>
      </c>
      <c r="L464">
        <f>IFERROR(選手[[#This Row],[学校コード]],"")</f>
        <v>1</v>
      </c>
      <c r="M464" t="str">
        <f>IFERROR(VLOOKUP(L464,色々!G:H,2,0),"")</f>
        <v>小学</v>
      </c>
      <c r="N464">
        <f>IFERROR(選手[[#This Row],[学年]],"")</f>
        <v>5</v>
      </c>
      <c r="O464" s="49">
        <f>IFERROR(選手[[#This Row],[生年月日]],"")</f>
        <v>40877</v>
      </c>
      <c r="P464">
        <f t="shared" si="7"/>
        <v>11</v>
      </c>
    </row>
    <row r="465" spans="6:16" x14ac:dyDescent="0.15">
      <c r="F465">
        <f>IFERROR(選手[[#This Row],[選手番号]],"")</f>
        <v>464</v>
      </c>
      <c r="G465">
        <f>IFERROR(選手[[#This Row],[性別コード]],"")</f>
        <v>2</v>
      </c>
      <c r="H465" t="str">
        <f>IFERROR(VLOOKUP(G465,色々!P:Q,2,0),"")</f>
        <v>女子</v>
      </c>
      <c r="I465" t="str">
        <f>IFERROR(選手[[#This Row],[氏名]],"")</f>
        <v>兵頭　まい</v>
      </c>
      <c r="J465" t="str">
        <f>IFERROR(選手[[#This Row],[氏名カナ]],"")</f>
        <v>ﾋｮｳﾄﾞｳ ﾏｲ</v>
      </c>
      <c r="K465" t="str">
        <f>IFERROR(選手[[#This Row],[所属名称１]],"")</f>
        <v>石原ＳＣ</v>
      </c>
      <c r="L465">
        <f>IFERROR(選手[[#This Row],[学校コード]],"")</f>
        <v>2</v>
      </c>
      <c r="M465" t="str">
        <f>IFERROR(VLOOKUP(L465,色々!G:H,2,0),"")</f>
        <v>中学</v>
      </c>
      <c r="N465">
        <f>IFERROR(選手[[#This Row],[学年]],"")</f>
        <v>3</v>
      </c>
      <c r="O465" s="49">
        <f>IFERROR(選手[[#This Row],[生年月日]],"")</f>
        <v>39471</v>
      </c>
      <c r="P465">
        <f t="shared" si="7"/>
        <v>14</v>
      </c>
    </row>
    <row r="466" spans="6:16" x14ac:dyDescent="0.15">
      <c r="F466">
        <f>IFERROR(選手[[#This Row],[選手番号]],"")</f>
        <v>465</v>
      </c>
      <c r="G466">
        <f>IFERROR(選手[[#This Row],[性別コード]],"")</f>
        <v>2</v>
      </c>
      <c r="H466" t="str">
        <f>IFERROR(VLOOKUP(G466,色々!P:Q,2,0),"")</f>
        <v>女子</v>
      </c>
      <c r="I466" t="str">
        <f>IFERROR(選手[[#This Row],[氏名]],"")</f>
        <v>城戸　南海</v>
      </c>
      <c r="J466" t="str">
        <f>IFERROR(選手[[#This Row],[氏名カナ]],"")</f>
        <v>ｷﾄﾞ ﾐﾅﾐ</v>
      </c>
      <c r="K466" t="str">
        <f>IFERROR(選手[[#This Row],[所属名称１]],"")</f>
        <v>石原ＳＣ</v>
      </c>
      <c r="L466">
        <f>IFERROR(選手[[#This Row],[学校コード]],"")</f>
        <v>1</v>
      </c>
      <c r="M466" t="str">
        <f>IFERROR(VLOOKUP(L466,色々!G:H,2,0),"")</f>
        <v>小学</v>
      </c>
      <c r="N466">
        <f>IFERROR(選手[[#This Row],[学年]],"")</f>
        <v>3</v>
      </c>
      <c r="O466" s="49">
        <f>IFERROR(選手[[#This Row],[生年月日]],"")</f>
        <v>41558</v>
      </c>
      <c r="P466">
        <f t="shared" si="7"/>
        <v>9</v>
      </c>
    </row>
    <row r="467" spans="6:16" x14ac:dyDescent="0.15">
      <c r="F467">
        <f>IFERROR(選手[[#This Row],[選手番号]],"")</f>
        <v>466</v>
      </c>
      <c r="G467">
        <f>IFERROR(選手[[#This Row],[性別コード]],"")</f>
        <v>1</v>
      </c>
      <c r="H467" t="str">
        <f>IFERROR(VLOOKUP(G467,色々!P:Q,2,0),"")</f>
        <v>男子</v>
      </c>
      <c r="I467" t="str">
        <f>IFERROR(選手[[#This Row],[氏名]],"")</f>
        <v>平野　　暖</v>
      </c>
      <c r="J467" t="str">
        <f>IFERROR(選手[[#This Row],[氏名カナ]],"")</f>
        <v>ﾋﾗﾉ ｱﾀｶ</v>
      </c>
      <c r="K467" t="str">
        <f>IFERROR(選手[[#This Row],[所属名称１]],"")</f>
        <v>フィッタ松山</v>
      </c>
      <c r="L467">
        <f>IFERROR(選手[[#This Row],[学校コード]],"")</f>
        <v>4</v>
      </c>
      <c r="M467" t="str">
        <f>IFERROR(VLOOKUP(L467,色々!G:H,2,0),"")</f>
        <v>大学</v>
      </c>
      <c r="N467">
        <f>IFERROR(選手[[#This Row],[学年]],"")</f>
        <v>4</v>
      </c>
      <c r="O467" s="49">
        <f>IFERROR(選手[[#This Row],[生年月日]],"")</f>
        <v>36781</v>
      </c>
      <c r="P467">
        <f t="shared" si="7"/>
        <v>22</v>
      </c>
    </row>
    <row r="468" spans="6:16" x14ac:dyDescent="0.15">
      <c r="F468">
        <f>IFERROR(選手[[#This Row],[選手番号]],"")</f>
        <v>467</v>
      </c>
      <c r="G468">
        <f>IFERROR(選手[[#This Row],[性別コード]],"")</f>
        <v>1</v>
      </c>
      <c r="H468" t="str">
        <f>IFERROR(VLOOKUP(G468,色々!P:Q,2,0),"")</f>
        <v>男子</v>
      </c>
      <c r="I468" t="str">
        <f>IFERROR(選手[[#This Row],[氏名]],"")</f>
        <v>野田旺太郎</v>
      </c>
      <c r="J468" t="str">
        <f>IFERROR(選手[[#This Row],[氏名カナ]],"")</f>
        <v>ﾉﾀﾞ ｵｳﾀﾛｳ</v>
      </c>
      <c r="K468" t="str">
        <f>IFERROR(選手[[#This Row],[所属名称１]],"")</f>
        <v>フィッタ松山</v>
      </c>
      <c r="L468">
        <f>IFERROR(選手[[#This Row],[学校コード]],"")</f>
        <v>3</v>
      </c>
      <c r="M468" t="str">
        <f>IFERROR(VLOOKUP(L468,色々!G:H,2,0),"")</f>
        <v>高校</v>
      </c>
      <c r="N468">
        <f>IFERROR(選手[[#This Row],[学年]],"")</f>
        <v>2</v>
      </c>
      <c r="O468" s="49">
        <f>IFERROR(選手[[#This Row],[生年月日]],"")</f>
        <v>38523</v>
      </c>
      <c r="P468">
        <f t="shared" si="7"/>
        <v>17</v>
      </c>
    </row>
    <row r="469" spans="6:16" x14ac:dyDescent="0.15">
      <c r="F469">
        <f>IFERROR(選手[[#This Row],[選手番号]],"")</f>
        <v>468</v>
      </c>
      <c r="G469">
        <f>IFERROR(選手[[#This Row],[性別コード]],"")</f>
        <v>1</v>
      </c>
      <c r="H469" t="str">
        <f>IFERROR(VLOOKUP(G469,色々!P:Q,2,0),"")</f>
        <v>男子</v>
      </c>
      <c r="I469" t="str">
        <f>IFERROR(選手[[#This Row],[氏名]],"")</f>
        <v>平野　　資</v>
      </c>
      <c r="J469" t="str">
        <f>IFERROR(選手[[#This Row],[氏名カナ]],"")</f>
        <v>ﾋﾗﾉ ﾀｽｸ</v>
      </c>
      <c r="K469" t="str">
        <f>IFERROR(選手[[#This Row],[所属名称１]],"")</f>
        <v>フィッタ松山</v>
      </c>
      <c r="L469">
        <f>IFERROR(選手[[#This Row],[学校コード]],"")</f>
        <v>3</v>
      </c>
      <c r="M469" t="str">
        <f>IFERROR(VLOOKUP(L469,色々!G:H,2,0),"")</f>
        <v>高校</v>
      </c>
      <c r="N469">
        <f>IFERROR(選手[[#This Row],[学年]],"")</f>
        <v>1</v>
      </c>
      <c r="O469" s="49">
        <f>IFERROR(選手[[#This Row],[生年月日]],"")</f>
        <v>38862</v>
      </c>
      <c r="P469">
        <f t="shared" si="7"/>
        <v>16</v>
      </c>
    </row>
    <row r="470" spans="6:16" x14ac:dyDescent="0.15">
      <c r="F470">
        <f>IFERROR(選手[[#This Row],[選手番号]],"")</f>
        <v>469</v>
      </c>
      <c r="G470">
        <f>IFERROR(選手[[#This Row],[性別コード]],"")</f>
        <v>1</v>
      </c>
      <c r="H470" t="str">
        <f>IFERROR(VLOOKUP(G470,色々!P:Q,2,0),"")</f>
        <v>男子</v>
      </c>
      <c r="I470" t="str">
        <f>IFERROR(選手[[#This Row],[氏名]],"")</f>
        <v>松浦　海翔</v>
      </c>
      <c r="J470" t="str">
        <f>IFERROR(選手[[#This Row],[氏名カナ]],"")</f>
        <v>ﾏﾂｳﾗ ﾐｶﾙ</v>
      </c>
      <c r="K470" t="str">
        <f>IFERROR(選手[[#This Row],[所属名称１]],"")</f>
        <v>フィッタ松山</v>
      </c>
      <c r="L470">
        <f>IFERROR(選手[[#This Row],[学校コード]],"")</f>
        <v>3</v>
      </c>
      <c r="M470" t="str">
        <f>IFERROR(VLOOKUP(L470,色々!G:H,2,0),"")</f>
        <v>高校</v>
      </c>
      <c r="N470">
        <f>IFERROR(選手[[#This Row],[学年]],"")</f>
        <v>1</v>
      </c>
      <c r="O470" s="49">
        <f>IFERROR(選手[[#This Row],[生年月日]],"")</f>
        <v>38912</v>
      </c>
      <c r="P470">
        <f t="shared" si="7"/>
        <v>16</v>
      </c>
    </row>
    <row r="471" spans="6:16" x14ac:dyDescent="0.15">
      <c r="F471">
        <f>IFERROR(選手[[#This Row],[選手番号]],"")</f>
        <v>470</v>
      </c>
      <c r="G471">
        <f>IFERROR(選手[[#This Row],[性別コード]],"")</f>
        <v>1</v>
      </c>
      <c r="H471" t="str">
        <f>IFERROR(VLOOKUP(G471,色々!P:Q,2,0),"")</f>
        <v>男子</v>
      </c>
      <c r="I471" t="str">
        <f>IFERROR(選手[[#This Row],[氏名]],"")</f>
        <v>岡﨑　一彗</v>
      </c>
      <c r="J471" t="str">
        <f>IFERROR(選手[[#This Row],[氏名カナ]],"")</f>
        <v>ｵｶｻﾞｷ ｲｯｾｲ</v>
      </c>
      <c r="K471" t="str">
        <f>IFERROR(選手[[#This Row],[所属名称１]],"")</f>
        <v>フィッタ松山</v>
      </c>
      <c r="L471">
        <f>IFERROR(選手[[#This Row],[学校コード]],"")</f>
        <v>3</v>
      </c>
      <c r="M471" t="str">
        <f>IFERROR(VLOOKUP(L471,色々!G:H,2,0),"")</f>
        <v>高校</v>
      </c>
      <c r="N471">
        <f>IFERROR(選手[[#This Row],[学年]],"")</f>
        <v>1</v>
      </c>
      <c r="O471" s="49">
        <f>IFERROR(選手[[#This Row],[生年月日]],"")</f>
        <v>39148</v>
      </c>
      <c r="P471">
        <f t="shared" si="7"/>
        <v>15</v>
      </c>
    </row>
    <row r="472" spans="6:16" x14ac:dyDescent="0.15">
      <c r="F472">
        <f>IFERROR(選手[[#This Row],[選手番号]],"")</f>
        <v>471</v>
      </c>
      <c r="G472">
        <f>IFERROR(選手[[#This Row],[性別コード]],"")</f>
        <v>1</v>
      </c>
      <c r="H472" t="str">
        <f>IFERROR(VLOOKUP(G472,色々!P:Q,2,0),"")</f>
        <v>男子</v>
      </c>
      <c r="I472" t="str">
        <f>IFERROR(選手[[#This Row],[氏名]],"")</f>
        <v>小野　寛生</v>
      </c>
      <c r="J472" t="str">
        <f>IFERROR(選手[[#This Row],[氏名カナ]],"")</f>
        <v>ｵﾉ ｶﾝｾｲ</v>
      </c>
      <c r="K472" t="str">
        <f>IFERROR(選手[[#This Row],[所属名称１]],"")</f>
        <v>フィッタ松山</v>
      </c>
      <c r="L472">
        <f>IFERROR(選手[[#This Row],[学校コード]],"")</f>
        <v>2</v>
      </c>
      <c r="M472" t="str">
        <f>IFERROR(VLOOKUP(L472,色々!G:H,2,0),"")</f>
        <v>中学</v>
      </c>
      <c r="N472">
        <f>IFERROR(選手[[#This Row],[学年]],"")</f>
        <v>3</v>
      </c>
      <c r="O472" s="49">
        <f>IFERROR(選手[[#This Row],[生年月日]],"")</f>
        <v>39246</v>
      </c>
      <c r="P472">
        <f t="shared" si="7"/>
        <v>15</v>
      </c>
    </row>
    <row r="473" spans="6:16" x14ac:dyDescent="0.15">
      <c r="F473">
        <f>IFERROR(選手[[#This Row],[選手番号]],"")</f>
        <v>472</v>
      </c>
      <c r="G473">
        <f>IFERROR(選手[[#This Row],[性別コード]],"")</f>
        <v>1</v>
      </c>
      <c r="H473" t="str">
        <f>IFERROR(VLOOKUP(G473,色々!P:Q,2,0),"")</f>
        <v>男子</v>
      </c>
      <c r="I473" t="str">
        <f>IFERROR(選手[[#This Row],[氏名]],"")</f>
        <v>石川　智暉</v>
      </c>
      <c r="J473" t="str">
        <f>IFERROR(選手[[#This Row],[氏名カナ]],"")</f>
        <v>ｲｼｶﾜ ﾄﾓｷ</v>
      </c>
      <c r="K473" t="str">
        <f>IFERROR(選手[[#This Row],[所属名称１]],"")</f>
        <v>フィッタ松山</v>
      </c>
      <c r="L473">
        <f>IFERROR(選手[[#This Row],[学校コード]],"")</f>
        <v>2</v>
      </c>
      <c r="M473" t="str">
        <f>IFERROR(VLOOKUP(L473,色々!G:H,2,0),"")</f>
        <v>中学</v>
      </c>
      <c r="N473">
        <f>IFERROR(選手[[#This Row],[学年]],"")</f>
        <v>3</v>
      </c>
      <c r="O473" s="49">
        <f>IFERROR(選手[[#This Row],[生年月日]],"")</f>
        <v>39334</v>
      </c>
      <c r="P473">
        <f t="shared" si="7"/>
        <v>15</v>
      </c>
    </row>
    <row r="474" spans="6:16" x14ac:dyDescent="0.15">
      <c r="F474">
        <f>IFERROR(選手[[#This Row],[選手番号]],"")</f>
        <v>473</v>
      </c>
      <c r="G474">
        <f>IFERROR(選手[[#This Row],[性別コード]],"")</f>
        <v>1</v>
      </c>
      <c r="H474" t="str">
        <f>IFERROR(VLOOKUP(G474,色々!P:Q,2,0),"")</f>
        <v>男子</v>
      </c>
      <c r="I474" t="str">
        <f>IFERROR(選手[[#This Row],[氏名]],"")</f>
        <v>永田　　空</v>
      </c>
      <c r="J474" t="str">
        <f>IFERROR(選手[[#This Row],[氏名カナ]],"")</f>
        <v>ﾅｶﾞﾀ ｿﾗ</v>
      </c>
      <c r="K474" t="str">
        <f>IFERROR(選手[[#This Row],[所属名称１]],"")</f>
        <v>フィッタ松山</v>
      </c>
      <c r="L474">
        <f>IFERROR(選手[[#This Row],[学校コード]],"")</f>
        <v>2</v>
      </c>
      <c r="M474" t="str">
        <f>IFERROR(VLOOKUP(L474,色々!G:H,2,0),"")</f>
        <v>中学</v>
      </c>
      <c r="N474">
        <f>IFERROR(選手[[#This Row],[学年]],"")</f>
        <v>2</v>
      </c>
      <c r="O474" s="49">
        <f>IFERROR(選手[[#This Row],[生年月日]],"")</f>
        <v>39564</v>
      </c>
      <c r="P474">
        <f t="shared" si="7"/>
        <v>14</v>
      </c>
    </row>
    <row r="475" spans="6:16" x14ac:dyDescent="0.15">
      <c r="F475">
        <f>IFERROR(選手[[#This Row],[選手番号]],"")</f>
        <v>474</v>
      </c>
      <c r="G475">
        <f>IFERROR(選手[[#This Row],[性別コード]],"")</f>
        <v>1</v>
      </c>
      <c r="H475" t="str">
        <f>IFERROR(VLOOKUP(G475,色々!P:Q,2,0),"")</f>
        <v>男子</v>
      </c>
      <c r="I475" t="str">
        <f>IFERROR(選手[[#This Row],[氏名]],"")</f>
        <v>辻田　裕真</v>
      </c>
      <c r="J475" t="str">
        <f>IFERROR(選手[[#This Row],[氏名カナ]],"")</f>
        <v>ﾂｼﾞﾀ ﾕｳﾏ</v>
      </c>
      <c r="K475" t="str">
        <f>IFERROR(選手[[#This Row],[所属名称１]],"")</f>
        <v>フィッタ松山</v>
      </c>
      <c r="L475">
        <f>IFERROR(選手[[#This Row],[学校コード]],"")</f>
        <v>2</v>
      </c>
      <c r="M475" t="str">
        <f>IFERROR(VLOOKUP(L475,色々!G:H,2,0),"")</f>
        <v>中学</v>
      </c>
      <c r="N475">
        <f>IFERROR(選手[[#This Row],[学年]],"")</f>
        <v>2</v>
      </c>
      <c r="O475" s="49">
        <f>IFERROR(選手[[#This Row],[生年月日]],"")</f>
        <v>39650</v>
      </c>
      <c r="P475">
        <f t="shared" si="7"/>
        <v>14</v>
      </c>
    </row>
    <row r="476" spans="6:16" x14ac:dyDescent="0.15">
      <c r="F476">
        <f>IFERROR(選手[[#This Row],[選手番号]],"")</f>
        <v>475</v>
      </c>
      <c r="G476">
        <f>IFERROR(選手[[#This Row],[性別コード]],"")</f>
        <v>1</v>
      </c>
      <c r="H476" t="str">
        <f>IFERROR(VLOOKUP(G476,色々!P:Q,2,0),"")</f>
        <v>男子</v>
      </c>
      <c r="I476" t="str">
        <f>IFERROR(選手[[#This Row],[氏名]],"")</f>
        <v>前田　湊仁</v>
      </c>
      <c r="J476" t="str">
        <f>IFERROR(選手[[#This Row],[氏名カナ]],"")</f>
        <v>ﾏｴﾀﾞ ﾐﾅﾄ</v>
      </c>
      <c r="K476" t="str">
        <f>IFERROR(選手[[#This Row],[所属名称１]],"")</f>
        <v>フィッタ松山</v>
      </c>
      <c r="L476">
        <f>IFERROR(選手[[#This Row],[学校コード]],"")</f>
        <v>2</v>
      </c>
      <c r="M476" t="str">
        <f>IFERROR(VLOOKUP(L476,色々!G:H,2,0),"")</f>
        <v>中学</v>
      </c>
      <c r="N476">
        <f>IFERROR(選手[[#This Row],[学年]],"")</f>
        <v>1</v>
      </c>
      <c r="O476" s="49">
        <f>IFERROR(選手[[#This Row],[生年月日]],"")</f>
        <v>40234</v>
      </c>
      <c r="P476">
        <f t="shared" si="7"/>
        <v>12</v>
      </c>
    </row>
    <row r="477" spans="6:16" x14ac:dyDescent="0.15">
      <c r="F477">
        <f>IFERROR(選手[[#This Row],[選手番号]],"")</f>
        <v>476</v>
      </c>
      <c r="G477">
        <f>IFERROR(選手[[#This Row],[性別コード]],"")</f>
        <v>1</v>
      </c>
      <c r="H477" t="str">
        <f>IFERROR(VLOOKUP(G477,色々!P:Q,2,0),"")</f>
        <v>男子</v>
      </c>
      <c r="I477" t="str">
        <f>IFERROR(選手[[#This Row],[氏名]],"")</f>
        <v>高山　　翔</v>
      </c>
      <c r="J477" t="str">
        <f>IFERROR(選手[[#This Row],[氏名カナ]],"")</f>
        <v>ﾀｶﾔﾏ ｶｹﾙ</v>
      </c>
      <c r="K477" t="str">
        <f>IFERROR(選手[[#This Row],[所属名称１]],"")</f>
        <v>フィッタ松山</v>
      </c>
      <c r="L477">
        <f>IFERROR(選手[[#This Row],[学校コード]],"")</f>
        <v>1</v>
      </c>
      <c r="M477" t="str">
        <f>IFERROR(VLOOKUP(L477,色々!G:H,2,0),"")</f>
        <v>小学</v>
      </c>
      <c r="N477">
        <f>IFERROR(選手[[#This Row],[学年]],"")</f>
        <v>6</v>
      </c>
      <c r="O477" s="49">
        <f>IFERROR(選手[[#This Row],[生年月日]],"")</f>
        <v>40555</v>
      </c>
      <c r="P477">
        <f t="shared" si="7"/>
        <v>11</v>
      </c>
    </row>
    <row r="478" spans="6:16" x14ac:dyDescent="0.15">
      <c r="F478">
        <f>IFERROR(選手[[#This Row],[選手番号]],"")</f>
        <v>477</v>
      </c>
      <c r="G478">
        <f>IFERROR(選手[[#This Row],[性別コード]],"")</f>
        <v>1</v>
      </c>
      <c r="H478" t="str">
        <f>IFERROR(VLOOKUP(G478,色々!P:Q,2,0),"")</f>
        <v>男子</v>
      </c>
      <c r="I478" t="str">
        <f>IFERROR(選手[[#This Row],[氏名]],"")</f>
        <v>藤並　拓郎</v>
      </c>
      <c r="J478" t="str">
        <f>IFERROR(選手[[#This Row],[氏名カナ]],"")</f>
        <v>ﾌｼﾞﾅﾐ ﾀｸﾛｳ</v>
      </c>
      <c r="K478" t="str">
        <f>IFERROR(選手[[#This Row],[所属名称１]],"")</f>
        <v>フィッタ松山</v>
      </c>
      <c r="L478">
        <f>IFERROR(選手[[#This Row],[学校コード]],"")</f>
        <v>1</v>
      </c>
      <c r="M478" t="str">
        <f>IFERROR(VLOOKUP(L478,色々!G:H,2,0),"")</f>
        <v>小学</v>
      </c>
      <c r="N478">
        <f>IFERROR(選手[[#This Row],[学年]],"")</f>
        <v>6</v>
      </c>
      <c r="O478" s="49">
        <f>IFERROR(選手[[#This Row],[生年月日]],"")</f>
        <v>40557</v>
      </c>
      <c r="P478">
        <f t="shared" si="7"/>
        <v>11</v>
      </c>
    </row>
    <row r="479" spans="6:16" x14ac:dyDescent="0.15">
      <c r="F479">
        <f>IFERROR(選手[[#This Row],[選手番号]],"")</f>
        <v>478</v>
      </c>
      <c r="G479">
        <f>IFERROR(選手[[#This Row],[性別コード]],"")</f>
        <v>1</v>
      </c>
      <c r="H479" t="str">
        <f>IFERROR(VLOOKUP(G479,色々!P:Q,2,0),"")</f>
        <v>男子</v>
      </c>
      <c r="I479" t="str">
        <f>IFERROR(選手[[#This Row],[氏名]],"")</f>
        <v>山田　朔久</v>
      </c>
      <c r="J479" t="str">
        <f>IFERROR(選手[[#This Row],[氏名カナ]],"")</f>
        <v>ﾔﾏﾀﾞ ｻｸ</v>
      </c>
      <c r="K479" t="str">
        <f>IFERROR(選手[[#This Row],[所属名称１]],"")</f>
        <v>フィッタ松山</v>
      </c>
      <c r="L479">
        <f>IFERROR(選手[[#This Row],[学校コード]],"")</f>
        <v>1</v>
      </c>
      <c r="M479" t="str">
        <f>IFERROR(VLOOKUP(L479,色々!G:H,2,0),"")</f>
        <v>小学</v>
      </c>
      <c r="N479">
        <f>IFERROR(選手[[#This Row],[学年]],"")</f>
        <v>6</v>
      </c>
      <c r="O479" s="49">
        <f>IFERROR(選手[[#This Row],[生年月日]],"")</f>
        <v>40565</v>
      </c>
      <c r="P479">
        <f t="shared" si="7"/>
        <v>11</v>
      </c>
    </row>
    <row r="480" spans="6:16" x14ac:dyDescent="0.15">
      <c r="F480">
        <f>IFERROR(選手[[#This Row],[選手番号]],"")</f>
        <v>479</v>
      </c>
      <c r="G480">
        <f>IFERROR(選手[[#This Row],[性別コード]],"")</f>
        <v>1</v>
      </c>
      <c r="H480" t="str">
        <f>IFERROR(VLOOKUP(G480,色々!P:Q,2,0),"")</f>
        <v>男子</v>
      </c>
      <c r="I480" t="str">
        <f>IFERROR(選手[[#This Row],[氏名]],"")</f>
        <v>久保　嘉輝</v>
      </c>
      <c r="J480" t="str">
        <f>IFERROR(選手[[#This Row],[氏名カナ]],"")</f>
        <v>ｸﾎﾞ ﾖｼｷ</v>
      </c>
      <c r="K480" t="str">
        <f>IFERROR(選手[[#This Row],[所属名称１]],"")</f>
        <v>フィッタ松山</v>
      </c>
      <c r="L480">
        <f>IFERROR(選手[[#This Row],[学校コード]],"")</f>
        <v>1</v>
      </c>
      <c r="M480" t="str">
        <f>IFERROR(VLOOKUP(L480,色々!G:H,2,0),"")</f>
        <v>小学</v>
      </c>
      <c r="N480">
        <f>IFERROR(選手[[#This Row],[学年]],"")</f>
        <v>5</v>
      </c>
      <c r="O480" s="49">
        <f>IFERROR(選手[[#This Row],[生年月日]],"")</f>
        <v>40695</v>
      </c>
      <c r="P480">
        <f t="shared" si="7"/>
        <v>11</v>
      </c>
    </row>
    <row r="481" spans="6:16" x14ac:dyDescent="0.15">
      <c r="F481">
        <f>IFERROR(選手[[#This Row],[選手番号]],"")</f>
        <v>480</v>
      </c>
      <c r="G481">
        <f>IFERROR(選手[[#This Row],[性別コード]],"")</f>
        <v>1</v>
      </c>
      <c r="H481" t="str">
        <f>IFERROR(VLOOKUP(G481,色々!P:Q,2,0),"")</f>
        <v>男子</v>
      </c>
      <c r="I481" t="str">
        <f>IFERROR(選手[[#This Row],[氏名]],"")</f>
        <v>末久　敦士</v>
      </c>
      <c r="J481" t="str">
        <f>IFERROR(選手[[#This Row],[氏名カナ]],"")</f>
        <v>ｽｴﾋｻ ｱﾂｼ</v>
      </c>
      <c r="K481" t="str">
        <f>IFERROR(選手[[#This Row],[所属名称１]],"")</f>
        <v>フィッタ松山</v>
      </c>
      <c r="L481">
        <f>IFERROR(選手[[#This Row],[学校コード]],"")</f>
        <v>1</v>
      </c>
      <c r="M481" t="str">
        <f>IFERROR(VLOOKUP(L481,色々!G:H,2,0),"")</f>
        <v>小学</v>
      </c>
      <c r="N481">
        <f>IFERROR(選手[[#This Row],[学年]],"")</f>
        <v>4</v>
      </c>
      <c r="O481" s="49">
        <f>IFERROR(選手[[#This Row],[生年月日]],"")</f>
        <v>41114</v>
      </c>
      <c r="P481">
        <f t="shared" si="7"/>
        <v>10</v>
      </c>
    </row>
    <row r="482" spans="6:16" x14ac:dyDescent="0.15">
      <c r="F482">
        <f>IFERROR(選手[[#This Row],[選手番号]],"")</f>
        <v>481</v>
      </c>
      <c r="G482">
        <f>IFERROR(選手[[#This Row],[性別コード]],"")</f>
        <v>1</v>
      </c>
      <c r="H482" t="str">
        <f>IFERROR(VLOOKUP(G482,色々!P:Q,2,0),"")</f>
        <v>男子</v>
      </c>
      <c r="I482" t="str">
        <f>IFERROR(選手[[#This Row],[氏名]],"")</f>
        <v>樋口　航志</v>
      </c>
      <c r="J482" t="str">
        <f>IFERROR(選手[[#This Row],[氏名カナ]],"")</f>
        <v>ﾋｸﾞﾁ ｺｳｼ</v>
      </c>
      <c r="K482" t="str">
        <f>IFERROR(選手[[#This Row],[所属名称１]],"")</f>
        <v>フィッタ松山</v>
      </c>
      <c r="L482">
        <f>IFERROR(選手[[#This Row],[学校コード]],"")</f>
        <v>1</v>
      </c>
      <c r="M482" t="str">
        <f>IFERROR(VLOOKUP(L482,色々!G:H,2,0),"")</f>
        <v>小学</v>
      </c>
      <c r="N482">
        <f>IFERROR(選手[[#This Row],[学年]],"")</f>
        <v>4</v>
      </c>
      <c r="O482" s="49">
        <f>IFERROR(選手[[#This Row],[生年月日]],"")</f>
        <v>41156</v>
      </c>
      <c r="P482">
        <f t="shared" si="7"/>
        <v>10</v>
      </c>
    </row>
    <row r="483" spans="6:16" x14ac:dyDescent="0.15">
      <c r="F483">
        <f>IFERROR(選手[[#This Row],[選手番号]],"")</f>
        <v>482</v>
      </c>
      <c r="G483">
        <f>IFERROR(選手[[#This Row],[性別コード]],"")</f>
        <v>1</v>
      </c>
      <c r="H483" t="str">
        <f>IFERROR(VLOOKUP(G483,色々!P:Q,2,0),"")</f>
        <v>男子</v>
      </c>
      <c r="I483" t="str">
        <f>IFERROR(選手[[#This Row],[氏名]],"")</f>
        <v>藤並　幹太</v>
      </c>
      <c r="J483" t="str">
        <f>IFERROR(選手[[#This Row],[氏名カナ]],"")</f>
        <v>ﾌｼﾞﾅﾐ ｶﾝﾀ</v>
      </c>
      <c r="K483" t="str">
        <f>IFERROR(選手[[#This Row],[所属名称１]],"")</f>
        <v>フィッタ松山</v>
      </c>
      <c r="L483">
        <f>IFERROR(選手[[#This Row],[学校コード]],"")</f>
        <v>1</v>
      </c>
      <c r="M483" t="str">
        <f>IFERROR(VLOOKUP(L483,色々!G:H,2,0),"")</f>
        <v>小学</v>
      </c>
      <c r="N483">
        <f>IFERROR(選手[[#This Row],[学年]],"")</f>
        <v>4</v>
      </c>
      <c r="O483" s="49">
        <f>IFERROR(選手[[#This Row],[生年月日]],"")</f>
        <v>41251</v>
      </c>
      <c r="P483">
        <f t="shared" si="7"/>
        <v>10</v>
      </c>
    </row>
    <row r="484" spans="6:16" x14ac:dyDescent="0.15">
      <c r="F484">
        <f>IFERROR(選手[[#This Row],[選手番号]],"")</f>
        <v>483</v>
      </c>
      <c r="G484">
        <f>IFERROR(選手[[#This Row],[性別コード]],"")</f>
        <v>1</v>
      </c>
      <c r="H484" t="str">
        <f>IFERROR(VLOOKUP(G484,色々!P:Q,2,0),"")</f>
        <v>男子</v>
      </c>
      <c r="I484" t="str">
        <f>IFERROR(選手[[#This Row],[氏名]],"")</f>
        <v>松岡誠士郎</v>
      </c>
      <c r="J484" t="str">
        <f>IFERROR(選手[[#This Row],[氏名カナ]],"")</f>
        <v>ﾏﾂｵｶ ｾｲｼﾛｳ</v>
      </c>
      <c r="K484" t="str">
        <f>IFERROR(選手[[#This Row],[所属名称１]],"")</f>
        <v>フィッタ松山</v>
      </c>
      <c r="L484">
        <f>IFERROR(選手[[#This Row],[学校コード]],"")</f>
        <v>1</v>
      </c>
      <c r="M484" t="str">
        <f>IFERROR(VLOOKUP(L484,色々!G:H,2,0),"")</f>
        <v>小学</v>
      </c>
      <c r="N484">
        <f>IFERROR(選手[[#This Row],[学年]],"")</f>
        <v>3</v>
      </c>
      <c r="O484" s="49">
        <f>IFERROR(選手[[#This Row],[生年月日]],"")</f>
        <v>41522</v>
      </c>
      <c r="P484">
        <f t="shared" si="7"/>
        <v>9</v>
      </c>
    </row>
    <row r="485" spans="6:16" x14ac:dyDescent="0.15">
      <c r="F485">
        <f>IFERROR(選手[[#This Row],[選手番号]],"")</f>
        <v>484</v>
      </c>
      <c r="G485">
        <f>IFERROR(選手[[#This Row],[性別コード]],"")</f>
        <v>2</v>
      </c>
      <c r="H485" t="str">
        <f>IFERROR(VLOOKUP(G485,色々!P:Q,2,0),"")</f>
        <v>女子</v>
      </c>
      <c r="I485" t="str">
        <f>IFERROR(選手[[#This Row],[氏名]],"")</f>
        <v>荒谷　結奏</v>
      </c>
      <c r="J485" t="str">
        <f>IFERROR(選手[[#This Row],[氏名カナ]],"")</f>
        <v>ｱﾗﾀﾆ ﾕｶﾅ</v>
      </c>
      <c r="K485" t="str">
        <f>IFERROR(選手[[#This Row],[所属名称１]],"")</f>
        <v>フィッタ松山</v>
      </c>
      <c r="L485">
        <f>IFERROR(選手[[#This Row],[学校コード]],"")</f>
        <v>2</v>
      </c>
      <c r="M485" t="str">
        <f>IFERROR(VLOOKUP(L485,色々!G:H,2,0),"")</f>
        <v>中学</v>
      </c>
      <c r="N485">
        <f>IFERROR(選手[[#This Row],[学年]],"")</f>
        <v>2</v>
      </c>
      <c r="O485" s="49">
        <f>IFERROR(選手[[#This Row],[生年月日]],"")</f>
        <v>39726</v>
      </c>
      <c r="P485">
        <f t="shared" si="7"/>
        <v>14</v>
      </c>
    </row>
    <row r="486" spans="6:16" x14ac:dyDescent="0.15">
      <c r="F486">
        <f>IFERROR(選手[[#This Row],[選手番号]],"")</f>
        <v>485</v>
      </c>
      <c r="G486">
        <f>IFERROR(選手[[#This Row],[性別コード]],"")</f>
        <v>2</v>
      </c>
      <c r="H486" t="str">
        <f>IFERROR(VLOOKUP(G486,色々!P:Q,2,0),"")</f>
        <v>女子</v>
      </c>
      <c r="I486" t="str">
        <f>IFERROR(選手[[#This Row],[氏名]],"")</f>
        <v>乃万　美嘉</v>
      </c>
      <c r="J486" t="str">
        <f>IFERROR(選手[[#This Row],[氏名カナ]],"")</f>
        <v>ﾉﾏ ﾐｶ</v>
      </c>
      <c r="K486" t="str">
        <f>IFERROR(選手[[#This Row],[所属名称１]],"")</f>
        <v>フィッタ松山</v>
      </c>
      <c r="L486">
        <f>IFERROR(選手[[#This Row],[学校コード]],"")</f>
        <v>2</v>
      </c>
      <c r="M486" t="str">
        <f>IFERROR(VLOOKUP(L486,色々!G:H,2,0),"")</f>
        <v>中学</v>
      </c>
      <c r="N486">
        <f>IFERROR(選手[[#This Row],[学年]],"")</f>
        <v>1</v>
      </c>
      <c r="O486" s="49">
        <f>IFERROR(選手[[#This Row],[生年月日]],"")</f>
        <v>39917</v>
      </c>
      <c r="P486">
        <f t="shared" si="7"/>
        <v>13</v>
      </c>
    </row>
    <row r="487" spans="6:16" x14ac:dyDescent="0.15">
      <c r="F487">
        <f>IFERROR(選手[[#This Row],[選手番号]],"")</f>
        <v>486</v>
      </c>
      <c r="G487">
        <f>IFERROR(選手[[#This Row],[性別コード]],"")</f>
        <v>2</v>
      </c>
      <c r="H487" t="str">
        <f>IFERROR(VLOOKUP(G487,色々!P:Q,2,0),"")</f>
        <v>女子</v>
      </c>
      <c r="I487" t="str">
        <f>IFERROR(選手[[#This Row],[氏名]],"")</f>
        <v>西田　瑚雪</v>
      </c>
      <c r="J487" t="str">
        <f>IFERROR(選手[[#This Row],[氏名カナ]],"")</f>
        <v>ﾆｼﾀﾞ ｺﾕｷ</v>
      </c>
      <c r="K487" t="str">
        <f>IFERROR(選手[[#This Row],[所属名称１]],"")</f>
        <v>フィッタ松山</v>
      </c>
      <c r="L487">
        <f>IFERROR(選手[[#This Row],[学校コード]],"")</f>
        <v>2</v>
      </c>
      <c r="M487" t="str">
        <f>IFERROR(VLOOKUP(L487,色々!G:H,2,0),"")</f>
        <v>中学</v>
      </c>
      <c r="N487">
        <f>IFERROR(選手[[#This Row],[学年]],"")</f>
        <v>1</v>
      </c>
      <c r="O487" s="49">
        <f>IFERROR(選手[[#This Row],[生年月日]],"")</f>
        <v>40148</v>
      </c>
      <c r="P487">
        <f t="shared" si="7"/>
        <v>13</v>
      </c>
    </row>
    <row r="488" spans="6:16" x14ac:dyDescent="0.15">
      <c r="F488">
        <f>IFERROR(選手[[#This Row],[選手番号]],"")</f>
        <v>487</v>
      </c>
      <c r="G488">
        <f>IFERROR(選手[[#This Row],[性別コード]],"")</f>
        <v>2</v>
      </c>
      <c r="H488" t="str">
        <f>IFERROR(VLOOKUP(G488,色々!P:Q,2,0),"")</f>
        <v>女子</v>
      </c>
      <c r="I488" t="str">
        <f>IFERROR(選手[[#This Row],[氏名]],"")</f>
        <v>山本　涼華</v>
      </c>
      <c r="J488" t="str">
        <f>IFERROR(選手[[#This Row],[氏名カナ]],"")</f>
        <v>ﾔﾏﾓﾄ ｽｽﾞｶ</v>
      </c>
      <c r="K488" t="str">
        <f>IFERROR(選手[[#This Row],[所属名称１]],"")</f>
        <v>フィッタ松山</v>
      </c>
      <c r="L488">
        <f>IFERROR(選手[[#This Row],[学校コード]],"")</f>
        <v>1</v>
      </c>
      <c r="M488" t="str">
        <f>IFERROR(VLOOKUP(L488,色々!G:H,2,0),"")</f>
        <v>小学</v>
      </c>
      <c r="N488">
        <f>IFERROR(選手[[#This Row],[学年]],"")</f>
        <v>6</v>
      </c>
      <c r="O488" s="49">
        <f>IFERROR(選手[[#This Row],[生年月日]],"")</f>
        <v>40332</v>
      </c>
      <c r="P488">
        <f t="shared" si="7"/>
        <v>12</v>
      </c>
    </row>
    <row r="489" spans="6:16" x14ac:dyDescent="0.15">
      <c r="F489">
        <f>IFERROR(選手[[#This Row],[選手番号]],"")</f>
        <v>488</v>
      </c>
      <c r="G489">
        <f>IFERROR(選手[[#This Row],[性別コード]],"")</f>
        <v>2</v>
      </c>
      <c r="H489" t="str">
        <f>IFERROR(VLOOKUP(G489,色々!P:Q,2,0),"")</f>
        <v>女子</v>
      </c>
      <c r="I489" t="str">
        <f>IFERROR(選手[[#This Row],[氏名]],"")</f>
        <v>吉野　彩来</v>
      </c>
      <c r="J489" t="str">
        <f>IFERROR(選手[[#This Row],[氏名カナ]],"")</f>
        <v>ﾖｼﾉ ｻﾗ</v>
      </c>
      <c r="K489" t="str">
        <f>IFERROR(選手[[#This Row],[所属名称１]],"")</f>
        <v>フィッタ松山</v>
      </c>
      <c r="L489">
        <f>IFERROR(選手[[#This Row],[学校コード]],"")</f>
        <v>1</v>
      </c>
      <c r="M489" t="str">
        <f>IFERROR(VLOOKUP(L489,色々!G:H,2,0),"")</f>
        <v>小学</v>
      </c>
      <c r="N489">
        <f>IFERROR(選手[[#This Row],[学年]],"")</f>
        <v>6</v>
      </c>
      <c r="O489" s="49">
        <f>IFERROR(選手[[#This Row],[生年月日]],"")</f>
        <v>40493</v>
      </c>
      <c r="P489">
        <f t="shared" si="7"/>
        <v>12</v>
      </c>
    </row>
    <row r="490" spans="6:16" x14ac:dyDescent="0.15">
      <c r="F490">
        <f>IFERROR(選手[[#This Row],[選手番号]],"")</f>
        <v>489</v>
      </c>
      <c r="G490">
        <f>IFERROR(選手[[#This Row],[性別コード]],"")</f>
        <v>2</v>
      </c>
      <c r="H490" t="str">
        <f>IFERROR(VLOOKUP(G490,色々!P:Q,2,0),"")</f>
        <v>女子</v>
      </c>
      <c r="I490" t="str">
        <f>IFERROR(選手[[#This Row],[氏名]],"")</f>
        <v>高橋　佐和</v>
      </c>
      <c r="J490" t="str">
        <f>IFERROR(選手[[#This Row],[氏名カナ]],"")</f>
        <v>ﾀｶﾊｼ ｻﾜ</v>
      </c>
      <c r="K490" t="str">
        <f>IFERROR(選手[[#This Row],[所属名称１]],"")</f>
        <v>フィッタ松山</v>
      </c>
      <c r="L490">
        <f>IFERROR(選手[[#This Row],[学校コード]],"")</f>
        <v>1</v>
      </c>
      <c r="M490" t="str">
        <f>IFERROR(VLOOKUP(L490,色々!G:H,2,0),"")</f>
        <v>小学</v>
      </c>
      <c r="N490">
        <f>IFERROR(選手[[#This Row],[学年]],"")</f>
        <v>5</v>
      </c>
      <c r="O490" s="49">
        <f>IFERROR(選手[[#This Row],[生年月日]],"")</f>
        <v>40813</v>
      </c>
      <c r="P490">
        <f t="shared" si="7"/>
        <v>11</v>
      </c>
    </row>
    <row r="491" spans="6:16" x14ac:dyDescent="0.15">
      <c r="F491">
        <f>IFERROR(選手[[#This Row],[選手番号]],"")</f>
        <v>490</v>
      </c>
      <c r="G491">
        <f>IFERROR(選手[[#This Row],[性別コード]],"")</f>
        <v>2</v>
      </c>
      <c r="H491" t="str">
        <f>IFERROR(VLOOKUP(G491,色々!P:Q,2,0),"")</f>
        <v>女子</v>
      </c>
      <c r="I491" t="str">
        <f>IFERROR(選手[[#This Row],[氏名]],"")</f>
        <v>塚本　理華</v>
      </c>
      <c r="J491" t="str">
        <f>IFERROR(選手[[#This Row],[氏名カナ]],"")</f>
        <v>ﾂｶﾓﾄ ﾘｶ</v>
      </c>
      <c r="K491" t="str">
        <f>IFERROR(選手[[#This Row],[所属名称１]],"")</f>
        <v>フィッタ松山</v>
      </c>
      <c r="L491">
        <f>IFERROR(選手[[#This Row],[学校コード]],"")</f>
        <v>1</v>
      </c>
      <c r="M491" t="str">
        <f>IFERROR(VLOOKUP(L491,色々!G:H,2,0),"")</f>
        <v>小学</v>
      </c>
      <c r="N491">
        <f>IFERROR(選手[[#This Row],[学年]],"")</f>
        <v>4</v>
      </c>
      <c r="O491" s="49">
        <f>IFERROR(選手[[#This Row],[生年月日]],"")</f>
        <v>41050</v>
      </c>
      <c r="P491">
        <f t="shared" si="7"/>
        <v>10</v>
      </c>
    </row>
    <row r="492" spans="6:16" x14ac:dyDescent="0.15">
      <c r="F492">
        <f>IFERROR(選手[[#This Row],[選手番号]],"")</f>
        <v>491</v>
      </c>
      <c r="G492">
        <f>IFERROR(選手[[#This Row],[性別コード]],"")</f>
        <v>2</v>
      </c>
      <c r="H492" t="str">
        <f>IFERROR(VLOOKUP(G492,色々!P:Q,2,0),"")</f>
        <v>女子</v>
      </c>
      <c r="I492" t="str">
        <f>IFERROR(選手[[#This Row],[氏名]],"")</f>
        <v>吉井　咲愛</v>
      </c>
      <c r="J492" t="str">
        <f>IFERROR(選手[[#This Row],[氏名カナ]],"")</f>
        <v>ﾖｼｲ ｻｴ</v>
      </c>
      <c r="K492" t="str">
        <f>IFERROR(選手[[#This Row],[所属名称１]],"")</f>
        <v>フィッタ松山</v>
      </c>
      <c r="L492">
        <f>IFERROR(選手[[#This Row],[学校コード]],"")</f>
        <v>1</v>
      </c>
      <c r="M492" t="str">
        <f>IFERROR(VLOOKUP(L492,色々!G:H,2,0),"")</f>
        <v>小学</v>
      </c>
      <c r="N492">
        <f>IFERROR(選手[[#This Row],[学年]],"")</f>
        <v>4</v>
      </c>
      <c r="O492" s="49">
        <f>IFERROR(選手[[#This Row],[生年月日]],"")</f>
        <v>41108</v>
      </c>
      <c r="P492">
        <f t="shared" si="7"/>
        <v>10</v>
      </c>
    </row>
    <row r="493" spans="6:16" x14ac:dyDescent="0.15">
      <c r="F493">
        <f>IFERROR(選手[[#This Row],[選手番号]],"")</f>
        <v>492</v>
      </c>
      <c r="G493">
        <f>IFERROR(選手[[#This Row],[性別コード]],"")</f>
        <v>2</v>
      </c>
      <c r="H493" t="str">
        <f>IFERROR(VLOOKUP(G493,色々!P:Q,2,0),"")</f>
        <v>女子</v>
      </c>
      <c r="I493" t="str">
        <f>IFERROR(選手[[#This Row],[氏名]],"")</f>
        <v>渡部　花音</v>
      </c>
      <c r="J493" t="str">
        <f>IFERROR(選手[[#This Row],[氏名カナ]],"")</f>
        <v>ﾜﾀﾅﾍﾞ ｶﾉﾝ</v>
      </c>
      <c r="K493" t="str">
        <f>IFERROR(選手[[#This Row],[所属名称１]],"")</f>
        <v>フィッタ松山</v>
      </c>
      <c r="L493">
        <f>IFERROR(選手[[#This Row],[学校コード]],"")</f>
        <v>1</v>
      </c>
      <c r="M493" t="str">
        <f>IFERROR(VLOOKUP(L493,色々!G:H,2,0),"")</f>
        <v>小学</v>
      </c>
      <c r="N493">
        <f>IFERROR(選手[[#This Row],[学年]],"")</f>
        <v>4</v>
      </c>
      <c r="O493" s="49">
        <f>IFERROR(選手[[#This Row],[生年月日]],"")</f>
        <v>41201</v>
      </c>
      <c r="P493">
        <f t="shared" si="7"/>
        <v>10</v>
      </c>
    </row>
    <row r="494" spans="6:16" x14ac:dyDescent="0.15">
      <c r="F494">
        <f>IFERROR(選手[[#This Row],[選手番号]],"")</f>
        <v>493</v>
      </c>
      <c r="G494">
        <f>IFERROR(選手[[#This Row],[性別コード]],"")</f>
        <v>1</v>
      </c>
      <c r="H494" t="str">
        <f>IFERROR(VLOOKUP(G494,色々!P:Q,2,0),"")</f>
        <v>男子</v>
      </c>
      <c r="I494" t="str">
        <f>IFERROR(選手[[#This Row],[氏名]],"")</f>
        <v>黒野　裕馬</v>
      </c>
      <c r="J494" t="str">
        <f>IFERROR(選手[[#This Row],[氏名カナ]],"")</f>
        <v>ｸﾛﾉ ﾕｳﾏ</v>
      </c>
      <c r="K494" t="str">
        <f>IFERROR(選手[[#This Row],[所属名称１]],"")</f>
        <v>フィッタ重信</v>
      </c>
      <c r="L494">
        <f>IFERROR(選手[[#This Row],[学校コード]],"")</f>
        <v>3</v>
      </c>
      <c r="M494" t="str">
        <f>IFERROR(VLOOKUP(L494,色々!G:H,2,0),"")</f>
        <v>高校</v>
      </c>
      <c r="N494">
        <f>IFERROR(選手[[#This Row],[学年]],"")</f>
        <v>2</v>
      </c>
      <c r="O494" s="49">
        <f>IFERROR(選手[[#This Row],[生年月日]],"")</f>
        <v>38516</v>
      </c>
      <c r="P494">
        <f t="shared" si="7"/>
        <v>17</v>
      </c>
    </row>
    <row r="495" spans="6:16" x14ac:dyDescent="0.15">
      <c r="F495">
        <f>IFERROR(選手[[#This Row],[選手番号]],"")</f>
        <v>494</v>
      </c>
      <c r="G495">
        <f>IFERROR(選手[[#This Row],[性別コード]],"")</f>
        <v>1</v>
      </c>
      <c r="H495" t="str">
        <f>IFERROR(VLOOKUP(G495,色々!P:Q,2,0),"")</f>
        <v>男子</v>
      </c>
      <c r="I495" t="str">
        <f>IFERROR(選手[[#This Row],[氏名]],"")</f>
        <v>北原　大裕</v>
      </c>
      <c r="J495" t="str">
        <f>IFERROR(選手[[#This Row],[氏名カナ]],"")</f>
        <v>ｷﾀﾊﾗ ﾀﾞｲｽｹ</v>
      </c>
      <c r="K495" t="str">
        <f>IFERROR(選手[[#This Row],[所属名称１]],"")</f>
        <v>フィッタ重信</v>
      </c>
      <c r="L495">
        <f>IFERROR(選手[[#This Row],[学校コード]],"")</f>
        <v>3</v>
      </c>
      <c r="M495" t="str">
        <f>IFERROR(VLOOKUP(L495,色々!G:H,2,0),"")</f>
        <v>高校</v>
      </c>
      <c r="N495">
        <f>IFERROR(選手[[#This Row],[学年]],"")</f>
        <v>2</v>
      </c>
      <c r="O495" s="49">
        <f>IFERROR(選手[[#This Row],[生年月日]],"")</f>
        <v>38645</v>
      </c>
      <c r="P495">
        <f t="shared" si="7"/>
        <v>17</v>
      </c>
    </row>
    <row r="496" spans="6:16" x14ac:dyDescent="0.15">
      <c r="F496">
        <f>IFERROR(選手[[#This Row],[選手番号]],"")</f>
        <v>495</v>
      </c>
      <c r="G496">
        <f>IFERROR(選手[[#This Row],[性別コード]],"")</f>
        <v>1</v>
      </c>
      <c r="H496" t="str">
        <f>IFERROR(VLOOKUP(G496,色々!P:Q,2,0),"")</f>
        <v>男子</v>
      </c>
      <c r="I496" t="str">
        <f>IFERROR(選手[[#This Row],[氏名]],"")</f>
        <v>名智　　馨</v>
      </c>
      <c r="J496" t="str">
        <f>IFERROR(選手[[#This Row],[氏名カナ]],"")</f>
        <v>ﾅﾁ ｶｵﾙ</v>
      </c>
      <c r="K496" t="str">
        <f>IFERROR(選手[[#This Row],[所属名称１]],"")</f>
        <v>フィッタ重信</v>
      </c>
      <c r="L496">
        <f>IFERROR(選手[[#This Row],[学校コード]],"")</f>
        <v>3</v>
      </c>
      <c r="M496" t="str">
        <f>IFERROR(VLOOKUP(L496,色々!G:H,2,0),"")</f>
        <v>高校</v>
      </c>
      <c r="N496">
        <f>IFERROR(選手[[#This Row],[学年]],"")</f>
        <v>2</v>
      </c>
      <c r="O496" s="49">
        <f>IFERROR(選手[[#This Row],[生年月日]],"")</f>
        <v>38648</v>
      </c>
      <c r="P496">
        <f t="shared" si="7"/>
        <v>17</v>
      </c>
    </row>
    <row r="497" spans="6:16" x14ac:dyDescent="0.15">
      <c r="F497">
        <f>IFERROR(選手[[#This Row],[選手番号]],"")</f>
        <v>496</v>
      </c>
      <c r="G497">
        <f>IFERROR(選手[[#This Row],[性別コード]],"")</f>
        <v>1</v>
      </c>
      <c r="H497" t="str">
        <f>IFERROR(VLOOKUP(G497,色々!P:Q,2,0),"")</f>
        <v>男子</v>
      </c>
      <c r="I497" t="str">
        <f>IFERROR(選手[[#This Row],[氏名]],"")</f>
        <v>久保田凌太朗</v>
      </c>
      <c r="J497" t="str">
        <f>IFERROR(選手[[#This Row],[氏名カナ]],"")</f>
        <v>ｸﾎﾞﾀ ﾘｮｳﾀﾛｳ</v>
      </c>
      <c r="K497" t="str">
        <f>IFERROR(選手[[#This Row],[所属名称１]],"")</f>
        <v>フィッタ重信</v>
      </c>
      <c r="L497">
        <f>IFERROR(選手[[#This Row],[学校コード]],"")</f>
        <v>2</v>
      </c>
      <c r="M497" t="str">
        <f>IFERROR(VLOOKUP(L497,色々!G:H,2,0),"")</f>
        <v>中学</v>
      </c>
      <c r="N497">
        <f>IFERROR(選手[[#This Row],[学年]],"")</f>
        <v>3</v>
      </c>
      <c r="O497" s="49">
        <f>IFERROR(選手[[#This Row],[生年月日]],"")</f>
        <v>39405</v>
      </c>
      <c r="P497">
        <f t="shared" si="7"/>
        <v>15</v>
      </c>
    </row>
    <row r="498" spans="6:16" x14ac:dyDescent="0.15">
      <c r="F498">
        <f>IFERROR(選手[[#This Row],[選手番号]],"")</f>
        <v>497</v>
      </c>
      <c r="G498">
        <f>IFERROR(選手[[#This Row],[性別コード]],"")</f>
        <v>1</v>
      </c>
      <c r="H498" t="str">
        <f>IFERROR(VLOOKUP(G498,色々!P:Q,2,0),"")</f>
        <v>男子</v>
      </c>
      <c r="I498" t="str">
        <f>IFERROR(選手[[#This Row],[氏名]],"")</f>
        <v>髙橋　昂大</v>
      </c>
      <c r="J498" t="str">
        <f>IFERROR(選手[[#This Row],[氏名カナ]],"")</f>
        <v>ﾀｶﾊｼ ｺｳｷ</v>
      </c>
      <c r="K498" t="str">
        <f>IFERROR(選手[[#This Row],[所属名称１]],"")</f>
        <v>フィッタ重信</v>
      </c>
      <c r="L498">
        <f>IFERROR(選手[[#This Row],[学校コード]],"")</f>
        <v>2</v>
      </c>
      <c r="M498" t="str">
        <f>IFERROR(VLOOKUP(L498,色々!G:H,2,0),"")</f>
        <v>中学</v>
      </c>
      <c r="N498">
        <f>IFERROR(選手[[#This Row],[学年]],"")</f>
        <v>2</v>
      </c>
      <c r="O498" s="49">
        <f>IFERROR(選手[[#This Row],[生年月日]],"")</f>
        <v>39584</v>
      </c>
      <c r="P498">
        <f t="shared" si="7"/>
        <v>14</v>
      </c>
    </row>
    <row r="499" spans="6:16" x14ac:dyDescent="0.15">
      <c r="F499">
        <f>IFERROR(選手[[#This Row],[選手番号]],"")</f>
        <v>498</v>
      </c>
      <c r="G499">
        <f>IFERROR(選手[[#This Row],[性別コード]],"")</f>
        <v>1</v>
      </c>
      <c r="H499" t="str">
        <f>IFERROR(VLOOKUP(G499,色々!P:Q,2,0),"")</f>
        <v>男子</v>
      </c>
      <c r="I499" t="str">
        <f>IFERROR(選手[[#This Row],[氏名]],"")</f>
        <v>山田　航平</v>
      </c>
      <c r="J499" t="str">
        <f>IFERROR(選手[[#This Row],[氏名カナ]],"")</f>
        <v>ﾔﾏﾀﾞ ｺｳﾍｲ</v>
      </c>
      <c r="K499" t="str">
        <f>IFERROR(選手[[#This Row],[所属名称１]],"")</f>
        <v>フィッタ重信</v>
      </c>
      <c r="L499">
        <f>IFERROR(選手[[#This Row],[学校コード]],"")</f>
        <v>2</v>
      </c>
      <c r="M499" t="str">
        <f>IFERROR(VLOOKUP(L499,色々!G:H,2,0),"")</f>
        <v>中学</v>
      </c>
      <c r="N499">
        <f>IFERROR(選手[[#This Row],[学年]],"")</f>
        <v>2</v>
      </c>
      <c r="O499" s="49">
        <f>IFERROR(選手[[#This Row],[生年月日]],"")</f>
        <v>39744</v>
      </c>
      <c r="P499">
        <f t="shared" si="7"/>
        <v>14</v>
      </c>
    </row>
    <row r="500" spans="6:16" x14ac:dyDescent="0.15">
      <c r="F500">
        <f>IFERROR(選手[[#This Row],[選手番号]],"")</f>
        <v>499</v>
      </c>
      <c r="G500">
        <f>IFERROR(選手[[#This Row],[性別コード]],"")</f>
        <v>1</v>
      </c>
      <c r="H500" t="str">
        <f>IFERROR(VLOOKUP(G500,色々!P:Q,2,0),"")</f>
        <v>男子</v>
      </c>
      <c r="I500" t="str">
        <f>IFERROR(選手[[#This Row],[氏名]],"")</f>
        <v>松浦　　蒼</v>
      </c>
      <c r="J500" t="str">
        <f>IFERROR(選手[[#This Row],[氏名カナ]],"")</f>
        <v>ﾏﾂｳﾗ ｱｵｲ</v>
      </c>
      <c r="K500" t="str">
        <f>IFERROR(選手[[#This Row],[所属名称１]],"")</f>
        <v>フィッタ重信</v>
      </c>
      <c r="L500">
        <f>IFERROR(選手[[#This Row],[学校コード]],"")</f>
        <v>1</v>
      </c>
      <c r="M500" t="str">
        <f>IFERROR(VLOOKUP(L500,色々!G:H,2,0),"")</f>
        <v>小学</v>
      </c>
      <c r="N500">
        <f>IFERROR(選手[[#This Row],[学年]],"")</f>
        <v>6</v>
      </c>
      <c r="O500" s="49">
        <f>IFERROR(選手[[#This Row],[生年月日]],"")</f>
        <v>40501</v>
      </c>
      <c r="P500">
        <f t="shared" si="7"/>
        <v>12</v>
      </c>
    </row>
    <row r="501" spans="6:16" x14ac:dyDescent="0.15">
      <c r="F501">
        <f>IFERROR(選手[[#This Row],[選手番号]],"")</f>
        <v>500</v>
      </c>
      <c r="G501">
        <f>IFERROR(選手[[#This Row],[性別コード]],"")</f>
        <v>1</v>
      </c>
      <c r="H501" t="str">
        <f>IFERROR(VLOOKUP(G501,色々!P:Q,2,0),"")</f>
        <v>男子</v>
      </c>
      <c r="I501" t="str">
        <f>IFERROR(選手[[#This Row],[氏名]],"")</f>
        <v>中谷　栄翔</v>
      </c>
      <c r="J501" t="str">
        <f>IFERROR(選手[[#This Row],[氏名カナ]],"")</f>
        <v>ﾅｶﾀﾆ ｴｲﾄ</v>
      </c>
      <c r="K501" t="str">
        <f>IFERROR(選手[[#This Row],[所属名称１]],"")</f>
        <v>フィッタ重信</v>
      </c>
      <c r="L501">
        <f>IFERROR(選手[[#This Row],[学校コード]],"")</f>
        <v>1</v>
      </c>
      <c r="M501" t="str">
        <f>IFERROR(VLOOKUP(L501,色々!G:H,2,0),"")</f>
        <v>小学</v>
      </c>
      <c r="N501">
        <f>IFERROR(選手[[#This Row],[学年]],"")</f>
        <v>4</v>
      </c>
      <c r="O501" s="49">
        <f>IFERROR(選手[[#This Row],[生年月日]],"")</f>
        <v>41125</v>
      </c>
      <c r="P501">
        <f t="shared" si="7"/>
        <v>10</v>
      </c>
    </row>
    <row r="502" spans="6:16" x14ac:dyDescent="0.15">
      <c r="F502">
        <f>IFERROR(選手[[#This Row],[選手番号]],"")</f>
        <v>501</v>
      </c>
      <c r="G502">
        <f>IFERROR(選手[[#This Row],[性別コード]],"")</f>
        <v>2</v>
      </c>
      <c r="H502" t="str">
        <f>IFERROR(VLOOKUP(G502,色々!P:Q,2,0),"")</f>
        <v>女子</v>
      </c>
      <c r="I502" t="str">
        <f>IFERROR(選手[[#This Row],[氏名]],"")</f>
        <v>田坂　真唯</v>
      </c>
      <c r="J502" t="str">
        <f>IFERROR(選手[[#This Row],[氏名カナ]],"")</f>
        <v>ﾀｻｶ ﾏｲ</v>
      </c>
      <c r="K502" t="str">
        <f>IFERROR(選手[[#This Row],[所属名称１]],"")</f>
        <v>フィッタ重信</v>
      </c>
      <c r="L502">
        <f>IFERROR(選手[[#This Row],[学校コード]],"")</f>
        <v>3</v>
      </c>
      <c r="M502" t="str">
        <f>IFERROR(VLOOKUP(L502,色々!G:H,2,0),"")</f>
        <v>高校</v>
      </c>
      <c r="N502">
        <f>IFERROR(選手[[#This Row],[学年]],"")</f>
        <v>1</v>
      </c>
      <c r="O502" s="49">
        <f>IFERROR(選手[[#This Row],[生年月日]],"")</f>
        <v>39042</v>
      </c>
      <c r="P502">
        <f t="shared" si="7"/>
        <v>16</v>
      </c>
    </row>
    <row r="503" spans="6:16" x14ac:dyDescent="0.15">
      <c r="F503">
        <f>IFERROR(選手[[#This Row],[選手番号]],"")</f>
        <v>502</v>
      </c>
      <c r="G503">
        <f>IFERROR(選手[[#This Row],[性別コード]],"")</f>
        <v>2</v>
      </c>
      <c r="H503" t="str">
        <f>IFERROR(VLOOKUP(G503,色々!P:Q,2,0),"")</f>
        <v>女子</v>
      </c>
      <c r="I503" t="str">
        <f>IFERROR(選手[[#This Row],[氏名]],"")</f>
        <v>越智　佳澄</v>
      </c>
      <c r="J503" t="str">
        <f>IFERROR(選手[[#This Row],[氏名カナ]],"")</f>
        <v>ｵﾁ ｶｽﾐ</v>
      </c>
      <c r="K503" t="str">
        <f>IFERROR(選手[[#This Row],[所属名称１]],"")</f>
        <v>フィッタ重信</v>
      </c>
      <c r="L503">
        <f>IFERROR(選手[[#This Row],[学校コード]],"")</f>
        <v>2</v>
      </c>
      <c r="M503" t="str">
        <f>IFERROR(VLOOKUP(L503,色々!G:H,2,0),"")</f>
        <v>中学</v>
      </c>
      <c r="N503">
        <f>IFERROR(選手[[#This Row],[学年]],"")</f>
        <v>3</v>
      </c>
      <c r="O503" s="49">
        <f>IFERROR(選手[[#This Row],[生年月日]],"")</f>
        <v>39231</v>
      </c>
      <c r="P503">
        <f t="shared" si="7"/>
        <v>15</v>
      </c>
    </row>
    <row r="504" spans="6:16" x14ac:dyDescent="0.15">
      <c r="F504">
        <f>IFERROR(選手[[#This Row],[選手番号]],"")</f>
        <v>503</v>
      </c>
      <c r="G504">
        <f>IFERROR(選手[[#This Row],[性別コード]],"")</f>
        <v>2</v>
      </c>
      <c r="H504" t="str">
        <f>IFERROR(VLOOKUP(G504,色々!P:Q,2,0),"")</f>
        <v>女子</v>
      </c>
      <c r="I504" t="str">
        <f>IFERROR(選手[[#This Row],[氏名]],"")</f>
        <v>田丸　一花</v>
      </c>
      <c r="J504" t="str">
        <f>IFERROR(選手[[#This Row],[氏名カナ]],"")</f>
        <v>ﾀﾏﾙ ｲﾁｶ</v>
      </c>
      <c r="K504" t="str">
        <f>IFERROR(選手[[#This Row],[所属名称１]],"")</f>
        <v>フィッタ重信</v>
      </c>
      <c r="L504">
        <f>IFERROR(選手[[#This Row],[学校コード]],"")</f>
        <v>2</v>
      </c>
      <c r="M504" t="str">
        <f>IFERROR(VLOOKUP(L504,色々!G:H,2,0),"")</f>
        <v>中学</v>
      </c>
      <c r="N504">
        <f>IFERROR(選手[[#This Row],[学年]],"")</f>
        <v>3</v>
      </c>
      <c r="O504" s="49">
        <f>IFERROR(選手[[#This Row],[生年月日]],"")</f>
        <v>39528</v>
      </c>
      <c r="P504">
        <f t="shared" si="7"/>
        <v>14</v>
      </c>
    </row>
    <row r="505" spans="6:16" x14ac:dyDescent="0.15">
      <c r="F505">
        <f>IFERROR(選手[[#This Row],[選手番号]],"")</f>
        <v>504</v>
      </c>
      <c r="G505">
        <f>IFERROR(選手[[#This Row],[性別コード]],"")</f>
        <v>2</v>
      </c>
      <c r="H505" t="str">
        <f>IFERROR(VLOOKUP(G505,色々!P:Q,2,0),"")</f>
        <v>女子</v>
      </c>
      <c r="I505" t="str">
        <f>IFERROR(選手[[#This Row],[氏名]],"")</f>
        <v>川添　美結</v>
      </c>
      <c r="J505" t="str">
        <f>IFERROR(選手[[#This Row],[氏名カナ]],"")</f>
        <v>ｶﾜｿｴ ﾐﾕ</v>
      </c>
      <c r="K505" t="str">
        <f>IFERROR(選手[[#This Row],[所属名称１]],"")</f>
        <v>フィッタ重信</v>
      </c>
      <c r="L505">
        <f>IFERROR(選手[[#This Row],[学校コード]],"")</f>
        <v>2</v>
      </c>
      <c r="M505" t="str">
        <f>IFERROR(VLOOKUP(L505,色々!G:H,2,0),"")</f>
        <v>中学</v>
      </c>
      <c r="N505">
        <f>IFERROR(選手[[#This Row],[学年]],"")</f>
        <v>2</v>
      </c>
      <c r="O505" s="49">
        <f>IFERROR(選手[[#This Row],[生年月日]],"")</f>
        <v>39586</v>
      </c>
      <c r="P505">
        <f t="shared" si="7"/>
        <v>14</v>
      </c>
    </row>
    <row r="506" spans="6:16" x14ac:dyDescent="0.15">
      <c r="F506">
        <f>IFERROR(選手[[#This Row],[選手番号]],"")</f>
        <v>505</v>
      </c>
      <c r="G506">
        <f>IFERROR(選手[[#This Row],[性別コード]],"")</f>
        <v>2</v>
      </c>
      <c r="H506" t="str">
        <f>IFERROR(VLOOKUP(G506,色々!P:Q,2,0),"")</f>
        <v>女子</v>
      </c>
      <c r="I506" t="str">
        <f>IFERROR(選手[[#This Row],[氏名]],"")</f>
        <v>参川　莉子</v>
      </c>
      <c r="J506" t="str">
        <f>IFERROR(選手[[#This Row],[氏名カナ]],"")</f>
        <v>ｻﾝｶﾞﾜ ﾘｺ</v>
      </c>
      <c r="K506" t="str">
        <f>IFERROR(選手[[#This Row],[所属名称１]],"")</f>
        <v>フィッタ重信</v>
      </c>
      <c r="L506">
        <f>IFERROR(選手[[#This Row],[学校コード]],"")</f>
        <v>2</v>
      </c>
      <c r="M506" t="str">
        <f>IFERROR(VLOOKUP(L506,色々!G:H,2,0),"")</f>
        <v>中学</v>
      </c>
      <c r="N506">
        <f>IFERROR(選手[[#This Row],[学年]],"")</f>
        <v>2</v>
      </c>
      <c r="O506" s="49">
        <f>IFERROR(選手[[#This Row],[生年月日]],"")</f>
        <v>39846</v>
      </c>
      <c r="P506">
        <f t="shared" si="7"/>
        <v>13</v>
      </c>
    </row>
    <row r="507" spans="6:16" x14ac:dyDescent="0.15">
      <c r="F507">
        <f>IFERROR(選手[[#This Row],[選手番号]],"")</f>
        <v>506</v>
      </c>
      <c r="G507">
        <f>IFERROR(選手[[#This Row],[性別コード]],"")</f>
        <v>2</v>
      </c>
      <c r="H507" t="str">
        <f>IFERROR(VLOOKUP(G507,色々!P:Q,2,0),"")</f>
        <v>女子</v>
      </c>
      <c r="I507" t="str">
        <f>IFERROR(選手[[#This Row],[氏名]],"")</f>
        <v>中田　律子</v>
      </c>
      <c r="J507" t="str">
        <f>IFERROR(選手[[#This Row],[氏名カナ]],"")</f>
        <v>ﾅｶﾀ ﾘﾂｺ</v>
      </c>
      <c r="K507" t="str">
        <f>IFERROR(選手[[#This Row],[所属名称１]],"")</f>
        <v>フィッタ重信</v>
      </c>
      <c r="L507">
        <f>IFERROR(選手[[#This Row],[学校コード]],"")</f>
        <v>2</v>
      </c>
      <c r="M507" t="str">
        <f>IFERROR(VLOOKUP(L507,色々!G:H,2,0),"")</f>
        <v>中学</v>
      </c>
      <c r="N507">
        <f>IFERROR(選手[[#This Row],[学年]],"")</f>
        <v>1</v>
      </c>
      <c r="O507" s="49">
        <f>IFERROR(選手[[#This Row],[生年月日]],"")</f>
        <v>40023</v>
      </c>
      <c r="P507">
        <f t="shared" si="7"/>
        <v>13</v>
      </c>
    </row>
    <row r="508" spans="6:16" x14ac:dyDescent="0.15">
      <c r="F508">
        <f>IFERROR(選手[[#This Row],[選手番号]],"")</f>
        <v>507</v>
      </c>
      <c r="G508">
        <f>IFERROR(選手[[#This Row],[性別コード]],"")</f>
        <v>2</v>
      </c>
      <c r="H508" t="str">
        <f>IFERROR(VLOOKUP(G508,色々!P:Q,2,0),"")</f>
        <v>女子</v>
      </c>
      <c r="I508" t="str">
        <f>IFERROR(選手[[#This Row],[氏名]],"")</f>
        <v>神野　心愛</v>
      </c>
      <c r="J508" t="str">
        <f>IFERROR(選手[[#This Row],[氏名カナ]],"")</f>
        <v>ｼﾞﾝﾉ ﾐｱ</v>
      </c>
      <c r="K508" t="str">
        <f>IFERROR(選手[[#This Row],[所属名称１]],"")</f>
        <v>フィッタ重信</v>
      </c>
      <c r="L508">
        <f>IFERROR(選手[[#This Row],[学校コード]],"")</f>
        <v>1</v>
      </c>
      <c r="M508" t="str">
        <f>IFERROR(VLOOKUP(L508,色々!G:H,2,0),"")</f>
        <v>小学</v>
      </c>
      <c r="N508">
        <f>IFERROR(選手[[#This Row],[学年]],"")</f>
        <v>6</v>
      </c>
      <c r="O508" s="49">
        <f>IFERROR(選手[[#This Row],[生年月日]],"")</f>
        <v>40617</v>
      </c>
      <c r="P508">
        <f t="shared" si="7"/>
        <v>11</v>
      </c>
    </row>
    <row r="509" spans="6:16" x14ac:dyDescent="0.15">
      <c r="F509">
        <f>IFERROR(選手[[#This Row],[選手番号]],"")</f>
        <v>508</v>
      </c>
      <c r="G509">
        <f>IFERROR(選手[[#This Row],[性別コード]],"")</f>
        <v>2</v>
      </c>
      <c r="H509" t="str">
        <f>IFERROR(VLOOKUP(G509,色々!P:Q,2,0),"")</f>
        <v>女子</v>
      </c>
      <c r="I509" t="str">
        <f>IFERROR(選手[[#This Row],[氏名]],"")</f>
        <v>杉下　結香</v>
      </c>
      <c r="J509" t="str">
        <f>IFERROR(選手[[#This Row],[氏名カナ]],"")</f>
        <v>ｽｷﾞｼﾀ ﾕｳｶ</v>
      </c>
      <c r="K509" t="str">
        <f>IFERROR(選手[[#This Row],[所属名称１]],"")</f>
        <v>フィッタ重信</v>
      </c>
      <c r="L509">
        <f>IFERROR(選手[[#This Row],[学校コード]],"")</f>
        <v>1</v>
      </c>
      <c r="M509" t="str">
        <f>IFERROR(VLOOKUP(L509,色々!G:H,2,0),"")</f>
        <v>小学</v>
      </c>
      <c r="N509">
        <f>IFERROR(選手[[#This Row],[学年]],"")</f>
        <v>4</v>
      </c>
      <c r="O509" s="49">
        <f>IFERROR(選手[[#This Row],[生年月日]],"")</f>
        <v>41025</v>
      </c>
      <c r="P509">
        <f t="shared" si="7"/>
        <v>10</v>
      </c>
    </row>
    <row r="510" spans="6:16" x14ac:dyDescent="0.15">
      <c r="F510">
        <f>IFERROR(選手[[#This Row],[選手番号]],"")</f>
        <v>509</v>
      </c>
      <c r="G510">
        <f>IFERROR(選手[[#This Row],[性別コード]],"")</f>
        <v>2</v>
      </c>
      <c r="H510" t="str">
        <f>IFERROR(VLOOKUP(G510,色々!P:Q,2,0),"")</f>
        <v>女子</v>
      </c>
      <c r="I510" t="str">
        <f>IFERROR(選手[[#This Row],[氏名]],"")</f>
        <v>大石　千尋</v>
      </c>
      <c r="J510" t="str">
        <f>IFERROR(選手[[#This Row],[氏名カナ]],"")</f>
        <v>ｵｵｲｼ ﾁﾋﾛ</v>
      </c>
      <c r="K510" t="str">
        <f>IFERROR(選手[[#This Row],[所属名称１]],"")</f>
        <v>フィッタ重信</v>
      </c>
      <c r="L510">
        <f>IFERROR(選手[[#This Row],[学校コード]],"")</f>
        <v>1</v>
      </c>
      <c r="M510" t="str">
        <f>IFERROR(VLOOKUP(L510,色々!G:H,2,0),"")</f>
        <v>小学</v>
      </c>
      <c r="N510">
        <f>IFERROR(選手[[#This Row],[学年]],"")</f>
        <v>4</v>
      </c>
      <c r="O510" s="49">
        <f>IFERROR(選手[[#This Row],[生年月日]],"")</f>
        <v>41082</v>
      </c>
      <c r="P510">
        <f t="shared" si="7"/>
        <v>10</v>
      </c>
    </row>
    <row r="511" spans="6:16" x14ac:dyDescent="0.15">
      <c r="F511">
        <f>IFERROR(選手[[#This Row],[選手番号]],"")</f>
        <v>510</v>
      </c>
      <c r="G511">
        <f>IFERROR(選手[[#This Row],[性別コード]],"")</f>
        <v>2</v>
      </c>
      <c r="H511" t="str">
        <f>IFERROR(VLOOKUP(G511,色々!P:Q,2,0),"")</f>
        <v>女子</v>
      </c>
      <c r="I511" t="str">
        <f>IFERROR(選手[[#This Row],[氏名]],"")</f>
        <v>渡部　仁絵</v>
      </c>
      <c r="J511" t="str">
        <f>IFERROR(選手[[#This Row],[氏名カナ]],"")</f>
        <v>ﾜﾀﾅﾍﾞ ﾋﾄｴ</v>
      </c>
      <c r="K511" t="str">
        <f>IFERROR(選手[[#This Row],[所属名称１]],"")</f>
        <v>フィッタ重信</v>
      </c>
      <c r="L511">
        <f>IFERROR(選手[[#This Row],[学校コード]],"")</f>
        <v>1</v>
      </c>
      <c r="M511" t="str">
        <f>IFERROR(VLOOKUP(L511,色々!G:H,2,0),"")</f>
        <v>小学</v>
      </c>
      <c r="N511">
        <f>IFERROR(選手[[#This Row],[学年]],"")</f>
        <v>4</v>
      </c>
      <c r="O511" s="49">
        <f>IFERROR(選手[[#This Row],[生年月日]],"")</f>
        <v>41174</v>
      </c>
      <c r="P511">
        <f t="shared" si="7"/>
        <v>10</v>
      </c>
    </row>
    <row r="512" spans="6:16" x14ac:dyDescent="0.15">
      <c r="F512">
        <f>IFERROR(選手[[#This Row],[選手番号]],"")</f>
        <v>511</v>
      </c>
      <c r="G512">
        <f>IFERROR(選手[[#This Row],[性別コード]],"")</f>
        <v>2</v>
      </c>
      <c r="H512" t="str">
        <f>IFERROR(VLOOKUP(G512,色々!P:Q,2,0),"")</f>
        <v>女子</v>
      </c>
      <c r="I512" t="str">
        <f>IFERROR(選手[[#This Row],[氏名]],"")</f>
        <v>田丸　咲花</v>
      </c>
      <c r="J512" t="str">
        <f>IFERROR(選手[[#This Row],[氏名カナ]],"")</f>
        <v>ﾀﾏﾙ ｴﾐｶ</v>
      </c>
      <c r="K512" t="str">
        <f>IFERROR(選手[[#This Row],[所属名称１]],"")</f>
        <v>フィッタ重信</v>
      </c>
      <c r="L512">
        <f>IFERROR(選手[[#This Row],[学校コード]],"")</f>
        <v>1</v>
      </c>
      <c r="M512" t="str">
        <f>IFERROR(VLOOKUP(L512,色々!G:H,2,0),"")</f>
        <v>小学</v>
      </c>
      <c r="N512">
        <f>IFERROR(選手[[#This Row],[学年]],"")</f>
        <v>4</v>
      </c>
      <c r="O512" s="49">
        <f>IFERROR(選手[[#This Row],[生年月日]],"")</f>
        <v>41312</v>
      </c>
      <c r="P512">
        <f t="shared" si="7"/>
        <v>9</v>
      </c>
    </row>
    <row r="513" spans="6:16" x14ac:dyDescent="0.15">
      <c r="F513">
        <f>IFERROR(選手[[#This Row],[選手番号]],"")</f>
        <v>512</v>
      </c>
      <c r="G513">
        <f>IFERROR(選手[[#This Row],[性別コード]],"")</f>
        <v>2</v>
      </c>
      <c r="H513" t="str">
        <f>IFERROR(VLOOKUP(G513,色々!P:Q,2,0),"")</f>
        <v>女子</v>
      </c>
      <c r="I513" t="str">
        <f>IFERROR(選手[[#This Row],[氏名]],"")</f>
        <v>小田　　楓</v>
      </c>
      <c r="J513" t="str">
        <f>IFERROR(選手[[#This Row],[氏名カナ]],"")</f>
        <v>ｵﾀﾞ ｶｴﾃﾞ</v>
      </c>
      <c r="K513" t="str">
        <f>IFERROR(選手[[#This Row],[所属名称１]],"")</f>
        <v>フィッタ重信</v>
      </c>
      <c r="L513">
        <f>IFERROR(選手[[#This Row],[学校コード]],"")</f>
        <v>1</v>
      </c>
      <c r="M513" t="str">
        <f>IFERROR(VLOOKUP(L513,色々!G:H,2,0),"")</f>
        <v>小学</v>
      </c>
      <c r="N513">
        <f>IFERROR(選手[[#This Row],[学年]],"")</f>
        <v>3</v>
      </c>
      <c r="O513" s="49">
        <f>IFERROR(選手[[#This Row],[生年月日]],"")</f>
        <v>41587</v>
      </c>
      <c r="P513">
        <f t="shared" si="7"/>
        <v>9</v>
      </c>
    </row>
    <row r="514" spans="6:16" x14ac:dyDescent="0.15">
      <c r="F514">
        <f>IFERROR(選手[[#This Row],[選手番号]],"")</f>
        <v>513</v>
      </c>
      <c r="G514">
        <f>IFERROR(選手[[#This Row],[性別コード]],"")</f>
        <v>1</v>
      </c>
      <c r="H514" t="str">
        <f>IFERROR(VLOOKUP(G514,色々!P:Q,2,0),"")</f>
        <v>男子</v>
      </c>
      <c r="I514" t="str">
        <f>IFERROR(選手[[#This Row],[氏名]],"")</f>
        <v>細谷　孝正</v>
      </c>
      <c r="J514" t="str">
        <f>IFERROR(選手[[#This Row],[氏名カナ]],"")</f>
        <v>ﾎｿﾔ ﾀｶﾏｻ</v>
      </c>
      <c r="K514" t="str">
        <f>IFERROR(選手[[#This Row],[所属名称１]],"")</f>
        <v>リー保内</v>
      </c>
      <c r="L514">
        <f>IFERROR(選手[[#This Row],[学校コード]],"")</f>
        <v>3</v>
      </c>
      <c r="M514" t="str">
        <f>IFERROR(VLOOKUP(L514,色々!G:H,2,0),"")</f>
        <v>高校</v>
      </c>
      <c r="N514">
        <f>IFERROR(選手[[#This Row],[学年]],"")</f>
        <v>2</v>
      </c>
      <c r="O514" s="49">
        <f>IFERROR(選手[[#This Row],[生年月日]],"")</f>
        <v>38648</v>
      </c>
      <c r="P514">
        <f t="shared" si="7"/>
        <v>17</v>
      </c>
    </row>
    <row r="515" spans="6:16" x14ac:dyDescent="0.15">
      <c r="F515">
        <f>IFERROR(選手[[#This Row],[選手番号]],"")</f>
        <v>514</v>
      </c>
      <c r="G515">
        <f>IFERROR(選手[[#This Row],[性別コード]],"")</f>
        <v>1</v>
      </c>
      <c r="H515" t="str">
        <f>IFERROR(VLOOKUP(G515,色々!P:Q,2,0),"")</f>
        <v>男子</v>
      </c>
      <c r="I515" t="str">
        <f>IFERROR(選手[[#This Row],[氏名]],"")</f>
        <v>小原　知也</v>
      </c>
      <c r="J515" t="str">
        <f>IFERROR(選手[[#This Row],[氏名カナ]],"")</f>
        <v>ｵﾊﾗ ﾄﾓﾔ</v>
      </c>
      <c r="K515" t="str">
        <f>IFERROR(選手[[#This Row],[所属名称１]],"")</f>
        <v>リー保内</v>
      </c>
      <c r="L515">
        <f>IFERROR(選手[[#This Row],[学校コード]],"")</f>
        <v>3</v>
      </c>
      <c r="M515" t="str">
        <f>IFERROR(VLOOKUP(L515,色々!G:H,2,0),"")</f>
        <v>高校</v>
      </c>
      <c r="N515">
        <f>IFERROR(選手[[#This Row],[学年]],"")</f>
        <v>1</v>
      </c>
      <c r="O515" s="49">
        <f>IFERROR(選手[[#This Row],[生年月日]],"")</f>
        <v>38953</v>
      </c>
      <c r="P515">
        <f t="shared" ref="P515:P578" si="8">DATEDIF(O515,$O$1,"y")</f>
        <v>16</v>
      </c>
    </row>
    <row r="516" spans="6:16" x14ac:dyDescent="0.15">
      <c r="F516">
        <f>IFERROR(選手[[#This Row],[選手番号]],"")</f>
        <v>515</v>
      </c>
      <c r="G516">
        <f>IFERROR(選手[[#This Row],[性別コード]],"")</f>
        <v>1</v>
      </c>
      <c r="H516" t="str">
        <f>IFERROR(VLOOKUP(G516,色々!P:Q,2,0),"")</f>
        <v>男子</v>
      </c>
      <c r="I516" t="str">
        <f>IFERROR(選手[[#This Row],[氏名]],"")</f>
        <v>新瀬　友太</v>
      </c>
      <c r="J516" t="str">
        <f>IFERROR(選手[[#This Row],[氏名カナ]],"")</f>
        <v>ｼﾝｾ ﾕｳﾀ</v>
      </c>
      <c r="K516" t="str">
        <f>IFERROR(選手[[#This Row],[所属名称１]],"")</f>
        <v>リー保内</v>
      </c>
      <c r="L516">
        <f>IFERROR(選手[[#This Row],[学校コード]],"")</f>
        <v>2</v>
      </c>
      <c r="M516" t="str">
        <f>IFERROR(VLOOKUP(L516,色々!G:H,2,0),"")</f>
        <v>中学</v>
      </c>
      <c r="N516">
        <f>IFERROR(選手[[#This Row],[学年]],"")</f>
        <v>3</v>
      </c>
      <c r="O516" s="49">
        <f>IFERROR(選手[[#This Row],[生年月日]],"")</f>
        <v>39459</v>
      </c>
      <c r="P516">
        <f t="shared" si="8"/>
        <v>14</v>
      </c>
    </row>
    <row r="517" spans="6:16" x14ac:dyDescent="0.15">
      <c r="F517">
        <f>IFERROR(選手[[#This Row],[選手番号]],"")</f>
        <v>516</v>
      </c>
      <c r="G517">
        <f>IFERROR(選手[[#This Row],[性別コード]],"")</f>
        <v>1</v>
      </c>
      <c r="H517" t="str">
        <f>IFERROR(VLOOKUP(G517,色々!P:Q,2,0),"")</f>
        <v>男子</v>
      </c>
      <c r="I517" t="str">
        <f>IFERROR(選手[[#This Row],[氏名]],"")</f>
        <v>井関　浩雅</v>
      </c>
      <c r="J517" t="str">
        <f>IFERROR(選手[[#This Row],[氏名カナ]],"")</f>
        <v>ｲｾｷ ｺｳｶﾞ</v>
      </c>
      <c r="K517" t="str">
        <f>IFERROR(選手[[#This Row],[所属名称１]],"")</f>
        <v>リー保内</v>
      </c>
      <c r="L517">
        <f>IFERROR(選手[[#This Row],[学校コード]],"")</f>
        <v>2</v>
      </c>
      <c r="M517" t="str">
        <f>IFERROR(VLOOKUP(L517,色々!G:H,2,0),"")</f>
        <v>中学</v>
      </c>
      <c r="N517">
        <f>IFERROR(選手[[#This Row],[学年]],"")</f>
        <v>2</v>
      </c>
      <c r="O517" s="49">
        <f>IFERROR(選手[[#This Row],[生年月日]],"")</f>
        <v>39679</v>
      </c>
      <c r="P517">
        <f t="shared" si="8"/>
        <v>14</v>
      </c>
    </row>
    <row r="518" spans="6:16" x14ac:dyDescent="0.15">
      <c r="F518">
        <f>IFERROR(選手[[#This Row],[選手番号]],"")</f>
        <v>517</v>
      </c>
      <c r="G518">
        <f>IFERROR(選手[[#This Row],[性別コード]],"")</f>
        <v>1</v>
      </c>
      <c r="H518" t="str">
        <f>IFERROR(VLOOKUP(G518,色々!P:Q,2,0),"")</f>
        <v>男子</v>
      </c>
      <c r="I518" t="str">
        <f>IFERROR(選手[[#This Row],[氏名]],"")</f>
        <v>玉井　淳規</v>
      </c>
      <c r="J518" t="str">
        <f>IFERROR(選手[[#This Row],[氏名カナ]],"")</f>
        <v>ﾀﾏｲ ｱﾂｷ</v>
      </c>
      <c r="K518" t="str">
        <f>IFERROR(選手[[#This Row],[所属名称１]],"")</f>
        <v>リー保内</v>
      </c>
      <c r="L518">
        <f>IFERROR(選手[[#This Row],[学校コード]],"")</f>
        <v>2</v>
      </c>
      <c r="M518" t="str">
        <f>IFERROR(VLOOKUP(L518,色々!G:H,2,0),"")</f>
        <v>中学</v>
      </c>
      <c r="N518">
        <f>IFERROR(選手[[#This Row],[学年]],"")</f>
        <v>2</v>
      </c>
      <c r="O518" s="49">
        <f>IFERROR(選手[[#This Row],[生年月日]],"")</f>
        <v>39747</v>
      </c>
      <c r="P518">
        <f t="shared" si="8"/>
        <v>14</v>
      </c>
    </row>
    <row r="519" spans="6:16" x14ac:dyDescent="0.15">
      <c r="F519">
        <f>IFERROR(選手[[#This Row],[選手番号]],"")</f>
        <v>518</v>
      </c>
      <c r="G519">
        <f>IFERROR(選手[[#This Row],[性別コード]],"")</f>
        <v>1</v>
      </c>
      <c r="H519" t="str">
        <f>IFERROR(VLOOKUP(G519,色々!P:Q,2,0),"")</f>
        <v>男子</v>
      </c>
      <c r="I519" t="str">
        <f>IFERROR(選手[[#This Row],[氏名]],"")</f>
        <v>三好　郁哉</v>
      </c>
      <c r="J519" t="str">
        <f>IFERROR(選手[[#This Row],[氏名カナ]],"")</f>
        <v>ﾐﾖｼ ﾌﾐﾔ</v>
      </c>
      <c r="K519" t="str">
        <f>IFERROR(選手[[#This Row],[所属名称１]],"")</f>
        <v>リー保内</v>
      </c>
      <c r="L519">
        <f>IFERROR(選手[[#This Row],[学校コード]],"")</f>
        <v>2</v>
      </c>
      <c r="M519" t="str">
        <f>IFERROR(VLOOKUP(L519,色々!G:H,2,0),"")</f>
        <v>中学</v>
      </c>
      <c r="N519">
        <f>IFERROR(選手[[#This Row],[学年]],"")</f>
        <v>1</v>
      </c>
      <c r="O519" s="49">
        <f>IFERROR(選手[[#This Row],[生年月日]],"")</f>
        <v>40041</v>
      </c>
      <c r="P519">
        <f t="shared" si="8"/>
        <v>13</v>
      </c>
    </row>
    <row r="520" spans="6:16" x14ac:dyDescent="0.15">
      <c r="F520">
        <f>IFERROR(選手[[#This Row],[選手番号]],"")</f>
        <v>519</v>
      </c>
      <c r="G520">
        <f>IFERROR(選手[[#This Row],[性別コード]],"")</f>
        <v>2</v>
      </c>
      <c r="H520" t="str">
        <f>IFERROR(VLOOKUP(G520,色々!P:Q,2,0),"")</f>
        <v>女子</v>
      </c>
      <c r="I520" t="str">
        <f>IFERROR(選手[[#This Row],[氏名]],"")</f>
        <v>下田　天海</v>
      </c>
      <c r="J520" t="str">
        <f>IFERROR(選手[[#This Row],[氏名カナ]],"")</f>
        <v>ｼﾓﾀﾞ ｱﾏﾐ</v>
      </c>
      <c r="K520" t="str">
        <f>IFERROR(選手[[#This Row],[所属名称１]],"")</f>
        <v>リー保内</v>
      </c>
      <c r="L520">
        <f>IFERROR(選手[[#This Row],[学校コード]],"")</f>
        <v>3</v>
      </c>
      <c r="M520" t="str">
        <f>IFERROR(VLOOKUP(L520,色々!G:H,2,0),"")</f>
        <v>高校</v>
      </c>
      <c r="N520">
        <f>IFERROR(選手[[#This Row],[学年]],"")</f>
        <v>2</v>
      </c>
      <c r="O520" s="49">
        <f>IFERROR(選手[[#This Row],[生年月日]],"")</f>
        <v>38506</v>
      </c>
      <c r="P520">
        <f t="shared" si="8"/>
        <v>17</v>
      </c>
    </row>
    <row r="521" spans="6:16" x14ac:dyDescent="0.15">
      <c r="F521">
        <f>IFERROR(選手[[#This Row],[選手番号]],"")</f>
        <v>520</v>
      </c>
      <c r="G521">
        <f>IFERROR(選手[[#This Row],[性別コード]],"")</f>
        <v>2</v>
      </c>
      <c r="H521" t="str">
        <f>IFERROR(VLOOKUP(G521,色々!P:Q,2,0),"")</f>
        <v>女子</v>
      </c>
      <c r="I521" t="str">
        <f>IFERROR(選手[[#This Row],[氏名]],"")</f>
        <v>山中　紗和</v>
      </c>
      <c r="J521" t="str">
        <f>IFERROR(選手[[#This Row],[氏名カナ]],"")</f>
        <v>ﾔﾏﾅｶ ｻﾜ</v>
      </c>
      <c r="K521" t="str">
        <f>IFERROR(選手[[#This Row],[所属名称１]],"")</f>
        <v>リー保内</v>
      </c>
      <c r="L521">
        <f>IFERROR(選手[[#This Row],[学校コード]],"")</f>
        <v>3</v>
      </c>
      <c r="M521" t="str">
        <f>IFERROR(VLOOKUP(L521,色々!G:H,2,0),"")</f>
        <v>高校</v>
      </c>
      <c r="N521">
        <f>IFERROR(選手[[#This Row],[学年]],"")</f>
        <v>2</v>
      </c>
      <c r="O521" s="49">
        <f>IFERROR(選手[[#This Row],[生年月日]],"")</f>
        <v>38512</v>
      </c>
      <c r="P521">
        <f t="shared" si="8"/>
        <v>17</v>
      </c>
    </row>
    <row r="522" spans="6:16" x14ac:dyDescent="0.15">
      <c r="F522">
        <f>IFERROR(選手[[#This Row],[選手番号]],"")</f>
        <v>521</v>
      </c>
      <c r="G522">
        <f>IFERROR(選手[[#This Row],[性別コード]],"")</f>
        <v>2</v>
      </c>
      <c r="H522" t="str">
        <f>IFERROR(VLOOKUP(G522,色々!P:Q,2,0),"")</f>
        <v>女子</v>
      </c>
      <c r="I522" t="str">
        <f>IFERROR(選手[[#This Row],[氏名]],"")</f>
        <v>大西　紗羅</v>
      </c>
      <c r="J522" t="str">
        <f>IFERROR(選手[[#This Row],[氏名カナ]],"")</f>
        <v>ｵｵﾆｼ ｻﾗ</v>
      </c>
      <c r="K522" t="str">
        <f>IFERROR(選手[[#This Row],[所属名称１]],"")</f>
        <v>リー保内</v>
      </c>
      <c r="L522">
        <f>IFERROR(選手[[#This Row],[学校コード]],"")</f>
        <v>2</v>
      </c>
      <c r="M522" t="str">
        <f>IFERROR(VLOOKUP(L522,色々!G:H,2,0),"")</f>
        <v>中学</v>
      </c>
      <c r="N522">
        <f>IFERROR(選手[[#This Row],[学年]],"")</f>
        <v>3</v>
      </c>
      <c r="O522" s="49">
        <f>IFERROR(選手[[#This Row],[生年月日]],"")</f>
        <v>39256</v>
      </c>
      <c r="P522">
        <f t="shared" si="8"/>
        <v>15</v>
      </c>
    </row>
    <row r="523" spans="6:16" x14ac:dyDescent="0.15">
      <c r="F523">
        <f>IFERROR(選手[[#This Row],[選手番号]],"")</f>
        <v>522</v>
      </c>
      <c r="G523">
        <f>IFERROR(選手[[#This Row],[性別コード]],"")</f>
        <v>2</v>
      </c>
      <c r="H523" t="str">
        <f>IFERROR(VLOOKUP(G523,色々!P:Q,2,0),"")</f>
        <v>女子</v>
      </c>
      <c r="I523" t="str">
        <f>IFERROR(選手[[#This Row],[氏名]],"")</f>
        <v>宇都宮由奈</v>
      </c>
      <c r="J523" t="str">
        <f>IFERROR(選手[[#This Row],[氏名カナ]],"")</f>
        <v>ｳﾂﾉﾐﾔ ﾕﾅ</v>
      </c>
      <c r="K523" t="str">
        <f>IFERROR(選手[[#This Row],[所属名称１]],"")</f>
        <v>リー保内</v>
      </c>
      <c r="L523">
        <f>IFERROR(選手[[#This Row],[学校コード]],"")</f>
        <v>2</v>
      </c>
      <c r="M523" t="str">
        <f>IFERROR(VLOOKUP(L523,色々!G:H,2,0),"")</f>
        <v>中学</v>
      </c>
      <c r="N523">
        <f>IFERROR(選手[[#This Row],[学年]],"")</f>
        <v>2</v>
      </c>
      <c r="O523" s="49">
        <f>IFERROR(選手[[#This Row],[生年月日]],"")</f>
        <v>39560</v>
      </c>
      <c r="P523">
        <f t="shared" si="8"/>
        <v>14</v>
      </c>
    </row>
    <row r="524" spans="6:16" x14ac:dyDescent="0.15">
      <c r="F524">
        <f>IFERROR(選手[[#This Row],[選手番号]],"")</f>
        <v>523</v>
      </c>
      <c r="G524">
        <f>IFERROR(選手[[#This Row],[性別コード]],"")</f>
        <v>2</v>
      </c>
      <c r="H524" t="str">
        <f>IFERROR(VLOOKUP(G524,色々!P:Q,2,0),"")</f>
        <v>女子</v>
      </c>
      <c r="I524" t="str">
        <f>IFERROR(選手[[#This Row],[氏名]],"")</f>
        <v>兵頭　萌綾</v>
      </c>
      <c r="J524" t="str">
        <f>IFERROR(選手[[#This Row],[氏名カナ]],"")</f>
        <v>ﾋｮｳﾄﾞｳ ﾓｱ</v>
      </c>
      <c r="K524" t="str">
        <f>IFERROR(選手[[#This Row],[所属名称１]],"")</f>
        <v>リー保内</v>
      </c>
      <c r="L524">
        <f>IFERROR(選手[[#This Row],[学校コード]],"")</f>
        <v>1</v>
      </c>
      <c r="M524" t="str">
        <f>IFERROR(VLOOKUP(L524,色々!G:H,2,0),"")</f>
        <v>小学</v>
      </c>
      <c r="N524">
        <f>IFERROR(選手[[#This Row],[学年]],"")</f>
        <v>6</v>
      </c>
      <c r="O524" s="49">
        <f>IFERROR(選手[[#This Row],[生年月日]],"")</f>
        <v>40297</v>
      </c>
      <c r="P524">
        <f t="shared" si="8"/>
        <v>12</v>
      </c>
    </row>
    <row r="525" spans="6:16" x14ac:dyDescent="0.15">
      <c r="F525">
        <f>IFERROR(選手[[#This Row],[選手番号]],"")</f>
        <v>524</v>
      </c>
      <c r="G525">
        <f>IFERROR(選手[[#This Row],[性別コード]],"")</f>
        <v>1</v>
      </c>
      <c r="H525" t="str">
        <f>IFERROR(VLOOKUP(G525,色々!P:Q,2,0),"")</f>
        <v>男子</v>
      </c>
      <c r="I525" t="str">
        <f>IFERROR(選手[[#This Row],[氏名]],"")</f>
        <v>杉本　吏輝</v>
      </c>
      <c r="J525" t="str">
        <f>IFERROR(選手[[#This Row],[氏名カナ]],"")</f>
        <v>ｽｷﾞﾓﾄ ﾘｷ</v>
      </c>
      <c r="K525" t="str">
        <f>IFERROR(選手[[#This Row],[所属名称１]],"")</f>
        <v>フィッタ吉田</v>
      </c>
      <c r="L525">
        <f>IFERROR(選手[[#This Row],[学校コード]],"")</f>
        <v>3</v>
      </c>
      <c r="M525" t="str">
        <f>IFERROR(VLOOKUP(L525,色々!G:H,2,0),"")</f>
        <v>高校</v>
      </c>
      <c r="N525">
        <f>IFERROR(選手[[#This Row],[学年]],"")</f>
        <v>2</v>
      </c>
      <c r="O525" s="49">
        <f>IFERROR(選手[[#This Row],[生年月日]],"")</f>
        <v>38446</v>
      </c>
      <c r="P525">
        <f t="shared" si="8"/>
        <v>17</v>
      </c>
    </row>
    <row r="526" spans="6:16" x14ac:dyDescent="0.15">
      <c r="F526">
        <f>IFERROR(選手[[#This Row],[選手番号]],"")</f>
        <v>525</v>
      </c>
      <c r="G526">
        <f>IFERROR(選手[[#This Row],[性別コード]],"")</f>
        <v>1</v>
      </c>
      <c r="H526" t="str">
        <f>IFERROR(VLOOKUP(G526,色々!P:Q,2,0),"")</f>
        <v>男子</v>
      </c>
      <c r="I526" t="str">
        <f>IFERROR(選手[[#This Row],[氏名]],"")</f>
        <v>田中　文也</v>
      </c>
      <c r="J526" t="str">
        <f>IFERROR(選手[[#This Row],[氏名カナ]],"")</f>
        <v>ﾀﾅｶ ﾌﾐﾔ</v>
      </c>
      <c r="K526" t="str">
        <f>IFERROR(選手[[#This Row],[所属名称１]],"")</f>
        <v>フィッタ吉田</v>
      </c>
      <c r="L526">
        <f>IFERROR(選手[[#This Row],[学校コード]],"")</f>
        <v>3</v>
      </c>
      <c r="M526" t="str">
        <f>IFERROR(VLOOKUP(L526,色々!G:H,2,0),"")</f>
        <v>高校</v>
      </c>
      <c r="N526">
        <f>IFERROR(選手[[#This Row],[学年]],"")</f>
        <v>2</v>
      </c>
      <c r="O526" s="49">
        <f>IFERROR(選手[[#This Row],[生年月日]],"")</f>
        <v>38468</v>
      </c>
      <c r="P526">
        <f t="shared" si="8"/>
        <v>17</v>
      </c>
    </row>
    <row r="527" spans="6:16" x14ac:dyDescent="0.15">
      <c r="F527">
        <f>IFERROR(選手[[#This Row],[選手番号]],"")</f>
        <v>526</v>
      </c>
      <c r="G527">
        <f>IFERROR(選手[[#This Row],[性別コード]],"")</f>
        <v>1</v>
      </c>
      <c r="H527" t="str">
        <f>IFERROR(VLOOKUP(G527,色々!P:Q,2,0),"")</f>
        <v>男子</v>
      </c>
      <c r="I527" t="str">
        <f>IFERROR(選手[[#This Row],[氏名]],"")</f>
        <v>大加田元輝</v>
      </c>
      <c r="J527" t="str">
        <f>IFERROR(選手[[#This Row],[氏名カナ]],"")</f>
        <v>ｵｵｶﾀﾞ ｹﾞﾝｷ</v>
      </c>
      <c r="K527" t="str">
        <f>IFERROR(選手[[#This Row],[所属名称１]],"")</f>
        <v>フィッタ吉田</v>
      </c>
      <c r="L527">
        <f>IFERROR(選手[[#This Row],[学校コード]],"")</f>
        <v>3</v>
      </c>
      <c r="M527" t="str">
        <f>IFERROR(VLOOKUP(L527,色々!G:H,2,0),"")</f>
        <v>高校</v>
      </c>
      <c r="N527">
        <f>IFERROR(選手[[#This Row],[学年]],"")</f>
        <v>1</v>
      </c>
      <c r="O527" s="49">
        <f>IFERROR(選手[[#This Row],[生年月日]],"")</f>
        <v>39014</v>
      </c>
      <c r="P527">
        <f t="shared" si="8"/>
        <v>16</v>
      </c>
    </row>
    <row r="528" spans="6:16" x14ac:dyDescent="0.15">
      <c r="F528">
        <f>IFERROR(選手[[#This Row],[選手番号]],"")</f>
        <v>527</v>
      </c>
      <c r="G528">
        <f>IFERROR(選手[[#This Row],[性別コード]],"")</f>
        <v>1</v>
      </c>
      <c r="H528" t="str">
        <f>IFERROR(VLOOKUP(G528,色々!P:Q,2,0),"")</f>
        <v>男子</v>
      </c>
      <c r="I528" t="str">
        <f>IFERROR(選手[[#This Row],[氏名]],"")</f>
        <v>櫻井　理道</v>
      </c>
      <c r="J528" t="str">
        <f>IFERROR(選手[[#This Row],[氏名カナ]],"")</f>
        <v>ｻｸﾗｲ ﾏｻﾐﾁ</v>
      </c>
      <c r="K528" t="str">
        <f>IFERROR(選手[[#This Row],[所属名称１]],"")</f>
        <v>フィッタ吉田</v>
      </c>
      <c r="L528">
        <f>IFERROR(選手[[#This Row],[学校コード]],"")</f>
        <v>3</v>
      </c>
      <c r="M528" t="str">
        <f>IFERROR(VLOOKUP(L528,色々!G:H,2,0),"")</f>
        <v>高校</v>
      </c>
      <c r="N528">
        <f>IFERROR(選手[[#This Row],[学年]],"")</f>
        <v>1</v>
      </c>
      <c r="O528" s="49">
        <f>IFERROR(選手[[#This Row],[生年月日]],"")</f>
        <v>39114</v>
      </c>
      <c r="P528">
        <f t="shared" si="8"/>
        <v>15</v>
      </c>
    </row>
    <row r="529" spans="6:16" x14ac:dyDescent="0.15">
      <c r="F529">
        <f>IFERROR(選手[[#This Row],[選手番号]],"")</f>
        <v>528</v>
      </c>
      <c r="G529">
        <f>IFERROR(選手[[#This Row],[性別コード]],"")</f>
        <v>1</v>
      </c>
      <c r="H529" t="str">
        <f>IFERROR(VLOOKUP(G529,色々!P:Q,2,0),"")</f>
        <v>男子</v>
      </c>
      <c r="I529" t="str">
        <f>IFERROR(選手[[#This Row],[氏名]],"")</f>
        <v>渡邊　樹身</v>
      </c>
      <c r="J529" t="str">
        <f>IFERROR(選手[[#This Row],[氏名カナ]],"")</f>
        <v>ﾜﾀﾅﾍﾞ ｼﾞｭﾐ</v>
      </c>
      <c r="K529" t="str">
        <f>IFERROR(選手[[#This Row],[所属名称１]],"")</f>
        <v>フィッタ吉田</v>
      </c>
      <c r="L529">
        <f>IFERROR(選手[[#This Row],[学校コード]],"")</f>
        <v>2</v>
      </c>
      <c r="M529" t="str">
        <f>IFERROR(VLOOKUP(L529,色々!G:H,2,0),"")</f>
        <v>中学</v>
      </c>
      <c r="N529">
        <f>IFERROR(選手[[#This Row],[学年]],"")</f>
        <v>3</v>
      </c>
      <c r="O529" s="49">
        <f>IFERROR(選手[[#This Row],[生年月日]],"")</f>
        <v>39293</v>
      </c>
      <c r="P529">
        <f t="shared" si="8"/>
        <v>15</v>
      </c>
    </row>
    <row r="530" spans="6:16" x14ac:dyDescent="0.15">
      <c r="F530">
        <f>IFERROR(選手[[#This Row],[選手番号]],"")</f>
        <v>529</v>
      </c>
      <c r="G530">
        <f>IFERROR(選手[[#This Row],[性別コード]],"")</f>
        <v>2</v>
      </c>
      <c r="H530" t="str">
        <f>IFERROR(VLOOKUP(G530,色々!P:Q,2,0),"")</f>
        <v>女子</v>
      </c>
      <c r="I530" t="str">
        <f>IFERROR(選手[[#This Row],[氏名]],"")</f>
        <v>坂本　蘭世</v>
      </c>
      <c r="J530" t="str">
        <f>IFERROR(選手[[#This Row],[氏名カナ]],"")</f>
        <v>ｻｶﾓﾄ ﾗﾝｾﾞ</v>
      </c>
      <c r="K530" t="str">
        <f>IFERROR(選手[[#This Row],[所属名称１]],"")</f>
        <v>フィッタ吉田</v>
      </c>
      <c r="L530">
        <f>IFERROR(選手[[#This Row],[学校コード]],"")</f>
        <v>3</v>
      </c>
      <c r="M530" t="str">
        <f>IFERROR(VLOOKUP(L530,色々!G:H,2,0),"")</f>
        <v>高校</v>
      </c>
      <c r="N530">
        <f>IFERROR(選手[[#This Row],[学年]],"")</f>
        <v>2</v>
      </c>
      <c r="O530" s="49">
        <f>IFERROR(選手[[#This Row],[生年月日]],"")</f>
        <v>38448</v>
      </c>
      <c r="P530">
        <f t="shared" si="8"/>
        <v>17</v>
      </c>
    </row>
    <row r="531" spans="6:16" x14ac:dyDescent="0.15">
      <c r="F531">
        <f>IFERROR(選手[[#This Row],[選手番号]],"")</f>
        <v>530</v>
      </c>
      <c r="G531">
        <f>IFERROR(選手[[#This Row],[性別コード]],"")</f>
        <v>2</v>
      </c>
      <c r="H531" t="str">
        <f>IFERROR(VLOOKUP(G531,色々!P:Q,2,0),"")</f>
        <v>女子</v>
      </c>
      <c r="I531" t="str">
        <f>IFERROR(選手[[#This Row],[氏名]],"")</f>
        <v>前田　唯菜</v>
      </c>
      <c r="J531" t="str">
        <f>IFERROR(選手[[#This Row],[氏名カナ]],"")</f>
        <v>ﾏｴﾀﾞ ﾕｲﾅ</v>
      </c>
      <c r="K531" t="str">
        <f>IFERROR(選手[[#This Row],[所属名称１]],"")</f>
        <v>フィッタ吉田</v>
      </c>
      <c r="L531">
        <f>IFERROR(選手[[#This Row],[学校コード]],"")</f>
        <v>3</v>
      </c>
      <c r="M531" t="str">
        <f>IFERROR(VLOOKUP(L531,色々!G:H,2,0),"")</f>
        <v>高校</v>
      </c>
      <c r="N531">
        <f>IFERROR(選手[[#This Row],[学年]],"")</f>
        <v>2</v>
      </c>
      <c r="O531" s="49">
        <f>IFERROR(選手[[#This Row],[生年月日]],"")</f>
        <v>38463</v>
      </c>
      <c r="P531">
        <f t="shared" si="8"/>
        <v>17</v>
      </c>
    </row>
    <row r="532" spans="6:16" x14ac:dyDescent="0.15">
      <c r="F532">
        <f>IFERROR(選手[[#This Row],[選手番号]],"")</f>
        <v>531</v>
      </c>
      <c r="G532">
        <f>IFERROR(選手[[#This Row],[性別コード]],"")</f>
        <v>2</v>
      </c>
      <c r="H532" t="str">
        <f>IFERROR(VLOOKUP(G532,色々!P:Q,2,0),"")</f>
        <v>女子</v>
      </c>
      <c r="I532" t="str">
        <f>IFERROR(選手[[#This Row],[氏名]],"")</f>
        <v>秋山　莉子</v>
      </c>
      <c r="J532" t="str">
        <f>IFERROR(選手[[#This Row],[氏名カナ]],"")</f>
        <v>ｱｷﾔﾏ ﾘｺ</v>
      </c>
      <c r="K532" t="str">
        <f>IFERROR(選手[[#This Row],[所属名称１]],"")</f>
        <v>フィッタ吉田</v>
      </c>
      <c r="L532">
        <f>IFERROR(選手[[#This Row],[学校コード]],"")</f>
        <v>3</v>
      </c>
      <c r="M532" t="str">
        <f>IFERROR(VLOOKUP(L532,色々!G:H,2,0),"")</f>
        <v>高校</v>
      </c>
      <c r="N532">
        <f>IFERROR(選手[[#This Row],[学年]],"")</f>
        <v>2</v>
      </c>
      <c r="O532" s="49">
        <f>IFERROR(選手[[#This Row],[生年月日]],"")</f>
        <v>38471</v>
      </c>
      <c r="P532">
        <f t="shared" si="8"/>
        <v>17</v>
      </c>
    </row>
    <row r="533" spans="6:16" x14ac:dyDescent="0.15">
      <c r="F533">
        <f>IFERROR(選手[[#This Row],[選手番号]],"")</f>
        <v>532</v>
      </c>
      <c r="G533">
        <f>IFERROR(選手[[#This Row],[性別コード]],"")</f>
        <v>2</v>
      </c>
      <c r="H533" t="str">
        <f>IFERROR(VLOOKUP(G533,色々!P:Q,2,0),"")</f>
        <v>女子</v>
      </c>
      <c r="I533" t="str">
        <f>IFERROR(選手[[#This Row],[氏名]],"")</f>
        <v>宇都宮未来</v>
      </c>
      <c r="J533" t="str">
        <f>IFERROR(選手[[#This Row],[氏名カナ]],"")</f>
        <v>ｳﾂﾉﾐﾔ ﾐｸ</v>
      </c>
      <c r="K533" t="str">
        <f>IFERROR(選手[[#This Row],[所属名称１]],"")</f>
        <v>フィッタ吉田</v>
      </c>
      <c r="L533">
        <f>IFERROR(選手[[#This Row],[学校コード]],"")</f>
        <v>3</v>
      </c>
      <c r="M533" t="str">
        <f>IFERROR(VLOOKUP(L533,色々!G:H,2,0),"")</f>
        <v>高校</v>
      </c>
      <c r="N533">
        <f>IFERROR(選手[[#This Row],[学年]],"")</f>
        <v>2</v>
      </c>
      <c r="O533" s="49">
        <f>IFERROR(選手[[#This Row],[生年月日]],"")</f>
        <v>38583</v>
      </c>
      <c r="P533">
        <f t="shared" si="8"/>
        <v>17</v>
      </c>
    </row>
    <row r="534" spans="6:16" x14ac:dyDescent="0.15">
      <c r="F534">
        <f>IFERROR(選手[[#This Row],[選手番号]],"")</f>
        <v>533</v>
      </c>
      <c r="G534">
        <f>IFERROR(選手[[#This Row],[性別コード]],"")</f>
        <v>2</v>
      </c>
      <c r="H534" t="str">
        <f>IFERROR(VLOOKUP(G534,色々!P:Q,2,0),"")</f>
        <v>女子</v>
      </c>
      <c r="I534" t="str">
        <f>IFERROR(選手[[#This Row],[氏名]],"")</f>
        <v>戎　　真花</v>
      </c>
      <c r="J534" t="str">
        <f>IFERROR(選手[[#This Row],[氏名カナ]],"")</f>
        <v>ｴﾋﾞｽ ﾏﾅｶ</v>
      </c>
      <c r="K534" t="str">
        <f>IFERROR(選手[[#This Row],[所属名称１]],"")</f>
        <v>フィッタ吉田</v>
      </c>
      <c r="L534">
        <f>IFERROR(選手[[#This Row],[学校コード]],"")</f>
        <v>3</v>
      </c>
      <c r="M534" t="str">
        <f>IFERROR(VLOOKUP(L534,色々!G:H,2,0),"")</f>
        <v>高校</v>
      </c>
      <c r="N534">
        <f>IFERROR(選手[[#This Row],[学年]],"")</f>
        <v>2</v>
      </c>
      <c r="O534" s="49">
        <f>IFERROR(選手[[#This Row],[生年月日]],"")</f>
        <v>38591</v>
      </c>
      <c r="P534">
        <f t="shared" si="8"/>
        <v>17</v>
      </c>
    </row>
    <row r="535" spans="6:16" x14ac:dyDescent="0.15">
      <c r="F535">
        <f>IFERROR(選手[[#This Row],[選手番号]],"")</f>
        <v>534</v>
      </c>
      <c r="G535">
        <f>IFERROR(選手[[#This Row],[性別コード]],"")</f>
        <v>2</v>
      </c>
      <c r="H535" t="str">
        <f>IFERROR(VLOOKUP(G535,色々!P:Q,2,0),"")</f>
        <v>女子</v>
      </c>
      <c r="I535" t="str">
        <f>IFERROR(選手[[#This Row],[氏名]],"")</f>
        <v>尾﨑　嘉音</v>
      </c>
      <c r="J535" t="str">
        <f>IFERROR(選手[[#This Row],[氏名カナ]],"")</f>
        <v>ｵｻﾞｷ ｶﾉﾝ</v>
      </c>
      <c r="K535" t="str">
        <f>IFERROR(選手[[#This Row],[所属名称１]],"")</f>
        <v>フィッタ吉田</v>
      </c>
      <c r="L535">
        <f>IFERROR(選手[[#This Row],[学校コード]],"")</f>
        <v>3</v>
      </c>
      <c r="M535" t="str">
        <f>IFERROR(VLOOKUP(L535,色々!G:H,2,0),"")</f>
        <v>高校</v>
      </c>
      <c r="N535">
        <f>IFERROR(選手[[#This Row],[学年]],"")</f>
        <v>2</v>
      </c>
      <c r="O535" s="49">
        <f>IFERROR(選手[[#This Row],[生年月日]],"")</f>
        <v>38648</v>
      </c>
      <c r="P535">
        <f t="shared" si="8"/>
        <v>17</v>
      </c>
    </row>
    <row r="536" spans="6:16" x14ac:dyDescent="0.15">
      <c r="F536">
        <f>IFERROR(選手[[#This Row],[選手番号]],"")</f>
        <v>535</v>
      </c>
      <c r="G536">
        <f>IFERROR(選手[[#This Row],[性別コード]],"")</f>
        <v>2</v>
      </c>
      <c r="H536" t="str">
        <f>IFERROR(VLOOKUP(G536,色々!P:Q,2,0),"")</f>
        <v>女子</v>
      </c>
      <c r="I536" t="str">
        <f>IFERROR(選手[[#This Row],[氏名]],"")</f>
        <v>兵頭　凜和</v>
      </c>
      <c r="J536" t="str">
        <f>IFERROR(選手[[#This Row],[氏名カナ]],"")</f>
        <v>ﾋｮｳﾄﾞｳ ﾘﾜ</v>
      </c>
      <c r="K536" t="str">
        <f>IFERROR(選手[[#This Row],[所属名称１]],"")</f>
        <v>フィッタ吉田</v>
      </c>
      <c r="L536">
        <f>IFERROR(選手[[#This Row],[学校コード]],"")</f>
        <v>3</v>
      </c>
      <c r="M536" t="str">
        <f>IFERROR(VLOOKUP(L536,色々!G:H,2,0),"")</f>
        <v>高校</v>
      </c>
      <c r="N536">
        <f>IFERROR(選手[[#This Row],[学年]],"")</f>
        <v>1</v>
      </c>
      <c r="O536" s="49">
        <f>IFERROR(選手[[#This Row],[生年月日]],"")</f>
        <v>38909</v>
      </c>
      <c r="P536">
        <f t="shared" si="8"/>
        <v>16</v>
      </c>
    </row>
    <row r="537" spans="6:16" x14ac:dyDescent="0.15">
      <c r="F537">
        <f>IFERROR(選手[[#This Row],[選手番号]],"")</f>
        <v>536</v>
      </c>
      <c r="G537">
        <f>IFERROR(選手[[#This Row],[性別コード]],"")</f>
        <v>2</v>
      </c>
      <c r="H537" t="str">
        <f>IFERROR(VLOOKUP(G537,色々!P:Q,2,0),"")</f>
        <v>女子</v>
      </c>
      <c r="I537" t="str">
        <f>IFERROR(選手[[#This Row],[氏名]],"")</f>
        <v>水谷　心実</v>
      </c>
      <c r="J537" t="str">
        <f>IFERROR(選手[[#This Row],[氏名カナ]],"")</f>
        <v>ﾐｽﾞﾀﾆ ｺﾉﾐ</v>
      </c>
      <c r="K537" t="str">
        <f>IFERROR(選手[[#This Row],[所属名称１]],"")</f>
        <v>フィッタ吉田</v>
      </c>
      <c r="L537">
        <f>IFERROR(選手[[#This Row],[学校コード]],"")</f>
        <v>2</v>
      </c>
      <c r="M537" t="str">
        <f>IFERROR(VLOOKUP(L537,色々!G:H,2,0),"")</f>
        <v>中学</v>
      </c>
      <c r="N537">
        <f>IFERROR(選手[[#This Row],[学年]],"")</f>
        <v>3</v>
      </c>
      <c r="O537" s="49">
        <f>IFERROR(選手[[#This Row],[生年月日]],"")</f>
        <v>39297</v>
      </c>
      <c r="P537">
        <f t="shared" si="8"/>
        <v>15</v>
      </c>
    </row>
    <row r="538" spans="6:16" x14ac:dyDescent="0.15">
      <c r="F538">
        <f>IFERROR(選手[[#This Row],[選手番号]],"")</f>
        <v>537</v>
      </c>
      <c r="G538">
        <f>IFERROR(選手[[#This Row],[性別コード]],"")</f>
        <v>2</v>
      </c>
      <c r="H538" t="str">
        <f>IFERROR(VLOOKUP(G538,色々!P:Q,2,0),"")</f>
        <v>女子</v>
      </c>
      <c r="I538" t="str">
        <f>IFERROR(選手[[#This Row],[氏名]],"")</f>
        <v>中村　美咲</v>
      </c>
      <c r="J538" t="str">
        <f>IFERROR(選手[[#This Row],[氏名カナ]],"")</f>
        <v>ﾅｶﾑﾗ ﾐｻ</v>
      </c>
      <c r="K538" t="str">
        <f>IFERROR(選手[[#This Row],[所属名称１]],"")</f>
        <v>フィッタ吉田</v>
      </c>
      <c r="L538">
        <f>IFERROR(選手[[#This Row],[学校コード]],"")</f>
        <v>2</v>
      </c>
      <c r="M538" t="str">
        <f>IFERROR(VLOOKUP(L538,色々!G:H,2,0),"")</f>
        <v>中学</v>
      </c>
      <c r="N538">
        <f>IFERROR(選手[[#This Row],[学年]],"")</f>
        <v>3</v>
      </c>
      <c r="O538" s="49">
        <f>IFERROR(選手[[#This Row],[生年月日]],"")</f>
        <v>39370</v>
      </c>
      <c r="P538">
        <f t="shared" si="8"/>
        <v>15</v>
      </c>
    </row>
    <row r="539" spans="6:16" x14ac:dyDescent="0.15">
      <c r="F539">
        <f>IFERROR(選手[[#This Row],[選手番号]],"")</f>
        <v>538</v>
      </c>
      <c r="G539">
        <f>IFERROR(選手[[#This Row],[性別コード]],"")</f>
        <v>2</v>
      </c>
      <c r="H539" t="str">
        <f>IFERROR(VLOOKUP(G539,色々!P:Q,2,0),"")</f>
        <v>女子</v>
      </c>
      <c r="I539" t="str">
        <f>IFERROR(選手[[#This Row],[氏名]],"")</f>
        <v>小島　侑芭</v>
      </c>
      <c r="J539" t="str">
        <f>IFERROR(選手[[#This Row],[氏名カナ]],"")</f>
        <v>ｺｼﾞﾏ ﾕｷﾊ</v>
      </c>
      <c r="K539" t="str">
        <f>IFERROR(選手[[#This Row],[所属名称１]],"")</f>
        <v>フィッタ吉田</v>
      </c>
      <c r="L539">
        <f>IFERROR(選手[[#This Row],[学校コード]],"")</f>
        <v>2</v>
      </c>
      <c r="M539" t="str">
        <f>IFERROR(VLOOKUP(L539,色々!G:H,2,0),"")</f>
        <v>中学</v>
      </c>
      <c r="N539">
        <f>IFERROR(選手[[#This Row],[学年]],"")</f>
        <v>3</v>
      </c>
      <c r="O539" s="49">
        <f>IFERROR(選手[[#This Row],[生年月日]],"")</f>
        <v>39460</v>
      </c>
      <c r="P539">
        <f t="shared" si="8"/>
        <v>14</v>
      </c>
    </row>
    <row r="540" spans="6:16" x14ac:dyDescent="0.15">
      <c r="F540">
        <f>IFERROR(選手[[#This Row],[選手番号]],"")</f>
        <v>539</v>
      </c>
      <c r="G540">
        <f>IFERROR(選手[[#This Row],[性別コード]],"")</f>
        <v>2</v>
      </c>
      <c r="H540" t="str">
        <f>IFERROR(VLOOKUP(G540,色々!P:Q,2,0),"")</f>
        <v>女子</v>
      </c>
      <c r="I540" t="str">
        <f>IFERROR(選手[[#This Row],[氏名]],"")</f>
        <v>檜垣　瑠花</v>
      </c>
      <c r="J540" t="str">
        <f>IFERROR(選手[[#This Row],[氏名カナ]],"")</f>
        <v>ﾋｶﾞｷ ﾙｶ</v>
      </c>
      <c r="K540" t="str">
        <f>IFERROR(選手[[#This Row],[所属名称１]],"")</f>
        <v>フィッタ吉田</v>
      </c>
      <c r="L540">
        <f>IFERROR(選手[[#This Row],[学校コード]],"")</f>
        <v>2</v>
      </c>
      <c r="M540" t="str">
        <f>IFERROR(VLOOKUP(L540,色々!G:H,2,0),"")</f>
        <v>中学</v>
      </c>
      <c r="N540">
        <f>IFERROR(選手[[#This Row],[学年]],"")</f>
        <v>2</v>
      </c>
      <c r="O540" s="49">
        <f>IFERROR(選手[[#This Row],[生年月日]],"")</f>
        <v>39596</v>
      </c>
      <c r="P540">
        <f t="shared" si="8"/>
        <v>14</v>
      </c>
    </row>
    <row r="541" spans="6:16" x14ac:dyDescent="0.15">
      <c r="F541">
        <f>IFERROR(選手[[#This Row],[選手番号]],"")</f>
        <v>540</v>
      </c>
      <c r="G541">
        <f>IFERROR(選手[[#This Row],[性別コード]],"")</f>
        <v>2</v>
      </c>
      <c r="H541" t="str">
        <f>IFERROR(VLOOKUP(G541,色々!P:Q,2,0),"")</f>
        <v>女子</v>
      </c>
      <c r="I541" t="str">
        <f>IFERROR(選手[[#This Row],[氏名]],"")</f>
        <v>古川　咲吏</v>
      </c>
      <c r="J541" t="str">
        <f>IFERROR(選手[[#This Row],[氏名カナ]],"")</f>
        <v>ﾌﾙｶﾜ ｻﾘ</v>
      </c>
      <c r="K541" t="str">
        <f>IFERROR(選手[[#This Row],[所属名称１]],"")</f>
        <v>フィッタ吉田</v>
      </c>
      <c r="L541">
        <f>IFERROR(選手[[#This Row],[学校コード]],"")</f>
        <v>2</v>
      </c>
      <c r="M541" t="str">
        <f>IFERROR(VLOOKUP(L541,色々!G:H,2,0),"")</f>
        <v>中学</v>
      </c>
      <c r="N541">
        <f>IFERROR(選手[[#This Row],[学年]],"")</f>
        <v>2</v>
      </c>
      <c r="O541" s="49">
        <f>IFERROR(選手[[#This Row],[生年月日]],"")</f>
        <v>39634</v>
      </c>
      <c r="P541">
        <f t="shared" si="8"/>
        <v>14</v>
      </c>
    </row>
    <row r="542" spans="6:16" x14ac:dyDescent="0.15">
      <c r="F542">
        <f>IFERROR(選手[[#This Row],[選手番号]],"")</f>
        <v>541</v>
      </c>
      <c r="G542">
        <f>IFERROR(選手[[#This Row],[性別コード]],"")</f>
        <v>2</v>
      </c>
      <c r="H542" t="str">
        <f>IFERROR(VLOOKUP(G542,色々!P:Q,2,0),"")</f>
        <v>女子</v>
      </c>
      <c r="I542" t="str">
        <f>IFERROR(選手[[#This Row],[氏名]],"")</f>
        <v>髙山　弥久</v>
      </c>
      <c r="J542" t="str">
        <f>IFERROR(選手[[#This Row],[氏名カナ]],"")</f>
        <v>ﾀｶﾔﾏ ﾐｸ</v>
      </c>
      <c r="K542" t="str">
        <f>IFERROR(選手[[#This Row],[所属名称１]],"")</f>
        <v>フィッタ吉田</v>
      </c>
      <c r="L542">
        <f>IFERROR(選手[[#This Row],[学校コード]],"")</f>
        <v>2</v>
      </c>
      <c r="M542" t="str">
        <f>IFERROR(VLOOKUP(L542,色々!G:H,2,0),"")</f>
        <v>中学</v>
      </c>
      <c r="N542">
        <f>IFERROR(選手[[#This Row],[学年]],"")</f>
        <v>1</v>
      </c>
      <c r="O542" s="49">
        <f>IFERROR(選手[[#This Row],[生年月日]],"")</f>
        <v>40135</v>
      </c>
      <c r="P542">
        <f t="shared" si="8"/>
        <v>13</v>
      </c>
    </row>
    <row r="543" spans="6:16" x14ac:dyDescent="0.15">
      <c r="F543">
        <f>IFERROR(選手[[#This Row],[選手番号]],"")</f>
        <v>542</v>
      </c>
      <c r="G543">
        <f>IFERROR(選手[[#This Row],[性別コード]],"")</f>
        <v>2</v>
      </c>
      <c r="H543" t="str">
        <f>IFERROR(VLOOKUP(G543,色々!P:Q,2,0),"")</f>
        <v>女子</v>
      </c>
      <c r="I543" t="str">
        <f>IFERROR(選手[[#This Row],[氏名]],"")</f>
        <v>山内　愛稀</v>
      </c>
      <c r="J543" t="str">
        <f>IFERROR(選手[[#This Row],[氏名カナ]],"")</f>
        <v>ﾔﾏｳﾁ ｱｷ</v>
      </c>
      <c r="K543" t="str">
        <f>IFERROR(選手[[#This Row],[所属名称１]],"")</f>
        <v>競泳塾Again</v>
      </c>
      <c r="L543">
        <f>IFERROR(選手[[#This Row],[学校コード]],"")</f>
        <v>2</v>
      </c>
      <c r="M543" t="str">
        <f>IFERROR(VLOOKUP(L543,色々!G:H,2,0),"")</f>
        <v>中学</v>
      </c>
      <c r="N543">
        <f>IFERROR(選手[[#This Row],[学年]],"")</f>
        <v>2</v>
      </c>
      <c r="O543" s="49">
        <f>IFERROR(選手[[#This Row],[生年月日]],"")</f>
        <v>39697</v>
      </c>
      <c r="P543">
        <f t="shared" si="8"/>
        <v>14</v>
      </c>
    </row>
    <row r="544" spans="6:16" x14ac:dyDescent="0.15">
      <c r="F544">
        <f>IFERROR(選手[[#This Row],[選手番号]],"")</f>
        <v>543</v>
      </c>
      <c r="G544">
        <f>IFERROR(選手[[#This Row],[性別コード]],"")</f>
        <v>1</v>
      </c>
      <c r="H544" t="str">
        <f>IFERROR(VLOOKUP(G544,色々!P:Q,2,0),"")</f>
        <v>男子</v>
      </c>
      <c r="I544" t="str">
        <f>IFERROR(選手[[#This Row],[氏名]],"")</f>
        <v>篠﨑　　翔</v>
      </c>
      <c r="J544" t="str">
        <f>IFERROR(選手[[#This Row],[氏名カナ]],"")</f>
        <v>ｼﾉｻﾞｷ ﾂﾊﾞｻ</v>
      </c>
      <c r="K544" t="str">
        <f>IFERROR(選手[[#This Row],[所属名称１]],"")</f>
        <v>Ryuow</v>
      </c>
      <c r="L544">
        <f>IFERROR(選手[[#This Row],[学校コード]],"")</f>
        <v>3</v>
      </c>
      <c r="M544" t="str">
        <f>IFERROR(VLOOKUP(L544,色々!G:H,2,0),"")</f>
        <v>高校</v>
      </c>
      <c r="N544">
        <f>IFERROR(選手[[#This Row],[学年]],"")</f>
        <v>3</v>
      </c>
      <c r="O544" s="49">
        <f>IFERROR(選手[[#This Row],[生年月日]],"")</f>
        <v>38268</v>
      </c>
      <c r="P544">
        <f t="shared" si="8"/>
        <v>18</v>
      </c>
    </row>
    <row r="545" spans="6:16" x14ac:dyDescent="0.15">
      <c r="F545">
        <f>IFERROR(選手[[#This Row],[選手番号]],"")</f>
        <v>544</v>
      </c>
      <c r="G545">
        <f>IFERROR(選手[[#This Row],[性別コード]],"")</f>
        <v>1</v>
      </c>
      <c r="H545" t="str">
        <f>IFERROR(VLOOKUP(G545,色々!P:Q,2,0),"")</f>
        <v>男子</v>
      </c>
      <c r="I545" t="str">
        <f>IFERROR(選手[[#This Row],[氏名]],"")</f>
        <v>西山承太郎</v>
      </c>
      <c r="J545" t="str">
        <f>IFERROR(選手[[#This Row],[氏名カナ]],"")</f>
        <v>ﾆｼﾔﾏ ｼﾞｮｳﾀﾛｳ</v>
      </c>
      <c r="K545" t="str">
        <f>IFERROR(選手[[#This Row],[所属名称１]],"")</f>
        <v>Ryuow</v>
      </c>
      <c r="L545">
        <f>IFERROR(選手[[#This Row],[学校コード]],"")</f>
        <v>2</v>
      </c>
      <c r="M545" t="str">
        <f>IFERROR(VLOOKUP(L545,色々!G:H,2,0),"")</f>
        <v>中学</v>
      </c>
      <c r="N545">
        <f>IFERROR(選手[[#This Row],[学年]],"")</f>
        <v>2</v>
      </c>
      <c r="O545" s="49">
        <f>IFERROR(選手[[#This Row],[生年月日]],"")</f>
        <v>39841</v>
      </c>
      <c r="P545">
        <f t="shared" si="8"/>
        <v>13</v>
      </c>
    </row>
    <row r="546" spans="6:16" x14ac:dyDescent="0.15">
      <c r="F546">
        <f>IFERROR(選手[[#This Row],[選手番号]],"")</f>
        <v>545</v>
      </c>
      <c r="G546">
        <f>IFERROR(選手[[#This Row],[性別コード]],"")</f>
        <v>1</v>
      </c>
      <c r="H546" t="str">
        <f>IFERROR(VLOOKUP(G546,色々!P:Q,2,0),"")</f>
        <v>男子</v>
      </c>
      <c r="I546" t="str">
        <f>IFERROR(選手[[#This Row],[氏名]],"")</f>
        <v>竹本　大輝</v>
      </c>
      <c r="J546" t="str">
        <f>IFERROR(選手[[#This Row],[氏名カナ]],"")</f>
        <v>ﾀｹﾓﾄ ﾀﾞｲｷ</v>
      </c>
      <c r="K546" t="str">
        <f>IFERROR(選手[[#This Row],[所属名称１]],"")</f>
        <v>Ryuow</v>
      </c>
      <c r="L546">
        <f>IFERROR(選手[[#This Row],[学校コード]],"")</f>
        <v>2</v>
      </c>
      <c r="M546" t="str">
        <f>IFERROR(VLOOKUP(L546,色々!G:H,2,0),"")</f>
        <v>中学</v>
      </c>
      <c r="N546">
        <f>IFERROR(選手[[#This Row],[学年]],"")</f>
        <v>1</v>
      </c>
      <c r="O546" s="49">
        <f>IFERROR(選手[[#This Row],[生年月日]],"")</f>
        <v>39950</v>
      </c>
      <c r="P546">
        <f t="shared" si="8"/>
        <v>13</v>
      </c>
    </row>
    <row r="547" spans="6:16" x14ac:dyDescent="0.15">
      <c r="F547">
        <f>IFERROR(選手[[#This Row],[選手番号]],"")</f>
        <v>546</v>
      </c>
      <c r="G547">
        <f>IFERROR(選手[[#This Row],[性別コード]],"")</f>
        <v>1</v>
      </c>
      <c r="H547" t="str">
        <f>IFERROR(VLOOKUP(G547,色々!P:Q,2,0),"")</f>
        <v>男子</v>
      </c>
      <c r="I547" t="str">
        <f>IFERROR(選手[[#This Row],[氏名]],"")</f>
        <v>井上　幹雄</v>
      </c>
      <c r="J547" t="str">
        <f>IFERROR(選手[[#This Row],[氏名カナ]],"")</f>
        <v>ｲﾉｳｴ ﾐｷｵ</v>
      </c>
      <c r="K547" t="str">
        <f>IFERROR(選手[[#This Row],[所属名称１]],"")</f>
        <v>Ryuow</v>
      </c>
      <c r="L547">
        <f>IFERROR(選手[[#This Row],[学校コード]],"")</f>
        <v>2</v>
      </c>
      <c r="M547" t="str">
        <f>IFERROR(VLOOKUP(L547,色々!G:H,2,0),"")</f>
        <v>中学</v>
      </c>
      <c r="N547">
        <f>IFERROR(選手[[#This Row],[学年]],"")</f>
        <v>1</v>
      </c>
      <c r="O547" s="49">
        <f>IFERROR(選手[[#This Row],[生年月日]],"")</f>
        <v>40200</v>
      </c>
      <c r="P547">
        <f t="shared" si="8"/>
        <v>12</v>
      </c>
    </row>
    <row r="548" spans="6:16" x14ac:dyDescent="0.15">
      <c r="F548">
        <f>IFERROR(選手[[#This Row],[選手番号]],"")</f>
        <v>547</v>
      </c>
      <c r="G548">
        <f>IFERROR(選手[[#This Row],[性別コード]],"")</f>
        <v>2</v>
      </c>
      <c r="H548" t="str">
        <f>IFERROR(VLOOKUP(G548,色々!P:Q,2,0),"")</f>
        <v>女子</v>
      </c>
      <c r="I548" t="str">
        <f>IFERROR(選手[[#This Row],[氏名]],"")</f>
        <v>渡邊　心暖</v>
      </c>
      <c r="J548" t="str">
        <f>IFERROR(選手[[#This Row],[氏名カナ]],"")</f>
        <v>ﾜﾀﾅﾍﾞ ｺﾊﾙ</v>
      </c>
      <c r="K548" t="str">
        <f>IFERROR(選手[[#This Row],[所属名称１]],"")</f>
        <v>Ryuow</v>
      </c>
      <c r="L548">
        <f>IFERROR(選手[[#This Row],[学校コード]],"")</f>
        <v>3</v>
      </c>
      <c r="M548" t="str">
        <f>IFERROR(VLOOKUP(L548,色々!G:H,2,0),"")</f>
        <v>高校</v>
      </c>
      <c r="N548">
        <f>IFERROR(選手[[#This Row],[学年]],"")</f>
        <v>1</v>
      </c>
      <c r="O548" s="49">
        <f>IFERROR(選手[[#This Row],[生年月日]],"")</f>
        <v>39132</v>
      </c>
      <c r="P548">
        <f t="shared" si="8"/>
        <v>15</v>
      </c>
    </row>
    <row r="549" spans="6:16" x14ac:dyDescent="0.15">
      <c r="F549">
        <f>IFERROR(選手[[#This Row],[選手番号]],"")</f>
        <v>548</v>
      </c>
      <c r="G549">
        <f>IFERROR(選手[[#This Row],[性別コード]],"")</f>
        <v>2</v>
      </c>
      <c r="H549" t="str">
        <f>IFERROR(VLOOKUP(G549,色々!P:Q,2,0),"")</f>
        <v>女子</v>
      </c>
      <c r="I549" t="str">
        <f>IFERROR(選手[[#This Row],[氏名]],"")</f>
        <v>京森　和花</v>
      </c>
      <c r="J549" t="str">
        <f>IFERROR(選手[[#This Row],[氏名カナ]],"")</f>
        <v>ｷｮｳﾓﾘ ﾜｶ</v>
      </c>
      <c r="K549" t="str">
        <f>IFERROR(選手[[#This Row],[所属名称１]],"")</f>
        <v>Ryuow</v>
      </c>
      <c r="L549">
        <f>IFERROR(選手[[#This Row],[学校コード]],"")</f>
        <v>2</v>
      </c>
      <c r="M549" t="str">
        <f>IFERROR(VLOOKUP(L549,色々!G:H,2,0),"")</f>
        <v>中学</v>
      </c>
      <c r="N549">
        <f>IFERROR(選手[[#This Row],[学年]],"")</f>
        <v>3</v>
      </c>
      <c r="O549" s="49">
        <f>IFERROR(選手[[#This Row],[生年月日]],"")</f>
        <v>39531</v>
      </c>
      <c r="P549">
        <f t="shared" si="8"/>
        <v>14</v>
      </c>
    </row>
    <row r="550" spans="6:16" x14ac:dyDescent="0.15">
      <c r="F550">
        <f>IFERROR(選手[[#This Row],[選手番号]],"")</f>
        <v>549</v>
      </c>
      <c r="G550">
        <f>IFERROR(選手[[#This Row],[性別コード]],"")</f>
        <v>2</v>
      </c>
      <c r="H550" t="str">
        <f>IFERROR(VLOOKUP(G550,色々!P:Q,2,0),"")</f>
        <v>女子</v>
      </c>
      <c r="I550" t="str">
        <f>IFERROR(選手[[#This Row],[氏名]],"")</f>
        <v>石村　思穏</v>
      </c>
      <c r="J550" t="str">
        <f>IFERROR(選手[[#This Row],[氏名カナ]],"")</f>
        <v>ｲｼﾑﾗ ｼｵﾝ</v>
      </c>
      <c r="K550" t="str">
        <f>IFERROR(選手[[#This Row],[所属名称１]],"")</f>
        <v>Ryuow</v>
      </c>
      <c r="L550">
        <f>IFERROR(選手[[#This Row],[学校コード]],"")</f>
        <v>2</v>
      </c>
      <c r="M550" t="str">
        <f>IFERROR(VLOOKUP(L550,色々!G:H,2,0),"")</f>
        <v>中学</v>
      </c>
      <c r="N550">
        <f>IFERROR(選手[[#This Row],[学年]],"")</f>
        <v>3</v>
      </c>
      <c r="O550" s="49">
        <f>IFERROR(選手[[#This Row],[生年月日]],"")</f>
        <v>39535</v>
      </c>
      <c r="P550">
        <f t="shared" si="8"/>
        <v>14</v>
      </c>
    </row>
    <row r="551" spans="6:16" x14ac:dyDescent="0.15">
      <c r="F551">
        <f>IFERROR(選手[[#This Row],[選手番号]],"")</f>
        <v>550</v>
      </c>
      <c r="G551">
        <f>IFERROR(選手[[#This Row],[性別コード]],"")</f>
        <v>2</v>
      </c>
      <c r="H551" t="str">
        <f>IFERROR(VLOOKUP(G551,色々!P:Q,2,0),"")</f>
        <v>女子</v>
      </c>
      <c r="I551" t="str">
        <f>IFERROR(選手[[#This Row],[氏名]],"")</f>
        <v>山田優里也</v>
      </c>
      <c r="J551" t="str">
        <f>IFERROR(選手[[#This Row],[氏名カナ]],"")</f>
        <v>ﾔﾏﾀﾞ ﾕﾘﾔ</v>
      </c>
      <c r="K551" t="str">
        <f>IFERROR(選手[[#This Row],[所属名称１]],"")</f>
        <v>Ryuow</v>
      </c>
      <c r="L551">
        <f>IFERROR(選手[[#This Row],[学校コード]],"")</f>
        <v>2</v>
      </c>
      <c r="M551" t="str">
        <f>IFERROR(VLOOKUP(L551,色々!G:H,2,0),"")</f>
        <v>中学</v>
      </c>
      <c r="N551">
        <f>IFERROR(選手[[#This Row],[学年]],"")</f>
        <v>2</v>
      </c>
      <c r="O551" s="49">
        <f>IFERROR(選手[[#This Row],[生年月日]],"")</f>
        <v>39552</v>
      </c>
      <c r="P551">
        <f t="shared" si="8"/>
        <v>14</v>
      </c>
    </row>
    <row r="552" spans="6:16" x14ac:dyDescent="0.15">
      <c r="F552">
        <f>IFERROR(選手[[#This Row],[選手番号]],"")</f>
        <v>551</v>
      </c>
      <c r="G552">
        <f>IFERROR(選手[[#This Row],[性別コード]],"")</f>
        <v>2</v>
      </c>
      <c r="H552" t="str">
        <f>IFERROR(VLOOKUP(G552,色々!P:Q,2,0),"")</f>
        <v>女子</v>
      </c>
      <c r="I552" t="str">
        <f>IFERROR(選手[[#This Row],[氏名]],"")</f>
        <v>上田こはる</v>
      </c>
      <c r="J552" t="str">
        <f>IFERROR(選手[[#This Row],[氏名カナ]],"")</f>
        <v>ｳｴﾀﾞ ｺﾊﾙ</v>
      </c>
      <c r="K552" t="str">
        <f>IFERROR(選手[[#This Row],[所属名称１]],"")</f>
        <v>Ryuow</v>
      </c>
      <c r="L552">
        <f>IFERROR(選手[[#This Row],[学校コード]],"")</f>
        <v>2</v>
      </c>
      <c r="M552" t="str">
        <f>IFERROR(VLOOKUP(L552,色々!G:H,2,0),"")</f>
        <v>中学</v>
      </c>
      <c r="N552">
        <f>IFERROR(選手[[#This Row],[学年]],"")</f>
        <v>1</v>
      </c>
      <c r="O552" s="49">
        <f>IFERROR(選手[[#This Row],[生年月日]],"")</f>
        <v>39911</v>
      </c>
      <c r="P552">
        <f t="shared" si="8"/>
        <v>13</v>
      </c>
    </row>
    <row r="553" spans="6:16" x14ac:dyDescent="0.15">
      <c r="F553">
        <f>IFERROR(選手[[#This Row],[選手番号]],"")</f>
        <v>552</v>
      </c>
      <c r="G553">
        <f>IFERROR(選手[[#This Row],[性別コード]],"")</f>
        <v>2</v>
      </c>
      <c r="H553" t="str">
        <f>IFERROR(VLOOKUP(G553,色々!P:Q,2,0),"")</f>
        <v>女子</v>
      </c>
      <c r="I553" t="str">
        <f>IFERROR(選手[[#This Row],[氏名]],"")</f>
        <v>菊地　希実</v>
      </c>
      <c r="J553" t="str">
        <f>IFERROR(選手[[#This Row],[氏名カナ]],"")</f>
        <v>ｷｸﾁ ﾉｿﾞﾐ</v>
      </c>
      <c r="K553" t="str">
        <f>IFERROR(選手[[#This Row],[所属名称１]],"")</f>
        <v>Ryuow</v>
      </c>
      <c r="L553">
        <f>IFERROR(選手[[#This Row],[学校コード]],"")</f>
        <v>2</v>
      </c>
      <c r="M553" t="str">
        <f>IFERROR(VLOOKUP(L553,色々!G:H,2,0),"")</f>
        <v>中学</v>
      </c>
      <c r="N553">
        <f>IFERROR(選手[[#This Row],[学年]],"")</f>
        <v>1</v>
      </c>
      <c r="O553" s="49">
        <f>IFERROR(選手[[#This Row],[生年月日]],"")</f>
        <v>39942</v>
      </c>
      <c r="P553">
        <f t="shared" si="8"/>
        <v>13</v>
      </c>
    </row>
    <row r="554" spans="6:16" x14ac:dyDescent="0.15">
      <c r="F554">
        <f>IFERROR(選手[[#This Row],[選手番号]],"")</f>
        <v>553</v>
      </c>
      <c r="G554">
        <f>IFERROR(選手[[#This Row],[性別コード]],"")</f>
        <v>2</v>
      </c>
      <c r="H554" t="str">
        <f>IFERROR(VLOOKUP(G554,色々!P:Q,2,0),"")</f>
        <v>女子</v>
      </c>
      <c r="I554" t="str">
        <f>IFERROR(選手[[#This Row],[氏名]],"")</f>
        <v>前田　京香</v>
      </c>
      <c r="J554" t="str">
        <f>IFERROR(選手[[#This Row],[氏名カナ]],"")</f>
        <v>ﾏｴﾀﾞ ｷｮｳｶ</v>
      </c>
      <c r="K554" t="str">
        <f>IFERROR(選手[[#This Row],[所属名称１]],"")</f>
        <v>Ryuow</v>
      </c>
      <c r="L554">
        <f>IFERROR(選手[[#This Row],[学校コード]],"")</f>
        <v>1</v>
      </c>
      <c r="M554" t="str">
        <f>IFERROR(VLOOKUP(L554,色々!G:H,2,0),"")</f>
        <v>小学</v>
      </c>
      <c r="N554">
        <f>IFERROR(選手[[#This Row],[学年]],"")</f>
        <v>6</v>
      </c>
      <c r="O554" s="49">
        <f>IFERROR(選手[[#This Row],[生年月日]],"")</f>
        <v>40357</v>
      </c>
      <c r="P554">
        <f t="shared" si="8"/>
        <v>12</v>
      </c>
    </row>
    <row r="555" spans="6:16" x14ac:dyDescent="0.15">
      <c r="F555">
        <f>IFERROR(選手[[#This Row],[選手番号]],"")</f>
        <v>554</v>
      </c>
      <c r="G555">
        <f>IFERROR(選手[[#This Row],[性別コード]],"")</f>
        <v>2</v>
      </c>
      <c r="H555" t="str">
        <f>IFERROR(VLOOKUP(G555,色々!P:Q,2,0),"")</f>
        <v>女子</v>
      </c>
      <c r="I555" t="str">
        <f>IFERROR(選手[[#This Row],[氏名]],"")</f>
        <v>中村　心都</v>
      </c>
      <c r="J555" t="str">
        <f>IFERROR(選手[[#This Row],[氏名カナ]],"")</f>
        <v>ﾅｶﾑﾗ ｺﾄ</v>
      </c>
      <c r="K555" t="str">
        <f>IFERROR(選手[[#This Row],[所属名称１]],"")</f>
        <v>Ryuow</v>
      </c>
      <c r="L555">
        <f>IFERROR(選手[[#This Row],[学校コード]],"")</f>
        <v>1</v>
      </c>
      <c r="M555" t="str">
        <f>IFERROR(VLOOKUP(L555,色々!G:H,2,0),"")</f>
        <v>小学</v>
      </c>
      <c r="N555">
        <f>IFERROR(選手[[#This Row],[学年]],"")</f>
        <v>4</v>
      </c>
      <c r="O555" s="49">
        <f>IFERROR(選手[[#This Row],[生年月日]],"")</f>
        <v>41049</v>
      </c>
      <c r="P555">
        <f t="shared" si="8"/>
        <v>10</v>
      </c>
    </row>
    <row r="556" spans="6:16" x14ac:dyDescent="0.15">
      <c r="F556">
        <f>IFERROR(選手[[#This Row],[選手番号]],"")</f>
        <v>555</v>
      </c>
      <c r="G556">
        <f>IFERROR(選手[[#This Row],[性別コード]],"")</f>
        <v>1</v>
      </c>
      <c r="H556" t="str">
        <f>IFERROR(VLOOKUP(G556,色々!P:Q,2,0),"")</f>
        <v>男子</v>
      </c>
      <c r="I556" t="str">
        <f>IFERROR(選手[[#This Row],[氏名]],"")</f>
        <v>石原孝太郎</v>
      </c>
      <c r="J556" t="str">
        <f>IFERROR(選手[[#This Row],[氏名カナ]],"")</f>
        <v>ｲｼﾊﾗ ｺｳﾀﾛｳ</v>
      </c>
      <c r="K556" t="str">
        <f>IFERROR(選手[[#This Row],[所属名称１]],"")</f>
        <v>ﾌｧｲﾌﾞﾃﾝ東予</v>
      </c>
      <c r="L556">
        <f>IFERROR(選手[[#This Row],[学校コード]],"")</f>
        <v>2</v>
      </c>
      <c r="M556" t="str">
        <f>IFERROR(VLOOKUP(L556,色々!G:H,2,0),"")</f>
        <v>中学</v>
      </c>
      <c r="N556">
        <f>IFERROR(選手[[#This Row],[学年]],"")</f>
        <v>3</v>
      </c>
      <c r="O556" s="49">
        <f>IFERROR(選手[[#This Row],[生年月日]],"")</f>
        <v>39419</v>
      </c>
      <c r="P556">
        <f t="shared" si="8"/>
        <v>15</v>
      </c>
    </row>
    <row r="557" spans="6:16" x14ac:dyDescent="0.15">
      <c r="F557">
        <f>IFERROR(選手[[#This Row],[選手番号]],"")</f>
        <v>556</v>
      </c>
      <c r="G557">
        <f>IFERROR(選手[[#This Row],[性別コード]],"")</f>
        <v>1</v>
      </c>
      <c r="H557" t="str">
        <f>IFERROR(VLOOKUP(G557,色々!P:Q,2,0),"")</f>
        <v>男子</v>
      </c>
      <c r="I557" t="str">
        <f>IFERROR(選手[[#This Row],[氏名]],"")</f>
        <v>宇佐美弥市</v>
      </c>
      <c r="J557" t="str">
        <f>IFERROR(選手[[#This Row],[氏名カナ]],"")</f>
        <v>ｳｻﾐ ﾔｲﾁ</v>
      </c>
      <c r="K557" t="str">
        <f>IFERROR(選手[[#This Row],[所属名称１]],"")</f>
        <v>ﾌｧｲﾌﾞﾃﾝ東予</v>
      </c>
      <c r="L557">
        <f>IFERROR(選手[[#This Row],[学校コード]],"")</f>
        <v>2</v>
      </c>
      <c r="M557" t="str">
        <f>IFERROR(VLOOKUP(L557,色々!G:H,2,0),"")</f>
        <v>中学</v>
      </c>
      <c r="N557">
        <f>IFERROR(選手[[#This Row],[学年]],"")</f>
        <v>1</v>
      </c>
      <c r="O557" s="49">
        <f>IFERROR(選手[[#This Row],[生年月日]],"")</f>
        <v>40206</v>
      </c>
      <c r="P557">
        <f t="shared" si="8"/>
        <v>12</v>
      </c>
    </row>
    <row r="558" spans="6:16" x14ac:dyDescent="0.15">
      <c r="F558">
        <f>IFERROR(選手[[#This Row],[選手番号]],"")</f>
        <v>557</v>
      </c>
      <c r="G558">
        <f>IFERROR(選手[[#This Row],[性別コード]],"")</f>
        <v>1</v>
      </c>
      <c r="H558" t="str">
        <f>IFERROR(VLOOKUP(G558,色々!P:Q,2,0),"")</f>
        <v>男子</v>
      </c>
      <c r="I558" t="str">
        <f>IFERROR(選手[[#This Row],[氏名]],"")</f>
        <v>尾田　慎羅</v>
      </c>
      <c r="J558" t="str">
        <f>IFERROR(選手[[#This Row],[氏名カナ]],"")</f>
        <v>ｵﾀﾞ ｼﾝﾗ</v>
      </c>
      <c r="K558" t="str">
        <f>IFERROR(選手[[#This Row],[所属名称１]],"")</f>
        <v>ﾌｧｲﾌﾞﾃﾝ東予</v>
      </c>
      <c r="L558">
        <f>IFERROR(選手[[#This Row],[学校コード]],"")</f>
        <v>1</v>
      </c>
      <c r="M558" t="str">
        <f>IFERROR(VLOOKUP(L558,色々!G:H,2,0),"")</f>
        <v>小学</v>
      </c>
      <c r="N558">
        <f>IFERROR(選手[[#This Row],[学年]],"")</f>
        <v>4</v>
      </c>
      <c r="O558" s="49">
        <f>IFERROR(選手[[#This Row],[生年月日]],"")</f>
        <v>41010</v>
      </c>
      <c r="P558">
        <f t="shared" si="8"/>
        <v>10</v>
      </c>
    </row>
    <row r="559" spans="6:16" x14ac:dyDescent="0.15">
      <c r="F559">
        <f>IFERROR(選手[[#This Row],[選手番号]],"")</f>
        <v>558</v>
      </c>
      <c r="G559">
        <f>IFERROR(選手[[#This Row],[性別コード]],"")</f>
        <v>2</v>
      </c>
      <c r="H559" t="str">
        <f>IFERROR(VLOOKUP(G559,色々!P:Q,2,0),"")</f>
        <v>女子</v>
      </c>
      <c r="I559" t="str">
        <f>IFERROR(選手[[#This Row],[氏名]],"")</f>
        <v>佐々木結萌</v>
      </c>
      <c r="J559" t="str">
        <f>IFERROR(選手[[#This Row],[氏名カナ]],"")</f>
        <v>ｻｻｷ ﾕﾒ</v>
      </c>
      <c r="K559" t="str">
        <f>IFERROR(選手[[#This Row],[所属名称１]],"")</f>
        <v>ﾌｧｲﾌﾞﾃﾝ東予</v>
      </c>
      <c r="L559">
        <f>IFERROR(選手[[#This Row],[学校コード]],"")</f>
        <v>1</v>
      </c>
      <c r="M559" t="str">
        <f>IFERROR(VLOOKUP(L559,色々!G:H,2,0),"")</f>
        <v>小学</v>
      </c>
      <c r="N559">
        <f>IFERROR(選手[[#This Row],[学年]],"")</f>
        <v>6</v>
      </c>
      <c r="O559" s="49">
        <f>IFERROR(選手[[#This Row],[生年月日]],"")</f>
        <v>40273</v>
      </c>
      <c r="P559">
        <f t="shared" si="8"/>
        <v>12</v>
      </c>
    </row>
    <row r="560" spans="6:16" x14ac:dyDescent="0.15">
      <c r="F560">
        <f>IFERROR(選手[[#This Row],[選手番号]],"")</f>
        <v>559</v>
      </c>
      <c r="G560">
        <f>IFERROR(選手[[#This Row],[性別コード]],"")</f>
        <v>2</v>
      </c>
      <c r="H560" t="str">
        <f>IFERROR(VLOOKUP(G560,色々!P:Q,2,0),"")</f>
        <v>女子</v>
      </c>
      <c r="I560" t="str">
        <f>IFERROR(選手[[#This Row],[氏名]],"")</f>
        <v>宮崎　羽叶</v>
      </c>
      <c r="J560" t="str">
        <f>IFERROR(選手[[#This Row],[氏名カナ]],"")</f>
        <v>ﾐﾔｻﾞｷ ﾜｶﾅ</v>
      </c>
      <c r="K560" t="str">
        <f>IFERROR(選手[[#This Row],[所属名称１]],"")</f>
        <v>ﾌｧｲﾌﾞﾃﾝ東予</v>
      </c>
      <c r="L560">
        <f>IFERROR(選手[[#This Row],[学校コード]],"")</f>
        <v>1</v>
      </c>
      <c r="M560" t="str">
        <f>IFERROR(VLOOKUP(L560,色々!G:H,2,0),"")</f>
        <v>小学</v>
      </c>
      <c r="N560">
        <f>IFERROR(選手[[#This Row],[学年]],"")</f>
        <v>6</v>
      </c>
      <c r="O560" s="49">
        <f>IFERROR(選手[[#This Row],[生年月日]],"")</f>
        <v>40467</v>
      </c>
      <c r="P560">
        <f t="shared" si="8"/>
        <v>12</v>
      </c>
    </row>
    <row r="561" spans="6:16" x14ac:dyDescent="0.15">
      <c r="F561">
        <f>IFERROR(選手[[#This Row],[選手番号]],"")</f>
        <v>560</v>
      </c>
      <c r="G561">
        <f>IFERROR(選手[[#This Row],[性別コード]],"")</f>
        <v>1</v>
      </c>
      <c r="H561" t="str">
        <f>IFERROR(VLOOKUP(G561,色々!P:Q,2,0),"")</f>
        <v>男子</v>
      </c>
      <c r="I561" t="str">
        <f>IFERROR(選手[[#This Row],[氏名]],"")</f>
        <v>大石　陸斗</v>
      </c>
      <c r="J561" t="str">
        <f>IFERROR(選手[[#This Row],[氏名カナ]],"")</f>
        <v>ｵｵｲｼ ﾘｸﾄ</v>
      </c>
      <c r="K561" t="str">
        <f>IFERROR(選手[[#This Row],[所属名称１]],"")</f>
        <v>ﾌｨｯﾀｴﾐﾌﾙ松前</v>
      </c>
      <c r="L561">
        <f>IFERROR(選手[[#This Row],[学校コード]],"")</f>
        <v>3</v>
      </c>
      <c r="M561" t="str">
        <f>IFERROR(VLOOKUP(L561,色々!G:H,2,0),"")</f>
        <v>高校</v>
      </c>
      <c r="N561">
        <f>IFERROR(選手[[#This Row],[学年]],"")</f>
        <v>3</v>
      </c>
      <c r="O561" s="49">
        <f>IFERROR(選手[[#This Row],[生年月日]],"")</f>
        <v>38385</v>
      </c>
      <c r="P561">
        <f t="shared" si="8"/>
        <v>17</v>
      </c>
    </row>
    <row r="562" spans="6:16" x14ac:dyDescent="0.15">
      <c r="F562">
        <f>IFERROR(選手[[#This Row],[選手番号]],"")</f>
        <v>561</v>
      </c>
      <c r="G562">
        <f>IFERROR(選手[[#This Row],[性別コード]],"")</f>
        <v>1</v>
      </c>
      <c r="H562" t="str">
        <f>IFERROR(VLOOKUP(G562,色々!P:Q,2,0),"")</f>
        <v>男子</v>
      </c>
      <c r="I562" t="str">
        <f>IFERROR(選手[[#This Row],[氏名]],"")</f>
        <v>内藤将大郎</v>
      </c>
      <c r="J562" t="str">
        <f>IFERROR(選手[[#This Row],[氏名カナ]],"")</f>
        <v>ﾅｲﾄｳ ｿｳﾀﾛｳ</v>
      </c>
      <c r="K562" t="str">
        <f>IFERROR(選手[[#This Row],[所属名称１]],"")</f>
        <v>ﾌｨｯﾀｴﾐﾌﾙ松前</v>
      </c>
      <c r="L562">
        <f>IFERROR(選手[[#This Row],[学校コード]],"")</f>
        <v>3</v>
      </c>
      <c r="M562" t="str">
        <f>IFERROR(VLOOKUP(L562,色々!G:H,2,0),"")</f>
        <v>高校</v>
      </c>
      <c r="N562">
        <f>IFERROR(選手[[#This Row],[学年]],"")</f>
        <v>1</v>
      </c>
      <c r="O562" s="49">
        <f>IFERROR(選手[[#This Row],[生年月日]],"")</f>
        <v>39134</v>
      </c>
      <c r="P562">
        <f t="shared" si="8"/>
        <v>15</v>
      </c>
    </row>
    <row r="563" spans="6:16" x14ac:dyDescent="0.15">
      <c r="F563">
        <f>IFERROR(選手[[#This Row],[選手番号]],"")</f>
        <v>562</v>
      </c>
      <c r="G563">
        <f>IFERROR(選手[[#This Row],[性別コード]],"")</f>
        <v>1</v>
      </c>
      <c r="H563" t="str">
        <f>IFERROR(VLOOKUP(G563,色々!P:Q,2,0),"")</f>
        <v>男子</v>
      </c>
      <c r="I563" t="str">
        <f>IFERROR(選手[[#This Row],[氏名]],"")</f>
        <v>忽那　海音</v>
      </c>
      <c r="J563" t="str">
        <f>IFERROR(選手[[#This Row],[氏名カナ]],"")</f>
        <v>ｸﾂﾅ ｶｲﾄ</v>
      </c>
      <c r="K563" t="str">
        <f>IFERROR(選手[[#This Row],[所属名称１]],"")</f>
        <v>ﾌｨｯﾀｴﾐﾌﾙ松前</v>
      </c>
      <c r="L563">
        <f>IFERROR(選手[[#This Row],[学校コード]],"")</f>
        <v>2</v>
      </c>
      <c r="M563" t="str">
        <f>IFERROR(VLOOKUP(L563,色々!G:H,2,0),"")</f>
        <v>中学</v>
      </c>
      <c r="N563">
        <f>IFERROR(選手[[#This Row],[学年]],"")</f>
        <v>2</v>
      </c>
      <c r="O563" s="49">
        <f>IFERROR(選手[[#This Row],[生年月日]],"")</f>
        <v>39572</v>
      </c>
      <c r="P563">
        <f t="shared" si="8"/>
        <v>14</v>
      </c>
    </row>
    <row r="564" spans="6:16" x14ac:dyDescent="0.15">
      <c r="F564">
        <f>IFERROR(選手[[#This Row],[選手番号]],"")</f>
        <v>563</v>
      </c>
      <c r="G564">
        <f>IFERROR(選手[[#This Row],[性別コード]],"")</f>
        <v>1</v>
      </c>
      <c r="H564" t="str">
        <f>IFERROR(VLOOKUP(G564,色々!P:Q,2,0),"")</f>
        <v>男子</v>
      </c>
      <c r="I564" t="str">
        <f>IFERROR(選手[[#This Row],[氏名]],"")</f>
        <v>兵頭虎太朗</v>
      </c>
      <c r="J564" t="str">
        <f>IFERROR(選手[[#This Row],[氏名カナ]],"")</f>
        <v>ﾋｮｳﾄﾞｳ ｺﾀﾛｳ</v>
      </c>
      <c r="K564" t="str">
        <f>IFERROR(選手[[#This Row],[所属名称１]],"")</f>
        <v>ﾌｨｯﾀｴﾐﾌﾙ松前</v>
      </c>
      <c r="L564">
        <f>IFERROR(選手[[#This Row],[学校コード]],"")</f>
        <v>2</v>
      </c>
      <c r="M564" t="str">
        <f>IFERROR(VLOOKUP(L564,色々!G:H,2,0),"")</f>
        <v>中学</v>
      </c>
      <c r="N564">
        <f>IFERROR(選手[[#This Row],[学年]],"")</f>
        <v>2</v>
      </c>
      <c r="O564" s="49">
        <f>IFERROR(選手[[#This Row],[生年月日]],"")</f>
        <v>39712</v>
      </c>
      <c r="P564">
        <f t="shared" si="8"/>
        <v>14</v>
      </c>
    </row>
    <row r="565" spans="6:16" x14ac:dyDescent="0.15">
      <c r="F565">
        <f>IFERROR(選手[[#This Row],[選手番号]],"")</f>
        <v>564</v>
      </c>
      <c r="G565">
        <f>IFERROR(選手[[#This Row],[性別コード]],"")</f>
        <v>1</v>
      </c>
      <c r="H565" t="str">
        <f>IFERROR(VLOOKUP(G565,色々!P:Q,2,0),"")</f>
        <v>男子</v>
      </c>
      <c r="I565" t="str">
        <f>IFERROR(選手[[#This Row],[氏名]],"")</f>
        <v>大石　陵雅</v>
      </c>
      <c r="J565" t="str">
        <f>IFERROR(選手[[#This Row],[氏名カナ]],"")</f>
        <v>ｵｵｲｼ ﾘｮｳｶﾞ</v>
      </c>
      <c r="K565" t="str">
        <f>IFERROR(選手[[#This Row],[所属名称１]],"")</f>
        <v>ﾌｨｯﾀｴﾐﾌﾙ松前</v>
      </c>
      <c r="L565">
        <f>IFERROR(選手[[#This Row],[学校コード]],"")</f>
        <v>2</v>
      </c>
      <c r="M565" t="str">
        <f>IFERROR(VLOOKUP(L565,色々!G:H,2,0),"")</f>
        <v>中学</v>
      </c>
      <c r="N565">
        <f>IFERROR(選手[[#This Row],[学年]],"")</f>
        <v>2</v>
      </c>
      <c r="O565" s="49">
        <f>IFERROR(選手[[#This Row],[生年月日]],"")</f>
        <v>39876</v>
      </c>
      <c r="P565">
        <f t="shared" si="8"/>
        <v>13</v>
      </c>
    </row>
    <row r="566" spans="6:16" x14ac:dyDescent="0.15">
      <c r="F566">
        <f>IFERROR(選手[[#This Row],[選手番号]],"")</f>
        <v>565</v>
      </c>
      <c r="G566">
        <f>IFERROR(選手[[#This Row],[性別コード]],"")</f>
        <v>1</v>
      </c>
      <c r="H566" t="str">
        <f>IFERROR(VLOOKUP(G566,色々!P:Q,2,0),"")</f>
        <v>男子</v>
      </c>
      <c r="I566" t="str">
        <f>IFERROR(選手[[#This Row],[氏名]],"")</f>
        <v>長野　愛斗</v>
      </c>
      <c r="J566" t="str">
        <f>IFERROR(選手[[#This Row],[氏名カナ]],"")</f>
        <v>ﾅｶﾞﾉ ﾏﾅﾄ</v>
      </c>
      <c r="K566" t="str">
        <f>IFERROR(選手[[#This Row],[所属名称１]],"")</f>
        <v>ﾌｨｯﾀｴﾐﾌﾙ松前</v>
      </c>
      <c r="L566">
        <f>IFERROR(選手[[#This Row],[学校コード]],"")</f>
        <v>2</v>
      </c>
      <c r="M566" t="str">
        <f>IFERROR(VLOOKUP(L566,色々!G:H,2,0),"")</f>
        <v>中学</v>
      </c>
      <c r="N566">
        <f>IFERROR(選手[[#This Row],[学年]],"")</f>
        <v>1</v>
      </c>
      <c r="O566" s="49">
        <f>IFERROR(選手[[#This Row],[生年月日]],"")</f>
        <v>39922</v>
      </c>
      <c r="P566">
        <f t="shared" si="8"/>
        <v>13</v>
      </c>
    </row>
    <row r="567" spans="6:16" x14ac:dyDescent="0.15">
      <c r="F567">
        <f>IFERROR(選手[[#This Row],[選手番号]],"")</f>
        <v>566</v>
      </c>
      <c r="G567">
        <f>IFERROR(選手[[#This Row],[性別コード]],"")</f>
        <v>1</v>
      </c>
      <c r="H567" t="str">
        <f>IFERROR(VLOOKUP(G567,色々!P:Q,2,0),"")</f>
        <v>男子</v>
      </c>
      <c r="I567" t="str">
        <f>IFERROR(選手[[#This Row],[氏名]],"")</f>
        <v>明比　琉斗</v>
      </c>
      <c r="J567" t="str">
        <f>IFERROR(選手[[#This Row],[氏名カナ]],"")</f>
        <v>ｱｹﾋﾞ ﾙｲﾄ</v>
      </c>
      <c r="K567" t="str">
        <f>IFERROR(選手[[#This Row],[所属名称１]],"")</f>
        <v>ﾌｨｯﾀｴﾐﾌﾙ松前</v>
      </c>
      <c r="L567">
        <f>IFERROR(選手[[#This Row],[学校コード]],"")</f>
        <v>2</v>
      </c>
      <c r="M567" t="str">
        <f>IFERROR(VLOOKUP(L567,色々!G:H,2,0),"")</f>
        <v>中学</v>
      </c>
      <c r="N567">
        <f>IFERROR(選手[[#This Row],[学年]],"")</f>
        <v>1</v>
      </c>
      <c r="O567" s="49">
        <f>IFERROR(選手[[#This Row],[生年月日]],"")</f>
        <v>40059</v>
      </c>
      <c r="P567">
        <f t="shared" si="8"/>
        <v>13</v>
      </c>
    </row>
    <row r="568" spans="6:16" x14ac:dyDescent="0.15">
      <c r="F568">
        <f>IFERROR(選手[[#This Row],[選手番号]],"")</f>
        <v>567</v>
      </c>
      <c r="G568">
        <f>IFERROR(選手[[#This Row],[性別コード]],"")</f>
        <v>1</v>
      </c>
      <c r="H568" t="str">
        <f>IFERROR(VLOOKUP(G568,色々!P:Q,2,0),"")</f>
        <v>男子</v>
      </c>
      <c r="I568" t="str">
        <f>IFERROR(選手[[#This Row],[氏名]],"")</f>
        <v>松本　拓真</v>
      </c>
      <c r="J568" t="str">
        <f>IFERROR(選手[[#This Row],[氏名カナ]],"")</f>
        <v>ﾏﾂﾓﾄ ﾀｸﾏ</v>
      </c>
      <c r="K568" t="str">
        <f>IFERROR(選手[[#This Row],[所属名称１]],"")</f>
        <v>ﾌｨｯﾀｴﾐﾌﾙ松前</v>
      </c>
      <c r="L568">
        <f>IFERROR(選手[[#This Row],[学校コード]],"")</f>
        <v>1</v>
      </c>
      <c r="M568" t="str">
        <f>IFERROR(VLOOKUP(L568,色々!G:H,2,0),"")</f>
        <v>小学</v>
      </c>
      <c r="N568">
        <f>IFERROR(選手[[#This Row],[学年]],"")</f>
        <v>6</v>
      </c>
      <c r="O568" s="49">
        <f>IFERROR(選手[[#This Row],[生年月日]],"")</f>
        <v>40307</v>
      </c>
      <c r="P568">
        <f t="shared" si="8"/>
        <v>12</v>
      </c>
    </row>
    <row r="569" spans="6:16" x14ac:dyDescent="0.15">
      <c r="F569">
        <f>IFERROR(選手[[#This Row],[選手番号]],"")</f>
        <v>568</v>
      </c>
      <c r="G569">
        <f>IFERROR(選手[[#This Row],[性別コード]],"")</f>
        <v>1</v>
      </c>
      <c r="H569" t="str">
        <f>IFERROR(VLOOKUP(G569,色々!P:Q,2,0),"")</f>
        <v>男子</v>
      </c>
      <c r="I569" t="str">
        <f>IFERROR(選手[[#This Row],[氏名]],"")</f>
        <v>二宮　海哩</v>
      </c>
      <c r="J569" t="str">
        <f>IFERROR(選手[[#This Row],[氏名カナ]],"")</f>
        <v>ﾆﾉﾐﾔ ｶｲﾘ</v>
      </c>
      <c r="K569" t="str">
        <f>IFERROR(選手[[#This Row],[所属名称１]],"")</f>
        <v>ﾌｨｯﾀｴﾐﾌﾙ松前</v>
      </c>
      <c r="L569">
        <f>IFERROR(選手[[#This Row],[学校コード]],"")</f>
        <v>1</v>
      </c>
      <c r="M569" t="str">
        <f>IFERROR(VLOOKUP(L569,色々!G:H,2,0),"")</f>
        <v>小学</v>
      </c>
      <c r="N569">
        <f>IFERROR(選手[[#This Row],[学年]],"")</f>
        <v>6</v>
      </c>
      <c r="O569" s="49">
        <f>IFERROR(選手[[#This Row],[生年月日]],"")</f>
        <v>40420</v>
      </c>
      <c r="P569">
        <f t="shared" si="8"/>
        <v>12</v>
      </c>
    </row>
    <row r="570" spans="6:16" x14ac:dyDescent="0.15">
      <c r="F570">
        <f>IFERROR(選手[[#This Row],[選手番号]],"")</f>
        <v>569</v>
      </c>
      <c r="G570">
        <f>IFERROR(選手[[#This Row],[性別コード]],"")</f>
        <v>1</v>
      </c>
      <c r="H570" t="str">
        <f>IFERROR(VLOOKUP(G570,色々!P:Q,2,0),"")</f>
        <v>男子</v>
      </c>
      <c r="I570" t="str">
        <f>IFERROR(選手[[#This Row],[氏名]],"")</f>
        <v>宇都宮　充</v>
      </c>
      <c r="J570" t="str">
        <f>IFERROR(選手[[#This Row],[氏名カナ]],"")</f>
        <v>ｳﾂﾉﾐﾔ ｼｭｳ</v>
      </c>
      <c r="K570" t="str">
        <f>IFERROR(選手[[#This Row],[所属名称１]],"")</f>
        <v>ﾌｨｯﾀｴﾐﾌﾙ松前</v>
      </c>
      <c r="L570">
        <f>IFERROR(選手[[#This Row],[学校コード]],"")</f>
        <v>1</v>
      </c>
      <c r="M570" t="str">
        <f>IFERROR(VLOOKUP(L570,色々!G:H,2,0),"")</f>
        <v>小学</v>
      </c>
      <c r="N570">
        <f>IFERROR(選手[[#This Row],[学年]],"")</f>
        <v>6</v>
      </c>
      <c r="O570" s="49">
        <f>IFERROR(選手[[#This Row],[生年月日]],"")</f>
        <v>40452</v>
      </c>
      <c r="P570">
        <f t="shared" si="8"/>
        <v>12</v>
      </c>
    </row>
    <row r="571" spans="6:16" x14ac:dyDescent="0.15">
      <c r="F571">
        <f>IFERROR(選手[[#This Row],[選手番号]],"")</f>
        <v>570</v>
      </c>
      <c r="G571">
        <f>IFERROR(選手[[#This Row],[性別コード]],"")</f>
        <v>1</v>
      </c>
      <c r="H571" t="str">
        <f>IFERROR(VLOOKUP(G571,色々!P:Q,2,0),"")</f>
        <v>男子</v>
      </c>
      <c r="I571" t="str">
        <f>IFERROR(選手[[#This Row],[氏名]],"")</f>
        <v>山下　　陸</v>
      </c>
      <c r="J571" t="str">
        <f>IFERROR(選手[[#This Row],[氏名カナ]],"")</f>
        <v>ﾔﾏｼﾀ ﾘｸ</v>
      </c>
      <c r="K571" t="str">
        <f>IFERROR(選手[[#This Row],[所属名称１]],"")</f>
        <v>ﾌｨｯﾀｴﾐﾌﾙ松前</v>
      </c>
      <c r="L571">
        <f>IFERROR(選手[[#This Row],[学校コード]],"")</f>
        <v>1</v>
      </c>
      <c r="M571" t="str">
        <f>IFERROR(VLOOKUP(L571,色々!G:H,2,0),"")</f>
        <v>小学</v>
      </c>
      <c r="N571">
        <f>IFERROR(選手[[#This Row],[学年]],"")</f>
        <v>5</v>
      </c>
      <c r="O571" s="49">
        <f>IFERROR(選手[[#This Row],[生年月日]],"")</f>
        <v>40647</v>
      </c>
      <c r="P571">
        <f t="shared" si="8"/>
        <v>11</v>
      </c>
    </row>
    <row r="572" spans="6:16" x14ac:dyDescent="0.15">
      <c r="F572">
        <f>IFERROR(選手[[#This Row],[選手番号]],"")</f>
        <v>571</v>
      </c>
      <c r="G572">
        <f>IFERROR(選手[[#This Row],[性別コード]],"")</f>
        <v>1</v>
      </c>
      <c r="H572" t="str">
        <f>IFERROR(VLOOKUP(G572,色々!P:Q,2,0),"")</f>
        <v>男子</v>
      </c>
      <c r="I572" t="str">
        <f>IFERROR(選手[[#This Row],[氏名]],"")</f>
        <v>鶴田　勇心</v>
      </c>
      <c r="J572" t="str">
        <f>IFERROR(選手[[#This Row],[氏名カナ]],"")</f>
        <v>ﾂﾙﾀ ﾕｳｼﾝ</v>
      </c>
      <c r="K572" t="str">
        <f>IFERROR(選手[[#This Row],[所属名称１]],"")</f>
        <v>ﾌｨｯﾀｴﾐﾌﾙ松前</v>
      </c>
      <c r="L572">
        <f>IFERROR(選手[[#This Row],[学校コード]],"")</f>
        <v>1</v>
      </c>
      <c r="M572" t="str">
        <f>IFERROR(VLOOKUP(L572,色々!G:H,2,0),"")</f>
        <v>小学</v>
      </c>
      <c r="N572">
        <f>IFERROR(選手[[#This Row],[学年]],"")</f>
        <v>4</v>
      </c>
      <c r="O572" s="49">
        <f>IFERROR(選手[[#This Row],[生年月日]],"")</f>
        <v>41002</v>
      </c>
      <c r="P572">
        <f t="shared" si="8"/>
        <v>10</v>
      </c>
    </row>
    <row r="573" spans="6:16" x14ac:dyDescent="0.15">
      <c r="F573">
        <f>IFERROR(選手[[#This Row],[選手番号]],"")</f>
        <v>572</v>
      </c>
      <c r="G573">
        <f>IFERROR(選手[[#This Row],[性別コード]],"")</f>
        <v>1</v>
      </c>
      <c r="H573" t="str">
        <f>IFERROR(VLOOKUP(G573,色々!P:Q,2,0),"")</f>
        <v>男子</v>
      </c>
      <c r="I573" t="str">
        <f>IFERROR(選手[[#This Row],[氏名]],"")</f>
        <v>西岡　　駿</v>
      </c>
      <c r="J573" t="str">
        <f>IFERROR(選手[[#This Row],[氏名カナ]],"")</f>
        <v>ﾆｼｵｶ ｼｭﾝ</v>
      </c>
      <c r="K573" t="str">
        <f>IFERROR(選手[[#This Row],[所属名称１]],"")</f>
        <v>ﾌｨｯﾀｴﾐﾌﾙ松前</v>
      </c>
      <c r="L573">
        <f>IFERROR(選手[[#This Row],[学校コード]],"")</f>
        <v>1</v>
      </c>
      <c r="M573" t="str">
        <f>IFERROR(VLOOKUP(L573,色々!G:H,2,0),"")</f>
        <v>小学</v>
      </c>
      <c r="N573">
        <f>IFERROR(選手[[#This Row],[学年]],"")</f>
        <v>4</v>
      </c>
      <c r="O573" s="49">
        <f>IFERROR(選手[[#This Row],[生年月日]],"")</f>
        <v>41057</v>
      </c>
      <c r="P573">
        <f t="shared" si="8"/>
        <v>10</v>
      </c>
    </row>
    <row r="574" spans="6:16" x14ac:dyDescent="0.15">
      <c r="F574">
        <f>IFERROR(選手[[#This Row],[選手番号]],"")</f>
        <v>573</v>
      </c>
      <c r="G574">
        <f>IFERROR(選手[[#This Row],[性別コード]],"")</f>
        <v>1</v>
      </c>
      <c r="H574" t="str">
        <f>IFERROR(VLOOKUP(G574,色々!P:Q,2,0),"")</f>
        <v>男子</v>
      </c>
      <c r="I574" t="str">
        <f>IFERROR(選手[[#This Row],[氏名]],"")</f>
        <v>明比　梛斗</v>
      </c>
      <c r="J574" t="str">
        <f>IFERROR(選手[[#This Row],[氏名カナ]],"")</f>
        <v>ｱｹﾋﾞ ﾅｷﾞﾄ</v>
      </c>
      <c r="K574" t="str">
        <f>IFERROR(選手[[#This Row],[所属名称１]],"")</f>
        <v>ﾌｨｯﾀｴﾐﾌﾙ松前</v>
      </c>
      <c r="L574">
        <f>IFERROR(選手[[#This Row],[学校コード]],"")</f>
        <v>1</v>
      </c>
      <c r="M574" t="str">
        <f>IFERROR(VLOOKUP(L574,色々!G:H,2,0),"")</f>
        <v>小学</v>
      </c>
      <c r="N574">
        <f>IFERROR(選手[[#This Row],[学年]],"")</f>
        <v>3</v>
      </c>
      <c r="O574" s="49">
        <f>IFERROR(選手[[#This Row],[生年月日]],"")</f>
        <v>41576</v>
      </c>
      <c r="P574">
        <f t="shared" si="8"/>
        <v>9</v>
      </c>
    </row>
    <row r="575" spans="6:16" x14ac:dyDescent="0.15">
      <c r="F575">
        <f>IFERROR(選手[[#This Row],[選手番号]],"")</f>
        <v>574</v>
      </c>
      <c r="G575">
        <f>IFERROR(選手[[#This Row],[性別コード]],"")</f>
        <v>1</v>
      </c>
      <c r="H575" t="str">
        <f>IFERROR(VLOOKUP(G575,色々!P:Q,2,0),"")</f>
        <v>男子</v>
      </c>
      <c r="I575" t="str">
        <f>IFERROR(選手[[#This Row],[氏名]],"")</f>
        <v>弓達　　悠</v>
      </c>
      <c r="J575" t="str">
        <f>IFERROR(選手[[#This Row],[氏名カナ]],"")</f>
        <v>ﾕﾀﾞﾃ ﾊﾙ</v>
      </c>
      <c r="K575" t="str">
        <f>IFERROR(選手[[#This Row],[所属名称１]],"")</f>
        <v>ﾌｨｯﾀｴﾐﾌﾙ松前</v>
      </c>
      <c r="L575">
        <f>IFERROR(選手[[#This Row],[学校コード]],"")</f>
        <v>1</v>
      </c>
      <c r="M575" t="str">
        <f>IFERROR(VLOOKUP(L575,色々!G:H,2,0),"")</f>
        <v>小学</v>
      </c>
      <c r="N575">
        <f>IFERROR(選手[[#This Row],[学年]],"")</f>
        <v>3</v>
      </c>
      <c r="O575" s="49">
        <f>IFERROR(選手[[#This Row],[生年月日]],"")</f>
        <v>41668</v>
      </c>
      <c r="P575">
        <f t="shared" si="8"/>
        <v>8</v>
      </c>
    </row>
    <row r="576" spans="6:16" x14ac:dyDescent="0.15">
      <c r="F576">
        <f>IFERROR(選手[[#This Row],[選手番号]],"")</f>
        <v>575</v>
      </c>
      <c r="G576">
        <f>IFERROR(選手[[#This Row],[性別コード]],"")</f>
        <v>2</v>
      </c>
      <c r="H576" t="str">
        <f>IFERROR(VLOOKUP(G576,色々!P:Q,2,0),"")</f>
        <v>女子</v>
      </c>
      <c r="I576" t="str">
        <f>IFERROR(選手[[#This Row],[氏名]],"")</f>
        <v>菅　　百花</v>
      </c>
      <c r="J576" t="str">
        <f>IFERROR(選手[[#This Row],[氏名カナ]],"")</f>
        <v>ｶﾝ ﾓﾓｶ</v>
      </c>
      <c r="K576" t="str">
        <f>IFERROR(選手[[#This Row],[所属名称１]],"")</f>
        <v>ﾌｨｯﾀｴﾐﾌﾙ松前</v>
      </c>
      <c r="L576">
        <f>IFERROR(選手[[#This Row],[学校コード]],"")</f>
        <v>3</v>
      </c>
      <c r="M576" t="str">
        <f>IFERROR(VLOOKUP(L576,色々!G:H,2,0),"")</f>
        <v>高校</v>
      </c>
      <c r="N576">
        <f>IFERROR(選手[[#This Row],[学年]],"")</f>
        <v>2</v>
      </c>
      <c r="O576" s="49">
        <f>IFERROR(選手[[#This Row],[生年月日]],"")</f>
        <v>38700</v>
      </c>
      <c r="P576">
        <f t="shared" si="8"/>
        <v>17</v>
      </c>
    </row>
    <row r="577" spans="6:16" x14ac:dyDescent="0.15">
      <c r="F577">
        <f>IFERROR(選手[[#This Row],[選手番号]],"")</f>
        <v>576</v>
      </c>
      <c r="G577">
        <f>IFERROR(選手[[#This Row],[性別コード]],"")</f>
        <v>2</v>
      </c>
      <c r="H577" t="str">
        <f>IFERROR(VLOOKUP(G577,色々!P:Q,2,0),"")</f>
        <v>女子</v>
      </c>
      <c r="I577" t="str">
        <f>IFERROR(選手[[#This Row],[氏名]],"")</f>
        <v>萩野　由菜</v>
      </c>
      <c r="J577" t="str">
        <f>IFERROR(選手[[#This Row],[氏名カナ]],"")</f>
        <v>ﾊｷﾞﾉ ﾕﾅ</v>
      </c>
      <c r="K577" t="str">
        <f>IFERROR(選手[[#This Row],[所属名称１]],"")</f>
        <v>ﾌｨｯﾀｴﾐﾌﾙ松前</v>
      </c>
      <c r="L577">
        <f>IFERROR(選手[[#This Row],[学校コード]],"")</f>
        <v>2</v>
      </c>
      <c r="M577" t="str">
        <f>IFERROR(VLOOKUP(L577,色々!G:H,2,0),"")</f>
        <v>中学</v>
      </c>
      <c r="N577">
        <f>IFERROR(選手[[#This Row],[学年]],"")</f>
        <v>2</v>
      </c>
      <c r="O577" s="49">
        <f>IFERROR(選手[[#This Row],[生年月日]],"")</f>
        <v>39807</v>
      </c>
      <c r="P577">
        <f t="shared" si="8"/>
        <v>14</v>
      </c>
    </row>
    <row r="578" spans="6:16" x14ac:dyDescent="0.15">
      <c r="F578">
        <f>IFERROR(選手[[#This Row],[選手番号]],"")</f>
        <v>577</v>
      </c>
      <c r="G578">
        <f>IFERROR(選手[[#This Row],[性別コード]],"")</f>
        <v>2</v>
      </c>
      <c r="H578" t="str">
        <f>IFERROR(VLOOKUP(G578,色々!P:Q,2,0),"")</f>
        <v>女子</v>
      </c>
      <c r="I578" t="str">
        <f>IFERROR(選手[[#This Row],[氏名]],"")</f>
        <v>内藤　結華</v>
      </c>
      <c r="J578" t="str">
        <f>IFERROR(選手[[#This Row],[氏名カナ]],"")</f>
        <v>ﾅｲﾄｳ ﾕｲｶ</v>
      </c>
      <c r="K578" t="str">
        <f>IFERROR(選手[[#This Row],[所属名称１]],"")</f>
        <v>ﾌｨｯﾀｴﾐﾌﾙ松前</v>
      </c>
      <c r="L578">
        <f>IFERROR(選手[[#This Row],[学校コード]],"")</f>
        <v>2</v>
      </c>
      <c r="M578" t="str">
        <f>IFERROR(VLOOKUP(L578,色々!G:H,2,0),"")</f>
        <v>中学</v>
      </c>
      <c r="N578">
        <f>IFERROR(選手[[#This Row],[学年]],"")</f>
        <v>1</v>
      </c>
      <c r="O578" s="49">
        <f>IFERROR(選手[[#This Row],[生年月日]],"")</f>
        <v>40094</v>
      </c>
      <c r="P578">
        <f t="shared" si="8"/>
        <v>13</v>
      </c>
    </row>
    <row r="579" spans="6:16" x14ac:dyDescent="0.15">
      <c r="F579">
        <f>IFERROR(選手[[#This Row],[選手番号]],"")</f>
        <v>578</v>
      </c>
      <c r="G579">
        <f>IFERROR(選手[[#This Row],[性別コード]],"")</f>
        <v>2</v>
      </c>
      <c r="H579" t="str">
        <f>IFERROR(VLOOKUP(G579,色々!P:Q,2,0),"")</f>
        <v>女子</v>
      </c>
      <c r="I579" t="str">
        <f>IFERROR(選手[[#This Row],[氏名]],"")</f>
        <v>森實　乃愛</v>
      </c>
      <c r="J579" t="str">
        <f>IFERROR(選手[[#This Row],[氏名カナ]],"")</f>
        <v>ﾓﾘｻﾞﾈ ﾉｱ</v>
      </c>
      <c r="K579" t="str">
        <f>IFERROR(選手[[#This Row],[所属名称１]],"")</f>
        <v>ﾌｨｯﾀｴﾐﾌﾙ松前</v>
      </c>
      <c r="L579">
        <f>IFERROR(選手[[#This Row],[学校コード]],"")</f>
        <v>1</v>
      </c>
      <c r="M579" t="str">
        <f>IFERROR(VLOOKUP(L579,色々!G:H,2,0),"")</f>
        <v>小学</v>
      </c>
      <c r="N579">
        <f>IFERROR(選手[[#This Row],[学年]],"")</f>
        <v>6</v>
      </c>
      <c r="O579" s="49">
        <f>IFERROR(選手[[#This Row],[生年月日]],"")</f>
        <v>40289</v>
      </c>
      <c r="P579">
        <f t="shared" ref="P579:P642" si="9">DATEDIF(O579,$O$1,"y")</f>
        <v>12</v>
      </c>
    </row>
    <row r="580" spans="6:16" x14ac:dyDescent="0.15">
      <c r="F580">
        <f>IFERROR(選手[[#This Row],[選手番号]],"")</f>
        <v>579</v>
      </c>
      <c r="G580">
        <f>IFERROR(選手[[#This Row],[性別コード]],"")</f>
        <v>2</v>
      </c>
      <c r="H580" t="str">
        <f>IFERROR(VLOOKUP(G580,色々!P:Q,2,0),"")</f>
        <v>女子</v>
      </c>
      <c r="I580" t="str">
        <f>IFERROR(選手[[#This Row],[氏名]],"")</f>
        <v>渡邊　杏奈</v>
      </c>
      <c r="J580" t="str">
        <f>IFERROR(選手[[#This Row],[氏名カナ]],"")</f>
        <v>ﾜﾀﾅﾍﾞ ｱﾝﾅ</v>
      </c>
      <c r="K580" t="str">
        <f>IFERROR(選手[[#This Row],[所属名称１]],"")</f>
        <v>ﾌｨｯﾀｴﾐﾌﾙ松前</v>
      </c>
      <c r="L580">
        <f>IFERROR(選手[[#This Row],[学校コード]],"")</f>
        <v>1</v>
      </c>
      <c r="M580" t="str">
        <f>IFERROR(VLOOKUP(L580,色々!G:H,2,0),"")</f>
        <v>小学</v>
      </c>
      <c r="N580">
        <f>IFERROR(選手[[#This Row],[学年]],"")</f>
        <v>6</v>
      </c>
      <c r="O580" s="49">
        <f>IFERROR(選手[[#This Row],[生年月日]],"")</f>
        <v>40303</v>
      </c>
      <c r="P580">
        <f t="shared" si="9"/>
        <v>12</v>
      </c>
    </row>
    <row r="581" spans="6:16" x14ac:dyDescent="0.15">
      <c r="F581">
        <f>IFERROR(選手[[#This Row],[選手番号]],"")</f>
        <v>580</v>
      </c>
      <c r="G581">
        <f>IFERROR(選手[[#This Row],[性別コード]],"")</f>
        <v>2</v>
      </c>
      <c r="H581" t="str">
        <f>IFERROR(VLOOKUP(G581,色々!P:Q,2,0),"")</f>
        <v>女子</v>
      </c>
      <c r="I581" t="str">
        <f>IFERROR(選手[[#This Row],[氏名]],"")</f>
        <v>忽那　風香</v>
      </c>
      <c r="J581" t="str">
        <f>IFERROR(選手[[#This Row],[氏名カナ]],"")</f>
        <v>ｸﾂﾅ ﾌｳｶ</v>
      </c>
      <c r="K581" t="str">
        <f>IFERROR(選手[[#This Row],[所属名称１]],"")</f>
        <v>ﾌｨｯﾀｴﾐﾌﾙ松前</v>
      </c>
      <c r="L581">
        <f>IFERROR(選手[[#This Row],[学校コード]],"")</f>
        <v>1</v>
      </c>
      <c r="M581" t="str">
        <f>IFERROR(VLOOKUP(L581,色々!G:H,2,0),"")</f>
        <v>小学</v>
      </c>
      <c r="N581">
        <f>IFERROR(選手[[#This Row],[学年]],"")</f>
        <v>6</v>
      </c>
      <c r="O581" s="49">
        <f>IFERROR(選手[[#This Row],[生年月日]],"")</f>
        <v>40347</v>
      </c>
      <c r="P581">
        <f t="shared" si="9"/>
        <v>12</v>
      </c>
    </row>
    <row r="582" spans="6:16" x14ac:dyDescent="0.15">
      <c r="F582">
        <f>IFERROR(選手[[#This Row],[選手番号]],"")</f>
        <v>581</v>
      </c>
      <c r="G582">
        <f>IFERROR(選手[[#This Row],[性別コード]],"")</f>
        <v>2</v>
      </c>
      <c r="H582" t="str">
        <f>IFERROR(VLOOKUP(G582,色々!P:Q,2,0),"")</f>
        <v>女子</v>
      </c>
      <c r="I582" t="str">
        <f>IFERROR(選手[[#This Row],[氏名]],"")</f>
        <v>黒田　　菫</v>
      </c>
      <c r="J582" t="str">
        <f>IFERROR(選手[[#This Row],[氏名カナ]],"")</f>
        <v>ｸﾛﾀﾞ ｽﾐﾚ</v>
      </c>
      <c r="K582" t="str">
        <f>IFERROR(選手[[#This Row],[所属名称１]],"")</f>
        <v>ﾌｨｯﾀｴﾐﾌﾙ松前</v>
      </c>
      <c r="L582">
        <f>IFERROR(選手[[#This Row],[学校コード]],"")</f>
        <v>1</v>
      </c>
      <c r="M582" t="str">
        <f>IFERROR(VLOOKUP(L582,色々!G:H,2,0),"")</f>
        <v>小学</v>
      </c>
      <c r="N582">
        <f>IFERROR(選手[[#This Row],[学年]],"")</f>
        <v>6</v>
      </c>
      <c r="O582" s="49">
        <f>IFERROR(選手[[#This Row],[生年月日]],"")</f>
        <v>40393</v>
      </c>
      <c r="P582">
        <f t="shared" si="9"/>
        <v>12</v>
      </c>
    </row>
    <row r="583" spans="6:16" x14ac:dyDescent="0.15">
      <c r="F583">
        <f>IFERROR(選手[[#This Row],[選手番号]],"")</f>
        <v>582</v>
      </c>
      <c r="G583">
        <f>IFERROR(選手[[#This Row],[性別コード]],"")</f>
        <v>2</v>
      </c>
      <c r="H583" t="str">
        <f>IFERROR(VLOOKUP(G583,色々!P:Q,2,0),"")</f>
        <v>女子</v>
      </c>
      <c r="I583" t="str">
        <f>IFERROR(選手[[#This Row],[氏名]],"")</f>
        <v>木村さくら</v>
      </c>
      <c r="J583" t="str">
        <f>IFERROR(選手[[#This Row],[氏名カナ]],"")</f>
        <v>ｷﾑﾗ ｻｸﾗ</v>
      </c>
      <c r="K583" t="str">
        <f>IFERROR(選手[[#This Row],[所属名称１]],"")</f>
        <v>ﾌｨｯﾀｴﾐﾌﾙ松前</v>
      </c>
      <c r="L583">
        <f>IFERROR(選手[[#This Row],[学校コード]],"")</f>
        <v>1</v>
      </c>
      <c r="M583" t="str">
        <f>IFERROR(VLOOKUP(L583,色々!G:H,2,0),"")</f>
        <v>小学</v>
      </c>
      <c r="N583">
        <f>IFERROR(選手[[#This Row],[学年]],"")</f>
        <v>5</v>
      </c>
      <c r="O583" s="49">
        <f>IFERROR(選手[[#This Row],[生年月日]],"")</f>
        <v>40641</v>
      </c>
      <c r="P583">
        <f t="shared" si="9"/>
        <v>11</v>
      </c>
    </row>
    <row r="584" spans="6:16" x14ac:dyDescent="0.15">
      <c r="F584">
        <f>IFERROR(選手[[#This Row],[選手番号]],"")</f>
        <v>583</v>
      </c>
      <c r="G584">
        <f>IFERROR(選手[[#This Row],[性別コード]],"")</f>
        <v>2</v>
      </c>
      <c r="H584" t="str">
        <f>IFERROR(VLOOKUP(G584,色々!P:Q,2,0),"")</f>
        <v>女子</v>
      </c>
      <c r="I584" t="str">
        <f>IFERROR(選手[[#This Row],[氏名]],"")</f>
        <v>武智　咲來</v>
      </c>
      <c r="J584" t="str">
        <f>IFERROR(選手[[#This Row],[氏名カナ]],"")</f>
        <v>ﾀｹﾁ ｻｸﾗ</v>
      </c>
      <c r="K584" t="str">
        <f>IFERROR(選手[[#This Row],[所属名称１]],"")</f>
        <v>ﾌｨｯﾀｴﾐﾌﾙ松前</v>
      </c>
      <c r="L584">
        <f>IFERROR(選手[[#This Row],[学校コード]],"")</f>
        <v>1</v>
      </c>
      <c r="M584" t="str">
        <f>IFERROR(VLOOKUP(L584,色々!G:H,2,0),"")</f>
        <v>小学</v>
      </c>
      <c r="N584">
        <f>IFERROR(選手[[#This Row],[学年]],"")</f>
        <v>5</v>
      </c>
      <c r="O584" s="49">
        <f>IFERROR(選手[[#This Row],[生年月日]],"")</f>
        <v>40948</v>
      </c>
      <c r="P584">
        <f t="shared" si="9"/>
        <v>10</v>
      </c>
    </row>
    <row r="585" spans="6:16" x14ac:dyDescent="0.15">
      <c r="F585">
        <f>IFERROR(選手[[#This Row],[選手番号]],"")</f>
        <v>584</v>
      </c>
      <c r="G585">
        <f>IFERROR(選手[[#This Row],[性別コード]],"")</f>
        <v>2</v>
      </c>
      <c r="H585" t="str">
        <f>IFERROR(VLOOKUP(G585,色々!P:Q,2,0),"")</f>
        <v>女子</v>
      </c>
      <c r="I585" t="str">
        <f>IFERROR(選手[[#This Row],[氏名]],"")</f>
        <v>渡邊　柚希</v>
      </c>
      <c r="J585" t="str">
        <f>IFERROR(選手[[#This Row],[氏名カナ]],"")</f>
        <v>ﾜﾀﾅﾍﾞ ﾕｽﾞｷ</v>
      </c>
      <c r="K585" t="str">
        <f>IFERROR(選手[[#This Row],[所属名称１]],"")</f>
        <v>ﾌｨｯﾀｴﾐﾌﾙ松前</v>
      </c>
      <c r="L585">
        <f>IFERROR(選手[[#This Row],[学校コード]],"")</f>
        <v>1</v>
      </c>
      <c r="M585" t="str">
        <f>IFERROR(VLOOKUP(L585,色々!G:H,2,0),"")</f>
        <v>小学</v>
      </c>
      <c r="N585">
        <f>IFERROR(選手[[#This Row],[学年]],"")</f>
        <v>5</v>
      </c>
      <c r="O585" s="49">
        <f>IFERROR(選手[[#This Row],[生年月日]],"")</f>
        <v>40948</v>
      </c>
      <c r="P585">
        <f t="shared" si="9"/>
        <v>10</v>
      </c>
    </row>
    <row r="586" spans="6:16" x14ac:dyDescent="0.15">
      <c r="F586">
        <f>IFERROR(選手[[#This Row],[選手番号]],"")</f>
        <v>585</v>
      </c>
      <c r="G586">
        <f>IFERROR(選手[[#This Row],[性別コード]],"")</f>
        <v>2</v>
      </c>
      <c r="H586" t="str">
        <f>IFERROR(VLOOKUP(G586,色々!P:Q,2,0),"")</f>
        <v>女子</v>
      </c>
      <c r="I586" t="str">
        <f>IFERROR(選手[[#This Row],[氏名]],"")</f>
        <v>古川　夏妃</v>
      </c>
      <c r="J586" t="str">
        <f>IFERROR(選手[[#This Row],[氏名カナ]],"")</f>
        <v>ﾌﾙｶﾜ ﾅﾂｷ</v>
      </c>
      <c r="K586" t="str">
        <f>IFERROR(選手[[#This Row],[所属名称１]],"")</f>
        <v>ﾌｨｯﾀｴﾐﾌﾙ松前</v>
      </c>
      <c r="L586">
        <f>IFERROR(選手[[#This Row],[学校コード]],"")</f>
        <v>1</v>
      </c>
      <c r="M586" t="str">
        <f>IFERROR(VLOOKUP(L586,色々!G:H,2,0),"")</f>
        <v>小学</v>
      </c>
      <c r="N586">
        <f>IFERROR(選手[[#This Row],[学年]],"")</f>
        <v>4</v>
      </c>
      <c r="O586" s="49">
        <f>IFERROR(選手[[#This Row],[生年月日]],"")</f>
        <v>41134</v>
      </c>
      <c r="P586">
        <f t="shared" si="9"/>
        <v>10</v>
      </c>
    </row>
    <row r="587" spans="6:16" x14ac:dyDescent="0.15">
      <c r="F587">
        <f>IFERROR(選手[[#This Row],[選手番号]],"")</f>
        <v>586</v>
      </c>
      <c r="G587">
        <f>IFERROR(選手[[#This Row],[性別コード]],"")</f>
        <v>2</v>
      </c>
      <c r="H587" t="str">
        <f>IFERROR(VLOOKUP(G587,色々!P:Q,2,0),"")</f>
        <v>女子</v>
      </c>
      <c r="I587" t="str">
        <f>IFERROR(選手[[#This Row],[氏名]],"")</f>
        <v>此下　栞奈</v>
      </c>
      <c r="J587" t="str">
        <f>IFERROR(選手[[#This Row],[氏名カナ]],"")</f>
        <v>ｺﾉｼﾀ ｶﾝﾅ</v>
      </c>
      <c r="K587" t="str">
        <f>IFERROR(選手[[#This Row],[所属名称１]],"")</f>
        <v>ﾌｨｯﾀｴﾐﾌﾙ松前</v>
      </c>
      <c r="L587">
        <f>IFERROR(選手[[#This Row],[学校コード]],"")</f>
        <v>1</v>
      </c>
      <c r="M587" t="str">
        <f>IFERROR(VLOOKUP(L587,色々!G:H,2,0),"")</f>
        <v>小学</v>
      </c>
      <c r="N587">
        <f>IFERROR(選手[[#This Row],[学年]],"")</f>
        <v>4</v>
      </c>
      <c r="O587" s="49">
        <f>IFERROR(選手[[#This Row],[生年月日]],"")</f>
        <v>41149</v>
      </c>
      <c r="P587">
        <f t="shared" si="9"/>
        <v>10</v>
      </c>
    </row>
    <row r="588" spans="6:16" x14ac:dyDescent="0.15">
      <c r="F588">
        <f>IFERROR(選手[[#This Row],[選手番号]],"")</f>
        <v>587</v>
      </c>
      <c r="G588">
        <f>IFERROR(選手[[#This Row],[性別コード]],"")</f>
        <v>2</v>
      </c>
      <c r="H588" t="str">
        <f>IFERROR(VLOOKUP(G588,色々!P:Q,2,0),"")</f>
        <v>女子</v>
      </c>
      <c r="I588" t="str">
        <f>IFERROR(選手[[#This Row],[氏名]],"")</f>
        <v>兵頭　杏南</v>
      </c>
      <c r="J588" t="str">
        <f>IFERROR(選手[[#This Row],[氏名カナ]],"")</f>
        <v>ﾋｮｳﾄﾞｳ ｱﾝﾅ</v>
      </c>
      <c r="K588" t="str">
        <f>IFERROR(選手[[#This Row],[所属名称１]],"")</f>
        <v>ﾌｨｯﾀｴﾐﾌﾙ松前</v>
      </c>
      <c r="L588">
        <f>IFERROR(選手[[#This Row],[学校コード]],"")</f>
        <v>1</v>
      </c>
      <c r="M588" t="str">
        <f>IFERROR(VLOOKUP(L588,色々!G:H,2,0),"")</f>
        <v>小学</v>
      </c>
      <c r="N588">
        <f>IFERROR(選手[[#This Row],[学年]],"")</f>
        <v>4</v>
      </c>
      <c r="O588" s="49">
        <f>IFERROR(選手[[#This Row],[生年月日]],"")</f>
        <v>41327</v>
      </c>
      <c r="P588">
        <f t="shared" si="9"/>
        <v>9</v>
      </c>
    </row>
    <row r="589" spans="6:16" x14ac:dyDescent="0.15">
      <c r="F589">
        <f>IFERROR(選手[[#This Row],[選手番号]],"")</f>
        <v>588</v>
      </c>
      <c r="G589">
        <f>IFERROR(選手[[#This Row],[性別コード]],"")</f>
        <v>2</v>
      </c>
      <c r="H589" t="str">
        <f>IFERROR(VLOOKUP(G589,色々!P:Q,2,0),"")</f>
        <v>女子</v>
      </c>
      <c r="I589" t="str">
        <f>IFERROR(選手[[#This Row],[氏名]],"")</f>
        <v>内田　花埜</v>
      </c>
      <c r="J589" t="str">
        <f>IFERROR(選手[[#This Row],[氏名カナ]],"")</f>
        <v>ｳﾁﾀﾞ ｶﾉ</v>
      </c>
      <c r="K589" t="str">
        <f>IFERROR(選手[[#This Row],[所属名称１]],"")</f>
        <v>ﾌｨｯﾀ川之江</v>
      </c>
      <c r="L589">
        <f>IFERROR(選手[[#This Row],[学校コード]],"")</f>
        <v>3</v>
      </c>
      <c r="M589" t="str">
        <f>IFERROR(VLOOKUP(L589,色々!G:H,2,0),"")</f>
        <v>高校</v>
      </c>
      <c r="N589">
        <f>IFERROR(選手[[#This Row],[学年]],"")</f>
        <v>2</v>
      </c>
      <c r="O589" s="49">
        <f>IFERROR(選手[[#This Row],[生年月日]],"")</f>
        <v>38740</v>
      </c>
      <c r="P589">
        <f t="shared" si="9"/>
        <v>16</v>
      </c>
    </row>
    <row r="590" spans="6:16" x14ac:dyDescent="0.15">
      <c r="F590">
        <f>IFERROR(選手[[#This Row],[選手番号]],"")</f>
        <v>589</v>
      </c>
      <c r="G590">
        <f>IFERROR(選手[[#This Row],[性別コード]],"")</f>
        <v>2</v>
      </c>
      <c r="H590" t="str">
        <f>IFERROR(VLOOKUP(G590,色々!P:Q,2,0),"")</f>
        <v>女子</v>
      </c>
      <c r="I590" t="str">
        <f>IFERROR(選手[[#This Row],[氏名]],"")</f>
        <v>森實　真江</v>
      </c>
      <c r="J590" t="str">
        <f>IFERROR(選手[[#This Row],[氏名カナ]],"")</f>
        <v>ﾓﾘｻﾞﾈ ﾏｴ</v>
      </c>
      <c r="K590" t="str">
        <f>IFERROR(選手[[#This Row],[所属名称１]],"")</f>
        <v>ﾌｨｯﾀ川之江</v>
      </c>
      <c r="L590">
        <f>IFERROR(選手[[#This Row],[学校コード]],"")</f>
        <v>2</v>
      </c>
      <c r="M590" t="str">
        <f>IFERROR(VLOOKUP(L590,色々!G:H,2,0),"")</f>
        <v>中学</v>
      </c>
      <c r="N590">
        <f>IFERROR(選手[[#This Row],[学年]],"")</f>
        <v>3</v>
      </c>
      <c r="O590" s="49">
        <f>IFERROR(選手[[#This Row],[生年月日]],"")</f>
        <v>39475</v>
      </c>
      <c r="P590">
        <f t="shared" si="9"/>
        <v>14</v>
      </c>
    </row>
    <row r="591" spans="6:16" x14ac:dyDescent="0.15">
      <c r="F591">
        <f>IFERROR(選手[[#This Row],[選手番号]],"")</f>
        <v>590</v>
      </c>
      <c r="G591">
        <f>IFERROR(選手[[#This Row],[性別コード]],"")</f>
        <v>1</v>
      </c>
      <c r="H591" t="str">
        <f>IFERROR(VLOOKUP(G591,色々!P:Q,2,0),"")</f>
        <v>男子</v>
      </c>
      <c r="I591" t="str">
        <f>IFERROR(選手[[#This Row],[氏名]],"")</f>
        <v>清水　瑛透</v>
      </c>
      <c r="J591" t="str">
        <f>IFERROR(選手[[#This Row],[氏名カナ]],"")</f>
        <v>ｼﾐｽﾞ ｴｲｽｹ</v>
      </c>
      <c r="K591" t="str">
        <f>IFERROR(選手[[#This Row],[所属名称１]],"")</f>
        <v>MESSA</v>
      </c>
      <c r="L591">
        <f>IFERROR(選手[[#This Row],[学校コード]],"")</f>
        <v>3</v>
      </c>
      <c r="M591" t="str">
        <f>IFERROR(VLOOKUP(L591,色々!G:H,2,0),"")</f>
        <v>高校</v>
      </c>
      <c r="N591">
        <f>IFERROR(選手[[#This Row],[学年]],"")</f>
        <v>2</v>
      </c>
      <c r="O591" s="49">
        <f>IFERROR(選手[[#This Row],[生年月日]],"")</f>
        <v>38721</v>
      </c>
      <c r="P591">
        <f t="shared" si="9"/>
        <v>17</v>
      </c>
    </row>
    <row r="592" spans="6:16" x14ac:dyDescent="0.15">
      <c r="F592">
        <f>IFERROR(選手[[#This Row],[選手番号]],"")</f>
        <v>591</v>
      </c>
      <c r="G592">
        <f>IFERROR(選手[[#This Row],[性別コード]],"")</f>
        <v>1</v>
      </c>
      <c r="H592" t="str">
        <f>IFERROR(VLOOKUP(G592,色々!P:Q,2,0),"")</f>
        <v>男子</v>
      </c>
      <c r="I592" t="str">
        <f>IFERROR(選手[[#This Row],[氏名]],"")</f>
        <v>宇都宮彰斗</v>
      </c>
      <c r="J592" t="str">
        <f>IFERROR(選手[[#This Row],[氏名カナ]],"")</f>
        <v>ｳﾂﾉﾐﾔ ｱｷﾄ</v>
      </c>
      <c r="K592" t="str">
        <f>IFERROR(選手[[#This Row],[所属名称１]],"")</f>
        <v>MESSA</v>
      </c>
      <c r="L592">
        <f>IFERROR(選手[[#This Row],[学校コード]],"")</f>
        <v>2</v>
      </c>
      <c r="M592" t="str">
        <f>IFERROR(VLOOKUP(L592,色々!G:H,2,0),"")</f>
        <v>中学</v>
      </c>
      <c r="N592">
        <f>IFERROR(選手[[#This Row],[学年]],"")</f>
        <v>2</v>
      </c>
      <c r="O592" s="49">
        <f>IFERROR(選手[[#This Row],[生年月日]],"")</f>
        <v>39660</v>
      </c>
      <c r="P592">
        <f t="shared" si="9"/>
        <v>14</v>
      </c>
    </row>
    <row r="593" spans="6:16" x14ac:dyDescent="0.15">
      <c r="F593">
        <f>IFERROR(選手[[#This Row],[選手番号]],"")</f>
        <v>592</v>
      </c>
      <c r="G593">
        <f>IFERROR(選手[[#This Row],[性別コード]],"")</f>
        <v>2</v>
      </c>
      <c r="H593" t="str">
        <f>IFERROR(VLOOKUP(G593,色々!P:Q,2,0),"")</f>
        <v>女子</v>
      </c>
      <c r="I593" t="str">
        <f>IFERROR(選手[[#This Row],[氏名]],"")</f>
        <v>岡本　心陽</v>
      </c>
      <c r="J593" t="str">
        <f>IFERROR(選手[[#This Row],[氏名カナ]],"")</f>
        <v>ｵｶﾓﾄ ｺﾊﾙ</v>
      </c>
      <c r="K593" t="str">
        <f>IFERROR(選手[[#This Row],[所属名称１]],"")</f>
        <v>MESSA</v>
      </c>
      <c r="L593">
        <f>IFERROR(選手[[#This Row],[学校コード]],"")</f>
        <v>1</v>
      </c>
      <c r="M593" t="str">
        <f>IFERROR(VLOOKUP(L593,色々!G:H,2,0),"")</f>
        <v>小学</v>
      </c>
      <c r="N593">
        <f>IFERROR(選手[[#This Row],[学年]],"")</f>
        <v>4</v>
      </c>
      <c r="O593" s="49">
        <f>IFERROR(選手[[#This Row],[生年月日]],"")</f>
        <v>41057</v>
      </c>
      <c r="P593">
        <f t="shared" si="9"/>
        <v>10</v>
      </c>
    </row>
    <row r="594" spans="6:16" x14ac:dyDescent="0.15">
      <c r="F594">
        <f>IFERROR(選手[[#This Row],[選手番号]],"")</f>
        <v>593</v>
      </c>
      <c r="G594">
        <f>IFERROR(選手[[#This Row],[性別コード]],"")</f>
        <v>1</v>
      </c>
      <c r="H594" t="str">
        <f>IFERROR(VLOOKUP(G594,色々!P:Q,2,0),"")</f>
        <v>男子</v>
      </c>
      <c r="I594" t="str">
        <f>IFERROR(選手[[#This Row],[氏名]],"")</f>
        <v>渡邊　莉友</v>
      </c>
      <c r="J594" t="str">
        <f>IFERROR(選手[[#This Row],[氏名カナ]],"")</f>
        <v>ﾜﾀﾅﾍﾞ ﾘﾄ</v>
      </c>
      <c r="K594" t="str">
        <f>IFERROR(選手[[#This Row],[所属名称１]],"")</f>
        <v>しまなみST</v>
      </c>
      <c r="L594">
        <f>IFERROR(選手[[#This Row],[学校コード]],"")</f>
        <v>2</v>
      </c>
      <c r="M594" t="str">
        <f>IFERROR(VLOOKUP(L594,色々!G:H,2,0),"")</f>
        <v>中学</v>
      </c>
      <c r="N594">
        <f>IFERROR(選手[[#This Row],[学年]],"")</f>
        <v>3</v>
      </c>
      <c r="O594" s="49">
        <f>IFERROR(選手[[#This Row],[生年月日]],"")</f>
        <v>39188</v>
      </c>
      <c r="P594">
        <f t="shared" si="9"/>
        <v>15</v>
      </c>
    </row>
    <row r="595" spans="6:16" x14ac:dyDescent="0.15">
      <c r="F595">
        <f>IFERROR(選手[[#This Row],[選手番号]],"")</f>
        <v>594</v>
      </c>
      <c r="G595">
        <f>IFERROR(選手[[#This Row],[性別コード]],"")</f>
        <v>2</v>
      </c>
      <c r="H595" t="str">
        <f>IFERROR(VLOOKUP(G595,色々!P:Q,2,0),"")</f>
        <v>女子</v>
      </c>
      <c r="I595" t="str">
        <f>IFERROR(選手[[#This Row],[氏名]],"")</f>
        <v>日淺　　華</v>
      </c>
      <c r="J595" t="str">
        <f>IFERROR(選手[[#This Row],[氏名カナ]],"")</f>
        <v>ﾋｱｻ ﾊﾅ</v>
      </c>
      <c r="K595" t="str">
        <f>IFERROR(選手[[#This Row],[所属名称１]],"")</f>
        <v>しまなみST</v>
      </c>
      <c r="L595">
        <f>IFERROR(選手[[#This Row],[学校コード]],"")</f>
        <v>2</v>
      </c>
      <c r="M595" t="str">
        <f>IFERROR(VLOOKUP(L595,色々!G:H,2,0),"")</f>
        <v>中学</v>
      </c>
      <c r="N595">
        <f>IFERROR(選手[[#This Row],[学年]],"")</f>
        <v>1</v>
      </c>
      <c r="O595" s="49">
        <f>IFERROR(選手[[#This Row],[生年月日]],"")</f>
        <v>40035</v>
      </c>
      <c r="P595">
        <f t="shared" si="9"/>
        <v>13</v>
      </c>
    </row>
    <row r="596" spans="6:16" x14ac:dyDescent="0.15">
      <c r="F596">
        <f>IFERROR(選手[[#This Row],[選手番号]],"")</f>
        <v>595</v>
      </c>
      <c r="G596">
        <f>IFERROR(選手[[#This Row],[性別コード]],"")</f>
        <v>2</v>
      </c>
      <c r="H596" t="str">
        <f>IFERROR(VLOOKUP(G596,色々!P:Q,2,0),"")</f>
        <v>女子</v>
      </c>
      <c r="I596" t="str">
        <f>IFERROR(選手[[#This Row],[氏名]],"")</f>
        <v>藤田　悠生</v>
      </c>
      <c r="J596" t="str">
        <f>IFERROR(選手[[#This Row],[氏名カナ]],"")</f>
        <v>ﾌｼﾞﾀ ﾕｳ</v>
      </c>
      <c r="K596" t="str">
        <f>IFERROR(選手[[#This Row],[所属名称１]],"")</f>
        <v>AzuMax</v>
      </c>
      <c r="L596">
        <f>IFERROR(選手[[#This Row],[学校コード]],"")</f>
        <v>3</v>
      </c>
      <c r="M596" t="str">
        <f>IFERROR(VLOOKUP(L596,色々!G:H,2,0),"")</f>
        <v>高校</v>
      </c>
      <c r="N596">
        <f>IFERROR(選手[[#This Row],[学年]],"")</f>
        <v>3</v>
      </c>
      <c r="O596" s="49">
        <f>IFERROR(選手[[#This Row],[生年月日]],"")</f>
        <v>38310</v>
      </c>
      <c r="P596">
        <f t="shared" si="9"/>
        <v>18</v>
      </c>
    </row>
    <row r="597" spans="6:16" x14ac:dyDescent="0.15">
      <c r="F597">
        <f>IFERROR(選手[[#This Row],[選手番号]],"")</f>
        <v>596</v>
      </c>
      <c r="G597">
        <f>IFERROR(選手[[#This Row],[性別コード]],"")</f>
        <v>2</v>
      </c>
      <c r="H597" t="str">
        <f>IFERROR(VLOOKUP(G597,色々!P:Q,2,0),"")</f>
        <v>女子</v>
      </c>
      <c r="I597" t="str">
        <f>IFERROR(選手[[#This Row],[氏名]],"")</f>
        <v>藤田　麻未</v>
      </c>
      <c r="J597" t="str">
        <f>IFERROR(選手[[#This Row],[氏名カナ]],"")</f>
        <v>ﾌｼﾞﾀ ｱﾐ</v>
      </c>
      <c r="K597" t="str">
        <f>IFERROR(選手[[#This Row],[所属名称１]],"")</f>
        <v>AzuMax</v>
      </c>
      <c r="L597">
        <f>IFERROR(選手[[#This Row],[学校コード]],"")</f>
        <v>3</v>
      </c>
      <c r="M597" t="str">
        <f>IFERROR(VLOOKUP(L597,色々!G:H,2,0),"")</f>
        <v>高校</v>
      </c>
      <c r="N597">
        <f>IFERROR(選手[[#This Row],[学年]],"")</f>
        <v>1</v>
      </c>
      <c r="O597" s="49">
        <f>IFERROR(選手[[#This Row],[生年月日]],"")</f>
        <v>39080</v>
      </c>
      <c r="P597">
        <f t="shared" si="9"/>
        <v>16</v>
      </c>
    </row>
    <row r="598" spans="6:16" x14ac:dyDescent="0.15">
      <c r="F598">
        <f>IFERROR(選手[[#This Row],[選手番号]],"")</f>
        <v>597</v>
      </c>
      <c r="G598">
        <f>IFERROR(選手[[#This Row],[性別コード]],"")</f>
        <v>2</v>
      </c>
      <c r="H598" t="str">
        <f>IFERROR(VLOOKUP(G598,色々!P:Q,2,0),"")</f>
        <v>女子</v>
      </c>
      <c r="I598" t="str">
        <f>IFERROR(選手[[#This Row],[氏名]],"")</f>
        <v>藤田　莉帆</v>
      </c>
      <c r="J598" t="str">
        <f>IFERROR(選手[[#This Row],[氏名カナ]],"")</f>
        <v>ﾌｼﾞﾀ ﾘﾎ</v>
      </c>
      <c r="K598" t="str">
        <f>IFERROR(選手[[#This Row],[所属名称１]],"")</f>
        <v>AzuMax</v>
      </c>
      <c r="L598">
        <f>IFERROR(選手[[#This Row],[学校コード]],"")</f>
        <v>2</v>
      </c>
      <c r="M598" t="str">
        <f>IFERROR(VLOOKUP(L598,色々!G:H,2,0),"")</f>
        <v>中学</v>
      </c>
      <c r="N598">
        <f>IFERROR(選手[[#This Row],[学年]],"")</f>
        <v>3</v>
      </c>
      <c r="O598" s="49">
        <f>IFERROR(選手[[#This Row],[生年月日]],"")</f>
        <v>39197</v>
      </c>
      <c r="P598">
        <f t="shared" si="9"/>
        <v>15</v>
      </c>
    </row>
    <row r="599" spans="6:16" x14ac:dyDescent="0.15">
      <c r="F599">
        <f>IFERROR(選手[[#This Row],[選手番号]],"")</f>
        <v>598</v>
      </c>
      <c r="G599">
        <f>IFERROR(選手[[#This Row],[性別コード]],"")</f>
        <v>2</v>
      </c>
      <c r="H599" t="str">
        <f>IFERROR(VLOOKUP(G599,色々!P:Q,2,0),"")</f>
        <v>女子</v>
      </c>
      <c r="I599" t="str">
        <f>IFERROR(選手[[#This Row],[氏名]],"")</f>
        <v>越智心桜莉</v>
      </c>
      <c r="J599" t="str">
        <f>IFERROR(選手[[#This Row],[氏名カナ]],"")</f>
        <v>ｵﾁ ﾐｵﾘ</v>
      </c>
      <c r="K599" t="str">
        <f>IFERROR(選手[[#This Row],[所属名称１]],"")</f>
        <v>えいしSC北条</v>
      </c>
      <c r="L599">
        <f>IFERROR(選手[[#This Row],[学校コード]],"")</f>
        <v>2</v>
      </c>
      <c r="M599" t="str">
        <f>IFERROR(VLOOKUP(L599,色々!G:H,2,0),"")</f>
        <v>中学</v>
      </c>
      <c r="N599">
        <f>IFERROR(選手[[#This Row],[学年]],"")</f>
        <v>2</v>
      </c>
      <c r="O599" s="49">
        <f>IFERROR(選手[[#This Row],[生年月日]],"")</f>
        <v>39570</v>
      </c>
      <c r="P599">
        <f t="shared" si="9"/>
        <v>14</v>
      </c>
    </row>
    <row r="600" spans="6:16" x14ac:dyDescent="0.15">
      <c r="F600">
        <f>IFERROR(選手[[#This Row],[選手番号]],"")</f>
        <v>599</v>
      </c>
      <c r="G600">
        <f>IFERROR(選手[[#This Row],[性別コード]],"")</f>
        <v>2</v>
      </c>
      <c r="H600" t="str">
        <f>IFERROR(VLOOKUP(G600,色々!P:Q,2,0),"")</f>
        <v>女子</v>
      </c>
      <c r="I600" t="str">
        <f>IFERROR(選手[[#This Row],[氏名]],"")</f>
        <v>吉田　千暁</v>
      </c>
      <c r="J600" t="str">
        <f>IFERROR(選手[[#This Row],[氏名カナ]],"")</f>
        <v>ﾖｼﾀﾞ ﾁｱｷ</v>
      </c>
      <c r="K600" t="str">
        <f>IFERROR(選手[[#This Row],[所属名称１]],"")</f>
        <v>えいしSC北条</v>
      </c>
      <c r="L600">
        <f>IFERROR(選手[[#This Row],[学校コード]],"")</f>
        <v>2</v>
      </c>
      <c r="M600" t="str">
        <f>IFERROR(VLOOKUP(L600,色々!G:H,2,0),"")</f>
        <v>中学</v>
      </c>
      <c r="N600">
        <f>IFERROR(選手[[#This Row],[学年]],"")</f>
        <v>2</v>
      </c>
      <c r="O600" s="49">
        <f>IFERROR(選手[[#This Row],[生年月日]],"")</f>
        <v>39693</v>
      </c>
      <c r="P600">
        <f t="shared" si="9"/>
        <v>14</v>
      </c>
    </row>
    <row r="601" spans="6:16" x14ac:dyDescent="0.15">
      <c r="F601">
        <f>IFERROR(選手[[#This Row],[選手番号]],"")</f>
        <v>600</v>
      </c>
      <c r="G601">
        <f>IFERROR(選手[[#This Row],[性別コード]],"")</f>
        <v>1</v>
      </c>
      <c r="H601" t="str">
        <f>IFERROR(VLOOKUP(G601,色々!P:Q,2,0),"")</f>
        <v>男子</v>
      </c>
      <c r="I601" t="str">
        <f>IFERROR(選手[[#This Row],[氏名]],"")</f>
        <v>佐藤　　光</v>
      </c>
      <c r="J601" t="str">
        <f>IFERROR(選手[[#This Row],[氏名カナ]],"")</f>
        <v>ｻﾄｳ ﾋｶﾙ</v>
      </c>
      <c r="K601" t="str">
        <f>IFERROR(選手[[#This Row],[所属名称１]],"")</f>
        <v>えいしSC砥部</v>
      </c>
      <c r="L601">
        <f>IFERROR(選手[[#This Row],[学校コード]],"")</f>
        <v>3</v>
      </c>
      <c r="M601" t="str">
        <f>IFERROR(VLOOKUP(L601,色々!G:H,2,0),"")</f>
        <v>高校</v>
      </c>
      <c r="N601">
        <f>IFERROR(選手[[#This Row],[学年]],"")</f>
        <v>1</v>
      </c>
      <c r="O601" s="49">
        <f>IFERROR(選手[[#This Row],[生年月日]],"")</f>
        <v>39028</v>
      </c>
      <c r="P601">
        <f t="shared" si="9"/>
        <v>16</v>
      </c>
    </row>
    <row r="602" spans="6:16" x14ac:dyDescent="0.15">
      <c r="F602">
        <f>IFERROR(選手[[#This Row],[選手番号]],"")</f>
        <v>601</v>
      </c>
      <c r="G602">
        <f>IFERROR(選手[[#This Row],[性別コード]],"")</f>
        <v>2</v>
      </c>
      <c r="H602" t="str">
        <f>IFERROR(VLOOKUP(G602,色々!P:Q,2,0),"")</f>
        <v>女子</v>
      </c>
      <c r="I602" t="str">
        <f>IFERROR(選手[[#This Row],[氏名]],"")</f>
        <v>松林　佑実</v>
      </c>
      <c r="J602" t="str">
        <f>IFERROR(選手[[#This Row],[氏名カナ]],"")</f>
        <v>ﾏﾂﾊﾞﾔｼ ﾕﾐ</v>
      </c>
      <c r="K602" t="str">
        <f>IFERROR(選手[[#This Row],[所属名称１]],"")</f>
        <v>えいしSC砥部</v>
      </c>
      <c r="L602">
        <f>IFERROR(選手[[#This Row],[学校コード]],"")</f>
        <v>3</v>
      </c>
      <c r="M602" t="str">
        <f>IFERROR(VLOOKUP(L602,色々!G:H,2,0),"")</f>
        <v>高校</v>
      </c>
      <c r="N602">
        <f>IFERROR(選手[[#This Row],[学年]],"")</f>
        <v>1</v>
      </c>
      <c r="O602" s="49">
        <f>IFERROR(選手[[#This Row],[生年月日]],"")</f>
        <v>38813</v>
      </c>
      <c r="P602">
        <f t="shared" si="9"/>
        <v>16</v>
      </c>
    </row>
    <row r="603" spans="6:16" x14ac:dyDescent="0.15">
      <c r="F603">
        <f>IFERROR(選手[[#This Row],[選手番号]],"")</f>
        <v>602</v>
      </c>
      <c r="G603">
        <f>IFERROR(選手[[#This Row],[性別コード]],"")</f>
        <v>2</v>
      </c>
      <c r="H603" t="str">
        <f>IFERROR(VLOOKUP(G603,色々!P:Q,2,0),"")</f>
        <v>女子</v>
      </c>
      <c r="I603" t="str">
        <f>IFERROR(選手[[#This Row],[氏名]],"")</f>
        <v>谷本いづみ</v>
      </c>
      <c r="J603" t="str">
        <f>IFERROR(選手[[#This Row],[氏名カナ]],"")</f>
        <v>ﾀﾆﾓﾄ ｲﾂﾞﾐ</v>
      </c>
      <c r="K603" t="str">
        <f>IFERROR(選手[[#This Row],[所属名称１]],"")</f>
        <v>えいしSC砥部</v>
      </c>
      <c r="L603">
        <f>IFERROR(選手[[#This Row],[学校コード]],"")</f>
        <v>1</v>
      </c>
      <c r="M603" t="str">
        <f>IFERROR(VLOOKUP(L603,色々!G:H,2,0),"")</f>
        <v>小学</v>
      </c>
      <c r="N603">
        <f>IFERROR(選手[[#This Row],[学年]],"")</f>
        <v>6</v>
      </c>
      <c r="O603" s="49">
        <f>IFERROR(選手[[#This Row],[生年月日]],"")</f>
        <v>40394</v>
      </c>
      <c r="P603">
        <f t="shared" si="9"/>
        <v>12</v>
      </c>
    </row>
    <row r="604" spans="6:16" x14ac:dyDescent="0.15">
      <c r="F604">
        <f>IFERROR(選手[[#This Row],[選手番号]],"")</f>
        <v>603</v>
      </c>
      <c r="G604">
        <f>IFERROR(選手[[#This Row],[性別コード]],"")</f>
        <v>1</v>
      </c>
      <c r="H604" t="str">
        <f>IFERROR(VLOOKUP(G604,色々!P:Q,2,0),"")</f>
        <v>男子</v>
      </c>
      <c r="I604" t="str">
        <f>IFERROR(選手[[#This Row],[氏名]],"")</f>
        <v>合田　壱星</v>
      </c>
      <c r="J604" t="str">
        <f>IFERROR(選手[[#This Row],[氏名カナ]],"")</f>
        <v>ｺﾞｳﾀﾞ ｲｯｾｲ</v>
      </c>
      <c r="K604" t="str">
        <f>IFERROR(選手[[#This Row],[所属名称１]],"")</f>
        <v>AQUA</v>
      </c>
      <c r="L604">
        <f>IFERROR(選手[[#This Row],[学校コード]],"")</f>
        <v>3</v>
      </c>
      <c r="M604" t="str">
        <f>IFERROR(VLOOKUP(L604,色々!G:H,2,0),"")</f>
        <v>高校</v>
      </c>
      <c r="N604">
        <f>IFERROR(選手[[#This Row],[学年]],"")</f>
        <v>3</v>
      </c>
      <c r="O604" s="49">
        <f>IFERROR(選手[[#This Row],[生年月日]],"")</f>
        <v>38119</v>
      </c>
      <c r="P604">
        <f t="shared" si="9"/>
        <v>18</v>
      </c>
    </row>
    <row r="605" spans="6:16" x14ac:dyDescent="0.15">
      <c r="F605">
        <f>IFERROR(選手[[#This Row],[選手番号]],"")</f>
        <v>604</v>
      </c>
      <c r="G605">
        <f>IFERROR(選手[[#This Row],[性別コード]],"")</f>
        <v>1</v>
      </c>
      <c r="H605" t="str">
        <f>IFERROR(VLOOKUP(G605,色々!P:Q,2,0),"")</f>
        <v>男子</v>
      </c>
      <c r="I605" t="str">
        <f>IFERROR(選手[[#This Row],[氏名]],"")</f>
        <v>冲江　葵翔</v>
      </c>
      <c r="J605" t="str">
        <f>IFERROR(選手[[#This Row],[氏名カナ]],"")</f>
        <v>ｵｷｴ ｱｵﾄ</v>
      </c>
      <c r="K605" t="str">
        <f>IFERROR(選手[[#This Row],[所属名称１]],"")</f>
        <v>AQUA</v>
      </c>
      <c r="L605">
        <f>IFERROR(選手[[#This Row],[学校コード]],"")</f>
        <v>2</v>
      </c>
      <c r="M605" t="str">
        <f>IFERROR(VLOOKUP(L605,色々!G:H,2,0),"")</f>
        <v>中学</v>
      </c>
      <c r="N605">
        <f>IFERROR(選手[[#This Row],[学年]],"")</f>
        <v>3</v>
      </c>
      <c r="O605" s="49">
        <f>IFERROR(選手[[#This Row],[生年月日]],"")</f>
        <v>39269</v>
      </c>
      <c r="P605">
        <f t="shared" si="9"/>
        <v>15</v>
      </c>
    </row>
    <row r="606" spans="6:16" x14ac:dyDescent="0.15">
      <c r="F606">
        <f>IFERROR(選手[[#This Row],[選手番号]],"")</f>
        <v>605</v>
      </c>
      <c r="G606">
        <f>IFERROR(選手[[#This Row],[性別コード]],"")</f>
        <v>1</v>
      </c>
      <c r="H606" t="str">
        <f>IFERROR(VLOOKUP(G606,色々!P:Q,2,0),"")</f>
        <v>男子</v>
      </c>
      <c r="I606" t="str">
        <f>IFERROR(選手[[#This Row],[氏名]],"")</f>
        <v>村田　　楓</v>
      </c>
      <c r="J606" t="str">
        <f>IFERROR(選手[[#This Row],[氏名カナ]],"")</f>
        <v>ﾑﾗﾀ ｶｴﾃﾞ</v>
      </c>
      <c r="K606" t="str">
        <f>IFERROR(選手[[#This Row],[所属名称１]],"")</f>
        <v>AQUA</v>
      </c>
      <c r="L606">
        <f>IFERROR(選手[[#This Row],[学校コード]],"")</f>
        <v>2</v>
      </c>
      <c r="M606" t="str">
        <f>IFERROR(VLOOKUP(L606,色々!G:H,2,0),"")</f>
        <v>中学</v>
      </c>
      <c r="N606">
        <f>IFERROR(選手[[#This Row],[学年]],"")</f>
        <v>3</v>
      </c>
      <c r="O606" s="49">
        <f>IFERROR(選手[[#This Row],[生年月日]],"")</f>
        <v>39357</v>
      </c>
      <c r="P606">
        <f t="shared" si="9"/>
        <v>15</v>
      </c>
    </row>
    <row r="607" spans="6:16" x14ac:dyDescent="0.15">
      <c r="F607">
        <f>IFERROR(選手[[#This Row],[選手番号]],"")</f>
        <v>606</v>
      </c>
      <c r="G607">
        <f>IFERROR(選手[[#This Row],[性別コード]],"")</f>
        <v>1</v>
      </c>
      <c r="H607" t="str">
        <f>IFERROR(VLOOKUP(G607,色々!P:Q,2,0),"")</f>
        <v>男子</v>
      </c>
      <c r="I607" t="str">
        <f>IFERROR(選手[[#This Row],[氏名]],"")</f>
        <v>小松　久人</v>
      </c>
      <c r="J607" t="str">
        <f>IFERROR(選手[[#This Row],[氏名カナ]],"")</f>
        <v>ｺﾏﾂ ﾋｻﾄ</v>
      </c>
      <c r="K607" t="str">
        <f>IFERROR(選手[[#This Row],[所属名称１]],"")</f>
        <v>AQUA</v>
      </c>
      <c r="L607">
        <f>IFERROR(選手[[#This Row],[学校コード]],"")</f>
        <v>2</v>
      </c>
      <c r="M607" t="str">
        <f>IFERROR(VLOOKUP(L607,色々!G:H,2,0),"")</f>
        <v>中学</v>
      </c>
      <c r="N607">
        <f>IFERROR(選手[[#This Row],[学年]],"")</f>
        <v>1</v>
      </c>
      <c r="O607" s="49">
        <f>IFERROR(選手[[#This Row],[生年月日]],"")</f>
        <v>40215</v>
      </c>
      <c r="P607">
        <f t="shared" si="9"/>
        <v>12</v>
      </c>
    </row>
    <row r="608" spans="6:16" x14ac:dyDescent="0.15">
      <c r="F608">
        <f>IFERROR(選手[[#This Row],[選手番号]],"")</f>
        <v>607</v>
      </c>
      <c r="G608">
        <f>IFERROR(選手[[#This Row],[性別コード]],"")</f>
        <v>2</v>
      </c>
      <c r="H608" t="str">
        <f>IFERROR(VLOOKUP(G608,色々!P:Q,2,0),"")</f>
        <v>女子</v>
      </c>
      <c r="I608" t="str">
        <f>IFERROR(選手[[#This Row],[氏名]],"")</f>
        <v>野木こころ</v>
      </c>
      <c r="J608" t="str">
        <f>IFERROR(選手[[#This Row],[氏名カナ]],"")</f>
        <v>ﾉｷﾞ ｺｺﾛ</v>
      </c>
      <c r="K608" t="str">
        <f>IFERROR(選手[[#This Row],[所属名称１]],"")</f>
        <v>AQUA</v>
      </c>
      <c r="L608">
        <f>IFERROR(選手[[#This Row],[学校コード]],"")</f>
        <v>3</v>
      </c>
      <c r="M608" t="str">
        <f>IFERROR(VLOOKUP(L608,色々!G:H,2,0),"")</f>
        <v>高校</v>
      </c>
      <c r="N608">
        <f>IFERROR(選手[[#This Row],[学年]],"")</f>
        <v>2</v>
      </c>
      <c r="O608" s="49">
        <f>IFERROR(選手[[#This Row],[生年月日]],"")</f>
        <v>38671</v>
      </c>
      <c r="P608">
        <f t="shared" si="9"/>
        <v>17</v>
      </c>
    </row>
    <row r="609" spans="6:16" x14ac:dyDescent="0.15">
      <c r="F609">
        <f>IFERROR(選手[[#This Row],[選手番号]],"")</f>
        <v>608</v>
      </c>
      <c r="G609">
        <f>IFERROR(選手[[#This Row],[性別コード]],"")</f>
        <v>2</v>
      </c>
      <c r="H609" t="str">
        <f>IFERROR(VLOOKUP(G609,色々!P:Q,2,0),"")</f>
        <v>女子</v>
      </c>
      <c r="I609" t="str">
        <f>IFERROR(選手[[#This Row],[氏名]],"")</f>
        <v>大西　美憂</v>
      </c>
      <c r="J609" t="str">
        <f>IFERROR(選手[[#This Row],[氏名カナ]],"")</f>
        <v>ｵｵﾆｼ ﾐﾕ</v>
      </c>
      <c r="K609" t="str">
        <f>IFERROR(選手[[#This Row],[所属名称１]],"")</f>
        <v>AQUA</v>
      </c>
      <c r="L609">
        <f>IFERROR(選手[[#This Row],[学校コード]],"")</f>
        <v>3</v>
      </c>
      <c r="M609" t="str">
        <f>IFERROR(VLOOKUP(L609,色々!G:H,2,0),"")</f>
        <v>高校</v>
      </c>
      <c r="N609">
        <f>IFERROR(選手[[#This Row],[学年]],"")</f>
        <v>2</v>
      </c>
      <c r="O609" s="49">
        <f>IFERROR(選手[[#This Row],[生年月日]],"")</f>
        <v>38751</v>
      </c>
      <c r="P609">
        <f t="shared" si="9"/>
        <v>16</v>
      </c>
    </row>
    <row r="610" spans="6:16" x14ac:dyDescent="0.15">
      <c r="F610">
        <f>IFERROR(選手[[#This Row],[選手番号]],"")</f>
        <v>609</v>
      </c>
      <c r="G610">
        <f>IFERROR(選手[[#This Row],[性別コード]],"")</f>
        <v>2</v>
      </c>
      <c r="H610" t="str">
        <f>IFERROR(VLOOKUP(G610,色々!P:Q,2,0),"")</f>
        <v>女子</v>
      </c>
      <c r="I610" t="str">
        <f>IFERROR(選手[[#This Row],[氏名]],"")</f>
        <v>細川みなみ</v>
      </c>
      <c r="J610" t="str">
        <f>IFERROR(選手[[#This Row],[氏名カナ]],"")</f>
        <v>ﾎｿｶﾜ ﾐﾅﾐ</v>
      </c>
      <c r="K610" t="str">
        <f>IFERROR(選手[[#This Row],[所属名称１]],"")</f>
        <v>AQUA</v>
      </c>
      <c r="L610">
        <f>IFERROR(選手[[#This Row],[学校コード]],"")</f>
        <v>3</v>
      </c>
      <c r="M610" t="str">
        <f>IFERROR(VLOOKUP(L610,色々!G:H,2,0),"")</f>
        <v>高校</v>
      </c>
      <c r="N610">
        <f>IFERROR(選手[[#This Row],[学年]],"")</f>
        <v>1</v>
      </c>
      <c r="O610" s="49">
        <f>IFERROR(選手[[#This Row],[生年月日]],"")</f>
        <v>38874</v>
      </c>
      <c r="P610">
        <f t="shared" si="9"/>
        <v>16</v>
      </c>
    </row>
    <row r="611" spans="6:16" x14ac:dyDescent="0.15">
      <c r="F611">
        <f>IFERROR(選手[[#This Row],[選手番号]],"")</f>
        <v>610</v>
      </c>
      <c r="G611">
        <f>IFERROR(選手[[#This Row],[性別コード]],"")</f>
        <v>2</v>
      </c>
      <c r="H611" t="str">
        <f>IFERROR(VLOOKUP(G611,色々!P:Q,2,0),"")</f>
        <v>女子</v>
      </c>
      <c r="I611" t="str">
        <f>IFERROR(選手[[#This Row],[氏名]],"")</f>
        <v>清田　俐帆</v>
      </c>
      <c r="J611" t="str">
        <f>IFERROR(選手[[#This Row],[氏名カナ]],"")</f>
        <v>ｷﾖﾀ ﾘﾎ</v>
      </c>
      <c r="K611" t="str">
        <f>IFERROR(選手[[#This Row],[所属名称１]],"")</f>
        <v>AQUA</v>
      </c>
      <c r="L611">
        <f>IFERROR(選手[[#This Row],[学校コード]],"")</f>
        <v>2</v>
      </c>
      <c r="M611" t="str">
        <f>IFERROR(VLOOKUP(L611,色々!G:H,2,0),"")</f>
        <v>中学</v>
      </c>
      <c r="N611">
        <f>IFERROR(選手[[#This Row],[学年]],"")</f>
        <v>2</v>
      </c>
      <c r="O611" s="49">
        <f>IFERROR(選手[[#This Row],[生年月日]],"")</f>
        <v>39832</v>
      </c>
      <c r="P611">
        <f t="shared" si="9"/>
        <v>13</v>
      </c>
    </row>
    <row r="612" spans="6:16" x14ac:dyDescent="0.15">
      <c r="F612">
        <f>IFERROR(選手[[#This Row],[選手番号]],"")</f>
        <v>611</v>
      </c>
      <c r="G612">
        <f>IFERROR(選手[[#This Row],[性別コード]],"")</f>
        <v>2</v>
      </c>
      <c r="H612" t="str">
        <f>IFERROR(VLOOKUP(G612,色々!P:Q,2,0),"")</f>
        <v>女子</v>
      </c>
      <c r="I612" t="str">
        <f>IFERROR(選手[[#This Row],[氏名]],"")</f>
        <v>村田　　椛</v>
      </c>
      <c r="J612" t="str">
        <f>IFERROR(選手[[#This Row],[氏名カナ]],"")</f>
        <v>ﾑﾗﾀ ﾓﾐｼﾞ</v>
      </c>
      <c r="K612" t="str">
        <f>IFERROR(選手[[#This Row],[所属名称１]],"")</f>
        <v>AQUA</v>
      </c>
      <c r="L612">
        <f>IFERROR(選手[[#This Row],[学校コード]],"")</f>
        <v>2</v>
      </c>
      <c r="M612" t="str">
        <f>IFERROR(VLOOKUP(L612,色々!G:H,2,0),"")</f>
        <v>中学</v>
      </c>
      <c r="N612">
        <f>IFERROR(選手[[#This Row],[学年]],"")</f>
        <v>1</v>
      </c>
      <c r="O612" s="49">
        <f>IFERROR(選手[[#This Row],[生年月日]],"")</f>
        <v>40064</v>
      </c>
      <c r="P612">
        <f t="shared" si="9"/>
        <v>13</v>
      </c>
    </row>
    <row r="613" spans="6:16" x14ac:dyDescent="0.15">
      <c r="F613">
        <f>IFERROR(選手[[#This Row],[選手番号]],"")</f>
        <v>612</v>
      </c>
      <c r="G613">
        <f>IFERROR(選手[[#This Row],[性別コード]],"")</f>
        <v>2</v>
      </c>
      <c r="H613" t="str">
        <f>IFERROR(VLOOKUP(G613,色々!P:Q,2,0),"")</f>
        <v>女子</v>
      </c>
      <c r="I613" t="str">
        <f>IFERROR(選手[[#This Row],[氏名]],"")</f>
        <v>瀬良奈々美</v>
      </c>
      <c r="J613" t="str">
        <f>IFERROR(選手[[#This Row],[氏名カナ]],"")</f>
        <v>ｾﾗ ﾅﾅﾐ</v>
      </c>
      <c r="K613" t="str">
        <f>IFERROR(選手[[#This Row],[所属名称１]],"")</f>
        <v>AQUA</v>
      </c>
      <c r="L613">
        <f>IFERROR(選手[[#This Row],[学校コード]],"")</f>
        <v>1</v>
      </c>
      <c r="M613" t="str">
        <f>IFERROR(VLOOKUP(L613,色々!G:H,2,0),"")</f>
        <v>小学</v>
      </c>
      <c r="N613">
        <f>IFERROR(選手[[#This Row],[学年]],"")</f>
        <v>4</v>
      </c>
      <c r="O613" s="49">
        <f>IFERROR(選手[[#This Row],[生年月日]],"")</f>
        <v>41021</v>
      </c>
      <c r="P613">
        <f t="shared" si="9"/>
        <v>10</v>
      </c>
    </row>
    <row r="614" spans="6:16" x14ac:dyDescent="0.15">
      <c r="F614">
        <f>IFERROR(選手[[#This Row],[選手番号]],"")</f>
        <v>613</v>
      </c>
      <c r="G614">
        <f>IFERROR(選手[[#This Row],[性別コード]],"")</f>
        <v>1</v>
      </c>
      <c r="H614" t="str">
        <f>IFERROR(VLOOKUP(G614,色々!P:Q,2,0),"")</f>
        <v>男子</v>
      </c>
      <c r="I614" t="str">
        <f>IFERROR(選手[[#This Row],[氏名]],"")</f>
        <v>田井　雄斗</v>
      </c>
      <c r="J614" t="str">
        <f>IFERROR(選手[[#This Row],[氏名カナ]],"")</f>
        <v>ﾀｲ ﾕｳﾄ</v>
      </c>
      <c r="K614" t="str">
        <f>IFERROR(選手[[#This Row],[所属名称１]],"")</f>
        <v>えいしSC松山</v>
      </c>
      <c r="L614">
        <f>IFERROR(選手[[#This Row],[学校コード]],"")</f>
        <v>2</v>
      </c>
      <c r="M614" t="str">
        <f>IFERROR(VLOOKUP(L614,色々!G:H,2,0),"")</f>
        <v>中学</v>
      </c>
      <c r="N614">
        <f>IFERROR(選手[[#This Row],[学年]],"")</f>
        <v>2</v>
      </c>
      <c r="O614" s="49">
        <f>IFERROR(選手[[#This Row],[生年月日]],"")</f>
        <v>39590</v>
      </c>
      <c r="P614">
        <f t="shared" si="9"/>
        <v>14</v>
      </c>
    </row>
    <row r="615" spans="6:16" x14ac:dyDescent="0.15">
      <c r="F615">
        <f>IFERROR(選手[[#This Row],[選手番号]],"")</f>
        <v>614</v>
      </c>
      <c r="G615">
        <f>IFERROR(選手[[#This Row],[性別コード]],"")</f>
        <v>2</v>
      </c>
      <c r="H615" t="str">
        <f>IFERROR(VLOOKUP(G615,色々!P:Q,2,0),"")</f>
        <v>女子</v>
      </c>
      <c r="I615" t="str">
        <f>IFERROR(選手[[#This Row],[氏名]],"")</f>
        <v>大野　結菜</v>
      </c>
      <c r="J615" t="str">
        <f>IFERROR(選手[[#This Row],[氏名カナ]],"")</f>
        <v>ｵｵﾉ ﾕﾅ</v>
      </c>
      <c r="K615" t="str">
        <f>IFERROR(選手[[#This Row],[所属名称１]],"")</f>
        <v>えいしSC松山</v>
      </c>
      <c r="L615">
        <f>IFERROR(選手[[#This Row],[学校コード]],"")</f>
        <v>2</v>
      </c>
      <c r="M615" t="str">
        <f>IFERROR(VLOOKUP(L615,色々!G:H,2,0),"")</f>
        <v>中学</v>
      </c>
      <c r="N615">
        <f>IFERROR(選手[[#This Row],[学年]],"")</f>
        <v>1</v>
      </c>
      <c r="O615" s="49">
        <f>IFERROR(選手[[#This Row],[生年月日]],"")</f>
        <v>40237</v>
      </c>
      <c r="P615">
        <f t="shared" si="9"/>
        <v>12</v>
      </c>
    </row>
    <row r="616" spans="6:16" x14ac:dyDescent="0.15">
      <c r="F616">
        <f>IFERROR(選手[[#This Row],[選手番号]],"")</f>
        <v>615</v>
      </c>
      <c r="G616">
        <f>IFERROR(選手[[#This Row],[性別コード]],"")</f>
        <v>1</v>
      </c>
      <c r="H616" t="str">
        <f>IFERROR(VLOOKUP(G616,色々!P:Q,2,0),"")</f>
        <v>男子</v>
      </c>
      <c r="I616" t="str">
        <f>IFERROR(選手[[#This Row],[氏名]],"")</f>
        <v>井上　誉望</v>
      </c>
      <c r="J616" t="str">
        <f>IFERROR(選手[[#This Row],[氏名カナ]],"")</f>
        <v>ｲﾉｳｴ ﾀｶﾐ</v>
      </c>
      <c r="K616" t="str">
        <f>IFERROR(選手[[#This Row],[所属名称１]],"")</f>
        <v>コナミ高知</v>
      </c>
      <c r="L616">
        <f>IFERROR(選手[[#This Row],[学校コード]],"")</f>
        <v>1</v>
      </c>
      <c r="M616" t="str">
        <f>IFERROR(VLOOKUP(L616,色々!G:H,2,0),"")</f>
        <v>小学</v>
      </c>
      <c r="N616">
        <f>IFERROR(選手[[#This Row],[学年]],"")</f>
        <v>6</v>
      </c>
      <c r="O616" s="49">
        <f>IFERROR(選手[[#This Row],[生年月日]],"")</f>
        <v>40484</v>
      </c>
      <c r="P616">
        <f t="shared" si="9"/>
        <v>12</v>
      </c>
    </row>
    <row r="617" spans="6:16" x14ac:dyDescent="0.15">
      <c r="F617">
        <f>IFERROR(選手[[#This Row],[選手番号]],"")</f>
        <v>616</v>
      </c>
      <c r="G617">
        <f>IFERROR(選手[[#This Row],[性別コード]],"")</f>
        <v>2</v>
      </c>
      <c r="H617" t="str">
        <f>IFERROR(VLOOKUP(G617,色々!P:Q,2,0),"")</f>
        <v>女子</v>
      </c>
      <c r="I617" t="str">
        <f>IFERROR(選手[[#This Row],[氏名]],"")</f>
        <v>井上　千暖</v>
      </c>
      <c r="J617" t="str">
        <f>IFERROR(選手[[#This Row],[氏名カナ]],"")</f>
        <v>ｲﾉｳｴ ﾁﾊﾙ</v>
      </c>
      <c r="K617" t="str">
        <f>IFERROR(選手[[#This Row],[所属名称１]],"")</f>
        <v>コナミ高知</v>
      </c>
      <c r="L617">
        <f>IFERROR(選手[[#This Row],[学校コード]],"")</f>
        <v>1</v>
      </c>
      <c r="M617" t="str">
        <f>IFERROR(VLOOKUP(L617,色々!G:H,2,0),"")</f>
        <v>小学</v>
      </c>
      <c r="N617">
        <f>IFERROR(選手[[#This Row],[学年]],"")</f>
        <v>3</v>
      </c>
      <c r="O617" s="49">
        <f>IFERROR(選手[[#This Row],[生年月日]],"")</f>
        <v>41415</v>
      </c>
      <c r="P617">
        <f t="shared" si="9"/>
        <v>9</v>
      </c>
    </row>
    <row r="618" spans="6:16" x14ac:dyDescent="0.15">
      <c r="F618">
        <f>IFERROR(選手[[#This Row],[選手番号]],"")</f>
        <v>617</v>
      </c>
      <c r="G618">
        <f>IFERROR(選手[[#This Row],[性別コード]],"")</f>
        <v>1</v>
      </c>
      <c r="H618" t="str">
        <f>IFERROR(VLOOKUP(G618,色々!P:Q,2,0),"")</f>
        <v>男子</v>
      </c>
      <c r="I618" t="str">
        <f>IFERROR(選手[[#This Row],[氏名]],"")</f>
        <v>小島　泰悟</v>
      </c>
      <c r="J618" t="str">
        <f>IFERROR(選手[[#This Row],[氏名カナ]],"")</f>
        <v>ｵｼﾞﾏ ﾀｲｺﾞ</v>
      </c>
      <c r="K618" t="str">
        <f>IFERROR(選手[[#This Row],[所属名称１]],"")</f>
        <v>みかづきＳＳ</v>
      </c>
      <c r="L618">
        <f>IFERROR(選手[[#This Row],[学校コード]],"")</f>
        <v>3</v>
      </c>
      <c r="M618" t="str">
        <f>IFERROR(VLOOKUP(L618,色々!G:H,2,0),"")</f>
        <v>高校</v>
      </c>
      <c r="N618">
        <f>IFERROR(選手[[#This Row],[学年]],"")</f>
        <v>2</v>
      </c>
      <c r="O618" s="49">
        <f>IFERROR(選手[[#This Row],[生年月日]],"")</f>
        <v>38463</v>
      </c>
      <c r="P618">
        <f t="shared" si="9"/>
        <v>17</v>
      </c>
    </row>
    <row r="619" spans="6:16" x14ac:dyDescent="0.15">
      <c r="F619">
        <f>IFERROR(選手[[#This Row],[選手番号]],"")</f>
        <v>618</v>
      </c>
      <c r="G619">
        <f>IFERROR(選手[[#This Row],[性別コード]],"")</f>
        <v>1</v>
      </c>
      <c r="H619" t="str">
        <f>IFERROR(VLOOKUP(G619,色々!P:Q,2,0),"")</f>
        <v>男子</v>
      </c>
      <c r="I619" t="str">
        <f>IFERROR(選手[[#This Row],[氏名]],"")</f>
        <v>前田　陽向</v>
      </c>
      <c r="J619" t="str">
        <f>IFERROR(選手[[#This Row],[氏名カナ]],"")</f>
        <v>ﾏｴﾀﾞ ﾋﾅﾀ</v>
      </c>
      <c r="K619" t="str">
        <f>IFERROR(選手[[#This Row],[所属名称１]],"")</f>
        <v>みかづきＳＳ</v>
      </c>
      <c r="L619">
        <f>IFERROR(選手[[#This Row],[学校コード]],"")</f>
        <v>3</v>
      </c>
      <c r="M619" t="str">
        <f>IFERROR(VLOOKUP(L619,色々!G:H,2,0),"")</f>
        <v>高校</v>
      </c>
      <c r="N619">
        <f>IFERROR(選手[[#This Row],[学年]],"")</f>
        <v>2</v>
      </c>
      <c r="O619" s="49">
        <f>IFERROR(選手[[#This Row],[生年月日]],"")</f>
        <v>38739</v>
      </c>
      <c r="P619">
        <f t="shared" si="9"/>
        <v>16</v>
      </c>
    </row>
    <row r="620" spans="6:16" x14ac:dyDescent="0.15">
      <c r="F620">
        <f>IFERROR(選手[[#This Row],[選手番号]],"")</f>
        <v>619</v>
      </c>
      <c r="G620">
        <f>IFERROR(選手[[#This Row],[性別コード]],"")</f>
        <v>1</v>
      </c>
      <c r="H620" t="str">
        <f>IFERROR(VLOOKUP(G620,色々!P:Q,2,0),"")</f>
        <v>男子</v>
      </c>
      <c r="I620" t="str">
        <f>IFERROR(選手[[#This Row],[氏名]],"")</f>
        <v>田中慎之介</v>
      </c>
      <c r="J620" t="str">
        <f>IFERROR(選手[[#This Row],[氏名カナ]],"")</f>
        <v>ﾀﾅｶ ｼﾝﾉｽｹ</v>
      </c>
      <c r="K620" t="str">
        <f>IFERROR(選手[[#This Row],[所属名称１]],"")</f>
        <v>みかづきＳＳ</v>
      </c>
      <c r="L620">
        <f>IFERROR(選手[[#This Row],[学校コード]],"")</f>
        <v>3</v>
      </c>
      <c r="M620" t="str">
        <f>IFERROR(VLOOKUP(L620,色々!G:H,2,0),"")</f>
        <v>高校</v>
      </c>
      <c r="N620">
        <f>IFERROR(選手[[#This Row],[学年]],"")</f>
        <v>1</v>
      </c>
      <c r="O620" s="49">
        <f>IFERROR(選手[[#This Row],[生年月日]],"")</f>
        <v>38824</v>
      </c>
      <c r="P620">
        <f t="shared" si="9"/>
        <v>16</v>
      </c>
    </row>
    <row r="621" spans="6:16" x14ac:dyDescent="0.15">
      <c r="F621">
        <f>IFERROR(選手[[#This Row],[選手番号]],"")</f>
        <v>620</v>
      </c>
      <c r="G621">
        <f>IFERROR(選手[[#This Row],[性別コード]],"")</f>
        <v>1</v>
      </c>
      <c r="H621" t="str">
        <f>IFERROR(VLOOKUP(G621,色々!P:Q,2,0),"")</f>
        <v>男子</v>
      </c>
      <c r="I621" t="str">
        <f>IFERROR(選手[[#This Row],[氏名]],"")</f>
        <v>北川　清健</v>
      </c>
      <c r="J621" t="str">
        <f>IFERROR(選手[[#This Row],[氏名カナ]],"")</f>
        <v>ｷﾀｶﾞﾜ ｾｲｹﾝ</v>
      </c>
      <c r="K621" t="str">
        <f>IFERROR(選手[[#This Row],[所属名称１]],"")</f>
        <v>みかづきＳＳ</v>
      </c>
      <c r="L621">
        <f>IFERROR(選手[[#This Row],[学校コード]],"")</f>
        <v>3</v>
      </c>
      <c r="M621" t="str">
        <f>IFERROR(VLOOKUP(L621,色々!G:H,2,0),"")</f>
        <v>高校</v>
      </c>
      <c r="N621">
        <f>IFERROR(選手[[#This Row],[学年]],"")</f>
        <v>1</v>
      </c>
      <c r="O621" s="49">
        <f>IFERROR(選手[[#This Row],[生年月日]],"")</f>
        <v>39157</v>
      </c>
      <c r="P621">
        <f t="shared" si="9"/>
        <v>15</v>
      </c>
    </row>
    <row r="622" spans="6:16" x14ac:dyDescent="0.15">
      <c r="F622">
        <f>IFERROR(選手[[#This Row],[選手番号]],"")</f>
        <v>621</v>
      </c>
      <c r="G622">
        <f>IFERROR(選手[[#This Row],[性別コード]],"")</f>
        <v>1</v>
      </c>
      <c r="H622" t="str">
        <f>IFERROR(VLOOKUP(G622,色々!P:Q,2,0),"")</f>
        <v>男子</v>
      </c>
      <c r="I622" t="str">
        <f>IFERROR(選手[[#This Row],[氏名]],"")</f>
        <v>森澤　壮真</v>
      </c>
      <c r="J622" t="str">
        <f>IFERROR(選手[[#This Row],[氏名カナ]],"")</f>
        <v>ﾓﾘｻﾜ ｿｳﾏ</v>
      </c>
      <c r="K622" t="str">
        <f>IFERROR(選手[[#This Row],[所属名称１]],"")</f>
        <v>みかづきＳＳ</v>
      </c>
      <c r="L622">
        <f>IFERROR(選手[[#This Row],[学校コード]],"")</f>
        <v>2</v>
      </c>
      <c r="M622" t="str">
        <f>IFERROR(VLOOKUP(L622,色々!G:H,2,0),"")</f>
        <v>中学</v>
      </c>
      <c r="N622">
        <f>IFERROR(選手[[#This Row],[学年]],"")</f>
        <v>3</v>
      </c>
      <c r="O622" s="49">
        <f>IFERROR(選手[[#This Row],[生年月日]],"")</f>
        <v>39371</v>
      </c>
      <c r="P622">
        <f t="shared" si="9"/>
        <v>15</v>
      </c>
    </row>
    <row r="623" spans="6:16" x14ac:dyDescent="0.15">
      <c r="F623">
        <f>IFERROR(選手[[#This Row],[選手番号]],"")</f>
        <v>622</v>
      </c>
      <c r="G623">
        <f>IFERROR(選手[[#This Row],[性別コード]],"")</f>
        <v>1</v>
      </c>
      <c r="H623" t="str">
        <f>IFERROR(VLOOKUP(G623,色々!P:Q,2,0),"")</f>
        <v>男子</v>
      </c>
      <c r="I623" t="str">
        <f>IFERROR(選手[[#This Row],[氏名]],"")</f>
        <v>高田　涼介</v>
      </c>
      <c r="J623" t="str">
        <f>IFERROR(選手[[#This Row],[氏名カナ]],"")</f>
        <v>ﾀｶﾀ ﾘｮｳｽｹ</v>
      </c>
      <c r="K623" t="str">
        <f>IFERROR(選手[[#This Row],[所属名称１]],"")</f>
        <v>みかづきＳＳ</v>
      </c>
      <c r="L623">
        <f>IFERROR(選手[[#This Row],[学校コード]],"")</f>
        <v>2</v>
      </c>
      <c r="M623" t="str">
        <f>IFERROR(VLOOKUP(L623,色々!G:H,2,0),"")</f>
        <v>中学</v>
      </c>
      <c r="N623">
        <f>IFERROR(選手[[#This Row],[学年]],"")</f>
        <v>2</v>
      </c>
      <c r="O623" s="49">
        <f>IFERROR(選手[[#This Row],[生年月日]],"")</f>
        <v>39656</v>
      </c>
      <c r="P623">
        <f t="shared" si="9"/>
        <v>14</v>
      </c>
    </row>
    <row r="624" spans="6:16" x14ac:dyDescent="0.15">
      <c r="F624">
        <f>IFERROR(選手[[#This Row],[選手番号]],"")</f>
        <v>623</v>
      </c>
      <c r="G624">
        <f>IFERROR(選手[[#This Row],[性別コード]],"")</f>
        <v>1</v>
      </c>
      <c r="H624" t="str">
        <f>IFERROR(VLOOKUP(G624,色々!P:Q,2,0),"")</f>
        <v>男子</v>
      </c>
      <c r="I624" t="str">
        <f>IFERROR(選手[[#This Row],[氏名]],"")</f>
        <v>宮本　敦彦</v>
      </c>
      <c r="J624" t="str">
        <f>IFERROR(選手[[#This Row],[氏名カナ]],"")</f>
        <v>ﾐﾔﾓﾄ ｱﾂﾋｺ</v>
      </c>
      <c r="K624" t="str">
        <f>IFERROR(選手[[#This Row],[所属名称１]],"")</f>
        <v>みかづきＳＳ</v>
      </c>
      <c r="L624">
        <f>IFERROR(選手[[#This Row],[学校コード]],"")</f>
        <v>2</v>
      </c>
      <c r="M624" t="str">
        <f>IFERROR(VLOOKUP(L624,色々!G:H,2,0),"")</f>
        <v>中学</v>
      </c>
      <c r="N624">
        <f>IFERROR(選手[[#This Row],[学年]],"")</f>
        <v>2</v>
      </c>
      <c r="O624" s="49">
        <f>IFERROR(選手[[#This Row],[生年月日]],"")</f>
        <v>39773</v>
      </c>
      <c r="P624">
        <f t="shared" si="9"/>
        <v>14</v>
      </c>
    </row>
    <row r="625" spans="6:16" x14ac:dyDescent="0.15">
      <c r="F625">
        <f>IFERROR(選手[[#This Row],[選手番号]],"")</f>
        <v>624</v>
      </c>
      <c r="G625">
        <f>IFERROR(選手[[#This Row],[性別コード]],"")</f>
        <v>1</v>
      </c>
      <c r="H625" t="str">
        <f>IFERROR(VLOOKUP(G625,色々!P:Q,2,0),"")</f>
        <v>男子</v>
      </c>
      <c r="I625" t="str">
        <f>IFERROR(選手[[#This Row],[氏名]],"")</f>
        <v>川田琉空斗</v>
      </c>
      <c r="J625" t="str">
        <f>IFERROR(選手[[#This Row],[氏名カナ]],"")</f>
        <v>ｶﾜﾀ ﾘｸﾄ</v>
      </c>
      <c r="K625" t="str">
        <f>IFERROR(選手[[#This Row],[所属名称１]],"")</f>
        <v>みかづきＳＳ</v>
      </c>
      <c r="L625">
        <f>IFERROR(選手[[#This Row],[学校コード]],"")</f>
        <v>2</v>
      </c>
      <c r="M625" t="str">
        <f>IFERROR(VLOOKUP(L625,色々!G:H,2,0),"")</f>
        <v>中学</v>
      </c>
      <c r="N625">
        <f>IFERROR(選手[[#This Row],[学年]],"")</f>
        <v>1</v>
      </c>
      <c r="O625" s="49">
        <f>IFERROR(選手[[#This Row],[生年月日]],"")</f>
        <v>39951</v>
      </c>
      <c r="P625">
        <f t="shared" si="9"/>
        <v>13</v>
      </c>
    </row>
    <row r="626" spans="6:16" x14ac:dyDescent="0.15">
      <c r="F626">
        <f>IFERROR(選手[[#This Row],[選手番号]],"")</f>
        <v>625</v>
      </c>
      <c r="G626">
        <f>IFERROR(選手[[#This Row],[性別コード]],"")</f>
        <v>1</v>
      </c>
      <c r="H626" t="str">
        <f>IFERROR(VLOOKUP(G626,色々!P:Q,2,0),"")</f>
        <v>男子</v>
      </c>
      <c r="I626" t="str">
        <f>IFERROR(選手[[#This Row],[氏名]],"")</f>
        <v>三善　大煌</v>
      </c>
      <c r="J626" t="str">
        <f>IFERROR(選手[[#This Row],[氏名カナ]],"")</f>
        <v>ﾐﾖｼ ﾀﾞｲｷ</v>
      </c>
      <c r="K626" t="str">
        <f>IFERROR(選手[[#This Row],[所属名称１]],"")</f>
        <v>みかづきＳＳ</v>
      </c>
      <c r="L626">
        <f>IFERROR(選手[[#This Row],[学校コード]],"")</f>
        <v>2</v>
      </c>
      <c r="M626" t="str">
        <f>IFERROR(VLOOKUP(L626,色々!G:H,2,0),"")</f>
        <v>中学</v>
      </c>
      <c r="N626">
        <f>IFERROR(選手[[#This Row],[学年]],"")</f>
        <v>1</v>
      </c>
      <c r="O626" s="49">
        <f>IFERROR(選手[[#This Row],[生年月日]],"")</f>
        <v>39979</v>
      </c>
      <c r="P626">
        <f t="shared" si="9"/>
        <v>13</v>
      </c>
    </row>
    <row r="627" spans="6:16" x14ac:dyDescent="0.15">
      <c r="F627">
        <f>IFERROR(選手[[#This Row],[選手番号]],"")</f>
        <v>626</v>
      </c>
      <c r="G627">
        <f>IFERROR(選手[[#This Row],[性別コード]],"")</f>
        <v>1</v>
      </c>
      <c r="H627" t="str">
        <f>IFERROR(VLOOKUP(G627,色々!P:Q,2,0),"")</f>
        <v>男子</v>
      </c>
      <c r="I627" t="str">
        <f>IFERROR(選手[[#This Row],[氏名]],"")</f>
        <v>福永　春樹</v>
      </c>
      <c r="J627" t="str">
        <f>IFERROR(選手[[#This Row],[氏名カナ]],"")</f>
        <v>ﾌｸﾅｶﾞ ﾊﾙｷ</v>
      </c>
      <c r="K627" t="str">
        <f>IFERROR(選手[[#This Row],[所属名称１]],"")</f>
        <v>みかづきＳＳ</v>
      </c>
      <c r="L627">
        <f>IFERROR(選手[[#This Row],[学校コード]],"")</f>
        <v>2</v>
      </c>
      <c r="M627" t="str">
        <f>IFERROR(VLOOKUP(L627,色々!G:H,2,0),"")</f>
        <v>中学</v>
      </c>
      <c r="N627">
        <f>IFERROR(選手[[#This Row],[学年]],"")</f>
        <v>1</v>
      </c>
      <c r="O627" s="49">
        <f>IFERROR(選手[[#This Row],[生年月日]],"")</f>
        <v>40214</v>
      </c>
      <c r="P627">
        <f t="shared" si="9"/>
        <v>12</v>
      </c>
    </row>
    <row r="628" spans="6:16" x14ac:dyDescent="0.15">
      <c r="F628">
        <f>IFERROR(選手[[#This Row],[選手番号]],"")</f>
        <v>627</v>
      </c>
      <c r="G628">
        <f>IFERROR(選手[[#This Row],[性別コード]],"")</f>
        <v>1</v>
      </c>
      <c r="H628" t="str">
        <f>IFERROR(VLOOKUP(G628,色々!P:Q,2,0),"")</f>
        <v>男子</v>
      </c>
      <c r="I628" t="str">
        <f>IFERROR(選手[[#This Row],[氏名]],"")</f>
        <v>栁川　禮志</v>
      </c>
      <c r="J628" t="str">
        <f>IFERROR(選手[[#This Row],[氏名カナ]],"")</f>
        <v>ﾔﾅｶﾞﾜ ﾚｲｼﾞ</v>
      </c>
      <c r="K628" t="str">
        <f>IFERROR(選手[[#This Row],[所属名称１]],"")</f>
        <v>みかづきＳＳ</v>
      </c>
      <c r="L628">
        <f>IFERROR(選手[[#This Row],[学校コード]],"")</f>
        <v>2</v>
      </c>
      <c r="M628" t="str">
        <f>IFERROR(VLOOKUP(L628,色々!G:H,2,0),"")</f>
        <v>中学</v>
      </c>
      <c r="N628">
        <f>IFERROR(選手[[#This Row],[学年]],"")</f>
        <v>1</v>
      </c>
      <c r="O628" s="49">
        <f>IFERROR(選手[[#This Row],[生年月日]],"")</f>
        <v>40224</v>
      </c>
      <c r="P628">
        <f t="shared" si="9"/>
        <v>12</v>
      </c>
    </row>
    <row r="629" spans="6:16" x14ac:dyDescent="0.15">
      <c r="F629">
        <f>IFERROR(選手[[#This Row],[選手番号]],"")</f>
        <v>628</v>
      </c>
      <c r="G629">
        <f>IFERROR(選手[[#This Row],[性別コード]],"")</f>
        <v>1</v>
      </c>
      <c r="H629" t="str">
        <f>IFERROR(VLOOKUP(G629,色々!P:Q,2,0),"")</f>
        <v>男子</v>
      </c>
      <c r="I629" t="str">
        <f>IFERROR(選手[[#This Row],[氏名]],"")</f>
        <v>水原虎太郎</v>
      </c>
      <c r="J629" t="str">
        <f>IFERROR(選手[[#This Row],[氏名カナ]],"")</f>
        <v>ﾐｽﾞﾊﾗ ｺﾀﾛｳ</v>
      </c>
      <c r="K629" t="str">
        <f>IFERROR(選手[[#This Row],[所属名称１]],"")</f>
        <v>みかづきＳＳ</v>
      </c>
      <c r="L629">
        <f>IFERROR(選手[[#This Row],[学校コード]],"")</f>
        <v>1</v>
      </c>
      <c r="M629" t="str">
        <f>IFERROR(VLOOKUP(L629,色々!G:H,2,0),"")</f>
        <v>小学</v>
      </c>
      <c r="N629">
        <f>IFERROR(選手[[#This Row],[学年]],"")</f>
        <v>6</v>
      </c>
      <c r="O629" s="49">
        <f>IFERROR(選手[[#This Row],[生年月日]],"")</f>
        <v>40313</v>
      </c>
      <c r="P629">
        <f t="shared" si="9"/>
        <v>12</v>
      </c>
    </row>
    <row r="630" spans="6:16" x14ac:dyDescent="0.15">
      <c r="F630">
        <f>IFERROR(選手[[#This Row],[選手番号]],"")</f>
        <v>629</v>
      </c>
      <c r="G630">
        <f>IFERROR(選手[[#This Row],[性別コード]],"")</f>
        <v>1</v>
      </c>
      <c r="H630" t="str">
        <f>IFERROR(VLOOKUP(G630,色々!P:Q,2,0),"")</f>
        <v>男子</v>
      </c>
      <c r="I630" t="str">
        <f>IFERROR(選手[[#This Row],[氏名]],"")</f>
        <v>竹内　悠真</v>
      </c>
      <c r="J630" t="str">
        <f>IFERROR(選手[[#This Row],[氏名カナ]],"")</f>
        <v>ﾀｹｳﾁ ﾕｳｼﾝ</v>
      </c>
      <c r="K630" t="str">
        <f>IFERROR(選手[[#This Row],[所属名称１]],"")</f>
        <v>みかづきＳＳ</v>
      </c>
      <c r="L630">
        <f>IFERROR(選手[[#This Row],[学校コード]],"")</f>
        <v>1</v>
      </c>
      <c r="M630" t="str">
        <f>IFERROR(VLOOKUP(L630,色々!G:H,2,0),"")</f>
        <v>小学</v>
      </c>
      <c r="N630">
        <f>IFERROR(選手[[#This Row],[学年]],"")</f>
        <v>5</v>
      </c>
      <c r="O630" s="49">
        <f>IFERROR(選手[[#This Row],[生年月日]],"")</f>
        <v>40675</v>
      </c>
      <c r="P630">
        <f t="shared" si="9"/>
        <v>11</v>
      </c>
    </row>
    <row r="631" spans="6:16" x14ac:dyDescent="0.15">
      <c r="F631">
        <f>IFERROR(選手[[#This Row],[選手番号]],"")</f>
        <v>630</v>
      </c>
      <c r="G631">
        <f>IFERROR(選手[[#This Row],[性別コード]],"")</f>
        <v>2</v>
      </c>
      <c r="H631" t="str">
        <f>IFERROR(VLOOKUP(G631,色々!P:Q,2,0),"")</f>
        <v>女子</v>
      </c>
      <c r="I631" t="str">
        <f>IFERROR(選手[[#This Row],[氏名]],"")</f>
        <v>長野　亜音</v>
      </c>
      <c r="J631" t="str">
        <f>IFERROR(選手[[#This Row],[氏名カナ]],"")</f>
        <v>ﾅｶﾞﾉ ｱﾈ</v>
      </c>
      <c r="K631" t="str">
        <f>IFERROR(選手[[#This Row],[所属名称１]],"")</f>
        <v>みかづきＳＳ</v>
      </c>
      <c r="L631">
        <f>IFERROR(選手[[#This Row],[学校コード]],"")</f>
        <v>3</v>
      </c>
      <c r="M631" t="str">
        <f>IFERROR(VLOOKUP(L631,色々!G:H,2,0),"")</f>
        <v>高校</v>
      </c>
      <c r="N631">
        <f>IFERROR(選手[[#This Row],[学年]],"")</f>
        <v>2</v>
      </c>
      <c r="O631" s="49">
        <f>IFERROR(選手[[#This Row],[生年月日]],"")</f>
        <v>38570</v>
      </c>
      <c r="P631">
        <f t="shared" si="9"/>
        <v>17</v>
      </c>
    </row>
    <row r="632" spans="6:16" x14ac:dyDescent="0.15">
      <c r="F632">
        <f>IFERROR(選手[[#This Row],[選手番号]],"")</f>
        <v>631</v>
      </c>
      <c r="G632">
        <f>IFERROR(選手[[#This Row],[性別コード]],"")</f>
        <v>2</v>
      </c>
      <c r="H632" t="str">
        <f>IFERROR(VLOOKUP(G632,色々!P:Q,2,0),"")</f>
        <v>女子</v>
      </c>
      <c r="I632" t="str">
        <f>IFERROR(選手[[#This Row],[氏名]],"")</f>
        <v>宮本　藍果</v>
      </c>
      <c r="J632" t="str">
        <f>IFERROR(選手[[#This Row],[氏名カナ]],"")</f>
        <v>ﾐﾔﾓﾄ ｱｲｶ</v>
      </c>
      <c r="K632" t="str">
        <f>IFERROR(選手[[#This Row],[所属名称１]],"")</f>
        <v>みかづきＳＳ</v>
      </c>
      <c r="L632">
        <f>IFERROR(選手[[#This Row],[学校コード]],"")</f>
        <v>3</v>
      </c>
      <c r="M632" t="str">
        <f>IFERROR(VLOOKUP(L632,色々!G:H,2,0),"")</f>
        <v>高校</v>
      </c>
      <c r="N632">
        <f>IFERROR(選手[[#This Row],[学年]],"")</f>
        <v>2</v>
      </c>
      <c r="O632" s="49">
        <f>IFERROR(選手[[#This Row],[生年月日]],"")</f>
        <v>38632</v>
      </c>
      <c r="P632">
        <f t="shared" si="9"/>
        <v>17</v>
      </c>
    </row>
    <row r="633" spans="6:16" x14ac:dyDescent="0.15">
      <c r="F633">
        <f>IFERROR(選手[[#This Row],[選手番号]],"")</f>
        <v>632</v>
      </c>
      <c r="G633">
        <f>IFERROR(選手[[#This Row],[性別コード]],"")</f>
        <v>2</v>
      </c>
      <c r="H633" t="str">
        <f>IFERROR(VLOOKUP(G633,色々!P:Q,2,0),"")</f>
        <v>女子</v>
      </c>
      <c r="I633" t="str">
        <f>IFERROR(選手[[#This Row],[氏名]],"")</f>
        <v>平　ひなた</v>
      </c>
      <c r="J633" t="str">
        <f>IFERROR(選手[[#This Row],[氏名カナ]],"")</f>
        <v>ﾀｲﾗ ﾋﾅﾀ</v>
      </c>
      <c r="K633" t="str">
        <f>IFERROR(選手[[#This Row],[所属名称１]],"")</f>
        <v>みかづきＳＳ</v>
      </c>
      <c r="L633">
        <f>IFERROR(選手[[#This Row],[学校コード]],"")</f>
        <v>3</v>
      </c>
      <c r="M633" t="str">
        <f>IFERROR(VLOOKUP(L633,色々!G:H,2,0),"")</f>
        <v>高校</v>
      </c>
      <c r="N633">
        <f>IFERROR(選手[[#This Row],[学年]],"")</f>
        <v>2</v>
      </c>
      <c r="O633" s="49">
        <f>IFERROR(選手[[#This Row],[生年月日]],"")</f>
        <v>38660</v>
      </c>
      <c r="P633">
        <f t="shared" si="9"/>
        <v>17</v>
      </c>
    </row>
    <row r="634" spans="6:16" x14ac:dyDescent="0.15">
      <c r="F634">
        <f>IFERROR(選手[[#This Row],[選手番号]],"")</f>
        <v>633</v>
      </c>
      <c r="G634">
        <f>IFERROR(選手[[#This Row],[性別コード]],"")</f>
        <v>2</v>
      </c>
      <c r="H634" t="str">
        <f>IFERROR(VLOOKUP(G634,色々!P:Q,2,0),"")</f>
        <v>女子</v>
      </c>
      <c r="I634" t="str">
        <f>IFERROR(選手[[#This Row],[氏名]],"")</f>
        <v>山本　礼羅</v>
      </c>
      <c r="J634" t="str">
        <f>IFERROR(選手[[#This Row],[氏名カナ]],"")</f>
        <v>ﾔﾏﾓﾄ ﾚｲﾗ</v>
      </c>
      <c r="K634" t="str">
        <f>IFERROR(選手[[#This Row],[所属名称１]],"")</f>
        <v>みかづきＳＳ</v>
      </c>
      <c r="L634">
        <f>IFERROR(選手[[#This Row],[学校コード]],"")</f>
        <v>3</v>
      </c>
      <c r="M634" t="str">
        <f>IFERROR(VLOOKUP(L634,色々!G:H,2,0),"")</f>
        <v>高校</v>
      </c>
      <c r="N634">
        <f>IFERROR(選手[[#This Row],[学年]],"")</f>
        <v>2</v>
      </c>
      <c r="O634" s="49">
        <f>IFERROR(選手[[#This Row],[生年月日]],"")</f>
        <v>38727</v>
      </c>
      <c r="P634">
        <f t="shared" si="9"/>
        <v>16</v>
      </c>
    </row>
    <row r="635" spans="6:16" x14ac:dyDescent="0.15">
      <c r="F635">
        <f>IFERROR(選手[[#This Row],[選手番号]],"")</f>
        <v>634</v>
      </c>
      <c r="G635">
        <f>IFERROR(選手[[#This Row],[性別コード]],"")</f>
        <v>2</v>
      </c>
      <c r="H635" t="str">
        <f>IFERROR(VLOOKUP(G635,色々!P:Q,2,0),"")</f>
        <v>女子</v>
      </c>
      <c r="I635" t="str">
        <f>IFERROR(選手[[#This Row],[氏名]],"")</f>
        <v>明神　咲来</v>
      </c>
      <c r="J635" t="str">
        <f>IFERROR(選手[[#This Row],[氏名カナ]],"")</f>
        <v>ﾐｮｳｼﾞﾝ ｻﾗ</v>
      </c>
      <c r="K635" t="str">
        <f>IFERROR(選手[[#This Row],[所属名称１]],"")</f>
        <v>みかづきＳＳ</v>
      </c>
      <c r="L635">
        <f>IFERROR(選手[[#This Row],[学校コード]],"")</f>
        <v>3</v>
      </c>
      <c r="M635" t="str">
        <f>IFERROR(VLOOKUP(L635,色々!G:H,2,0),"")</f>
        <v>高校</v>
      </c>
      <c r="N635">
        <f>IFERROR(選手[[#This Row],[学年]],"")</f>
        <v>1</v>
      </c>
      <c r="O635" s="49">
        <f>IFERROR(選手[[#This Row],[生年月日]],"")</f>
        <v>38993</v>
      </c>
      <c r="P635">
        <f t="shared" si="9"/>
        <v>16</v>
      </c>
    </row>
    <row r="636" spans="6:16" x14ac:dyDescent="0.15">
      <c r="F636">
        <f>IFERROR(選手[[#This Row],[選手番号]],"")</f>
        <v>635</v>
      </c>
      <c r="G636">
        <f>IFERROR(選手[[#This Row],[性別コード]],"")</f>
        <v>2</v>
      </c>
      <c r="H636" t="str">
        <f>IFERROR(VLOOKUP(G636,色々!P:Q,2,0),"")</f>
        <v>女子</v>
      </c>
      <c r="I636" t="str">
        <f>IFERROR(選手[[#This Row],[氏名]],"")</f>
        <v>栗山　陽菜</v>
      </c>
      <c r="J636" t="str">
        <f>IFERROR(選手[[#This Row],[氏名カナ]],"")</f>
        <v>ｸﾘﾔﾏ ﾕﾅ</v>
      </c>
      <c r="K636" t="str">
        <f>IFERROR(選手[[#This Row],[所属名称１]],"")</f>
        <v>みかづきＳＳ</v>
      </c>
      <c r="L636">
        <f>IFERROR(選手[[#This Row],[学校コード]],"")</f>
        <v>2</v>
      </c>
      <c r="M636" t="str">
        <f>IFERROR(VLOOKUP(L636,色々!G:H,2,0),"")</f>
        <v>中学</v>
      </c>
      <c r="N636">
        <f>IFERROR(選手[[#This Row],[学年]],"")</f>
        <v>3</v>
      </c>
      <c r="O636" s="49">
        <f>IFERROR(選手[[#This Row],[生年月日]],"")</f>
        <v>39181</v>
      </c>
      <c r="P636">
        <f t="shared" si="9"/>
        <v>15</v>
      </c>
    </row>
    <row r="637" spans="6:16" x14ac:dyDescent="0.15">
      <c r="F637">
        <f>IFERROR(選手[[#This Row],[選手番号]],"")</f>
        <v>636</v>
      </c>
      <c r="G637">
        <f>IFERROR(選手[[#This Row],[性別コード]],"")</f>
        <v>2</v>
      </c>
      <c r="H637" t="str">
        <f>IFERROR(VLOOKUP(G637,色々!P:Q,2,0),"")</f>
        <v>女子</v>
      </c>
      <c r="I637" t="str">
        <f>IFERROR(選手[[#This Row],[氏名]],"")</f>
        <v>松井　遥南</v>
      </c>
      <c r="J637" t="str">
        <f>IFERROR(選手[[#This Row],[氏名カナ]],"")</f>
        <v>ﾏﾂｲ ﾊﾙﾅ</v>
      </c>
      <c r="K637" t="str">
        <f>IFERROR(選手[[#This Row],[所属名称１]],"")</f>
        <v>みかづきＳＳ</v>
      </c>
      <c r="L637">
        <f>IFERROR(選手[[#This Row],[学校コード]],"")</f>
        <v>2</v>
      </c>
      <c r="M637" t="str">
        <f>IFERROR(VLOOKUP(L637,色々!G:H,2,0),"")</f>
        <v>中学</v>
      </c>
      <c r="N637">
        <f>IFERROR(選手[[#This Row],[学年]],"")</f>
        <v>3</v>
      </c>
      <c r="O637" s="49">
        <f>IFERROR(選手[[#This Row],[生年月日]],"")</f>
        <v>39391</v>
      </c>
      <c r="P637">
        <f t="shared" si="9"/>
        <v>15</v>
      </c>
    </row>
    <row r="638" spans="6:16" x14ac:dyDescent="0.15">
      <c r="F638">
        <f>IFERROR(選手[[#This Row],[選手番号]],"")</f>
        <v>637</v>
      </c>
      <c r="G638">
        <f>IFERROR(選手[[#This Row],[性別コード]],"")</f>
        <v>2</v>
      </c>
      <c r="H638" t="str">
        <f>IFERROR(VLOOKUP(G638,色々!P:Q,2,0),"")</f>
        <v>女子</v>
      </c>
      <c r="I638" t="str">
        <f>IFERROR(選手[[#This Row],[氏名]],"")</f>
        <v>西之内花音</v>
      </c>
      <c r="J638" t="str">
        <f>IFERROR(選手[[#This Row],[氏名カナ]],"")</f>
        <v>ﾆｼﾉｳﾁ ｶﾉ</v>
      </c>
      <c r="K638" t="str">
        <f>IFERROR(選手[[#This Row],[所属名称１]],"")</f>
        <v>みかづきＳＳ</v>
      </c>
      <c r="L638">
        <f>IFERROR(選手[[#This Row],[学校コード]],"")</f>
        <v>2</v>
      </c>
      <c r="M638" t="str">
        <f>IFERROR(VLOOKUP(L638,色々!G:H,2,0),"")</f>
        <v>中学</v>
      </c>
      <c r="N638">
        <f>IFERROR(選手[[#This Row],[学年]],"")</f>
        <v>3</v>
      </c>
      <c r="O638" s="49">
        <f>IFERROR(選手[[#This Row],[生年月日]],"")</f>
        <v>39421</v>
      </c>
      <c r="P638">
        <f t="shared" si="9"/>
        <v>15</v>
      </c>
    </row>
    <row r="639" spans="6:16" x14ac:dyDescent="0.15">
      <c r="F639">
        <f>IFERROR(選手[[#This Row],[選手番号]],"")</f>
        <v>638</v>
      </c>
      <c r="G639">
        <f>IFERROR(選手[[#This Row],[性別コード]],"")</f>
        <v>2</v>
      </c>
      <c r="H639" t="str">
        <f>IFERROR(VLOOKUP(G639,色々!P:Q,2,0),"")</f>
        <v>女子</v>
      </c>
      <c r="I639" t="str">
        <f>IFERROR(選手[[#This Row],[氏名]],"")</f>
        <v>西之内鈴音</v>
      </c>
      <c r="J639" t="str">
        <f>IFERROR(選手[[#This Row],[氏名カナ]],"")</f>
        <v>ﾆｼﾉｳﾁ ﾚﾉ</v>
      </c>
      <c r="K639" t="str">
        <f>IFERROR(選手[[#This Row],[所属名称１]],"")</f>
        <v>みかづきＳＳ</v>
      </c>
      <c r="L639">
        <f>IFERROR(選手[[#This Row],[学校コード]],"")</f>
        <v>2</v>
      </c>
      <c r="M639" t="str">
        <f>IFERROR(VLOOKUP(L639,色々!G:H,2,0),"")</f>
        <v>中学</v>
      </c>
      <c r="N639">
        <f>IFERROR(選手[[#This Row],[学年]],"")</f>
        <v>3</v>
      </c>
      <c r="O639" s="49">
        <f>IFERROR(選手[[#This Row],[生年月日]],"")</f>
        <v>39421</v>
      </c>
      <c r="P639">
        <f t="shared" si="9"/>
        <v>15</v>
      </c>
    </row>
    <row r="640" spans="6:16" x14ac:dyDescent="0.15">
      <c r="F640">
        <f>IFERROR(選手[[#This Row],[選手番号]],"")</f>
        <v>639</v>
      </c>
      <c r="G640">
        <f>IFERROR(選手[[#This Row],[性別コード]],"")</f>
        <v>2</v>
      </c>
      <c r="H640" t="str">
        <f>IFERROR(VLOOKUP(G640,色々!P:Q,2,0),"")</f>
        <v>女子</v>
      </c>
      <c r="I640" t="str">
        <f>IFERROR(選手[[#This Row],[氏名]],"")</f>
        <v>大坪　奈央</v>
      </c>
      <c r="J640" t="str">
        <f>IFERROR(選手[[#This Row],[氏名カナ]],"")</f>
        <v>ｵｵﾂﾎﾞ ﾅｵ</v>
      </c>
      <c r="K640" t="str">
        <f>IFERROR(選手[[#This Row],[所属名称１]],"")</f>
        <v>みかづきＳＳ</v>
      </c>
      <c r="L640">
        <f>IFERROR(選手[[#This Row],[学校コード]],"")</f>
        <v>2</v>
      </c>
      <c r="M640" t="str">
        <f>IFERROR(VLOOKUP(L640,色々!G:H,2,0),"")</f>
        <v>中学</v>
      </c>
      <c r="N640">
        <f>IFERROR(選手[[#This Row],[学年]],"")</f>
        <v>3</v>
      </c>
      <c r="O640" s="49">
        <f>IFERROR(選手[[#This Row],[生年月日]],"")</f>
        <v>39490</v>
      </c>
      <c r="P640">
        <f t="shared" si="9"/>
        <v>14</v>
      </c>
    </row>
    <row r="641" spans="6:16" x14ac:dyDescent="0.15">
      <c r="F641">
        <f>IFERROR(選手[[#This Row],[選手番号]],"")</f>
        <v>640</v>
      </c>
      <c r="G641">
        <f>IFERROR(選手[[#This Row],[性別コード]],"")</f>
        <v>2</v>
      </c>
      <c r="H641" t="str">
        <f>IFERROR(VLOOKUP(G641,色々!P:Q,2,0),"")</f>
        <v>女子</v>
      </c>
      <c r="I641" t="str">
        <f>IFERROR(選手[[#This Row],[氏名]],"")</f>
        <v>森田　紗矢</v>
      </c>
      <c r="J641" t="str">
        <f>IFERROR(選手[[#This Row],[氏名カナ]],"")</f>
        <v>ﾓﾘﾀ ｻﾔ</v>
      </c>
      <c r="K641" t="str">
        <f>IFERROR(選手[[#This Row],[所属名称１]],"")</f>
        <v>みかづきＳＳ</v>
      </c>
      <c r="L641">
        <f>IFERROR(選手[[#This Row],[学校コード]],"")</f>
        <v>2</v>
      </c>
      <c r="M641" t="str">
        <f>IFERROR(VLOOKUP(L641,色々!G:H,2,0),"")</f>
        <v>中学</v>
      </c>
      <c r="N641">
        <f>IFERROR(選手[[#This Row],[学年]],"")</f>
        <v>2</v>
      </c>
      <c r="O641" s="49">
        <f>IFERROR(選手[[#This Row],[生年月日]],"")</f>
        <v>39587</v>
      </c>
      <c r="P641">
        <f t="shared" si="9"/>
        <v>14</v>
      </c>
    </row>
    <row r="642" spans="6:16" x14ac:dyDescent="0.15">
      <c r="F642">
        <f>IFERROR(選手[[#This Row],[選手番号]],"")</f>
        <v>641</v>
      </c>
      <c r="G642">
        <f>IFERROR(選手[[#This Row],[性別コード]],"")</f>
        <v>2</v>
      </c>
      <c r="H642" t="str">
        <f>IFERROR(VLOOKUP(G642,色々!P:Q,2,0),"")</f>
        <v>女子</v>
      </c>
      <c r="I642" t="str">
        <f>IFERROR(選手[[#This Row],[氏名]],"")</f>
        <v>濵渦　愛莉</v>
      </c>
      <c r="J642" t="str">
        <f>IFERROR(選手[[#This Row],[氏名カナ]],"")</f>
        <v>ﾊﾏｳｽﾞ ｱｲﾘ</v>
      </c>
      <c r="K642" t="str">
        <f>IFERROR(選手[[#This Row],[所属名称１]],"")</f>
        <v>みかづきＳＳ</v>
      </c>
      <c r="L642">
        <f>IFERROR(選手[[#This Row],[学校コード]],"")</f>
        <v>2</v>
      </c>
      <c r="M642" t="str">
        <f>IFERROR(VLOOKUP(L642,色々!G:H,2,0),"")</f>
        <v>中学</v>
      </c>
      <c r="N642">
        <f>IFERROR(選手[[#This Row],[学年]],"")</f>
        <v>2</v>
      </c>
      <c r="O642" s="49">
        <f>IFERROR(選手[[#This Row],[生年月日]],"")</f>
        <v>39754</v>
      </c>
      <c r="P642">
        <f t="shared" si="9"/>
        <v>14</v>
      </c>
    </row>
    <row r="643" spans="6:16" x14ac:dyDescent="0.15">
      <c r="F643">
        <f>IFERROR(選手[[#This Row],[選手番号]],"")</f>
        <v>642</v>
      </c>
      <c r="G643">
        <f>IFERROR(選手[[#This Row],[性別コード]],"")</f>
        <v>2</v>
      </c>
      <c r="H643" t="str">
        <f>IFERROR(VLOOKUP(G643,色々!P:Q,2,0),"")</f>
        <v>女子</v>
      </c>
      <c r="I643" t="str">
        <f>IFERROR(選手[[#This Row],[氏名]],"")</f>
        <v>小笠原柚結</v>
      </c>
      <c r="J643" t="str">
        <f>IFERROR(選手[[#This Row],[氏名カナ]],"")</f>
        <v>ｵｶﾞｻﾜﾗ ﾕｽﾞﾕ</v>
      </c>
      <c r="K643" t="str">
        <f>IFERROR(選手[[#This Row],[所属名称１]],"")</f>
        <v>みかづきＳＳ</v>
      </c>
      <c r="L643">
        <f>IFERROR(選手[[#This Row],[学校コード]],"")</f>
        <v>2</v>
      </c>
      <c r="M643" t="str">
        <f>IFERROR(VLOOKUP(L643,色々!G:H,2,0),"")</f>
        <v>中学</v>
      </c>
      <c r="N643">
        <f>IFERROR(選手[[#This Row],[学年]],"")</f>
        <v>1</v>
      </c>
      <c r="O643" s="49">
        <f>IFERROR(選手[[#This Row],[生年月日]],"")</f>
        <v>39921</v>
      </c>
      <c r="P643">
        <f t="shared" ref="P643:P706" si="10">DATEDIF(O643,$O$1,"y")</f>
        <v>13</v>
      </c>
    </row>
    <row r="644" spans="6:16" x14ac:dyDescent="0.15">
      <c r="F644">
        <f>IFERROR(選手[[#This Row],[選手番号]],"")</f>
        <v>643</v>
      </c>
      <c r="G644">
        <f>IFERROR(選手[[#This Row],[性別コード]],"")</f>
        <v>2</v>
      </c>
      <c r="H644" t="str">
        <f>IFERROR(VLOOKUP(G644,色々!P:Q,2,0),"")</f>
        <v>女子</v>
      </c>
      <c r="I644" t="str">
        <f>IFERROR(選手[[#This Row],[氏名]],"")</f>
        <v>伊藤　妃彩</v>
      </c>
      <c r="J644" t="str">
        <f>IFERROR(選手[[#This Row],[氏名カナ]],"")</f>
        <v>ｲﾄｳ ﾋｲﾛ</v>
      </c>
      <c r="K644" t="str">
        <f>IFERROR(選手[[#This Row],[所属名称１]],"")</f>
        <v>みかづきＳＳ</v>
      </c>
      <c r="L644">
        <f>IFERROR(選手[[#This Row],[学校コード]],"")</f>
        <v>2</v>
      </c>
      <c r="M644" t="str">
        <f>IFERROR(VLOOKUP(L644,色々!G:H,2,0),"")</f>
        <v>中学</v>
      </c>
      <c r="N644">
        <f>IFERROR(選手[[#This Row],[学年]],"")</f>
        <v>1</v>
      </c>
      <c r="O644" s="49">
        <f>IFERROR(選手[[#This Row],[生年月日]],"")</f>
        <v>39938</v>
      </c>
      <c r="P644">
        <f t="shared" si="10"/>
        <v>13</v>
      </c>
    </row>
    <row r="645" spans="6:16" x14ac:dyDescent="0.15">
      <c r="F645">
        <f>IFERROR(選手[[#This Row],[選手番号]],"")</f>
        <v>644</v>
      </c>
      <c r="G645">
        <f>IFERROR(選手[[#This Row],[性別コード]],"")</f>
        <v>2</v>
      </c>
      <c r="H645" t="str">
        <f>IFERROR(VLOOKUP(G645,色々!P:Q,2,0),"")</f>
        <v>女子</v>
      </c>
      <c r="I645" t="str">
        <f>IFERROR(選手[[#This Row],[氏名]],"")</f>
        <v>野田　明愛</v>
      </c>
      <c r="J645" t="str">
        <f>IFERROR(選手[[#This Row],[氏名カナ]],"")</f>
        <v>ﾉﾀﾞ ﾒｲｱ</v>
      </c>
      <c r="K645" t="str">
        <f>IFERROR(選手[[#This Row],[所属名称１]],"")</f>
        <v>みかづきＳＳ</v>
      </c>
      <c r="L645">
        <f>IFERROR(選手[[#This Row],[学校コード]],"")</f>
        <v>2</v>
      </c>
      <c r="M645" t="str">
        <f>IFERROR(VLOOKUP(L645,色々!G:H,2,0),"")</f>
        <v>中学</v>
      </c>
      <c r="N645">
        <f>IFERROR(選手[[#This Row],[学年]],"")</f>
        <v>1</v>
      </c>
      <c r="O645" s="49">
        <f>IFERROR(選手[[#This Row],[生年月日]],"")</f>
        <v>40101</v>
      </c>
      <c r="P645">
        <f t="shared" si="10"/>
        <v>13</v>
      </c>
    </row>
    <row r="646" spans="6:16" x14ac:dyDescent="0.15">
      <c r="F646">
        <f>IFERROR(選手[[#This Row],[選手番号]],"")</f>
        <v>645</v>
      </c>
      <c r="G646">
        <f>IFERROR(選手[[#This Row],[性別コード]],"")</f>
        <v>2</v>
      </c>
      <c r="H646" t="str">
        <f>IFERROR(VLOOKUP(G646,色々!P:Q,2,0),"")</f>
        <v>女子</v>
      </c>
      <c r="I646" t="str">
        <f>IFERROR(選手[[#This Row],[氏名]],"")</f>
        <v>酒井　晴加</v>
      </c>
      <c r="J646" t="str">
        <f>IFERROR(選手[[#This Row],[氏名カナ]],"")</f>
        <v>ｻｶｲ ﾊﾙｶ</v>
      </c>
      <c r="K646" t="str">
        <f>IFERROR(選手[[#This Row],[所属名称１]],"")</f>
        <v>みかづきＳＳ</v>
      </c>
      <c r="L646">
        <f>IFERROR(選手[[#This Row],[学校コード]],"")</f>
        <v>1</v>
      </c>
      <c r="M646" t="str">
        <f>IFERROR(VLOOKUP(L646,色々!G:H,2,0),"")</f>
        <v>小学</v>
      </c>
      <c r="N646">
        <f>IFERROR(選手[[#This Row],[学年]],"")</f>
        <v>6</v>
      </c>
      <c r="O646" s="49">
        <f>IFERROR(選手[[#This Row],[生年月日]],"")</f>
        <v>40283</v>
      </c>
      <c r="P646">
        <f t="shared" si="10"/>
        <v>12</v>
      </c>
    </row>
    <row r="647" spans="6:16" x14ac:dyDescent="0.15">
      <c r="F647">
        <f>IFERROR(選手[[#This Row],[選手番号]],"")</f>
        <v>646</v>
      </c>
      <c r="G647">
        <f>IFERROR(選手[[#This Row],[性別コード]],"")</f>
        <v>2</v>
      </c>
      <c r="H647" t="str">
        <f>IFERROR(VLOOKUP(G647,色々!P:Q,2,0),"")</f>
        <v>女子</v>
      </c>
      <c r="I647" t="str">
        <f>IFERROR(選手[[#This Row],[氏名]],"")</f>
        <v>遠藤　れな</v>
      </c>
      <c r="J647" t="str">
        <f>IFERROR(選手[[#This Row],[氏名カナ]],"")</f>
        <v>ｴﾝﾄﾞｳ ﾚﾅ</v>
      </c>
      <c r="K647" t="str">
        <f>IFERROR(選手[[#This Row],[所属名称１]],"")</f>
        <v>みかづきＳＳ</v>
      </c>
      <c r="L647">
        <f>IFERROR(選手[[#This Row],[学校コード]],"")</f>
        <v>1</v>
      </c>
      <c r="M647" t="str">
        <f>IFERROR(VLOOKUP(L647,色々!G:H,2,0),"")</f>
        <v>小学</v>
      </c>
      <c r="N647">
        <f>IFERROR(選手[[#This Row],[学年]],"")</f>
        <v>6</v>
      </c>
      <c r="O647" s="49">
        <f>IFERROR(選手[[#This Row],[生年月日]],"")</f>
        <v>40480</v>
      </c>
      <c r="P647">
        <f t="shared" si="10"/>
        <v>12</v>
      </c>
    </row>
    <row r="648" spans="6:16" x14ac:dyDescent="0.15">
      <c r="F648">
        <f>IFERROR(選手[[#This Row],[選手番号]],"")</f>
        <v>647</v>
      </c>
      <c r="G648">
        <f>IFERROR(選手[[#This Row],[性別コード]],"")</f>
        <v>2</v>
      </c>
      <c r="H648" t="str">
        <f>IFERROR(VLOOKUP(G648,色々!P:Q,2,0),"")</f>
        <v>女子</v>
      </c>
      <c r="I648" t="str">
        <f>IFERROR(選手[[#This Row],[氏名]],"")</f>
        <v>草鹿日南梨</v>
      </c>
      <c r="J648" t="str">
        <f>IFERROR(選手[[#This Row],[氏名カナ]],"")</f>
        <v>ｸｻｶ ﾋﾅﾘ</v>
      </c>
      <c r="K648" t="str">
        <f>IFERROR(選手[[#This Row],[所属名称１]],"")</f>
        <v>みかづきＳＳ</v>
      </c>
      <c r="L648">
        <f>IFERROR(選手[[#This Row],[学校コード]],"")</f>
        <v>1</v>
      </c>
      <c r="M648" t="str">
        <f>IFERROR(VLOOKUP(L648,色々!G:H,2,0),"")</f>
        <v>小学</v>
      </c>
      <c r="N648">
        <f>IFERROR(選手[[#This Row],[学年]],"")</f>
        <v>5</v>
      </c>
      <c r="O648" s="49">
        <f>IFERROR(選手[[#This Row],[生年月日]],"")</f>
        <v>40661</v>
      </c>
      <c r="P648">
        <f t="shared" si="10"/>
        <v>11</v>
      </c>
    </row>
    <row r="649" spans="6:16" x14ac:dyDescent="0.15">
      <c r="F649">
        <f>IFERROR(選手[[#This Row],[選手番号]],"")</f>
        <v>648</v>
      </c>
      <c r="G649">
        <f>IFERROR(選手[[#This Row],[性別コード]],"")</f>
        <v>2</v>
      </c>
      <c r="H649" t="str">
        <f>IFERROR(VLOOKUP(G649,色々!P:Q,2,0),"")</f>
        <v>女子</v>
      </c>
      <c r="I649" t="str">
        <f>IFERROR(選手[[#This Row],[氏名]],"")</f>
        <v>小島　千音</v>
      </c>
      <c r="J649" t="str">
        <f>IFERROR(選手[[#This Row],[氏名カナ]],"")</f>
        <v>ｵｼﾞﾏ ﾈﾈ</v>
      </c>
      <c r="K649" t="str">
        <f>IFERROR(選手[[#This Row],[所属名称１]],"")</f>
        <v>みかづきＳＳ</v>
      </c>
      <c r="L649">
        <f>IFERROR(選手[[#This Row],[学校コード]],"")</f>
        <v>1</v>
      </c>
      <c r="M649" t="str">
        <f>IFERROR(VLOOKUP(L649,色々!G:H,2,0),"")</f>
        <v>小学</v>
      </c>
      <c r="N649">
        <f>IFERROR(選手[[#This Row],[学年]],"")</f>
        <v>5</v>
      </c>
      <c r="O649" s="49">
        <f>IFERROR(選手[[#This Row],[生年月日]],"")</f>
        <v>40664</v>
      </c>
      <c r="P649">
        <f t="shared" si="10"/>
        <v>11</v>
      </c>
    </row>
    <row r="650" spans="6:16" x14ac:dyDescent="0.15">
      <c r="F650">
        <f>IFERROR(選手[[#This Row],[選手番号]],"")</f>
        <v>649</v>
      </c>
      <c r="G650">
        <f>IFERROR(選手[[#This Row],[性別コード]],"")</f>
        <v>2</v>
      </c>
      <c r="H650" t="str">
        <f>IFERROR(VLOOKUP(G650,色々!P:Q,2,0),"")</f>
        <v>女子</v>
      </c>
      <c r="I650" t="str">
        <f>IFERROR(選手[[#This Row],[氏名]],"")</f>
        <v>伊藤　愛彩</v>
      </c>
      <c r="J650" t="str">
        <f>IFERROR(選手[[#This Row],[氏名カナ]],"")</f>
        <v>ｲﾄｳ ﾏﾅｻ</v>
      </c>
      <c r="K650" t="str">
        <f>IFERROR(選手[[#This Row],[所属名称１]],"")</f>
        <v>みかづきＳＳ</v>
      </c>
      <c r="L650">
        <f>IFERROR(選手[[#This Row],[学校コード]],"")</f>
        <v>1</v>
      </c>
      <c r="M650" t="str">
        <f>IFERROR(VLOOKUP(L650,色々!G:H,2,0),"")</f>
        <v>小学</v>
      </c>
      <c r="N650">
        <f>IFERROR(選手[[#This Row],[学年]],"")</f>
        <v>5</v>
      </c>
      <c r="O650" s="49">
        <f>IFERROR(選手[[#This Row],[生年月日]],"")</f>
        <v>40682</v>
      </c>
      <c r="P650">
        <f t="shared" si="10"/>
        <v>11</v>
      </c>
    </row>
    <row r="651" spans="6:16" x14ac:dyDescent="0.15">
      <c r="F651">
        <f>IFERROR(選手[[#This Row],[選手番号]],"")</f>
        <v>650</v>
      </c>
      <c r="G651">
        <f>IFERROR(選手[[#This Row],[性別コード]],"")</f>
        <v>2</v>
      </c>
      <c r="H651" t="str">
        <f>IFERROR(VLOOKUP(G651,色々!P:Q,2,0),"")</f>
        <v>女子</v>
      </c>
      <c r="I651" t="str">
        <f>IFERROR(選手[[#This Row],[氏名]],"")</f>
        <v>吉村　咲希</v>
      </c>
      <c r="J651" t="str">
        <f>IFERROR(選手[[#This Row],[氏名カナ]],"")</f>
        <v>ﾖｼﾑﾗ ｻｷ</v>
      </c>
      <c r="K651" t="str">
        <f>IFERROR(選手[[#This Row],[所属名称１]],"")</f>
        <v>みかづきＳＳ</v>
      </c>
      <c r="L651">
        <f>IFERROR(選手[[#This Row],[学校コード]],"")</f>
        <v>1</v>
      </c>
      <c r="M651" t="str">
        <f>IFERROR(VLOOKUP(L651,色々!G:H,2,0),"")</f>
        <v>小学</v>
      </c>
      <c r="N651">
        <f>IFERROR(選手[[#This Row],[学年]],"")</f>
        <v>5</v>
      </c>
      <c r="O651" s="49">
        <f>IFERROR(選手[[#This Row],[生年月日]],"")</f>
        <v>40735</v>
      </c>
      <c r="P651">
        <f t="shared" si="10"/>
        <v>11</v>
      </c>
    </row>
    <row r="652" spans="6:16" x14ac:dyDescent="0.15">
      <c r="F652">
        <f>IFERROR(選手[[#This Row],[選手番号]],"")</f>
        <v>651</v>
      </c>
      <c r="G652">
        <f>IFERROR(選手[[#This Row],[性別コード]],"")</f>
        <v>2</v>
      </c>
      <c r="H652" t="str">
        <f>IFERROR(VLOOKUP(G652,色々!P:Q,2,0),"")</f>
        <v>女子</v>
      </c>
      <c r="I652" t="str">
        <f>IFERROR(選手[[#This Row],[氏名]],"")</f>
        <v>岩間妃名子</v>
      </c>
      <c r="J652" t="str">
        <f>IFERROR(選手[[#This Row],[氏名カナ]],"")</f>
        <v>ｲﾜﾏ ﾋﾅｺ</v>
      </c>
      <c r="K652" t="str">
        <f>IFERROR(選手[[#This Row],[所属名称１]],"")</f>
        <v>みかづきＳＳ</v>
      </c>
      <c r="L652">
        <f>IFERROR(選手[[#This Row],[学校コード]],"")</f>
        <v>1</v>
      </c>
      <c r="M652" t="str">
        <f>IFERROR(VLOOKUP(L652,色々!G:H,2,0),"")</f>
        <v>小学</v>
      </c>
      <c r="N652">
        <f>IFERROR(選手[[#This Row],[学年]],"")</f>
        <v>5</v>
      </c>
      <c r="O652" s="49">
        <f>IFERROR(選手[[#This Row],[生年月日]],"")</f>
        <v>40747</v>
      </c>
      <c r="P652">
        <f t="shared" si="10"/>
        <v>11</v>
      </c>
    </row>
    <row r="653" spans="6:16" x14ac:dyDescent="0.15">
      <c r="F653">
        <f>IFERROR(選手[[#This Row],[選手番号]],"")</f>
        <v>652</v>
      </c>
      <c r="G653">
        <f>IFERROR(選手[[#This Row],[性別コード]],"")</f>
        <v>2</v>
      </c>
      <c r="H653" t="str">
        <f>IFERROR(VLOOKUP(G653,色々!P:Q,2,0),"")</f>
        <v>女子</v>
      </c>
      <c r="I653" t="str">
        <f>IFERROR(選手[[#This Row],[氏名]],"")</f>
        <v>原田　愛子</v>
      </c>
      <c r="J653" t="str">
        <f>IFERROR(選手[[#This Row],[氏名カナ]],"")</f>
        <v>ﾊﾗﾀﾞ ｱｲｺ</v>
      </c>
      <c r="K653" t="str">
        <f>IFERROR(選手[[#This Row],[所属名称１]],"")</f>
        <v>みかづきＳＳ</v>
      </c>
      <c r="L653">
        <f>IFERROR(選手[[#This Row],[学校コード]],"")</f>
        <v>1</v>
      </c>
      <c r="M653" t="str">
        <f>IFERROR(VLOOKUP(L653,色々!G:H,2,0),"")</f>
        <v>小学</v>
      </c>
      <c r="N653">
        <f>IFERROR(選手[[#This Row],[学年]],"")</f>
        <v>5</v>
      </c>
      <c r="O653" s="49">
        <f>IFERROR(選手[[#This Row],[生年月日]],"")</f>
        <v>40758</v>
      </c>
      <c r="P653">
        <f t="shared" si="10"/>
        <v>11</v>
      </c>
    </row>
    <row r="654" spans="6:16" x14ac:dyDescent="0.15">
      <c r="F654">
        <f>IFERROR(選手[[#This Row],[選手番号]],"")</f>
        <v>653</v>
      </c>
      <c r="G654">
        <f>IFERROR(選手[[#This Row],[性別コード]],"")</f>
        <v>2</v>
      </c>
      <c r="H654" t="str">
        <f>IFERROR(VLOOKUP(G654,色々!P:Q,2,0),"")</f>
        <v>女子</v>
      </c>
      <c r="I654" t="str">
        <f>IFERROR(選手[[#This Row],[氏名]],"")</f>
        <v>古谷　璃和</v>
      </c>
      <c r="J654" t="str">
        <f>IFERROR(選手[[#This Row],[氏名カナ]],"")</f>
        <v>ｺﾀﾆ ﾘﾜ</v>
      </c>
      <c r="K654" t="str">
        <f>IFERROR(選手[[#This Row],[所属名称１]],"")</f>
        <v>みかづきＳＳ</v>
      </c>
      <c r="L654">
        <f>IFERROR(選手[[#This Row],[学校コード]],"")</f>
        <v>1</v>
      </c>
      <c r="M654" t="str">
        <f>IFERROR(VLOOKUP(L654,色々!G:H,2,0),"")</f>
        <v>小学</v>
      </c>
      <c r="N654">
        <f>IFERROR(選手[[#This Row],[学年]],"")</f>
        <v>5</v>
      </c>
      <c r="O654" s="49">
        <f>IFERROR(選手[[#This Row],[生年月日]],"")</f>
        <v>40947</v>
      </c>
      <c r="P654">
        <f t="shared" si="10"/>
        <v>10</v>
      </c>
    </row>
    <row r="655" spans="6:16" x14ac:dyDescent="0.15">
      <c r="F655">
        <f>IFERROR(選手[[#This Row],[選手番号]],"")</f>
        <v>654</v>
      </c>
      <c r="G655">
        <f>IFERROR(選手[[#This Row],[性別コード]],"")</f>
        <v>2</v>
      </c>
      <c r="H655" t="str">
        <f>IFERROR(VLOOKUP(G655,色々!P:Q,2,0),"")</f>
        <v>女子</v>
      </c>
      <c r="I655" t="str">
        <f>IFERROR(選手[[#This Row],[氏名]],"")</f>
        <v>福永　伽央</v>
      </c>
      <c r="J655" t="str">
        <f>IFERROR(選手[[#This Row],[氏名カナ]],"")</f>
        <v>ﾌｸﾅｶﾞ ｶｵ</v>
      </c>
      <c r="K655" t="str">
        <f>IFERROR(選手[[#This Row],[所属名称１]],"")</f>
        <v>みかづきＳＳ</v>
      </c>
      <c r="L655">
        <f>IFERROR(選手[[#This Row],[学校コード]],"")</f>
        <v>1</v>
      </c>
      <c r="M655" t="str">
        <f>IFERROR(VLOOKUP(L655,色々!G:H,2,0),"")</f>
        <v>小学</v>
      </c>
      <c r="N655">
        <f>IFERROR(選手[[#This Row],[学年]],"")</f>
        <v>5</v>
      </c>
      <c r="O655" s="49">
        <f>IFERROR(選手[[#This Row],[生年月日]],"")</f>
        <v>41000</v>
      </c>
      <c r="P655">
        <f t="shared" si="10"/>
        <v>10</v>
      </c>
    </row>
    <row r="656" spans="6:16" x14ac:dyDescent="0.15">
      <c r="F656">
        <f>IFERROR(選手[[#This Row],[選手番号]],"")</f>
        <v>655</v>
      </c>
      <c r="G656">
        <f>IFERROR(選手[[#This Row],[性別コード]],"")</f>
        <v>2</v>
      </c>
      <c r="H656" t="str">
        <f>IFERROR(VLOOKUP(G656,色々!P:Q,2,0),"")</f>
        <v>女子</v>
      </c>
      <c r="I656" t="str">
        <f>IFERROR(選手[[#This Row],[氏名]],"")</f>
        <v>鈴木　凜子</v>
      </c>
      <c r="J656" t="str">
        <f>IFERROR(選手[[#This Row],[氏名カナ]],"")</f>
        <v>ｽｽﾞｷ ﾘﾝｺ</v>
      </c>
      <c r="K656" t="str">
        <f>IFERROR(選手[[#This Row],[所属名称１]],"")</f>
        <v>みかづきＳＳ</v>
      </c>
      <c r="L656">
        <f>IFERROR(選手[[#This Row],[学校コード]],"")</f>
        <v>1</v>
      </c>
      <c r="M656" t="str">
        <f>IFERROR(VLOOKUP(L656,色々!G:H,2,0),"")</f>
        <v>小学</v>
      </c>
      <c r="N656">
        <f>IFERROR(選手[[#This Row],[学年]],"")</f>
        <v>4</v>
      </c>
      <c r="O656" s="49">
        <f>IFERROR(選手[[#This Row],[生年月日]],"")</f>
        <v>41109</v>
      </c>
      <c r="P656">
        <f t="shared" si="10"/>
        <v>10</v>
      </c>
    </row>
    <row r="657" spans="6:16" x14ac:dyDescent="0.15">
      <c r="F657">
        <f>IFERROR(選手[[#This Row],[選手番号]],"")</f>
        <v>656</v>
      </c>
      <c r="G657">
        <f>IFERROR(選手[[#This Row],[性別コード]],"")</f>
        <v>2</v>
      </c>
      <c r="H657" t="str">
        <f>IFERROR(VLOOKUP(G657,色々!P:Q,2,0),"")</f>
        <v>女子</v>
      </c>
      <c r="I657" t="str">
        <f>IFERROR(選手[[#This Row],[氏名]],"")</f>
        <v>遠藤　ねね</v>
      </c>
      <c r="J657" t="str">
        <f>IFERROR(選手[[#This Row],[氏名カナ]],"")</f>
        <v>ｴﾝﾄﾞｳ ﾈﾈ</v>
      </c>
      <c r="K657" t="str">
        <f>IFERROR(選手[[#This Row],[所属名称１]],"")</f>
        <v>みかづきＳＳ</v>
      </c>
      <c r="L657">
        <f>IFERROR(選手[[#This Row],[学校コード]],"")</f>
        <v>1</v>
      </c>
      <c r="M657" t="str">
        <f>IFERROR(VLOOKUP(L657,色々!G:H,2,0),"")</f>
        <v>小学</v>
      </c>
      <c r="N657">
        <f>IFERROR(選手[[#This Row],[学年]],"")</f>
        <v>4</v>
      </c>
      <c r="O657" s="49">
        <f>IFERROR(選手[[#This Row],[生年月日]],"")</f>
        <v>41144</v>
      </c>
      <c r="P657">
        <f t="shared" si="10"/>
        <v>10</v>
      </c>
    </row>
    <row r="658" spans="6:16" x14ac:dyDescent="0.15">
      <c r="F658">
        <f>IFERROR(選手[[#This Row],[選手番号]],"")</f>
        <v>657</v>
      </c>
      <c r="G658">
        <f>IFERROR(選手[[#This Row],[性別コード]],"")</f>
        <v>2</v>
      </c>
      <c r="H658" t="str">
        <f>IFERROR(VLOOKUP(G658,色々!P:Q,2,0),"")</f>
        <v>女子</v>
      </c>
      <c r="I658" t="str">
        <f>IFERROR(選手[[#This Row],[氏名]],"")</f>
        <v>中村　純梨</v>
      </c>
      <c r="J658" t="str">
        <f>IFERROR(選手[[#This Row],[氏名カナ]],"")</f>
        <v>ﾅｶﾑﾗ ｲﾄﾘ</v>
      </c>
      <c r="K658" t="str">
        <f>IFERROR(選手[[#This Row],[所属名称１]],"")</f>
        <v>みかづきＳＳ</v>
      </c>
      <c r="L658">
        <f>IFERROR(選手[[#This Row],[学校コード]],"")</f>
        <v>1</v>
      </c>
      <c r="M658" t="str">
        <f>IFERROR(VLOOKUP(L658,色々!G:H,2,0),"")</f>
        <v>小学</v>
      </c>
      <c r="N658">
        <f>IFERROR(選手[[#This Row],[学年]],"")</f>
        <v>4</v>
      </c>
      <c r="O658" s="49">
        <f>IFERROR(選手[[#This Row],[生年月日]],"")</f>
        <v>41167</v>
      </c>
      <c r="P658">
        <f t="shared" si="10"/>
        <v>10</v>
      </c>
    </row>
    <row r="659" spans="6:16" x14ac:dyDescent="0.15">
      <c r="F659">
        <f>IFERROR(選手[[#This Row],[選手番号]],"")</f>
        <v>658</v>
      </c>
      <c r="G659">
        <f>IFERROR(選手[[#This Row],[性別コード]],"")</f>
        <v>1</v>
      </c>
      <c r="H659" t="str">
        <f>IFERROR(VLOOKUP(G659,色々!P:Q,2,0),"")</f>
        <v>男子</v>
      </c>
      <c r="I659" t="str">
        <f>IFERROR(選手[[#This Row],[氏名]],"")</f>
        <v>末松　漣禾</v>
      </c>
      <c r="J659" t="str">
        <f>IFERROR(選手[[#This Row],[氏名カナ]],"")</f>
        <v>ｽｴﾏﾂ ﾚﾝｶ</v>
      </c>
      <c r="K659" t="str">
        <f>IFERROR(選手[[#This Row],[所属名称１]],"")</f>
        <v>ＪＳＳ高知</v>
      </c>
      <c r="L659">
        <f>IFERROR(選手[[#This Row],[学校コード]],"")</f>
        <v>3</v>
      </c>
      <c r="M659" t="str">
        <f>IFERROR(VLOOKUP(L659,色々!G:H,2,0),"")</f>
        <v>高校</v>
      </c>
      <c r="N659">
        <f>IFERROR(選手[[#This Row],[学年]],"")</f>
        <v>2</v>
      </c>
      <c r="O659" s="49">
        <f>IFERROR(選手[[#This Row],[生年月日]],"")</f>
        <v>38536</v>
      </c>
      <c r="P659">
        <f t="shared" si="10"/>
        <v>17</v>
      </c>
    </row>
    <row r="660" spans="6:16" x14ac:dyDescent="0.15">
      <c r="F660">
        <f>IFERROR(選手[[#This Row],[選手番号]],"")</f>
        <v>659</v>
      </c>
      <c r="G660">
        <f>IFERROR(選手[[#This Row],[性別コード]],"")</f>
        <v>1</v>
      </c>
      <c r="H660" t="str">
        <f>IFERROR(VLOOKUP(G660,色々!P:Q,2,0),"")</f>
        <v>男子</v>
      </c>
      <c r="I660" t="str">
        <f>IFERROR(選手[[#This Row],[氏名]],"")</f>
        <v>大田　紳平</v>
      </c>
      <c r="J660" t="str">
        <f>IFERROR(選手[[#This Row],[氏名カナ]],"")</f>
        <v>ｵｵﾀ ｼﾝﾍﾟｲ</v>
      </c>
      <c r="K660" t="str">
        <f>IFERROR(選手[[#This Row],[所属名称１]],"")</f>
        <v>ＪＳＳ高知</v>
      </c>
      <c r="L660">
        <f>IFERROR(選手[[#This Row],[学校コード]],"")</f>
        <v>3</v>
      </c>
      <c r="M660" t="str">
        <f>IFERROR(VLOOKUP(L660,色々!G:H,2,0),"")</f>
        <v>高校</v>
      </c>
      <c r="N660">
        <f>IFERROR(選手[[#This Row],[学年]],"")</f>
        <v>2</v>
      </c>
      <c r="O660" s="49">
        <f>IFERROR(選手[[#This Row],[生年月日]],"")</f>
        <v>38546</v>
      </c>
      <c r="P660">
        <f t="shared" si="10"/>
        <v>17</v>
      </c>
    </row>
    <row r="661" spans="6:16" x14ac:dyDescent="0.15">
      <c r="F661">
        <f>IFERROR(選手[[#This Row],[選手番号]],"")</f>
        <v>660</v>
      </c>
      <c r="G661">
        <f>IFERROR(選手[[#This Row],[性別コード]],"")</f>
        <v>1</v>
      </c>
      <c r="H661" t="str">
        <f>IFERROR(VLOOKUP(G661,色々!P:Q,2,0),"")</f>
        <v>男子</v>
      </c>
      <c r="I661" t="str">
        <f>IFERROR(選手[[#This Row],[氏名]],"")</f>
        <v>岩崎　祥大</v>
      </c>
      <c r="J661" t="str">
        <f>IFERROR(選手[[#This Row],[氏名カナ]],"")</f>
        <v>ｲﾜｻｷ ｼｮｳﾀ</v>
      </c>
      <c r="K661" t="str">
        <f>IFERROR(選手[[#This Row],[所属名称１]],"")</f>
        <v>ＪＳＳ高知</v>
      </c>
      <c r="L661">
        <f>IFERROR(選手[[#This Row],[学校コード]],"")</f>
        <v>3</v>
      </c>
      <c r="M661" t="str">
        <f>IFERROR(VLOOKUP(L661,色々!G:H,2,0),"")</f>
        <v>高校</v>
      </c>
      <c r="N661">
        <f>IFERROR(選手[[#This Row],[学年]],"")</f>
        <v>2</v>
      </c>
      <c r="O661" s="49">
        <f>IFERROR(選手[[#This Row],[生年月日]],"")</f>
        <v>38641</v>
      </c>
      <c r="P661">
        <f t="shared" si="10"/>
        <v>17</v>
      </c>
    </row>
    <row r="662" spans="6:16" x14ac:dyDescent="0.15">
      <c r="F662">
        <f>IFERROR(選手[[#This Row],[選手番号]],"")</f>
        <v>661</v>
      </c>
      <c r="G662">
        <f>IFERROR(選手[[#This Row],[性別コード]],"")</f>
        <v>1</v>
      </c>
      <c r="H662" t="str">
        <f>IFERROR(VLOOKUP(G662,色々!P:Q,2,0),"")</f>
        <v>男子</v>
      </c>
      <c r="I662" t="str">
        <f>IFERROR(選手[[#This Row],[氏名]],"")</f>
        <v>井上　康太</v>
      </c>
      <c r="J662" t="str">
        <f>IFERROR(選手[[#This Row],[氏名カナ]],"")</f>
        <v>ｲﾉｳｴ ｺｳﾀ</v>
      </c>
      <c r="K662" t="str">
        <f>IFERROR(選手[[#This Row],[所属名称１]],"")</f>
        <v>ＪＳＳ高知</v>
      </c>
      <c r="L662">
        <f>IFERROR(選手[[#This Row],[学校コード]],"")</f>
        <v>3</v>
      </c>
      <c r="M662" t="str">
        <f>IFERROR(VLOOKUP(L662,色々!G:H,2,0),"")</f>
        <v>高校</v>
      </c>
      <c r="N662">
        <f>IFERROR(選手[[#This Row],[学年]],"")</f>
        <v>2</v>
      </c>
      <c r="O662" s="49">
        <f>IFERROR(選手[[#This Row],[生年月日]],"")</f>
        <v>38714</v>
      </c>
      <c r="P662">
        <f t="shared" si="10"/>
        <v>17</v>
      </c>
    </row>
    <row r="663" spans="6:16" x14ac:dyDescent="0.15">
      <c r="F663">
        <f>IFERROR(選手[[#This Row],[選手番号]],"")</f>
        <v>662</v>
      </c>
      <c r="G663">
        <f>IFERROR(選手[[#This Row],[性別コード]],"")</f>
        <v>1</v>
      </c>
      <c r="H663" t="str">
        <f>IFERROR(VLOOKUP(G663,色々!P:Q,2,0),"")</f>
        <v>男子</v>
      </c>
      <c r="I663" t="str">
        <f>IFERROR(選手[[#This Row],[氏名]],"")</f>
        <v>森田　　将</v>
      </c>
      <c r="J663" t="str">
        <f>IFERROR(選手[[#This Row],[氏名カナ]],"")</f>
        <v>ﾓﾘﾀ ｼｮｳ</v>
      </c>
      <c r="K663" t="str">
        <f>IFERROR(選手[[#This Row],[所属名称１]],"")</f>
        <v>ＪＳＳ高知</v>
      </c>
      <c r="L663">
        <f>IFERROR(選手[[#This Row],[学校コード]],"")</f>
        <v>2</v>
      </c>
      <c r="M663" t="str">
        <f>IFERROR(VLOOKUP(L663,色々!G:H,2,0),"")</f>
        <v>中学</v>
      </c>
      <c r="N663">
        <f>IFERROR(選手[[#This Row],[学年]],"")</f>
        <v>2</v>
      </c>
      <c r="O663" s="49">
        <f>IFERROR(選手[[#This Row],[生年月日]],"")</f>
        <v>39594</v>
      </c>
      <c r="P663">
        <f t="shared" si="10"/>
        <v>14</v>
      </c>
    </row>
    <row r="664" spans="6:16" x14ac:dyDescent="0.15">
      <c r="F664">
        <f>IFERROR(選手[[#This Row],[選手番号]],"")</f>
        <v>663</v>
      </c>
      <c r="G664">
        <f>IFERROR(選手[[#This Row],[性別コード]],"")</f>
        <v>1</v>
      </c>
      <c r="H664" t="str">
        <f>IFERROR(VLOOKUP(G664,色々!P:Q,2,0),"")</f>
        <v>男子</v>
      </c>
      <c r="I664" t="str">
        <f>IFERROR(選手[[#This Row],[氏名]],"")</f>
        <v>泉　　和志</v>
      </c>
      <c r="J664" t="str">
        <f>IFERROR(選手[[#This Row],[氏名カナ]],"")</f>
        <v>ｲｽﾞﾐ ｶｽﾞｼ</v>
      </c>
      <c r="K664" t="str">
        <f>IFERROR(選手[[#This Row],[所属名称１]],"")</f>
        <v>ＪＳＳ高知</v>
      </c>
      <c r="L664">
        <f>IFERROR(選手[[#This Row],[学校コード]],"")</f>
        <v>2</v>
      </c>
      <c r="M664" t="str">
        <f>IFERROR(VLOOKUP(L664,色々!G:H,2,0),"")</f>
        <v>中学</v>
      </c>
      <c r="N664">
        <f>IFERROR(選手[[#This Row],[学年]],"")</f>
        <v>1</v>
      </c>
      <c r="O664" s="49">
        <f>IFERROR(選手[[#This Row],[生年月日]],"")</f>
        <v>40014</v>
      </c>
      <c r="P664">
        <f t="shared" si="10"/>
        <v>13</v>
      </c>
    </row>
    <row r="665" spans="6:16" x14ac:dyDescent="0.15">
      <c r="F665">
        <f>IFERROR(選手[[#This Row],[選手番号]],"")</f>
        <v>664</v>
      </c>
      <c r="G665">
        <f>IFERROR(選手[[#This Row],[性別コード]],"")</f>
        <v>1</v>
      </c>
      <c r="H665" t="str">
        <f>IFERROR(VLOOKUP(G665,色々!P:Q,2,0),"")</f>
        <v>男子</v>
      </c>
      <c r="I665" t="str">
        <f>IFERROR(選手[[#This Row],[氏名]],"")</f>
        <v>中山　堅仁</v>
      </c>
      <c r="J665" t="str">
        <f>IFERROR(選手[[#This Row],[氏名カナ]],"")</f>
        <v>ﾅｶﾔﾏ ｹﾝﾄ</v>
      </c>
      <c r="K665" t="str">
        <f>IFERROR(選手[[#This Row],[所属名称１]],"")</f>
        <v>ＪＳＳ高知</v>
      </c>
      <c r="L665">
        <f>IFERROR(選手[[#This Row],[学校コード]],"")</f>
        <v>1</v>
      </c>
      <c r="M665" t="str">
        <f>IFERROR(VLOOKUP(L665,色々!G:H,2,0),"")</f>
        <v>小学</v>
      </c>
      <c r="N665">
        <f>IFERROR(選手[[#This Row],[学年]],"")</f>
        <v>6</v>
      </c>
      <c r="O665" s="49">
        <f>IFERROR(選手[[#This Row],[生年月日]],"")</f>
        <v>40506</v>
      </c>
      <c r="P665">
        <f t="shared" si="10"/>
        <v>12</v>
      </c>
    </row>
    <row r="666" spans="6:16" x14ac:dyDescent="0.15">
      <c r="F666">
        <f>IFERROR(選手[[#This Row],[選手番号]],"")</f>
        <v>665</v>
      </c>
      <c r="G666">
        <f>IFERROR(選手[[#This Row],[性別コード]],"")</f>
        <v>2</v>
      </c>
      <c r="H666" t="str">
        <f>IFERROR(VLOOKUP(G666,色々!P:Q,2,0),"")</f>
        <v>女子</v>
      </c>
      <c r="I666" t="str">
        <f>IFERROR(選手[[#This Row],[氏名]],"")</f>
        <v>仁井　心晴</v>
      </c>
      <c r="J666" t="str">
        <f>IFERROR(選手[[#This Row],[氏名カナ]],"")</f>
        <v>ﾆｲ ｺｺﾊ</v>
      </c>
      <c r="K666" t="str">
        <f>IFERROR(選手[[#This Row],[所属名称１]],"")</f>
        <v>ＪＳＳ高知</v>
      </c>
      <c r="L666">
        <f>IFERROR(選手[[#This Row],[学校コード]],"")</f>
        <v>3</v>
      </c>
      <c r="M666" t="str">
        <f>IFERROR(VLOOKUP(L666,色々!G:H,2,0),"")</f>
        <v>高校</v>
      </c>
      <c r="N666">
        <f>IFERROR(選手[[#This Row],[学年]],"")</f>
        <v>2</v>
      </c>
      <c r="O666" s="49">
        <f>IFERROR(選手[[#This Row],[生年月日]],"")</f>
        <v>38577</v>
      </c>
      <c r="P666">
        <f t="shared" si="10"/>
        <v>17</v>
      </c>
    </row>
    <row r="667" spans="6:16" x14ac:dyDescent="0.15">
      <c r="F667">
        <f>IFERROR(選手[[#This Row],[選手番号]],"")</f>
        <v>666</v>
      </c>
      <c r="G667">
        <f>IFERROR(選手[[#This Row],[性別コード]],"")</f>
        <v>2</v>
      </c>
      <c r="H667" t="str">
        <f>IFERROR(VLOOKUP(G667,色々!P:Q,2,0),"")</f>
        <v>女子</v>
      </c>
      <c r="I667" t="str">
        <f>IFERROR(選手[[#This Row],[氏名]],"")</f>
        <v>松本　寧音</v>
      </c>
      <c r="J667" t="str">
        <f>IFERROR(選手[[#This Row],[氏名カナ]],"")</f>
        <v>ﾏﾂﾓﾄ ﾈﾈ</v>
      </c>
      <c r="K667" t="str">
        <f>IFERROR(選手[[#This Row],[所属名称１]],"")</f>
        <v>ＪＳＳ高知</v>
      </c>
      <c r="L667">
        <f>IFERROR(選手[[#This Row],[学校コード]],"")</f>
        <v>2</v>
      </c>
      <c r="M667" t="str">
        <f>IFERROR(VLOOKUP(L667,色々!G:H,2,0),"")</f>
        <v>中学</v>
      </c>
      <c r="N667">
        <f>IFERROR(選手[[#This Row],[学年]],"")</f>
        <v>1</v>
      </c>
      <c r="O667" s="49">
        <f>IFERROR(選手[[#This Row],[生年月日]],"")</f>
        <v>39921</v>
      </c>
      <c r="P667">
        <f t="shared" si="10"/>
        <v>13</v>
      </c>
    </row>
    <row r="668" spans="6:16" x14ac:dyDescent="0.15">
      <c r="F668">
        <f>IFERROR(選手[[#This Row],[選手番号]],"")</f>
        <v>667</v>
      </c>
      <c r="G668">
        <f>IFERROR(選手[[#This Row],[性別コード]],"")</f>
        <v>2</v>
      </c>
      <c r="H668" t="str">
        <f>IFERROR(VLOOKUP(G668,色々!P:Q,2,0),"")</f>
        <v>女子</v>
      </c>
      <c r="I668" t="str">
        <f>IFERROR(選手[[#This Row],[氏名]],"")</f>
        <v>中村　涼楓</v>
      </c>
      <c r="J668" t="str">
        <f>IFERROR(選手[[#This Row],[氏名カナ]],"")</f>
        <v>ﾅｶﾑﾗ ｽｽﾞｶ</v>
      </c>
      <c r="K668" t="str">
        <f>IFERROR(選手[[#This Row],[所属名称１]],"")</f>
        <v>ＪＳＳ高知</v>
      </c>
      <c r="L668">
        <f>IFERROR(選手[[#This Row],[学校コード]],"")</f>
        <v>2</v>
      </c>
      <c r="M668" t="str">
        <f>IFERROR(VLOOKUP(L668,色々!G:H,2,0),"")</f>
        <v>中学</v>
      </c>
      <c r="N668">
        <f>IFERROR(選手[[#This Row],[学年]],"")</f>
        <v>1</v>
      </c>
      <c r="O668" s="49">
        <f>IFERROR(選手[[#This Row],[生年月日]],"")</f>
        <v>39988</v>
      </c>
      <c r="P668">
        <f t="shared" si="10"/>
        <v>13</v>
      </c>
    </row>
    <row r="669" spans="6:16" x14ac:dyDescent="0.15">
      <c r="F669">
        <f>IFERROR(選手[[#This Row],[選手番号]],"")</f>
        <v>668</v>
      </c>
      <c r="G669">
        <f>IFERROR(選手[[#This Row],[性別コード]],"")</f>
        <v>2</v>
      </c>
      <c r="H669" t="str">
        <f>IFERROR(VLOOKUP(G669,色々!P:Q,2,0),"")</f>
        <v>女子</v>
      </c>
      <c r="I669" t="str">
        <f>IFERROR(選手[[#This Row],[氏名]],"")</f>
        <v>大﨑　二葉</v>
      </c>
      <c r="J669" t="str">
        <f>IFERROR(選手[[#This Row],[氏名カナ]],"")</f>
        <v>ｵｵｻｷ ﾌﾀﾊﾞ</v>
      </c>
      <c r="K669" t="str">
        <f>IFERROR(選手[[#This Row],[所属名称１]],"")</f>
        <v>ＪＳＳ高知</v>
      </c>
      <c r="L669">
        <f>IFERROR(選手[[#This Row],[学校コード]],"")</f>
        <v>2</v>
      </c>
      <c r="M669" t="str">
        <f>IFERROR(VLOOKUP(L669,色々!G:H,2,0),"")</f>
        <v>中学</v>
      </c>
      <c r="N669">
        <f>IFERROR(選手[[#This Row],[学年]],"")</f>
        <v>1</v>
      </c>
      <c r="O669" s="49">
        <f>IFERROR(選手[[#This Row],[生年月日]],"")</f>
        <v>40053</v>
      </c>
      <c r="P669">
        <f t="shared" si="10"/>
        <v>13</v>
      </c>
    </row>
    <row r="670" spans="6:16" x14ac:dyDescent="0.15">
      <c r="F670">
        <f>IFERROR(選手[[#This Row],[選手番号]],"")</f>
        <v>669</v>
      </c>
      <c r="G670">
        <f>IFERROR(選手[[#This Row],[性別コード]],"")</f>
        <v>2</v>
      </c>
      <c r="H670" t="str">
        <f>IFERROR(VLOOKUP(G670,色々!P:Q,2,0),"")</f>
        <v>女子</v>
      </c>
      <c r="I670" t="str">
        <f>IFERROR(選手[[#This Row],[氏名]],"")</f>
        <v>吉川　和加</v>
      </c>
      <c r="J670" t="str">
        <f>IFERROR(選手[[#This Row],[氏名カナ]],"")</f>
        <v>ﾖｼｶﾜ ﾜｶ</v>
      </c>
      <c r="K670" t="str">
        <f>IFERROR(選手[[#This Row],[所属名称１]],"")</f>
        <v>ＪＳＳ高知</v>
      </c>
      <c r="L670">
        <f>IFERROR(選手[[#This Row],[学校コード]],"")</f>
        <v>2</v>
      </c>
      <c r="M670" t="str">
        <f>IFERROR(VLOOKUP(L670,色々!G:H,2,0),"")</f>
        <v>中学</v>
      </c>
      <c r="N670">
        <f>IFERROR(選手[[#This Row],[学年]],"")</f>
        <v>1</v>
      </c>
      <c r="O670" s="49">
        <f>IFERROR(選手[[#This Row],[生年月日]],"")</f>
        <v>40091</v>
      </c>
      <c r="P670">
        <f t="shared" si="10"/>
        <v>13</v>
      </c>
    </row>
    <row r="671" spans="6:16" x14ac:dyDescent="0.15">
      <c r="F671">
        <f>IFERROR(選手[[#This Row],[選手番号]],"")</f>
        <v>670</v>
      </c>
      <c r="G671">
        <f>IFERROR(選手[[#This Row],[性別コード]],"")</f>
        <v>2</v>
      </c>
      <c r="H671" t="str">
        <f>IFERROR(VLOOKUP(G671,色々!P:Q,2,0),"")</f>
        <v>女子</v>
      </c>
      <c r="I671" t="str">
        <f>IFERROR(選手[[#This Row],[氏名]],"")</f>
        <v>髙松　奈央</v>
      </c>
      <c r="J671" t="str">
        <f>IFERROR(選手[[#This Row],[氏名カナ]],"")</f>
        <v>ﾀｶﾏﾂ ﾅｵ</v>
      </c>
      <c r="K671" t="str">
        <f>IFERROR(選手[[#This Row],[所属名称１]],"")</f>
        <v>ＪＳＳ高知</v>
      </c>
      <c r="L671">
        <f>IFERROR(選手[[#This Row],[学校コード]],"")</f>
        <v>2</v>
      </c>
      <c r="M671" t="str">
        <f>IFERROR(VLOOKUP(L671,色々!G:H,2,0),"")</f>
        <v>中学</v>
      </c>
      <c r="N671">
        <f>IFERROR(選手[[#This Row],[学年]],"")</f>
        <v>1</v>
      </c>
      <c r="O671" s="49">
        <f>IFERROR(選手[[#This Row],[生年月日]],"")</f>
        <v>40245</v>
      </c>
      <c r="P671">
        <f t="shared" si="10"/>
        <v>12</v>
      </c>
    </row>
    <row r="672" spans="6:16" x14ac:dyDescent="0.15">
      <c r="F672">
        <f>IFERROR(選手[[#This Row],[選手番号]],"")</f>
        <v>671</v>
      </c>
      <c r="G672">
        <f>IFERROR(選手[[#This Row],[性別コード]],"")</f>
        <v>2</v>
      </c>
      <c r="H672" t="str">
        <f>IFERROR(VLOOKUP(G672,色々!P:Q,2,0),"")</f>
        <v>女子</v>
      </c>
      <c r="I672" t="str">
        <f>IFERROR(選手[[#This Row],[氏名]],"")</f>
        <v>横山　七海</v>
      </c>
      <c r="J672" t="str">
        <f>IFERROR(選手[[#This Row],[氏名カナ]],"")</f>
        <v>ﾖｺﾔﾏ ﾅﾅﾐ</v>
      </c>
      <c r="K672" t="str">
        <f>IFERROR(選手[[#This Row],[所属名称１]],"")</f>
        <v>ＪＳＳ高知</v>
      </c>
      <c r="L672">
        <f>IFERROR(選手[[#This Row],[学校コード]],"")</f>
        <v>1</v>
      </c>
      <c r="M672" t="str">
        <f>IFERROR(VLOOKUP(L672,色々!G:H,2,0),"")</f>
        <v>小学</v>
      </c>
      <c r="N672">
        <f>IFERROR(選手[[#This Row],[学年]],"")</f>
        <v>6</v>
      </c>
      <c r="O672" s="49">
        <f>IFERROR(選手[[#This Row],[生年月日]],"")</f>
        <v>40603</v>
      </c>
      <c r="P672">
        <f t="shared" si="10"/>
        <v>11</v>
      </c>
    </row>
    <row r="673" spans="6:16" x14ac:dyDescent="0.15">
      <c r="F673">
        <f>IFERROR(選手[[#This Row],[選手番号]],"")</f>
        <v>672</v>
      </c>
      <c r="G673">
        <f>IFERROR(選手[[#This Row],[性別コード]],"")</f>
        <v>2</v>
      </c>
      <c r="H673" t="str">
        <f>IFERROR(VLOOKUP(G673,色々!P:Q,2,0),"")</f>
        <v>女子</v>
      </c>
      <c r="I673" t="str">
        <f>IFERROR(選手[[#This Row],[氏名]],"")</f>
        <v>一円　夕華</v>
      </c>
      <c r="J673" t="str">
        <f>IFERROR(選手[[#This Row],[氏名カナ]],"")</f>
        <v>ｲﾁｴﾝ ﾕｳｶ</v>
      </c>
      <c r="K673" t="str">
        <f>IFERROR(選手[[#This Row],[所属名称１]],"")</f>
        <v>ＪＳＳ高知</v>
      </c>
      <c r="L673">
        <f>IFERROR(選手[[#This Row],[学校コード]],"")</f>
        <v>1</v>
      </c>
      <c r="M673" t="str">
        <f>IFERROR(VLOOKUP(L673,色々!G:H,2,0),"")</f>
        <v>小学</v>
      </c>
      <c r="N673">
        <f>IFERROR(選手[[#This Row],[学年]],"")</f>
        <v>5</v>
      </c>
      <c r="O673" s="49">
        <f>IFERROR(選手[[#This Row],[生年月日]],"")</f>
        <v>40957</v>
      </c>
      <c r="P673">
        <f t="shared" si="10"/>
        <v>10</v>
      </c>
    </row>
    <row r="674" spans="6:16" x14ac:dyDescent="0.15">
      <c r="F674">
        <f>IFERROR(選手[[#This Row],[選手番号]],"")</f>
        <v>673</v>
      </c>
      <c r="G674">
        <f>IFERROR(選手[[#This Row],[性別コード]],"")</f>
        <v>2</v>
      </c>
      <c r="H674" t="str">
        <f>IFERROR(VLOOKUP(G674,色々!P:Q,2,0),"")</f>
        <v>女子</v>
      </c>
      <c r="I674" t="str">
        <f>IFERROR(選手[[#This Row],[氏名]],"")</f>
        <v>山本　心陽</v>
      </c>
      <c r="J674" t="str">
        <f>IFERROR(選手[[#This Row],[氏名カナ]],"")</f>
        <v>ﾔﾏﾓﾄ ｺﾊﾙ</v>
      </c>
      <c r="K674" t="str">
        <f>IFERROR(選手[[#This Row],[所属名称１]],"")</f>
        <v>ＪＳＳ高知</v>
      </c>
      <c r="L674">
        <f>IFERROR(選手[[#This Row],[学校コード]],"")</f>
        <v>1</v>
      </c>
      <c r="M674" t="str">
        <f>IFERROR(VLOOKUP(L674,色々!G:H,2,0),"")</f>
        <v>小学</v>
      </c>
      <c r="N674">
        <f>IFERROR(選手[[#This Row],[学年]],"")</f>
        <v>4</v>
      </c>
      <c r="O674" s="49">
        <f>IFERROR(選手[[#This Row],[生年月日]],"")</f>
        <v>41195</v>
      </c>
      <c r="P674">
        <f t="shared" si="10"/>
        <v>10</v>
      </c>
    </row>
    <row r="675" spans="6:16" x14ac:dyDescent="0.15">
      <c r="F675">
        <f>IFERROR(選手[[#This Row],[選手番号]],"")</f>
        <v>674</v>
      </c>
      <c r="G675">
        <f>IFERROR(選手[[#This Row],[性別コード]],"")</f>
        <v>2</v>
      </c>
      <c r="H675" t="str">
        <f>IFERROR(VLOOKUP(G675,色々!P:Q,2,0),"")</f>
        <v>女子</v>
      </c>
      <c r="I675" t="str">
        <f>IFERROR(選手[[#This Row],[氏名]],"")</f>
        <v>戎井　光里</v>
      </c>
      <c r="J675" t="str">
        <f>IFERROR(選手[[#This Row],[氏名カナ]],"")</f>
        <v>ｴﾋﾞｽｲ ﾋｶﾘ</v>
      </c>
      <c r="K675" t="str">
        <f>IFERROR(選手[[#This Row],[所属名称１]],"")</f>
        <v>ＪＳＳ高知</v>
      </c>
      <c r="L675">
        <f>IFERROR(選手[[#This Row],[学校コード]],"")</f>
        <v>1</v>
      </c>
      <c r="M675" t="str">
        <f>IFERROR(VLOOKUP(L675,色々!G:H,2,0),"")</f>
        <v>小学</v>
      </c>
      <c r="N675">
        <f>IFERROR(選手[[#This Row],[学年]],"")</f>
        <v>4</v>
      </c>
      <c r="O675" s="49">
        <f>IFERROR(選手[[#This Row],[生年月日]],"")</f>
        <v>41264</v>
      </c>
      <c r="P675">
        <f t="shared" si="10"/>
        <v>10</v>
      </c>
    </row>
    <row r="676" spans="6:16" x14ac:dyDescent="0.15">
      <c r="F676">
        <f>IFERROR(選手[[#This Row],[選手番号]],"")</f>
        <v>675</v>
      </c>
      <c r="G676">
        <f>IFERROR(選手[[#This Row],[性別コード]],"")</f>
        <v>1</v>
      </c>
      <c r="H676" t="str">
        <f>IFERROR(VLOOKUP(G676,色々!P:Q,2,0),"")</f>
        <v>男子</v>
      </c>
      <c r="I676" t="str">
        <f>IFERROR(選手[[#This Row],[氏名]],"")</f>
        <v>吉本　　瞬</v>
      </c>
      <c r="J676" t="str">
        <f>IFERROR(選手[[#This Row],[氏名カナ]],"")</f>
        <v>ﾖｼﾓﾄ ｼｭﾝ</v>
      </c>
      <c r="K676" t="str">
        <f>IFERROR(選手[[#This Row],[所属名称１]],"")</f>
        <v>ZEYO-ST</v>
      </c>
      <c r="L676">
        <f>IFERROR(選手[[#This Row],[学校コード]],"")</f>
        <v>4</v>
      </c>
      <c r="M676" t="str">
        <f>IFERROR(VLOOKUP(L676,色々!G:H,2,0),"")</f>
        <v>大学</v>
      </c>
      <c r="N676">
        <f>IFERROR(選手[[#This Row],[学年]],"")</f>
        <v>2</v>
      </c>
      <c r="O676" s="49">
        <f>IFERROR(選手[[#This Row],[生年月日]],"")</f>
        <v>37655</v>
      </c>
      <c r="P676">
        <f t="shared" si="10"/>
        <v>19</v>
      </c>
    </row>
    <row r="677" spans="6:16" x14ac:dyDescent="0.15">
      <c r="F677">
        <f>IFERROR(選手[[#This Row],[選手番号]],"")</f>
        <v>676</v>
      </c>
      <c r="G677">
        <f>IFERROR(選手[[#This Row],[性別コード]],"")</f>
        <v>1</v>
      </c>
      <c r="H677" t="str">
        <f>IFERROR(VLOOKUP(G677,色々!P:Q,2,0),"")</f>
        <v>男子</v>
      </c>
      <c r="I677" t="str">
        <f>IFERROR(選手[[#This Row],[氏名]],"")</f>
        <v>安原　優輝</v>
      </c>
      <c r="J677" t="str">
        <f>IFERROR(選手[[#This Row],[氏名カナ]],"")</f>
        <v>ﾔｽﾊﾗ ﾕｳｷ</v>
      </c>
      <c r="K677" t="str">
        <f>IFERROR(選手[[#This Row],[所属名称１]],"")</f>
        <v>ZEYO-ST</v>
      </c>
      <c r="L677">
        <f>IFERROR(選手[[#This Row],[学校コード]],"")</f>
        <v>3</v>
      </c>
      <c r="M677" t="str">
        <f>IFERROR(VLOOKUP(L677,色々!G:H,2,0),"")</f>
        <v>高校</v>
      </c>
      <c r="N677">
        <f>IFERROR(選手[[#This Row],[学年]],"")</f>
        <v>1</v>
      </c>
      <c r="O677" s="49">
        <f>IFERROR(選手[[#This Row],[生年月日]],"")</f>
        <v>38838</v>
      </c>
      <c r="P677">
        <f t="shared" si="10"/>
        <v>16</v>
      </c>
    </row>
    <row r="678" spans="6:16" x14ac:dyDescent="0.15">
      <c r="F678">
        <f>IFERROR(選手[[#This Row],[選手番号]],"")</f>
        <v>677</v>
      </c>
      <c r="G678">
        <f>IFERROR(選手[[#This Row],[性別コード]],"")</f>
        <v>1</v>
      </c>
      <c r="H678" t="str">
        <f>IFERROR(VLOOKUP(G678,色々!P:Q,2,0),"")</f>
        <v>男子</v>
      </c>
      <c r="I678" t="str">
        <f>IFERROR(選手[[#This Row],[氏名]],"")</f>
        <v>野島　仁成</v>
      </c>
      <c r="J678" t="str">
        <f>IFERROR(選手[[#This Row],[氏名カナ]],"")</f>
        <v>ﾉｼﾞﾏ ﾋﾄﾅﾘ</v>
      </c>
      <c r="K678" t="str">
        <f>IFERROR(選手[[#This Row],[所属名称１]],"")</f>
        <v>ZEYO-ST</v>
      </c>
      <c r="L678">
        <f>IFERROR(選手[[#This Row],[学校コード]],"")</f>
        <v>3</v>
      </c>
      <c r="M678" t="str">
        <f>IFERROR(VLOOKUP(L678,色々!G:H,2,0),"")</f>
        <v>高校</v>
      </c>
      <c r="N678">
        <f>IFERROR(選手[[#This Row],[学年]],"")</f>
        <v>1</v>
      </c>
      <c r="O678" s="49">
        <f>IFERROR(選手[[#This Row],[生年月日]],"")</f>
        <v>38932</v>
      </c>
      <c r="P678">
        <f t="shared" si="10"/>
        <v>16</v>
      </c>
    </row>
    <row r="679" spans="6:16" x14ac:dyDescent="0.15">
      <c r="F679">
        <f>IFERROR(選手[[#This Row],[選手番号]],"")</f>
        <v>678</v>
      </c>
      <c r="G679">
        <f>IFERROR(選手[[#This Row],[性別コード]],"")</f>
        <v>1</v>
      </c>
      <c r="H679" t="str">
        <f>IFERROR(VLOOKUP(G679,色々!P:Q,2,0),"")</f>
        <v>男子</v>
      </c>
      <c r="I679" t="str">
        <f>IFERROR(選手[[#This Row],[氏名]],"")</f>
        <v>小松蓮之介</v>
      </c>
      <c r="J679" t="str">
        <f>IFERROR(選手[[#This Row],[氏名カナ]],"")</f>
        <v>ｺﾏﾂ ﾚﾝﾉｽｹ</v>
      </c>
      <c r="K679" t="str">
        <f>IFERROR(選手[[#This Row],[所属名称１]],"")</f>
        <v>ZEYO-ST</v>
      </c>
      <c r="L679">
        <f>IFERROR(選手[[#This Row],[学校コード]],"")</f>
        <v>2</v>
      </c>
      <c r="M679" t="str">
        <f>IFERROR(VLOOKUP(L679,色々!G:H,2,0),"")</f>
        <v>中学</v>
      </c>
      <c r="N679">
        <f>IFERROR(選手[[#This Row],[学年]],"")</f>
        <v>3</v>
      </c>
      <c r="O679" s="49">
        <f>IFERROR(選手[[#This Row],[生年月日]],"")</f>
        <v>39290</v>
      </c>
      <c r="P679">
        <f t="shared" si="10"/>
        <v>15</v>
      </c>
    </row>
    <row r="680" spans="6:16" x14ac:dyDescent="0.15">
      <c r="F680">
        <f>IFERROR(選手[[#This Row],[選手番号]],"")</f>
        <v>679</v>
      </c>
      <c r="G680">
        <f>IFERROR(選手[[#This Row],[性別コード]],"")</f>
        <v>1</v>
      </c>
      <c r="H680" t="str">
        <f>IFERROR(VLOOKUP(G680,色々!P:Q,2,0),"")</f>
        <v>男子</v>
      </c>
      <c r="I680" t="str">
        <f>IFERROR(選手[[#This Row],[氏名]],"")</f>
        <v>岩瀬　輝亮</v>
      </c>
      <c r="J680" t="str">
        <f>IFERROR(選手[[#This Row],[氏名カナ]],"")</f>
        <v>ｲﾜｾ ｺｳｽｹ</v>
      </c>
      <c r="K680" t="str">
        <f>IFERROR(選手[[#This Row],[所属名称１]],"")</f>
        <v>ZEYO-ST</v>
      </c>
      <c r="L680">
        <f>IFERROR(選手[[#This Row],[学校コード]],"")</f>
        <v>2</v>
      </c>
      <c r="M680" t="str">
        <f>IFERROR(VLOOKUP(L680,色々!G:H,2,0),"")</f>
        <v>中学</v>
      </c>
      <c r="N680">
        <f>IFERROR(選手[[#This Row],[学年]],"")</f>
        <v>3</v>
      </c>
      <c r="O680" s="49">
        <f>IFERROR(選手[[#This Row],[生年月日]],"")</f>
        <v>39330</v>
      </c>
      <c r="P680">
        <f t="shared" si="10"/>
        <v>15</v>
      </c>
    </row>
    <row r="681" spans="6:16" x14ac:dyDescent="0.15">
      <c r="F681">
        <f>IFERROR(選手[[#This Row],[選手番号]],"")</f>
        <v>680</v>
      </c>
      <c r="G681">
        <f>IFERROR(選手[[#This Row],[性別コード]],"")</f>
        <v>2</v>
      </c>
      <c r="H681" t="str">
        <f>IFERROR(VLOOKUP(G681,色々!P:Q,2,0),"")</f>
        <v>女子</v>
      </c>
      <c r="I681" t="str">
        <f>IFERROR(選手[[#This Row],[氏名]],"")</f>
        <v>高橋　乙華</v>
      </c>
      <c r="J681" t="str">
        <f>IFERROR(選手[[#This Row],[氏名カナ]],"")</f>
        <v>ﾀｶﾊｼ ｵﾄｶ</v>
      </c>
      <c r="K681" t="str">
        <f>IFERROR(選手[[#This Row],[所属名称１]],"")</f>
        <v>ZEYO-ST</v>
      </c>
      <c r="L681">
        <f>IFERROR(選手[[#This Row],[学校コード]],"")</f>
        <v>3</v>
      </c>
      <c r="M681" t="str">
        <f>IFERROR(VLOOKUP(L681,色々!G:H,2,0),"")</f>
        <v>高校</v>
      </c>
      <c r="N681">
        <f>IFERROR(選手[[#This Row],[学年]],"")</f>
        <v>2</v>
      </c>
      <c r="O681" s="49">
        <f>IFERROR(選手[[#This Row],[生年月日]],"")</f>
        <v>38487</v>
      </c>
      <c r="P681">
        <f t="shared" si="10"/>
        <v>17</v>
      </c>
    </row>
    <row r="682" spans="6:16" x14ac:dyDescent="0.15">
      <c r="F682">
        <f>IFERROR(選手[[#This Row],[選手番号]],"")</f>
        <v>681</v>
      </c>
      <c r="G682">
        <f>IFERROR(選手[[#This Row],[性別コード]],"")</f>
        <v>2</v>
      </c>
      <c r="H682" t="str">
        <f>IFERROR(VLOOKUP(G682,色々!P:Q,2,0),"")</f>
        <v>女子</v>
      </c>
      <c r="I682" t="str">
        <f>IFERROR(選手[[#This Row],[氏名]],"")</f>
        <v>岩瀬　夕楓</v>
      </c>
      <c r="J682" t="str">
        <f>IFERROR(選手[[#This Row],[氏名カナ]],"")</f>
        <v>ｲﾜｾ ﾕｳｶ</v>
      </c>
      <c r="K682" t="str">
        <f>IFERROR(選手[[#This Row],[所属名称１]],"")</f>
        <v>ZEYO-ST</v>
      </c>
      <c r="L682">
        <f>IFERROR(選手[[#This Row],[学校コード]],"")</f>
        <v>3</v>
      </c>
      <c r="M682" t="str">
        <f>IFERROR(VLOOKUP(L682,色々!G:H,2,0),"")</f>
        <v>高校</v>
      </c>
      <c r="N682">
        <f>IFERROR(選手[[#This Row],[学年]],"")</f>
        <v>2</v>
      </c>
      <c r="O682" s="49">
        <f>IFERROR(選手[[#This Row],[生年月日]],"")</f>
        <v>38505</v>
      </c>
      <c r="P682">
        <f t="shared" si="10"/>
        <v>17</v>
      </c>
    </row>
    <row r="683" spans="6:16" x14ac:dyDescent="0.15">
      <c r="F683">
        <f>IFERROR(選手[[#This Row],[選手番号]],"")</f>
        <v>682</v>
      </c>
      <c r="G683">
        <f>IFERROR(選手[[#This Row],[性別コード]],"")</f>
        <v>2</v>
      </c>
      <c r="H683" t="str">
        <f>IFERROR(VLOOKUP(G683,色々!P:Q,2,0),"")</f>
        <v>女子</v>
      </c>
      <c r="I683" t="str">
        <f>IFERROR(選手[[#This Row],[氏名]],"")</f>
        <v>山下　奈津</v>
      </c>
      <c r="J683" t="str">
        <f>IFERROR(選手[[#This Row],[氏名カナ]],"")</f>
        <v>ﾔﾏｼﾀ ﾅﾂ</v>
      </c>
      <c r="K683" t="str">
        <f>IFERROR(選手[[#This Row],[所属名称１]],"")</f>
        <v>ZEYO-ST</v>
      </c>
      <c r="L683">
        <f>IFERROR(選手[[#This Row],[学校コード]],"")</f>
        <v>3</v>
      </c>
      <c r="M683" t="str">
        <f>IFERROR(VLOOKUP(L683,色々!G:H,2,0),"")</f>
        <v>高校</v>
      </c>
      <c r="N683">
        <f>IFERROR(選手[[#This Row],[学年]],"")</f>
        <v>2</v>
      </c>
      <c r="O683" s="49">
        <f>IFERROR(選手[[#This Row],[生年月日]],"")</f>
        <v>38559</v>
      </c>
      <c r="P683">
        <f t="shared" si="10"/>
        <v>17</v>
      </c>
    </row>
    <row r="684" spans="6:16" x14ac:dyDescent="0.15">
      <c r="F684">
        <f>IFERROR(選手[[#This Row],[選手番号]],"")</f>
        <v>683</v>
      </c>
      <c r="G684">
        <f>IFERROR(選手[[#This Row],[性別コード]],"")</f>
        <v>2</v>
      </c>
      <c r="H684" t="str">
        <f>IFERROR(VLOOKUP(G684,色々!P:Q,2,0),"")</f>
        <v>女子</v>
      </c>
      <c r="I684" t="str">
        <f>IFERROR(選手[[#This Row],[氏名]],"")</f>
        <v>野中　彩衣</v>
      </c>
      <c r="J684" t="str">
        <f>IFERROR(選手[[#This Row],[氏名カナ]],"")</f>
        <v>ﾉﾅｶ ｻｴ</v>
      </c>
      <c r="K684" t="str">
        <f>IFERROR(選手[[#This Row],[所属名称１]],"")</f>
        <v>ZEYO-ST</v>
      </c>
      <c r="L684">
        <f>IFERROR(選手[[#This Row],[学校コード]],"")</f>
        <v>2</v>
      </c>
      <c r="M684" t="str">
        <f>IFERROR(VLOOKUP(L684,色々!G:H,2,0),"")</f>
        <v>中学</v>
      </c>
      <c r="N684">
        <f>IFERROR(選手[[#This Row],[学年]],"")</f>
        <v>3</v>
      </c>
      <c r="O684" s="49">
        <f>IFERROR(選手[[#This Row],[生年月日]],"")</f>
        <v>39216</v>
      </c>
      <c r="P684">
        <f t="shared" si="10"/>
        <v>15</v>
      </c>
    </row>
    <row r="685" spans="6:16" x14ac:dyDescent="0.15">
      <c r="F685">
        <f>IFERROR(選手[[#This Row],[選手番号]],"")</f>
        <v>684</v>
      </c>
      <c r="G685">
        <f>IFERROR(選手[[#This Row],[性別コード]],"")</f>
        <v>2</v>
      </c>
      <c r="H685" t="str">
        <f>IFERROR(VLOOKUP(G685,色々!P:Q,2,0),"")</f>
        <v>女子</v>
      </c>
      <c r="I685" t="str">
        <f>IFERROR(選手[[#This Row],[氏名]],"")</f>
        <v>森澤　舞香</v>
      </c>
      <c r="J685" t="str">
        <f>IFERROR(選手[[#This Row],[氏名カナ]],"")</f>
        <v>ﾓﾘｻﾜ ﾏｲｶ</v>
      </c>
      <c r="K685" t="str">
        <f>IFERROR(選手[[#This Row],[所属名称１]],"")</f>
        <v>ZEYO-ST</v>
      </c>
      <c r="L685">
        <f>IFERROR(選手[[#This Row],[学校コード]],"")</f>
        <v>1</v>
      </c>
      <c r="M685" t="str">
        <f>IFERROR(VLOOKUP(L685,色々!G:H,2,0),"")</f>
        <v>小学</v>
      </c>
      <c r="N685">
        <f>IFERROR(選手[[#This Row],[学年]],"")</f>
        <v>6</v>
      </c>
      <c r="O685" s="49">
        <f>IFERROR(選手[[#This Row],[生年月日]],"")</f>
        <v>40423</v>
      </c>
      <c r="P685">
        <f t="shared" si="10"/>
        <v>12</v>
      </c>
    </row>
    <row r="686" spans="6:16" x14ac:dyDescent="0.15">
      <c r="F686">
        <f>IFERROR(選手[[#This Row],[選手番号]],"")</f>
        <v>685</v>
      </c>
      <c r="G686">
        <f>IFERROR(選手[[#This Row],[性別コード]],"")</f>
        <v>2</v>
      </c>
      <c r="H686" t="str">
        <f>IFERROR(VLOOKUP(G686,色々!P:Q,2,0),"")</f>
        <v>女子</v>
      </c>
      <c r="I686" t="str">
        <f>IFERROR(選手[[#This Row],[氏名]],"")</f>
        <v>國吉　那奈</v>
      </c>
      <c r="J686" t="str">
        <f>IFERROR(選手[[#This Row],[氏名カナ]],"")</f>
        <v>ｸﾆﾖｼ ﾅﾅ</v>
      </c>
      <c r="K686" t="str">
        <f>IFERROR(選手[[#This Row],[所属名称１]],"")</f>
        <v>ZEYO-ST</v>
      </c>
      <c r="L686">
        <f>IFERROR(選手[[#This Row],[学校コード]],"")</f>
        <v>1</v>
      </c>
      <c r="M686" t="str">
        <f>IFERROR(VLOOKUP(L686,色々!G:H,2,0),"")</f>
        <v>小学</v>
      </c>
      <c r="N686">
        <f>IFERROR(選手[[#This Row],[学年]],"")</f>
        <v>6</v>
      </c>
      <c r="O686" s="49">
        <f>IFERROR(選手[[#This Row],[生年月日]],"")</f>
        <v>40476</v>
      </c>
      <c r="P686">
        <f t="shared" si="10"/>
        <v>12</v>
      </c>
    </row>
    <row r="687" spans="6:16" x14ac:dyDescent="0.15">
      <c r="F687">
        <f>IFERROR(選手[[#This Row],[選手番号]],"")</f>
        <v>686</v>
      </c>
      <c r="G687">
        <f>IFERROR(選手[[#This Row],[性別コード]],"")</f>
        <v>1</v>
      </c>
      <c r="H687" t="str">
        <f>IFERROR(VLOOKUP(G687,色々!P:Q,2,0),"")</f>
        <v>男子</v>
      </c>
      <c r="I687" t="str">
        <f>IFERROR(選手[[#This Row],[氏名]],"")</f>
        <v>森田　康平</v>
      </c>
      <c r="J687" t="str">
        <f>IFERROR(選手[[#This Row],[氏名カナ]],"")</f>
        <v>ﾓﾘﾀ ｺｳﾍｲ</v>
      </c>
      <c r="K687" t="str">
        <f>IFERROR(選手[[#This Row],[所属名称１]],"")</f>
        <v>窪川ＳＣ</v>
      </c>
      <c r="L687">
        <f>IFERROR(選手[[#This Row],[学校コード]],"")</f>
        <v>3</v>
      </c>
      <c r="M687" t="str">
        <f>IFERROR(VLOOKUP(L687,色々!G:H,2,0),"")</f>
        <v>高校</v>
      </c>
      <c r="N687">
        <f>IFERROR(選手[[#This Row],[学年]],"")</f>
        <v>2</v>
      </c>
      <c r="O687" s="49">
        <f>IFERROR(選手[[#This Row],[生年月日]],"")</f>
        <v>38612</v>
      </c>
      <c r="P687">
        <f t="shared" si="10"/>
        <v>17</v>
      </c>
    </row>
    <row r="688" spans="6:16" x14ac:dyDescent="0.15">
      <c r="F688">
        <f>IFERROR(選手[[#This Row],[選手番号]],"")</f>
        <v>687</v>
      </c>
      <c r="G688">
        <f>IFERROR(選手[[#This Row],[性別コード]],"")</f>
        <v>1</v>
      </c>
      <c r="H688" t="str">
        <f>IFERROR(VLOOKUP(G688,色々!P:Q,2,0),"")</f>
        <v>男子</v>
      </c>
      <c r="I688" t="str">
        <f>IFERROR(選手[[#This Row],[氏名]],"")</f>
        <v>三本　虎琉</v>
      </c>
      <c r="J688" t="str">
        <f>IFERROR(選手[[#This Row],[氏名カナ]],"")</f>
        <v>ﾐﾓﾄ ﾀｹﾙ</v>
      </c>
      <c r="K688" t="str">
        <f>IFERROR(選手[[#This Row],[所属名称１]],"")</f>
        <v>さくらＳＣ</v>
      </c>
      <c r="L688">
        <f>IFERROR(選手[[#This Row],[学校コード]],"")</f>
        <v>3</v>
      </c>
      <c r="M688" t="str">
        <f>IFERROR(VLOOKUP(L688,色々!G:H,2,0),"")</f>
        <v>高校</v>
      </c>
      <c r="N688">
        <f>IFERROR(選手[[#This Row],[学年]],"")</f>
        <v>1</v>
      </c>
      <c r="O688" s="49">
        <f>IFERROR(選手[[#This Row],[生年月日]],"")</f>
        <v>38949</v>
      </c>
      <c r="P688">
        <f t="shared" si="10"/>
        <v>16</v>
      </c>
    </row>
    <row r="689" spans="6:16" x14ac:dyDescent="0.15">
      <c r="F689">
        <f>IFERROR(選手[[#This Row],[選手番号]],"")</f>
        <v>688</v>
      </c>
      <c r="G689">
        <f>IFERROR(選手[[#This Row],[性別コード]],"")</f>
        <v>2</v>
      </c>
      <c r="H689" t="str">
        <f>IFERROR(VLOOKUP(G689,色々!P:Q,2,0),"")</f>
        <v>女子</v>
      </c>
      <c r="I689" t="str">
        <f>IFERROR(選手[[#This Row],[氏名]],"")</f>
        <v>岡﨑　彩來</v>
      </c>
      <c r="J689" t="str">
        <f>IFERROR(選手[[#This Row],[氏名カナ]],"")</f>
        <v>ｵｶｻﾞｷ ｻﾗ</v>
      </c>
      <c r="K689" t="str">
        <f>IFERROR(選手[[#This Row],[所属名称１]],"")</f>
        <v>さくらＳＣ</v>
      </c>
      <c r="L689">
        <f>IFERROR(選手[[#This Row],[学校コード]],"")</f>
        <v>2</v>
      </c>
      <c r="M689" t="str">
        <f>IFERROR(VLOOKUP(L689,色々!G:H,2,0),"")</f>
        <v>中学</v>
      </c>
      <c r="N689">
        <f>IFERROR(選手[[#This Row],[学年]],"")</f>
        <v>1</v>
      </c>
      <c r="O689" s="49">
        <f>IFERROR(選手[[#This Row],[生年月日]],"")</f>
        <v>40056</v>
      </c>
      <c r="P689">
        <f t="shared" si="10"/>
        <v>13</v>
      </c>
    </row>
    <row r="690" spans="6:16" x14ac:dyDescent="0.15">
      <c r="F690">
        <f>IFERROR(選手[[#This Row],[選手番号]],"")</f>
        <v>689</v>
      </c>
      <c r="G690">
        <f>IFERROR(選手[[#This Row],[性別コード]],"")</f>
        <v>1</v>
      </c>
      <c r="H690" t="str">
        <f>IFERROR(VLOOKUP(G690,色々!P:Q,2,0),"")</f>
        <v>男子</v>
      </c>
      <c r="I690" t="str">
        <f>IFERROR(選手[[#This Row],[氏名]],"")</f>
        <v>黒岩　千晴</v>
      </c>
      <c r="J690" t="str">
        <f>IFERROR(選手[[#This Row],[氏名カナ]],"")</f>
        <v>ｸﾛｲﾜ ﾁﾊﾙ</v>
      </c>
      <c r="K690" t="str">
        <f>IFERROR(選手[[#This Row],[所属名称１]],"")</f>
        <v>PUIST</v>
      </c>
      <c r="L690">
        <f>IFERROR(選手[[#This Row],[学校コード]],"")</f>
        <v>1</v>
      </c>
      <c r="M690" t="str">
        <f>IFERROR(VLOOKUP(L690,色々!G:H,2,0),"")</f>
        <v>小学</v>
      </c>
      <c r="N690">
        <f>IFERROR(選手[[#This Row],[学年]],"")</f>
        <v>6</v>
      </c>
      <c r="O690" s="49">
        <f>IFERROR(選手[[#This Row],[生年月日]],"")</f>
        <v>40486</v>
      </c>
      <c r="P690">
        <f t="shared" si="10"/>
        <v>12</v>
      </c>
    </row>
    <row r="691" spans="6:16" x14ac:dyDescent="0.15">
      <c r="F691">
        <f>IFERROR(選手[[#This Row],[選手番号]],"")</f>
        <v>690</v>
      </c>
      <c r="G691">
        <f>IFERROR(選手[[#This Row],[性別コード]],"")</f>
        <v>2</v>
      </c>
      <c r="H691" t="str">
        <f>IFERROR(VLOOKUP(G691,色々!P:Q,2,0),"")</f>
        <v>女子</v>
      </c>
      <c r="I691" t="str">
        <f>IFERROR(選手[[#This Row],[氏名]],"")</f>
        <v>渡邊　芽唯</v>
      </c>
      <c r="J691" t="str">
        <f>IFERROR(選手[[#This Row],[氏名カナ]],"")</f>
        <v>ﾜﾀﾅﾍﾞ ﾒｲ</v>
      </c>
      <c r="K691" t="str">
        <f>IFERROR(選手[[#This Row],[所属名称１]],"")</f>
        <v>PUIST</v>
      </c>
      <c r="L691">
        <f>IFERROR(選手[[#This Row],[学校コード]],"")</f>
        <v>1</v>
      </c>
      <c r="M691" t="str">
        <f>IFERROR(VLOOKUP(L691,色々!G:H,2,0),"")</f>
        <v>小学</v>
      </c>
      <c r="N691">
        <f>IFERROR(選手[[#This Row],[学年]],"")</f>
        <v>6</v>
      </c>
      <c r="O691" s="49">
        <f>IFERROR(選手[[#This Row],[生年月日]],"")</f>
        <v>40372</v>
      </c>
      <c r="P691">
        <f t="shared" si="10"/>
        <v>12</v>
      </c>
    </row>
    <row r="692" spans="6:16" x14ac:dyDescent="0.15">
      <c r="F692">
        <f>IFERROR(選手[[#This Row],[選手番号]],"")</f>
        <v>691</v>
      </c>
      <c r="G692">
        <f>IFERROR(選手[[#This Row],[性別コード]],"")</f>
        <v>2</v>
      </c>
      <c r="H692" t="str">
        <f>IFERROR(VLOOKUP(G692,色々!P:Q,2,0),"")</f>
        <v>女子</v>
      </c>
      <c r="I692" t="str">
        <f>IFERROR(選手[[#This Row],[氏名]],"")</f>
        <v>中山　羽槻</v>
      </c>
      <c r="J692" t="str">
        <f>IFERROR(選手[[#This Row],[氏名カナ]],"")</f>
        <v>ﾅｶﾔﾏ ﾊﾂﾞｷ</v>
      </c>
      <c r="K692" t="str">
        <f>IFERROR(選手[[#This Row],[所属名称１]],"")</f>
        <v>PUIST</v>
      </c>
      <c r="L692">
        <f>IFERROR(選手[[#This Row],[学校コード]],"")</f>
        <v>1</v>
      </c>
      <c r="M692" t="str">
        <f>IFERROR(VLOOKUP(L692,色々!G:H,2,0),"")</f>
        <v>小学</v>
      </c>
      <c r="N692">
        <f>IFERROR(選手[[#This Row],[学年]],"")</f>
        <v>5</v>
      </c>
      <c r="O692" s="49">
        <f>IFERROR(選手[[#This Row],[生年月日]],"")</f>
        <v>40724</v>
      </c>
      <c r="P692">
        <f t="shared" si="10"/>
        <v>11</v>
      </c>
    </row>
    <row r="693" spans="6:16" x14ac:dyDescent="0.15">
      <c r="F693">
        <f>IFERROR(選手[[#This Row],[選手番号]],"")</f>
        <v>692</v>
      </c>
      <c r="G693">
        <f>IFERROR(選手[[#This Row],[性別コード]],"")</f>
        <v>2</v>
      </c>
      <c r="H693" t="str">
        <f>IFERROR(VLOOKUP(G693,色々!P:Q,2,0),"")</f>
        <v>女子</v>
      </c>
      <c r="I693" t="str">
        <f>IFERROR(選手[[#This Row],[氏名]],"")</f>
        <v>谷口　　薫</v>
      </c>
      <c r="J693" t="str">
        <f>IFERROR(選手[[#This Row],[氏名カナ]],"")</f>
        <v>ﾀﾆｸﾞﾁ ｶｵﾙ</v>
      </c>
      <c r="K693" t="str">
        <f>IFERROR(選手[[#This Row],[所属名称１]],"")</f>
        <v>PUIST</v>
      </c>
      <c r="L693">
        <f>IFERROR(選手[[#This Row],[学校コード]],"")</f>
        <v>1</v>
      </c>
      <c r="M693" t="str">
        <f>IFERROR(VLOOKUP(L693,色々!G:H,2,0),"")</f>
        <v>小学</v>
      </c>
      <c r="N693">
        <f>IFERROR(選手[[#This Row],[学年]],"")</f>
        <v>3</v>
      </c>
      <c r="O693" s="49">
        <f>IFERROR(選手[[#This Row],[生年月日]],"")</f>
        <v>41529</v>
      </c>
      <c r="P693">
        <f t="shared" si="10"/>
        <v>9</v>
      </c>
    </row>
    <row r="694" spans="6:16" x14ac:dyDescent="0.15">
      <c r="F694">
        <f>IFERROR(選手[[#This Row],[選手番号]],"")</f>
        <v>693</v>
      </c>
      <c r="G694">
        <f>IFERROR(選手[[#This Row],[性別コード]],"")</f>
        <v>1</v>
      </c>
      <c r="H694" t="str">
        <f>IFERROR(VLOOKUP(G694,色々!P:Q,2,0),"")</f>
        <v>男子</v>
      </c>
      <c r="I694" t="str">
        <f>IFERROR(選手[[#This Row],[氏名]],"")</f>
        <v>井上　大知</v>
      </c>
      <c r="J694" t="str">
        <f>IFERROR(選手[[#This Row],[氏名カナ]],"")</f>
        <v>ｲﾉｳｴ ﾀﾞｲﾁ</v>
      </c>
      <c r="K694" t="str">
        <f>IFERROR(選手[[#This Row],[所属名称１]],"")</f>
        <v>ＳＣすくも</v>
      </c>
      <c r="L694">
        <f>IFERROR(選手[[#This Row],[学校コード]],"")</f>
        <v>2</v>
      </c>
      <c r="M694" t="str">
        <f>IFERROR(VLOOKUP(L694,色々!G:H,2,0),"")</f>
        <v>中学</v>
      </c>
      <c r="N694">
        <f>IFERROR(選手[[#This Row],[学年]],"")</f>
        <v>3</v>
      </c>
      <c r="O694" s="49">
        <f>IFERROR(選手[[#This Row],[生年月日]],"")</f>
        <v>39525</v>
      </c>
      <c r="P694">
        <f t="shared" si="10"/>
        <v>14</v>
      </c>
    </row>
    <row r="695" spans="6:16" x14ac:dyDescent="0.15">
      <c r="F695">
        <f>IFERROR(選手[[#This Row],[選手番号]],"")</f>
        <v>694</v>
      </c>
      <c r="G695">
        <f>IFERROR(選手[[#This Row],[性別コード]],"")</f>
        <v>1</v>
      </c>
      <c r="H695" t="str">
        <f>IFERROR(VLOOKUP(G695,色々!P:Q,2,0),"")</f>
        <v>男子</v>
      </c>
      <c r="I695" t="str">
        <f>IFERROR(選手[[#This Row],[氏名]],"")</f>
        <v>岡﨑　利大</v>
      </c>
      <c r="J695" t="str">
        <f>IFERROR(選手[[#This Row],[氏名カナ]],"")</f>
        <v>ｵｶｻﾞｷ ﾘｵ</v>
      </c>
      <c r="K695" t="str">
        <f>IFERROR(選手[[#This Row],[所属名称１]],"")</f>
        <v>ＳＣすくも</v>
      </c>
      <c r="L695">
        <f>IFERROR(選手[[#This Row],[学校コード]],"")</f>
        <v>2</v>
      </c>
      <c r="M695" t="str">
        <f>IFERROR(VLOOKUP(L695,色々!G:H,2,0),"")</f>
        <v>中学</v>
      </c>
      <c r="N695">
        <f>IFERROR(選手[[#This Row],[学年]],"")</f>
        <v>2</v>
      </c>
      <c r="O695" s="49">
        <f>IFERROR(選手[[#This Row],[生年月日]],"")</f>
        <v>39573</v>
      </c>
      <c r="P695">
        <f t="shared" si="10"/>
        <v>14</v>
      </c>
    </row>
    <row r="696" spans="6:16" x14ac:dyDescent="0.15">
      <c r="F696">
        <f>IFERROR(選手[[#This Row],[選手番号]],"")</f>
        <v>695</v>
      </c>
      <c r="G696">
        <f>IFERROR(選手[[#This Row],[性別コード]],"")</f>
        <v>2</v>
      </c>
      <c r="H696" t="str">
        <f>IFERROR(VLOOKUP(G696,色々!P:Q,2,0),"")</f>
        <v>女子</v>
      </c>
      <c r="I696" t="str">
        <f>IFERROR(選手[[#This Row],[氏名]],"")</f>
        <v>森　　新花</v>
      </c>
      <c r="J696" t="str">
        <f>IFERROR(選手[[#This Row],[氏名カナ]],"")</f>
        <v>ﾓﾘ ﾆｲﾅ</v>
      </c>
      <c r="K696" t="str">
        <f>IFERROR(選手[[#This Row],[所属名称１]],"")</f>
        <v>ＳＣすくも</v>
      </c>
      <c r="L696">
        <f>IFERROR(選手[[#This Row],[学校コード]],"")</f>
        <v>3</v>
      </c>
      <c r="M696" t="str">
        <f>IFERROR(VLOOKUP(L696,色々!G:H,2,0),"")</f>
        <v>高校</v>
      </c>
      <c r="N696">
        <f>IFERROR(選手[[#This Row],[学年]],"")</f>
        <v>2</v>
      </c>
      <c r="O696" s="49">
        <f>IFERROR(選手[[#This Row],[生年月日]],"")</f>
        <v>38521</v>
      </c>
      <c r="P696">
        <f t="shared" si="10"/>
        <v>17</v>
      </c>
    </row>
    <row r="697" spans="6:16" x14ac:dyDescent="0.15">
      <c r="F697">
        <f>IFERROR(選手[[#This Row],[選手番号]],"")</f>
        <v>696</v>
      </c>
      <c r="G697">
        <f>IFERROR(選手[[#This Row],[性別コード]],"")</f>
        <v>1</v>
      </c>
      <c r="H697" t="str">
        <f>IFERROR(VLOOKUP(G697,色々!P:Q,2,0),"")</f>
        <v>男子</v>
      </c>
      <c r="I697" t="str">
        <f>IFERROR(選手[[#This Row],[氏名]],"")</f>
        <v>山中　隆昌</v>
      </c>
      <c r="J697" t="str">
        <f>IFERROR(選手[[#This Row],[氏名カナ]],"")</f>
        <v>ﾔﾏﾅｶ ﾀｶｱｷ</v>
      </c>
      <c r="K697" t="str">
        <f>IFERROR(選手[[#This Row],[所属名称１]],"")</f>
        <v>NSP高知</v>
      </c>
      <c r="L697">
        <f>IFERROR(選手[[#This Row],[学校コード]],"")</f>
        <v>3</v>
      </c>
      <c r="M697" t="str">
        <f>IFERROR(VLOOKUP(L697,色々!G:H,2,0),"")</f>
        <v>高校</v>
      </c>
      <c r="N697">
        <f>IFERROR(選手[[#This Row],[学年]],"")</f>
        <v>3</v>
      </c>
      <c r="O697" s="49">
        <f>IFERROR(選手[[#This Row],[生年月日]],"")</f>
        <v>38383</v>
      </c>
      <c r="P697">
        <f t="shared" si="10"/>
        <v>17</v>
      </c>
    </row>
    <row r="698" spans="6:16" x14ac:dyDescent="0.15">
      <c r="F698">
        <f>IFERROR(選手[[#This Row],[選手番号]],"")</f>
        <v>697</v>
      </c>
      <c r="G698">
        <f>IFERROR(選手[[#This Row],[性別コード]],"")</f>
        <v>1</v>
      </c>
      <c r="H698" t="str">
        <f>IFERROR(VLOOKUP(G698,色々!P:Q,2,0),"")</f>
        <v>男子</v>
      </c>
      <c r="I698" t="str">
        <f>IFERROR(選手[[#This Row],[氏名]],"")</f>
        <v>塚原　碧虎</v>
      </c>
      <c r="J698" t="str">
        <f>IFERROR(選手[[#This Row],[氏名カナ]],"")</f>
        <v>ﾂｶﾊﾗ ｱｵﾄ</v>
      </c>
      <c r="K698" t="str">
        <f>IFERROR(選手[[#This Row],[所属名称１]],"")</f>
        <v>NSP高知</v>
      </c>
      <c r="L698">
        <f>IFERROR(選手[[#This Row],[学校コード]],"")</f>
        <v>3</v>
      </c>
      <c r="M698" t="str">
        <f>IFERROR(VLOOKUP(L698,色々!G:H,2,0),"")</f>
        <v>高校</v>
      </c>
      <c r="N698">
        <f>IFERROR(選手[[#This Row],[学年]],"")</f>
        <v>2</v>
      </c>
      <c r="O698" s="49">
        <f>IFERROR(選手[[#This Row],[生年月日]],"")</f>
        <v>38589</v>
      </c>
      <c r="P698">
        <f t="shared" si="10"/>
        <v>17</v>
      </c>
    </row>
    <row r="699" spans="6:16" x14ac:dyDescent="0.15">
      <c r="F699">
        <f>IFERROR(選手[[#This Row],[選手番号]],"")</f>
        <v>698</v>
      </c>
      <c r="G699">
        <f>IFERROR(選手[[#This Row],[性別コード]],"")</f>
        <v>1</v>
      </c>
      <c r="H699" t="str">
        <f>IFERROR(VLOOKUP(G699,色々!P:Q,2,0),"")</f>
        <v>男子</v>
      </c>
      <c r="I699" t="str">
        <f>IFERROR(選手[[#This Row],[氏名]],"")</f>
        <v>藤原悠太郎</v>
      </c>
      <c r="J699" t="str">
        <f>IFERROR(選手[[#This Row],[氏名カナ]],"")</f>
        <v>ﾌｼﾞﾊﾗ ﾕｳﾀﾛｳ</v>
      </c>
      <c r="K699" t="str">
        <f>IFERROR(選手[[#This Row],[所属名称１]],"")</f>
        <v>NSP高知</v>
      </c>
      <c r="L699">
        <f>IFERROR(選手[[#This Row],[学校コード]],"")</f>
        <v>3</v>
      </c>
      <c r="M699" t="str">
        <f>IFERROR(VLOOKUP(L699,色々!G:H,2,0),"")</f>
        <v>高校</v>
      </c>
      <c r="N699">
        <f>IFERROR(選手[[#This Row],[学年]],"")</f>
        <v>2</v>
      </c>
      <c r="O699" s="49">
        <f>IFERROR(選手[[#This Row],[生年月日]],"")</f>
        <v>38637</v>
      </c>
      <c r="P699">
        <f t="shared" si="10"/>
        <v>17</v>
      </c>
    </row>
    <row r="700" spans="6:16" x14ac:dyDescent="0.15">
      <c r="F700">
        <f>IFERROR(選手[[#This Row],[選手番号]],"")</f>
        <v>699</v>
      </c>
      <c r="G700">
        <f>IFERROR(選手[[#This Row],[性別コード]],"")</f>
        <v>1</v>
      </c>
      <c r="H700" t="str">
        <f>IFERROR(VLOOKUP(G700,色々!P:Q,2,0),"")</f>
        <v>男子</v>
      </c>
      <c r="I700" t="str">
        <f>IFERROR(選手[[#This Row],[氏名]],"")</f>
        <v>吉名　里恭</v>
      </c>
      <c r="J700" t="str">
        <f>IFERROR(選手[[#This Row],[氏名カナ]],"")</f>
        <v>ﾖｼﾅ ﾘｸ</v>
      </c>
      <c r="K700" t="str">
        <f>IFERROR(選手[[#This Row],[所属名称１]],"")</f>
        <v>NSP高知</v>
      </c>
      <c r="L700">
        <f>IFERROR(選手[[#This Row],[学校コード]],"")</f>
        <v>3</v>
      </c>
      <c r="M700" t="str">
        <f>IFERROR(VLOOKUP(L700,色々!G:H,2,0),"")</f>
        <v>高校</v>
      </c>
      <c r="N700">
        <f>IFERROR(選手[[#This Row],[学年]],"")</f>
        <v>1</v>
      </c>
      <c r="O700" s="49">
        <f>IFERROR(選手[[#This Row],[生年月日]],"")</f>
        <v>38933</v>
      </c>
      <c r="P700">
        <f t="shared" si="10"/>
        <v>16</v>
      </c>
    </row>
    <row r="701" spans="6:16" x14ac:dyDescent="0.15">
      <c r="F701">
        <f>IFERROR(選手[[#This Row],[選手番号]],"")</f>
        <v>700</v>
      </c>
      <c r="G701">
        <f>IFERROR(選手[[#This Row],[性別コード]],"")</f>
        <v>1</v>
      </c>
      <c r="H701" t="str">
        <f>IFERROR(VLOOKUP(G701,色々!P:Q,2,0),"")</f>
        <v>男子</v>
      </c>
      <c r="I701" t="str">
        <f>IFERROR(選手[[#This Row],[氏名]],"")</f>
        <v>笹岡　春樹</v>
      </c>
      <c r="J701" t="str">
        <f>IFERROR(選手[[#This Row],[氏名カナ]],"")</f>
        <v>ｻｻｵｶ ﾊﾙｷ</v>
      </c>
      <c r="K701" t="str">
        <f>IFERROR(選手[[#This Row],[所属名称１]],"")</f>
        <v>NSP高知</v>
      </c>
      <c r="L701">
        <f>IFERROR(選手[[#This Row],[学校コード]],"")</f>
        <v>3</v>
      </c>
      <c r="M701" t="str">
        <f>IFERROR(VLOOKUP(L701,色々!G:H,2,0),"")</f>
        <v>高校</v>
      </c>
      <c r="N701">
        <f>IFERROR(選手[[#This Row],[学年]],"")</f>
        <v>1</v>
      </c>
      <c r="O701" s="49">
        <f>IFERROR(選手[[#This Row],[生年月日]],"")</f>
        <v>39146</v>
      </c>
      <c r="P701">
        <f t="shared" si="10"/>
        <v>15</v>
      </c>
    </row>
    <row r="702" spans="6:16" x14ac:dyDescent="0.15">
      <c r="F702">
        <f>IFERROR(選手[[#This Row],[選手番号]],"")</f>
        <v>701</v>
      </c>
      <c r="G702">
        <f>IFERROR(選手[[#This Row],[性別コード]],"")</f>
        <v>1</v>
      </c>
      <c r="H702" t="str">
        <f>IFERROR(VLOOKUP(G702,色々!P:Q,2,0),"")</f>
        <v>男子</v>
      </c>
      <c r="I702" t="str">
        <f>IFERROR(選手[[#This Row],[氏名]],"")</f>
        <v>西本　　亘</v>
      </c>
      <c r="J702" t="str">
        <f>IFERROR(選手[[#This Row],[氏名カナ]],"")</f>
        <v>ﾆｼﾓﾄ ﾜﾀﾙ</v>
      </c>
      <c r="K702" t="str">
        <f>IFERROR(選手[[#This Row],[所属名称１]],"")</f>
        <v>NSP高知</v>
      </c>
      <c r="L702">
        <f>IFERROR(選手[[#This Row],[学校コード]],"")</f>
        <v>2</v>
      </c>
      <c r="M702" t="str">
        <f>IFERROR(VLOOKUP(L702,色々!G:H,2,0),"")</f>
        <v>中学</v>
      </c>
      <c r="N702">
        <f>IFERROR(選手[[#This Row],[学年]],"")</f>
        <v>3</v>
      </c>
      <c r="O702" s="49">
        <f>IFERROR(選手[[#This Row],[生年月日]],"")</f>
        <v>39176</v>
      </c>
      <c r="P702">
        <f t="shared" si="10"/>
        <v>15</v>
      </c>
    </row>
    <row r="703" spans="6:16" x14ac:dyDescent="0.15">
      <c r="F703">
        <f>IFERROR(選手[[#This Row],[選手番号]],"")</f>
        <v>702</v>
      </c>
      <c r="G703">
        <f>IFERROR(選手[[#This Row],[性別コード]],"")</f>
        <v>1</v>
      </c>
      <c r="H703" t="str">
        <f>IFERROR(VLOOKUP(G703,色々!P:Q,2,0),"")</f>
        <v>男子</v>
      </c>
      <c r="I703" t="str">
        <f>IFERROR(選手[[#This Row],[氏名]],"")</f>
        <v>松田　悠成</v>
      </c>
      <c r="J703" t="str">
        <f>IFERROR(選手[[#This Row],[氏名カナ]],"")</f>
        <v>ﾏﾂﾀﾞ ﾕｳｾｲ</v>
      </c>
      <c r="K703" t="str">
        <f>IFERROR(選手[[#This Row],[所属名称１]],"")</f>
        <v>NSP高知</v>
      </c>
      <c r="L703">
        <f>IFERROR(選手[[#This Row],[学校コード]],"")</f>
        <v>2</v>
      </c>
      <c r="M703" t="str">
        <f>IFERROR(VLOOKUP(L703,色々!G:H,2,0),"")</f>
        <v>中学</v>
      </c>
      <c r="N703">
        <f>IFERROR(選手[[#This Row],[学年]],"")</f>
        <v>3</v>
      </c>
      <c r="O703" s="49">
        <f>IFERROR(選手[[#This Row],[生年月日]],"")</f>
        <v>39283</v>
      </c>
      <c r="P703">
        <f t="shared" si="10"/>
        <v>15</v>
      </c>
    </row>
    <row r="704" spans="6:16" x14ac:dyDescent="0.15">
      <c r="F704">
        <f>IFERROR(選手[[#This Row],[選手番号]],"")</f>
        <v>703</v>
      </c>
      <c r="G704">
        <f>IFERROR(選手[[#This Row],[性別コード]],"")</f>
        <v>1</v>
      </c>
      <c r="H704" t="str">
        <f>IFERROR(VLOOKUP(G704,色々!P:Q,2,0),"")</f>
        <v>男子</v>
      </c>
      <c r="I704" t="str">
        <f>IFERROR(選手[[#This Row],[氏名]],"")</f>
        <v>苅田　流泉</v>
      </c>
      <c r="J704" t="str">
        <f>IFERROR(選手[[#This Row],[氏名カナ]],"")</f>
        <v>ｶﾘﾀ ﾙｲ</v>
      </c>
      <c r="K704" t="str">
        <f>IFERROR(選手[[#This Row],[所属名称１]],"")</f>
        <v>NSP高知</v>
      </c>
      <c r="L704">
        <f>IFERROR(選手[[#This Row],[学校コード]],"")</f>
        <v>2</v>
      </c>
      <c r="M704" t="str">
        <f>IFERROR(VLOOKUP(L704,色々!G:H,2,0),"")</f>
        <v>中学</v>
      </c>
      <c r="N704">
        <f>IFERROR(選手[[#This Row],[学年]],"")</f>
        <v>2</v>
      </c>
      <c r="O704" s="49">
        <f>IFERROR(選手[[#This Row],[生年月日]],"")</f>
        <v>39798</v>
      </c>
      <c r="P704">
        <f t="shared" si="10"/>
        <v>14</v>
      </c>
    </row>
    <row r="705" spans="6:16" x14ac:dyDescent="0.15">
      <c r="F705">
        <f>IFERROR(選手[[#This Row],[選手番号]],"")</f>
        <v>704</v>
      </c>
      <c r="G705">
        <f>IFERROR(選手[[#This Row],[性別コード]],"")</f>
        <v>1</v>
      </c>
      <c r="H705" t="str">
        <f>IFERROR(VLOOKUP(G705,色々!P:Q,2,0),"")</f>
        <v>男子</v>
      </c>
      <c r="I705" t="str">
        <f>IFERROR(選手[[#This Row],[氏名]],"")</f>
        <v>宗石　夢来</v>
      </c>
      <c r="J705" t="str">
        <f>IFERROR(選手[[#This Row],[氏名カナ]],"")</f>
        <v>ﾑﾈｲｼ ﾕﾗ</v>
      </c>
      <c r="K705" t="str">
        <f>IFERROR(選手[[#This Row],[所属名称１]],"")</f>
        <v>NSP高知</v>
      </c>
      <c r="L705">
        <f>IFERROR(選手[[#This Row],[学校コード]],"")</f>
        <v>2</v>
      </c>
      <c r="M705" t="str">
        <f>IFERROR(VLOOKUP(L705,色々!G:H,2,0),"")</f>
        <v>中学</v>
      </c>
      <c r="N705">
        <f>IFERROR(選手[[#This Row],[学年]],"")</f>
        <v>2</v>
      </c>
      <c r="O705" s="49">
        <f>IFERROR(選手[[#This Row],[生年月日]],"")</f>
        <v>39859</v>
      </c>
      <c r="P705">
        <f t="shared" si="10"/>
        <v>13</v>
      </c>
    </row>
    <row r="706" spans="6:16" x14ac:dyDescent="0.15">
      <c r="F706">
        <f>IFERROR(選手[[#This Row],[選手番号]],"")</f>
        <v>705</v>
      </c>
      <c r="G706">
        <f>IFERROR(選手[[#This Row],[性別コード]],"")</f>
        <v>1</v>
      </c>
      <c r="H706" t="str">
        <f>IFERROR(VLOOKUP(G706,色々!P:Q,2,0),"")</f>
        <v>男子</v>
      </c>
      <c r="I706" t="str">
        <f>IFERROR(選手[[#This Row],[氏名]],"")</f>
        <v>西野　寛二</v>
      </c>
      <c r="J706" t="str">
        <f>IFERROR(選手[[#This Row],[氏名カナ]],"")</f>
        <v>ﾆｼﾉ ｶﾝｼﾞ</v>
      </c>
      <c r="K706" t="str">
        <f>IFERROR(選手[[#This Row],[所属名称１]],"")</f>
        <v>NSP高知</v>
      </c>
      <c r="L706">
        <f>IFERROR(選手[[#This Row],[学校コード]],"")</f>
        <v>1</v>
      </c>
      <c r="M706" t="str">
        <f>IFERROR(VLOOKUP(L706,色々!G:H,2,0),"")</f>
        <v>小学</v>
      </c>
      <c r="N706">
        <f>IFERROR(選手[[#This Row],[学年]],"")</f>
        <v>5</v>
      </c>
      <c r="O706" s="49">
        <f>IFERROR(選手[[#This Row],[生年月日]],"")</f>
        <v>40638</v>
      </c>
      <c r="P706">
        <f t="shared" si="10"/>
        <v>11</v>
      </c>
    </row>
    <row r="707" spans="6:16" x14ac:dyDescent="0.15">
      <c r="F707">
        <f>IFERROR(選手[[#This Row],[選手番号]],"")</f>
        <v>706</v>
      </c>
      <c r="G707">
        <f>IFERROR(選手[[#This Row],[性別コード]],"")</f>
        <v>1</v>
      </c>
      <c r="H707" t="str">
        <f>IFERROR(VLOOKUP(G707,色々!P:Q,2,0),"")</f>
        <v>男子</v>
      </c>
      <c r="I707" t="str">
        <f>IFERROR(選手[[#This Row],[氏名]],"")</f>
        <v>西山　幸佑</v>
      </c>
      <c r="J707" t="str">
        <f>IFERROR(選手[[#This Row],[氏名カナ]],"")</f>
        <v>ﾆｼﾔﾏ ｺｳｽｹ</v>
      </c>
      <c r="K707" t="str">
        <f>IFERROR(選手[[#This Row],[所属名称１]],"")</f>
        <v>NSP高知</v>
      </c>
      <c r="L707">
        <f>IFERROR(選手[[#This Row],[学校コード]],"")</f>
        <v>1</v>
      </c>
      <c r="M707" t="str">
        <f>IFERROR(VLOOKUP(L707,色々!G:H,2,0),"")</f>
        <v>小学</v>
      </c>
      <c r="N707">
        <f>IFERROR(選手[[#This Row],[学年]],"")</f>
        <v>4</v>
      </c>
      <c r="O707" s="49">
        <f>IFERROR(選手[[#This Row],[生年月日]],"")</f>
        <v>41064</v>
      </c>
      <c r="P707">
        <f t="shared" ref="P707:P770" si="11">DATEDIF(O707,$O$1,"y")</f>
        <v>10</v>
      </c>
    </row>
    <row r="708" spans="6:16" x14ac:dyDescent="0.15">
      <c r="F708">
        <f>IFERROR(選手[[#This Row],[選手番号]],"")</f>
        <v>707</v>
      </c>
      <c r="G708">
        <f>IFERROR(選手[[#This Row],[性別コード]],"")</f>
        <v>1</v>
      </c>
      <c r="H708" t="str">
        <f>IFERROR(VLOOKUP(G708,色々!P:Q,2,0),"")</f>
        <v>男子</v>
      </c>
      <c r="I708" t="str">
        <f>IFERROR(選手[[#This Row],[氏名]],"")</f>
        <v>高田　明宏</v>
      </c>
      <c r="J708" t="str">
        <f>IFERROR(選手[[#This Row],[氏名カナ]],"")</f>
        <v>ﾀｶﾀ ｱｷﾋﾛ</v>
      </c>
      <c r="K708" t="str">
        <f>IFERROR(選手[[#This Row],[所属名称１]],"")</f>
        <v>NSP高知</v>
      </c>
      <c r="L708">
        <f>IFERROR(選手[[#This Row],[学校コード]],"")</f>
        <v>1</v>
      </c>
      <c r="M708" t="str">
        <f>IFERROR(VLOOKUP(L708,色々!G:H,2,0),"")</f>
        <v>小学</v>
      </c>
      <c r="N708">
        <f>IFERROR(選手[[#This Row],[学年]],"")</f>
        <v>4</v>
      </c>
      <c r="O708" s="49">
        <f>IFERROR(選手[[#This Row],[生年月日]],"")</f>
        <v>41213</v>
      </c>
      <c r="P708">
        <f t="shared" si="11"/>
        <v>10</v>
      </c>
    </row>
    <row r="709" spans="6:16" x14ac:dyDescent="0.15">
      <c r="F709">
        <f>IFERROR(選手[[#This Row],[選手番号]],"")</f>
        <v>708</v>
      </c>
      <c r="G709">
        <f>IFERROR(選手[[#This Row],[性別コード]],"")</f>
        <v>1</v>
      </c>
      <c r="H709" t="str">
        <f>IFERROR(VLOOKUP(G709,色々!P:Q,2,0),"")</f>
        <v>男子</v>
      </c>
      <c r="I709" t="str">
        <f>IFERROR(選手[[#This Row],[氏名]],"")</f>
        <v>岩川　陽奏</v>
      </c>
      <c r="J709" t="str">
        <f>IFERROR(選手[[#This Row],[氏名カナ]],"")</f>
        <v>ｲﾜｶﾜ ﾋﾅﾀ</v>
      </c>
      <c r="K709" t="str">
        <f>IFERROR(選手[[#This Row],[所属名称１]],"")</f>
        <v>NSP高知</v>
      </c>
      <c r="L709">
        <f>IFERROR(選手[[#This Row],[学校コード]],"")</f>
        <v>1</v>
      </c>
      <c r="M709" t="str">
        <f>IFERROR(VLOOKUP(L709,色々!G:H,2,0),"")</f>
        <v>小学</v>
      </c>
      <c r="N709">
        <f>IFERROR(選手[[#This Row],[学年]],"")</f>
        <v>3</v>
      </c>
      <c r="O709" s="49">
        <f>IFERROR(選手[[#This Row],[生年月日]],"")</f>
        <v>41412</v>
      </c>
      <c r="P709">
        <f t="shared" si="11"/>
        <v>9</v>
      </c>
    </row>
    <row r="710" spans="6:16" x14ac:dyDescent="0.15">
      <c r="F710">
        <f>IFERROR(選手[[#This Row],[選手番号]],"")</f>
        <v>709</v>
      </c>
      <c r="G710">
        <f>IFERROR(選手[[#This Row],[性別コード]],"")</f>
        <v>1</v>
      </c>
      <c r="H710" t="str">
        <f>IFERROR(VLOOKUP(G710,色々!P:Q,2,0),"")</f>
        <v>男子</v>
      </c>
      <c r="I710" t="str">
        <f>IFERROR(選手[[#This Row],[氏名]],"")</f>
        <v>西野　詢二</v>
      </c>
      <c r="J710" t="str">
        <f>IFERROR(選手[[#This Row],[氏名カナ]],"")</f>
        <v>ﾆｼﾉ ﾄｳｼﾞ</v>
      </c>
      <c r="K710" t="str">
        <f>IFERROR(選手[[#This Row],[所属名称１]],"")</f>
        <v>NSP高知</v>
      </c>
      <c r="L710">
        <f>IFERROR(選手[[#This Row],[学校コード]],"")</f>
        <v>1</v>
      </c>
      <c r="M710" t="str">
        <f>IFERROR(VLOOKUP(L710,色々!G:H,2,0),"")</f>
        <v>小学</v>
      </c>
      <c r="N710">
        <f>IFERROR(選手[[#This Row],[学年]],"")</f>
        <v>3</v>
      </c>
      <c r="O710" s="49">
        <f>IFERROR(選手[[#This Row],[生年月日]],"")</f>
        <v>41575</v>
      </c>
      <c r="P710">
        <f t="shared" si="11"/>
        <v>9</v>
      </c>
    </row>
    <row r="711" spans="6:16" x14ac:dyDescent="0.15">
      <c r="F711">
        <f>IFERROR(選手[[#This Row],[選手番号]],"")</f>
        <v>710</v>
      </c>
      <c r="G711">
        <f>IFERROR(選手[[#This Row],[性別コード]],"")</f>
        <v>2</v>
      </c>
      <c r="H711" t="str">
        <f>IFERROR(VLOOKUP(G711,色々!P:Q,2,0),"")</f>
        <v>女子</v>
      </c>
      <c r="I711" t="str">
        <f>IFERROR(選手[[#This Row],[氏名]],"")</f>
        <v>石本　夕芽</v>
      </c>
      <c r="J711" t="str">
        <f>IFERROR(選手[[#This Row],[氏名カナ]],"")</f>
        <v>ｲｼﾓﾄ ﾕﾒ</v>
      </c>
      <c r="K711" t="str">
        <f>IFERROR(選手[[#This Row],[所属名称１]],"")</f>
        <v>NSP高知</v>
      </c>
      <c r="L711">
        <f>IFERROR(選手[[#This Row],[学校コード]],"")</f>
        <v>3</v>
      </c>
      <c r="M711" t="str">
        <f>IFERROR(VLOOKUP(L711,色々!G:H,2,0),"")</f>
        <v>高校</v>
      </c>
      <c r="N711">
        <f>IFERROR(選手[[#This Row],[学年]],"")</f>
        <v>2</v>
      </c>
      <c r="O711" s="49">
        <f>IFERROR(選手[[#This Row],[生年月日]],"")</f>
        <v>38631</v>
      </c>
      <c r="P711">
        <f t="shared" si="11"/>
        <v>17</v>
      </c>
    </row>
    <row r="712" spans="6:16" x14ac:dyDescent="0.15">
      <c r="F712">
        <f>IFERROR(選手[[#This Row],[選手番号]],"")</f>
        <v>711</v>
      </c>
      <c r="G712">
        <f>IFERROR(選手[[#This Row],[性別コード]],"")</f>
        <v>2</v>
      </c>
      <c r="H712" t="str">
        <f>IFERROR(VLOOKUP(G712,色々!P:Q,2,0),"")</f>
        <v>女子</v>
      </c>
      <c r="I712" t="str">
        <f>IFERROR(選手[[#This Row],[氏名]],"")</f>
        <v>山中　珠暉</v>
      </c>
      <c r="J712" t="str">
        <f>IFERROR(選手[[#This Row],[氏名カナ]],"")</f>
        <v>ﾔﾏﾅｶ ﾀﾏｷ</v>
      </c>
      <c r="K712" t="str">
        <f>IFERROR(選手[[#This Row],[所属名称１]],"")</f>
        <v>NSP高知</v>
      </c>
      <c r="L712">
        <f>IFERROR(選手[[#This Row],[学校コード]],"")</f>
        <v>2</v>
      </c>
      <c r="M712" t="str">
        <f>IFERROR(VLOOKUP(L712,色々!G:H,2,0),"")</f>
        <v>中学</v>
      </c>
      <c r="N712">
        <f>IFERROR(選手[[#This Row],[学年]],"")</f>
        <v>2</v>
      </c>
      <c r="O712" s="49">
        <f>IFERROR(選手[[#This Row],[生年月日]],"")</f>
        <v>39715</v>
      </c>
      <c r="P712">
        <f t="shared" si="11"/>
        <v>14</v>
      </c>
    </row>
    <row r="713" spans="6:16" x14ac:dyDescent="0.15">
      <c r="F713">
        <f>IFERROR(選手[[#This Row],[選手番号]],"")</f>
        <v>712</v>
      </c>
      <c r="G713">
        <f>IFERROR(選手[[#This Row],[性別コード]],"")</f>
        <v>2</v>
      </c>
      <c r="H713" t="str">
        <f>IFERROR(VLOOKUP(G713,色々!P:Q,2,0),"")</f>
        <v>女子</v>
      </c>
      <c r="I713" t="str">
        <f>IFERROR(選手[[#This Row],[氏名]],"")</f>
        <v>宮﨑　真優</v>
      </c>
      <c r="J713" t="str">
        <f>IFERROR(選手[[#This Row],[氏名カナ]],"")</f>
        <v>ﾐﾔｻﾞｷ ﾏﾕ</v>
      </c>
      <c r="K713" t="str">
        <f>IFERROR(選手[[#This Row],[所属名称１]],"")</f>
        <v>NSP高知</v>
      </c>
      <c r="L713">
        <f>IFERROR(選手[[#This Row],[学校コード]],"")</f>
        <v>2</v>
      </c>
      <c r="M713" t="str">
        <f>IFERROR(VLOOKUP(L713,色々!G:H,2,0),"")</f>
        <v>中学</v>
      </c>
      <c r="N713">
        <f>IFERROR(選手[[#This Row],[学年]],"")</f>
        <v>1</v>
      </c>
      <c r="O713" s="49">
        <f>IFERROR(選手[[#This Row],[生年月日]],"")</f>
        <v>40042</v>
      </c>
      <c r="P713">
        <f t="shared" si="11"/>
        <v>13</v>
      </c>
    </row>
    <row r="714" spans="6:16" x14ac:dyDescent="0.15">
      <c r="F714">
        <f>IFERROR(選手[[#This Row],[選手番号]],"")</f>
        <v>713</v>
      </c>
      <c r="G714">
        <f>IFERROR(選手[[#This Row],[性別コード]],"")</f>
        <v>2</v>
      </c>
      <c r="H714" t="str">
        <f>IFERROR(VLOOKUP(G714,色々!P:Q,2,0),"")</f>
        <v>女子</v>
      </c>
      <c r="I714" t="str">
        <f>IFERROR(選手[[#This Row],[氏名]],"")</f>
        <v>松田　陽菜</v>
      </c>
      <c r="J714" t="str">
        <f>IFERROR(選手[[#This Row],[氏名カナ]],"")</f>
        <v>ﾏﾂﾀﾞ ﾋﾅ</v>
      </c>
      <c r="K714" t="str">
        <f>IFERROR(選手[[#This Row],[所属名称１]],"")</f>
        <v>NSP高知</v>
      </c>
      <c r="L714">
        <f>IFERROR(選手[[#This Row],[学校コード]],"")</f>
        <v>1</v>
      </c>
      <c r="M714" t="str">
        <f>IFERROR(VLOOKUP(L714,色々!G:H,2,0),"")</f>
        <v>小学</v>
      </c>
      <c r="N714">
        <f>IFERROR(選手[[#This Row],[学年]],"")</f>
        <v>6</v>
      </c>
      <c r="O714" s="49">
        <f>IFERROR(選手[[#This Row],[生年月日]],"")</f>
        <v>40349</v>
      </c>
      <c r="P714">
        <f t="shared" si="11"/>
        <v>12</v>
      </c>
    </row>
    <row r="715" spans="6:16" x14ac:dyDescent="0.15">
      <c r="F715">
        <f>IFERROR(選手[[#This Row],[選手番号]],"")</f>
        <v>714</v>
      </c>
      <c r="G715">
        <f>IFERROR(選手[[#This Row],[性別コード]],"")</f>
        <v>2</v>
      </c>
      <c r="H715" t="str">
        <f>IFERROR(VLOOKUP(G715,色々!P:Q,2,0),"")</f>
        <v>女子</v>
      </c>
      <c r="I715" t="str">
        <f>IFERROR(選手[[#This Row],[氏名]],"")</f>
        <v>三宮　輝子</v>
      </c>
      <c r="J715" t="str">
        <f>IFERROR(選手[[#This Row],[氏名カナ]],"")</f>
        <v>ｻﾝﾉﾐﾔ ﾋｶﾙｺ</v>
      </c>
      <c r="K715" t="str">
        <f>IFERROR(選手[[#This Row],[所属名称１]],"")</f>
        <v>NSP高知</v>
      </c>
      <c r="L715">
        <f>IFERROR(選手[[#This Row],[学校コード]],"")</f>
        <v>1</v>
      </c>
      <c r="M715" t="str">
        <f>IFERROR(VLOOKUP(L715,色々!G:H,2,0),"")</f>
        <v>小学</v>
      </c>
      <c r="N715">
        <f>IFERROR(選手[[#This Row],[学年]],"")</f>
        <v>5</v>
      </c>
      <c r="O715" s="49">
        <f>IFERROR(選手[[#This Row],[生年月日]],"")</f>
        <v>40700</v>
      </c>
      <c r="P715">
        <f t="shared" si="11"/>
        <v>11</v>
      </c>
    </row>
    <row r="716" spans="6:16" x14ac:dyDescent="0.15">
      <c r="F716">
        <f>IFERROR(選手[[#This Row],[選手番号]],"")</f>
        <v>715</v>
      </c>
      <c r="G716">
        <f>IFERROR(選手[[#This Row],[性別コード]],"")</f>
        <v>1</v>
      </c>
      <c r="H716" t="str">
        <f>IFERROR(VLOOKUP(G716,色々!P:Q,2,0),"")</f>
        <v>男子</v>
      </c>
      <c r="I716" t="str">
        <f>IFERROR(選手[[#This Row],[氏名]],"")</f>
        <v>松本　千迦</v>
      </c>
      <c r="J716" t="str">
        <f>IFERROR(選手[[#This Row],[氏名カナ]],"")</f>
        <v>ﾏﾂﾓﾄ ﾁｶ</v>
      </c>
      <c r="K716" t="str">
        <f>IFERROR(選手[[#This Row],[所属名称１]],"")</f>
        <v>ＩＳＣ</v>
      </c>
      <c r="L716">
        <f>IFERROR(選手[[#This Row],[学校コード]],"")</f>
        <v>2</v>
      </c>
      <c r="M716" t="str">
        <f>IFERROR(VLOOKUP(L716,色々!G:H,2,0),"")</f>
        <v>中学</v>
      </c>
      <c r="N716">
        <f>IFERROR(選手[[#This Row],[学年]],"")</f>
        <v>1</v>
      </c>
      <c r="O716" s="49">
        <f>IFERROR(選手[[#This Row],[生年月日]],"")</f>
        <v>39945</v>
      </c>
      <c r="P716">
        <f t="shared" si="11"/>
        <v>13</v>
      </c>
    </row>
    <row r="717" spans="6:16" x14ac:dyDescent="0.15">
      <c r="F717">
        <f>IFERROR(選手[[#This Row],[選手番号]],"")</f>
        <v>716</v>
      </c>
      <c r="G717">
        <f>IFERROR(選手[[#This Row],[性別コード]],"")</f>
        <v>1</v>
      </c>
      <c r="H717" t="str">
        <f>IFERROR(VLOOKUP(G717,色々!P:Q,2,0),"")</f>
        <v>男子</v>
      </c>
      <c r="I717" t="str">
        <f>IFERROR(選手[[#This Row],[氏名]],"")</f>
        <v>伊尾　庵利</v>
      </c>
      <c r="J717" t="str">
        <f>IFERROR(選手[[#This Row],[氏名カナ]],"")</f>
        <v>ｲｵ ｱﾝﾘ</v>
      </c>
      <c r="K717" t="str">
        <f>IFERROR(選手[[#This Row],[所属名称１]],"")</f>
        <v>ＩＳＣ</v>
      </c>
      <c r="L717">
        <f>IFERROR(選手[[#This Row],[学校コード]],"")</f>
        <v>1</v>
      </c>
      <c r="M717" t="str">
        <f>IFERROR(VLOOKUP(L717,色々!G:H,2,0),"")</f>
        <v>小学</v>
      </c>
      <c r="N717">
        <f>IFERROR(選手[[#This Row],[学年]],"")</f>
        <v>4</v>
      </c>
      <c r="O717" s="49">
        <f>IFERROR(選手[[#This Row],[生年月日]],"")</f>
        <v>41059</v>
      </c>
      <c r="P717">
        <f t="shared" si="11"/>
        <v>10</v>
      </c>
    </row>
    <row r="718" spans="6:16" x14ac:dyDescent="0.15">
      <c r="F718">
        <f>IFERROR(選手[[#This Row],[選手番号]],"")</f>
        <v>717</v>
      </c>
      <c r="G718">
        <f>IFERROR(選手[[#This Row],[性別コード]],"")</f>
        <v>2</v>
      </c>
      <c r="H718" t="str">
        <f>IFERROR(VLOOKUP(G718,色々!P:Q,2,0),"")</f>
        <v>女子</v>
      </c>
      <c r="I718" t="str">
        <f>IFERROR(選手[[#This Row],[氏名]],"")</f>
        <v>松本　十凜</v>
      </c>
      <c r="J718" t="str">
        <f>IFERROR(選手[[#This Row],[氏名カナ]],"")</f>
        <v>ﾏﾂﾓﾄ ｼﾝﾘ</v>
      </c>
      <c r="K718" t="str">
        <f>IFERROR(選手[[#This Row],[所属名称１]],"")</f>
        <v>ＩＳＣ</v>
      </c>
      <c r="L718">
        <f>IFERROR(選手[[#This Row],[学校コード]],"")</f>
        <v>3</v>
      </c>
      <c r="M718" t="str">
        <f>IFERROR(VLOOKUP(L718,色々!G:H,2,0),"")</f>
        <v>高校</v>
      </c>
      <c r="N718">
        <f>IFERROR(選手[[#This Row],[学年]],"")</f>
        <v>1</v>
      </c>
      <c r="O718" s="49">
        <f>IFERROR(選手[[#This Row],[生年月日]],"")</f>
        <v>38848</v>
      </c>
      <c r="P718">
        <f t="shared" si="11"/>
        <v>16</v>
      </c>
    </row>
    <row r="719" spans="6:16" x14ac:dyDescent="0.15">
      <c r="F719">
        <f>IFERROR(選手[[#This Row],[選手番号]],"")</f>
        <v>718</v>
      </c>
      <c r="G719">
        <f>IFERROR(選手[[#This Row],[性別コード]],"")</f>
        <v>2</v>
      </c>
      <c r="H719" t="str">
        <f>IFERROR(VLOOKUP(G719,色々!P:Q,2,0),"")</f>
        <v>女子</v>
      </c>
      <c r="I719" t="str">
        <f>IFERROR(選手[[#This Row],[氏名]],"")</f>
        <v>伊尾　琳花</v>
      </c>
      <c r="J719" t="str">
        <f>IFERROR(選手[[#This Row],[氏名カナ]],"")</f>
        <v>ｲｵ ﾘﾝｶ</v>
      </c>
      <c r="K719" t="str">
        <f>IFERROR(選手[[#This Row],[所属名称１]],"")</f>
        <v>ＩＳＣ</v>
      </c>
      <c r="L719">
        <f>IFERROR(選手[[#This Row],[学校コード]],"")</f>
        <v>1</v>
      </c>
      <c r="M719" t="str">
        <f>IFERROR(VLOOKUP(L719,色々!G:H,2,0),"")</f>
        <v>小学</v>
      </c>
      <c r="N719">
        <f>IFERROR(選手[[#This Row],[学年]],"")</f>
        <v>6</v>
      </c>
      <c r="O719" s="49">
        <f>IFERROR(選手[[#This Row],[生年月日]],"")</f>
        <v>40277</v>
      </c>
      <c r="P719">
        <f t="shared" si="11"/>
        <v>12</v>
      </c>
    </row>
    <row r="720" spans="6:16" x14ac:dyDescent="0.15">
      <c r="F720">
        <f>IFERROR(選手[[#This Row],[選手番号]],"")</f>
        <v>719</v>
      </c>
      <c r="G720">
        <f>IFERROR(選手[[#This Row],[性別コード]],"")</f>
        <v>2</v>
      </c>
      <c r="H720" t="str">
        <f>IFERROR(VLOOKUP(G720,色々!P:Q,2,0),"")</f>
        <v>女子</v>
      </c>
      <c r="I720" t="str">
        <f>IFERROR(選手[[#This Row],[氏名]],"")</f>
        <v>山本姫衣佳</v>
      </c>
      <c r="J720" t="str">
        <f>IFERROR(選手[[#This Row],[氏名カナ]],"")</f>
        <v>ﾔﾏﾓﾄ ﾒｲｶ</v>
      </c>
      <c r="K720" t="str">
        <f>IFERROR(選手[[#This Row],[所属名称１]],"")</f>
        <v>ＩＳＣ</v>
      </c>
      <c r="L720">
        <f>IFERROR(選手[[#This Row],[学校コード]],"")</f>
        <v>1</v>
      </c>
      <c r="M720" t="str">
        <f>IFERROR(VLOOKUP(L720,色々!G:H,2,0),"")</f>
        <v>小学</v>
      </c>
      <c r="N720">
        <f>IFERROR(選手[[#This Row],[学年]],"")</f>
        <v>5</v>
      </c>
      <c r="O720" s="49">
        <f>IFERROR(選手[[#This Row],[生年月日]],"")</f>
        <v>40971</v>
      </c>
      <c r="P720">
        <f t="shared" si="11"/>
        <v>10</v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49" t="str">
        <f>IFERROR(選手[[#This Row],[生年月日]],"")</f>
        <v/>
      </c>
      <c r="P721" t="e">
        <f t="shared" si="11"/>
        <v>#VALUE!</v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49" t="str">
        <f>IFERROR(選手[[#This Row],[生年月日]],"")</f>
        <v/>
      </c>
      <c r="P722" t="e">
        <f t="shared" si="11"/>
        <v>#VALUE!</v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49" t="str">
        <f>IFERROR(選手[[#This Row],[生年月日]],"")</f>
        <v/>
      </c>
      <c r="P723" t="e">
        <f t="shared" si="11"/>
        <v>#VALUE!</v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49" t="str">
        <f>IFERROR(選手[[#This Row],[生年月日]],"")</f>
        <v/>
      </c>
      <c r="P724" t="e">
        <f t="shared" si="11"/>
        <v>#VALUE!</v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49" t="str">
        <f>IFERROR(選手[[#This Row],[生年月日]],"")</f>
        <v/>
      </c>
      <c r="P725" t="e">
        <f t="shared" si="11"/>
        <v>#VALUE!</v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49" t="str">
        <f>IFERROR(選手[[#This Row],[生年月日]],"")</f>
        <v/>
      </c>
      <c r="P726" t="e">
        <f t="shared" si="11"/>
        <v>#VALUE!</v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49" t="str">
        <f>IFERROR(選手[[#This Row],[生年月日]],"")</f>
        <v/>
      </c>
      <c r="P727" t="e">
        <f t="shared" si="11"/>
        <v>#VALUE!</v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49" t="str">
        <f>IFERROR(選手[[#This Row],[生年月日]],"")</f>
        <v/>
      </c>
      <c r="P728" t="e">
        <f t="shared" si="11"/>
        <v>#VALUE!</v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49" t="str">
        <f>IFERROR(選手[[#This Row],[生年月日]],"")</f>
        <v/>
      </c>
      <c r="P729" t="e">
        <f t="shared" si="11"/>
        <v>#VALUE!</v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49" t="str">
        <f>IFERROR(選手[[#This Row],[生年月日]],"")</f>
        <v/>
      </c>
      <c r="P730" t="e">
        <f t="shared" si="11"/>
        <v>#VALUE!</v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49" t="str">
        <f>IFERROR(選手[[#This Row],[生年月日]],"")</f>
        <v/>
      </c>
      <c r="P731" t="e">
        <f t="shared" si="11"/>
        <v>#VALUE!</v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49" t="str">
        <f>IFERROR(選手[[#This Row],[生年月日]],"")</f>
        <v/>
      </c>
      <c r="P732" t="e">
        <f t="shared" si="11"/>
        <v>#VALUE!</v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49" t="str">
        <f>IFERROR(選手[[#This Row],[生年月日]],"")</f>
        <v/>
      </c>
      <c r="P733" t="e">
        <f t="shared" si="11"/>
        <v>#VALUE!</v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49" t="str">
        <f>IFERROR(選手[[#This Row],[生年月日]],"")</f>
        <v/>
      </c>
      <c r="P734" t="e">
        <f t="shared" si="11"/>
        <v>#VALUE!</v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49" t="str">
        <f>IFERROR(選手[[#This Row],[生年月日]],"")</f>
        <v/>
      </c>
      <c r="P735" t="e">
        <f t="shared" si="11"/>
        <v>#VALUE!</v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49" t="str">
        <f>IFERROR(選手[[#This Row],[生年月日]],"")</f>
        <v/>
      </c>
      <c r="P736" t="e">
        <f t="shared" si="11"/>
        <v>#VALUE!</v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49" t="str">
        <f>IFERROR(選手[[#This Row],[生年月日]],"")</f>
        <v/>
      </c>
      <c r="P737" t="e">
        <f t="shared" si="11"/>
        <v>#VALUE!</v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49" t="str">
        <f>IFERROR(選手[[#This Row],[生年月日]],"")</f>
        <v/>
      </c>
      <c r="P738" t="e">
        <f t="shared" si="11"/>
        <v>#VALUE!</v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49" t="str">
        <f>IFERROR(選手[[#This Row],[生年月日]],"")</f>
        <v/>
      </c>
      <c r="P739" t="e">
        <f t="shared" si="11"/>
        <v>#VALUE!</v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49" t="str">
        <f>IFERROR(選手[[#This Row],[生年月日]],"")</f>
        <v/>
      </c>
      <c r="P740" t="e">
        <f t="shared" si="11"/>
        <v>#VALUE!</v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49" t="str">
        <f>IFERROR(選手[[#This Row],[生年月日]],"")</f>
        <v/>
      </c>
      <c r="P741" t="e">
        <f t="shared" si="11"/>
        <v>#VALUE!</v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49" t="str">
        <f>IFERROR(選手[[#This Row],[生年月日]],"")</f>
        <v/>
      </c>
      <c r="P742" t="e">
        <f t="shared" si="11"/>
        <v>#VALUE!</v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49" t="str">
        <f>IFERROR(選手[[#This Row],[生年月日]],"")</f>
        <v/>
      </c>
      <c r="P743" t="e">
        <f t="shared" si="11"/>
        <v>#VALUE!</v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49" t="str">
        <f>IFERROR(選手[[#This Row],[生年月日]],"")</f>
        <v/>
      </c>
      <c r="P744" t="e">
        <f t="shared" si="11"/>
        <v>#VALUE!</v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49" t="str">
        <f>IFERROR(選手[[#This Row],[生年月日]],"")</f>
        <v/>
      </c>
      <c r="P745" t="e">
        <f t="shared" si="11"/>
        <v>#VALUE!</v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49" t="str">
        <f>IFERROR(選手[[#This Row],[生年月日]],"")</f>
        <v/>
      </c>
      <c r="P746" t="e">
        <f t="shared" si="11"/>
        <v>#VALUE!</v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49" t="str">
        <f>IFERROR(選手[[#This Row],[生年月日]],"")</f>
        <v/>
      </c>
      <c r="P747" t="e">
        <f t="shared" si="11"/>
        <v>#VALUE!</v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49" t="str">
        <f>IFERROR(選手[[#This Row],[生年月日]],"")</f>
        <v/>
      </c>
      <c r="P748" t="e">
        <f t="shared" si="11"/>
        <v>#VALUE!</v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49" t="str">
        <f>IFERROR(選手[[#This Row],[生年月日]],"")</f>
        <v/>
      </c>
      <c r="P749" t="e">
        <f t="shared" si="11"/>
        <v>#VALUE!</v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49" t="str">
        <f>IFERROR(選手[[#This Row],[生年月日]],"")</f>
        <v/>
      </c>
      <c r="P750" t="e">
        <f t="shared" si="11"/>
        <v>#VALUE!</v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49" t="str">
        <f>IFERROR(選手[[#This Row],[生年月日]],"")</f>
        <v/>
      </c>
      <c r="P751" t="e">
        <f t="shared" si="11"/>
        <v>#VALUE!</v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49" t="str">
        <f>IFERROR(選手[[#This Row],[生年月日]],"")</f>
        <v/>
      </c>
      <c r="P752" t="e">
        <f t="shared" si="11"/>
        <v>#VALUE!</v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49" t="str">
        <f>IFERROR(選手[[#This Row],[生年月日]],"")</f>
        <v/>
      </c>
      <c r="P753" t="e">
        <f t="shared" si="11"/>
        <v>#VALUE!</v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49" t="str">
        <f>IFERROR(選手[[#This Row],[生年月日]],"")</f>
        <v/>
      </c>
      <c r="P754" t="e">
        <f t="shared" si="11"/>
        <v>#VALUE!</v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49" t="str">
        <f>IFERROR(選手[[#This Row],[生年月日]],"")</f>
        <v/>
      </c>
      <c r="P755" t="e">
        <f t="shared" si="11"/>
        <v>#VALUE!</v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49" t="str">
        <f>IFERROR(選手[[#This Row],[生年月日]],"")</f>
        <v/>
      </c>
      <c r="P756" t="e">
        <f t="shared" si="11"/>
        <v>#VALUE!</v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49" t="str">
        <f>IFERROR(選手[[#This Row],[生年月日]],"")</f>
        <v/>
      </c>
      <c r="P757" t="e">
        <f t="shared" si="11"/>
        <v>#VALUE!</v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49" t="str">
        <f>IFERROR(選手[[#This Row],[生年月日]],"")</f>
        <v/>
      </c>
      <c r="P758" t="e">
        <f t="shared" si="11"/>
        <v>#VALUE!</v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49" t="str">
        <f>IFERROR(選手[[#This Row],[生年月日]],"")</f>
        <v/>
      </c>
      <c r="P759" t="e">
        <f t="shared" si="11"/>
        <v>#VALUE!</v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49" t="str">
        <f>IFERROR(選手[[#This Row],[生年月日]],"")</f>
        <v/>
      </c>
      <c r="P760" t="e">
        <f t="shared" si="11"/>
        <v>#VALUE!</v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49" t="str">
        <f>IFERROR(選手[[#This Row],[生年月日]],"")</f>
        <v/>
      </c>
      <c r="P761" t="e">
        <f t="shared" si="11"/>
        <v>#VALUE!</v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49" t="str">
        <f>IFERROR(選手[[#This Row],[生年月日]],"")</f>
        <v/>
      </c>
      <c r="P762" t="e">
        <f t="shared" si="11"/>
        <v>#VALUE!</v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49" t="str">
        <f>IFERROR(選手[[#This Row],[生年月日]],"")</f>
        <v/>
      </c>
      <c r="P763" t="e">
        <f t="shared" si="11"/>
        <v>#VALUE!</v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49" t="str">
        <f>IFERROR(選手[[#This Row],[生年月日]],"")</f>
        <v/>
      </c>
      <c r="P764" t="e">
        <f t="shared" si="11"/>
        <v>#VALUE!</v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49" t="str">
        <f>IFERROR(選手[[#This Row],[生年月日]],"")</f>
        <v/>
      </c>
      <c r="P765" t="e">
        <f t="shared" si="11"/>
        <v>#VALUE!</v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49" t="str">
        <f>IFERROR(選手[[#This Row],[生年月日]],"")</f>
        <v/>
      </c>
      <c r="P766" t="e">
        <f t="shared" si="11"/>
        <v>#VALUE!</v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49" t="str">
        <f>IFERROR(選手[[#This Row],[生年月日]],"")</f>
        <v/>
      </c>
      <c r="P767" t="e">
        <f t="shared" si="11"/>
        <v>#VALUE!</v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49" t="str">
        <f>IFERROR(選手[[#This Row],[生年月日]],"")</f>
        <v/>
      </c>
      <c r="P768" t="e">
        <f t="shared" si="11"/>
        <v>#VALUE!</v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49" t="str">
        <f>IFERROR(選手[[#This Row],[生年月日]],"")</f>
        <v/>
      </c>
      <c r="P769" t="e">
        <f t="shared" si="11"/>
        <v>#VALUE!</v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49" t="str">
        <f>IFERROR(選手[[#This Row],[生年月日]],"")</f>
        <v/>
      </c>
      <c r="P770" t="e">
        <f t="shared" si="11"/>
        <v>#VALUE!</v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49" t="str">
        <f>IFERROR(選手[[#This Row],[生年月日]],"")</f>
        <v/>
      </c>
      <c r="P771" t="e">
        <f t="shared" ref="P771:P834" si="12">DATEDIF(O771,$O$1,"y")</f>
        <v>#VALUE!</v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49" t="str">
        <f>IFERROR(選手[[#This Row],[生年月日]],"")</f>
        <v/>
      </c>
      <c r="P772" t="e">
        <f t="shared" si="12"/>
        <v>#VALUE!</v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49" t="str">
        <f>IFERROR(選手[[#This Row],[生年月日]],"")</f>
        <v/>
      </c>
      <c r="P773" t="e">
        <f t="shared" si="12"/>
        <v>#VALUE!</v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49" t="str">
        <f>IFERROR(選手[[#This Row],[生年月日]],"")</f>
        <v/>
      </c>
      <c r="P774" t="e">
        <f t="shared" si="12"/>
        <v>#VALUE!</v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49" t="str">
        <f>IFERROR(選手[[#This Row],[生年月日]],"")</f>
        <v/>
      </c>
      <c r="P775" t="e">
        <f t="shared" si="12"/>
        <v>#VALUE!</v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49" t="str">
        <f>IFERROR(選手[[#This Row],[生年月日]],"")</f>
        <v/>
      </c>
      <c r="P776" t="e">
        <f t="shared" si="12"/>
        <v>#VALUE!</v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49" t="str">
        <f>IFERROR(選手[[#This Row],[生年月日]],"")</f>
        <v/>
      </c>
      <c r="P777" t="e">
        <f t="shared" si="12"/>
        <v>#VALUE!</v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49" t="str">
        <f>IFERROR(選手[[#This Row],[生年月日]],"")</f>
        <v/>
      </c>
      <c r="P778" t="e">
        <f t="shared" si="12"/>
        <v>#VALUE!</v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49" t="str">
        <f>IFERROR(選手[[#This Row],[生年月日]],"")</f>
        <v/>
      </c>
      <c r="P779" t="e">
        <f t="shared" si="12"/>
        <v>#VALUE!</v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49" t="str">
        <f>IFERROR(選手[[#This Row],[生年月日]],"")</f>
        <v/>
      </c>
      <c r="P780" t="e">
        <f t="shared" si="12"/>
        <v>#VALUE!</v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49" t="str">
        <f>IFERROR(選手[[#This Row],[生年月日]],"")</f>
        <v/>
      </c>
      <c r="P781" t="e">
        <f t="shared" si="12"/>
        <v>#VALUE!</v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49" t="str">
        <f>IFERROR(選手[[#This Row],[生年月日]],"")</f>
        <v/>
      </c>
      <c r="P782" t="e">
        <f t="shared" si="12"/>
        <v>#VALUE!</v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49" t="str">
        <f>IFERROR(選手[[#This Row],[生年月日]],"")</f>
        <v/>
      </c>
      <c r="P783" t="e">
        <f t="shared" si="12"/>
        <v>#VALUE!</v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49" t="str">
        <f>IFERROR(選手[[#This Row],[生年月日]],"")</f>
        <v/>
      </c>
      <c r="P784" t="e">
        <f t="shared" si="12"/>
        <v>#VALUE!</v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49" t="str">
        <f>IFERROR(選手[[#This Row],[生年月日]],"")</f>
        <v/>
      </c>
      <c r="P785" t="e">
        <f t="shared" si="12"/>
        <v>#VALUE!</v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49" t="str">
        <f>IFERROR(選手[[#This Row],[生年月日]],"")</f>
        <v/>
      </c>
      <c r="P786" t="e">
        <f t="shared" si="12"/>
        <v>#VALUE!</v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49" t="str">
        <f>IFERROR(選手[[#This Row],[生年月日]],"")</f>
        <v/>
      </c>
      <c r="P787" t="e">
        <f t="shared" si="12"/>
        <v>#VALUE!</v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49" t="str">
        <f>IFERROR(選手[[#This Row],[生年月日]],"")</f>
        <v/>
      </c>
      <c r="P788" t="e">
        <f t="shared" si="12"/>
        <v>#VALUE!</v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49" t="str">
        <f>IFERROR(選手[[#This Row],[生年月日]],"")</f>
        <v/>
      </c>
      <c r="P789" t="e">
        <f t="shared" si="12"/>
        <v>#VALUE!</v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49" t="str">
        <f>IFERROR(選手[[#This Row],[生年月日]],"")</f>
        <v/>
      </c>
      <c r="P790" t="e">
        <f t="shared" si="12"/>
        <v>#VALUE!</v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49" t="str">
        <f>IFERROR(選手[[#This Row],[生年月日]],"")</f>
        <v/>
      </c>
      <c r="P791" t="e">
        <f t="shared" si="12"/>
        <v>#VALUE!</v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49" t="str">
        <f>IFERROR(選手[[#This Row],[生年月日]],"")</f>
        <v/>
      </c>
      <c r="P792" t="e">
        <f t="shared" si="12"/>
        <v>#VALUE!</v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49" t="str">
        <f>IFERROR(選手[[#This Row],[生年月日]],"")</f>
        <v/>
      </c>
      <c r="P793" t="e">
        <f t="shared" si="12"/>
        <v>#VALUE!</v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49" t="str">
        <f>IFERROR(選手[[#This Row],[生年月日]],"")</f>
        <v/>
      </c>
      <c r="P794" t="e">
        <f t="shared" si="12"/>
        <v>#VALUE!</v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49" t="str">
        <f>IFERROR(選手[[#This Row],[生年月日]],"")</f>
        <v/>
      </c>
      <c r="P795" t="e">
        <f t="shared" si="12"/>
        <v>#VALUE!</v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49" t="str">
        <f>IFERROR(選手[[#This Row],[生年月日]],"")</f>
        <v/>
      </c>
      <c r="P796" t="e">
        <f t="shared" si="12"/>
        <v>#VALUE!</v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49" t="str">
        <f>IFERROR(選手[[#This Row],[生年月日]],"")</f>
        <v/>
      </c>
      <c r="P797" t="e">
        <f t="shared" si="12"/>
        <v>#VALUE!</v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49" t="str">
        <f>IFERROR(選手[[#This Row],[生年月日]],"")</f>
        <v/>
      </c>
      <c r="P798" t="e">
        <f t="shared" si="12"/>
        <v>#VALUE!</v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49" t="str">
        <f>IFERROR(選手[[#This Row],[生年月日]],"")</f>
        <v/>
      </c>
      <c r="P799" t="e">
        <f t="shared" si="12"/>
        <v>#VALUE!</v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49" t="str">
        <f>IFERROR(選手[[#This Row],[生年月日]],"")</f>
        <v/>
      </c>
      <c r="P800" t="e">
        <f t="shared" si="12"/>
        <v>#VALUE!</v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49" t="str">
        <f>IFERROR(選手[[#This Row],[生年月日]],"")</f>
        <v/>
      </c>
      <c r="P801" t="e">
        <f t="shared" si="12"/>
        <v>#VALUE!</v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49" t="str">
        <f>IFERROR(選手[[#This Row],[生年月日]],"")</f>
        <v/>
      </c>
      <c r="P802" t="e">
        <f t="shared" si="12"/>
        <v>#VALUE!</v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49" t="str">
        <f>IFERROR(選手[[#This Row],[生年月日]],"")</f>
        <v/>
      </c>
      <c r="P803" t="e">
        <f t="shared" si="12"/>
        <v>#VALUE!</v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49" t="str">
        <f>IFERROR(選手[[#This Row],[生年月日]],"")</f>
        <v/>
      </c>
      <c r="P804" t="e">
        <f t="shared" si="12"/>
        <v>#VALUE!</v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49" t="str">
        <f>IFERROR(選手[[#This Row],[生年月日]],"")</f>
        <v/>
      </c>
      <c r="P805" t="e">
        <f t="shared" si="12"/>
        <v>#VALUE!</v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49" t="str">
        <f>IFERROR(選手[[#This Row],[生年月日]],"")</f>
        <v/>
      </c>
      <c r="P806" t="e">
        <f t="shared" si="12"/>
        <v>#VALUE!</v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49" t="str">
        <f>IFERROR(選手[[#This Row],[生年月日]],"")</f>
        <v/>
      </c>
      <c r="P807" t="e">
        <f t="shared" si="12"/>
        <v>#VALUE!</v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49" t="str">
        <f>IFERROR(選手[[#This Row],[生年月日]],"")</f>
        <v/>
      </c>
      <c r="P808" t="e">
        <f t="shared" si="12"/>
        <v>#VALUE!</v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49" t="str">
        <f>IFERROR(選手[[#This Row],[生年月日]],"")</f>
        <v/>
      </c>
      <c r="P809" t="e">
        <f t="shared" si="12"/>
        <v>#VALUE!</v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49" t="str">
        <f>IFERROR(選手[[#This Row],[生年月日]],"")</f>
        <v/>
      </c>
      <c r="P810" t="e">
        <f t="shared" si="12"/>
        <v>#VALUE!</v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49" t="str">
        <f>IFERROR(選手[[#This Row],[生年月日]],"")</f>
        <v/>
      </c>
      <c r="P811" t="e">
        <f t="shared" si="12"/>
        <v>#VALUE!</v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49" t="str">
        <f>IFERROR(選手[[#This Row],[生年月日]],"")</f>
        <v/>
      </c>
      <c r="P812" t="e">
        <f t="shared" si="12"/>
        <v>#VALUE!</v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49" t="str">
        <f>IFERROR(選手[[#This Row],[生年月日]],"")</f>
        <v/>
      </c>
      <c r="P813" t="e">
        <f t="shared" si="12"/>
        <v>#VALUE!</v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49" t="str">
        <f>IFERROR(選手[[#This Row],[生年月日]],"")</f>
        <v/>
      </c>
      <c r="P814" t="e">
        <f t="shared" si="12"/>
        <v>#VALUE!</v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49" t="str">
        <f>IFERROR(選手[[#This Row],[生年月日]],"")</f>
        <v/>
      </c>
      <c r="P815" t="e">
        <f t="shared" si="12"/>
        <v>#VALUE!</v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49" t="str">
        <f>IFERROR(選手[[#This Row],[生年月日]],"")</f>
        <v/>
      </c>
      <c r="P816" t="e">
        <f t="shared" si="12"/>
        <v>#VALUE!</v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49" t="str">
        <f>IFERROR(選手[[#This Row],[生年月日]],"")</f>
        <v/>
      </c>
      <c r="P817" t="e">
        <f t="shared" si="12"/>
        <v>#VALUE!</v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49" t="str">
        <f>IFERROR(選手[[#This Row],[生年月日]],"")</f>
        <v/>
      </c>
      <c r="P818" t="e">
        <f t="shared" si="12"/>
        <v>#VALUE!</v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49" t="str">
        <f>IFERROR(選手[[#This Row],[生年月日]],"")</f>
        <v/>
      </c>
      <c r="P819" t="e">
        <f t="shared" si="12"/>
        <v>#VALUE!</v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49" t="str">
        <f>IFERROR(選手[[#This Row],[生年月日]],"")</f>
        <v/>
      </c>
      <c r="P820" t="e">
        <f t="shared" si="12"/>
        <v>#VALUE!</v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49" t="str">
        <f>IFERROR(選手[[#This Row],[生年月日]],"")</f>
        <v/>
      </c>
      <c r="P821" t="e">
        <f t="shared" si="12"/>
        <v>#VALUE!</v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49" t="str">
        <f>IFERROR(選手[[#This Row],[生年月日]],"")</f>
        <v/>
      </c>
      <c r="P822" t="e">
        <f t="shared" si="12"/>
        <v>#VALUE!</v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49" t="str">
        <f>IFERROR(選手[[#This Row],[生年月日]],"")</f>
        <v/>
      </c>
      <c r="P823" t="e">
        <f t="shared" si="12"/>
        <v>#VALUE!</v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49" t="str">
        <f>IFERROR(選手[[#This Row],[生年月日]],"")</f>
        <v/>
      </c>
      <c r="P824" t="e">
        <f t="shared" si="12"/>
        <v>#VALUE!</v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49" t="str">
        <f>IFERROR(選手[[#This Row],[生年月日]],"")</f>
        <v/>
      </c>
      <c r="P825" t="e">
        <f t="shared" si="12"/>
        <v>#VALUE!</v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49" t="str">
        <f>IFERROR(選手[[#This Row],[生年月日]],"")</f>
        <v/>
      </c>
      <c r="P826" t="e">
        <f t="shared" si="12"/>
        <v>#VALUE!</v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49" t="str">
        <f>IFERROR(選手[[#This Row],[生年月日]],"")</f>
        <v/>
      </c>
      <c r="P827" t="e">
        <f t="shared" si="12"/>
        <v>#VALUE!</v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49" t="str">
        <f>IFERROR(選手[[#This Row],[生年月日]],"")</f>
        <v/>
      </c>
      <c r="P828" t="e">
        <f t="shared" si="12"/>
        <v>#VALUE!</v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49" t="str">
        <f>IFERROR(選手[[#This Row],[生年月日]],"")</f>
        <v/>
      </c>
      <c r="P829" t="e">
        <f t="shared" si="12"/>
        <v>#VALUE!</v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49" t="str">
        <f>IFERROR(選手[[#This Row],[生年月日]],"")</f>
        <v/>
      </c>
      <c r="P830" t="e">
        <f t="shared" si="12"/>
        <v>#VALUE!</v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49" t="str">
        <f>IFERROR(選手[[#This Row],[生年月日]],"")</f>
        <v/>
      </c>
      <c r="P831" t="e">
        <f t="shared" si="12"/>
        <v>#VALUE!</v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49" t="str">
        <f>IFERROR(選手[[#This Row],[生年月日]],"")</f>
        <v/>
      </c>
      <c r="P832" t="e">
        <f t="shared" si="12"/>
        <v>#VALUE!</v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49" t="str">
        <f>IFERROR(選手[[#This Row],[生年月日]],"")</f>
        <v/>
      </c>
      <c r="P833" t="e">
        <f t="shared" si="12"/>
        <v>#VALUE!</v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49" t="str">
        <f>IFERROR(選手[[#This Row],[生年月日]],"")</f>
        <v/>
      </c>
      <c r="P834" t="e">
        <f t="shared" si="12"/>
        <v>#VALUE!</v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49" t="str">
        <f>IFERROR(選手[[#This Row],[生年月日]],"")</f>
        <v/>
      </c>
      <c r="P835" t="e">
        <f t="shared" ref="P835:P898" si="13">DATEDIF(O835,$O$1,"y")</f>
        <v>#VALUE!</v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49" t="str">
        <f>IFERROR(選手[[#This Row],[生年月日]],"")</f>
        <v/>
      </c>
      <c r="P836" t="e">
        <f t="shared" si="13"/>
        <v>#VALUE!</v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49" t="str">
        <f>IFERROR(選手[[#This Row],[生年月日]],"")</f>
        <v/>
      </c>
      <c r="P837" t="e">
        <f t="shared" si="13"/>
        <v>#VALUE!</v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49" t="str">
        <f>IFERROR(選手[[#This Row],[生年月日]],"")</f>
        <v/>
      </c>
      <c r="P838" t="e">
        <f t="shared" si="13"/>
        <v>#VALUE!</v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49" t="str">
        <f>IFERROR(選手[[#This Row],[生年月日]],"")</f>
        <v/>
      </c>
      <c r="P839" t="e">
        <f t="shared" si="13"/>
        <v>#VALUE!</v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49" t="str">
        <f>IFERROR(選手[[#This Row],[生年月日]],"")</f>
        <v/>
      </c>
      <c r="P840" t="e">
        <f t="shared" si="13"/>
        <v>#VALUE!</v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49" t="str">
        <f>IFERROR(選手[[#This Row],[生年月日]],"")</f>
        <v/>
      </c>
      <c r="P841" t="e">
        <f t="shared" si="13"/>
        <v>#VALUE!</v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49" t="str">
        <f>IFERROR(選手[[#This Row],[生年月日]],"")</f>
        <v/>
      </c>
      <c r="P842" t="e">
        <f t="shared" si="13"/>
        <v>#VALUE!</v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49" t="str">
        <f>IFERROR(選手[[#This Row],[生年月日]],"")</f>
        <v/>
      </c>
      <c r="P843" t="e">
        <f t="shared" si="13"/>
        <v>#VALUE!</v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49" t="str">
        <f>IFERROR(選手[[#This Row],[生年月日]],"")</f>
        <v/>
      </c>
      <c r="P844" t="e">
        <f t="shared" si="13"/>
        <v>#VALUE!</v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49" t="str">
        <f>IFERROR(選手[[#This Row],[生年月日]],"")</f>
        <v/>
      </c>
      <c r="P845" t="e">
        <f t="shared" si="13"/>
        <v>#VALUE!</v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49" t="str">
        <f>IFERROR(選手[[#This Row],[生年月日]],"")</f>
        <v/>
      </c>
      <c r="P846" t="e">
        <f t="shared" si="13"/>
        <v>#VALUE!</v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49" t="str">
        <f>IFERROR(選手[[#This Row],[生年月日]],"")</f>
        <v/>
      </c>
      <c r="P847" t="e">
        <f t="shared" si="13"/>
        <v>#VALUE!</v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49" t="str">
        <f>IFERROR(選手[[#This Row],[生年月日]],"")</f>
        <v/>
      </c>
      <c r="P848" t="e">
        <f t="shared" si="13"/>
        <v>#VALUE!</v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49" t="str">
        <f>IFERROR(選手[[#This Row],[生年月日]],"")</f>
        <v/>
      </c>
      <c r="P849" t="e">
        <f t="shared" si="13"/>
        <v>#VALUE!</v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49" t="str">
        <f>IFERROR(選手[[#This Row],[生年月日]],"")</f>
        <v/>
      </c>
      <c r="P850" t="e">
        <f t="shared" si="13"/>
        <v>#VALUE!</v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49" t="str">
        <f>IFERROR(選手[[#This Row],[生年月日]],"")</f>
        <v/>
      </c>
      <c r="P851" t="e">
        <f t="shared" si="13"/>
        <v>#VALUE!</v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49" t="str">
        <f>IFERROR(選手[[#This Row],[生年月日]],"")</f>
        <v/>
      </c>
      <c r="P852" t="e">
        <f t="shared" si="13"/>
        <v>#VALUE!</v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49" t="str">
        <f>IFERROR(選手[[#This Row],[生年月日]],"")</f>
        <v/>
      </c>
      <c r="P853" t="e">
        <f t="shared" si="13"/>
        <v>#VALUE!</v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49" t="str">
        <f>IFERROR(選手[[#This Row],[生年月日]],"")</f>
        <v/>
      </c>
      <c r="P854" t="e">
        <f t="shared" si="13"/>
        <v>#VALUE!</v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49" t="str">
        <f>IFERROR(選手[[#This Row],[生年月日]],"")</f>
        <v/>
      </c>
      <c r="P855" t="e">
        <f t="shared" si="13"/>
        <v>#VALUE!</v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49" t="str">
        <f>IFERROR(選手[[#This Row],[生年月日]],"")</f>
        <v/>
      </c>
      <c r="P856" t="e">
        <f t="shared" si="13"/>
        <v>#VALUE!</v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49" t="str">
        <f>IFERROR(選手[[#This Row],[生年月日]],"")</f>
        <v/>
      </c>
      <c r="P857" t="e">
        <f t="shared" si="13"/>
        <v>#VALUE!</v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49" t="str">
        <f>IFERROR(選手[[#This Row],[生年月日]],"")</f>
        <v/>
      </c>
      <c r="P858" t="e">
        <f t="shared" si="13"/>
        <v>#VALUE!</v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49" t="str">
        <f>IFERROR(選手[[#This Row],[生年月日]],"")</f>
        <v/>
      </c>
      <c r="P859" t="e">
        <f t="shared" si="13"/>
        <v>#VALUE!</v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49" t="str">
        <f>IFERROR(選手[[#This Row],[生年月日]],"")</f>
        <v/>
      </c>
      <c r="P860" t="e">
        <f t="shared" si="13"/>
        <v>#VALUE!</v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49" t="str">
        <f>IFERROR(選手[[#This Row],[生年月日]],"")</f>
        <v/>
      </c>
      <c r="P861" t="e">
        <f t="shared" si="13"/>
        <v>#VALUE!</v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49" t="str">
        <f>IFERROR(選手[[#This Row],[生年月日]],"")</f>
        <v/>
      </c>
      <c r="P862" t="e">
        <f t="shared" si="13"/>
        <v>#VALUE!</v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49" t="str">
        <f>IFERROR(選手[[#This Row],[生年月日]],"")</f>
        <v/>
      </c>
      <c r="P863" t="e">
        <f t="shared" si="13"/>
        <v>#VALUE!</v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49" t="str">
        <f>IFERROR(選手[[#This Row],[生年月日]],"")</f>
        <v/>
      </c>
      <c r="P864" t="e">
        <f t="shared" si="13"/>
        <v>#VALUE!</v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49" t="str">
        <f>IFERROR(選手[[#This Row],[生年月日]],"")</f>
        <v/>
      </c>
      <c r="P865" t="e">
        <f t="shared" si="13"/>
        <v>#VALUE!</v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49" t="str">
        <f>IFERROR(選手[[#This Row],[生年月日]],"")</f>
        <v/>
      </c>
      <c r="P866" t="e">
        <f t="shared" si="13"/>
        <v>#VALUE!</v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49" t="str">
        <f>IFERROR(選手[[#This Row],[生年月日]],"")</f>
        <v/>
      </c>
      <c r="P867" t="e">
        <f t="shared" si="13"/>
        <v>#VALUE!</v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49" t="str">
        <f>IFERROR(選手[[#This Row],[生年月日]],"")</f>
        <v/>
      </c>
      <c r="P868" t="e">
        <f t="shared" si="13"/>
        <v>#VALUE!</v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49" t="str">
        <f>IFERROR(選手[[#This Row],[生年月日]],"")</f>
        <v/>
      </c>
      <c r="P869" t="e">
        <f t="shared" si="13"/>
        <v>#VALUE!</v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49" t="str">
        <f>IFERROR(選手[[#This Row],[生年月日]],"")</f>
        <v/>
      </c>
      <c r="P870" t="e">
        <f t="shared" si="13"/>
        <v>#VALUE!</v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49" t="str">
        <f>IFERROR(選手[[#This Row],[生年月日]],"")</f>
        <v/>
      </c>
      <c r="P871" t="e">
        <f t="shared" si="13"/>
        <v>#VALUE!</v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49" t="str">
        <f>IFERROR(選手[[#This Row],[生年月日]],"")</f>
        <v/>
      </c>
      <c r="P872" t="e">
        <f t="shared" si="13"/>
        <v>#VALUE!</v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49" t="str">
        <f>IFERROR(選手[[#This Row],[生年月日]],"")</f>
        <v/>
      </c>
      <c r="P873" t="e">
        <f t="shared" si="13"/>
        <v>#VALUE!</v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49" t="str">
        <f>IFERROR(選手[[#This Row],[生年月日]],"")</f>
        <v/>
      </c>
      <c r="P874" t="e">
        <f t="shared" si="13"/>
        <v>#VALUE!</v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49" t="str">
        <f>IFERROR(選手[[#This Row],[生年月日]],"")</f>
        <v/>
      </c>
      <c r="P875" t="e">
        <f t="shared" si="13"/>
        <v>#VALUE!</v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49" t="str">
        <f>IFERROR(選手[[#This Row],[生年月日]],"")</f>
        <v/>
      </c>
      <c r="P876" t="e">
        <f t="shared" si="13"/>
        <v>#VALUE!</v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49" t="str">
        <f>IFERROR(選手[[#This Row],[生年月日]],"")</f>
        <v/>
      </c>
      <c r="P877" t="e">
        <f t="shared" si="13"/>
        <v>#VALUE!</v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49" t="str">
        <f>IFERROR(選手[[#This Row],[生年月日]],"")</f>
        <v/>
      </c>
      <c r="P878" t="e">
        <f t="shared" si="13"/>
        <v>#VALUE!</v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49" t="str">
        <f>IFERROR(選手[[#This Row],[生年月日]],"")</f>
        <v/>
      </c>
      <c r="P879" t="e">
        <f t="shared" si="13"/>
        <v>#VALUE!</v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49" t="str">
        <f>IFERROR(選手[[#This Row],[生年月日]],"")</f>
        <v/>
      </c>
      <c r="P880" t="e">
        <f t="shared" si="13"/>
        <v>#VALUE!</v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49" t="str">
        <f>IFERROR(選手[[#This Row],[生年月日]],"")</f>
        <v/>
      </c>
      <c r="P881" t="e">
        <f t="shared" si="13"/>
        <v>#VALUE!</v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49" t="str">
        <f>IFERROR(選手[[#This Row],[生年月日]],"")</f>
        <v/>
      </c>
      <c r="P882" t="e">
        <f t="shared" si="13"/>
        <v>#VALUE!</v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49" t="str">
        <f>IFERROR(選手[[#This Row],[生年月日]],"")</f>
        <v/>
      </c>
      <c r="P883" t="e">
        <f t="shared" si="13"/>
        <v>#VALUE!</v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49" t="str">
        <f>IFERROR(選手[[#This Row],[生年月日]],"")</f>
        <v/>
      </c>
      <c r="P884" t="e">
        <f t="shared" si="13"/>
        <v>#VALUE!</v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49" t="str">
        <f>IFERROR(選手[[#This Row],[生年月日]],"")</f>
        <v/>
      </c>
      <c r="P885" t="e">
        <f t="shared" si="13"/>
        <v>#VALUE!</v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49" t="str">
        <f>IFERROR(選手[[#This Row],[生年月日]],"")</f>
        <v/>
      </c>
      <c r="P886" t="e">
        <f t="shared" si="13"/>
        <v>#VALUE!</v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49" t="str">
        <f>IFERROR(選手[[#This Row],[生年月日]],"")</f>
        <v/>
      </c>
      <c r="P887" t="e">
        <f t="shared" si="13"/>
        <v>#VALUE!</v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49" t="str">
        <f>IFERROR(選手[[#This Row],[生年月日]],"")</f>
        <v/>
      </c>
      <c r="P888" t="e">
        <f t="shared" si="13"/>
        <v>#VALUE!</v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49" t="str">
        <f>IFERROR(選手[[#This Row],[生年月日]],"")</f>
        <v/>
      </c>
      <c r="P889" t="e">
        <f t="shared" si="13"/>
        <v>#VALUE!</v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49" t="str">
        <f>IFERROR(選手[[#This Row],[生年月日]],"")</f>
        <v/>
      </c>
      <c r="P890" t="e">
        <f t="shared" si="13"/>
        <v>#VALUE!</v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49" t="str">
        <f>IFERROR(選手[[#This Row],[生年月日]],"")</f>
        <v/>
      </c>
      <c r="P891" t="e">
        <f t="shared" si="13"/>
        <v>#VALUE!</v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49" t="str">
        <f>IFERROR(選手[[#This Row],[生年月日]],"")</f>
        <v/>
      </c>
      <c r="P892" t="e">
        <f t="shared" si="13"/>
        <v>#VALUE!</v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49" t="str">
        <f>IFERROR(選手[[#This Row],[生年月日]],"")</f>
        <v/>
      </c>
      <c r="P893" t="e">
        <f t="shared" si="13"/>
        <v>#VALUE!</v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49" t="str">
        <f>IFERROR(選手[[#This Row],[生年月日]],"")</f>
        <v/>
      </c>
      <c r="P894" t="e">
        <f t="shared" si="13"/>
        <v>#VALUE!</v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49" t="str">
        <f>IFERROR(選手[[#This Row],[生年月日]],"")</f>
        <v/>
      </c>
      <c r="P895" t="e">
        <f t="shared" si="13"/>
        <v>#VALUE!</v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49" t="str">
        <f>IFERROR(選手[[#This Row],[生年月日]],"")</f>
        <v/>
      </c>
      <c r="P896" t="e">
        <f t="shared" si="13"/>
        <v>#VALUE!</v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49" t="str">
        <f>IFERROR(選手[[#This Row],[生年月日]],"")</f>
        <v/>
      </c>
      <c r="P897" t="e">
        <f t="shared" si="13"/>
        <v>#VALUE!</v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49" t="str">
        <f>IFERROR(選手[[#This Row],[生年月日]],"")</f>
        <v/>
      </c>
      <c r="P898" t="e">
        <f t="shared" si="13"/>
        <v>#VALUE!</v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49" t="str">
        <f>IFERROR(選手[[#This Row],[生年月日]],"")</f>
        <v/>
      </c>
      <c r="P899" t="e">
        <f t="shared" ref="P899:P962" si="14">DATEDIF(O899,$O$1,"y")</f>
        <v>#VALUE!</v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49" t="str">
        <f>IFERROR(選手[[#This Row],[生年月日]],"")</f>
        <v/>
      </c>
      <c r="P900" t="e">
        <f t="shared" si="14"/>
        <v>#VALUE!</v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49" t="str">
        <f>IFERROR(選手[[#This Row],[生年月日]],"")</f>
        <v/>
      </c>
      <c r="P901" t="e">
        <f t="shared" si="14"/>
        <v>#VALUE!</v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49" t="str">
        <f>IFERROR(選手[[#This Row],[生年月日]],"")</f>
        <v/>
      </c>
      <c r="P902" t="e">
        <f t="shared" si="14"/>
        <v>#VALUE!</v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49" t="str">
        <f>IFERROR(選手[[#This Row],[生年月日]],"")</f>
        <v/>
      </c>
      <c r="P903" t="e">
        <f t="shared" si="14"/>
        <v>#VALUE!</v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49" t="str">
        <f>IFERROR(選手[[#This Row],[生年月日]],"")</f>
        <v/>
      </c>
      <c r="P904" t="e">
        <f t="shared" si="14"/>
        <v>#VALUE!</v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49" t="str">
        <f>IFERROR(選手[[#This Row],[生年月日]],"")</f>
        <v/>
      </c>
      <c r="P905" t="e">
        <f t="shared" si="14"/>
        <v>#VALUE!</v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49" t="str">
        <f>IFERROR(選手[[#This Row],[生年月日]],"")</f>
        <v/>
      </c>
      <c r="P906" t="e">
        <f t="shared" si="14"/>
        <v>#VALUE!</v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49" t="str">
        <f>IFERROR(選手[[#This Row],[生年月日]],"")</f>
        <v/>
      </c>
      <c r="P907" t="e">
        <f t="shared" si="14"/>
        <v>#VALUE!</v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49" t="str">
        <f>IFERROR(選手[[#This Row],[生年月日]],"")</f>
        <v/>
      </c>
      <c r="P908" t="e">
        <f t="shared" si="14"/>
        <v>#VALUE!</v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49" t="str">
        <f>IFERROR(選手[[#This Row],[生年月日]],"")</f>
        <v/>
      </c>
      <c r="P909" t="e">
        <f t="shared" si="14"/>
        <v>#VALUE!</v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49" t="str">
        <f>IFERROR(選手[[#This Row],[生年月日]],"")</f>
        <v/>
      </c>
      <c r="P910" t="e">
        <f t="shared" si="14"/>
        <v>#VALUE!</v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49" t="str">
        <f>IFERROR(選手[[#This Row],[生年月日]],"")</f>
        <v/>
      </c>
      <c r="P911" t="e">
        <f t="shared" si="14"/>
        <v>#VALUE!</v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49" t="str">
        <f>IFERROR(選手[[#This Row],[生年月日]],"")</f>
        <v/>
      </c>
      <c r="P912" t="e">
        <f t="shared" si="14"/>
        <v>#VALUE!</v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49" t="str">
        <f>IFERROR(選手[[#This Row],[生年月日]],"")</f>
        <v/>
      </c>
      <c r="P913" t="e">
        <f t="shared" si="14"/>
        <v>#VALUE!</v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49" t="str">
        <f>IFERROR(選手[[#This Row],[生年月日]],"")</f>
        <v/>
      </c>
      <c r="P914" t="e">
        <f t="shared" si="14"/>
        <v>#VALUE!</v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49" t="str">
        <f>IFERROR(選手[[#This Row],[生年月日]],"")</f>
        <v/>
      </c>
      <c r="P915" t="e">
        <f t="shared" si="14"/>
        <v>#VALUE!</v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49" t="str">
        <f>IFERROR(選手[[#This Row],[生年月日]],"")</f>
        <v/>
      </c>
      <c r="P916" t="e">
        <f t="shared" si="14"/>
        <v>#VALUE!</v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49" t="str">
        <f>IFERROR(選手[[#This Row],[生年月日]],"")</f>
        <v/>
      </c>
      <c r="P917" t="e">
        <f t="shared" si="14"/>
        <v>#VALUE!</v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49" t="str">
        <f>IFERROR(選手[[#This Row],[生年月日]],"")</f>
        <v/>
      </c>
      <c r="P918" t="e">
        <f t="shared" si="14"/>
        <v>#VALUE!</v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49" t="str">
        <f>IFERROR(選手[[#This Row],[生年月日]],"")</f>
        <v/>
      </c>
      <c r="P919" t="e">
        <f t="shared" si="14"/>
        <v>#VALUE!</v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49" t="str">
        <f>IFERROR(選手[[#This Row],[生年月日]],"")</f>
        <v/>
      </c>
      <c r="P920" t="e">
        <f t="shared" si="14"/>
        <v>#VALUE!</v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49" t="str">
        <f>IFERROR(選手[[#This Row],[生年月日]],"")</f>
        <v/>
      </c>
      <c r="P921" t="e">
        <f t="shared" si="14"/>
        <v>#VALUE!</v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49" t="str">
        <f>IFERROR(選手[[#This Row],[生年月日]],"")</f>
        <v/>
      </c>
      <c r="P922" t="e">
        <f t="shared" si="14"/>
        <v>#VALUE!</v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49" t="str">
        <f>IFERROR(選手[[#This Row],[生年月日]],"")</f>
        <v/>
      </c>
      <c r="P923" t="e">
        <f t="shared" si="14"/>
        <v>#VALUE!</v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49" t="str">
        <f>IFERROR(選手[[#This Row],[生年月日]],"")</f>
        <v/>
      </c>
      <c r="P924" t="e">
        <f t="shared" si="14"/>
        <v>#VALUE!</v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49" t="str">
        <f>IFERROR(選手[[#This Row],[生年月日]],"")</f>
        <v/>
      </c>
      <c r="P925" t="e">
        <f t="shared" si="14"/>
        <v>#VALUE!</v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49" t="str">
        <f>IFERROR(選手[[#This Row],[生年月日]],"")</f>
        <v/>
      </c>
      <c r="P926" t="e">
        <f t="shared" si="14"/>
        <v>#VALUE!</v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49" t="str">
        <f>IFERROR(選手[[#This Row],[生年月日]],"")</f>
        <v/>
      </c>
      <c r="P927" t="e">
        <f t="shared" si="14"/>
        <v>#VALUE!</v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49" t="str">
        <f>IFERROR(選手[[#This Row],[生年月日]],"")</f>
        <v/>
      </c>
      <c r="P928" t="e">
        <f t="shared" si="14"/>
        <v>#VALUE!</v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49" t="str">
        <f>IFERROR(選手[[#This Row],[生年月日]],"")</f>
        <v/>
      </c>
      <c r="P929" t="e">
        <f t="shared" si="14"/>
        <v>#VALUE!</v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49" t="str">
        <f>IFERROR(選手[[#This Row],[生年月日]],"")</f>
        <v/>
      </c>
      <c r="P930" t="e">
        <f t="shared" si="14"/>
        <v>#VALUE!</v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49" t="str">
        <f>IFERROR(選手[[#This Row],[生年月日]],"")</f>
        <v/>
      </c>
      <c r="P931" t="e">
        <f t="shared" si="14"/>
        <v>#VALUE!</v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49" t="str">
        <f>IFERROR(選手[[#This Row],[生年月日]],"")</f>
        <v/>
      </c>
      <c r="P932" t="e">
        <f t="shared" si="14"/>
        <v>#VALUE!</v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49" t="str">
        <f>IFERROR(選手[[#This Row],[生年月日]],"")</f>
        <v/>
      </c>
      <c r="P933" t="e">
        <f t="shared" si="14"/>
        <v>#VALUE!</v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49" t="str">
        <f>IFERROR(選手[[#This Row],[生年月日]],"")</f>
        <v/>
      </c>
      <c r="P934" t="e">
        <f t="shared" si="14"/>
        <v>#VALUE!</v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49" t="str">
        <f>IFERROR(選手[[#This Row],[生年月日]],"")</f>
        <v/>
      </c>
      <c r="P935" t="e">
        <f t="shared" si="14"/>
        <v>#VALUE!</v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49" t="str">
        <f>IFERROR(選手[[#This Row],[生年月日]],"")</f>
        <v/>
      </c>
      <c r="P936" t="e">
        <f t="shared" si="14"/>
        <v>#VALUE!</v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49" t="str">
        <f>IFERROR(選手[[#This Row],[生年月日]],"")</f>
        <v/>
      </c>
      <c r="P937" t="e">
        <f t="shared" si="14"/>
        <v>#VALUE!</v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49" t="str">
        <f>IFERROR(選手[[#This Row],[生年月日]],"")</f>
        <v/>
      </c>
      <c r="P938" t="e">
        <f t="shared" si="14"/>
        <v>#VALUE!</v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49" t="str">
        <f>IFERROR(選手[[#This Row],[生年月日]],"")</f>
        <v/>
      </c>
      <c r="P939" t="e">
        <f t="shared" si="14"/>
        <v>#VALUE!</v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49" t="str">
        <f>IFERROR(選手[[#This Row],[生年月日]],"")</f>
        <v/>
      </c>
      <c r="P940" t="e">
        <f t="shared" si="14"/>
        <v>#VALUE!</v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49" t="str">
        <f>IFERROR(選手[[#This Row],[生年月日]],"")</f>
        <v/>
      </c>
      <c r="P941" t="e">
        <f t="shared" si="14"/>
        <v>#VALUE!</v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49" t="str">
        <f>IFERROR(選手[[#This Row],[生年月日]],"")</f>
        <v/>
      </c>
      <c r="P942" t="e">
        <f t="shared" si="14"/>
        <v>#VALUE!</v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49" t="str">
        <f>IFERROR(選手[[#This Row],[生年月日]],"")</f>
        <v/>
      </c>
      <c r="P943" t="e">
        <f t="shared" si="14"/>
        <v>#VALUE!</v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49" t="str">
        <f>IFERROR(選手[[#This Row],[生年月日]],"")</f>
        <v/>
      </c>
      <c r="P944" t="e">
        <f t="shared" si="14"/>
        <v>#VALUE!</v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49" t="str">
        <f>IFERROR(選手[[#This Row],[生年月日]],"")</f>
        <v/>
      </c>
      <c r="P945" t="e">
        <f t="shared" si="14"/>
        <v>#VALUE!</v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49" t="str">
        <f>IFERROR(選手[[#This Row],[生年月日]],"")</f>
        <v/>
      </c>
      <c r="P946" t="e">
        <f t="shared" si="14"/>
        <v>#VALUE!</v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49" t="str">
        <f>IFERROR(選手[[#This Row],[生年月日]],"")</f>
        <v/>
      </c>
      <c r="P947" t="e">
        <f t="shared" si="14"/>
        <v>#VALUE!</v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49" t="str">
        <f>IFERROR(選手[[#This Row],[生年月日]],"")</f>
        <v/>
      </c>
      <c r="P948" t="e">
        <f t="shared" si="14"/>
        <v>#VALUE!</v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49" t="str">
        <f>IFERROR(選手[[#This Row],[生年月日]],"")</f>
        <v/>
      </c>
      <c r="P949" t="e">
        <f t="shared" si="14"/>
        <v>#VALUE!</v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49" t="str">
        <f>IFERROR(選手[[#This Row],[生年月日]],"")</f>
        <v/>
      </c>
      <c r="P950" t="e">
        <f t="shared" si="14"/>
        <v>#VALUE!</v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49" t="str">
        <f>IFERROR(選手[[#This Row],[生年月日]],"")</f>
        <v/>
      </c>
      <c r="P951" t="e">
        <f t="shared" si="14"/>
        <v>#VALUE!</v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49" t="str">
        <f>IFERROR(選手[[#This Row],[生年月日]],"")</f>
        <v/>
      </c>
      <c r="P952" t="e">
        <f t="shared" si="14"/>
        <v>#VALUE!</v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49" t="str">
        <f>IFERROR(選手[[#This Row],[生年月日]],"")</f>
        <v/>
      </c>
      <c r="P953" t="e">
        <f t="shared" si="14"/>
        <v>#VALUE!</v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49" t="str">
        <f>IFERROR(選手[[#This Row],[生年月日]],"")</f>
        <v/>
      </c>
      <c r="P954" t="e">
        <f t="shared" si="14"/>
        <v>#VALUE!</v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49" t="str">
        <f>IFERROR(選手[[#This Row],[生年月日]],"")</f>
        <v/>
      </c>
      <c r="P955" t="e">
        <f t="shared" si="14"/>
        <v>#VALUE!</v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49" t="str">
        <f>IFERROR(選手[[#This Row],[生年月日]],"")</f>
        <v/>
      </c>
      <c r="P956" t="e">
        <f t="shared" si="14"/>
        <v>#VALUE!</v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49" t="str">
        <f>IFERROR(選手[[#This Row],[生年月日]],"")</f>
        <v/>
      </c>
      <c r="P957" t="e">
        <f t="shared" si="14"/>
        <v>#VALUE!</v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49" t="str">
        <f>IFERROR(選手[[#This Row],[生年月日]],"")</f>
        <v/>
      </c>
      <c r="P958" t="e">
        <f t="shared" si="14"/>
        <v>#VALUE!</v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49" t="str">
        <f>IFERROR(選手[[#This Row],[生年月日]],"")</f>
        <v/>
      </c>
      <c r="P959" t="e">
        <f t="shared" si="14"/>
        <v>#VALUE!</v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49" t="str">
        <f>IFERROR(選手[[#This Row],[生年月日]],"")</f>
        <v/>
      </c>
      <c r="P960" t="e">
        <f t="shared" si="14"/>
        <v>#VALUE!</v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49" t="str">
        <f>IFERROR(選手[[#This Row],[生年月日]],"")</f>
        <v/>
      </c>
      <c r="P961" t="e">
        <f t="shared" si="14"/>
        <v>#VALUE!</v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49" t="str">
        <f>IFERROR(選手[[#This Row],[生年月日]],"")</f>
        <v/>
      </c>
      <c r="P962" t="e">
        <f t="shared" si="14"/>
        <v>#VALUE!</v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49" t="str">
        <f>IFERROR(選手[[#This Row],[生年月日]],"")</f>
        <v/>
      </c>
      <c r="P963" t="e">
        <f t="shared" ref="P963:P1026" si="15">DATEDIF(O963,$O$1,"y")</f>
        <v>#VALUE!</v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49" t="str">
        <f>IFERROR(選手[[#This Row],[生年月日]],"")</f>
        <v/>
      </c>
      <c r="P964" t="e">
        <f t="shared" si="15"/>
        <v>#VALUE!</v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49" t="str">
        <f>IFERROR(選手[[#This Row],[生年月日]],"")</f>
        <v/>
      </c>
      <c r="P965" t="e">
        <f t="shared" si="15"/>
        <v>#VALUE!</v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49" t="str">
        <f>IFERROR(選手[[#This Row],[生年月日]],"")</f>
        <v/>
      </c>
      <c r="P966" t="e">
        <f t="shared" si="15"/>
        <v>#VALUE!</v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49" t="str">
        <f>IFERROR(選手[[#This Row],[生年月日]],"")</f>
        <v/>
      </c>
      <c r="P967" t="e">
        <f t="shared" si="15"/>
        <v>#VALUE!</v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49" t="str">
        <f>IFERROR(選手[[#This Row],[生年月日]],"")</f>
        <v/>
      </c>
      <c r="P968" t="e">
        <f t="shared" si="15"/>
        <v>#VALUE!</v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49" t="str">
        <f>IFERROR(選手[[#This Row],[生年月日]],"")</f>
        <v/>
      </c>
      <c r="P969" t="e">
        <f t="shared" si="15"/>
        <v>#VALUE!</v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49" t="str">
        <f>IFERROR(選手[[#This Row],[生年月日]],"")</f>
        <v/>
      </c>
      <c r="P970" t="e">
        <f t="shared" si="15"/>
        <v>#VALUE!</v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49" t="str">
        <f>IFERROR(選手[[#This Row],[生年月日]],"")</f>
        <v/>
      </c>
      <c r="P971" t="e">
        <f t="shared" si="15"/>
        <v>#VALUE!</v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49" t="str">
        <f>IFERROR(選手[[#This Row],[生年月日]],"")</f>
        <v/>
      </c>
      <c r="P972" t="e">
        <f t="shared" si="15"/>
        <v>#VALUE!</v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49" t="str">
        <f>IFERROR(選手[[#This Row],[生年月日]],"")</f>
        <v/>
      </c>
      <c r="P973" t="e">
        <f t="shared" si="15"/>
        <v>#VALUE!</v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49" t="str">
        <f>IFERROR(選手[[#This Row],[生年月日]],"")</f>
        <v/>
      </c>
      <c r="P974" t="e">
        <f t="shared" si="15"/>
        <v>#VALUE!</v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49" t="str">
        <f>IFERROR(選手[[#This Row],[生年月日]],"")</f>
        <v/>
      </c>
      <c r="P975" t="e">
        <f t="shared" si="15"/>
        <v>#VALUE!</v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49" t="str">
        <f>IFERROR(選手[[#This Row],[生年月日]],"")</f>
        <v/>
      </c>
      <c r="P976" t="e">
        <f t="shared" si="15"/>
        <v>#VALUE!</v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49" t="str">
        <f>IFERROR(選手[[#This Row],[生年月日]],"")</f>
        <v/>
      </c>
      <c r="P977" t="e">
        <f t="shared" si="15"/>
        <v>#VALUE!</v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49" t="str">
        <f>IFERROR(選手[[#This Row],[生年月日]],"")</f>
        <v/>
      </c>
      <c r="P978" t="e">
        <f t="shared" si="15"/>
        <v>#VALUE!</v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49" t="str">
        <f>IFERROR(選手[[#This Row],[生年月日]],"")</f>
        <v/>
      </c>
      <c r="P979" t="e">
        <f t="shared" si="15"/>
        <v>#VALUE!</v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49" t="str">
        <f>IFERROR(選手[[#This Row],[生年月日]],"")</f>
        <v/>
      </c>
      <c r="P980" t="e">
        <f t="shared" si="15"/>
        <v>#VALUE!</v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49" t="str">
        <f>IFERROR(選手[[#This Row],[生年月日]],"")</f>
        <v/>
      </c>
      <c r="P981" t="e">
        <f t="shared" si="15"/>
        <v>#VALUE!</v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49" t="str">
        <f>IFERROR(選手[[#This Row],[生年月日]],"")</f>
        <v/>
      </c>
      <c r="P982" t="e">
        <f t="shared" si="15"/>
        <v>#VALUE!</v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49" t="str">
        <f>IFERROR(選手[[#This Row],[生年月日]],"")</f>
        <v/>
      </c>
      <c r="P983" t="e">
        <f t="shared" si="15"/>
        <v>#VALUE!</v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49" t="str">
        <f>IFERROR(選手[[#This Row],[生年月日]],"")</f>
        <v/>
      </c>
      <c r="P984" t="e">
        <f t="shared" si="15"/>
        <v>#VALUE!</v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49" t="str">
        <f>IFERROR(選手[[#This Row],[生年月日]],"")</f>
        <v/>
      </c>
      <c r="P985" t="e">
        <f t="shared" si="15"/>
        <v>#VALUE!</v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49" t="str">
        <f>IFERROR(選手[[#This Row],[生年月日]],"")</f>
        <v/>
      </c>
      <c r="P986" t="e">
        <f t="shared" si="15"/>
        <v>#VALUE!</v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49" t="str">
        <f>IFERROR(選手[[#This Row],[生年月日]],"")</f>
        <v/>
      </c>
      <c r="P987" t="e">
        <f t="shared" si="15"/>
        <v>#VALUE!</v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49" t="str">
        <f>IFERROR(選手[[#This Row],[生年月日]],"")</f>
        <v/>
      </c>
      <c r="P988" t="e">
        <f t="shared" si="15"/>
        <v>#VALUE!</v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49" t="str">
        <f>IFERROR(選手[[#This Row],[生年月日]],"")</f>
        <v/>
      </c>
      <c r="P989" t="e">
        <f t="shared" si="15"/>
        <v>#VALUE!</v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49" t="str">
        <f>IFERROR(選手[[#This Row],[生年月日]],"")</f>
        <v/>
      </c>
      <c r="P990" t="e">
        <f t="shared" si="15"/>
        <v>#VALUE!</v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49" t="str">
        <f>IFERROR(選手[[#This Row],[生年月日]],"")</f>
        <v/>
      </c>
      <c r="P991" t="e">
        <f t="shared" si="15"/>
        <v>#VALUE!</v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49" t="str">
        <f>IFERROR(選手[[#This Row],[生年月日]],"")</f>
        <v/>
      </c>
      <c r="P992" t="e">
        <f t="shared" si="15"/>
        <v>#VALUE!</v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49" t="str">
        <f>IFERROR(選手[[#This Row],[生年月日]],"")</f>
        <v/>
      </c>
      <c r="P993" t="e">
        <f t="shared" si="15"/>
        <v>#VALUE!</v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49" t="str">
        <f>IFERROR(選手[[#This Row],[生年月日]],"")</f>
        <v/>
      </c>
      <c r="P994" t="e">
        <f t="shared" si="15"/>
        <v>#VALUE!</v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49" t="str">
        <f>IFERROR(選手[[#This Row],[生年月日]],"")</f>
        <v/>
      </c>
      <c r="P995" t="e">
        <f t="shared" si="15"/>
        <v>#VALUE!</v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49" t="str">
        <f>IFERROR(選手[[#This Row],[生年月日]],"")</f>
        <v/>
      </c>
      <c r="P996" t="e">
        <f t="shared" si="15"/>
        <v>#VALUE!</v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49" t="str">
        <f>IFERROR(選手[[#This Row],[生年月日]],"")</f>
        <v/>
      </c>
      <c r="P997" t="e">
        <f t="shared" si="15"/>
        <v>#VALUE!</v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49" t="str">
        <f>IFERROR(選手[[#This Row],[生年月日]],"")</f>
        <v/>
      </c>
      <c r="P998" t="e">
        <f t="shared" si="15"/>
        <v>#VALUE!</v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49" t="str">
        <f>IFERROR(選手[[#This Row],[生年月日]],"")</f>
        <v/>
      </c>
      <c r="P999" t="e">
        <f t="shared" si="15"/>
        <v>#VALUE!</v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49" t="str">
        <f>IFERROR(選手[[#This Row],[生年月日]],"")</f>
        <v/>
      </c>
      <c r="P1000" t="e">
        <f t="shared" si="15"/>
        <v>#VALUE!</v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49" t="str">
        <f>IFERROR(選手[[#This Row],[生年月日]],"")</f>
        <v/>
      </c>
      <c r="P1001" t="e">
        <f t="shared" si="15"/>
        <v>#VALUE!</v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49" t="str">
        <f>IFERROR(選手[[#This Row],[生年月日]],"")</f>
        <v/>
      </c>
      <c r="P1002" t="e">
        <f t="shared" si="15"/>
        <v>#VALUE!</v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49" t="str">
        <f>IFERROR(選手[[#This Row],[生年月日]],"")</f>
        <v/>
      </c>
      <c r="P1003" t="e">
        <f t="shared" si="15"/>
        <v>#VALUE!</v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49" t="str">
        <f>IFERROR(選手[[#This Row],[生年月日]],"")</f>
        <v/>
      </c>
      <c r="P1004" t="e">
        <f t="shared" si="15"/>
        <v>#VALUE!</v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49" t="str">
        <f>IFERROR(選手[[#This Row],[生年月日]],"")</f>
        <v/>
      </c>
      <c r="P1005" t="e">
        <f t="shared" si="15"/>
        <v>#VALUE!</v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49" t="str">
        <f>IFERROR(選手[[#This Row],[生年月日]],"")</f>
        <v/>
      </c>
      <c r="P1006" t="e">
        <f t="shared" si="15"/>
        <v>#VALUE!</v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49" t="str">
        <f>IFERROR(選手[[#This Row],[生年月日]],"")</f>
        <v/>
      </c>
      <c r="P1007" t="e">
        <f t="shared" si="15"/>
        <v>#VALUE!</v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49" t="str">
        <f>IFERROR(選手[[#This Row],[生年月日]],"")</f>
        <v/>
      </c>
      <c r="P1008" t="e">
        <f t="shared" si="15"/>
        <v>#VALUE!</v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49" t="str">
        <f>IFERROR(選手[[#This Row],[生年月日]],"")</f>
        <v/>
      </c>
      <c r="P1009" t="e">
        <f t="shared" si="15"/>
        <v>#VALUE!</v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49" t="str">
        <f>IFERROR(選手[[#This Row],[生年月日]],"")</f>
        <v/>
      </c>
      <c r="P1010" t="e">
        <f t="shared" si="15"/>
        <v>#VALUE!</v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49" t="str">
        <f>IFERROR(選手[[#This Row],[生年月日]],"")</f>
        <v/>
      </c>
      <c r="P1011" t="e">
        <f t="shared" si="15"/>
        <v>#VALUE!</v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49" t="str">
        <f>IFERROR(選手[[#This Row],[生年月日]],"")</f>
        <v/>
      </c>
      <c r="P1012" t="e">
        <f t="shared" si="15"/>
        <v>#VALUE!</v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49" t="str">
        <f>IFERROR(選手[[#This Row],[生年月日]],"")</f>
        <v/>
      </c>
      <c r="P1013" t="e">
        <f t="shared" si="15"/>
        <v>#VALUE!</v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49" t="str">
        <f>IFERROR(選手[[#This Row],[生年月日]],"")</f>
        <v/>
      </c>
      <c r="P1014" t="e">
        <f t="shared" si="15"/>
        <v>#VALUE!</v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49" t="str">
        <f>IFERROR(選手[[#This Row],[生年月日]],"")</f>
        <v/>
      </c>
      <c r="P1015" t="e">
        <f t="shared" si="15"/>
        <v>#VALUE!</v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49" t="str">
        <f>IFERROR(選手[[#This Row],[生年月日]],"")</f>
        <v/>
      </c>
      <c r="P1016" t="e">
        <f t="shared" si="15"/>
        <v>#VALUE!</v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49" t="str">
        <f>IFERROR(選手[[#This Row],[生年月日]],"")</f>
        <v/>
      </c>
      <c r="P1017" t="e">
        <f t="shared" si="15"/>
        <v>#VALUE!</v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49" t="str">
        <f>IFERROR(選手[[#This Row],[生年月日]],"")</f>
        <v/>
      </c>
      <c r="P1018" t="e">
        <f t="shared" si="15"/>
        <v>#VALUE!</v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49" t="str">
        <f>IFERROR(選手[[#This Row],[生年月日]],"")</f>
        <v/>
      </c>
      <c r="P1019" t="e">
        <f t="shared" si="15"/>
        <v>#VALUE!</v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49" t="str">
        <f>IFERROR(選手[[#This Row],[生年月日]],"")</f>
        <v/>
      </c>
      <c r="P1020" t="e">
        <f t="shared" si="15"/>
        <v>#VALUE!</v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49" t="str">
        <f>IFERROR(選手[[#This Row],[生年月日]],"")</f>
        <v/>
      </c>
      <c r="P1021" t="e">
        <f t="shared" si="15"/>
        <v>#VALUE!</v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49" t="str">
        <f>IFERROR(選手[[#This Row],[生年月日]],"")</f>
        <v/>
      </c>
      <c r="P1022" t="e">
        <f t="shared" si="15"/>
        <v>#VALUE!</v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49" t="str">
        <f>IFERROR(選手[[#This Row],[生年月日]],"")</f>
        <v/>
      </c>
      <c r="P1023" t="e">
        <f t="shared" si="15"/>
        <v>#VALUE!</v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49" t="str">
        <f>IFERROR(選手[[#This Row],[生年月日]],"")</f>
        <v/>
      </c>
      <c r="P1024" t="e">
        <f t="shared" si="15"/>
        <v>#VALUE!</v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49" t="str">
        <f>IFERROR(選手[[#This Row],[生年月日]],"")</f>
        <v/>
      </c>
      <c r="P1025" t="e">
        <f t="shared" si="15"/>
        <v>#VALUE!</v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49" t="str">
        <f>IFERROR(選手[[#This Row],[生年月日]],"")</f>
        <v/>
      </c>
      <c r="P1026" t="e">
        <f t="shared" si="15"/>
        <v>#VALUE!</v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49" t="str">
        <f>IFERROR(選手[[#This Row],[生年月日]],"")</f>
        <v/>
      </c>
      <c r="P1027" t="e">
        <f t="shared" ref="P1027:P1090" si="16">DATEDIF(O1027,$O$1,"y")</f>
        <v>#VALUE!</v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49" t="str">
        <f>IFERROR(選手[[#This Row],[生年月日]],"")</f>
        <v/>
      </c>
      <c r="P1028" t="e">
        <f t="shared" si="16"/>
        <v>#VALUE!</v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49" t="str">
        <f>IFERROR(選手[[#This Row],[生年月日]],"")</f>
        <v/>
      </c>
      <c r="P1029" t="e">
        <f t="shared" si="16"/>
        <v>#VALUE!</v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49" t="str">
        <f>IFERROR(選手[[#This Row],[生年月日]],"")</f>
        <v/>
      </c>
      <c r="P1030" t="e">
        <f t="shared" si="16"/>
        <v>#VALUE!</v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49" t="str">
        <f>IFERROR(選手[[#This Row],[生年月日]],"")</f>
        <v/>
      </c>
      <c r="P1031" t="e">
        <f t="shared" si="16"/>
        <v>#VALUE!</v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49" t="str">
        <f>IFERROR(選手[[#This Row],[生年月日]],"")</f>
        <v/>
      </c>
      <c r="P1032" t="e">
        <f t="shared" si="16"/>
        <v>#VALUE!</v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49" t="str">
        <f>IFERROR(選手[[#This Row],[生年月日]],"")</f>
        <v/>
      </c>
      <c r="P1033" t="e">
        <f t="shared" si="16"/>
        <v>#VALUE!</v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49" t="str">
        <f>IFERROR(選手[[#This Row],[生年月日]],"")</f>
        <v/>
      </c>
      <c r="P1034" t="e">
        <f t="shared" si="16"/>
        <v>#VALUE!</v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49" t="str">
        <f>IFERROR(選手[[#This Row],[生年月日]],"")</f>
        <v/>
      </c>
      <c r="P1035" t="e">
        <f t="shared" si="16"/>
        <v>#VALUE!</v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49" t="str">
        <f>IFERROR(選手[[#This Row],[生年月日]],"")</f>
        <v/>
      </c>
      <c r="P1036" t="e">
        <f t="shared" si="16"/>
        <v>#VALUE!</v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49" t="str">
        <f>IFERROR(選手[[#This Row],[生年月日]],"")</f>
        <v/>
      </c>
      <c r="P1037" t="e">
        <f t="shared" si="16"/>
        <v>#VALUE!</v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49" t="str">
        <f>IFERROR(選手[[#This Row],[生年月日]],"")</f>
        <v/>
      </c>
      <c r="P1038" t="e">
        <f t="shared" si="16"/>
        <v>#VALUE!</v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49" t="str">
        <f>IFERROR(選手[[#This Row],[生年月日]],"")</f>
        <v/>
      </c>
      <c r="P1039" t="e">
        <f t="shared" si="16"/>
        <v>#VALUE!</v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49" t="str">
        <f>IFERROR(選手[[#This Row],[生年月日]],"")</f>
        <v/>
      </c>
      <c r="P1040" t="e">
        <f t="shared" si="16"/>
        <v>#VALUE!</v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49" t="str">
        <f>IFERROR(選手[[#This Row],[生年月日]],"")</f>
        <v/>
      </c>
      <c r="P1041" t="e">
        <f t="shared" si="16"/>
        <v>#VALUE!</v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49" t="str">
        <f>IFERROR(選手[[#This Row],[生年月日]],"")</f>
        <v/>
      </c>
      <c r="P1042" t="e">
        <f t="shared" si="16"/>
        <v>#VALUE!</v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49" t="str">
        <f>IFERROR(選手[[#This Row],[生年月日]],"")</f>
        <v/>
      </c>
      <c r="P1043" t="e">
        <f t="shared" si="16"/>
        <v>#VALUE!</v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49" t="str">
        <f>IFERROR(選手[[#This Row],[生年月日]],"")</f>
        <v/>
      </c>
      <c r="P1044" t="e">
        <f t="shared" si="16"/>
        <v>#VALUE!</v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49" t="str">
        <f>IFERROR(選手[[#This Row],[生年月日]],"")</f>
        <v/>
      </c>
      <c r="P1045" t="e">
        <f t="shared" si="16"/>
        <v>#VALUE!</v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49" t="str">
        <f>IFERROR(選手[[#This Row],[生年月日]],"")</f>
        <v/>
      </c>
      <c r="P1046" t="e">
        <f t="shared" si="16"/>
        <v>#VALUE!</v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49" t="str">
        <f>IFERROR(選手[[#This Row],[生年月日]],"")</f>
        <v/>
      </c>
      <c r="P1047" t="e">
        <f t="shared" si="16"/>
        <v>#VALUE!</v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49" t="str">
        <f>IFERROR(選手[[#This Row],[生年月日]],"")</f>
        <v/>
      </c>
      <c r="P1048" t="e">
        <f t="shared" si="16"/>
        <v>#VALUE!</v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49" t="str">
        <f>IFERROR(選手[[#This Row],[生年月日]],"")</f>
        <v/>
      </c>
      <c r="P1049" t="e">
        <f t="shared" si="16"/>
        <v>#VALUE!</v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49" t="str">
        <f>IFERROR(選手[[#This Row],[生年月日]],"")</f>
        <v/>
      </c>
      <c r="P1050" t="e">
        <f t="shared" si="16"/>
        <v>#VALUE!</v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49" t="str">
        <f>IFERROR(選手[[#This Row],[生年月日]],"")</f>
        <v/>
      </c>
      <c r="P1051" t="e">
        <f t="shared" si="16"/>
        <v>#VALUE!</v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49" t="str">
        <f>IFERROR(選手[[#This Row],[生年月日]],"")</f>
        <v/>
      </c>
      <c r="P1052" t="e">
        <f t="shared" si="16"/>
        <v>#VALUE!</v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49" t="str">
        <f>IFERROR(選手[[#This Row],[生年月日]],"")</f>
        <v/>
      </c>
      <c r="P1053" t="e">
        <f t="shared" si="16"/>
        <v>#VALUE!</v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49" t="str">
        <f>IFERROR(選手[[#This Row],[生年月日]],"")</f>
        <v/>
      </c>
      <c r="P1054" t="e">
        <f t="shared" si="16"/>
        <v>#VALUE!</v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49" t="str">
        <f>IFERROR(選手[[#This Row],[生年月日]],"")</f>
        <v/>
      </c>
      <c r="P1055" t="e">
        <f t="shared" si="16"/>
        <v>#VALUE!</v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49" t="str">
        <f>IFERROR(選手[[#This Row],[生年月日]],"")</f>
        <v/>
      </c>
      <c r="P1056" t="e">
        <f t="shared" si="16"/>
        <v>#VALUE!</v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49" t="str">
        <f>IFERROR(選手[[#This Row],[生年月日]],"")</f>
        <v/>
      </c>
      <c r="P1057" t="e">
        <f t="shared" si="16"/>
        <v>#VALUE!</v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49" t="str">
        <f>IFERROR(選手[[#This Row],[生年月日]],"")</f>
        <v/>
      </c>
      <c r="P1058" t="e">
        <f t="shared" si="16"/>
        <v>#VALUE!</v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49" t="str">
        <f>IFERROR(選手[[#This Row],[生年月日]],"")</f>
        <v/>
      </c>
      <c r="P1059" t="e">
        <f t="shared" si="16"/>
        <v>#VALUE!</v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49" t="str">
        <f>IFERROR(選手[[#This Row],[生年月日]],"")</f>
        <v/>
      </c>
      <c r="P1060" t="e">
        <f t="shared" si="16"/>
        <v>#VALUE!</v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49" t="str">
        <f>IFERROR(選手[[#This Row],[生年月日]],"")</f>
        <v/>
      </c>
      <c r="P1061" t="e">
        <f t="shared" si="16"/>
        <v>#VALUE!</v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49" t="str">
        <f>IFERROR(選手[[#This Row],[生年月日]],"")</f>
        <v/>
      </c>
      <c r="P1062" t="e">
        <f t="shared" si="16"/>
        <v>#VALUE!</v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49" t="str">
        <f>IFERROR(選手[[#This Row],[生年月日]],"")</f>
        <v/>
      </c>
      <c r="P1063" t="e">
        <f t="shared" si="16"/>
        <v>#VALUE!</v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49" t="str">
        <f>IFERROR(選手[[#This Row],[生年月日]],"")</f>
        <v/>
      </c>
      <c r="P1064" t="e">
        <f t="shared" si="16"/>
        <v>#VALUE!</v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49" t="str">
        <f>IFERROR(選手[[#This Row],[生年月日]],"")</f>
        <v/>
      </c>
      <c r="P1065" t="e">
        <f t="shared" si="16"/>
        <v>#VALUE!</v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49" t="str">
        <f>IFERROR(選手[[#This Row],[生年月日]],"")</f>
        <v/>
      </c>
      <c r="P1066" t="e">
        <f t="shared" si="16"/>
        <v>#VALUE!</v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49" t="str">
        <f>IFERROR(選手[[#This Row],[生年月日]],"")</f>
        <v/>
      </c>
      <c r="P1067" t="e">
        <f t="shared" si="16"/>
        <v>#VALUE!</v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49" t="str">
        <f>IFERROR(選手[[#This Row],[生年月日]],"")</f>
        <v/>
      </c>
      <c r="P1068" t="e">
        <f t="shared" si="16"/>
        <v>#VALUE!</v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49" t="str">
        <f>IFERROR(選手[[#This Row],[生年月日]],"")</f>
        <v/>
      </c>
      <c r="P1069" t="e">
        <f t="shared" si="16"/>
        <v>#VALUE!</v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49" t="str">
        <f>IFERROR(選手[[#This Row],[生年月日]],"")</f>
        <v/>
      </c>
      <c r="P1070" t="e">
        <f t="shared" si="16"/>
        <v>#VALUE!</v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49" t="str">
        <f>IFERROR(選手[[#This Row],[生年月日]],"")</f>
        <v/>
      </c>
      <c r="P1071" t="e">
        <f t="shared" si="16"/>
        <v>#VALUE!</v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49" t="str">
        <f>IFERROR(選手[[#This Row],[生年月日]],"")</f>
        <v/>
      </c>
      <c r="P1072" t="e">
        <f t="shared" si="16"/>
        <v>#VALUE!</v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49" t="str">
        <f>IFERROR(選手[[#This Row],[生年月日]],"")</f>
        <v/>
      </c>
      <c r="P1073" t="e">
        <f t="shared" si="16"/>
        <v>#VALUE!</v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49" t="str">
        <f>IFERROR(選手[[#This Row],[生年月日]],"")</f>
        <v/>
      </c>
      <c r="P1074" t="e">
        <f t="shared" si="16"/>
        <v>#VALUE!</v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49" t="str">
        <f>IFERROR(選手[[#This Row],[生年月日]],"")</f>
        <v/>
      </c>
      <c r="P1075" t="e">
        <f t="shared" si="16"/>
        <v>#VALUE!</v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49" t="str">
        <f>IFERROR(選手[[#This Row],[生年月日]],"")</f>
        <v/>
      </c>
      <c r="P1076" t="e">
        <f t="shared" si="16"/>
        <v>#VALUE!</v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49" t="str">
        <f>IFERROR(選手[[#This Row],[生年月日]],"")</f>
        <v/>
      </c>
      <c r="P1077" t="e">
        <f t="shared" si="16"/>
        <v>#VALUE!</v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49" t="str">
        <f>IFERROR(選手[[#This Row],[生年月日]],"")</f>
        <v/>
      </c>
      <c r="P1078" t="e">
        <f t="shared" si="16"/>
        <v>#VALUE!</v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49" t="str">
        <f>IFERROR(選手[[#This Row],[生年月日]],"")</f>
        <v/>
      </c>
      <c r="P1079" t="e">
        <f t="shared" si="16"/>
        <v>#VALUE!</v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49" t="str">
        <f>IFERROR(選手[[#This Row],[生年月日]],"")</f>
        <v/>
      </c>
      <c r="P1080" t="e">
        <f t="shared" si="16"/>
        <v>#VALUE!</v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49" t="str">
        <f>IFERROR(選手[[#This Row],[生年月日]],"")</f>
        <v/>
      </c>
      <c r="P1081" t="e">
        <f t="shared" si="16"/>
        <v>#VALUE!</v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49" t="str">
        <f>IFERROR(選手[[#This Row],[生年月日]],"")</f>
        <v/>
      </c>
      <c r="P1082" t="e">
        <f t="shared" si="16"/>
        <v>#VALUE!</v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49" t="str">
        <f>IFERROR(選手[[#This Row],[生年月日]],"")</f>
        <v/>
      </c>
      <c r="P1083" t="e">
        <f t="shared" si="16"/>
        <v>#VALUE!</v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49" t="str">
        <f>IFERROR(選手[[#This Row],[生年月日]],"")</f>
        <v/>
      </c>
      <c r="P1084" t="e">
        <f t="shared" si="16"/>
        <v>#VALUE!</v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49" t="str">
        <f>IFERROR(選手[[#This Row],[生年月日]],"")</f>
        <v/>
      </c>
      <c r="P1085" t="e">
        <f t="shared" si="16"/>
        <v>#VALUE!</v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49" t="str">
        <f>IFERROR(選手[[#This Row],[生年月日]],"")</f>
        <v/>
      </c>
      <c r="P1086" t="e">
        <f t="shared" si="16"/>
        <v>#VALUE!</v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49" t="str">
        <f>IFERROR(選手[[#This Row],[生年月日]],"")</f>
        <v/>
      </c>
      <c r="P1087" t="e">
        <f t="shared" si="16"/>
        <v>#VALUE!</v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49" t="str">
        <f>IFERROR(選手[[#This Row],[生年月日]],"")</f>
        <v/>
      </c>
      <c r="P1088" t="e">
        <f t="shared" si="16"/>
        <v>#VALUE!</v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49" t="str">
        <f>IFERROR(選手[[#This Row],[生年月日]],"")</f>
        <v/>
      </c>
      <c r="P1089" t="e">
        <f t="shared" si="16"/>
        <v>#VALUE!</v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49" t="str">
        <f>IFERROR(選手[[#This Row],[生年月日]],"")</f>
        <v/>
      </c>
      <c r="P1090" t="e">
        <f t="shared" si="16"/>
        <v>#VALUE!</v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49" t="str">
        <f>IFERROR(選手[[#This Row],[生年月日]],"")</f>
        <v/>
      </c>
      <c r="P1091" t="e">
        <f t="shared" ref="P1091:P1154" si="17">DATEDIF(O1091,$O$1,"y")</f>
        <v>#VALUE!</v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49" t="str">
        <f>IFERROR(選手[[#This Row],[生年月日]],"")</f>
        <v/>
      </c>
      <c r="P1092" t="e">
        <f t="shared" si="17"/>
        <v>#VALUE!</v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49" t="str">
        <f>IFERROR(選手[[#This Row],[生年月日]],"")</f>
        <v/>
      </c>
      <c r="P1093" t="e">
        <f t="shared" si="17"/>
        <v>#VALUE!</v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49" t="str">
        <f>IFERROR(選手[[#This Row],[生年月日]],"")</f>
        <v/>
      </c>
      <c r="P1094" t="e">
        <f t="shared" si="17"/>
        <v>#VALUE!</v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49" t="str">
        <f>IFERROR(選手[[#This Row],[生年月日]],"")</f>
        <v/>
      </c>
      <c r="P1095" t="e">
        <f t="shared" si="17"/>
        <v>#VALUE!</v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49" t="str">
        <f>IFERROR(選手[[#This Row],[生年月日]],"")</f>
        <v/>
      </c>
      <c r="P1096" t="e">
        <f t="shared" si="17"/>
        <v>#VALUE!</v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49" t="str">
        <f>IFERROR(選手[[#This Row],[生年月日]],"")</f>
        <v/>
      </c>
      <c r="P1097" t="e">
        <f t="shared" si="17"/>
        <v>#VALUE!</v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49" t="str">
        <f>IFERROR(選手[[#This Row],[生年月日]],"")</f>
        <v/>
      </c>
      <c r="P1098" t="e">
        <f t="shared" si="17"/>
        <v>#VALUE!</v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49" t="str">
        <f>IFERROR(選手[[#This Row],[生年月日]],"")</f>
        <v/>
      </c>
      <c r="P1099" t="e">
        <f t="shared" si="17"/>
        <v>#VALUE!</v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49" t="str">
        <f>IFERROR(選手[[#This Row],[生年月日]],"")</f>
        <v/>
      </c>
      <c r="P1100" t="e">
        <f t="shared" si="17"/>
        <v>#VALUE!</v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49" t="str">
        <f>IFERROR(選手[[#This Row],[生年月日]],"")</f>
        <v/>
      </c>
      <c r="P1101" t="e">
        <f t="shared" si="17"/>
        <v>#VALUE!</v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49" t="str">
        <f>IFERROR(選手[[#This Row],[生年月日]],"")</f>
        <v/>
      </c>
      <c r="P1102" t="e">
        <f t="shared" si="17"/>
        <v>#VALUE!</v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49" t="str">
        <f>IFERROR(選手[[#This Row],[生年月日]],"")</f>
        <v/>
      </c>
      <c r="P1103" t="e">
        <f t="shared" si="17"/>
        <v>#VALUE!</v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49" t="str">
        <f>IFERROR(選手[[#This Row],[生年月日]],"")</f>
        <v/>
      </c>
      <c r="P1104" t="e">
        <f t="shared" si="17"/>
        <v>#VALUE!</v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49" t="str">
        <f>IFERROR(選手[[#This Row],[生年月日]],"")</f>
        <v/>
      </c>
      <c r="P1105" t="e">
        <f t="shared" si="17"/>
        <v>#VALUE!</v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49" t="str">
        <f>IFERROR(選手[[#This Row],[生年月日]],"")</f>
        <v/>
      </c>
      <c r="P1106" t="e">
        <f t="shared" si="17"/>
        <v>#VALUE!</v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49" t="str">
        <f>IFERROR(選手[[#This Row],[生年月日]],"")</f>
        <v/>
      </c>
      <c r="P1107" t="e">
        <f t="shared" si="17"/>
        <v>#VALUE!</v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49" t="str">
        <f>IFERROR(選手[[#This Row],[生年月日]],"")</f>
        <v/>
      </c>
      <c r="P1108" t="e">
        <f t="shared" si="17"/>
        <v>#VALUE!</v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49" t="str">
        <f>IFERROR(選手[[#This Row],[生年月日]],"")</f>
        <v/>
      </c>
      <c r="P1109" t="e">
        <f t="shared" si="17"/>
        <v>#VALUE!</v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49" t="str">
        <f>IFERROR(選手[[#This Row],[生年月日]],"")</f>
        <v/>
      </c>
      <c r="P1110" t="e">
        <f t="shared" si="17"/>
        <v>#VALUE!</v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49" t="str">
        <f>IFERROR(選手[[#This Row],[生年月日]],"")</f>
        <v/>
      </c>
      <c r="P1111" t="e">
        <f t="shared" si="17"/>
        <v>#VALUE!</v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49" t="str">
        <f>IFERROR(選手[[#This Row],[生年月日]],"")</f>
        <v/>
      </c>
      <c r="P1112" t="e">
        <f t="shared" si="17"/>
        <v>#VALUE!</v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49" t="str">
        <f>IFERROR(選手[[#This Row],[生年月日]],"")</f>
        <v/>
      </c>
      <c r="P1113" t="e">
        <f t="shared" si="17"/>
        <v>#VALUE!</v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49" t="str">
        <f>IFERROR(選手[[#This Row],[生年月日]],"")</f>
        <v/>
      </c>
      <c r="P1114" t="e">
        <f t="shared" si="17"/>
        <v>#VALUE!</v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49" t="str">
        <f>IFERROR(選手[[#This Row],[生年月日]],"")</f>
        <v/>
      </c>
      <c r="P1115" t="e">
        <f t="shared" si="17"/>
        <v>#VALUE!</v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49" t="str">
        <f>IFERROR(選手[[#This Row],[生年月日]],"")</f>
        <v/>
      </c>
      <c r="P1116" t="e">
        <f t="shared" si="17"/>
        <v>#VALUE!</v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49" t="str">
        <f>IFERROR(選手[[#This Row],[生年月日]],"")</f>
        <v/>
      </c>
      <c r="P1117" t="e">
        <f t="shared" si="17"/>
        <v>#VALUE!</v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49" t="str">
        <f>IFERROR(選手[[#This Row],[生年月日]],"")</f>
        <v/>
      </c>
      <c r="P1118" t="e">
        <f t="shared" si="17"/>
        <v>#VALUE!</v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49" t="str">
        <f>IFERROR(選手[[#This Row],[生年月日]],"")</f>
        <v/>
      </c>
      <c r="P1119" t="e">
        <f t="shared" si="17"/>
        <v>#VALUE!</v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49" t="str">
        <f>IFERROR(選手[[#This Row],[生年月日]],"")</f>
        <v/>
      </c>
      <c r="P1120" t="e">
        <f t="shared" si="17"/>
        <v>#VALUE!</v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49" t="str">
        <f>IFERROR(選手[[#This Row],[生年月日]],"")</f>
        <v/>
      </c>
      <c r="P1121" t="e">
        <f t="shared" si="17"/>
        <v>#VALUE!</v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49" t="str">
        <f>IFERROR(選手[[#This Row],[生年月日]],"")</f>
        <v/>
      </c>
      <c r="P1122" t="e">
        <f t="shared" si="17"/>
        <v>#VALUE!</v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49" t="str">
        <f>IFERROR(選手[[#This Row],[生年月日]],"")</f>
        <v/>
      </c>
      <c r="P1123" t="e">
        <f t="shared" si="17"/>
        <v>#VALUE!</v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49" t="str">
        <f>IFERROR(選手[[#This Row],[生年月日]],"")</f>
        <v/>
      </c>
      <c r="P1124" t="e">
        <f t="shared" si="17"/>
        <v>#VALUE!</v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49" t="str">
        <f>IFERROR(選手[[#This Row],[生年月日]],"")</f>
        <v/>
      </c>
      <c r="P1125" t="e">
        <f t="shared" si="17"/>
        <v>#VALUE!</v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49" t="str">
        <f>IFERROR(選手[[#This Row],[生年月日]],"")</f>
        <v/>
      </c>
      <c r="P1126" t="e">
        <f t="shared" si="17"/>
        <v>#VALUE!</v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49" t="str">
        <f>IFERROR(選手[[#This Row],[生年月日]],"")</f>
        <v/>
      </c>
      <c r="P1127" t="e">
        <f t="shared" si="17"/>
        <v>#VALUE!</v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49" t="str">
        <f>IFERROR(選手[[#This Row],[生年月日]],"")</f>
        <v/>
      </c>
      <c r="P1128" t="e">
        <f t="shared" si="17"/>
        <v>#VALUE!</v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49" t="str">
        <f>IFERROR(選手[[#This Row],[生年月日]],"")</f>
        <v/>
      </c>
      <c r="P1129" t="e">
        <f t="shared" si="17"/>
        <v>#VALUE!</v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49" t="str">
        <f>IFERROR(選手[[#This Row],[生年月日]],"")</f>
        <v/>
      </c>
      <c r="P1130" t="e">
        <f t="shared" si="17"/>
        <v>#VALUE!</v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49" t="str">
        <f>IFERROR(選手[[#This Row],[生年月日]],"")</f>
        <v/>
      </c>
      <c r="P1131" t="e">
        <f t="shared" si="17"/>
        <v>#VALUE!</v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49" t="str">
        <f>IFERROR(選手[[#This Row],[生年月日]],"")</f>
        <v/>
      </c>
      <c r="P1132" t="e">
        <f t="shared" si="17"/>
        <v>#VALUE!</v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49" t="str">
        <f>IFERROR(選手[[#This Row],[生年月日]],"")</f>
        <v/>
      </c>
      <c r="P1133" t="e">
        <f t="shared" si="17"/>
        <v>#VALUE!</v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49" t="str">
        <f>IFERROR(選手[[#This Row],[生年月日]],"")</f>
        <v/>
      </c>
      <c r="P1134" t="e">
        <f t="shared" si="17"/>
        <v>#VALUE!</v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49" t="str">
        <f>IFERROR(選手[[#This Row],[生年月日]],"")</f>
        <v/>
      </c>
      <c r="P1135" t="e">
        <f t="shared" si="17"/>
        <v>#VALUE!</v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49" t="str">
        <f>IFERROR(選手[[#This Row],[生年月日]],"")</f>
        <v/>
      </c>
      <c r="P1136" t="e">
        <f t="shared" si="17"/>
        <v>#VALUE!</v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49" t="str">
        <f>IFERROR(選手[[#This Row],[生年月日]],"")</f>
        <v/>
      </c>
      <c r="P1137" t="e">
        <f t="shared" si="17"/>
        <v>#VALUE!</v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49" t="str">
        <f>IFERROR(選手[[#This Row],[生年月日]],"")</f>
        <v/>
      </c>
      <c r="P1138" t="e">
        <f t="shared" si="17"/>
        <v>#VALUE!</v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49" t="str">
        <f>IFERROR(選手[[#This Row],[生年月日]],"")</f>
        <v/>
      </c>
      <c r="P1139" t="e">
        <f t="shared" si="17"/>
        <v>#VALUE!</v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49" t="str">
        <f>IFERROR(選手[[#This Row],[生年月日]],"")</f>
        <v/>
      </c>
      <c r="P1140" t="e">
        <f t="shared" si="17"/>
        <v>#VALUE!</v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49" t="str">
        <f>IFERROR(選手[[#This Row],[生年月日]],"")</f>
        <v/>
      </c>
      <c r="P1141" t="e">
        <f t="shared" si="17"/>
        <v>#VALUE!</v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49" t="str">
        <f>IFERROR(選手[[#This Row],[生年月日]],"")</f>
        <v/>
      </c>
      <c r="P1142" t="e">
        <f t="shared" si="17"/>
        <v>#VALUE!</v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49" t="str">
        <f>IFERROR(選手[[#This Row],[生年月日]],"")</f>
        <v/>
      </c>
      <c r="P1143" t="e">
        <f t="shared" si="17"/>
        <v>#VALUE!</v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49" t="str">
        <f>IFERROR(選手[[#This Row],[生年月日]],"")</f>
        <v/>
      </c>
      <c r="P1144" t="e">
        <f t="shared" si="17"/>
        <v>#VALUE!</v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49" t="str">
        <f>IFERROR(選手[[#This Row],[生年月日]],"")</f>
        <v/>
      </c>
      <c r="P1145" t="e">
        <f t="shared" si="17"/>
        <v>#VALUE!</v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49" t="str">
        <f>IFERROR(選手[[#This Row],[生年月日]],"")</f>
        <v/>
      </c>
      <c r="P1146" t="e">
        <f t="shared" si="17"/>
        <v>#VALUE!</v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49" t="str">
        <f>IFERROR(選手[[#This Row],[生年月日]],"")</f>
        <v/>
      </c>
      <c r="P1147" t="e">
        <f t="shared" si="17"/>
        <v>#VALUE!</v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49" t="str">
        <f>IFERROR(選手[[#This Row],[生年月日]],"")</f>
        <v/>
      </c>
      <c r="P1148" t="e">
        <f t="shared" si="17"/>
        <v>#VALUE!</v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49" t="str">
        <f>IFERROR(選手[[#This Row],[生年月日]],"")</f>
        <v/>
      </c>
      <c r="P1149" t="e">
        <f t="shared" si="17"/>
        <v>#VALUE!</v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49" t="str">
        <f>IFERROR(選手[[#This Row],[生年月日]],"")</f>
        <v/>
      </c>
      <c r="P1150" t="e">
        <f t="shared" si="17"/>
        <v>#VALUE!</v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49" t="str">
        <f>IFERROR(選手[[#This Row],[生年月日]],"")</f>
        <v/>
      </c>
      <c r="P1151" t="e">
        <f t="shared" si="17"/>
        <v>#VALUE!</v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49" t="str">
        <f>IFERROR(選手[[#This Row],[生年月日]],"")</f>
        <v/>
      </c>
      <c r="P1152" t="e">
        <f t="shared" si="17"/>
        <v>#VALUE!</v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49" t="str">
        <f>IFERROR(選手[[#This Row],[生年月日]],"")</f>
        <v/>
      </c>
      <c r="P1153" t="e">
        <f t="shared" si="17"/>
        <v>#VALUE!</v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49" t="str">
        <f>IFERROR(選手[[#This Row],[生年月日]],"")</f>
        <v/>
      </c>
      <c r="P1154" t="e">
        <f t="shared" si="17"/>
        <v>#VALUE!</v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49" t="str">
        <f>IFERROR(選手[[#This Row],[生年月日]],"")</f>
        <v/>
      </c>
      <c r="P1155" t="e">
        <f t="shared" ref="P1155:P1218" si="18">DATEDIF(O1155,$O$1,"y")</f>
        <v>#VALUE!</v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49" t="str">
        <f>IFERROR(選手[[#This Row],[生年月日]],"")</f>
        <v/>
      </c>
      <c r="P1156" t="e">
        <f t="shared" si="18"/>
        <v>#VALUE!</v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49" t="str">
        <f>IFERROR(選手[[#This Row],[生年月日]],"")</f>
        <v/>
      </c>
      <c r="P1157" t="e">
        <f t="shared" si="18"/>
        <v>#VALUE!</v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49" t="str">
        <f>IFERROR(選手[[#This Row],[生年月日]],"")</f>
        <v/>
      </c>
      <c r="P1158" t="e">
        <f t="shared" si="18"/>
        <v>#VALUE!</v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49" t="str">
        <f>IFERROR(選手[[#This Row],[生年月日]],"")</f>
        <v/>
      </c>
      <c r="P1159" t="e">
        <f t="shared" si="18"/>
        <v>#VALUE!</v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49" t="str">
        <f>IFERROR(選手[[#This Row],[生年月日]],"")</f>
        <v/>
      </c>
      <c r="P1160" t="e">
        <f t="shared" si="18"/>
        <v>#VALUE!</v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49" t="str">
        <f>IFERROR(選手[[#This Row],[生年月日]],"")</f>
        <v/>
      </c>
      <c r="P1161" t="e">
        <f t="shared" si="18"/>
        <v>#VALUE!</v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49" t="str">
        <f>IFERROR(選手[[#This Row],[生年月日]],"")</f>
        <v/>
      </c>
      <c r="P1162" t="e">
        <f t="shared" si="18"/>
        <v>#VALUE!</v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49" t="str">
        <f>IFERROR(選手[[#This Row],[生年月日]],"")</f>
        <v/>
      </c>
      <c r="P1163" t="e">
        <f t="shared" si="18"/>
        <v>#VALUE!</v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49" t="str">
        <f>IFERROR(選手[[#This Row],[生年月日]],"")</f>
        <v/>
      </c>
      <c r="P1164" t="e">
        <f t="shared" si="18"/>
        <v>#VALUE!</v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49" t="str">
        <f>IFERROR(選手[[#This Row],[生年月日]],"")</f>
        <v/>
      </c>
      <c r="P1165" t="e">
        <f t="shared" si="18"/>
        <v>#VALUE!</v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49" t="str">
        <f>IFERROR(選手[[#This Row],[生年月日]],"")</f>
        <v/>
      </c>
      <c r="P1166" t="e">
        <f t="shared" si="18"/>
        <v>#VALUE!</v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49" t="str">
        <f>IFERROR(選手[[#This Row],[生年月日]],"")</f>
        <v/>
      </c>
      <c r="P1167" t="e">
        <f t="shared" si="18"/>
        <v>#VALUE!</v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49" t="str">
        <f>IFERROR(選手[[#This Row],[生年月日]],"")</f>
        <v/>
      </c>
      <c r="P1168" t="e">
        <f t="shared" si="18"/>
        <v>#VALUE!</v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49" t="str">
        <f>IFERROR(選手[[#This Row],[生年月日]],"")</f>
        <v/>
      </c>
      <c r="P1169" t="e">
        <f t="shared" si="18"/>
        <v>#VALUE!</v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49" t="str">
        <f>IFERROR(選手[[#This Row],[生年月日]],"")</f>
        <v/>
      </c>
      <c r="P1170" t="e">
        <f t="shared" si="18"/>
        <v>#VALUE!</v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49" t="str">
        <f>IFERROR(選手[[#This Row],[生年月日]],"")</f>
        <v/>
      </c>
      <c r="P1171" t="e">
        <f t="shared" si="18"/>
        <v>#VALUE!</v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49" t="str">
        <f>IFERROR(選手[[#This Row],[生年月日]],"")</f>
        <v/>
      </c>
      <c r="P1172" t="e">
        <f t="shared" si="18"/>
        <v>#VALUE!</v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49" t="str">
        <f>IFERROR(選手[[#This Row],[生年月日]],"")</f>
        <v/>
      </c>
      <c r="P1173" t="e">
        <f t="shared" si="18"/>
        <v>#VALUE!</v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49" t="str">
        <f>IFERROR(選手[[#This Row],[生年月日]],"")</f>
        <v/>
      </c>
      <c r="P1174" t="e">
        <f t="shared" si="18"/>
        <v>#VALUE!</v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49" t="str">
        <f>IFERROR(選手[[#This Row],[生年月日]],"")</f>
        <v/>
      </c>
      <c r="P1175" t="e">
        <f t="shared" si="18"/>
        <v>#VALUE!</v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49" t="str">
        <f>IFERROR(選手[[#This Row],[生年月日]],"")</f>
        <v/>
      </c>
      <c r="P1176" t="e">
        <f t="shared" si="18"/>
        <v>#VALUE!</v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49" t="str">
        <f>IFERROR(選手[[#This Row],[生年月日]],"")</f>
        <v/>
      </c>
      <c r="P1177" t="e">
        <f t="shared" si="18"/>
        <v>#VALUE!</v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49" t="str">
        <f>IFERROR(選手[[#This Row],[生年月日]],"")</f>
        <v/>
      </c>
      <c r="P1178" t="e">
        <f t="shared" si="18"/>
        <v>#VALUE!</v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49" t="str">
        <f>IFERROR(選手[[#This Row],[生年月日]],"")</f>
        <v/>
      </c>
      <c r="P1179" t="e">
        <f t="shared" si="18"/>
        <v>#VALUE!</v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49" t="str">
        <f>IFERROR(選手[[#This Row],[生年月日]],"")</f>
        <v/>
      </c>
      <c r="P1180" t="e">
        <f t="shared" si="18"/>
        <v>#VALUE!</v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49" t="str">
        <f>IFERROR(選手[[#This Row],[生年月日]],"")</f>
        <v/>
      </c>
      <c r="P1181" t="e">
        <f t="shared" si="18"/>
        <v>#VALUE!</v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49" t="str">
        <f>IFERROR(選手[[#This Row],[生年月日]],"")</f>
        <v/>
      </c>
      <c r="P1182" t="e">
        <f t="shared" si="18"/>
        <v>#VALUE!</v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49" t="str">
        <f>IFERROR(選手[[#This Row],[生年月日]],"")</f>
        <v/>
      </c>
      <c r="P1183" t="e">
        <f t="shared" si="18"/>
        <v>#VALUE!</v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49" t="str">
        <f>IFERROR(選手[[#This Row],[生年月日]],"")</f>
        <v/>
      </c>
      <c r="P1184" t="e">
        <f t="shared" si="18"/>
        <v>#VALUE!</v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49" t="str">
        <f>IFERROR(選手[[#This Row],[生年月日]],"")</f>
        <v/>
      </c>
      <c r="P1185" t="e">
        <f t="shared" si="18"/>
        <v>#VALUE!</v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49" t="str">
        <f>IFERROR(選手[[#This Row],[生年月日]],"")</f>
        <v/>
      </c>
      <c r="P1186" t="e">
        <f t="shared" si="18"/>
        <v>#VALUE!</v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49" t="str">
        <f>IFERROR(選手[[#This Row],[生年月日]],"")</f>
        <v/>
      </c>
      <c r="P1187" t="e">
        <f t="shared" si="18"/>
        <v>#VALUE!</v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49" t="str">
        <f>IFERROR(選手[[#This Row],[生年月日]],"")</f>
        <v/>
      </c>
      <c r="P1188" t="e">
        <f t="shared" si="18"/>
        <v>#VALUE!</v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49" t="str">
        <f>IFERROR(選手[[#This Row],[生年月日]],"")</f>
        <v/>
      </c>
      <c r="P1189" t="e">
        <f t="shared" si="18"/>
        <v>#VALUE!</v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49" t="str">
        <f>IFERROR(選手[[#This Row],[生年月日]],"")</f>
        <v/>
      </c>
      <c r="P1190" t="e">
        <f t="shared" si="18"/>
        <v>#VALUE!</v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49" t="str">
        <f>IFERROR(選手[[#This Row],[生年月日]],"")</f>
        <v/>
      </c>
      <c r="P1191" t="e">
        <f t="shared" si="18"/>
        <v>#VALUE!</v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49" t="str">
        <f>IFERROR(選手[[#This Row],[生年月日]],"")</f>
        <v/>
      </c>
      <c r="P1192" t="e">
        <f t="shared" si="18"/>
        <v>#VALUE!</v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49" t="str">
        <f>IFERROR(選手[[#This Row],[生年月日]],"")</f>
        <v/>
      </c>
      <c r="P1193" t="e">
        <f t="shared" si="18"/>
        <v>#VALUE!</v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49" t="str">
        <f>IFERROR(選手[[#This Row],[生年月日]],"")</f>
        <v/>
      </c>
      <c r="P1194" t="e">
        <f t="shared" si="18"/>
        <v>#VALUE!</v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49" t="str">
        <f>IFERROR(選手[[#This Row],[生年月日]],"")</f>
        <v/>
      </c>
      <c r="P1195" t="e">
        <f t="shared" si="18"/>
        <v>#VALUE!</v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49" t="str">
        <f>IFERROR(選手[[#This Row],[生年月日]],"")</f>
        <v/>
      </c>
      <c r="P1196" t="e">
        <f t="shared" si="18"/>
        <v>#VALUE!</v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49" t="str">
        <f>IFERROR(選手[[#This Row],[生年月日]],"")</f>
        <v/>
      </c>
      <c r="P1197" t="e">
        <f t="shared" si="18"/>
        <v>#VALUE!</v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49" t="str">
        <f>IFERROR(選手[[#This Row],[生年月日]],"")</f>
        <v/>
      </c>
      <c r="P1198" t="e">
        <f t="shared" si="18"/>
        <v>#VALUE!</v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49" t="str">
        <f>IFERROR(選手[[#This Row],[生年月日]],"")</f>
        <v/>
      </c>
      <c r="P1199" t="e">
        <f t="shared" si="18"/>
        <v>#VALUE!</v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49" t="str">
        <f>IFERROR(選手[[#This Row],[生年月日]],"")</f>
        <v/>
      </c>
      <c r="P1200" t="e">
        <f t="shared" si="18"/>
        <v>#VALUE!</v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49" t="str">
        <f>IFERROR(選手[[#This Row],[生年月日]],"")</f>
        <v/>
      </c>
      <c r="P1201" t="e">
        <f t="shared" si="18"/>
        <v>#VALUE!</v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49" t="str">
        <f>IFERROR(選手[[#This Row],[生年月日]],"")</f>
        <v/>
      </c>
      <c r="P1202" t="e">
        <f t="shared" si="18"/>
        <v>#VALUE!</v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49" t="str">
        <f>IFERROR(選手[[#This Row],[生年月日]],"")</f>
        <v/>
      </c>
      <c r="P1203" t="e">
        <f t="shared" si="18"/>
        <v>#VALUE!</v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49" t="str">
        <f>IFERROR(選手[[#This Row],[生年月日]],"")</f>
        <v/>
      </c>
      <c r="P1204" t="e">
        <f t="shared" si="18"/>
        <v>#VALUE!</v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49" t="str">
        <f>IFERROR(選手[[#This Row],[生年月日]],"")</f>
        <v/>
      </c>
      <c r="P1205" t="e">
        <f t="shared" si="18"/>
        <v>#VALUE!</v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49" t="str">
        <f>IFERROR(選手[[#This Row],[生年月日]],"")</f>
        <v/>
      </c>
      <c r="P1206" t="e">
        <f t="shared" si="18"/>
        <v>#VALUE!</v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49" t="str">
        <f>IFERROR(選手[[#This Row],[生年月日]],"")</f>
        <v/>
      </c>
      <c r="P1207" t="e">
        <f t="shared" si="18"/>
        <v>#VALUE!</v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49" t="str">
        <f>IFERROR(選手[[#This Row],[生年月日]],"")</f>
        <v/>
      </c>
      <c r="P1208" t="e">
        <f t="shared" si="18"/>
        <v>#VALUE!</v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49" t="str">
        <f>IFERROR(選手[[#This Row],[生年月日]],"")</f>
        <v/>
      </c>
      <c r="P1209" t="e">
        <f t="shared" si="18"/>
        <v>#VALUE!</v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49" t="str">
        <f>IFERROR(選手[[#This Row],[生年月日]],"")</f>
        <v/>
      </c>
      <c r="P1210" t="e">
        <f t="shared" si="18"/>
        <v>#VALUE!</v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49" t="str">
        <f>IFERROR(選手[[#This Row],[生年月日]],"")</f>
        <v/>
      </c>
      <c r="P1211" t="e">
        <f t="shared" si="18"/>
        <v>#VALUE!</v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49" t="str">
        <f>IFERROR(選手[[#This Row],[生年月日]],"")</f>
        <v/>
      </c>
      <c r="P1212" t="e">
        <f t="shared" si="18"/>
        <v>#VALUE!</v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49" t="str">
        <f>IFERROR(選手[[#This Row],[生年月日]],"")</f>
        <v/>
      </c>
      <c r="P1213" t="e">
        <f t="shared" si="18"/>
        <v>#VALUE!</v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49" t="str">
        <f>IFERROR(選手[[#This Row],[生年月日]],"")</f>
        <v/>
      </c>
      <c r="P1214" t="e">
        <f t="shared" si="18"/>
        <v>#VALUE!</v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49" t="str">
        <f>IFERROR(選手[[#This Row],[生年月日]],"")</f>
        <v/>
      </c>
      <c r="P1215" t="e">
        <f t="shared" si="18"/>
        <v>#VALUE!</v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49" t="str">
        <f>IFERROR(選手[[#This Row],[生年月日]],"")</f>
        <v/>
      </c>
      <c r="P1216" t="e">
        <f t="shared" si="18"/>
        <v>#VALUE!</v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49" t="str">
        <f>IFERROR(選手[[#This Row],[生年月日]],"")</f>
        <v/>
      </c>
      <c r="P1217" t="e">
        <f t="shared" si="18"/>
        <v>#VALUE!</v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49" t="str">
        <f>IFERROR(選手[[#This Row],[生年月日]],"")</f>
        <v/>
      </c>
      <c r="P1218" t="e">
        <f t="shared" si="18"/>
        <v>#VALUE!</v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49" t="str">
        <f>IFERROR(選手[[#This Row],[生年月日]],"")</f>
        <v/>
      </c>
      <c r="P1219" t="e">
        <f t="shared" ref="P1219:P1282" si="19">DATEDIF(O1219,$O$1,"y")</f>
        <v>#VALUE!</v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49" t="str">
        <f>IFERROR(選手[[#This Row],[生年月日]],"")</f>
        <v/>
      </c>
      <c r="P1220" t="e">
        <f t="shared" si="19"/>
        <v>#VALUE!</v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49" t="str">
        <f>IFERROR(選手[[#This Row],[生年月日]],"")</f>
        <v/>
      </c>
      <c r="P1221" t="e">
        <f t="shared" si="19"/>
        <v>#VALUE!</v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49" t="str">
        <f>IFERROR(選手[[#This Row],[生年月日]],"")</f>
        <v/>
      </c>
      <c r="P1222" t="e">
        <f t="shared" si="19"/>
        <v>#VALUE!</v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49" t="str">
        <f>IFERROR(選手[[#This Row],[生年月日]],"")</f>
        <v/>
      </c>
      <c r="P1223" t="e">
        <f t="shared" si="19"/>
        <v>#VALUE!</v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49" t="str">
        <f>IFERROR(選手[[#This Row],[生年月日]],"")</f>
        <v/>
      </c>
      <c r="P1224" t="e">
        <f t="shared" si="19"/>
        <v>#VALUE!</v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49" t="str">
        <f>IFERROR(選手[[#This Row],[生年月日]],"")</f>
        <v/>
      </c>
      <c r="P1225" t="e">
        <f t="shared" si="19"/>
        <v>#VALUE!</v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49" t="str">
        <f>IFERROR(選手[[#This Row],[生年月日]],"")</f>
        <v/>
      </c>
      <c r="P1226" t="e">
        <f t="shared" si="19"/>
        <v>#VALUE!</v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49" t="str">
        <f>IFERROR(選手[[#This Row],[生年月日]],"")</f>
        <v/>
      </c>
      <c r="P1227" t="e">
        <f t="shared" si="19"/>
        <v>#VALUE!</v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49" t="str">
        <f>IFERROR(選手[[#This Row],[生年月日]],"")</f>
        <v/>
      </c>
      <c r="P1228" t="e">
        <f t="shared" si="19"/>
        <v>#VALUE!</v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49" t="str">
        <f>IFERROR(選手[[#This Row],[生年月日]],"")</f>
        <v/>
      </c>
      <c r="P1229" t="e">
        <f t="shared" si="19"/>
        <v>#VALUE!</v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49" t="str">
        <f>IFERROR(選手[[#This Row],[生年月日]],"")</f>
        <v/>
      </c>
      <c r="P1230" t="e">
        <f t="shared" si="19"/>
        <v>#VALUE!</v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49" t="str">
        <f>IFERROR(選手[[#This Row],[生年月日]],"")</f>
        <v/>
      </c>
      <c r="P1231" t="e">
        <f t="shared" si="19"/>
        <v>#VALUE!</v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49" t="str">
        <f>IFERROR(選手[[#This Row],[生年月日]],"")</f>
        <v/>
      </c>
      <c r="P1232" t="e">
        <f t="shared" si="19"/>
        <v>#VALUE!</v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49" t="str">
        <f>IFERROR(選手[[#This Row],[生年月日]],"")</f>
        <v/>
      </c>
      <c r="P1233" t="e">
        <f t="shared" si="19"/>
        <v>#VALUE!</v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49" t="str">
        <f>IFERROR(選手[[#This Row],[生年月日]],"")</f>
        <v/>
      </c>
      <c r="P1234" t="e">
        <f t="shared" si="19"/>
        <v>#VALUE!</v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49" t="str">
        <f>IFERROR(選手[[#This Row],[生年月日]],"")</f>
        <v/>
      </c>
      <c r="P1235" t="e">
        <f t="shared" si="19"/>
        <v>#VALUE!</v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49" t="str">
        <f>IFERROR(選手[[#This Row],[生年月日]],"")</f>
        <v/>
      </c>
      <c r="P1236" t="e">
        <f t="shared" si="19"/>
        <v>#VALUE!</v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49" t="str">
        <f>IFERROR(選手[[#This Row],[生年月日]],"")</f>
        <v/>
      </c>
      <c r="P1237" t="e">
        <f t="shared" si="19"/>
        <v>#VALUE!</v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49" t="str">
        <f>IFERROR(選手[[#This Row],[生年月日]],"")</f>
        <v/>
      </c>
      <c r="P1238" t="e">
        <f t="shared" si="19"/>
        <v>#VALUE!</v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49" t="str">
        <f>IFERROR(選手[[#This Row],[生年月日]],"")</f>
        <v/>
      </c>
      <c r="P1239" t="e">
        <f t="shared" si="19"/>
        <v>#VALUE!</v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49" t="str">
        <f>IFERROR(選手[[#This Row],[生年月日]],"")</f>
        <v/>
      </c>
      <c r="P1240" t="e">
        <f t="shared" si="19"/>
        <v>#VALUE!</v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49" t="str">
        <f>IFERROR(選手[[#This Row],[生年月日]],"")</f>
        <v/>
      </c>
      <c r="P1241" t="e">
        <f t="shared" si="19"/>
        <v>#VALUE!</v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49" t="str">
        <f>IFERROR(選手[[#This Row],[生年月日]],"")</f>
        <v/>
      </c>
      <c r="P1242" t="e">
        <f t="shared" si="19"/>
        <v>#VALUE!</v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49" t="str">
        <f>IFERROR(選手[[#This Row],[生年月日]],"")</f>
        <v/>
      </c>
      <c r="P1243" t="e">
        <f t="shared" si="19"/>
        <v>#VALUE!</v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49" t="str">
        <f>IFERROR(選手[[#This Row],[生年月日]],"")</f>
        <v/>
      </c>
      <c r="P1244" t="e">
        <f t="shared" si="19"/>
        <v>#VALUE!</v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49" t="str">
        <f>IFERROR(選手[[#This Row],[生年月日]],"")</f>
        <v/>
      </c>
      <c r="P1245" t="e">
        <f t="shared" si="19"/>
        <v>#VALUE!</v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49" t="str">
        <f>IFERROR(選手[[#This Row],[生年月日]],"")</f>
        <v/>
      </c>
      <c r="P1246" t="e">
        <f t="shared" si="19"/>
        <v>#VALUE!</v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49" t="str">
        <f>IFERROR(選手[[#This Row],[生年月日]],"")</f>
        <v/>
      </c>
      <c r="P1247" t="e">
        <f t="shared" si="19"/>
        <v>#VALUE!</v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49" t="str">
        <f>IFERROR(選手[[#This Row],[生年月日]],"")</f>
        <v/>
      </c>
      <c r="P1248" t="e">
        <f t="shared" si="19"/>
        <v>#VALUE!</v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49" t="str">
        <f>IFERROR(選手[[#This Row],[生年月日]],"")</f>
        <v/>
      </c>
      <c r="P1249" t="e">
        <f t="shared" si="19"/>
        <v>#VALUE!</v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49" t="str">
        <f>IFERROR(選手[[#This Row],[生年月日]],"")</f>
        <v/>
      </c>
      <c r="P1250" t="e">
        <f t="shared" si="19"/>
        <v>#VALUE!</v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49" t="str">
        <f>IFERROR(選手[[#This Row],[生年月日]],"")</f>
        <v/>
      </c>
      <c r="P1251" t="e">
        <f t="shared" si="19"/>
        <v>#VALUE!</v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49" t="str">
        <f>IFERROR(選手[[#This Row],[生年月日]],"")</f>
        <v/>
      </c>
      <c r="P1252" t="e">
        <f t="shared" si="19"/>
        <v>#VALUE!</v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49" t="str">
        <f>IFERROR(選手[[#This Row],[生年月日]],"")</f>
        <v/>
      </c>
      <c r="P1253" t="e">
        <f t="shared" si="19"/>
        <v>#VALUE!</v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49" t="str">
        <f>IFERROR(選手[[#This Row],[生年月日]],"")</f>
        <v/>
      </c>
      <c r="P1254" t="e">
        <f t="shared" si="19"/>
        <v>#VALUE!</v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49" t="str">
        <f>IFERROR(選手[[#This Row],[生年月日]],"")</f>
        <v/>
      </c>
      <c r="P1255" t="e">
        <f t="shared" si="19"/>
        <v>#VALUE!</v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49" t="str">
        <f>IFERROR(選手[[#This Row],[生年月日]],"")</f>
        <v/>
      </c>
      <c r="P1256" t="e">
        <f t="shared" si="19"/>
        <v>#VALUE!</v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49" t="str">
        <f>IFERROR(選手[[#This Row],[生年月日]],"")</f>
        <v/>
      </c>
      <c r="P1257" t="e">
        <f t="shared" si="19"/>
        <v>#VALUE!</v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49" t="str">
        <f>IFERROR(選手[[#This Row],[生年月日]],"")</f>
        <v/>
      </c>
      <c r="P1258" t="e">
        <f t="shared" si="19"/>
        <v>#VALUE!</v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49" t="str">
        <f>IFERROR(選手[[#This Row],[生年月日]],"")</f>
        <v/>
      </c>
      <c r="P1259" t="e">
        <f t="shared" si="19"/>
        <v>#VALUE!</v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49" t="str">
        <f>IFERROR(選手[[#This Row],[生年月日]],"")</f>
        <v/>
      </c>
      <c r="P1260" t="e">
        <f t="shared" si="19"/>
        <v>#VALUE!</v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49" t="str">
        <f>IFERROR(選手[[#This Row],[生年月日]],"")</f>
        <v/>
      </c>
      <c r="P1261" t="e">
        <f t="shared" si="19"/>
        <v>#VALUE!</v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49" t="str">
        <f>IFERROR(選手[[#This Row],[生年月日]],"")</f>
        <v/>
      </c>
      <c r="P1262" t="e">
        <f t="shared" si="19"/>
        <v>#VALUE!</v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49" t="str">
        <f>IFERROR(選手[[#This Row],[生年月日]],"")</f>
        <v/>
      </c>
      <c r="P1263" t="e">
        <f t="shared" si="19"/>
        <v>#VALUE!</v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49" t="str">
        <f>IFERROR(選手[[#This Row],[生年月日]],"")</f>
        <v/>
      </c>
      <c r="P1264" t="e">
        <f t="shared" si="19"/>
        <v>#VALUE!</v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49" t="str">
        <f>IFERROR(選手[[#This Row],[生年月日]],"")</f>
        <v/>
      </c>
      <c r="P1265" t="e">
        <f t="shared" si="19"/>
        <v>#VALUE!</v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49" t="str">
        <f>IFERROR(選手[[#This Row],[生年月日]],"")</f>
        <v/>
      </c>
      <c r="P1266" t="e">
        <f t="shared" si="19"/>
        <v>#VALUE!</v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49" t="str">
        <f>IFERROR(選手[[#This Row],[生年月日]],"")</f>
        <v/>
      </c>
      <c r="P1267" t="e">
        <f t="shared" si="19"/>
        <v>#VALUE!</v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49" t="str">
        <f>IFERROR(選手[[#This Row],[生年月日]],"")</f>
        <v/>
      </c>
      <c r="P1268" t="e">
        <f t="shared" si="19"/>
        <v>#VALUE!</v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49" t="str">
        <f>IFERROR(選手[[#This Row],[生年月日]],"")</f>
        <v/>
      </c>
      <c r="P1269" t="e">
        <f t="shared" si="19"/>
        <v>#VALUE!</v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49" t="str">
        <f>IFERROR(選手[[#This Row],[生年月日]],"")</f>
        <v/>
      </c>
      <c r="P1270" t="e">
        <f t="shared" si="19"/>
        <v>#VALUE!</v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49" t="str">
        <f>IFERROR(選手[[#This Row],[生年月日]],"")</f>
        <v/>
      </c>
      <c r="P1271" t="e">
        <f t="shared" si="19"/>
        <v>#VALUE!</v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49" t="str">
        <f>IFERROR(選手[[#This Row],[生年月日]],"")</f>
        <v/>
      </c>
      <c r="P1272" t="e">
        <f t="shared" si="19"/>
        <v>#VALUE!</v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49" t="str">
        <f>IFERROR(選手[[#This Row],[生年月日]],"")</f>
        <v/>
      </c>
      <c r="P1273" t="e">
        <f t="shared" si="19"/>
        <v>#VALUE!</v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49" t="str">
        <f>IFERROR(選手[[#This Row],[生年月日]],"")</f>
        <v/>
      </c>
      <c r="P1274" t="e">
        <f t="shared" si="19"/>
        <v>#VALUE!</v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49" t="str">
        <f>IFERROR(選手[[#This Row],[生年月日]],"")</f>
        <v/>
      </c>
      <c r="P1275" t="e">
        <f t="shared" si="19"/>
        <v>#VALUE!</v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49" t="str">
        <f>IFERROR(選手[[#This Row],[生年月日]],"")</f>
        <v/>
      </c>
      <c r="P1276" t="e">
        <f t="shared" si="19"/>
        <v>#VALUE!</v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49" t="str">
        <f>IFERROR(選手[[#This Row],[生年月日]],"")</f>
        <v/>
      </c>
      <c r="P1277" t="e">
        <f t="shared" si="19"/>
        <v>#VALUE!</v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49" t="str">
        <f>IFERROR(選手[[#This Row],[生年月日]],"")</f>
        <v/>
      </c>
      <c r="P1278" t="e">
        <f t="shared" si="19"/>
        <v>#VALUE!</v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49" t="str">
        <f>IFERROR(選手[[#This Row],[生年月日]],"")</f>
        <v/>
      </c>
      <c r="P1279" t="e">
        <f t="shared" si="19"/>
        <v>#VALUE!</v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49" t="str">
        <f>IFERROR(選手[[#This Row],[生年月日]],"")</f>
        <v/>
      </c>
      <c r="P1280" t="e">
        <f t="shared" si="19"/>
        <v>#VALUE!</v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49" t="str">
        <f>IFERROR(選手[[#This Row],[生年月日]],"")</f>
        <v/>
      </c>
      <c r="P1281" t="e">
        <f t="shared" si="19"/>
        <v>#VALUE!</v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49" t="str">
        <f>IFERROR(選手[[#This Row],[生年月日]],"")</f>
        <v/>
      </c>
      <c r="P1282" t="e">
        <f t="shared" si="19"/>
        <v>#VALUE!</v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49" t="str">
        <f>IFERROR(選手[[#This Row],[生年月日]],"")</f>
        <v/>
      </c>
      <c r="P1283" t="e">
        <f t="shared" ref="P1283:P1346" si="20">DATEDIF(O1283,$O$1,"y")</f>
        <v>#VALUE!</v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49" t="str">
        <f>IFERROR(選手[[#This Row],[生年月日]],"")</f>
        <v/>
      </c>
      <c r="P1284" t="e">
        <f t="shared" si="20"/>
        <v>#VALUE!</v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49" t="str">
        <f>IFERROR(選手[[#This Row],[生年月日]],"")</f>
        <v/>
      </c>
      <c r="P1285" t="e">
        <f t="shared" si="20"/>
        <v>#VALUE!</v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49" t="str">
        <f>IFERROR(選手[[#This Row],[生年月日]],"")</f>
        <v/>
      </c>
      <c r="P1286" t="e">
        <f t="shared" si="20"/>
        <v>#VALUE!</v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49" t="str">
        <f>IFERROR(選手[[#This Row],[生年月日]],"")</f>
        <v/>
      </c>
      <c r="P1287" t="e">
        <f t="shared" si="20"/>
        <v>#VALUE!</v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49" t="str">
        <f>IFERROR(選手[[#This Row],[生年月日]],"")</f>
        <v/>
      </c>
      <c r="P1288" t="e">
        <f t="shared" si="20"/>
        <v>#VALUE!</v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49" t="str">
        <f>IFERROR(選手[[#This Row],[生年月日]],"")</f>
        <v/>
      </c>
      <c r="P1289" t="e">
        <f t="shared" si="20"/>
        <v>#VALUE!</v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49" t="str">
        <f>IFERROR(選手[[#This Row],[生年月日]],"")</f>
        <v/>
      </c>
      <c r="P1290" t="e">
        <f t="shared" si="20"/>
        <v>#VALUE!</v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49" t="str">
        <f>IFERROR(選手[[#This Row],[生年月日]],"")</f>
        <v/>
      </c>
      <c r="P1291" t="e">
        <f t="shared" si="20"/>
        <v>#VALUE!</v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49" t="str">
        <f>IFERROR(選手[[#This Row],[生年月日]],"")</f>
        <v/>
      </c>
      <c r="P1292" t="e">
        <f t="shared" si="20"/>
        <v>#VALUE!</v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49" t="str">
        <f>IFERROR(選手[[#This Row],[生年月日]],"")</f>
        <v/>
      </c>
      <c r="P1293" t="e">
        <f t="shared" si="20"/>
        <v>#VALUE!</v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49" t="str">
        <f>IFERROR(選手[[#This Row],[生年月日]],"")</f>
        <v/>
      </c>
      <c r="P1294" t="e">
        <f t="shared" si="20"/>
        <v>#VALUE!</v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49" t="str">
        <f>IFERROR(選手[[#This Row],[生年月日]],"")</f>
        <v/>
      </c>
      <c r="P1295" t="e">
        <f t="shared" si="20"/>
        <v>#VALUE!</v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49" t="str">
        <f>IFERROR(選手[[#This Row],[生年月日]],"")</f>
        <v/>
      </c>
      <c r="P1296" t="e">
        <f t="shared" si="20"/>
        <v>#VALUE!</v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49" t="str">
        <f>IFERROR(選手[[#This Row],[生年月日]],"")</f>
        <v/>
      </c>
      <c r="P1297" t="e">
        <f t="shared" si="20"/>
        <v>#VALUE!</v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49" t="str">
        <f>IFERROR(選手[[#This Row],[生年月日]],"")</f>
        <v/>
      </c>
      <c r="P1298" t="e">
        <f t="shared" si="20"/>
        <v>#VALUE!</v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49" t="str">
        <f>IFERROR(選手[[#This Row],[生年月日]],"")</f>
        <v/>
      </c>
      <c r="P1299" t="e">
        <f t="shared" si="20"/>
        <v>#VALUE!</v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49" t="str">
        <f>IFERROR(選手[[#This Row],[生年月日]],"")</f>
        <v/>
      </c>
      <c r="P1300" t="e">
        <f t="shared" si="20"/>
        <v>#VALUE!</v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49" t="str">
        <f>IFERROR(選手[[#This Row],[生年月日]],"")</f>
        <v/>
      </c>
      <c r="P1301" t="e">
        <f t="shared" si="20"/>
        <v>#VALUE!</v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49" t="str">
        <f>IFERROR(選手[[#This Row],[生年月日]],"")</f>
        <v/>
      </c>
      <c r="P1302" t="e">
        <f t="shared" si="20"/>
        <v>#VALUE!</v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49" t="str">
        <f>IFERROR(選手[[#This Row],[生年月日]],"")</f>
        <v/>
      </c>
      <c r="P1303" t="e">
        <f t="shared" si="20"/>
        <v>#VALUE!</v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49" t="str">
        <f>IFERROR(選手[[#This Row],[生年月日]],"")</f>
        <v/>
      </c>
      <c r="P1304" t="e">
        <f t="shared" si="20"/>
        <v>#VALUE!</v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49" t="str">
        <f>IFERROR(選手[[#This Row],[生年月日]],"")</f>
        <v/>
      </c>
      <c r="P1305" t="e">
        <f t="shared" si="20"/>
        <v>#VALUE!</v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49" t="str">
        <f>IFERROR(選手[[#This Row],[生年月日]],"")</f>
        <v/>
      </c>
      <c r="P1306" t="e">
        <f t="shared" si="20"/>
        <v>#VALUE!</v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49" t="str">
        <f>IFERROR(選手[[#This Row],[生年月日]],"")</f>
        <v/>
      </c>
      <c r="P1307" t="e">
        <f t="shared" si="20"/>
        <v>#VALUE!</v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49" t="str">
        <f>IFERROR(選手[[#This Row],[生年月日]],"")</f>
        <v/>
      </c>
      <c r="P1308" t="e">
        <f t="shared" si="20"/>
        <v>#VALUE!</v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49" t="str">
        <f>IFERROR(選手[[#This Row],[生年月日]],"")</f>
        <v/>
      </c>
      <c r="P1309" t="e">
        <f t="shared" si="20"/>
        <v>#VALUE!</v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49" t="str">
        <f>IFERROR(選手[[#This Row],[生年月日]],"")</f>
        <v/>
      </c>
      <c r="P1310" t="e">
        <f t="shared" si="20"/>
        <v>#VALUE!</v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49" t="str">
        <f>IFERROR(選手[[#This Row],[生年月日]],"")</f>
        <v/>
      </c>
      <c r="P1311" t="e">
        <f t="shared" si="20"/>
        <v>#VALUE!</v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49" t="str">
        <f>IFERROR(選手[[#This Row],[生年月日]],"")</f>
        <v/>
      </c>
      <c r="P1312" t="e">
        <f t="shared" si="20"/>
        <v>#VALUE!</v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49" t="str">
        <f>IFERROR(選手[[#This Row],[生年月日]],"")</f>
        <v/>
      </c>
      <c r="P1313" t="e">
        <f t="shared" si="20"/>
        <v>#VALUE!</v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49" t="str">
        <f>IFERROR(選手[[#This Row],[生年月日]],"")</f>
        <v/>
      </c>
      <c r="P1314" t="e">
        <f t="shared" si="20"/>
        <v>#VALUE!</v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49" t="str">
        <f>IFERROR(選手[[#This Row],[生年月日]],"")</f>
        <v/>
      </c>
      <c r="P1315" t="e">
        <f t="shared" si="20"/>
        <v>#VALUE!</v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49" t="str">
        <f>IFERROR(選手[[#This Row],[生年月日]],"")</f>
        <v/>
      </c>
      <c r="P1316" t="e">
        <f t="shared" si="20"/>
        <v>#VALUE!</v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49" t="str">
        <f>IFERROR(選手[[#This Row],[生年月日]],"")</f>
        <v/>
      </c>
      <c r="P1317" t="e">
        <f t="shared" si="20"/>
        <v>#VALUE!</v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49" t="str">
        <f>IFERROR(選手[[#This Row],[生年月日]],"")</f>
        <v/>
      </c>
      <c r="P1318" t="e">
        <f t="shared" si="20"/>
        <v>#VALUE!</v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49" t="str">
        <f>IFERROR(選手[[#This Row],[生年月日]],"")</f>
        <v/>
      </c>
      <c r="P1319" t="e">
        <f t="shared" si="20"/>
        <v>#VALUE!</v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49" t="str">
        <f>IFERROR(選手[[#This Row],[生年月日]],"")</f>
        <v/>
      </c>
      <c r="P1320" t="e">
        <f t="shared" si="20"/>
        <v>#VALUE!</v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49" t="str">
        <f>IFERROR(選手[[#This Row],[生年月日]],"")</f>
        <v/>
      </c>
      <c r="P1321" t="e">
        <f t="shared" si="20"/>
        <v>#VALUE!</v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49" t="str">
        <f>IFERROR(選手[[#This Row],[生年月日]],"")</f>
        <v/>
      </c>
      <c r="P1322" t="e">
        <f t="shared" si="20"/>
        <v>#VALUE!</v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49" t="str">
        <f>IFERROR(選手[[#This Row],[生年月日]],"")</f>
        <v/>
      </c>
      <c r="P1323" t="e">
        <f t="shared" si="20"/>
        <v>#VALUE!</v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49" t="str">
        <f>IFERROR(選手[[#This Row],[生年月日]],"")</f>
        <v/>
      </c>
      <c r="P1324" t="e">
        <f t="shared" si="20"/>
        <v>#VALUE!</v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49" t="str">
        <f>IFERROR(選手[[#This Row],[生年月日]],"")</f>
        <v/>
      </c>
      <c r="P1325" t="e">
        <f t="shared" si="20"/>
        <v>#VALUE!</v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49" t="str">
        <f>IFERROR(選手[[#This Row],[生年月日]],"")</f>
        <v/>
      </c>
      <c r="P1326" t="e">
        <f t="shared" si="20"/>
        <v>#VALUE!</v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49" t="str">
        <f>IFERROR(選手[[#This Row],[生年月日]],"")</f>
        <v/>
      </c>
      <c r="P1327" t="e">
        <f t="shared" si="20"/>
        <v>#VALUE!</v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49" t="str">
        <f>IFERROR(選手[[#This Row],[生年月日]],"")</f>
        <v/>
      </c>
      <c r="P1328" t="e">
        <f t="shared" si="20"/>
        <v>#VALUE!</v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49" t="str">
        <f>IFERROR(選手[[#This Row],[生年月日]],"")</f>
        <v/>
      </c>
      <c r="P1329" t="e">
        <f t="shared" si="20"/>
        <v>#VALUE!</v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49" t="str">
        <f>IFERROR(選手[[#This Row],[生年月日]],"")</f>
        <v/>
      </c>
      <c r="P1330" t="e">
        <f t="shared" si="20"/>
        <v>#VALUE!</v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49" t="str">
        <f>IFERROR(選手[[#This Row],[生年月日]],"")</f>
        <v/>
      </c>
      <c r="P1331" t="e">
        <f t="shared" si="20"/>
        <v>#VALUE!</v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49" t="str">
        <f>IFERROR(選手[[#This Row],[生年月日]],"")</f>
        <v/>
      </c>
      <c r="P1332" t="e">
        <f t="shared" si="20"/>
        <v>#VALUE!</v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49" t="str">
        <f>IFERROR(選手[[#This Row],[生年月日]],"")</f>
        <v/>
      </c>
      <c r="P1333" t="e">
        <f t="shared" si="20"/>
        <v>#VALUE!</v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49" t="str">
        <f>IFERROR(選手[[#This Row],[生年月日]],"")</f>
        <v/>
      </c>
      <c r="P1334" t="e">
        <f t="shared" si="20"/>
        <v>#VALUE!</v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49" t="str">
        <f>IFERROR(選手[[#This Row],[生年月日]],"")</f>
        <v/>
      </c>
      <c r="P1335" t="e">
        <f t="shared" si="20"/>
        <v>#VALUE!</v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49" t="str">
        <f>IFERROR(選手[[#This Row],[生年月日]],"")</f>
        <v/>
      </c>
      <c r="P1336" t="e">
        <f t="shared" si="20"/>
        <v>#VALUE!</v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49" t="str">
        <f>IFERROR(選手[[#This Row],[生年月日]],"")</f>
        <v/>
      </c>
      <c r="P1337" t="e">
        <f t="shared" si="20"/>
        <v>#VALUE!</v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49" t="str">
        <f>IFERROR(選手[[#This Row],[生年月日]],"")</f>
        <v/>
      </c>
      <c r="P1338" t="e">
        <f t="shared" si="20"/>
        <v>#VALUE!</v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49" t="str">
        <f>IFERROR(選手[[#This Row],[生年月日]],"")</f>
        <v/>
      </c>
      <c r="P1339" t="e">
        <f t="shared" si="20"/>
        <v>#VALUE!</v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49" t="str">
        <f>IFERROR(選手[[#This Row],[生年月日]],"")</f>
        <v/>
      </c>
      <c r="P1340" t="e">
        <f t="shared" si="20"/>
        <v>#VALUE!</v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49" t="str">
        <f>IFERROR(選手[[#This Row],[生年月日]],"")</f>
        <v/>
      </c>
      <c r="P1341" t="e">
        <f t="shared" si="20"/>
        <v>#VALUE!</v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49" t="str">
        <f>IFERROR(選手[[#This Row],[生年月日]],"")</f>
        <v/>
      </c>
      <c r="P1342" t="e">
        <f t="shared" si="20"/>
        <v>#VALUE!</v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49" t="str">
        <f>IFERROR(選手[[#This Row],[生年月日]],"")</f>
        <v/>
      </c>
      <c r="P1343" t="e">
        <f t="shared" si="20"/>
        <v>#VALUE!</v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49" t="str">
        <f>IFERROR(選手[[#This Row],[生年月日]],"")</f>
        <v/>
      </c>
      <c r="P1344" t="e">
        <f t="shared" si="20"/>
        <v>#VALUE!</v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49" t="str">
        <f>IFERROR(選手[[#This Row],[生年月日]],"")</f>
        <v/>
      </c>
      <c r="P1345" t="e">
        <f t="shared" si="20"/>
        <v>#VALUE!</v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49" t="str">
        <f>IFERROR(選手[[#This Row],[生年月日]],"")</f>
        <v/>
      </c>
      <c r="P1346" t="e">
        <f t="shared" si="20"/>
        <v>#VALUE!</v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49" t="str">
        <f>IFERROR(選手[[#This Row],[生年月日]],"")</f>
        <v/>
      </c>
      <c r="P1347" t="e">
        <f t="shared" ref="P1347:P1410" si="21">DATEDIF(O1347,$O$1,"y")</f>
        <v>#VALUE!</v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49" t="str">
        <f>IFERROR(選手[[#This Row],[生年月日]],"")</f>
        <v/>
      </c>
      <c r="P1348" t="e">
        <f t="shared" si="21"/>
        <v>#VALUE!</v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49" t="str">
        <f>IFERROR(選手[[#This Row],[生年月日]],"")</f>
        <v/>
      </c>
      <c r="P1349" t="e">
        <f t="shared" si="21"/>
        <v>#VALUE!</v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49" t="str">
        <f>IFERROR(選手[[#This Row],[生年月日]],"")</f>
        <v/>
      </c>
      <c r="P1350" t="e">
        <f t="shared" si="21"/>
        <v>#VALUE!</v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49" t="str">
        <f>IFERROR(選手[[#This Row],[生年月日]],"")</f>
        <v/>
      </c>
      <c r="P1351" t="e">
        <f t="shared" si="21"/>
        <v>#VALUE!</v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49" t="str">
        <f>IFERROR(選手[[#This Row],[生年月日]],"")</f>
        <v/>
      </c>
      <c r="P1352" t="e">
        <f t="shared" si="21"/>
        <v>#VALUE!</v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49" t="str">
        <f>IFERROR(選手[[#This Row],[生年月日]],"")</f>
        <v/>
      </c>
      <c r="P1353" t="e">
        <f t="shared" si="21"/>
        <v>#VALUE!</v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49" t="str">
        <f>IFERROR(選手[[#This Row],[生年月日]],"")</f>
        <v/>
      </c>
      <c r="P1354" t="e">
        <f t="shared" si="21"/>
        <v>#VALUE!</v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49" t="str">
        <f>IFERROR(選手[[#This Row],[生年月日]],"")</f>
        <v/>
      </c>
      <c r="P1355" t="e">
        <f t="shared" si="21"/>
        <v>#VALUE!</v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49" t="str">
        <f>IFERROR(選手[[#This Row],[生年月日]],"")</f>
        <v/>
      </c>
      <c r="P1356" t="e">
        <f t="shared" si="21"/>
        <v>#VALUE!</v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49" t="str">
        <f>IFERROR(選手[[#This Row],[生年月日]],"")</f>
        <v/>
      </c>
      <c r="P1357" t="e">
        <f t="shared" si="21"/>
        <v>#VALUE!</v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49" t="str">
        <f>IFERROR(選手[[#This Row],[生年月日]],"")</f>
        <v/>
      </c>
      <c r="P1358" t="e">
        <f t="shared" si="21"/>
        <v>#VALUE!</v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49" t="str">
        <f>IFERROR(選手[[#This Row],[生年月日]],"")</f>
        <v/>
      </c>
      <c r="P1359" t="e">
        <f t="shared" si="21"/>
        <v>#VALUE!</v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49" t="str">
        <f>IFERROR(選手[[#This Row],[生年月日]],"")</f>
        <v/>
      </c>
      <c r="P1360" t="e">
        <f t="shared" si="21"/>
        <v>#VALUE!</v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49" t="str">
        <f>IFERROR(選手[[#This Row],[生年月日]],"")</f>
        <v/>
      </c>
      <c r="P1361" t="e">
        <f t="shared" si="21"/>
        <v>#VALUE!</v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49" t="str">
        <f>IFERROR(選手[[#This Row],[生年月日]],"")</f>
        <v/>
      </c>
      <c r="P1362" t="e">
        <f t="shared" si="21"/>
        <v>#VALUE!</v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49" t="str">
        <f>IFERROR(選手[[#This Row],[生年月日]],"")</f>
        <v/>
      </c>
      <c r="P1363" t="e">
        <f t="shared" si="21"/>
        <v>#VALUE!</v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49" t="str">
        <f>IFERROR(選手[[#This Row],[生年月日]],"")</f>
        <v/>
      </c>
      <c r="P1364" t="e">
        <f t="shared" si="21"/>
        <v>#VALUE!</v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49" t="str">
        <f>IFERROR(選手[[#This Row],[生年月日]],"")</f>
        <v/>
      </c>
      <c r="P1365" t="e">
        <f t="shared" si="21"/>
        <v>#VALUE!</v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49" t="str">
        <f>IFERROR(選手[[#This Row],[生年月日]],"")</f>
        <v/>
      </c>
      <c r="P1366" t="e">
        <f t="shared" si="21"/>
        <v>#VALUE!</v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49" t="str">
        <f>IFERROR(選手[[#This Row],[生年月日]],"")</f>
        <v/>
      </c>
      <c r="P1367" t="e">
        <f t="shared" si="21"/>
        <v>#VALUE!</v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49" t="str">
        <f>IFERROR(選手[[#This Row],[生年月日]],"")</f>
        <v/>
      </c>
      <c r="P1368" t="e">
        <f t="shared" si="21"/>
        <v>#VALUE!</v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49" t="str">
        <f>IFERROR(選手[[#This Row],[生年月日]],"")</f>
        <v/>
      </c>
      <c r="P1369" t="e">
        <f t="shared" si="21"/>
        <v>#VALUE!</v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49" t="str">
        <f>IFERROR(選手[[#This Row],[生年月日]],"")</f>
        <v/>
      </c>
      <c r="P1370" t="e">
        <f t="shared" si="21"/>
        <v>#VALUE!</v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49" t="str">
        <f>IFERROR(選手[[#This Row],[生年月日]],"")</f>
        <v/>
      </c>
      <c r="P1371" t="e">
        <f t="shared" si="21"/>
        <v>#VALUE!</v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49" t="str">
        <f>IFERROR(選手[[#This Row],[生年月日]],"")</f>
        <v/>
      </c>
      <c r="P1372" t="e">
        <f t="shared" si="21"/>
        <v>#VALUE!</v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49" t="str">
        <f>IFERROR(選手[[#This Row],[生年月日]],"")</f>
        <v/>
      </c>
      <c r="P1373" t="e">
        <f t="shared" si="21"/>
        <v>#VALUE!</v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49" t="str">
        <f>IFERROR(選手[[#This Row],[生年月日]],"")</f>
        <v/>
      </c>
      <c r="P1374" t="e">
        <f t="shared" si="21"/>
        <v>#VALUE!</v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49" t="str">
        <f>IFERROR(選手[[#This Row],[生年月日]],"")</f>
        <v/>
      </c>
      <c r="P1375" t="e">
        <f t="shared" si="21"/>
        <v>#VALUE!</v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49" t="str">
        <f>IFERROR(選手[[#This Row],[生年月日]],"")</f>
        <v/>
      </c>
      <c r="P1376" t="e">
        <f t="shared" si="21"/>
        <v>#VALUE!</v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49" t="str">
        <f>IFERROR(選手[[#This Row],[生年月日]],"")</f>
        <v/>
      </c>
      <c r="P1377" t="e">
        <f t="shared" si="21"/>
        <v>#VALUE!</v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49" t="str">
        <f>IFERROR(選手[[#This Row],[生年月日]],"")</f>
        <v/>
      </c>
      <c r="P1378" t="e">
        <f t="shared" si="21"/>
        <v>#VALUE!</v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49" t="str">
        <f>IFERROR(選手[[#This Row],[生年月日]],"")</f>
        <v/>
      </c>
      <c r="P1379" t="e">
        <f t="shared" si="21"/>
        <v>#VALUE!</v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49" t="str">
        <f>IFERROR(選手[[#This Row],[生年月日]],"")</f>
        <v/>
      </c>
      <c r="P1380" t="e">
        <f t="shared" si="21"/>
        <v>#VALUE!</v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49" t="str">
        <f>IFERROR(選手[[#This Row],[生年月日]],"")</f>
        <v/>
      </c>
      <c r="P1381" t="e">
        <f t="shared" si="21"/>
        <v>#VALUE!</v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49" t="str">
        <f>IFERROR(選手[[#This Row],[生年月日]],"")</f>
        <v/>
      </c>
      <c r="P1382" t="e">
        <f t="shared" si="21"/>
        <v>#VALUE!</v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49" t="str">
        <f>IFERROR(選手[[#This Row],[生年月日]],"")</f>
        <v/>
      </c>
      <c r="P1383" t="e">
        <f t="shared" si="21"/>
        <v>#VALUE!</v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49" t="str">
        <f>IFERROR(選手[[#This Row],[生年月日]],"")</f>
        <v/>
      </c>
      <c r="P1384" t="e">
        <f t="shared" si="21"/>
        <v>#VALUE!</v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49" t="str">
        <f>IFERROR(選手[[#This Row],[生年月日]],"")</f>
        <v/>
      </c>
      <c r="P1385" t="e">
        <f t="shared" si="21"/>
        <v>#VALUE!</v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49" t="str">
        <f>IFERROR(選手[[#This Row],[生年月日]],"")</f>
        <v/>
      </c>
      <c r="P1386" t="e">
        <f t="shared" si="21"/>
        <v>#VALUE!</v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49" t="str">
        <f>IFERROR(選手[[#This Row],[生年月日]],"")</f>
        <v/>
      </c>
      <c r="P1387" t="e">
        <f t="shared" si="21"/>
        <v>#VALUE!</v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49" t="str">
        <f>IFERROR(選手[[#This Row],[生年月日]],"")</f>
        <v/>
      </c>
      <c r="P1388" t="e">
        <f t="shared" si="21"/>
        <v>#VALUE!</v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49" t="str">
        <f>IFERROR(選手[[#This Row],[生年月日]],"")</f>
        <v/>
      </c>
      <c r="P1389" t="e">
        <f t="shared" si="21"/>
        <v>#VALUE!</v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49" t="str">
        <f>IFERROR(選手[[#This Row],[生年月日]],"")</f>
        <v/>
      </c>
      <c r="P1390" t="e">
        <f t="shared" si="21"/>
        <v>#VALUE!</v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49" t="str">
        <f>IFERROR(選手[[#This Row],[生年月日]],"")</f>
        <v/>
      </c>
      <c r="P1391" t="e">
        <f t="shared" si="21"/>
        <v>#VALUE!</v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49" t="str">
        <f>IFERROR(選手[[#This Row],[生年月日]],"")</f>
        <v/>
      </c>
      <c r="P1392" t="e">
        <f t="shared" si="21"/>
        <v>#VALUE!</v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49" t="str">
        <f>IFERROR(選手[[#This Row],[生年月日]],"")</f>
        <v/>
      </c>
      <c r="P1393" t="e">
        <f t="shared" si="21"/>
        <v>#VALUE!</v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49" t="str">
        <f>IFERROR(選手[[#This Row],[生年月日]],"")</f>
        <v/>
      </c>
      <c r="P1394" t="e">
        <f t="shared" si="21"/>
        <v>#VALUE!</v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49" t="str">
        <f>IFERROR(選手[[#This Row],[生年月日]],"")</f>
        <v/>
      </c>
      <c r="P1395" t="e">
        <f t="shared" si="21"/>
        <v>#VALUE!</v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49" t="str">
        <f>IFERROR(選手[[#This Row],[生年月日]],"")</f>
        <v/>
      </c>
      <c r="P1396" t="e">
        <f t="shared" si="21"/>
        <v>#VALUE!</v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49" t="str">
        <f>IFERROR(選手[[#This Row],[生年月日]],"")</f>
        <v/>
      </c>
      <c r="P1397" t="e">
        <f t="shared" si="21"/>
        <v>#VALUE!</v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49" t="str">
        <f>IFERROR(選手[[#This Row],[生年月日]],"")</f>
        <v/>
      </c>
      <c r="P1398" t="e">
        <f t="shared" si="21"/>
        <v>#VALUE!</v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49" t="str">
        <f>IFERROR(選手[[#This Row],[生年月日]],"")</f>
        <v/>
      </c>
      <c r="P1399" t="e">
        <f t="shared" si="21"/>
        <v>#VALUE!</v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49" t="str">
        <f>IFERROR(選手[[#This Row],[生年月日]],"")</f>
        <v/>
      </c>
      <c r="P1400" t="e">
        <f t="shared" si="21"/>
        <v>#VALUE!</v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49" t="str">
        <f>IFERROR(選手[[#This Row],[生年月日]],"")</f>
        <v/>
      </c>
      <c r="P1401" t="e">
        <f t="shared" si="21"/>
        <v>#VALUE!</v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49" t="str">
        <f>IFERROR(選手[[#This Row],[生年月日]],"")</f>
        <v/>
      </c>
      <c r="P1402" t="e">
        <f t="shared" si="21"/>
        <v>#VALUE!</v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49" t="str">
        <f>IFERROR(選手[[#This Row],[生年月日]],"")</f>
        <v/>
      </c>
      <c r="P1403" t="e">
        <f t="shared" si="21"/>
        <v>#VALUE!</v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49" t="str">
        <f>IFERROR(選手[[#This Row],[生年月日]],"")</f>
        <v/>
      </c>
      <c r="P1404" t="e">
        <f t="shared" si="21"/>
        <v>#VALUE!</v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49" t="str">
        <f>IFERROR(選手[[#This Row],[生年月日]],"")</f>
        <v/>
      </c>
      <c r="P1405" t="e">
        <f t="shared" si="21"/>
        <v>#VALUE!</v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49" t="str">
        <f>IFERROR(選手[[#This Row],[生年月日]],"")</f>
        <v/>
      </c>
      <c r="P1406" t="e">
        <f t="shared" si="21"/>
        <v>#VALUE!</v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49" t="str">
        <f>IFERROR(選手[[#This Row],[生年月日]],"")</f>
        <v/>
      </c>
      <c r="P1407" t="e">
        <f t="shared" si="21"/>
        <v>#VALUE!</v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49" t="str">
        <f>IFERROR(選手[[#This Row],[生年月日]],"")</f>
        <v/>
      </c>
      <c r="P1408" t="e">
        <f t="shared" si="21"/>
        <v>#VALUE!</v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49" t="str">
        <f>IFERROR(選手[[#This Row],[生年月日]],"")</f>
        <v/>
      </c>
      <c r="P1409" t="e">
        <f t="shared" si="21"/>
        <v>#VALUE!</v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49" t="str">
        <f>IFERROR(選手[[#This Row],[生年月日]],"")</f>
        <v/>
      </c>
      <c r="P1410" t="e">
        <f t="shared" si="21"/>
        <v>#VALUE!</v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49" t="str">
        <f>IFERROR(選手[[#This Row],[生年月日]],"")</f>
        <v/>
      </c>
      <c r="P1411" t="e">
        <f t="shared" ref="P1411:P1474" si="22">DATEDIF(O1411,$O$1,"y")</f>
        <v>#VALUE!</v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49" t="str">
        <f>IFERROR(選手[[#This Row],[生年月日]],"")</f>
        <v/>
      </c>
      <c r="P1412" t="e">
        <f t="shared" si="22"/>
        <v>#VALUE!</v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49" t="str">
        <f>IFERROR(選手[[#This Row],[生年月日]],"")</f>
        <v/>
      </c>
      <c r="P1413" t="e">
        <f t="shared" si="22"/>
        <v>#VALUE!</v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49" t="str">
        <f>IFERROR(選手[[#This Row],[生年月日]],"")</f>
        <v/>
      </c>
      <c r="P1414" t="e">
        <f t="shared" si="22"/>
        <v>#VALUE!</v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49" t="str">
        <f>IFERROR(選手[[#This Row],[生年月日]],"")</f>
        <v/>
      </c>
      <c r="P1415" t="e">
        <f t="shared" si="22"/>
        <v>#VALUE!</v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49" t="str">
        <f>IFERROR(選手[[#This Row],[生年月日]],"")</f>
        <v/>
      </c>
      <c r="P1416" t="e">
        <f t="shared" si="22"/>
        <v>#VALUE!</v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49" t="str">
        <f>IFERROR(選手[[#This Row],[生年月日]],"")</f>
        <v/>
      </c>
      <c r="P1417" t="e">
        <f t="shared" si="22"/>
        <v>#VALUE!</v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49" t="str">
        <f>IFERROR(選手[[#This Row],[生年月日]],"")</f>
        <v/>
      </c>
      <c r="P1418" t="e">
        <f t="shared" si="22"/>
        <v>#VALUE!</v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49" t="str">
        <f>IFERROR(選手[[#This Row],[生年月日]],"")</f>
        <v/>
      </c>
      <c r="P1419" t="e">
        <f t="shared" si="22"/>
        <v>#VALUE!</v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49" t="str">
        <f>IFERROR(選手[[#This Row],[生年月日]],"")</f>
        <v/>
      </c>
      <c r="P1420" t="e">
        <f t="shared" si="22"/>
        <v>#VALUE!</v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49" t="str">
        <f>IFERROR(選手[[#This Row],[生年月日]],"")</f>
        <v/>
      </c>
      <c r="P1421" t="e">
        <f t="shared" si="22"/>
        <v>#VALUE!</v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49" t="str">
        <f>IFERROR(選手[[#This Row],[生年月日]],"")</f>
        <v/>
      </c>
      <c r="P1422" t="e">
        <f t="shared" si="22"/>
        <v>#VALUE!</v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49" t="str">
        <f>IFERROR(選手[[#This Row],[生年月日]],"")</f>
        <v/>
      </c>
      <c r="P1423" t="e">
        <f t="shared" si="22"/>
        <v>#VALUE!</v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49" t="str">
        <f>IFERROR(選手[[#This Row],[生年月日]],"")</f>
        <v/>
      </c>
      <c r="P1424" t="e">
        <f t="shared" si="22"/>
        <v>#VALUE!</v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49" t="str">
        <f>IFERROR(選手[[#This Row],[生年月日]],"")</f>
        <v/>
      </c>
      <c r="P1425" t="e">
        <f t="shared" si="22"/>
        <v>#VALUE!</v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49" t="str">
        <f>IFERROR(選手[[#This Row],[生年月日]],"")</f>
        <v/>
      </c>
      <c r="P1426" t="e">
        <f t="shared" si="22"/>
        <v>#VALUE!</v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49" t="str">
        <f>IFERROR(選手[[#This Row],[生年月日]],"")</f>
        <v/>
      </c>
      <c r="P1427" t="e">
        <f t="shared" si="22"/>
        <v>#VALUE!</v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49" t="str">
        <f>IFERROR(選手[[#This Row],[生年月日]],"")</f>
        <v/>
      </c>
      <c r="P1428" t="e">
        <f t="shared" si="22"/>
        <v>#VALUE!</v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49" t="str">
        <f>IFERROR(選手[[#This Row],[生年月日]],"")</f>
        <v/>
      </c>
      <c r="P1429" t="e">
        <f t="shared" si="22"/>
        <v>#VALUE!</v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49" t="str">
        <f>IFERROR(選手[[#This Row],[生年月日]],"")</f>
        <v/>
      </c>
      <c r="P1430" t="e">
        <f t="shared" si="22"/>
        <v>#VALUE!</v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49" t="str">
        <f>IFERROR(選手[[#This Row],[生年月日]],"")</f>
        <v/>
      </c>
      <c r="P1431" t="e">
        <f t="shared" si="22"/>
        <v>#VALUE!</v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49" t="str">
        <f>IFERROR(選手[[#This Row],[生年月日]],"")</f>
        <v/>
      </c>
      <c r="P1432" t="e">
        <f t="shared" si="22"/>
        <v>#VALUE!</v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49" t="str">
        <f>IFERROR(選手[[#This Row],[生年月日]],"")</f>
        <v/>
      </c>
      <c r="P1433" t="e">
        <f t="shared" si="22"/>
        <v>#VALUE!</v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49" t="str">
        <f>IFERROR(選手[[#This Row],[生年月日]],"")</f>
        <v/>
      </c>
      <c r="P1434" t="e">
        <f t="shared" si="22"/>
        <v>#VALUE!</v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49" t="str">
        <f>IFERROR(選手[[#This Row],[生年月日]],"")</f>
        <v/>
      </c>
      <c r="P1435" t="e">
        <f t="shared" si="22"/>
        <v>#VALUE!</v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49" t="str">
        <f>IFERROR(選手[[#This Row],[生年月日]],"")</f>
        <v/>
      </c>
      <c r="P1436" t="e">
        <f t="shared" si="22"/>
        <v>#VALUE!</v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49" t="str">
        <f>IFERROR(選手[[#This Row],[生年月日]],"")</f>
        <v/>
      </c>
      <c r="P1437" t="e">
        <f t="shared" si="22"/>
        <v>#VALUE!</v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49" t="str">
        <f>IFERROR(選手[[#This Row],[生年月日]],"")</f>
        <v/>
      </c>
      <c r="P1438" t="e">
        <f t="shared" si="22"/>
        <v>#VALUE!</v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49" t="str">
        <f>IFERROR(選手[[#This Row],[生年月日]],"")</f>
        <v/>
      </c>
      <c r="P1439" t="e">
        <f t="shared" si="22"/>
        <v>#VALUE!</v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49" t="str">
        <f>IFERROR(選手[[#This Row],[生年月日]],"")</f>
        <v/>
      </c>
      <c r="P1440" t="e">
        <f t="shared" si="22"/>
        <v>#VALUE!</v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49" t="str">
        <f>IFERROR(選手[[#This Row],[生年月日]],"")</f>
        <v/>
      </c>
      <c r="P1441" t="e">
        <f t="shared" si="22"/>
        <v>#VALUE!</v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49" t="str">
        <f>IFERROR(選手[[#This Row],[生年月日]],"")</f>
        <v/>
      </c>
      <c r="P1442" t="e">
        <f t="shared" si="22"/>
        <v>#VALUE!</v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49" t="str">
        <f>IFERROR(選手[[#This Row],[生年月日]],"")</f>
        <v/>
      </c>
      <c r="P1443" t="e">
        <f t="shared" si="22"/>
        <v>#VALUE!</v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49" t="str">
        <f>IFERROR(選手[[#This Row],[生年月日]],"")</f>
        <v/>
      </c>
      <c r="P1444" t="e">
        <f t="shared" si="22"/>
        <v>#VALUE!</v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49" t="str">
        <f>IFERROR(選手[[#This Row],[生年月日]],"")</f>
        <v/>
      </c>
      <c r="P1445" t="e">
        <f t="shared" si="22"/>
        <v>#VALUE!</v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49" t="str">
        <f>IFERROR(選手[[#This Row],[生年月日]],"")</f>
        <v/>
      </c>
      <c r="P1446" t="e">
        <f t="shared" si="22"/>
        <v>#VALUE!</v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49" t="str">
        <f>IFERROR(選手[[#This Row],[生年月日]],"")</f>
        <v/>
      </c>
      <c r="P1447" t="e">
        <f t="shared" si="22"/>
        <v>#VALUE!</v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49" t="str">
        <f>IFERROR(選手[[#This Row],[生年月日]],"")</f>
        <v/>
      </c>
      <c r="P1448" t="e">
        <f t="shared" si="22"/>
        <v>#VALUE!</v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49" t="str">
        <f>IFERROR(選手[[#This Row],[生年月日]],"")</f>
        <v/>
      </c>
      <c r="P1449" t="e">
        <f t="shared" si="22"/>
        <v>#VALUE!</v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49" t="str">
        <f>IFERROR(選手[[#This Row],[生年月日]],"")</f>
        <v/>
      </c>
      <c r="P1450" t="e">
        <f t="shared" si="22"/>
        <v>#VALUE!</v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49" t="str">
        <f>IFERROR(選手[[#This Row],[生年月日]],"")</f>
        <v/>
      </c>
      <c r="P1451" t="e">
        <f t="shared" si="22"/>
        <v>#VALUE!</v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49" t="str">
        <f>IFERROR(選手[[#This Row],[生年月日]],"")</f>
        <v/>
      </c>
      <c r="P1452" t="e">
        <f t="shared" si="22"/>
        <v>#VALUE!</v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49" t="str">
        <f>IFERROR(選手[[#This Row],[生年月日]],"")</f>
        <v/>
      </c>
      <c r="P1453" t="e">
        <f t="shared" si="22"/>
        <v>#VALUE!</v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49" t="str">
        <f>IFERROR(選手[[#This Row],[生年月日]],"")</f>
        <v/>
      </c>
      <c r="P1454" t="e">
        <f t="shared" si="22"/>
        <v>#VALUE!</v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49" t="str">
        <f>IFERROR(選手[[#This Row],[生年月日]],"")</f>
        <v/>
      </c>
      <c r="P1455" t="e">
        <f t="shared" si="22"/>
        <v>#VALUE!</v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49" t="str">
        <f>IFERROR(選手[[#This Row],[生年月日]],"")</f>
        <v/>
      </c>
      <c r="P1456" t="e">
        <f t="shared" si="22"/>
        <v>#VALUE!</v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49" t="str">
        <f>IFERROR(選手[[#This Row],[生年月日]],"")</f>
        <v/>
      </c>
      <c r="P1457" t="e">
        <f t="shared" si="22"/>
        <v>#VALUE!</v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49" t="str">
        <f>IFERROR(選手[[#This Row],[生年月日]],"")</f>
        <v/>
      </c>
      <c r="P1458" t="e">
        <f t="shared" si="22"/>
        <v>#VALUE!</v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49" t="str">
        <f>IFERROR(選手[[#This Row],[生年月日]],"")</f>
        <v/>
      </c>
      <c r="P1459" t="e">
        <f t="shared" si="22"/>
        <v>#VALUE!</v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49" t="str">
        <f>IFERROR(選手[[#This Row],[生年月日]],"")</f>
        <v/>
      </c>
      <c r="P1460" t="e">
        <f t="shared" si="22"/>
        <v>#VALUE!</v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49" t="str">
        <f>IFERROR(選手[[#This Row],[生年月日]],"")</f>
        <v/>
      </c>
      <c r="P1461" t="e">
        <f t="shared" si="22"/>
        <v>#VALUE!</v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49" t="str">
        <f>IFERROR(選手[[#This Row],[生年月日]],"")</f>
        <v/>
      </c>
      <c r="P1462" t="e">
        <f t="shared" si="22"/>
        <v>#VALUE!</v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49" t="str">
        <f>IFERROR(選手[[#This Row],[生年月日]],"")</f>
        <v/>
      </c>
      <c r="P1463" t="e">
        <f t="shared" si="22"/>
        <v>#VALUE!</v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49" t="str">
        <f>IFERROR(選手[[#This Row],[生年月日]],"")</f>
        <v/>
      </c>
      <c r="P1464" t="e">
        <f t="shared" si="22"/>
        <v>#VALUE!</v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49" t="str">
        <f>IFERROR(選手[[#This Row],[生年月日]],"")</f>
        <v/>
      </c>
      <c r="P1465" t="e">
        <f t="shared" si="22"/>
        <v>#VALUE!</v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49" t="str">
        <f>IFERROR(選手[[#This Row],[生年月日]],"")</f>
        <v/>
      </c>
      <c r="P1466" t="e">
        <f t="shared" si="22"/>
        <v>#VALUE!</v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49" t="str">
        <f>IFERROR(選手[[#This Row],[生年月日]],"")</f>
        <v/>
      </c>
      <c r="P1467" t="e">
        <f t="shared" si="22"/>
        <v>#VALUE!</v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49" t="str">
        <f>IFERROR(選手[[#This Row],[生年月日]],"")</f>
        <v/>
      </c>
      <c r="P1468" t="e">
        <f t="shared" si="22"/>
        <v>#VALUE!</v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49" t="str">
        <f>IFERROR(選手[[#This Row],[生年月日]],"")</f>
        <v/>
      </c>
      <c r="P1469" t="e">
        <f t="shared" si="22"/>
        <v>#VALUE!</v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49" t="str">
        <f>IFERROR(選手[[#This Row],[生年月日]],"")</f>
        <v/>
      </c>
      <c r="P1470" t="e">
        <f t="shared" si="22"/>
        <v>#VALUE!</v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49" t="str">
        <f>IFERROR(選手[[#This Row],[生年月日]],"")</f>
        <v/>
      </c>
      <c r="P1471" t="e">
        <f t="shared" si="22"/>
        <v>#VALUE!</v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49" t="str">
        <f>IFERROR(選手[[#This Row],[生年月日]],"")</f>
        <v/>
      </c>
      <c r="P1472" t="e">
        <f t="shared" si="22"/>
        <v>#VALUE!</v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49" t="str">
        <f>IFERROR(選手[[#This Row],[生年月日]],"")</f>
        <v/>
      </c>
      <c r="P1473" t="e">
        <f t="shared" si="22"/>
        <v>#VALUE!</v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49" t="str">
        <f>IFERROR(選手[[#This Row],[生年月日]],"")</f>
        <v/>
      </c>
      <c r="P1474" t="e">
        <f t="shared" si="22"/>
        <v>#VALUE!</v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49" t="str">
        <f>IFERROR(選手[[#This Row],[生年月日]],"")</f>
        <v/>
      </c>
      <c r="P1475" t="e">
        <f t="shared" ref="P1475:P1501" si="23">DATEDIF(O1475,$O$1,"y")</f>
        <v>#VALUE!</v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49" t="str">
        <f>IFERROR(選手[[#This Row],[生年月日]],"")</f>
        <v/>
      </c>
      <c r="P1476" t="e">
        <f t="shared" si="23"/>
        <v>#VALUE!</v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49" t="str">
        <f>IFERROR(選手[[#This Row],[生年月日]],"")</f>
        <v/>
      </c>
      <c r="P1477" t="e">
        <f t="shared" si="23"/>
        <v>#VALUE!</v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49" t="str">
        <f>IFERROR(選手[[#This Row],[生年月日]],"")</f>
        <v/>
      </c>
      <c r="P1478" t="e">
        <f t="shared" si="23"/>
        <v>#VALUE!</v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49" t="str">
        <f>IFERROR(選手[[#This Row],[生年月日]],"")</f>
        <v/>
      </c>
      <c r="P1479" t="e">
        <f t="shared" si="23"/>
        <v>#VALUE!</v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49" t="str">
        <f>IFERROR(選手[[#This Row],[生年月日]],"")</f>
        <v/>
      </c>
      <c r="P1480" t="e">
        <f t="shared" si="23"/>
        <v>#VALUE!</v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49" t="str">
        <f>IFERROR(選手[[#This Row],[生年月日]],"")</f>
        <v/>
      </c>
      <c r="P1481" t="e">
        <f t="shared" si="23"/>
        <v>#VALUE!</v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49" t="str">
        <f>IFERROR(選手[[#This Row],[生年月日]],"")</f>
        <v/>
      </c>
      <c r="P1482" t="e">
        <f t="shared" si="23"/>
        <v>#VALUE!</v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49" t="str">
        <f>IFERROR(選手[[#This Row],[生年月日]],"")</f>
        <v/>
      </c>
      <c r="P1483" t="e">
        <f t="shared" si="23"/>
        <v>#VALUE!</v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49" t="str">
        <f>IFERROR(選手[[#This Row],[生年月日]],"")</f>
        <v/>
      </c>
      <c r="P1484" t="e">
        <f t="shared" si="23"/>
        <v>#VALUE!</v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49" t="str">
        <f>IFERROR(選手[[#This Row],[生年月日]],"")</f>
        <v/>
      </c>
      <c r="P1485" t="e">
        <f t="shared" si="23"/>
        <v>#VALUE!</v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49" t="str">
        <f>IFERROR(選手[[#This Row],[生年月日]],"")</f>
        <v/>
      </c>
      <c r="P1486" t="e">
        <f t="shared" si="23"/>
        <v>#VALUE!</v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49" t="str">
        <f>IFERROR(選手[[#This Row],[生年月日]],"")</f>
        <v/>
      </c>
      <c r="P1487" t="e">
        <f t="shared" si="23"/>
        <v>#VALUE!</v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49" t="str">
        <f>IFERROR(選手[[#This Row],[生年月日]],"")</f>
        <v/>
      </c>
      <c r="P1488" t="e">
        <f t="shared" si="23"/>
        <v>#VALUE!</v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49" t="str">
        <f>IFERROR(選手[[#This Row],[生年月日]],"")</f>
        <v/>
      </c>
      <c r="P1489" t="e">
        <f t="shared" si="23"/>
        <v>#VALUE!</v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49" t="str">
        <f>IFERROR(選手[[#This Row],[生年月日]],"")</f>
        <v/>
      </c>
      <c r="P1490" t="e">
        <f t="shared" si="23"/>
        <v>#VALUE!</v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49" t="str">
        <f>IFERROR(選手[[#This Row],[生年月日]],"")</f>
        <v/>
      </c>
      <c r="P1491" t="e">
        <f t="shared" si="23"/>
        <v>#VALUE!</v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49" t="str">
        <f>IFERROR(選手[[#This Row],[生年月日]],"")</f>
        <v/>
      </c>
      <c r="P1492" t="e">
        <f t="shared" si="23"/>
        <v>#VALUE!</v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49" t="str">
        <f>IFERROR(選手[[#This Row],[生年月日]],"")</f>
        <v/>
      </c>
      <c r="P1493" t="e">
        <f t="shared" si="23"/>
        <v>#VALUE!</v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49" t="str">
        <f>IFERROR(選手[[#This Row],[生年月日]],"")</f>
        <v/>
      </c>
      <c r="P1494" t="e">
        <f t="shared" si="23"/>
        <v>#VALUE!</v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49" t="str">
        <f>IFERROR(選手[[#This Row],[生年月日]],"")</f>
        <v/>
      </c>
      <c r="P1495" t="e">
        <f t="shared" si="23"/>
        <v>#VALUE!</v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49" t="str">
        <f>IFERROR(選手[[#This Row],[生年月日]],"")</f>
        <v/>
      </c>
      <c r="P1496" t="e">
        <f t="shared" si="23"/>
        <v>#VALUE!</v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49" t="str">
        <f>IFERROR(選手[[#This Row],[生年月日]],"")</f>
        <v/>
      </c>
      <c r="P1497" t="e">
        <f t="shared" si="23"/>
        <v>#VALUE!</v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49" t="str">
        <f>IFERROR(選手[[#This Row],[生年月日]],"")</f>
        <v/>
      </c>
      <c r="P1498" t="e">
        <f t="shared" si="23"/>
        <v>#VALUE!</v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49" t="str">
        <f>IFERROR(選手[[#This Row],[生年月日]],"")</f>
        <v/>
      </c>
      <c r="P1499" t="e">
        <f t="shared" si="23"/>
        <v>#VALUE!</v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49" t="str">
        <f>IFERROR(選手[[#This Row],[生年月日]],"")</f>
        <v/>
      </c>
      <c r="P1500" t="e">
        <f t="shared" si="23"/>
        <v>#VALUE!</v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49" t="str">
        <f>IFERROR(選手[[#This Row],[生年月日]],"")</f>
        <v/>
      </c>
      <c r="P1501" t="e">
        <f t="shared" si="23"/>
        <v>#VALUE!</v>
      </c>
    </row>
    <row r="1502" spans="6:16" x14ac:dyDescent="0.15">
      <c r="O1502" s="49"/>
    </row>
    <row r="1503" spans="6:16" x14ac:dyDescent="0.15">
      <c r="O1503" s="49"/>
    </row>
    <row r="1504" spans="6:16" x14ac:dyDescent="0.15">
      <c r="O1504" s="49"/>
    </row>
    <row r="1505" spans="15:15" x14ac:dyDescent="0.15">
      <c r="O1505" s="49"/>
    </row>
    <row r="1506" spans="15:15" x14ac:dyDescent="0.15">
      <c r="O1506" s="49"/>
    </row>
    <row r="1507" spans="15:15" x14ac:dyDescent="0.15">
      <c r="O1507" s="49"/>
    </row>
    <row r="1508" spans="15:15" x14ac:dyDescent="0.15">
      <c r="O1508" s="49"/>
    </row>
    <row r="1509" spans="15:15" x14ac:dyDescent="0.15">
      <c r="O1509" s="49"/>
    </row>
    <row r="1510" spans="15:15" x14ac:dyDescent="0.15">
      <c r="O1510" s="49"/>
    </row>
    <row r="1511" spans="15:15" x14ac:dyDescent="0.15">
      <c r="O1511" s="49"/>
    </row>
    <row r="1512" spans="15:15" x14ac:dyDescent="0.15">
      <c r="O1512" s="49"/>
    </row>
    <row r="1513" spans="15:15" x14ac:dyDescent="0.15">
      <c r="O1513" s="49"/>
    </row>
    <row r="1514" spans="15:15" x14ac:dyDescent="0.15">
      <c r="O1514" s="49"/>
    </row>
    <row r="1515" spans="15:15" x14ac:dyDescent="0.15">
      <c r="O1515" s="49"/>
    </row>
    <row r="1516" spans="15:15" x14ac:dyDescent="0.15">
      <c r="O1516" s="49"/>
    </row>
    <row r="1517" spans="15:15" x14ac:dyDescent="0.15">
      <c r="O1517" s="49"/>
    </row>
    <row r="1518" spans="15:15" x14ac:dyDescent="0.15">
      <c r="O1518" s="49"/>
    </row>
    <row r="1519" spans="15:15" x14ac:dyDescent="0.15">
      <c r="O1519" s="49"/>
    </row>
    <row r="1520" spans="15:15" x14ac:dyDescent="0.15">
      <c r="O1520" s="49"/>
    </row>
    <row r="1521" spans="15:15" x14ac:dyDescent="0.15">
      <c r="O1521" s="49"/>
    </row>
    <row r="1522" spans="15:15" x14ac:dyDescent="0.15">
      <c r="O1522" s="49"/>
    </row>
    <row r="1523" spans="15:15" x14ac:dyDescent="0.15">
      <c r="O1523" s="49"/>
    </row>
    <row r="1524" spans="15:15" x14ac:dyDescent="0.15">
      <c r="O1524" s="49"/>
    </row>
    <row r="1525" spans="15:15" x14ac:dyDescent="0.15">
      <c r="O1525" s="49"/>
    </row>
    <row r="1526" spans="15:15" x14ac:dyDescent="0.15">
      <c r="O1526" s="49"/>
    </row>
    <row r="1527" spans="15:15" x14ac:dyDescent="0.15">
      <c r="O1527" s="49"/>
    </row>
    <row r="1528" spans="15:15" x14ac:dyDescent="0.15">
      <c r="O1528" s="49"/>
    </row>
    <row r="1529" spans="15:15" x14ac:dyDescent="0.15">
      <c r="O1529" s="49"/>
    </row>
    <row r="1530" spans="15:15" x14ac:dyDescent="0.15">
      <c r="O1530" s="49"/>
    </row>
    <row r="1531" spans="15:15" x14ac:dyDescent="0.15">
      <c r="O1531" s="49"/>
    </row>
    <row r="1532" spans="15:15" x14ac:dyDescent="0.15">
      <c r="O1532" s="49"/>
    </row>
    <row r="1533" spans="15:15" x14ac:dyDescent="0.15">
      <c r="O1533" s="49"/>
    </row>
    <row r="1534" spans="15:15" x14ac:dyDescent="0.15">
      <c r="O1534" s="49"/>
    </row>
    <row r="1535" spans="15:15" x14ac:dyDescent="0.15">
      <c r="O1535" s="49"/>
    </row>
    <row r="1536" spans="15:15" x14ac:dyDescent="0.15">
      <c r="O1536" s="49"/>
    </row>
    <row r="1537" spans="15:15" x14ac:dyDescent="0.15">
      <c r="O1537" s="49"/>
    </row>
    <row r="1538" spans="15:15" x14ac:dyDescent="0.15">
      <c r="O1538" s="49"/>
    </row>
    <row r="1539" spans="15:15" x14ac:dyDescent="0.15">
      <c r="O1539" s="49"/>
    </row>
    <row r="1540" spans="15:15" x14ac:dyDescent="0.15">
      <c r="O1540" s="49"/>
    </row>
    <row r="1541" spans="15:15" x14ac:dyDescent="0.15">
      <c r="O1541" s="49"/>
    </row>
    <row r="1542" spans="15:15" x14ac:dyDescent="0.15">
      <c r="O1542" s="49"/>
    </row>
    <row r="1543" spans="15:15" x14ac:dyDescent="0.15">
      <c r="O1543" s="49"/>
    </row>
    <row r="1544" spans="15:15" x14ac:dyDescent="0.15">
      <c r="O1544" s="49"/>
    </row>
    <row r="1545" spans="15:15" x14ac:dyDescent="0.15">
      <c r="O1545" s="49"/>
    </row>
    <row r="1546" spans="15:15" x14ac:dyDescent="0.15">
      <c r="O1546" s="49"/>
    </row>
    <row r="1547" spans="15:15" x14ac:dyDescent="0.15">
      <c r="O1547" s="49"/>
    </row>
    <row r="1548" spans="15:15" x14ac:dyDescent="0.15">
      <c r="O1548" s="49"/>
    </row>
    <row r="1549" spans="15:15" x14ac:dyDescent="0.15">
      <c r="O1549" s="49"/>
    </row>
    <row r="1550" spans="15:15" x14ac:dyDescent="0.15">
      <c r="O1550" s="49"/>
    </row>
    <row r="1551" spans="15:15" x14ac:dyDescent="0.15">
      <c r="O1551" s="49"/>
    </row>
    <row r="1552" spans="15:15" x14ac:dyDescent="0.15">
      <c r="O1552" s="49"/>
    </row>
    <row r="1553" spans="15:15" x14ac:dyDescent="0.15">
      <c r="O1553" s="49"/>
    </row>
    <row r="1554" spans="15:15" x14ac:dyDescent="0.15">
      <c r="O1554" s="49"/>
    </row>
    <row r="1555" spans="15:15" x14ac:dyDescent="0.15">
      <c r="O1555" s="49"/>
    </row>
    <row r="1556" spans="15:15" x14ac:dyDescent="0.15">
      <c r="O1556" s="49"/>
    </row>
    <row r="1557" spans="15:15" x14ac:dyDescent="0.15">
      <c r="O1557" s="49"/>
    </row>
    <row r="1558" spans="15:15" x14ac:dyDescent="0.15">
      <c r="O1558" s="49"/>
    </row>
    <row r="1559" spans="15:15" x14ac:dyDescent="0.15">
      <c r="O1559" s="49"/>
    </row>
    <row r="1560" spans="15:15" x14ac:dyDescent="0.15">
      <c r="O1560" s="49"/>
    </row>
    <row r="1561" spans="15:15" x14ac:dyDescent="0.15">
      <c r="O1561" s="49"/>
    </row>
    <row r="1562" spans="15:15" x14ac:dyDescent="0.15">
      <c r="O1562" s="49"/>
    </row>
    <row r="1563" spans="15:15" x14ac:dyDescent="0.15">
      <c r="O1563" s="49"/>
    </row>
    <row r="1564" spans="15:15" x14ac:dyDescent="0.15">
      <c r="O1564" s="49"/>
    </row>
    <row r="1565" spans="15:15" x14ac:dyDescent="0.15">
      <c r="O1565" s="49"/>
    </row>
    <row r="1566" spans="15:15" x14ac:dyDescent="0.15">
      <c r="O1566" s="49"/>
    </row>
    <row r="1567" spans="15:15" x14ac:dyDescent="0.15">
      <c r="O1567" s="49"/>
    </row>
    <row r="1568" spans="15:15" x14ac:dyDescent="0.15">
      <c r="O1568" s="49"/>
    </row>
    <row r="1569" spans="15:15" x14ac:dyDescent="0.15">
      <c r="O1569" s="49"/>
    </row>
    <row r="1570" spans="15:15" x14ac:dyDescent="0.15">
      <c r="O1570" s="49"/>
    </row>
    <row r="1571" spans="15:15" x14ac:dyDescent="0.15">
      <c r="O1571" s="49"/>
    </row>
    <row r="1572" spans="15:15" x14ac:dyDescent="0.15">
      <c r="O1572" s="49"/>
    </row>
    <row r="1573" spans="15:15" x14ac:dyDescent="0.15">
      <c r="O1573" s="49"/>
    </row>
    <row r="1574" spans="15:15" x14ac:dyDescent="0.15">
      <c r="O1574" s="49"/>
    </row>
    <row r="1575" spans="15:15" x14ac:dyDescent="0.15">
      <c r="O1575" s="49"/>
    </row>
    <row r="1576" spans="15:15" x14ac:dyDescent="0.15">
      <c r="O1576" s="49"/>
    </row>
    <row r="1577" spans="15:15" x14ac:dyDescent="0.15">
      <c r="O1577" s="49"/>
    </row>
    <row r="1578" spans="15:15" x14ac:dyDescent="0.15">
      <c r="O1578" s="49"/>
    </row>
    <row r="1579" spans="15:15" x14ac:dyDescent="0.15">
      <c r="O1579" s="49"/>
    </row>
    <row r="1580" spans="15:15" x14ac:dyDescent="0.15">
      <c r="O1580" s="49"/>
    </row>
    <row r="1581" spans="15:15" x14ac:dyDescent="0.15">
      <c r="O1581" s="49"/>
    </row>
    <row r="1582" spans="15:15" x14ac:dyDescent="0.15">
      <c r="O1582" s="49"/>
    </row>
    <row r="1583" spans="15:15" x14ac:dyDescent="0.15">
      <c r="O1583" s="49"/>
    </row>
    <row r="1584" spans="15:15" x14ac:dyDescent="0.15">
      <c r="O1584" s="49"/>
    </row>
    <row r="1585" spans="15:15" x14ac:dyDescent="0.15">
      <c r="O1585" s="49"/>
    </row>
    <row r="1586" spans="15:15" x14ac:dyDescent="0.15">
      <c r="O1586" s="49"/>
    </row>
    <row r="1587" spans="15:15" x14ac:dyDescent="0.15">
      <c r="O1587" s="49"/>
    </row>
    <row r="1588" spans="15:15" x14ac:dyDescent="0.15">
      <c r="O1588" s="49"/>
    </row>
    <row r="1589" spans="15:15" x14ac:dyDescent="0.15">
      <c r="O1589" s="49"/>
    </row>
    <row r="1590" spans="15:15" x14ac:dyDescent="0.15">
      <c r="O1590" s="49"/>
    </row>
    <row r="1591" spans="15:15" x14ac:dyDescent="0.15">
      <c r="O1591" s="49"/>
    </row>
    <row r="1592" spans="15:15" x14ac:dyDescent="0.15">
      <c r="O1592" s="49"/>
    </row>
    <row r="1593" spans="15:15" x14ac:dyDescent="0.15">
      <c r="O1593" s="49"/>
    </row>
    <row r="1594" spans="15:15" x14ac:dyDescent="0.15">
      <c r="O1594" s="49"/>
    </row>
    <row r="1595" spans="15:15" x14ac:dyDescent="0.15">
      <c r="O1595" s="49"/>
    </row>
    <row r="1596" spans="15:15" x14ac:dyDescent="0.15">
      <c r="O1596" s="49"/>
    </row>
    <row r="1597" spans="15:15" x14ac:dyDescent="0.15">
      <c r="O1597" s="49"/>
    </row>
    <row r="1598" spans="15:15" x14ac:dyDescent="0.15">
      <c r="O1598" s="49"/>
    </row>
    <row r="1599" spans="15:15" x14ac:dyDescent="0.15">
      <c r="O1599" s="49"/>
    </row>
    <row r="1600" spans="15:15" x14ac:dyDescent="0.15">
      <c r="O1600" s="49"/>
    </row>
    <row r="1601" spans="15:15" x14ac:dyDescent="0.15">
      <c r="O1601" s="49"/>
    </row>
    <row r="1602" spans="15:15" x14ac:dyDescent="0.15">
      <c r="O1602" s="49"/>
    </row>
    <row r="1603" spans="15:15" x14ac:dyDescent="0.15">
      <c r="O1603" s="49"/>
    </row>
    <row r="1604" spans="15:15" x14ac:dyDescent="0.15">
      <c r="O1604" s="49"/>
    </row>
    <row r="1605" spans="15:15" x14ac:dyDescent="0.15">
      <c r="O1605" s="49"/>
    </row>
    <row r="1606" spans="15:15" x14ac:dyDescent="0.15">
      <c r="O1606" s="49"/>
    </row>
    <row r="1607" spans="15:15" x14ac:dyDescent="0.15">
      <c r="O1607" s="49"/>
    </row>
    <row r="1608" spans="15:15" x14ac:dyDescent="0.15">
      <c r="O1608" s="49"/>
    </row>
    <row r="1609" spans="15:15" x14ac:dyDescent="0.15">
      <c r="O1609" s="49"/>
    </row>
    <row r="1610" spans="15:15" x14ac:dyDescent="0.15">
      <c r="O1610" s="49"/>
    </row>
    <row r="1611" spans="15:15" x14ac:dyDescent="0.15">
      <c r="O1611" s="49"/>
    </row>
    <row r="1612" spans="15:15" x14ac:dyDescent="0.15">
      <c r="O1612" s="49"/>
    </row>
    <row r="1613" spans="15:15" x14ac:dyDescent="0.15">
      <c r="O1613" s="49"/>
    </row>
    <row r="1614" spans="15:15" x14ac:dyDescent="0.15">
      <c r="O1614" s="49"/>
    </row>
    <row r="1615" spans="15:15" x14ac:dyDescent="0.15">
      <c r="O1615" s="49"/>
    </row>
    <row r="1616" spans="15:15" x14ac:dyDescent="0.15">
      <c r="O1616" s="49"/>
    </row>
    <row r="1617" spans="15:15" x14ac:dyDescent="0.15">
      <c r="O1617" s="49"/>
    </row>
    <row r="1618" spans="15:15" x14ac:dyDescent="0.15">
      <c r="O1618" s="49"/>
    </row>
    <row r="1619" spans="15:15" x14ac:dyDescent="0.15">
      <c r="O1619" s="49"/>
    </row>
    <row r="1620" spans="15:15" x14ac:dyDescent="0.15">
      <c r="O1620" s="49"/>
    </row>
    <row r="1621" spans="15:15" x14ac:dyDescent="0.15">
      <c r="O1621" s="49"/>
    </row>
    <row r="1622" spans="15:15" x14ac:dyDescent="0.15">
      <c r="O1622" s="49"/>
    </row>
    <row r="1623" spans="15:15" x14ac:dyDescent="0.15">
      <c r="O1623" s="49"/>
    </row>
    <row r="1624" spans="15:15" x14ac:dyDescent="0.15">
      <c r="O1624" s="49"/>
    </row>
    <row r="1625" spans="15:15" x14ac:dyDescent="0.15">
      <c r="O1625" s="49"/>
    </row>
    <row r="1626" spans="15:15" x14ac:dyDescent="0.15">
      <c r="O1626" s="49"/>
    </row>
    <row r="1627" spans="15:15" x14ac:dyDescent="0.15">
      <c r="O1627" s="49"/>
    </row>
    <row r="1628" spans="15:15" x14ac:dyDescent="0.15">
      <c r="O1628" s="49"/>
    </row>
    <row r="1629" spans="15:15" x14ac:dyDescent="0.15">
      <c r="O1629" s="49"/>
    </row>
    <row r="1630" spans="15:15" x14ac:dyDescent="0.15">
      <c r="O1630" s="49"/>
    </row>
    <row r="1631" spans="15:15" x14ac:dyDescent="0.15">
      <c r="O1631" s="49"/>
    </row>
    <row r="1632" spans="15:15" x14ac:dyDescent="0.15">
      <c r="O1632" s="49"/>
    </row>
    <row r="1633" spans="15:15" x14ac:dyDescent="0.15">
      <c r="O1633" s="49"/>
    </row>
    <row r="1634" spans="15:15" x14ac:dyDescent="0.15">
      <c r="O1634" s="49"/>
    </row>
    <row r="1635" spans="15:15" x14ac:dyDescent="0.15">
      <c r="O1635" s="49"/>
    </row>
    <row r="1636" spans="15:15" x14ac:dyDescent="0.15">
      <c r="O1636" s="49"/>
    </row>
    <row r="1637" spans="15:15" x14ac:dyDescent="0.15">
      <c r="O1637" s="49"/>
    </row>
    <row r="1638" spans="15:15" x14ac:dyDescent="0.15">
      <c r="O1638" s="49"/>
    </row>
    <row r="1639" spans="15:15" x14ac:dyDescent="0.15">
      <c r="O1639" s="49"/>
    </row>
    <row r="1640" spans="15:15" x14ac:dyDescent="0.15">
      <c r="O1640" s="49"/>
    </row>
    <row r="1641" spans="15:15" x14ac:dyDescent="0.15">
      <c r="O1641" s="49"/>
    </row>
    <row r="1642" spans="15:15" x14ac:dyDescent="0.15">
      <c r="O1642" s="49"/>
    </row>
    <row r="1643" spans="15:15" x14ac:dyDescent="0.15">
      <c r="O1643" s="49"/>
    </row>
    <row r="1644" spans="15:15" x14ac:dyDescent="0.15">
      <c r="O1644" s="49"/>
    </row>
    <row r="1645" spans="15:15" x14ac:dyDescent="0.15">
      <c r="O1645" s="49"/>
    </row>
    <row r="1646" spans="15:15" x14ac:dyDescent="0.15">
      <c r="O1646" s="49"/>
    </row>
    <row r="1647" spans="15:15" x14ac:dyDescent="0.15">
      <c r="O1647" s="49"/>
    </row>
    <row r="1648" spans="15:15" x14ac:dyDescent="0.15">
      <c r="O1648" s="49"/>
    </row>
    <row r="1649" spans="15:15" x14ac:dyDescent="0.15">
      <c r="O1649" s="49"/>
    </row>
    <row r="1650" spans="15:15" x14ac:dyDescent="0.15">
      <c r="O1650" s="49"/>
    </row>
    <row r="1651" spans="15:15" x14ac:dyDescent="0.15">
      <c r="O1651" s="49"/>
    </row>
    <row r="1652" spans="15:15" x14ac:dyDescent="0.15">
      <c r="O1652" s="49"/>
    </row>
    <row r="1653" spans="15:15" x14ac:dyDescent="0.15">
      <c r="O1653" s="49"/>
    </row>
    <row r="1654" spans="15:15" x14ac:dyDescent="0.15">
      <c r="O1654" s="49"/>
    </row>
    <row r="1655" spans="15:15" x14ac:dyDescent="0.15">
      <c r="O1655" s="49"/>
    </row>
    <row r="1656" spans="15:15" x14ac:dyDescent="0.15">
      <c r="O1656" s="49"/>
    </row>
    <row r="1657" spans="15:15" x14ac:dyDescent="0.15">
      <c r="O1657" s="49"/>
    </row>
    <row r="1658" spans="15:15" x14ac:dyDescent="0.15">
      <c r="O1658" s="49"/>
    </row>
    <row r="1659" spans="15:15" x14ac:dyDescent="0.15">
      <c r="O1659" s="49"/>
    </row>
    <row r="1660" spans="15:15" x14ac:dyDescent="0.15">
      <c r="O1660" s="49"/>
    </row>
    <row r="1661" spans="15:15" x14ac:dyDescent="0.15">
      <c r="O1661" s="49"/>
    </row>
    <row r="1662" spans="15:15" x14ac:dyDescent="0.15">
      <c r="O1662" s="49"/>
    </row>
    <row r="1663" spans="15:15" x14ac:dyDescent="0.15">
      <c r="O1663" s="49"/>
    </row>
    <row r="1664" spans="15:15" x14ac:dyDescent="0.15">
      <c r="O1664" s="49"/>
    </row>
    <row r="1665" spans="15:15" x14ac:dyDescent="0.15">
      <c r="O1665" s="49"/>
    </row>
    <row r="1666" spans="15:15" x14ac:dyDescent="0.15">
      <c r="O1666" s="49"/>
    </row>
    <row r="1667" spans="15:15" x14ac:dyDescent="0.15">
      <c r="O1667" s="49"/>
    </row>
    <row r="1668" spans="15:15" x14ac:dyDescent="0.15">
      <c r="O1668" s="49"/>
    </row>
    <row r="1669" spans="15:15" x14ac:dyDescent="0.15">
      <c r="O1669" s="49"/>
    </row>
    <row r="1670" spans="15:15" x14ac:dyDescent="0.15">
      <c r="O1670" s="49"/>
    </row>
    <row r="1671" spans="15:15" x14ac:dyDescent="0.15">
      <c r="O1671" s="49"/>
    </row>
    <row r="1672" spans="15:15" x14ac:dyDescent="0.15">
      <c r="O1672" s="49"/>
    </row>
    <row r="1673" spans="15:15" x14ac:dyDescent="0.15">
      <c r="O1673" s="49"/>
    </row>
    <row r="1674" spans="15:15" x14ac:dyDescent="0.15">
      <c r="O1674" s="49"/>
    </row>
    <row r="1675" spans="15:15" x14ac:dyDescent="0.15">
      <c r="O1675" s="49"/>
    </row>
    <row r="1676" spans="15:15" x14ac:dyDescent="0.15">
      <c r="O1676" s="49"/>
    </row>
    <row r="1677" spans="15:15" x14ac:dyDescent="0.15">
      <c r="O1677" s="49"/>
    </row>
    <row r="1678" spans="15:15" x14ac:dyDescent="0.15">
      <c r="O1678" s="49"/>
    </row>
    <row r="1679" spans="15:15" x14ac:dyDescent="0.15">
      <c r="O1679" s="49"/>
    </row>
    <row r="1680" spans="15:15" x14ac:dyDescent="0.15">
      <c r="O1680" s="49"/>
    </row>
    <row r="1681" spans="15:15" x14ac:dyDescent="0.15">
      <c r="O1681" s="49"/>
    </row>
    <row r="1682" spans="15:15" x14ac:dyDescent="0.15">
      <c r="O1682" s="49"/>
    </row>
    <row r="1683" spans="15:15" x14ac:dyDescent="0.15">
      <c r="O1683" s="49"/>
    </row>
    <row r="1684" spans="15:15" x14ac:dyDescent="0.15">
      <c r="O1684" s="49"/>
    </row>
    <row r="1685" spans="15:15" x14ac:dyDescent="0.15">
      <c r="O1685" s="49"/>
    </row>
    <row r="1686" spans="15:15" x14ac:dyDescent="0.15">
      <c r="O1686" s="49"/>
    </row>
    <row r="1687" spans="15:15" x14ac:dyDescent="0.15">
      <c r="O1687" s="49"/>
    </row>
    <row r="1688" spans="15:15" x14ac:dyDescent="0.15">
      <c r="O1688" s="49"/>
    </row>
    <row r="1689" spans="15:15" x14ac:dyDescent="0.15">
      <c r="O1689" s="49"/>
    </row>
    <row r="1690" spans="15:15" x14ac:dyDescent="0.15">
      <c r="O1690" s="49"/>
    </row>
    <row r="1691" spans="15:15" x14ac:dyDescent="0.15">
      <c r="O1691" s="49"/>
    </row>
    <row r="1692" spans="15:15" x14ac:dyDescent="0.15">
      <c r="O1692" s="49"/>
    </row>
    <row r="1693" spans="15:15" x14ac:dyDescent="0.15">
      <c r="O1693" s="49"/>
    </row>
    <row r="1694" spans="15:15" x14ac:dyDescent="0.15">
      <c r="O1694" s="49"/>
    </row>
    <row r="1695" spans="15:15" x14ac:dyDescent="0.15">
      <c r="O1695" s="49"/>
    </row>
    <row r="1696" spans="15:15" x14ac:dyDescent="0.15">
      <c r="O1696" s="49"/>
    </row>
    <row r="1697" spans="15:15" x14ac:dyDescent="0.15">
      <c r="O1697" s="49"/>
    </row>
    <row r="1698" spans="15:15" x14ac:dyDescent="0.15">
      <c r="O1698" s="49"/>
    </row>
    <row r="1699" spans="15:15" x14ac:dyDescent="0.15">
      <c r="O1699" s="49"/>
    </row>
    <row r="1700" spans="15:15" x14ac:dyDescent="0.15">
      <c r="O1700" s="49"/>
    </row>
    <row r="1701" spans="15:15" x14ac:dyDescent="0.15">
      <c r="O1701" s="49"/>
    </row>
    <row r="1702" spans="15:15" x14ac:dyDescent="0.15">
      <c r="O1702" s="49"/>
    </row>
    <row r="1703" spans="15:15" x14ac:dyDescent="0.15">
      <c r="O1703" s="49"/>
    </row>
    <row r="1704" spans="15:15" x14ac:dyDescent="0.15">
      <c r="O1704" s="49"/>
    </row>
    <row r="1705" spans="15:15" x14ac:dyDescent="0.15">
      <c r="O1705" s="49"/>
    </row>
    <row r="1706" spans="15:15" x14ac:dyDescent="0.15">
      <c r="O1706" s="49"/>
    </row>
    <row r="1707" spans="15:15" x14ac:dyDescent="0.15">
      <c r="O1707" s="49"/>
    </row>
    <row r="1708" spans="15:15" x14ac:dyDescent="0.15">
      <c r="O1708" s="49"/>
    </row>
    <row r="1709" spans="15:15" x14ac:dyDescent="0.15">
      <c r="O1709" s="49"/>
    </row>
    <row r="1710" spans="15:15" x14ac:dyDescent="0.15">
      <c r="O1710" s="49"/>
    </row>
    <row r="1711" spans="15:15" x14ac:dyDescent="0.15">
      <c r="O1711" s="49"/>
    </row>
    <row r="1712" spans="15:15" x14ac:dyDescent="0.15">
      <c r="O1712" s="49"/>
    </row>
    <row r="1713" spans="15:15" x14ac:dyDescent="0.15">
      <c r="O1713" s="49"/>
    </row>
    <row r="1714" spans="15:15" x14ac:dyDescent="0.15">
      <c r="O1714" s="49"/>
    </row>
    <row r="1715" spans="15:15" x14ac:dyDescent="0.15">
      <c r="O1715" s="49"/>
    </row>
    <row r="1716" spans="15:15" x14ac:dyDescent="0.15">
      <c r="O1716" s="49"/>
    </row>
    <row r="1717" spans="15:15" x14ac:dyDescent="0.15">
      <c r="O1717" s="49"/>
    </row>
    <row r="1718" spans="15:15" x14ac:dyDescent="0.15">
      <c r="O1718" s="49"/>
    </row>
    <row r="1719" spans="15:15" x14ac:dyDescent="0.15">
      <c r="O1719" s="49"/>
    </row>
    <row r="1720" spans="15:15" x14ac:dyDescent="0.15">
      <c r="O1720" s="49"/>
    </row>
    <row r="1721" spans="15:15" x14ac:dyDescent="0.15">
      <c r="O1721" s="49"/>
    </row>
    <row r="1722" spans="15:15" x14ac:dyDescent="0.15">
      <c r="O1722" s="49"/>
    </row>
    <row r="1723" spans="15:15" x14ac:dyDescent="0.15">
      <c r="O1723" s="49"/>
    </row>
    <row r="1724" spans="15:15" x14ac:dyDescent="0.15">
      <c r="O1724" s="49"/>
    </row>
    <row r="1725" spans="15:15" x14ac:dyDescent="0.15">
      <c r="O1725" s="49"/>
    </row>
    <row r="1726" spans="15:15" x14ac:dyDescent="0.15">
      <c r="O1726" s="49"/>
    </row>
    <row r="1727" spans="15:15" x14ac:dyDescent="0.15">
      <c r="O1727" s="49"/>
    </row>
    <row r="1728" spans="15:15" x14ac:dyDescent="0.15">
      <c r="O1728" s="49"/>
    </row>
    <row r="1729" spans="15:15" x14ac:dyDescent="0.15">
      <c r="O1729" s="49"/>
    </row>
    <row r="1730" spans="15:15" x14ac:dyDescent="0.15">
      <c r="O1730" s="49"/>
    </row>
    <row r="1731" spans="15:15" x14ac:dyDescent="0.15">
      <c r="O1731" s="49"/>
    </row>
    <row r="1732" spans="15:15" x14ac:dyDescent="0.15">
      <c r="O1732" s="49"/>
    </row>
    <row r="1733" spans="15:15" x14ac:dyDescent="0.15">
      <c r="O1733" s="49"/>
    </row>
    <row r="1734" spans="15:15" x14ac:dyDescent="0.15">
      <c r="O1734" s="49"/>
    </row>
    <row r="1735" spans="15:15" x14ac:dyDescent="0.15">
      <c r="O1735" s="49"/>
    </row>
    <row r="1736" spans="15:15" x14ac:dyDescent="0.15">
      <c r="O1736" s="49"/>
    </row>
    <row r="1737" spans="15:15" x14ac:dyDescent="0.15">
      <c r="O1737" s="49"/>
    </row>
    <row r="1738" spans="15:15" x14ac:dyDescent="0.15">
      <c r="O1738" s="49"/>
    </row>
    <row r="1739" spans="15:15" x14ac:dyDescent="0.15">
      <c r="O1739" s="49"/>
    </row>
    <row r="1740" spans="15:15" x14ac:dyDescent="0.15">
      <c r="O1740" s="49"/>
    </row>
    <row r="1741" spans="15:15" x14ac:dyDescent="0.15">
      <c r="O1741" s="49"/>
    </row>
    <row r="1742" spans="15:15" x14ac:dyDescent="0.15">
      <c r="O1742" s="49"/>
    </row>
    <row r="1743" spans="15:15" x14ac:dyDescent="0.15">
      <c r="O1743" s="49"/>
    </row>
    <row r="1744" spans="15:15" x14ac:dyDescent="0.15">
      <c r="O1744" s="49"/>
    </row>
    <row r="1745" spans="15:15" x14ac:dyDescent="0.15">
      <c r="O1745" s="49"/>
    </row>
    <row r="1746" spans="15:15" x14ac:dyDescent="0.15">
      <c r="O1746" s="49"/>
    </row>
    <row r="1747" spans="15:15" x14ac:dyDescent="0.15">
      <c r="O1747" s="49"/>
    </row>
    <row r="1748" spans="15:15" x14ac:dyDescent="0.15">
      <c r="O1748" s="49"/>
    </row>
    <row r="1749" spans="15:15" x14ac:dyDescent="0.15">
      <c r="O1749" s="49"/>
    </row>
    <row r="1750" spans="15:15" x14ac:dyDescent="0.15">
      <c r="O1750" s="49"/>
    </row>
    <row r="1751" spans="15:15" x14ac:dyDescent="0.15">
      <c r="O1751" s="49"/>
    </row>
    <row r="1752" spans="15:15" x14ac:dyDescent="0.15">
      <c r="O1752" s="49"/>
    </row>
    <row r="1753" spans="15:15" x14ac:dyDescent="0.15">
      <c r="O1753" s="49"/>
    </row>
    <row r="1754" spans="15:15" x14ac:dyDescent="0.15">
      <c r="O1754" s="49"/>
    </row>
    <row r="1755" spans="15:15" x14ac:dyDescent="0.15">
      <c r="O1755" s="49"/>
    </row>
    <row r="1756" spans="15:15" x14ac:dyDescent="0.15">
      <c r="O1756" s="49"/>
    </row>
    <row r="1757" spans="15:15" x14ac:dyDescent="0.15">
      <c r="O1757" s="49"/>
    </row>
    <row r="1758" spans="15:15" x14ac:dyDescent="0.15">
      <c r="O1758" s="49"/>
    </row>
    <row r="1759" spans="15:15" x14ac:dyDescent="0.15">
      <c r="O1759" s="49"/>
    </row>
    <row r="1760" spans="15:15" x14ac:dyDescent="0.15">
      <c r="O1760" s="49"/>
    </row>
    <row r="1761" spans="15:15" x14ac:dyDescent="0.15">
      <c r="O1761" s="49"/>
    </row>
    <row r="1762" spans="15:15" x14ac:dyDescent="0.15">
      <c r="O1762" s="49"/>
    </row>
    <row r="1763" spans="15:15" x14ac:dyDescent="0.15">
      <c r="O1763" s="49"/>
    </row>
    <row r="1764" spans="15:15" x14ac:dyDescent="0.15">
      <c r="O1764" s="49"/>
    </row>
    <row r="1765" spans="15:15" x14ac:dyDescent="0.15">
      <c r="O1765" s="49"/>
    </row>
    <row r="1766" spans="15:15" x14ac:dyDescent="0.15">
      <c r="O1766" s="49"/>
    </row>
    <row r="1767" spans="15:15" x14ac:dyDescent="0.15">
      <c r="O1767" s="49"/>
    </row>
    <row r="1768" spans="15:15" x14ac:dyDescent="0.15">
      <c r="O1768" s="49"/>
    </row>
    <row r="1769" spans="15:15" x14ac:dyDescent="0.15">
      <c r="O1769" s="49"/>
    </row>
    <row r="1770" spans="15:15" x14ac:dyDescent="0.15">
      <c r="O1770" s="49"/>
    </row>
    <row r="1771" spans="15:15" x14ac:dyDescent="0.15">
      <c r="O1771" s="49"/>
    </row>
    <row r="1772" spans="15:15" x14ac:dyDescent="0.15">
      <c r="O1772" s="49"/>
    </row>
    <row r="1773" spans="15:15" x14ac:dyDescent="0.15">
      <c r="O1773" s="49"/>
    </row>
    <row r="1774" spans="15:15" x14ac:dyDescent="0.15">
      <c r="O1774" s="49"/>
    </row>
    <row r="1775" spans="15:15" x14ac:dyDescent="0.15">
      <c r="O1775" s="49"/>
    </row>
    <row r="1776" spans="15:15" x14ac:dyDescent="0.15">
      <c r="O1776" s="49"/>
    </row>
    <row r="1777" spans="15:15" x14ac:dyDescent="0.15">
      <c r="O1777" s="49"/>
    </row>
    <row r="1778" spans="15:15" x14ac:dyDescent="0.15">
      <c r="O1778" s="49"/>
    </row>
    <row r="1779" spans="15:15" x14ac:dyDescent="0.15">
      <c r="O1779" s="49"/>
    </row>
    <row r="1780" spans="15:15" x14ac:dyDescent="0.15">
      <c r="O1780" s="49"/>
    </row>
    <row r="1781" spans="15:15" x14ac:dyDescent="0.15">
      <c r="O1781" s="49"/>
    </row>
    <row r="1782" spans="15:15" x14ac:dyDescent="0.15">
      <c r="O1782" s="49"/>
    </row>
    <row r="1783" spans="15:15" x14ac:dyDescent="0.15">
      <c r="O1783" s="49"/>
    </row>
    <row r="1784" spans="15:15" x14ac:dyDescent="0.15">
      <c r="O1784" s="49"/>
    </row>
    <row r="1785" spans="15:15" x14ac:dyDescent="0.15">
      <c r="O1785" s="49"/>
    </row>
    <row r="1786" spans="15:15" x14ac:dyDescent="0.15">
      <c r="O1786" s="49"/>
    </row>
    <row r="1787" spans="15:15" x14ac:dyDescent="0.15">
      <c r="O1787" s="49"/>
    </row>
    <row r="1788" spans="15:15" x14ac:dyDescent="0.15">
      <c r="O1788" s="49"/>
    </row>
    <row r="1789" spans="15:15" x14ac:dyDescent="0.15">
      <c r="O1789" s="49"/>
    </row>
    <row r="1790" spans="15:15" x14ac:dyDescent="0.15">
      <c r="O1790" s="49"/>
    </row>
    <row r="1791" spans="15:15" x14ac:dyDescent="0.15">
      <c r="O1791" s="49"/>
    </row>
    <row r="1792" spans="15:15" x14ac:dyDescent="0.15">
      <c r="O1792" s="49"/>
    </row>
    <row r="1793" spans="15:15" x14ac:dyDescent="0.15">
      <c r="O1793" s="49"/>
    </row>
    <row r="1794" spans="15:15" x14ac:dyDescent="0.15">
      <c r="O1794" s="49"/>
    </row>
    <row r="1795" spans="15:15" x14ac:dyDescent="0.15">
      <c r="O1795" s="49"/>
    </row>
    <row r="1796" spans="15:15" x14ac:dyDescent="0.15">
      <c r="O1796" s="49"/>
    </row>
    <row r="1797" spans="15:15" x14ac:dyDescent="0.15">
      <c r="O1797" s="49"/>
    </row>
    <row r="1798" spans="15:15" x14ac:dyDescent="0.15">
      <c r="O1798" s="49"/>
    </row>
    <row r="1799" spans="15:15" x14ac:dyDescent="0.15">
      <c r="O1799" s="49"/>
    </row>
    <row r="1800" spans="15:15" x14ac:dyDescent="0.15">
      <c r="O1800" s="49"/>
    </row>
    <row r="1801" spans="15:15" x14ac:dyDescent="0.15">
      <c r="O1801" s="49"/>
    </row>
    <row r="1802" spans="15:15" x14ac:dyDescent="0.15">
      <c r="O1802" s="49"/>
    </row>
    <row r="1803" spans="15:15" x14ac:dyDescent="0.15">
      <c r="O1803" s="49"/>
    </row>
    <row r="1804" spans="15:15" x14ac:dyDescent="0.15">
      <c r="O1804" s="49"/>
    </row>
    <row r="1805" spans="15:15" x14ac:dyDescent="0.15">
      <c r="O1805" s="49"/>
    </row>
    <row r="1806" spans="15:15" x14ac:dyDescent="0.15">
      <c r="O1806" s="49"/>
    </row>
    <row r="1807" spans="15:15" x14ac:dyDescent="0.15">
      <c r="O1807" s="49"/>
    </row>
    <row r="1808" spans="15:15" x14ac:dyDescent="0.15">
      <c r="O1808" s="49"/>
    </row>
    <row r="1809" spans="15:15" x14ac:dyDescent="0.15">
      <c r="O1809" s="49"/>
    </row>
    <row r="1810" spans="15:15" x14ac:dyDescent="0.15">
      <c r="O1810" s="49"/>
    </row>
    <row r="1811" spans="15:15" x14ac:dyDescent="0.15">
      <c r="O1811" s="49"/>
    </row>
    <row r="1812" spans="15:15" x14ac:dyDescent="0.15">
      <c r="O1812" s="49"/>
    </row>
    <row r="1813" spans="15:15" x14ac:dyDescent="0.15">
      <c r="O1813" s="49"/>
    </row>
    <row r="1814" spans="15:15" x14ac:dyDescent="0.15">
      <c r="O1814" s="49"/>
    </row>
    <row r="1815" spans="15:15" x14ac:dyDescent="0.15">
      <c r="O1815" s="49"/>
    </row>
    <row r="1816" spans="15:15" x14ac:dyDescent="0.15">
      <c r="O1816" s="49"/>
    </row>
    <row r="1817" spans="15:15" x14ac:dyDescent="0.15">
      <c r="O1817" s="49"/>
    </row>
    <row r="1818" spans="15:15" x14ac:dyDescent="0.15">
      <c r="O1818" s="49"/>
    </row>
    <row r="1819" spans="15:15" x14ac:dyDescent="0.15">
      <c r="O1819" s="49"/>
    </row>
    <row r="1820" spans="15:15" x14ac:dyDescent="0.15">
      <c r="O1820" s="49"/>
    </row>
    <row r="1821" spans="15:15" x14ac:dyDescent="0.15">
      <c r="O1821" s="49"/>
    </row>
    <row r="1822" spans="15:15" x14ac:dyDescent="0.15">
      <c r="O1822" s="49"/>
    </row>
    <row r="1823" spans="15:15" x14ac:dyDescent="0.15">
      <c r="O1823" s="49"/>
    </row>
    <row r="1824" spans="15:15" x14ac:dyDescent="0.15">
      <c r="O1824" s="49"/>
    </row>
    <row r="1825" spans="15:15" x14ac:dyDescent="0.15">
      <c r="O1825" s="49"/>
    </row>
    <row r="1826" spans="15:15" x14ac:dyDescent="0.15">
      <c r="O1826" s="49"/>
    </row>
    <row r="1827" spans="15:15" x14ac:dyDescent="0.15">
      <c r="O1827" s="49"/>
    </row>
    <row r="1828" spans="15:15" x14ac:dyDescent="0.15">
      <c r="O1828" s="49"/>
    </row>
    <row r="1829" spans="15:15" x14ac:dyDescent="0.15">
      <c r="O1829" s="49"/>
    </row>
    <row r="1830" spans="15:15" x14ac:dyDescent="0.15">
      <c r="O1830" s="49"/>
    </row>
    <row r="1831" spans="15:15" x14ac:dyDescent="0.15">
      <c r="O1831" s="49"/>
    </row>
    <row r="1832" spans="15:15" x14ac:dyDescent="0.15">
      <c r="O1832" s="49"/>
    </row>
    <row r="1833" spans="15:15" x14ac:dyDescent="0.15">
      <c r="O1833" s="49"/>
    </row>
    <row r="1834" spans="15:15" x14ac:dyDescent="0.15">
      <c r="O1834" s="49"/>
    </row>
    <row r="1835" spans="15:15" x14ac:dyDescent="0.15">
      <c r="O1835" s="49"/>
    </row>
    <row r="1836" spans="15:15" x14ac:dyDescent="0.15">
      <c r="O1836" s="49"/>
    </row>
    <row r="1837" spans="15:15" x14ac:dyDescent="0.15">
      <c r="O1837" s="49"/>
    </row>
    <row r="1838" spans="15:15" x14ac:dyDescent="0.15">
      <c r="O1838" s="49"/>
    </row>
    <row r="1839" spans="15:15" x14ac:dyDescent="0.15">
      <c r="O1839" s="49"/>
    </row>
    <row r="1840" spans="15:15" x14ac:dyDescent="0.15">
      <c r="O1840" s="49"/>
    </row>
    <row r="1841" spans="15:15" x14ac:dyDescent="0.15">
      <c r="O1841" s="49"/>
    </row>
    <row r="1842" spans="15:15" x14ac:dyDescent="0.15">
      <c r="O1842" s="49"/>
    </row>
    <row r="1843" spans="15:15" x14ac:dyDescent="0.15">
      <c r="O1843" s="49"/>
    </row>
    <row r="1844" spans="15:15" x14ac:dyDescent="0.15">
      <c r="O1844" s="49"/>
    </row>
    <row r="1845" spans="15:15" x14ac:dyDescent="0.15">
      <c r="O1845" s="49"/>
    </row>
    <row r="1846" spans="15:15" x14ac:dyDescent="0.15">
      <c r="O1846" s="49"/>
    </row>
    <row r="1847" spans="15:15" x14ac:dyDescent="0.15">
      <c r="O1847" s="49"/>
    </row>
    <row r="1848" spans="15:15" x14ac:dyDescent="0.15">
      <c r="O1848" s="49"/>
    </row>
    <row r="1849" spans="15:15" x14ac:dyDescent="0.15">
      <c r="O1849" s="49"/>
    </row>
    <row r="1850" spans="15:15" x14ac:dyDescent="0.15">
      <c r="O1850" s="49"/>
    </row>
    <row r="1851" spans="15:15" x14ac:dyDescent="0.15">
      <c r="O1851" s="49"/>
    </row>
    <row r="1852" spans="15:15" x14ac:dyDescent="0.15">
      <c r="O1852" s="49"/>
    </row>
    <row r="1853" spans="15:15" x14ac:dyDescent="0.15">
      <c r="O1853" s="49"/>
    </row>
    <row r="1854" spans="15:15" x14ac:dyDescent="0.15">
      <c r="O1854" s="49"/>
    </row>
    <row r="1855" spans="15:15" x14ac:dyDescent="0.15">
      <c r="O1855" s="49"/>
    </row>
    <row r="1856" spans="15:15" x14ac:dyDescent="0.15">
      <c r="O1856" s="49"/>
    </row>
    <row r="1857" spans="15:15" x14ac:dyDescent="0.15">
      <c r="O1857" s="49"/>
    </row>
    <row r="1858" spans="15:15" x14ac:dyDescent="0.15">
      <c r="O1858" s="49"/>
    </row>
    <row r="1859" spans="15:15" x14ac:dyDescent="0.15">
      <c r="O1859" s="49"/>
    </row>
    <row r="1860" spans="15:15" x14ac:dyDescent="0.15">
      <c r="O1860" s="49"/>
    </row>
    <row r="1861" spans="15:15" x14ac:dyDescent="0.15">
      <c r="O1861" s="49"/>
    </row>
    <row r="1862" spans="15:15" x14ac:dyDescent="0.15">
      <c r="O1862" s="49"/>
    </row>
    <row r="1863" spans="15:15" x14ac:dyDescent="0.15">
      <c r="O1863" s="49"/>
    </row>
    <row r="1864" spans="15:15" x14ac:dyDescent="0.15">
      <c r="O1864" s="49"/>
    </row>
    <row r="1865" spans="15:15" x14ac:dyDescent="0.15">
      <c r="O1865" s="49"/>
    </row>
    <row r="1866" spans="15:15" x14ac:dyDescent="0.15">
      <c r="O1866" s="49"/>
    </row>
    <row r="1867" spans="15:15" x14ac:dyDescent="0.15">
      <c r="O1867" s="49"/>
    </row>
    <row r="1868" spans="15:15" x14ac:dyDescent="0.15">
      <c r="O1868" s="49"/>
    </row>
    <row r="1869" spans="15:15" x14ac:dyDescent="0.15">
      <c r="O1869" s="49"/>
    </row>
    <row r="1870" spans="15:15" x14ac:dyDescent="0.15">
      <c r="O1870" s="49"/>
    </row>
    <row r="1871" spans="15:15" x14ac:dyDescent="0.15">
      <c r="O1871" s="49"/>
    </row>
    <row r="1872" spans="15:15" x14ac:dyDescent="0.15">
      <c r="O1872" s="49"/>
    </row>
    <row r="1873" spans="15:15" x14ac:dyDescent="0.15">
      <c r="O1873" s="49"/>
    </row>
    <row r="1874" spans="15:15" x14ac:dyDescent="0.15">
      <c r="O1874" s="49"/>
    </row>
    <row r="1875" spans="15:15" x14ac:dyDescent="0.15">
      <c r="O1875" s="49"/>
    </row>
    <row r="1876" spans="15:15" x14ac:dyDescent="0.15">
      <c r="O1876" s="49"/>
    </row>
    <row r="1877" spans="15:15" x14ac:dyDescent="0.15">
      <c r="O1877" s="49"/>
    </row>
    <row r="1878" spans="15:15" x14ac:dyDescent="0.15">
      <c r="O1878" s="49"/>
    </row>
    <row r="1879" spans="15:15" x14ac:dyDescent="0.15">
      <c r="O1879" s="49"/>
    </row>
    <row r="1880" spans="15:15" x14ac:dyDescent="0.15">
      <c r="O1880" s="49"/>
    </row>
    <row r="1881" spans="15:15" x14ac:dyDescent="0.15">
      <c r="O1881" s="49"/>
    </row>
    <row r="1882" spans="15:15" x14ac:dyDescent="0.15">
      <c r="O1882" s="49"/>
    </row>
    <row r="1883" spans="15:15" x14ac:dyDescent="0.15">
      <c r="O1883" s="49"/>
    </row>
    <row r="1884" spans="15:15" x14ac:dyDescent="0.15">
      <c r="O1884" s="49"/>
    </row>
    <row r="1885" spans="15:15" x14ac:dyDescent="0.15">
      <c r="O1885" s="49"/>
    </row>
    <row r="1886" spans="15:15" x14ac:dyDescent="0.15">
      <c r="O1886" s="49"/>
    </row>
    <row r="1887" spans="15:15" x14ac:dyDescent="0.15">
      <c r="O1887" s="49"/>
    </row>
    <row r="1888" spans="15:15" x14ac:dyDescent="0.15">
      <c r="O1888" s="49"/>
    </row>
    <row r="1889" spans="15:15" x14ac:dyDescent="0.15">
      <c r="O1889" s="49"/>
    </row>
    <row r="1890" spans="15:15" x14ac:dyDescent="0.15">
      <c r="O1890" s="49"/>
    </row>
    <row r="1891" spans="15:15" x14ac:dyDescent="0.15">
      <c r="O1891" s="49"/>
    </row>
    <row r="1892" spans="15:15" x14ac:dyDescent="0.15">
      <c r="O1892" s="49"/>
    </row>
    <row r="1893" spans="15:15" x14ac:dyDescent="0.15">
      <c r="O1893" s="49"/>
    </row>
    <row r="1894" spans="15:15" x14ac:dyDescent="0.15">
      <c r="O1894" s="49"/>
    </row>
    <row r="1895" spans="15:15" x14ac:dyDescent="0.15">
      <c r="O1895" s="49"/>
    </row>
    <row r="1896" spans="15:15" x14ac:dyDescent="0.15">
      <c r="O1896" s="49"/>
    </row>
    <row r="1897" spans="15:15" x14ac:dyDescent="0.15">
      <c r="O1897" s="49"/>
    </row>
    <row r="1898" spans="15:15" x14ac:dyDescent="0.15">
      <c r="O1898" s="49"/>
    </row>
    <row r="1899" spans="15:15" x14ac:dyDescent="0.15">
      <c r="O1899" s="49"/>
    </row>
    <row r="1900" spans="15:15" x14ac:dyDescent="0.15">
      <c r="O1900" s="49"/>
    </row>
    <row r="1901" spans="15:15" x14ac:dyDescent="0.15">
      <c r="O1901" s="49"/>
    </row>
    <row r="1902" spans="15:15" x14ac:dyDescent="0.15">
      <c r="O1902" s="49"/>
    </row>
    <row r="1903" spans="15:15" x14ac:dyDescent="0.15">
      <c r="O1903" s="49"/>
    </row>
    <row r="1904" spans="15:15" x14ac:dyDescent="0.15">
      <c r="O1904" s="49"/>
    </row>
    <row r="1905" spans="15:15" x14ac:dyDescent="0.15">
      <c r="O1905" s="49"/>
    </row>
    <row r="1906" spans="15:15" x14ac:dyDescent="0.15">
      <c r="O1906" s="49"/>
    </row>
    <row r="1907" spans="15:15" x14ac:dyDescent="0.15">
      <c r="O1907" s="49"/>
    </row>
    <row r="1908" spans="15:15" x14ac:dyDescent="0.15">
      <c r="O1908" s="49"/>
    </row>
    <row r="1909" spans="15:15" x14ac:dyDescent="0.15">
      <c r="O1909" s="49"/>
    </row>
    <row r="1910" spans="15:15" x14ac:dyDescent="0.15">
      <c r="O1910" s="49"/>
    </row>
    <row r="1911" spans="15:15" x14ac:dyDescent="0.15">
      <c r="O1911" s="49"/>
    </row>
    <row r="1912" spans="15:15" x14ac:dyDescent="0.15">
      <c r="O1912" s="49"/>
    </row>
    <row r="1913" spans="15:15" x14ac:dyDescent="0.15">
      <c r="O1913" s="49"/>
    </row>
    <row r="1914" spans="15:15" x14ac:dyDescent="0.15">
      <c r="O1914" s="49"/>
    </row>
    <row r="1915" spans="15:15" x14ac:dyDescent="0.15">
      <c r="O1915" s="49"/>
    </row>
    <row r="1916" spans="15:15" x14ac:dyDescent="0.15">
      <c r="O1916" s="49"/>
    </row>
    <row r="1917" spans="15:15" x14ac:dyDescent="0.15">
      <c r="O1917" s="49"/>
    </row>
    <row r="1918" spans="15:15" x14ac:dyDescent="0.15">
      <c r="O1918" s="49"/>
    </row>
    <row r="1919" spans="15:15" x14ac:dyDescent="0.15">
      <c r="O1919" s="49"/>
    </row>
    <row r="1920" spans="15:15" x14ac:dyDescent="0.15">
      <c r="O1920" s="49"/>
    </row>
    <row r="1921" spans="15:15" x14ac:dyDescent="0.15">
      <c r="O1921" s="49"/>
    </row>
    <row r="1922" spans="15:15" x14ac:dyDescent="0.15">
      <c r="O1922" s="49"/>
    </row>
    <row r="1923" spans="15:15" x14ac:dyDescent="0.15">
      <c r="O1923" s="49"/>
    </row>
    <row r="1924" spans="15:15" x14ac:dyDescent="0.15">
      <c r="O1924" s="49"/>
    </row>
    <row r="1925" spans="15:15" x14ac:dyDescent="0.15">
      <c r="O1925" s="49"/>
    </row>
    <row r="1926" spans="15:15" x14ac:dyDescent="0.15">
      <c r="O1926" s="49"/>
    </row>
    <row r="1927" spans="15:15" x14ac:dyDescent="0.15">
      <c r="O1927" s="49"/>
    </row>
    <row r="1928" spans="15:15" x14ac:dyDescent="0.15">
      <c r="O1928" s="49"/>
    </row>
    <row r="1929" spans="15:15" x14ac:dyDescent="0.15">
      <c r="O1929" s="49"/>
    </row>
    <row r="1930" spans="15:15" x14ac:dyDescent="0.15">
      <c r="O1930" s="49"/>
    </row>
    <row r="1931" spans="15:15" x14ac:dyDescent="0.15">
      <c r="O1931" s="49"/>
    </row>
    <row r="1932" spans="15:15" x14ac:dyDescent="0.15">
      <c r="O1932" s="49"/>
    </row>
    <row r="1933" spans="15:15" x14ac:dyDescent="0.15">
      <c r="O1933" s="49"/>
    </row>
    <row r="1934" spans="15:15" x14ac:dyDescent="0.15">
      <c r="O1934" s="49"/>
    </row>
    <row r="1935" spans="15:15" x14ac:dyDescent="0.15">
      <c r="O1935" s="49"/>
    </row>
    <row r="1936" spans="15:15" x14ac:dyDescent="0.15">
      <c r="O1936" s="49"/>
    </row>
    <row r="1937" spans="15:15" x14ac:dyDescent="0.15">
      <c r="O1937" s="49"/>
    </row>
    <row r="1938" spans="15:15" x14ac:dyDescent="0.15">
      <c r="O1938" s="49"/>
    </row>
    <row r="1939" spans="15:15" x14ac:dyDescent="0.15">
      <c r="O1939" s="49"/>
    </row>
    <row r="1940" spans="15:15" x14ac:dyDescent="0.15">
      <c r="O1940" s="49"/>
    </row>
    <row r="1941" spans="15:15" x14ac:dyDescent="0.15">
      <c r="O1941" s="49"/>
    </row>
    <row r="1942" spans="15:15" x14ac:dyDescent="0.15">
      <c r="O1942" s="49"/>
    </row>
    <row r="1943" spans="15:15" x14ac:dyDescent="0.15">
      <c r="O1943" s="49"/>
    </row>
    <row r="1944" spans="15:15" x14ac:dyDescent="0.15">
      <c r="O1944" s="49"/>
    </row>
    <row r="1945" spans="15:15" x14ac:dyDescent="0.15">
      <c r="O1945" s="49"/>
    </row>
    <row r="1946" spans="15:15" x14ac:dyDescent="0.15">
      <c r="O1946" s="49"/>
    </row>
    <row r="1947" spans="15:15" x14ac:dyDescent="0.15">
      <c r="O1947" s="49"/>
    </row>
    <row r="1948" spans="15:15" x14ac:dyDescent="0.15">
      <c r="O1948" s="49"/>
    </row>
    <row r="1949" spans="15:15" x14ac:dyDescent="0.15">
      <c r="O1949" s="49"/>
    </row>
    <row r="1950" spans="15:15" x14ac:dyDescent="0.15">
      <c r="O1950" s="49"/>
    </row>
    <row r="1951" spans="15:15" x14ac:dyDescent="0.15">
      <c r="O1951" s="49"/>
    </row>
    <row r="1952" spans="15:15" x14ac:dyDescent="0.15">
      <c r="O1952" s="49"/>
    </row>
    <row r="1953" spans="15:15" x14ac:dyDescent="0.15">
      <c r="O1953" s="49"/>
    </row>
    <row r="1954" spans="15:15" x14ac:dyDescent="0.15">
      <c r="O1954" s="49"/>
    </row>
    <row r="1955" spans="15:15" x14ac:dyDescent="0.15">
      <c r="O1955" s="49"/>
    </row>
    <row r="1956" spans="15:15" x14ac:dyDescent="0.15">
      <c r="O1956" s="49"/>
    </row>
    <row r="1957" spans="15:15" x14ac:dyDescent="0.15">
      <c r="O1957" s="49"/>
    </row>
    <row r="1958" spans="15:15" x14ac:dyDescent="0.15">
      <c r="O1958" s="49"/>
    </row>
    <row r="1959" spans="15:15" x14ac:dyDescent="0.15">
      <c r="O1959" s="49"/>
    </row>
    <row r="1960" spans="15:15" x14ac:dyDescent="0.15">
      <c r="O1960" s="49"/>
    </row>
    <row r="1961" spans="15:15" x14ac:dyDescent="0.15">
      <c r="O1961" s="49"/>
    </row>
    <row r="1962" spans="15:15" x14ac:dyDescent="0.15">
      <c r="O1962" s="49"/>
    </row>
    <row r="1963" spans="15:15" x14ac:dyDescent="0.15">
      <c r="O1963" s="49"/>
    </row>
    <row r="1964" spans="15:15" x14ac:dyDescent="0.15">
      <c r="O1964" s="49"/>
    </row>
    <row r="1965" spans="15:15" x14ac:dyDescent="0.15">
      <c r="O1965" s="49"/>
    </row>
    <row r="1966" spans="15:15" x14ac:dyDescent="0.15">
      <c r="O1966" s="49"/>
    </row>
    <row r="1967" spans="15:15" x14ac:dyDescent="0.15">
      <c r="O1967" s="49"/>
    </row>
    <row r="1968" spans="15:15" x14ac:dyDescent="0.15">
      <c r="O1968" s="49"/>
    </row>
    <row r="1969" spans="15:15" x14ac:dyDescent="0.15">
      <c r="O1969" s="49"/>
    </row>
    <row r="1970" spans="15:15" x14ac:dyDescent="0.15">
      <c r="O1970" s="49"/>
    </row>
    <row r="1971" spans="15:15" x14ac:dyDescent="0.15">
      <c r="O1971" s="49"/>
    </row>
    <row r="1972" spans="15:15" x14ac:dyDescent="0.15">
      <c r="O1972" s="49"/>
    </row>
    <row r="1973" spans="15:15" x14ac:dyDescent="0.15">
      <c r="O1973" s="49"/>
    </row>
    <row r="1974" spans="15:15" x14ac:dyDescent="0.15">
      <c r="O1974" s="49"/>
    </row>
    <row r="1975" spans="15:15" x14ac:dyDescent="0.15">
      <c r="O1975" s="49"/>
    </row>
    <row r="1976" spans="15:15" x14ac:dyDescent="0.15">
      <c r="O1976" s="49"/>
    </row>
    <row r="1977" spans="15:15" x14ac:dyDescent="0.15">
      <c r="O1977" s="49"/>
    </row>
    <row r="1978" spans="15:15" x14ac:dyDescent="0.15">
      <c r="O1978" s="49"/>
    </row>
    <row r="1979" spans="15:15" x14ac:dyDescent="0.15">
      <c r="O1979" s="49"/>
    </row>
    <row r="1980" spans="15:15" x14ac:dyDescent="0.15">
      <c r="O1980" s="49"/>
    </row>
    <row r="1981" spans="15:15" x14ac:dyDescent="0.15">
      <c r="O1981" s="49"/>
    </row>
    <row r="1982" spans="15:15" x14ac:dyDescent="0.15">
      <c r="O1982" s="49"/>
    </row>
    <row r="1983" spans="15:15" x14ac:dyDescent="0.15">
      <c r="O1983" s="49"/>
    </row>
    <row r="1984" spans="15:15" x14ac:dyDescent="0.15">
      <c r="O1984" s="49"/>
    </row>
    <row r="1985" spans="15:15" x14ac:dyDescent="0.15">
      <c r="O1985" s="49"/>
    </row>
    <row r="1986" spans="15:15" x14ac:dyDescent="0.15">
      <c r="O1986" s="49"/>
    </row>
    <row r="1987" spans="15:15" x14ac:dyDescent="0.15">
      <c r="O1987" s="49"/>
    </row>
    <row r="1988" spans="15:15" x14ac:dyDescent="0.15">
      <c r="O1988" s="49"/>
    </row>
    <row r="1989" spans="15:15" x14ac:dyDescent="0.15">
      <c r="O1989" s="49"/>
    </row>
    <row r="1990" spans="15:15" x14ac:dyDescent="0.15">
      <c r="O1990" s="49"/>
    </row>
    <row r="1991" spans="15:15" x14ac:dyDescent="0.15">
      <c r="O1991" s="49"/>
    </row>
    <row r="1992" spans="15:15" x14ac:dyDescent="0.15">
      <c r="O1992" s="49"/>
    </row>
    <row r="1993" spans="15:15" x14ac:dyDescent="0.15">
      <c r="O1993" s="49"/>
    </row>
    <row r="1994" spans="15:15" x14ac:dyDescent="0.15">
      <c r="O1994" s="49"/>
    </row>
    <row r="1995" spans="15:15" x14ac:dyDescent="0.15">
      <c r="O1995" s="49"/>
    </row>
    <row r="1996" spans="15:15" x14ac:dyDescent="0.15">
      <c r="O1996" s="49"/>
    </row>
    <row r="1997" spans="15:15" x14ac:dyDescent="0.15">
      <c r="O1997" s="49"/>
    </row>
    <row r="1998" spans="15:15" x14ac:dyDescent="0.15">
      <c r="O1998" s="49"/>
    </row>
    <row r="1999" spans="15:15" x14ac:dyDescent="0.15">
      <c r="O1999" s="49"/>
    </row>
    <row r="2000" spans="15:15" x14ac:dyDescent="0.15">
      <c r="O2000" s="49"/>
    </row>
    <row r="2001" spans="15:15" x14ac:dyDescent="0.15">
      <c r="O2001" s="49"/>
    </row>
    <row r="2002" spans="15:15" x14ac:dyDescent="0.15">
      <c r="O2002" s="49"/>
    </row>
    <row r="2003" spans="15:15" x14ac:dyDescent="0.15">
      <c r="O2003" s="49"/>
    </row>
    <row r="2004" spans="15:15" x14ac:dyDescent="0.15">
      <c r="O2004" s="49"/>
    </row>
    <row r="2005" spans="15:15" x14ac:dyDescent="0.15">
      <c r="O2005" s="49"/>
    </row>
    <row r="2006" spans="15:15" x14ac:dyDescent="0.15">
      <c r="O2006" s="49"/>
    </row>
    <row r="2007" spans="15:15" x14ac:dyDescent="0.15">
      <c r="O2007" s="49"/>
    </row>
    <row r="2008" spans="15:15" x14ac:dyDescent="0.15">
      <c r="O2008" s="49"/>
    </row>
    <row r="2009" spans="15:15" x14ac:dyDescent="0.15">
      <c r="O2009" s="49"/>
    </row>
    <row r="2010" spans="15:15" x14ac:dyDescent="0.15">
      <c r="O2010" s="49"/>
    </row>
    <row r="2011" spans="15:15" x14ac:dyDescent="0.15">
      <c r="O2011" s="49"/>
    </row>
    <row r="2012" spans="15:15" x14ac:dyDescent="0.15">
      <c r="O2012" s="49"/>
    </row>
    <row r="2013" spans="15:15" x14ac:dyDescent="0.15">
      <c r="O2013" s="49"/>
    </row>
    <row r="2014" spans="15:15" x14ac:dyDescent="0.15">
      <c r="O2014" s="49"/>
    </row>
    <row r="2015" spans="15:15" x14ac:dyDescent="0.15">
      <c r="O2015" s="49"/>
    </row>
    <row r="2016" spans="15:15" x14ac:dyDescent="0.15">
      <c r="O2016" s="49"/>
    </row>
    <row r="2017" spans="15:15" x14ac:dyDescent="0.15">
      <c r="O2017" s="49"/>
    </row>
    <row r="2018" spans="15:15" x14ac:dyDescent="0.15">
      <c r="O2018" s="49"/>
    </row>
    <row r="2019" spans="15:15" x14ac:dyDescent="0.15">
      <c r="O2019" s="49"/>
    </row>
    <row r="2020" spans="15:15" x14ac:dyDescent="0.15">
      <c r="O2020" s="49"/>
    </row>
    <row r="2021" spans="15:15" x14ac:dyDescent="0.15">
      <c r="O2021" s="49"/>
    </row>
    <row r="2022" spans="15:15" x14ac:dyDescent="0.15">
      <c r="O2022" s="49"/>
    </row>
    <row r="2023" spans="15:15" x14ac:dyDescent="0.15">
      <c r="O2023" s="49"/>
    </row>
    <row r="2024" spans="15:15" x14ac:dyDescent="0.15">
      <c r="O2024" s="49"/>
    </row>
    <row r="2025" spans="15:15" x14ac:dyDescent="0.15">
      <c r="O2025" s="49"/>
    </row>
    <row r="2026" spans="15:15" x14ac:dyDescent="0.15">
      <c r="O2026" s="49"/>
    </row>
    <row r="2027" spans="15:15" x14ac:dyDescent="0.15">
      <c r="O2027" s="49"/>
    </row>
    <row r="2028" spans="15:15" x14ac:dyDescent="0.15">
      <c r="O2028" s="49"/>
    </row>
    <row r="2029" spans="15:15" x14ac:dyDescent="0.15">
      <c r="O2029" s="49"/>
    </row>
    <row r="2030" spans="15:15" x14ac:dyDescent="0.15">
      <c r="O2030" s="49"/>
    </row>
    <row r="2031" spans="15:15" x14ac:dyDescent="0.15">
      <c r="O2031" s="49"/>
    </row>
    <row r="2032" spans="15:15" x14ac:dyDescent="0.15">
      <c r="O2032" s="49"/>
    </row>
    <row r="2033" spans="15:15" x14ac:dyDescent="0.15">
      <c r="O2033" s="49"/>
    </row>
    <row r="2034" spans="15:15" x14ac:dyDescent="0.15">
      <c r="O2034" s="49"/>
    </row>
    <row r="2035" spans="15:15" x14ac:dyDescent="0.15">
      <c r="O2035" s="49"/>
    </row>
    <row r="2036" spans="15:15" x14ac:dyDescent="0.15">
      <c r="O2036" s="49"/>
    </row>
    <row r="2037" spans="15:15" x14ac:dyDescent="0.15">
      <c r="O2037" s="49"/>
    </row>
    <row r="2038" spans="15:15" x14ac:dyDescent="0.15">
      <c r="O2038" s="49"/>
    </row>
    <row r="2039" spans="15:15" x14ac:dyDescent="0.15">
      <c r="O2039" s="49"/>
    </row>
    <row r="2040" spans="15:15" x14ac:dyDescent="0.15">
      <c r="O2040" s="49"/>
    </row>
    <row r="2041" spans="15:15" x14ac:dyDescent="0.15">
      <c r="O2041" s="49"/>
    </row>
    <row r="2042" spans="15:15" x14ac:dyDescent="0.15">
      <c r="O2042" s="49"/>
    </row>
    <row r="2043" spans="15:15" x14ac:dyDescent="0.15">
      <c r="O2043" s="49"/>
    </row>
    <row r="2044" spans="15:15" x14ac:dyDescent="0.15">
      <c r="O2044" s="49"/>
    </row>
    <row r="2045" spans="15:15" x14ac:dyDescent="0.15">
      <c r="O2045" s="49"/>
    </row>
    <row r="2046" spans="15:15" x14ac:dyDescent="0.15">
      <c r="O2046" s="49"/>
    </row>
    <row r="2047" spans="15:15" x14ac:dyDescent="0.15">
      <c r="O2047" s="49"/>
    </row>
    <row r="2048" spans="15:15" x14ac:dyDescent="0.15">
      <c r="O2048" s="49"/>
    </row>
    <row r="2049" spans="15:15" x14ac:dyDescent="0.15">
      <c r="O2049" s="49"/>
    </row>
    <row r="2050" spans="15:15" x14ac:dyDescent="0.15">
      <c r="O2050" s="49"/>
    </row>
    <row r="2051" spans="15:15" x14ac:dyDescent="0.15">
      <c r="O2051" s="49"/>
    </row>
    <row r="2052" spans="15:15" x14ac:dyDescent="0.15">
      <c r="O2052" s="49"/>
    </row>
    <row r="2053" spans="15:15" x14ac:dyDescent="0.15">
      <c r="O2053" s="49"/>
    </row>
    <row r="2054" spans="15:15" x14ac:dyDescent="0.15">
      <c r="O2054" s="49"/>
    </row>
    <row r="2055" spans="15:15" x14ac:dyDescent="0.15">
      <c r="O2055" s="49"/>
    </row>
    <row r="2056" spans="15:15" x14ac:dyDescent="0.15">
      <c r="O2056" s="49"/>
    </row>
    <row r="2057" spans="15:15" x14ac:dyDescent="0.15">
      <c r="O2057" s="49"/>
    </row>
    <row r="2058" spans="15:15" x14ac:dyDescent="0.15">
      <c r="O2058" s="49"/>
    </row>
    <row r="2059" spans="15:15" x14ac:dyDescent="0.15">
      <c r="O2059" s="49"/>
    </row>
    <row r="2060" spans="15:15" x14ac:dyDescent="0.15">
      <c r="O2060" s="49"/>
    </row>
    <row r="2061" spans="15:15" x14ac:dyDescent="0.15">
      <c r="O2061" s="49"/>
    </row>
    <row r="2062" spans="15:15" x14ac:dyDescent="0.15">
      <c r="O2062" s="49"/>
    </row>
    <row r="2063" spans="15:15" x14ac:dyDescent="0.15">
      <c r="O2063" s="49"/>
    </row>
    <row r="2064" spans="15:15" x14ac:dyDescent="0.15">
      <c r="O2064" s="49"/>
    </row>
    <row r="2065" spans="15:15" x14ac:dyDescent="0.15">
      <c r="O2065" s="49"/>
    </row>
    <row r="2066" spans="15:15" x14ac:dyDescent="0.15">
      <c r="O2066" s="49"/>
    </row>
    <row r="2067" spans="15:15" x14ac:dyDescent="0.15">
      <c r="O2067" s="49"/>
    </row>
    <row r="2068" spans="15:15" x14ac:dyDescent="0.15">
      <c r="O2068" s="49"/>
    </row>
    <row r="2069" spans="15:15" x14ac:dyDescent="0.15">
      <c r="O2069" s="49"/>
    </row>
    <row r="2070" spans="15:15" x14ac:dyDescent="0.15">
      <c r="O2070" s="49"/>
    </row>
    <row r="2071" spans="15:15" x14ac:dyDescent="0.15">
      <c r="O2071" s="49"/>
    </row>
    <row r="2072" spans="15:15" x14ac:dyDescent="0.15">
      <c r="O2072" s="49"/>
    </row>
    <row r="2073" spans="15:15" x14ac:dyDescent="0.15">
      <c r="O2073" s="49"/>
    </row>
    <row r="2074" spans="15:15" x14ac:dyDescent="0.15">
      <c r="O2074" s="49"/>
    </row>
    <row r="2075" spans="15:15" x14ac:dyDescent="0.15">
      <c r="O2075" s="49"/>
    </row>
    <row r="2076" spans="15:15" x14ac:dyDescent="0.15">
      <c r="O2076" s="49"/>
    </row>
    <row r="2077" spans="15:15" x14ac:dyDescent="0.15">
      <c r="O2077" s="49"/>
    </row>
    <row r="2078" spans="15:15" x14ac:dyDescent="0.15">
      <c r="O2078" s="49"/>
    </row>
    <row r="2079" spans="15:15" x14ac:dyDescent="0.15">
      <c r="O2079" s="49"/>
    </row>
    <row r="2080" spans="15:15" x14ac:dyDescent="0.15">
      <c r="O2080" s="49"/>
    </row>
    <row r="2081" spans="15:15" x14ac:dyDescent="0.15">
      <c r="O2081" s="49"/>
    </row>
    <row r="2082" spans="15:15" x14ac:dyDescent="0.15">
      <c r="O2082" s="49"/>
    </row>
    <row r="2083" spans="15:15" x14ac:dyDescent="0.15">
      <c r="O2083" s="49"/>
    </row>
    <row r="2084" spans="15:15" x14ac:dyDescent="0.15">
      <c r="O2084" s="49"/>
    </row>
    <row r="2085" spans="15:15" x14ac:dyDescent="0.15">
      <c r="O2085" s="49"/>
    </row>
    <row r="2086" spans="15:15" x14ac:dyDescent="0.15">
      <c r="O2086" s="49"/>
    </row>
    <row r="2087" spans="15:15" x14ac:dyDescent="0.15">
      <c r="O2087" s="49"/>
    </row>
    <row r="2088" spans="15:15" x14ac:dyDescent="0.15">
      <c r="O2088" s="49"/>
    </row>
    <row r="2089" spans="15:15" x14ac:dyDescent="0.15">
      <c r="O2089" s="49"/>
    </row>
    <row r="2090" spans="15:15" x14ac:dyDescent="0.15">
      <c r="O2090" s="49"/>
    </row>
    <row r="2091" spans="15:15" x14ac:dyDescent="0.15">
      <c r="O2091" s="49"/>
    </row>
    <row r="2092" spans="15:15" x14ac:dyDescent="0.15">
      <c r="O2092" s="49"/>
    </row>
    <row r="2093" spans="15:15" x14ac:dyDescent="0.15">
      <c r="O2093" s="49"/>
    </row>
    <row r="2094" spans="15:15" x14ac:dyDescent="0.15">
      <c r="O2094" s="49"/>
    </row>
    <row r="2095" spans="15:15" x14ac:dyDescent="0.15">
      <c r="O2095" s="49"/>
    </row>
    <row r="2096" spans="15:15" x14ac:dyDescent="0.15">
      <c r="O2096" s="49"/>
    </row>
    <row r="2097" spans="15:15" x14ac:dyDescent="0.15">
      <c r="O2097" s="49"/>
    </row>
    <row r="2098" spans="15:15" x14ac:dyDescent="0.15">
      <c r="O2098" s="49"/>
    </row>
    <row r="2099" spans="15:15" x14ac:dyDescent="0.15">
      <c r="O2099" s="49"/>
    </row>
    <row r="2100" spans="15:15" x14ac:dyDescent="0.15">
      <c r="O2100" s="49"/>
    </row>
    <row r="2101" spans="15:15" x14ac:dyDescent="0.15">
      <c r="O2101" s="49"/>
    </row>
    <row r="2102" spans="15:15" x14ac:dyDescent="0.15">
      <c r="O2102" s="49"/>
    </row>
    <row r="2103" spans="15:15" x14ac:dyDescent="0.15">
      <c r="O2103" s="49"/>
    </row>
    <row r="2104" spans="15:15" x14ac:dyDescent="0.15">
      <c r="O2104" s="49"/>
    </row>
    <row r="2105" spans="15:15" x14ac:dyDescent="0.15">
      <c r="O2105" s="49"/>
    </row>
    <row r="2106" spans="15:15" x14ac:dyDescent="0.15">
      <c r="O2106" s="49"/>
    </row>
    <row r="2107" spans="15:15" x14ac:dyDescent="0.15">
      <c r="O2107" s="49"/>
    </row>
    <row r="2108" spans="15:15" x14ac:dyDescent="0.15">
      <c r="O2108" s="49"/>
    </row>
    <row r="2109" spans="15:15" x14ac:dyDescent="0.15">
      <c r="O2109" s="49"/>
    </row>
    <row r="2110" spans="15:15" x14ac:dyDescent="0.15">
      <c r="O2110" s="49"/>
    </row>
    <row r="2111" spans="15:15" x14ac:dyDescent="0.15">
      <c r="O2111" s="49"/>
    </row>
    <row r="2112" spans="15:15" x14ac:dyDescent="0.15">
      <c r="O2112" s="49"/>
    </row>
    <row r="2113" spans="15:15" x14ac:dyDescent="0.15">
      <c r="O2113" s="49"/>
    </row>
    <row r="2114" spans="15:15" x14ac:dyDescent="0.15">
      <c r="O2114" s="49"/>
    </row>
    <row r="2115" spans="15:15" x14ac:dyDescent="0.15">
      <c r="O2115" s="49"/>
    </row>
    <row r="2116" spans="15:15" x14ac:dyDescent="0.15">
      <c r="O2116" s="49"/>
    </row>
    <row r="2117" spans="15:15" x14ac:dyDescent="0.15">
      <c r="O2117" s="49"/>
    </row>
    <row r="2118" spans="15:15" x14ac:dyDescent="0.15">
      <c r="O2118" s="49"/>
    </row>
    <row r="2119" spans="15:15" x14ac:dyDescent="0.15">
      <c r="O2119" s="49"/>
    </row>
    <row r="2120" spans="15:15" x14ac:dyDescent="0.15">
      <c r="O2120" s="49"/>
    </row>
    <row r="2121" spans="15:15" x14ac:dyDescent="0.15">
      <c r="O2121" s="49"/>
    </row>
    <row r="2122" spans="15:15" x14ac:dyDescent="0.15">
      <c r="O2122" s="49"/>
    </row>
    <row r="2123" spans="15:15" x14ac:dyDescent="0.15">
      <c r="O2123" s="49"/>
    </row>
    <row r="2124" spans="15:15" x14ac:dyDescent="0.15">
      <c r="O2124" s="49"/>
    </row>
    <row r="2125" spans="15:15" x14ac:dyDescent="0.15">
      <c r="O2125" s="49"/>
    </row>
    <row r="2126" spans="15:15" x14ac:dyDescent="0.15">
      <c r="O2126" s="49"/>
    </row>
    <row r="2127" spans="15:15" x14ac:dyDescent="0.15">
      <c r="O2127" s="49"/>
    </row>
    <row r="2128" spans="15:15" x14ac:dyDescent="0.15">
      <c r="O2128" s="49"/>
    </row>
    <row r="2129" spans="15:15" x14ac:dyDescent="0.15">
      <c r="O2129" s="49"/>
    </row>
    <row r="2130" spans="15:15" x14ac:dyDescent="0.15">
      <c r="O2130" s="49"/>
    </row>
    <row r="2131" spans="15:15" x14ac:dyDescent="0.15">
      <c r="O2131" s="49"/>
    </row>
    <row r="2132" spans="15:15" x14ac:dyDescent="0.15">
      <c r="O2132" s="49"/>
    </row>
    <row r="2133" spans="15:15" x14ac:dyDescent="0.15">
      <c r="O2133" s="49"/>
    </row>
    <row r="2134" spans="15:15" x14ac:dyDescent="0.15">
      <c r="O2134" s="49"/>
    </row>
    <row r="2135" spans="15:15" x14ac:dyDescent="0.15">
      <c r="O2135" s="49"/>
    </row>
    <row r="2136" spans="15:15" x14ac:dyDescent="0.15">
      <c r="O2136" s="49"/>
    </row>
    <row r="2137" spans="15:15" x14ac:dyDescent="0.15">
      <c r="O2137" s="49"/>
    </row>
    <row r="2138" spans="15:15" x14ac:dyDescent="0.15">
      <c r="O2138" s="49"/>
    </row>
    <row r="2139" spans="15:15" x14ac:dyDescent="0.15">
      <c r="O2139" s="49"/>
    </row>
    <row r="2140" spans="15:15" x14ac:dyDescent="0.15">
      <c r="O2140" s="49"/>
    </row>
    <row r="2141" spans="15:15" x14ac:dyDescent="0.15">
      <c r="O2141" s="49"/>
    </row>
    <row r="2142" spans="15:15" x14ac:dyDescent="0.15">
      <c r="O2142" s="49"/>
    </row>
    <row r="2143" spans="15:15" x14ac:dyDescent="0.15">
      <c r="O2143" s="49"/>
    </row>
    <row r="2144" spans="15:15" x14ac:dyDescent="0.15">
      <c r="O2144" s="49"/>
    </row>
    <row r="2145" spans="15:15" x14ac:dyDescent="0.15">
      <c r="O2145" s="49"/>
    </row>
    <row r="2146" spans="15:15" x14ac:dyDescent="0.15">
      <c r="O2146" s="49"/>
    </row>
    <row r="2147" spans="15:15" x14ac:dyDescent="0.15">
      <c r="O2147" s="49"/>
    </row>
    <row r="2148" spans="15:15" x14ac:dyDescent="0.15">
      <c r="O2148" s="49"/>
    </row>
    <row r="2149" spans="15:15" x14ac:dyDescent="0.15">
      <c r="O2149" s="49"/>
    </row>
    <row r="2150" spans="15:15" x14ac:dyDescent="0.15">
      <c r="O2150" s="49"/>
    </row>
    <row r="2151" spans="15:15" x14ac:dyDescent="0.15">
      <c r="O2151" s="49"/>
    </row>
    <row r="2152" spans="15:15" x14ac:dyDescent="0.15">
      <c r="O2152" s="49"/>
    </row>
    <row r="2153" spans="15:15" x14ac:dyDescent="0.15">
      <c r="O2153" s="49"/>
    </row>
    <row r="2154" spans="15:15" x14ac:dyDescent="0.15">
      <c r="O2154" s="49"/>
    </row>
    <row r="2155" spans="15:15" x14ac:dyDescent="0.15">
      <c r="O2155" s="49"/>
    </row>
    <row r="2156" spans="15:15" x14ac:dyDescent="0.15">
      <c r="O2156" s="49"/>
    </row>
    <row r="2157" spans="15:15" x14ac:dyDescent="0.15">
      <c r="O2157" s="49"/>
    </row>
    <row r="2158" spans="15:15" x14ac:dyDescent="0.15">
      <c r="O2158" s="49"/>
    </row>
    <row r="2159" spans="15:15" x14ac:dyDescent="0.15">
      <c r="O2159" s="49"/>
    </row>
    <row r="2160" spans="15:15" x14ac:dyDescent="0.15">
      <c r="O2160" s="49"/>
    </row>
    <row r="2161" spans="15:15" x14ac:dyDescent="0.15">
      <c r="O2161" s="49"/>
    </row>
    <row r="2162" spans="15:15" x14ac:dyDescent="0.15">
      <c r="O2162" s="49"/>
    </row>
    <row r="2163" spans="15:15" x14ac:dyDescent="0.15">
      <c r="O2163" s="49"/>
    </row>
    <row r="2164" spans="15:15" x14ac:dyDescent="0.15">
      <c r="O2164" s="49"/>
    </row>
    <row r="2165" spans="15:15" x14ac:dyDescent="0.15">
      <c r="O2165" s="49"/>
    </row>
    <row r="2166" spans="15:15" x14ac:dyDescent="0.15">
      <c r="O2166" s="49"/>
    </row>
    <row r="2167" spans="15:15" x14ac:dyDescent="0.15">
      <c r="O2167" s="49"/>
    </row>
    <row r="2168" spans="15:15" x14ac:dyDescent="0.15">
      <c r="O2168" s="49"/>
    </row>
    <row r="2169" spans="15:15" x14ac:dyDescent="0.15">
      <c r="O2169" s="49"/>
    </row>
    <row r="2170" spans="15:15" x14ac:dyDescent="0.15">
      <c r="O2170" s="49"/>
    </row>
    <row r="2171" spans="15:15" x14ac:dyDescent="0.15">
      <c r="O2171" s="49"/>
    </row>
    <row r="2172" spans="15:15" x14ac:dyDescent="0.15">
      <c r="O2172" s="49"/>
    </row>
    <row r="2173" spans="15:15" x14ac:dyDescent="0.15">
      <c r="O2173" s="49"/>
    </row>
    <row r="2174" spans="15:15" x14ac:dyDescent="0.15">
      <c r="O2174" s="49"/>
    </row>
    <row r="2175" spans="15:15" x14ac:dyDescent="0.15">
      <c r="O2175" s="49"/>
    </row>
    <row r="2176" spans="15:15" x14ac:dyDescent="0.15">
      <c r="O2176" s="49"/>
    </row>
    <row r="2177" spans="15:15" x14ac:dyDescent="0.15">
      <c r="O2177" s="49"/>
    </row>
    <row r="2178" spans="15:15" x14ac:dyDescent="0.15">
      <c r="O2178" s="49"/>
    </row>
    <row r="2179" spans="15:15" x14ac:dyDescent="0.15">
      <c r="O2179" s="49"/>
    </row>
    <row r="2180" spans="15:15" x14ac:dyDescent="0.15">
      <c r="O2180" s="49"/>
    </row>
    <row r="2181" spans="15:15" x14ac:dyDescent="0.15">
      <c r="O2181" s="49"/>
    </row>
    <row r="2182" spans="15:15" x14ac:dyDescent="0.15">
      <c r="O2182" s="49"/>
    </row>
    <row r="2183" spans="15:15" x14ac:dyDescent="0.15">
      <c r="O2183" s="49"/>
    </row>
    <row r="2184" spans="15:15" x14ac:dyDescent="0.15">
      <c r="O2184" s="49"/>
    </row>
    <row r="2185" spans="15:15" x14ac:dyDescent="0.15">
      <c r="O2185" s="49"/>
    </row>
    <row r="2186" spans="15:15" x14ac:dyDescent="0.15">
      <c r="O2186" s="49"/>
    </row>
    <row r="2187" spans="15:15" x14ac:dyDescent="0.15">
      <c r="O2187" s="49"/>
    </row>
    <row r="2188" spans="15:15" x14ac:dyDescent="0.15">
      <c r="O2188" s="49"/>
    </row>
    <row r="2189" spans="15:15" x14ac:dyDescent="0.15">
      <c r="O2189" s="49"/>
    </row>
    <row r="2190" spans="15:15" x14ac:dyDescent="0.15">
      <c r="O2190" s="49"/>
    </row>
    <row r="2191" spans="15:15" x14ac:dyDescent="0.15">
      <c r="O2191" s="49"/>
    </row>
    <row r="2192" spans="15:15" x14ac:dyDescent="0.15">
      <c r="O2192" s="49"/>
    </row>
    <row r="2193" spans="15:15" x14ac:dyDescent="0.15">
      <c r="O2193" s="49"/>
    </row>
    <row r="2194" spans="15:15" x14ac:dyDescent="0.15">
      <c r="O2194" s="49"/>
    </row>
    <row r="2195" spans="15:15" x14ac:dyDescent="0.15">
      <c r="O2195" s="49"/>
    </row>
    <row r="2196" spans="15:15" x14ac:dyDescent="0.15">
      <c r="O2196" s="49"/>
    </row>
    <row r="2197" spans="15:15" x14ac:dyDescent="0.15">
      <c r="O2197" s="49"/>
    </row>
    <row r="2198" spans="15:15" x14ac:dyDescent="0.15">
      <c r="O2198" s="49"/>
    </row>
    <row r="2199" spans="15:15" x14ac:dyDescent="0.15">
      <c r="O2199" s="49"/>
    </row>
    <row r="2200" spans="15:15" x14ac:dyDescent="0.15">
      <c r="O2200" s="49"/>
    </row>
    <row r="2201" spans="15:15" x14ac:dyDescent="0.15">
      <c r="O2201" s="49"/>
    </row>
    <row r="2202" spans="15:15" x14ac:dyDescent="0.15">
      <c r="O2202" s="49"/>
    </row>
    <row r="2203" spans="15:15" x14ac:dyDescent="0.15">
      <c r="O2203" s="49"/>
    </row>
    <row r="2204" spans="15:15" x14ac:dyDescent="0.15">
      <c r="O2204" s="49"/>
    </row>
    <row r="2205" spans="15:15" x14ac:dyDescent="0.15">
      <c r="O2205" s="49"/>
    </row>
    <row r="2206" spans="15:15" x14ac:dyDescent="0.15">
      <c r="O2206" s="49"/>
    </row>
    <row r="2207" spans="15:15" x14ac:dyDescent="0.15">
      <c r="O2207" s="49"/>
    </row>
    <row r="2208" spans="15:15" x14ac:dyDescent="0.15">
      <c r="O2208" s="49"/>
    </row>
    <row r="2209" spans="15:15" x14ac:dyDescent="0.15">
      <c r="O2209" s="49"/>
    </row>
    <row r="2210" spans="15:15" x14ac:dyDescent="0.15">
      <c r="O2210" s="49"/>
    </row>
    <row r="2211" spans="15:15" x14ac:dyDescent="0.15">
      <c r="O2211" s="49"/>
    </row>
    <row r="2212" spans="15:15" x14ac:dyDescent="0.15">
      <c r="O2212" s="49"/>
    </row>
    <row r="2213" spans="15:15" x14ac:dyDescent="0.15">
      <c r="O2213" s="49"/>
    </row>
    <row r="2214" spans="15:15" x14ac:dyDescent="0.15">
      <c r="O2214" s="49"/>
    </row>
    <row r="2215" spans="15:15" x14ac:dyDescent="0.15">
      <c r="O2215" s="49"/>
    </row>
    <row r="2216" spans="15:15" x14ac:dyDescent="0.15">
      <c r="O2216" s="49"/>
    </row>
    <row r="2217" spans="15:15" x14ac:dyDescent="0.15">
      <c r="O2217" s="49"/>
    </row>
    <row r="2218" spans="15:15" x14ac:dyDescent="0.15">
      <c r="O2218" s="49"/>
    </row>
    <row r="2219" spans="15:15" x14ac:dyDescent="0.15">
      <c r="O2219" s="49"/>
    </row>
    <row r="2220" spans="15:15" x14ac:dyDescent="0.15">
      <c r="O2220" s="49"/>
    </row>
    <row r="2221" spans="15:15" x14ac:dyDescent="0.15">
      <c r="O2221" s="49"/>
    </row>
    <row r="2222" spans="15:15" x14ac:dyDescent="0.15">
      <c r="O2222" s="49"/>
    </row>
    <row r="2223" spans="15:15" x14ac:dyDescent="0.15">
      <c r="O2223" s="49"/>
    </row>
    <row r="2224" spans="15:15" x14ac:dyDescent="0.15">
      <c r="O2224" s="49"/>
    </row>
    <row r="2225" spans="15:15" x14ac:dyDescent="0.15">
      <c r="O2225" s="49"/>
    </row>
    <row r="2226" spans="15:15" x14ac:dyDescent="0.15">
      <c r="O2226" s="49"/>
    </row>
    <row r="2227" spans="15:15" x14ac:dyDescent="0.15">
      <c r="O2227" s="49"/>
    </row>
    <row r="2228" spans="15:15" x14ac:dyDescent="0.15">
      <c r="O2228" s="49"/>
    </row>
    <row r="2229" spans="15:15" x14ac:dyDescent="0.15">
      <c r="O2229" s="49"/>
    </row>
    <row r="2230" spans="15:15" x14ac:dyDescent="0.15">
      <c r="O2230" s="49"/>
    </row>
    <row r="2231" spans="15:15" x14ac:dyDescent="0.15">
      <c r="O2231" s="49"/>
    </row>
    <row r="2232" spans="15:15" x14ac:dyDescent="0.15">
      <c r="O2232" s="49"/>
    </row>
    <row r="2233" spans="15:15" x14ac:dyDescent="0.15">
      <c r="O2233" s="49"/>
    </row>
    <row r="2234" spans="15:15" x14ac:dyDescent="0.15">
      <c r="O2234" s="49"/>
    </row>
    <row r="2235" spans="15:15" x14ac:dyDescent="0.15">
      <c r="O2235" s="49"/>
    </row>
    <row r="2236" spans="15:15" x14ac:dyDescent="0.15">
      <c r="O2236" s="49"/>
    </row>
    <row r="2237" spans="15:15" x14ac:dyDescent="0.15">
      <c r="O2237" s="49"/>
    </row>
    <row r="2238" spans="15:15" x14ac:dyDescent="0.15">
      <c r="O2238" s="49"/>
    </row>
    <row r="2239" spans="15:15" x14ac:dyDescent="0.15">
      <c r="O2239" s="49"/>
    </row>
    <row r="2240" spans="15:15" x14ac:dyDescent="0.15">
      <c r="O2240" s="49"/>
    </row>
    <row r="2241" spans="15:15" x14ac:dyDescent="0.15">
      <c r="O2241" s="49"/>
    </row>
    <row r="2242" spans="15:15" x14ac:dyDescent="0.15">
      <c r="O2242" s="49"/>
    </row>
    <row r="2243" spans="15:15" x14ac:dyDescent="0.15">
      <c r="O2243" s="49"/>
    </row>
    <row r="2244" spans="15:15" x14ac:dyDescent="0.15">
      <c r="O2244" s="49"/>
    </row>
    <row r="2245" spans="15:15" x14ac:dyDescent="0.15">
      <c r="O2245" s="49"/>
    </row>
    <row r="2246" spans="15:15" x14ac:dyDescent="0.15">
      <c r="O2246" s="49"/>
    </row>
    <row r="2247" spans="15:15" x14ac:dyDescent="0.15">
      <c r="O2247" s="49"/>
    </row>
    <row r="2248" spans="15:15" x14ac:dyDescent="0.15">
      <c r="O2248" s="49"/>
    </row>
    <row r="2249" spans="15:15" x14ac:dyDescent="0.15">
      <c r="O2249" s="49"/>
    </row>
    <row r="2250" spans="15:15" x14ac:dyDescent="0.15">
      <c r="O2250" s="49"/>
    </row>
    <row r="2251" spans="15:15" x14ac:dyDescent="0.15">
      <c r="O2251" s="49"/>
    </row>
    <row r="2252" spans="15:15" x14ac:dyDescent="0.15">
      <c r="O2252" s="49"/>
    </row>
    <row r="2253" spans="15:15" x14ac:dyDescent="0.15">
      <c r="O2253" s="49"/>
    </row>
    <row r="2254" spans="15:15" x14ac:dyDescent="0.15">
      <c r="O2254" s="49"/>
    </row>
    <row r="2255" spans="15:15" x14ac:dyDescent="0.15">
      <c r="O2255" s="49"/>
    </row>
    <row r="2256" spans="15:15" x14ac:dyDescent="0.15">
      <c r="O2256" s="49"/>
    </row>
    <row r="2257" spans="15:15" x14ac:dyDescent="0.15">
      <c r="O2257" s="49"/>
    </row>
    <row r="2258" spans="15:15" x14ac:dyDescent="0.15">
      <c r="O2258" s="49"/>
    </row>
    <row r="2259" spans="15:15" x14ac:dyDescent="0.15">
      <c r="O2259" s="49"/>
    </row>
    <row r="2260" spans="15:15" x14ac:dyDescent="0.15">
      <c r="O2260" s="49"/>
    </row>
    <row r="2261" spans="15:15" x14ac:dyDescent="0.15">
      <c r="O2261" s="49"/>
    </row>
    <row r="2262" spans="15:15" x14ac:dyDescent="0.15">
      <c r="O2262" s="49"/>
    </row>
    <row r="2263" spans="15:15" x14ac:dyDescent="0.15">
      <c r="O2263" s="49"/>
    </row>
    <row r="2264" spans="15:15" x14ac:dyDescent="0.15">
      <c r="O2264" s="49"/>
    </row>
    <row r="2265" spans="15:15" x14ac:dyDescent="0.15">
      <c r="O2265" s="49"/>
    </row>
    <row r="2266" spans="15:15" x14ac:dyDescent="0.15">
      <c r="O2266" s="49"/>
    </row>
    <row r="2267" spans="15:15" x14ac:dyDescent="0.15">
      <c r="O2267" s="49"/>
    </row>
    <row r="2268" spans="15:15" x14ac:dyDescent="0.15">
      <c r="O2268" s="49"/>
    </row>
    <row r="2269" spans="15:15" x14ac:dyDescent="0.15">
      <c r="O2269" s="49"/>
    </row>
    <row r="2270" spans="15:15" x14ac:dyDescent="0.15">
      <c r="O2270" s="49"/>
    </row>
    <row r="2271" spans="15:15" x14ac:dyDescent="0.15">
      <c r="O2271" s="49"/>
    </row>
    <row r="2272" spans="15:15" x14ac:dyDescent="0.15">
      <c r="O2272" s="49"/>
    </row>
    <row r="2273" spans="15:15" x14ac:dyDescent="0.15">
      <c r="O2273" s="49"/>
    </row>
    <row r="2274" spans="15:15" x14ac:dyDescent="0.15">
      <c r="O2274" s="49"/>
    </row>
    <row r="2275" spans="15:15" x14ac:dyDescent="0.15">
      <c r="O2275" s="49"/>
    </row>
    <row r="2276" spans="15:15" x14ac:dyDescent="0.15">
      <c r="O2276" s="49"/>
    </row>
    <row r="2277" spans="15:15" x14ac:dyDescent="0.15">
      <c r="O2277" s="49"/>
    </row>
    <row r="2278" spans="15:15" x14ac:dyDescent="0.15">
      <c r="O2278" s="49"/>
    </row>
    <row r="2279" spans="15:15" x14ac:dyDescent="0.15">
      <c r="O2279" s="49"/>
    </row>
    <row r="2280" spans="15:15" x14ac:dyDescent="0.15">
      <c r="O2280" s="49"/>
    </row>
    <row r="2281" spans="15:15" x14ac:dyDescent="0.15">
      <c r="O2281" s="49"/>
    </row>
    <row r="2282" spans="15:15" x14ac:dyDescent="0.15">
      <c r="O2282" s="49"/>
    </row>
    <row r="2283" spans="15:15" x14ac:dyDescent="0.15">
      <c r="O2283" s="49"/>
    </row>
    <row r="2284" spans="15:15" x14ac:dyDescent="0.15">
      <c r="O2284" s="49"/>
    </row>
    <row r="2285" spans="15:15" x14ac:dyDescent="0.15">
      <c r="O2285" s="49"/>
    </row>
    <row r="2286" spans="15:15" x14ac:dyDescent="0.15">
      <c r="O2286" s="49"/>
    </row>
    <row r="2287" spans="15:15" x14ac:dyDescent="0.15">
      <c r="O2287" s="49"/>
    </row>
    <row r="2288" spans="15:15" x14ac:dyDescent="0.15">
      <c r="O2288" s="49"/>
    </row>
    <row r="2289" spans="15:15" x14ac:dyDescent="0.15">
      <c r="O2289" s="49"/>
    </row>
    <row r="2290" spans="15:15" x14ac:dyDescent="0.15">
      <c r="O2290" s="49"/>
    </row>
    <row r="2291" spans="15:15" x14ac:dyDescent="0.15">
      <c r="O2291" s="49"/>
    </row>
    <row r="2292" spans="15:15" x14ac:dyDescent="0.15">
      <c r="O2292" s="49"/>
    </row>
    <row r="2293" spans="15:15" x14ac:dyDescent="0.15">
      <c r="O2293" s="49"/>
    </row>
    <row r="2294" spans="15:15" x14ac:dyDescent="0.15">
      <c r="O2294" s="49"/>
    </row>
    <row r="2295" spans="15:15" x14ac:dyDescent="0.15">
      <c r="O2295" s="49"/>
    </row>
    <row r="2296" spans="15:15" x14ac:dyDescent="0.15">
      <c r="O2296" s="49"/>
    </row>
    <row r="2297" spans="15:15" x14ac:dyDescent="0.15">
      <c r="O2297" s="49"/>
    </row>
    <row r="2298" spans="15:15" x14ac:dyDescent="0.15">
      <c r="O2298" s="49"/>
    </row>
    <row r="2299" spans="15:15" x14ac:dyDescent="0.15">
      <c r="O2299" s="49"/>
    </row>
    <row r="2300" spans="15:15" x14ac:dyDescent="0.15">
      <c r="O2300" s="49"/>
    </row>
    <row r="2301" spans="15:15" x14ac:dyDescent="0.15">
      <c r="O2301" s="49"/>
    </row>
    <row r="2302" spans="15:15" x14ac:dyDescent="0.15">
      <c r="O2302" s="49"/>
    </row>
    <row r="2303" spans="15:15" x14ac:dyDescent="0.15">
      <c r="O2303" s="49"/>
    </row>
    <row r="2304" spans="15:15" x14ac:dyDescent="0.15">
      <c r="O2304" s="49"/>
    </row>
    <row r="2305" spans="15:15" x14ac:dyDescent="0.15">
      <c r="O2305" s="49"/>
    </row>
    <row r="2306" spans="15:15" x14ac:dyDescent="0.15">
      <c r="O2306" s="49"/>
    </row>
    <row r="2307" spans="15:15" x14ac:dyDescent="0.15">
      <c r="O2307" s="49"/>
    </row>
    <row r="2308" spans="15:15" x14ac:dyDescent="0.15">
      <c r="O2308" s="49"/>
    </row>
    <row r="2309" spans="15:15" x14ac:dyDescent="0.15">
      <c r="O2309" s="49"/>
    </row>
    <row r="2310" spans="15:15" x14ac:dyDescent="0.15">
      <c r="O2310" s="49"/>
    </row>
    <row r="2311" spans="15:15" x14ac:dyDescent="0.15">
      <c r="O2311" s="49"/>
    </row>
    <row r="2312" spans="15:15" x14ac:dyDescent="0.15">
      <c r="O2312" s="49"/>
    </row>
    <row r="2313" spans="15:15" x14ac:dyDescent="0.15">
      <c r="O2313" s="49"/>
    </row>
    <row r="2314" spans="15:15" x14ac:dyDescent="0.15">
      <c r="O2314" s="49"/>
    </row>
    <row r="2315" spans="15:15" x14ac:dyDescent="0.15">
      <c r="O2315" s="49"/>
    </row>
    <row r="2316" spans="15:15" x14ac:dyDescent="0.15">
      <c r="O2316" s="49"/>
    </row>
    <row r="2317" spans="15:15" x14ac:dyDescent="0.15">
      <c r="O2317" s="49"/>
    </row>
    <row r="2318" spans="15:15" x14ac:dyDescent="0.15">
      <c r="O2318" s="49"/>
    </row>
    <row r="2319" spans="15:15" x14ac:dyDescent="0.15">
      <c r="O2319" s="49"/>
    </row>
    <row r="2320" spans="15:15" x14ac:dyDescent="0.15">
      <c r="O2320" s="49"/>
    </row>
    <row r="2321" spans="15:15" x14ac:dyDescent="0.15">
      <c r="O2321" s="49"/>
    </row>
    <row r="2322" spans="15:15" x14ac:dyDescent="0.15">
      <c r="O2322" s="49"/>
    </row>
    <row r="2323" spans="15:15" x14ac:dyDescent="0.15">
      <c r="O2323" s="49"/>
    </row>
    <row r="2324" spans="15:15" x14ac:dyDescent="0.15">
      <c r="O2324" s="49"/>
    </row>
    <row r="2325" spans="15:15" x14ac:dyDescent="0.15">
      <c r="O2325" s="49"/>
    </row>
    <row r="2326" spans="15:15" x14ac:dyDescent="0.15">
      <c r="O2326" s="49"/>
    </row>
    <row r="2327" spans="15:15" x14ac:dyDescent="0.15">
      <c r="O2327" s="49"/>
    </row>
    <row r="2328" spans="15:15" x14ac:dyDescent="0.15">
      <c r="O2328" s="49"/>
    </row>
    <row r="2329" spans="15:15" x14ac:dyDescent="0.15">
      <c r="O2329" s="49"/>
    </row>
    <row r="2330" spans="15:15" x14ac:dyDescent="0.15">
      <c r="O2330" s="49"/>
    </row>
    <row r="2331" spans="15:15" x14ac:dyDescent="0.15">
      <c r="O2331" s="49"/>
    </row>
    <row r="2332" spans="15:15" x14ac:dyDescent="0.15">
      <c r="O2332" s="49"/>
    </row>
    <row r="2333" spans="15:15" x14ac:dyDescent="0.15">
      <c r="O2333" s="49"/>
    </row>
    <row r="2334" spans="15:15" x14ac:dyDescent="0.15">
      <c r="O2334" s="49"/>
    </row>
    <row r="2335" spans="15:15" x14ac:dyDescent="0.15">
      <c r="O2335" s="49"/>
    </row>
    <row r="2336" spans="15:15" x14ac:dyDescent="0.15">
      <c r="O2336" s="49"/>
    </row>
    <row r="2337" spans="15:15" x14ac:dyDescent="0.15">
      <c r="O2337" s="49"/>
    </row>
    <row r="2338" spans="15:15" x14ac:dyDescent="0.15">
      <c r="O2338" s="49"/>
    </row>
    <row r="2339" spans="15:15" x14ac:dyDescent="0.15">
      <c r="O2339" s="49"/>
    </row>
    <row r="2340" spans="15:15" x14ac:dyDescent="0.15">
      <c r="O2340" s="49"/>
    </row>
    <row r="2341" spans="15:15" x14ac:dyDescent="0.15">
      <c r="O2341" s="49"/>
    </row>
    <row r="2342" spans="15:15" x14ac:dyDescent="0.15">
      <c r="O2342" s="49"/>
    </row>
    <row r="2343" spans="15:15" x14ac:dyDescent="0.15">
      <c r="O2343" s="49"/>
    </row>
    <row r="2344" spans="15:15" x14ac:dyDescent="0.15">
      <c r="O2344" s="49"/>
    </row>
    <row r="2345" spans="15:15" x14ac:dyDescent="0.15">
      <c r="O2345" s="49"/>
    </row>
    <row r="2346" spans="15:15" x14ac:dyDescent="0.15">
      <c r="O2346" s="49"/>
    </row>
    <row r="2347" spans="15:15" x14ac:dyDescent="0.15">
      <c r="O2347" s="49"/>
    </row>
    <row r="2348" spans="15:15" x14ac:dyDescent="0.15">
      <c r="O2348" s="49"/>
    </row>
    <row r="2349" spans="15:15" x14ac:dyDescent="0.15">
      <c r="O2349" s="49"/>
    </row>
    <row r="2350" spans="15:15" x14ac:dyDescent="0.15">
      <c r="O2350" s="49"/>
    </row>
    <row r="2351" spans="15:15" x14ac:dyDescent="0.15">
      <c r="O2351" s="49"/>
    </row>
    <row r="2352" spans="15:15" x14ac:dyDescent="0.15">
      <c r="O2352" s="49"/>
    </row>
    <row r="2353" spans="15:15" x14ac:dyDescent="0.15">
      <c r="O2353" s="49"/>
    </row>
    <row r="2354" spans="15:15" x14ac:dyDescent="0.15">
      <c r="O2354" s="49"/>
    </row>
    <row r="2355" spans="15:15" x14ac:dyDescent="0.15">
      <c r="O2355" s="49"/>
    </row>
    <row r="2356" spans="15:15" x14ac:dyDescent="0.15">
      <c r="O2356" s="49"/>
    </row>
    <row r="2357" spans="15:15" x14ac:dyDescent="0.15">
      <c r="O2357" s="49"/>
    </row>
    <row r="2358" spans="15:15" x14ac:dyDescent="0.15">
      <c r="O2358" s="49"/>
    </row>
    <row r="2359" spans="15:15" x14ac:dyDescent="0.15">
      <c r="O2359" s="49"/>
    </row>
    <row r="2360" spans="15:15" x14ac:dyDescent="0.15">
      <c r="O2360" s="49"/>
    </row>
    <row r="2361" spans="15:15" x14ac:dyDescent="0.15">
      <c r="O2361" s="49"/>
    </row>
    <row r="2362" spans="15:15" x14ac:dyDescent="0.15">
      <c r="O2362" s="49"/>
    </row>
    <row r="2363" spans="15:15" x14ac:dyDescent="0.15">
      <c r="O2363" s="49"/>
    </row>
    <row r="2364" spans="15:15" x14ac:dyDescent="0.15">
      <c r="O2364" s="49"/>
    </row>
    <row r="2365" spans="15:15" x14ac:dyDescent="0.15">
      <c r="O2365" s="49"/>
    </row>
    <row r="2366" spans="15:15" x14ac:dyDescent="0.15">
      <c r="O2366" s="49"/>
    </row>
    <row r="2367" spans="15:15" x14ac:dyDescent="0.15">
      <c r="O2367" s="49"/>
    </row>
    <row r="2368" spans="15:15" x14ac:dyDescent="0.15">
      <c r="O2368" s="49"/>
    </row>
    <row r="2369" spans="15:15" x14ac:dyDescent="0.15">
      <c r="O2369" s="49"/>
    </row>
    <row r="2370" spans="15:15" x14ac:dyDescent="0.15">
      <c r="O2370" s="49"/>
    </row>
    <row r="2371" spans="15:15" x14ac:dyDescent="0.15">
      <c r="O2371" s="49"/>
    </row>
    <row r="2372" spans="15:15" x14ac:dyDescent="0.15">
      <c r="O2372" s="49"/>
    </row>
    <row r="2373" spans="15:15" x14ac:dyDescent="0.15">
      <c r="O2373" s="49"/>
    </row>
    <row r="2374" spans="15:15" x14ac:dyDescent="0.15">
      <c r="O2374" s="49"/>
    </row>
    <row r="2375" spans="15:15" x14ac:dyDescent="0.15">
      <c r="O2375" s="49"/>
    </row>
    <row r="2376" spans="15:15" x14ac:dyDescent="0.15">
      <c r="O2376" s="49"/>
    </row>
    <row r="2377" spans="15:15" x14ac:dyDescent="0.15">
      <c r="O2377" s="49"/>
    </row>
    <row r="2378" spans="15:15" x14ac:dyDescent="0.15">
      <c r="O2378" s="49"/>
    </row>
    <row r="2379" spans="15:15" x14ac:dyDescent="0.15">
      <c r="O2379" s="49"/>
    </row>
    <row r="2380" spans="15:15" x14ac:dyDescent="0.15">
      <c r="O2380" s="49"/>
    </row>
    <row r="2381" spans="15:15" x14ac:dyDescent="0.15">
      <c r="O2381" s="49"/>
    </row>
    <row r="2382" spans="15:15" x14ac:dyDescent="0.15">
      <c r="O2382" s="49"/>
    </row>
    <row r="2383" spans="15:15" x14ac:dyDescent="0.15">
      <c r="O2383" s="49"/>
    </row>
    <row r="2384" spans="15:15" x14ac:dyDescent="0.15">
      <c r="O2384" s="49"/>
    </row>
    <row r="2385" spans="15:15" x14ac:dyDescent="0.15">
      <c r="O2385" s="49"/>
    </row>
    <row r="2386" spans="15:15" x14ac:dyDescent="0.15">
      <c r="O2386" s="49"/>
    </row>
    <row r="2387" spans="15:15" x14ac:dyDescent="0.15">
      <c r="O2387" s="49"/>
    </row>
    <row r="2388" spans="15:15" x14ac:dyDescent="0.15">
      <c r="O2388" s="49"/>
    </row>
    <row r="2389" spans="15:15" x14ac:dyDescent="0.15">
      <c r="O2389" s="49"/>
    </row>
    <row r="2390" spans="15:15" x14ac:dyDescent="0.15">
      <c r="O2390" s="49"/>
    </row>
    <row r="2391" spans="15:15" x14ac:dyDescent="0.15">
      <c r="O2391" s="49"/>
    </row>
    <row r="2392" spans="15:15" x14ac:dyDescent="0.15">
      <c r="O2392" s="49"/>
    </row>
    <row r="2393" spans="15:15" x14ac:dyDescent="0.15">
      <c r="O2393" s="49"/>
    </row>
    <row r="2394" spans="15:15" x14ac:dyDescent="0.15">
      <c r="O2394" s="49"/>
    </row>
    <row r="2395" spans="15:15" x14ac:dyDescent="0.15">
      <c r="O2395" s="49"/>
    </row>
    <row r="2396" spans="15:15" x14ac:dyDescent="0.15">
      <c r="O2396" s="49"/>
    </row>
    <row r="2397" spans="15:15" x14ac:dyDescent="0.15">
      <c r="O2397" s="49"/>
    </row>
    <row r="2398" spans="15:15" x14ac:dyDescent="0.15">
      <c r="O2398" s="49"/>
    </row>
    <row r="2399" spans="15:15" x14ac:dyDescent="0.15">
      <c r="O2399" s="49"/>
    </row>
    <row r="2400" spans="15:15" x14ac:dyDescent="0.15">
      <c r="O2400" s="49"/>
    </row>
    <row r="2401" spans="15:15" x14ac:dyDescent="0.15">
      <c r="O2401" s="49"/>
    </row>
    <row r="2402" spans="15:15" x14ac:dyDescent="0.15">
      <c r="O2402" s="49"/>
    </row>
    <row r="2403" spans="15:15" x14ac:dyDescent="0.15">
      <c r="O2403" s="49"/>
    </row>
    <row r="2404" spans="15:15" x14ac:dyDescent="0.15">
      <c r="O2404" s="49"/>
    </row>
    <row r="2405" spans="15:15" x14ac:dyDescent="0.15">
      <c r="O2405" s="49"/>
    </row>
    <row r="2406" spans="15:15" x14ac:dyDescent="0.15">
      <c r="O2406" s="49"/>
    </row>
    <row r="2407" spans="15:15" x14ac:dyDescent="0.15">
      <c r="O2407" s="49"/>
    </row>
    <row r="2408" spans="15:15" x14ac:dyDescent="0.15">
      <c r="O2408" s="49"/>
    </row>
    <row r="2409" spans="15:15" x14ac:dyDescent="0.15">
      <c r="O2409" s="49"/>
    </row>
    <row r="2410" spans="15:15" x14ac:dyDescent="0.15">
      <c r="O2410" s="49"/>
    </row>
    <row r="2411" spans="15:15" x14ac:dyDescent="0.15">
      <c r="O2411" s="49"/>
    </row>
    <row r="2412" spans="15:15" x14ac:dyDescent="0.15">
      <c r="O2412" s="49"/>
    </row>
    <row r="2413" spans="15:15" x14ac:dyDescent="0.15">
      <c r="O2413" s="49"/>
    </row>
    <row r="2414" spans="15:15" x14ac:dyDescent="0.15">
      <c r="O2414" s="49"/>
    </row>
    <row r="2415" spans="15:15" x14ac:dyDescent="0.15">
      <c r="O2415" s="49"/>
    </row>
    <row r="2416" spans="15:15" x14ac:dyDescent="0.15">
      <c r="O2416" s="49"/>
    </row>
    <row r="2417" spans="15:15" x14ac:dyDescent="0.15">
      <c r="O2417" s="49"/>
    </row>
    <row r="2418" spans="15:15" x14ac:dyDescent="0.15">
      <c r="O2418" s="49"/>
    </row>
    <row r="2419" spans="15:15" x14ac:dyDescent="0.15">
      <c r="O2419" s="49"/>
    </row>
    <row r="2420" spans="15:15" x14ac:dyDescent="0.15">
      <c r="O2420" s="49"/>
    </row>
    <row r="2421" spans="15:15" x14ac:dyDescent="0.15">
      <c r="O2421" s="49"/>
    </row>
    <row r="2422" spans="15:15" x14ac:dyDescent="0.15">
      <c r="O2422" s="49"/>
    </row>
    <row r="2423" spans="15:15" x14ac:dyDescent="0.15">
      <c r="O2423" s="49"/>
    </row>
    <row r="2424" spans="15:15" x14ac:dyDescent="0.15">
      <c r="O2424" s="49"/>
    </row>
    <row r="2425" spans="15:15" x14ac:dyDescent="0.15">
      <c r="O2425" s="49"/>
    </row>
    <row r="2426" spans="15:15" x14ac:dyDescent="0.15">
      <c r="O2426" s="49"/>
    </row>
    <row r="2427" spans="15:15" x14ac:dyDescent="0.15">
      <c r="O2427" s="49"/>
    </row>
    <row r="2428" spans="15:15" x14ac:dyDescent="0.15">
      <c r="O2428" s="49"/>
    </row>
    <row r="2429" spans="15:15" x14ac:dyDescent="0.15">
      <c r="O2429" s="49"/>
    </row>
    <row r="2430" spans="15:15" x14ac:dyDescent="0.15">
      <c r="O2430" s="49"/>
    </row>
    <row r="2431" spans="15:15" x14ac:dyDescent="0.15">
      <c r="O2431" s="49"/>
    </row>
    <row r="2432" spans="15:15" x14ac:dyDescent="0.15">
      <c r="O2432" s="49"/>
    </row>
    <row r="2433" spans="15:15" x14ac:dyDescent="0.15">
      <c r="O2433" s="49"/>
    </row>
    <row r="2434" spans="15:15" x14ac:dyDescent="0.15">
      <c r="O2434" s="49"/>
    </row>
    <row r="2435" spans="15:15" x14ac:dyDescent="0.15">
      <c r="O2435" s="49"/>
    </row>
    <row r="2436" spans="15:15" x14ac:dyDescent="0.15">
      <c r="O2436" s="49"/>
    </row>
    <row r="2437" spans="15:15" x14ac:dyDescent="0.15">
      <c r="O2437" s="49"/>
    </row>
    <row r="2438" spans="15:15" x14ac:dyDescent="0.15">
      <c r="O2438" s="49"/>
    </row>
    <row r="2439" spans="15:15" x14ac:dyDescent="0.15">
      <c r="O2439" s="49"/>
    </row>
    <row r="2440" spans="15:15" x14ac:dyDescent="0.15">
      <c r="O2440" s="49"/>
    </row>
    <row r="2441" spans="15:15" x14ac:dyDescent="0.15">
      <c r="O2441" s="49"/>
    </row>
    <row r="2442" spans="15:15" x14ac:dyDescent="0.15">
      <c r="O2442" s="49"/>
    </row>
    <row r="2443" spans="15:15" x14ac:dyDescent="0.15">
      <c r="O2443" s="49"/>
    </row>
    <row r="2444" spans="15:15" x14ac:dyDescent="0.15">
      <c r="O2444" s="49"/>
    </row>
    <row r="2445" spans="15:15" x14ac:dyDescent="0.15">
      <c r="O2445" s="49"/>
    </row>
    <row r="2446" spans="15:15" x14ac:dyDescent="0.15">
      <c r="O2446" s="49"/>
    </row>
    <row r="2447" spans="15:15" x14ac:dyDescent="0.15">
      <c r="O2447" s="49"/>
    </row>
    <row r="2448" spans="15:15" x14ac:dyDescent="0.15">
      <c r="O2448" s="49"/>
    </row>
    <row r="2449" spans="15:15" x14ac:dyDescent="0.15">
      <c r="O2449" s="49"/>
    </row>
    <row r="2450" spans="15:15" x14ac:dyDescent="0.15">
      <c r="O2450" s="49"/>
    </row>
    <row r="2451" spans="15:15" x14ac:dyDescent="0.15">
      <c r="O2451" s="49"/>
    </row>
    <row r="2452" spans="15:15" x14ac:dyDescent="0.15">
      <c r="O2452" s="49"/>
    </row>
    <row r="2453" spans="15:15" x14ac:dyDescent="0.15">
      <c r="O2453" s="49"/>
    </row>
    <row r="2454" spans="15:15" x14ac:dyDescent="0.15">
      <c r="O2454" s="49"/>
    </row>
    <row r="2455" spans="15:15" x14ac:dyDescent="0.15">
      <c r="O2455" s="49"/>
    </row>
    <row r="2456" spans="15:15" x14ac:dyDescent="0.15">
      <c r="O2456" s="49"/>
    </row>
    <row r="2457" spans="15:15" x14ac:dyDescent="0.15">
      <c r="O2457" s="49"/>
    </row>
    <row r="2458" spans="15:15" x14ac:dyDescent="0.15">
      <c r="O2458" s="49"/>
    </row>
    <row r="2459" spans="15:15" x14ac:dyDescent="0.15">
      <c r="O2459" s="49"/>
    </row>
    <row r="2460" spans="15:15" x14ac:dyDescent="0.15">
      <c r="O2460" s="49"/>
    </row>
    <row r="2461" spans="15:15" x14ac:dyDescent="0.15">
      <c r="O2461" s="49"/>
    </row>
    <row r="2462" spans="15:15" x14ac:dyDescent="0.15">
      <c r="O2462" s="49"/>
    </row>
    <row r="2463" spans="15:15" x14ac:dyDescent="0.15">
      <c r="O2463" s="49"/>
    </row>
    <row r="2464" spans="15:15" x14ac:dyDescent="0.15">
      <c r="O2464" s="49"/>
    </row>
    <row r="2465" spans="15:15" x14ac:dyDescent="0.15">
      <c r="O2465" s="49"/>
    </row>
    <row r="2466" spans="15:15" x14ac:dyDescent="0.15">
      <c r="O2466" s="49"/>
    </row>
    <row r="2467" spans="15:15" x14ac:dyDescent="0.15">
      <c r="O2467" s="49"/>
    </row>
    <row r="2468" spans="15:15" x14ac:dyDescent="0.15">
      <c r="O2468" s="49"/>
    </row>
    <row r="2469" spans="15:15" x14ac:dyDescent="0.15">
      <c r="O2469" s="49"/>
    </row>
    <row r="2470" spans="15:15" x14ac:dyDescent="0.15">
      <c r="O2470" s="49"/>
    </row>
    <row r="2471" spans="15:15" x14ac:dyDescent="0.15">
      <c r="O2471" s="49"/>
    </row>
    <row r="2472" spans="15:15" x14ac:dyDescent="0.15">
      <c r="O2472" s="49"/>
    </row>
    <row r="2473" spans="15:15" x14ac:dyDescent="0.15">
      <c r="O2473" s="49"/>
    </row>
    <row r="2474" spans="15:15" x14ac:dyDescent="0.15">
      <c r="O2474" s="49"/>
    </row>
    <row r="2475" spans="15:15" x14ac:dyDescent="0.15">
      <c r="O2475" s="49"/>
    </row>
    <row r="2476" spans="15:15" x14ac:dyDescent="0.15">
      <c r="O2476" s="49"/>
    </row>
    <row r="2477" spans="15:15" x14ac:dyDescent="0.15">
      <c r="O2477" s="49"/>
    </row>
    <row r="2478" spans="15:15" x14ac:dyDescent="0.15">
      <c r="O2478" s="49"/>
    </row>
    <row r="2479" spans="15:15" x14ac:dyDescent="0.15">
      <c r="O2479" s="49"/>
    </row>
    <row r="2480" spans="15:15" x14ac:dyDescent="0.15">
      <c r="O2480" s="49"/>
    </row>
    <row r="2481" spans="15:15" x14ac:dyDescent="0.15">
      <c r="O2481" s="49"/>
    </row>
    <row r="2482" spans="15:15" x14ac:dyDescent="0.15">
      <c r="O2482" s="49"/>
    </row>
    <row r="2483" spans="15:15" x14ac:dyDescent="0.15">
      <c r="O2483" s="49"/>
    </row>
    <row r="2484" spans="15:15" x14ac:dyDescent="0.15">
      <c r="O2484" s="49"/>
    </row>
    <row r="2485" spans="15:15" x14ac:dyDescent="0.15">
      <c r="O2485" s="49"/>
    </row>
    <row r="2486" spans="15:15" x14ac:dyDescent="0.15">
      <c r="O2486" s="49"/>
    </row>
    <row r="2487" spans="15:15" x14ac:dyDescent="0.15">
      <c r="O2487" s="49"/>
    </row>
    <row r="2488" spans="15:15" x14ac:dyDescent="0.15">
      <c r="O2488" s="49"/>
    </row>
    <row r="2489" spans="15:15" x14ac:dyDescent="0.15">
      <c r="O2489" s="49"/>
    </row>
    <row r="2490" spans="15:15" x14ac:dyDescent="0.15">
      <c r="O2490" s="49"/>
    </row>
    <row r="2491" spans="15:15" x14ac:dyDescent="0.15">
      <c r="O2491" s="49"/>
    </row>
    <row r="2492" spans="15:15" x14ac:dyDescent="0.15">
      <c r="O2492" s="49"/>
    </row>
    <row r="2493" spans="15:15" x14ac:dyDescent="0.15">
      <c r="O2493" s="49"/>
    </row>
    <row r="2494" spans="15:15" x14ac:dyDescent="0.15">
      <c r="O2494" s="49"/>
    </row>
    <row r="2495" spans="15:15" x14ac:dyDescent="0.15">
      <c r="O2495" s="49"/>
    </row>
    <row r="2496" spans="15:15" x14ac:dyDescent="0.15">
      <c r="O2496" s="49"/>
    </row>
    <row r="2497" spans="15:15" x14ac:dyDescent="0.15">
      <c r="O2497" s="49"/>
    </row>
    <row r="2498" spans="15:15" x14ac:dyDescent="0.15">
      <c r="O2498" s="49"/>
    </row>
    <row r="2499" spans="15:15" x14ac:dyDescent="0.15">
      <c r="O2499" s="49"/>
    </row>
    <row r="2500" spans="15:15" x14ac:dyDescent="0.15">
      <c r="O2500" s="49"/>
    </row>
    <row r="2501" spans="15:15" x14ac:dyDescent="0.15">
      <c r="O2501" s="49"/>
    </row>
    <row r="2502" spans="15:15" x14ac:dyDescent="0.15">
      <c r="O2502" s="49"/>
    </row>
    <row r="2503" spans="15:15" x14ac:dyDescent="0.15">
      <c r="O2503" s="49"/>
    </row>
    <row r="2504" spans="15:15" x14ac:dyDescent="0.15">
      <c r="O2504" s="49"/>
    </row>
    <row r="2505" spans="15:15" x14ac:dyDescent="0.15">
      <c r="O2505" s="49"/>
    </row>
    <row r="2506" spans="15:15" x14ac:dyDescent="0.15">
      <c r="O2506" s="49"/>
    </row>
    <row r="2507" spans="15:15" x14ac:dyDescent="0.15">
      <c r="O2507" s="49"/>
    </row>
    <row r="2508" spans="15:15" x14ac:dyDescent="0.15">
      <c r="O2508" s="49"/>
    </row>
    <row r="2509" spans="15:15" x14ac:dyDescent="0.15">
      <c r="O2509" s="49"/>
    </row>
    <row r="2510" spans="15:15" x14ac:dyDescent="0.15">
      <c r="O2510" s="49"/>
    </row>
    <row r="2511" spans="15:15" x14ac:dyDescent="0.15">
      <c r="O2511" s="49"/>
    </row>
    <row r="2512" spans="15:15" x14ac:dyDescent="0.15">
      <c r="O2512" s="49"/>
    </row>
    <row r="2513" spans="15:15" x14ac:dyDescent="0.15">
      <c r="O2513" s="49"/>
    </row>
    <row r="2514" spans="15:15" x14ac:dyDescent="0.15">
      <c r="O2514" s="49"/>
    </row>
    <row r="2515" spans="15:15" x14ac:dyDescent="0.15">
      <c r="O2515" s="49"/>
    </row>
    <row r="2516" spans="15:15" x14ac:dyDescent="0.15">
      <c r="O2516" s="49"/>
    </row>
    <row r="2517" spans="15:15" x14ac:dyDescent="0.15">
      <c r="O2517" s="49"/>
    </row>
    <row r="2518" spans="15:15" x14ac:dyDescent="0.15">
      <c r="O2518" s="49"/>
    </row>
    <row r="2519" spans="15:15" x14ac:dyDescent="0.15">
      <c r="O2519" s="49"/>
    </row>
    <row r="2520" spans="15:15" x14ac:dyDescent="0.15">
      <c r="O2520" s="49"/>
    </row>
    <row r="2521" spans="15:15" x14ac:dyDescent="0.15">
      <c r="O2521" s="49"/>
    </row>
    <row r="2522" spans="15:15" x14ac:dyDescent="0.15">
      <c r="O2522" s="49"/>
    </row>
    <row r="2523" spans="15:15" x14ac:dyDescent="0.15">
      <c r="O2523" s="49"/>
    </row>
    <row r="2524" spans="15:15" x14ac:dyDescent="0.15">
      <c r="O2524" s="49"/>
    </row>
    <row r="2525" spans="15:15" x14ac:dyDescent="0.15">
      <c r="O2525" s="49"/>
    </row>
    <row r="2526" spans="15:15" x14ac:dyDescent="0.15">
      <c r="O2526" s="49"/>
    </row>
    <row r="2527" spans="15:15" x14ac:dyDescent="0.15">
      <c r="O2527" s="49"/>
    </row>
    <row r="2528" spans="15:15" x14ac:dyDescent="0.15">
      <c r="O2528" s="49"/>
    </row>
    <row r="2529" spans="15:15" x14ac:dyDescent="0.15">
      <c r="O2529" s="49"/>
    </row>
    <row r="2530" spans="15:15" x14ac:dyDescent="0.15">
      <c r="O2530" s="49"/>
    </row>
    <row r="2531" spans="15:15" x14ac:dyDescent="0.15">
      <c r="O2531" s="49"/>
    </row>
    <row r="2532" spans="15:15" x14ac:dyDescent="0.15">
      <c r="O2532" s="49"/>
    </row>
    <row r="2533" spans="15:15" x14ac:dyDescent="0.15">
      <c r="O2533" s="49"/>
    </row>
    <row r="2534" spans="15:15" x14ac:dyDescent="0.15">
      <c r="O2534" s="49"/>
    </row>
    <row r="2535" spans="15:15" x14ac:dyDescent="0.15">
      <c r="O2535" s="49"/>
    </row>
    <row r="2536" spans="15:15" x14ac:dyDescent="0.15">
      <c r="O2536" s="49"/>
    </row>
    <row r="2537" spans="15:15" x14ac:dyDescent="0.15">
      <c r="O2537" s="49"/>
    </row>
    <row r="2538" spans="15:15" x14ac:dyDescent="0.15">
      <c r="O2538" s="49"/>
    </row>
    <row r="2539" spans="15:15" x14ac:dyDescent="0.15">
      <c r="O2539" s="49"/>
    </row>
    <row r="2540" spans="15:15" x14ac:dyDescent="0.15">
      <c r="O2540" s="49"/>
    </row>
    <row r="2541" spans="15:15" x14ac:dyDescent="0.15">
      <c r="O2541" s="49"/>
    </row>
    <row r="2542" spans="15:15" x14ac:dyDescent="0.15">
      <c r="O2542" s="49"/>
    </row>
    <row r="2543" spans="15:15" x14ac:dyDescent="0.15">
      <c r="O2543" s="49"/>
    </row>
    <row r="2544" spans="15:15" x14ac:dyDescent="0.15">
      <c r="O2544" s="49"/>
    </row>
    <row r="2545" spans="15:15" x14ac:dyDescent="0.15">
      <c r="O2545" s="49"/>
    </row>
    <row r="2546" spans="15:15" x14ac:dyDescent="0.15">
      <c r="O2546" s="49"/>
    </row>
    <row r="2547" spans="15:15" x14ac:dyDescent="0.15">
      <c r="O2547" s="49"/>
    </row>
    <row r="2548" spans="15:15" x14ac:dyDescent="0.15">
      <c r="O2548" s="49"/>
    </row>
    <row r="2549" spans="15:15" x14ac:dyDescent="0.15">
      <c r="O2549" s="49"/>
    </row>
    <row r="2550" spans="15:15" x14ac:dyDescent="0.15">
      <c r="O2550" s="49"/>
    </row>
    <row r="2551" spans="15:15" x14ac:dyDescent="0.15">
      <c r="O2551" s="49"/>
    </row>
    <row r="2552" spans="15:15" x14ac:dyDescent="0.15">
      <c r="O2552" s="49"/>
    </row>
    <row r="2553" spans="15:15" x14ac:dyDescent="0.15">
      <c r="O2553" s="49"/>
    </row>
    <row r="2554" spans="15:15" x14ac:dyDescent="0.15">
      <c r="O2554" s="49"/>
    </row>
    <row r="2555" spans="15:15" x14ac:dyDescent="0.15">
      <c r="O2555" s="49"/>
    </row>
    <row r="2556" spans="15:15" x14ac:dyDescent="0.15">
      <c r="O2556" s="49"/>
    </row>
    <row r="2557" spans="15:15" x14ac:dyDescent="0.15">
      <c r="O2557" s="49"/>
    </row>
    <row r="2558" spans="15:15" x14ac:dyDescent="0.15">
      <c r="O2558" s="49"/>
    </row>
    <row r="2559" spans="15:15" x14ac:dyDescent="0.15">
      <c r="O2559" s="49"/>
    </row>
    <row r="2560" spans="15:15" x14ac:dyDescent="0.15">
      <c r="O2560" s="49"/>
    </row>
    <row r="2561" spans="15:15" x14ac:dyDescent="0.15">
      <c r="O2561" s="49"/>
    </row>
    <row r="2562" spans="15:15" x14ac:dyDescent="0.15">
      <c r="O2562" s="49"/>
    </row>
    <row r="2563" spans="15:15" x14ac:dyDescent="0.15">
      <c r="O2563" s="49"/>
    </row>
    <row r="2564" spans="15:15" x14ac:dyDescent="0.15">
      <c r="O2564" s="49"/>
    </row>
    <row r="2565" spans="15:15" x14ac:dyDescent="0.15">
      <c r="O2565" s="49"/>
    </row>
    <row r="2566" spans="15:15" x14ac:dyDescent="0.15">
      <c r="O2566" s="49"/>
    </row>
    <row r="2567" spans="15:15" x14ac:dyDescent="0.15">
      <c r="O2567" s="49"/>
    </row>
    <row r="2568" spans="15:15" x14ac:dyDescent="0.15">
      <c r="O2568" s="49"/>
    </row>
    <row r="2569" spans="15:15" x14ac:dyDescent="0.15">
      <c r="O2569" s="49"/>
    </row>
    <row r="2570" spans="15:15" x14ac:dyDescent="0.15">
      <c r="O2570" s="49"/>
    </row>
    <row r="2571" spans="15:15" x14ac:dyDescent="0.15">
      <c r="O2571" s="49"/>
    </row>
    <row r="2572" spans="15:15" x14ac:dyDescent="0.15">
      <c r="O2572" s="49"/>
    </row>
    <row r="2573" spans="15:15" x14ac:dyDescent="0.15">
      <c r="O2573" s="49"/>
    </row>
    <row r="2574" spans="15:15" x14ac:dyDescent="0.15">
      <c r="O2574" s="49"/>
    </row>
    <row r="2575" spans="15:15" x14ac:dyDescent="0.15">
      <c r="O2575" s="49"/>
    </row>
    <row r="2576" spans="15:15" x14ac:dyDescent="0.15">
      <c r="O2576" s="49"/>
    </row>
    <row r="2577" spans="15:15" x14ac:dyDescent="0.15">
      <c r="O2577" s="49"/>
    </row>
    <row r="2578" spans="15:15" x14ac:dyDescent="0.15">
      <c r="O2578" s="49"/>
    </row>
    <row r="2579" spans="15:15" x14ac:dyDescent="0.15">
      <c r="O2579" s="49"/>
    </row>
    <row r="2580" spans="15:15" x14ac:dyDescent="0.15">
      <c r="O2580" s="49"/>
    </row>
    <row r="2581" spans="15:15" x14ac:dyDescent="0.15">
      <c r="O2581" s="49"/>
    </row>
    <row r="2582" spans="15:15" x14ac:dyDescent="0.15">
      <c r="O2582" s="49"/>
    </row>
    <row r="2583" spans="15:15" x14ac:dyDescent="0.15">
      <c r="O2583" s="49"/>
    </row>
    <row r="2584" spans="15:15" x14ac:dyDescent="0.15">
      <c r="O2584" s="49"/>
    </row>
    <row r="2585" spans="15:15" x14ac:dyDescent="0.15">
      <c r="O2585" s="49"/>
    </row>
    <row r="2586" spans="15:15" x14ac:dyDescent="0.15">
      <c r="O2586" s="49"/>
    </row>
    <row r="2587" spans="15:15" x14ac:dyDescent="0.15">
      <c r="O2587" s="49"/>
    </row>
    <row r="2588" spans="15:15" x14ac:dyDescent="0.15">
      <c r="O2588" s="49"/>
    </row>
    <row r="2589" spans="15:15" x14ac:dyDescent="0.15">
      <c r="O2589" s="49"/>
    </row>
    <row r="2590" spans="15:15" x14ac:dyDescent="0.15">
      <c r="O2590" s="49"/>
    </row>
    <row r="2591" spans="15:15" x14ac:dyDescent="0.15">
      <c r="O2591" s="49"/>
    </row>
    <row r="2592" spans="15:15" x14ac:dyDescent="0.15">
      <c r="O2592" s="49"/>
    </row>
    <row r="2593" spans="15:15" x14ac:dyDescent="0.15">
      <c r="O2593" s="49"/>
    </row>
    <row r="2594" spans="15:15" x14ac:dyDescent="0.15">
      <c r="O2594" s="49"/>
    </row>
    <row r="2595" spans="15:15" x14ac:dyDescent="0.15">
      <c r="O2595" s="49"/>
    </row>
    <row r="2596" spans="15:15" x14ac:dyDescent="0.15">
      <c r="O2596" s="49"/>
    </row>
    <row r="2597" spans="15:15" x14ac:dyDescent="0.15">
      <c r="O2597" s="49"/>
    </row>
    <row r="2598" spans="15:15" x14ac:dyDescent="0.15">
      <c r="O2598" s="49"/>
    </row>
    <row r="2599" spans="15:15" x14ac:dyDescent="0.15">
      <c r="O2599" s="49"/>
    </row>
    <row r="2600" spans="15:15" x14ac:dyDescent="0.15">
      <c r="O2600" s="49"/>
    </row>
    <row r="2601" spans="15:15" x14ac:dyDescent="0.15">
      <c r="O2601" s="49"/>
    </row>
    <row r="2602" spans="15:15" x14ac:dyDescent="0.15">
      <c r="O2602" s="49"/>
    </row>
    <row r="2603" spans="15:15" x14ac:dyDescent="0.15">
      <c r="O2603" s="49"/>
    </row>
    <row r="2604" spans="15:15" x14ac:dyDescent="0.15">
      <c r="O2604" s="49"/>
    </row>
    <row r="2605" spans="15:15" x14ac:dyDescent="0.15">
      <c r="O2605" s="49"/>
    </row>
    <row r="2606" spans="15:15" x14ac:dyDescent="0.15">
      <c r="O2606" s="49"/>
    </row>
    <row r="2607" spans="15:15" x14ac:dyDescent="0.15">
      <c r="O2607" s="49"/>
    </row>
    <row r="2608" spans="15:15" x14ac:dyDescent="0.15">
      <c r="O2608" s="49"/>
    </row>
    <row r="2609" spans="15:15" x14ac:dyDescent="0.15">
      <c r="O2609" s="49"/>
    </row>
    <row r="2610" spans="15:15" x14ac:dyDescent="0.15">
      <c r="O2610" s="49"/>
    </row>
    <row r="2611" spans="15:15" x14ac:dyDescent="0.15">
      <c r="O2611" s="49"/>
    </row>
    <row r="2612" spans="15:15" x14ac:dyDescent="0.15">
      <c r="O2612" s="49"/>
    </row>
    <row r="2613" spans="15:15" x14ac:dyDescent="0.15">
      <c r="O2613" s="49"/>
    </row>
    <row r="2614" spans="15:15" x14ac:dyDescent="0.15">
      <c r="O2614" s="49"/>
    </row>
    <row r="2615" spans="15:15" x14ac:dyDescent="0.15">
      <c r="O2615" s="49"/>
    </row>
    <row r="2616" spans="15:15" x14ac:dyDescent="0.15">
      <c r="O2616" s="49"/>
    </row>
    <row r="2617" spans="15:15" x14ac:dyDescent="0.15">
      <c r="O2617" s="49"/>
    </row>
    <row r="2618" spans="15:15" x14ac:dyDescent="0.15">
      <c r="O2618" s="49"/>
    </row>
    <row r="2619" spans="15:15" x14ac:dyDescent="0.15">
      <c r="O2619" s="49"/>
    </row>
    <row r="2620" spans="15:15" x14ac:dyDescent="0.15">
      <c r="O2620" s="49"/>
    </row>
    <row r="2621" spans="15:15" x14ac:dyDescent="0.15">
      <c r="O2621" s="49"/>
    </row>
    <row r="2622" spans="15:15" x14ac:dyDescent="0.15">
      <c r="O2622" s="49"/>
    </row>
    <row r="2623" spans="15:15" x14ac:dyDescent="0.15">
      <c r="O2623" s="49"/>
    </row>
    <row r="2624" spans="15:15" x14ac:dyDescent="0.15">
      <c r="O2624" s="49"/>
    </row>
    <row r="2625" spans="15:15" x14ac:dyDescent="0.15">
      <c r="O2625" s="49"/>
    </row>
    <row r="2626" spans="15:15" x14ac:dyDescent="0.15">
      <c r="O2626" s="49"/>
    </row>
    <row r="2627" spans="15:15" x14ac:dyDescent="0.15">
      <c r="O2627" s="49"/>
    </row>
    <row r="2628" spans="15:15" x14ac:dyDescent="0.15">
      <c r="O2628" s="49"/>
    </row>
    <row r="2629" spans="15:15" x14ac:dyDescent="0.15">
      <c r="O2629" s="49"/>
    </row>
    <row r="2630" spans="15:15" x14ac:dyDescent="0.15">
      <c r="O2630" s="49"/>
    </row>
    <row r="2631" spans="15:15" x14ac:dyDescent="0.15">
      <c r="O2631" s="49"/>
    </row>
    <row r="2632" spans="15:15" x14ac:dyDescent="0.15">
      <c r="O2632" s="49"/>
    </row>
    <row r="2633" spans="15:15" x14ac:dyDescent="0.15">
      <c r="O2633" s="49"/>
    </row>
    <row r="2634" spans="15:15" x14ac:dyDescent="0.15">
      <c r="O2634" s="49"/>
    </row>
    <row r="2635" spans="15:15" x14ac:dyDescent="0.15">
      <c r="O2635" s="49"/>
    </row>
    <row r="2636" spans="15:15" x14ac:dyDescent="0.15">
      <c r="O2636" s="49"/>
    </row>
    <row r="2637" spans="15:15" x14ac:dyDescent="0.15">
      <c r="O2637" s="49"/>
    </row>
    <row r="2638" spans="15:15" x14ac:dyDescent="0.15">
      <c r="O2638" s="49"/>
    </row>
    <row r="2639" spans="15:15" x14ac:dyDescent="0.15">
      <c r="O2639" s="49"/>
    </row>
    <row r="2640" spans="15:15" x14ac:dyDescent="0.15">
      <c r="O2640" s="49"/>
    </row>
    <row r="2641" spans="15:15" x14ac:dyDescent="0.15">
      <c r="O2641" s="49"/>
    </row>
    <row r="2642" spans="15:15" x14ac:dyDescent="0.15">
      <c r="O2642" s="49"/>
    </row>
    <row r="2643" spans="15:15" x14ac:dyDescent="0.15">
      <c r="O2643" s="49"/>
    </row>
    <row r="2644" spans="15:15" x14ac:dyDescent="0.15">
      <c r="O2644" s="49"/>
    </row>
    <row r="2645" spans="15:15" x14ac:dyDescent="0.15">
      <c r="O2645" s="49"/>
    </row>
    <row r="2646" spans="15:15" x14ac:dyDescent="0.15">
      <c r="O2646" s="49"/>
    </row>
    <row r="2647" spans="15:15" x14ac:dyDescent="0.15">
      <c r="O2647" s="49"/>
    </row>
    <row r="2648" spans="15:15" x14ac:dyDescent="0.15">
      <c r="O2648" s="49"/>
    </row>
    <row r="2649" spans="15:15" x14ac:dyDescent="0.15">
      <c r="O2649" s="49"/>
    </row>
    <row r="2650" spans="15:15" x14ac:dyDescent="0.15">
      <c r="O2650" s="49"/>
    </row>
    <row r="2651" spans="15:15" x14ac:dyDescent="0.15">
      <c r="O2651" s="49"/>
    </row>
    <row r="2652" spans="15:15" x14ac:dyDescent="0.15">
      <c r="O2652" s="49"/>
    </row>
    <row r="2653" spans="15:15" x14ac:dyDescent="0.15">
      <c r="O2653" s="49"/>
    </row>
    <row r="2654" spans="15:15" x14ac:dyDescent="0.15">
      <c r="O2654" s="49"/>
    </row>
    <row r="2655" spans="15:15" x14ac:dyDescent="0.15">
      <c r="O2655" s="49"/>
    </row>
    <row r="2656" spans="15:15" x14ac:dyDescent="0.15">
      <c r="O2656" s="49"/>
    </row>
    <row r="2657" spans="15:15" x14ac:dyDescent="0.15">
      <c r="O2657" s="49"/>
    </row>
    <row r="2658" spans="15:15" x14ac:dyDescent="0.15">
      <c r="O2658" s="49"/>
    </row>
    <row r="2659" spans="15:15" x14ac:dyDescent="0.15">
      <c r="O2659" s="49"/>
    </row>
    <row r="2660" spans="15:15" x14ac:dyDescent="0.15">
      <c r="O2660" s="49"/>
    </row>
    <row r="2661" spans="15:15" x14ac:dyDescent="0.15">
      <c r="O2661" s="49"/>
    </row>
    <row r="2662" spans="15:15" x14ac:dyDescent="0.15">
      <c r="O2662" s="49"/>
    </row>
    <row r="2663" spans="15:15" x14ac:dyDescent="0.15">
      <c r="O2663" s="49"/>
    </row>
    <row r="2664" spans="15:15" x14ac:dyDescent="0.15">
      <c r="O2664" s="49"/>
    </row>
    <row r="2665" spans="15:15" x14ac:dyDescent="0.15">
      <c r="O2665" s="49"/>
    </row>
    <row r="2666" spans="15:15" x14ac:dyDescent="0.15">
      <c r="O2666" s="49"/>
    </row>
    <row r="2667" spans="15:15" x14ac:dyDescent="0.15">
      <c r="O2667" s="49"/>
    </row>
    <row r="2668" spans="15:15" x14ac:dyDescent="0.15">
      <c r="O2668" s="49"/>
    </row>
    <row r="2669" spans="15:15" x14ac:dyDescent="0.15">
      <c r="O2669" s="49"/>
    </row>
    <row r="2670" spans="15:15" x14ac:dyDescent="0.15">
      <c r="O2670" s="49"/>
    </row>
    <row r="2671" spans="15:15" x14ac:dyDescent="0.15">
      <c r="O2671" s="49"/>
    </row>
    <row r="2672" spans="15:15" x14ac:dyDescent="0.15">
      <c r="O2672" s="49"/>
    </row>
    <row r="2673" spans="15:15" x14ac:dyDescent="0.15">
      <c r="O2673" s="49"/>
    </row>
    <row r="2674" spans="15:15" x14ac:dyDescent="0.15">
      <c r="O2674" s="49"/>
    </row>
    <row r="2675" spans="15:15" x14ac:dyDescent="0.15">
      <c r="O2675" s="49"/>
    </row>
    <row r="2676" spans="15:15" x14ac:dyDescent="0.15">
      <c r="O2676" s="49"/>
    </row>
    <row r="2677" spans="15:15" x14ac:dyDescent="0.15">
      <c r="O2677" s="49"/>
    </row>
    <row r="2678" spans="15:15" x14ac:dyDescent="0.15">
      <c r="O2678" s="49"/>
    </row>
    <row r="2679" spans="15:15" x14ac:dyDescent="0.15">
      <c r="O2679" s="49"/>
    </row>
    <row r="2680" spans="15:15" x14ac:dyDescent="0.15">
      <c r="O2680" s="49"/>
    </row>
    <row r="2681" spans="15:15" x14ac:dyDescent="0.15">
      <c r="O2681" s="49"/>
    </row>
    <row r="2682" spans="15:15" x14ac:dyDescent="0.15">
      <c r="O2682" s="49"/>
    </row>
    <row r="2683" spans="15:15" x14ac:dyDescent="0.15">
      <c r="O2683" s="49"/>
    </row>
    <row r="2684" spans="15:15" x14ac:dyDescent="0.15">
      <c r="O2684" s="49"/>
    </row>
    <row r="2685" spans="15:15" x14ac:dyDescent="0.15">
      <c r="O2685" s="49"/>
    </row>
    <row r="2686" spans="15:15" x14ac:dyDescent="0.15">
      <c r="O2686" s="49"/>
    </row>
    <row r="2687" spans="15:15" x14ac:dyDescent="0.15">
      <c r="O2687" s="49"/>
    </row>
    <row r="2688" spans="15:15" x14ac:dyDescent="0.15">
      <c r="O2688" s="49"/>
    </row>
    <row r="2689" spans="15:15" x14ac:dyDescent="0.15">
      <c r="O2689" s="49"/>
    </row>
    <row r="2690" spans="15:15" x14ac:dyDescent="0.15">
      <c r="O2690" s="49"/>
    </row>
    <row r="2691" spans="15:15" x14ac:dyDescent="0.15">
      <c r="O2691" s="49"/>
    </row>
    <row r="2692" spans="15:15" x14ac:dyDescent="0.15">
      <c r="O2692" s="49"/>
    </row>
    <row r="2693" spans="15:15" x14ac:dyDescent="0.15">
      <c r="O2693" s="49"/>
    </row>
    <row r="2694" spans="15:15" x14ac:dyDescent="0.15">
      <c r="O2694" s="49"/>
    </row>
    <row r="2695" spans="15:15" x14ac:dyDescent="0.15">
      <c r="O2695" s="49"/>
    </row>
    <row r="2696" spans="15:15" x14ac:dyDescent="0.15">
      <c r="O2696" s="49"/>
    </row>
    <row r="2697" spans="15:15" x14ac:dyDescent="0.15">
      <c r="O2697" s="49"/>
    </row>
    <row r="2698" spans="15:15" x14ac:dyDescent="0.15">
      <c r="O2698" s="49"/>
    </row>
    <row r="2699" spans="15:15" x14ac:dyDescent="0.15">
      <c r="O2699" s="49"/>
    </row>
    <row r="2700" spans="15:15" x14ac:dyDescent="0.15">
      <c r="O2700" s="49"/>
    </row>
    <row r="2701" spans="15:15" x14ac:dyDescent="0.15">
      <c r="O2701" s="49"/>
    </row>
    <row r="2702" spans="15:15" x14ac:dyDescent="0.15">
      <c r="O2702" s="49"/>
    </row>
    <row r="2703" spans="15:15" x14ac:dyDescent="0.15">
      <c r="O2703" s="49"/>
    </row>
    <row r="2704" spans="15:15" x14ac:dyDescent="0.15">
      <c r="O2704" s="49"/>
    </row>
    <row r="2705" spans="15:15" x14ac:dyDescent="0.15">
      <c r="O2705" s="49"/>
    </row>
    <row r="2706" spans="15:15" x14ac:dyDescent="0.15">
      <c r="O2706" s="49"/>
    </row>
    <row r="2707" spans="15:15" x14ac:dyDescent="0.15">
      <c r="O2707" s="49"/>
    </row>
    <row r="2708" spans="15:15" x14ac:dyDescent="0.15">
      <c r="O2708" s="49"/>
    </row>
    <row r="2709" spans="15:15" x14ac:dyDescent="0.15">
      <c r="O2709" s="49"/>
    </row>
    <row r="2710" spans="15:15" x14ac:dyDescent="0.15">
      <c r="O2710" s="49"/>
    </row>
    <row r="2711" spans="15:15" x14ac:dyDescent="0.15">
      <c r="O2711" s="49"/>
    </row>
    <row r="2712" spans="15:15" x14ac:dyDescent="0.15">
      <c r="O2712" s="49"/>
    </row>
    <row r="2713" spans="15:15" x14ac:dyDescent="0.15">
      <c r="O2713" s="49"/>
    </row>
    <row r="2714" spans="15:15" x14ac:dyDescent="0.15">
      <c r="O2714" s="49"/>
    </row>
    <row r="2715" spans="15:15" x14ac:dyDescent="0.15">
      <c r="O2715" s="49"/>
    </row>
    <row r="2716" spans="15:15" x14ac:dyDescent="0.15">
      <c r="O2716" s="49"/>
    </row>
    <row r="2717" spans="15:15" x14ac:dyDescent="0.15">
      <c r="O2717" s="49"/>
    </row>
    <row r="2718" spans="15:15" x14ac:dyDescent="0.15">
      <c r="O2718" s="49"/>
    </row>
    <row r="2719" spans="15:15" x14ac:dyDescent="0.15">
      <c r="O2719" s="49"/>
    </row>
    <row r="2720" spans="15:15" x14ac:dyDescent="0.15">
      <c r="O2720" s="49"/>
    </row>
    <row r="2721" spans="15:15" x14ac:dyDescent="0.15">
      <c r="O2721" s="49"/>
    </row>
    <row r="2722" spans="15:15" x14ac:dyDescent="0.15">
      <c r="O2722" s="49"/>
    </row>
    <row r="2723" spans="15:15" x14ac:dyDescent="0.15">
      <c r="O2723" s="49"/>
    </row>
    <row r="2724" spans="15:15" x14ac:dyDescent="0.15">
      <c r="O2724" s="49"/>
    </row>
    <row r="2725" spans="15:15" x14ac:dyDescent="0.15">
      <c r="O2725" s="49"/>
    </row>
    <row r="2726" spans="15:15" x14ac:dyDescent="0.15">
      <c r="O2726" s="49"/>
    </row>
    <row r="2727" spans="15:15" x14ac:dyDescent="0.15">
      <c r="O2727" s="49"/>
    </row>
    <row r="2728" spans="15:15" x14ac:dyDescent="0.15">
      <c r="O2728" s="49"/>
    </row>
    <row r="2729" spans="15:15" x14ac:dyDescent="0.15">
      <c r="O2729" s="49"/>
    </row>
    <row r="2730" spans="15:15" x14ac:dyDescent="0.15">
      <c r="O2730" s="49"/>
    </row>
    <row r="2731" spans="15:15" x14ac:dyDescent="0.15">
      <c r="O2731" s="49"/>
    </row>
    <row r="2732" spans="15:15" x14ac:dyDescent="0.15">
      <c r="O2732" s="49"/>
    </row>
    <row r="2733" spans="15:15" x14ac:dyDescent="0.15">
      <c r="O2733" s="49"/>
    </row>
    <row r="2734" spans="15:15" x14ac:dyDescent="0.15">
      <c r="O2734" s="49"/>
    </row>
    <row r="2735" spans="15:15" x14ac:dyDescent="0.15">
      <c r="O2735" s="49"/>
    </row>
    <row r="2736" spans="15:15" x14ac:dyDescent="0.15">
      <c r="O2736" s="49"/>
    </row>
    <row r="2737" spans="15:15" x14ac:dyDescent="0.15">
      <c r="O2737" s="49"/>
    </row>
    <row r="2738" spans="15:15" x14ac:dyDescent="0.15">
      <c r="O2738" s="49"/>
    </row>
    <row r="2739" spans="15:15" x14ac:dyDescent="0.15">
      <c r="O2739" s="49"/>
    </row>
    <row r="2740" spans="15:15" x14ac:dyDescent="0.15">
      <c r="O2740" s="49"/>
    </row>
    <row r="2741" spans="15:15" x14ac:dyDescent="0.15">
      <c r="O2741" s="49"/>
    </row>
    <row r="2742" spans="15:15" x14ac:dyDescent="0.15">
      <c r="O2742" s="49"/>
    </row>
    <row r="2743" spans="15:15" x14ac:dyDescent="0.15">
      <c r="O2743" s="49"/>
    </row>
    <row r="2744" spans="15:15" x14ac:dyDescent="0.15">
      <c r="O2744" s="49"/>
    </row>
    <row r="2745" spans="15:15" x14ac:dyDescent="0.15">
      <c r="O2745" s="49"/>
    </row>
    <row r="2746" spans="15:15" x14ac:dyDescent="0.15">
      <c r="O2746" s="49"/>
    </row>
    <row r="2747" spans="15:15" x14ac:dyDescent="0.15">
      <c r="O2747" s="49"/>
    </row>
    <row r="2748" spans="15:15" x14ac:dyDescent="0.15">
      <c r="O2748" s="49"/>
    </row>
    <row r="2749" spans="15:15" x14ac:dyDescent="0.15">
      <c r="O2749" s="49"/>
    </row>
    <row r="2750" spans="15:15" x14ac:dyDescent="0.15">
      <c r="O2750" s="49"/>
    </row>
    <row r="2751" spans="15:15" x14ac:dyDescent="0.15">
      <c r="O2751" s="49"/>
    </row>
    <row r="2752" spans="15:15" x14ac:dyDescent="0.15">
      <c r="O2752" s="49"/>
    </row>
    <row r="2753" spans="15:15" x14ac:dyDescent="0.15">
      <c r="O2753" s="49"/>
    </row>
    <row r="2754" spans="15:15" x14ac:dyDescent="0.15">
      <c r="O2754" s="49"/>
    </row>
    <row r="2755" spans="15:15" x14ac:dyDescent="0.15">
      <c r="O2755" s="49"/>
    </row>
    <row r="2756" spans="15:15" x14ac:dyDescent="0.15">
      <c r="O2756" s="49"/>
    </row>
    <row r="2757" spans="15:15" x14ac:dyDescent="0.15">
      <c r="O2757" s="49"/>
    </row>
    <row r="2758" spans="15:15" x14ac:dyDescent="0.15">
      <c r="O2758" s="49"/>
    </row>
    <row r="2759" spans="15:15" x14ac:dyDescent="0.15">
      <c r="O2759" s="49"/>
    </row>
    <row r="2760" spans="15:15" x14ac:dyDescent="0.15">
      <c r="O2760" s="49"/>
    </row>
    <row r="2761" spans="15:15" x14ac:dyDescent="0.15">
      <c r="O2761" s="49"/>
    </row>
    <row r="2762" spans="15:15" x14ac:dyDescent="0.15">
      <c r="O2762" s="49"/>
    </row>
    <row r="2763" spans="15:15" x14ac:dyDescent="0.15">
      <c r="O2763" s="49"/>
    </row>
    <row r="2764" spans="15:15" x14ac:dyDescent="0.15">
      <c r="O2764" s="49"/>
    </row>
    <row r="2765" spans="15:15" x14ac:dyDescent="0.15">
      <c r="O2765" s="49"/>
    </row>
    <row r="2766" spans="15:15" x14ac:dyDescent="0.15">
      <c r="O2766" s="49"/>
    </row>
    <row r="2767" spans="15:15" x14ac:dyDescent="0.15">
      <c r="O2767" s="49"/>
    </row>
    <row r="2768" spans="15:15" x14ac:dyDescent="0.15">
      <c r="O2768" s="49"/>
    </row>
    <row r="2769" spans="15:15" x14ac:dyDescent="0.15">
      <c r="O2769" s="49"/>
    </row>
    <row r="2770" spans="15:15" x14ac:dyDescent="0.15">
      <c r="O2770" s="49"/>
    </row>
    <row r="2771" spans="15:15" x14ac:dyDescent="0.15">
      <c r="O2771" s="49"/>
    </row>
    <row r="2772" spans="15:15" x14ac:dyDescent="0.15">
      <c r="O2772" s="49"/>
    </row>
    <row r="2773" spans="15:15" x14ac:dyDescent="0.15">
      <c r="O2773" s="49"/>
    </row>
    <row r="2774" spans="15:15" x14ac:dyDescent="0.15">
      <c r="O2774" s="49"/>
    </row>
    <row r="2775" spans="15:15" x14ac:dyDescent="0.15">
      <c r="O2775" s="49"/>
    </row>
    <row r="2776" spans="15:15" x14ac:dyDescent="0.15">
      <c r="O2776" s="49"/>
    </row>
    <row r="2777" spans="15:15" x14ac:dyDescent="0.15">
      <c r="O2777" s="49"/>
    </row>
    <row r="2778" spans="15:15" x14ac:dyDescent="0.15">
      <c r="O2778" s="49"/>
    </row>
    <row r="2779" spans="15:15" x14ac:dyDescent="0.15">
      <c r="O2779" s="49"/>
    </row>
    <row r="2780" spans="15:15" x14ac:dyDescent="0.15">
      <c r="O2780" s="49"/>
    </row>
    <row r="2781" spans="15:15" x14ac:dyDescent="0.15">
      <c r="O2781" s="49"/>
    </row>
    <row r="2782" spans="15:15" x14ac:dyDescent="0.15">
      <c r="O2782" s="49"/>
    </row>
    <row r="2783" spans="15:15" x14ac:dyDescent="0.15">
      <c r="O2783" s="49"/>
    </row>
    <row r="2784" spans="15:15" x14ac:dyDescent="0.15">
      <c r="O2784" s="49"/>
    </row>
    <row r="2785" spans="15:15" x14ac:dyDescent="0.15">
      <c r="O2785" s="49"/>
    </row>
    <row r="2786" spans="15:15" x14ac:dyDescent="0.15">
      <c r="O2786" s="49"/>
    </row>
    <row r="2787" spans="15:15" x14ac:dyDescent="0.15">
      <c r="O2787" s="49"/>
    </row>
    <row r="2788" spans="15:15" x14ac:dyDescent="0.15">
      <c r="O2788" s="49"/>
    </row>
    <row r="2789" spans="15:15" x14ac:dyDescent="0.15">
      <c r="O2789" s="49"/>
    </row>
    <row r="2790" spans="15:15" x14ac:dyDescent="0.15">
      <c r="O2790" s="49"/>
    </row>
    <row r="2791" spans="15:15" x14ac:dyDescent="0.15">
      <c r="O2791" s="49"/>
    </row>
    <row r="2792" spans="15:15" x14ac:dyDescent="0.15">
      <c r="O2792" s="49"/>
    </row>
    <row r="2793" spans="15:15" x14ac:dyDescent="0.15">
      <c r="O2793" s="49"/>
    </row>
    <row r="2794" spans="15:15" x14ac:dyDescent="0.15">
      <c r="O2794" s="49"/>
    </row>
    <row r="2795" spans="15:15" x14ac:dyDescent="0.15">
      <c r="O2795" s="49"/>
    </row>
    <row r="2796" spans="15:15" x14ac:dyDescent="0.15">
      <c r="O2796" s="49"/>
    </row>
    <row r="2797" spans="15:15" x14ac:dyDescent="0.15">
      <c r="O2797" s="49"/>
    </row>
    <row r="2798" spans="15:15" x14ac:dyDescent="0.15">
      <c r="O2798" s="49"/>
    </row>
    <row r="2799" spans="15:15" x14ac:dyDescent="0.15">
      <c r="O2799" s="49"/>
    </row>
    <row r="2800" spans="15:15" x14ac:dyDescent="0.15">
      <c r="O2800" s="49"/>
    </row>
    <row r="2801" spans="15:15" x14ac:dyDescent="0.15">
      <c r="O2801" s="49"/>
    </row>
    <row r="2802" spans="15:15" x14ac:dyDescent="0.15">
      <c r="O2802" s="49"/>
    </row>
    <row r="2803" spans="15:15" x14ac:dyDescent="0.15">
      <c r="O2803" s="49"/>
    </row>
    <row r="2804" spans="15:15" x14ac:dyDescent="0.15">
      <c r="O2804" s="49"/>
    </row>
    <row r="2805" spans="15:15" x14ac:dyDescent="0.15">
      <c r="O2805" s="49"/>
    </row>
    <row r="2806" spans="15:15" x14ac:dyDescent="0.15">
      <c r="O2806" s="49"/>
    </row>
    <row r="2807" spans="15:15" x14ac:dyDescent="0.15">
      <c r="O2807" s="49"/>
    </row>
    <row r="2808" spans="15:15" x14ac:dyDescent="0.15">
      <c r="O2808" s="49"/>
    </row>
    <row r="2809" spans="15:15" x14ac:dyDescent="0.15">
      <c r="O2809" s="49"/>
    </row>
    <row r="2810" spans="15:15" x14ac:dyDescent="0.15">
      <c r="O2810" s="49"/>
    </row>
    <row r="2811" spans="15:15" x14ac:dyDescent="0.15">
      <c r="O2811" s="49"/>
    </row>
    <row r="2812" spans="15:15" x14ac:dyDescent="0.15">
      <c r="O2812" s="49"/>
    </row>
    <row r="2813" spans="15:15" x14ac:dyDescent="0.15">
      <c r="O2813" s="49"/>
    </row>
    <row r="2814" spans="15:15" x14ac:dyDescent="0.15">
      <c r="O2814" s="49"/>
    </row>
    <row r="2815" spans="15:15" x14ac:dyDescent="0.15">
      <c r="O2815" s="49"/>
    </row>
    <row r="2816" spans="15:15" x14ac:dyDescent="0.15">
      <c r="O2816" s="49"/>
    </row>
    <row r="2817" spans="15:15" x14ac:dyDescent="0.15">
      <c r="O2817" s="49"/>
    </row>
    <row r="2818" spans="15:15" x14ac:dyDescent="0.15">
      <c r="O2818" s="49"/>
    </row>
    <row r="2819" spans="15:15" x14ac:dyDescent="0.15">
      <c r="O2819" s="49"/>
    </row>
    <row r="2820" spans="15:15" x14ac:dyDescent="0.15">
      <c r="O2820" s="49"/>
    </row>
    <row r="2821" spans="15:15" x14ac:dyDescent="0.15">
      <c r="O2821" s="49"/>
    </row>
    <row r="2822" spans="15:15" x14ac:dyDescent="0.15">
      <c r="O2822" s="49"/>
    </row>
    <row r="2823" spans="15:15" x14ac:dyDescent="0.15">
      <c r="O2823" s="49"/>
    </row>
    <row r="2824" spans="15:15" x14ac:dyDescent="0.15">
      <c r="O2824" s="49"/>
    </row>
    <row r="2825" spans="15:15" x14ac:dyDescent="0.15">
      <c r="O2825" s="49"/>
    </row>
    <row r="2826" spans="15:15" x14ac:dyDescent="0.15">
      <c r="O2826" s="49"/>
    </row>
    <row r="2827" spans="15:15" x14ac:dyDescent="0.15">
      <c r="O2827" s="49"/>
    </row>
    <row r="2828" spans="15:15" x14ac:dyDescent="0.15">
      <c r="O2828" s="49"/>
    </row>
    <row r="2829" spans="15:15" x14ac:dyDescent="0.15">
      <c r="O2829" s="49"/>
    </row>
    <row r="2830" spans="15:15" x14ac:dyDescent="0.15">
      <c r="O2830" s="49"/>
    </row>
    <row r="2831" spans="15:15" x14ac:dyDescent="0.15">
      <c r="O2831" s="49"/>
    </row>
    <row r="2832" spans="15:15" x14ac:dyDescent="0.15">
      <c r="O2832" s="49"/>
    </row>
    <row r="2833" spans="15:15" x14ac:dyDescent="0.15">
      <c r="O2833" s="49"/>
    </row>
    <row r="2834" spans="15:15" x14ac:dyDescent="0.15">
      <c r="O2834" s="49"/>
    </row>
    <row r="2835" spans="15:15" x14ac:dyDescent="0.15">
      <c r="O2835" s="49"/>
    </row>
    <row r="2836" spans="15:15" x14ac:dyDescent="0.15">
      <c r="O2836" s="49"/>
    </row>
    <row r="2837" spans="15:15" x14ac:dyDescent="0.15">
      <c r="O2837" s="49"/>
    </row>
    <row r="2838" spans="15:15" x14ac:dyDescent="0.15">
      <c r="O2838" s="49"/>
    </row>
    <row r="2839" spans="15:15" x14ac:dyDescent="0.15">
      <c r="O2839" s="49"/>
    </row>
    <row r="2840" spans="15:15" x14ac:dyDescent="0.15">
      <c r="O2840" s="49"/>
    </row>
    <row r="2841" spans="15:15" x14ac:dyDescent="0.15">
      <c r="O2841" s="49"/>
    </row>
    <row r="2842" spans="15:15" x14ac:dyDescent="0.15">
      <c r="O2842" s="49"/>
    </row>
    <row r="2843" spans="15:15" x14ac:dyDescent="0.15">
      <c r="O2843" s="49"/>
    </row>
    <row r="2844" spans="15:15" x14ac:dyDescent="0.15">
      <c r="O2844" s="49"/>
    </row>
    <row r="2845" spans="15:15" x14ac:dyDescent="0.15">
      <c r="O2845" s="49"/>
    </row>
    <row r="2846" spans="15:15" x14ac:dyDescent="0.15">
      <c r="O2846" s="49"/>
    </row>
    <row r="2847" spans="15:15" x14ac:dyDescent="0.15">
      <c r="O2847" s="49"/>
    </row>
    <row r="2848" spans="15:15" x14ac:dyDescent="0.15">
      <c r="O2848" s="49"/>
    </row>
    <row r="2849" spans="15:15" x14ac:dyDescent="0.15">
      <c r="O2849" s="49"/>
    </row>
    <row r="2850" spans="15:15" x14ac:dyDescent="0.15">
      <c r="O2850" s="49"/>
    </row>
    <row r="2851" spans="15:15" x14ac:dyDescent="0.15">
      <c r="O2851" s="49"/>
    </row>
    <row r="2852" spans="15:15" x14ac:dyDescent="0.15">
      <c r="O2852" s="49"/>
    </row>
    <row r="2853" spans="15:15" x14ac:dyDescent="0.15">
      <c r="O2853" s="49"/>
    </row>
    <row r="2854" spans="15:15" x14ac:dyDescent="0.15">
      <c r="O2854" s="49"/>
    </row>
    <row r="2855" spans="15:15" x14ac:dyDescent="0.15">
      <c r="O2855" s="49"/>
    </row>
    <row r="2856" spans="15:15" x14ac:dyDescent="0.15">
      <c r="O2856" s="49"/>
    </row>
    <row r="2857" spans="15:15" x14ac:dyDescent="0.15">
      <c r="O2857" s="49"/>
    </row>
    <row r="2858" spans="15:15" x14ac:dyDescent="0.15">
      <c r="O2858" s="49"/>
    </row>
    <row r="2859" spans="15:15" x14ac:dyDescent="0.15">
      <c r="O2859" s="49"/>
    </row>
    <row r="2860" spans="15:15" x14ac:dyDescent="0.15">
      <c r="O2860" s="49"/>
    </row>
    <row r="2861" spans="15:15" x14ac:dyDescent="0.15">
      <c r="O2861" s="49"/>
    </row>
    <row r="2862" spans="15:15" x14ac:dyDescent="0.15">
      <c r="O2862" s="49"/>
    </row>
    <row r="2863" spans="15:15" x14ac:dyDescent="0.15">
      <c r="O2863" s="49"/>
    </row>
    <row r="2864" spans="15:15" x14ac:dyDescent="0.15">
      <c r="O2864" s="49"/>
    </row>
    <row r="2865" spans="15:15" x14ac:dyDescent="0.15">
      <c r="O2865" s="49"/>
    </row>
    <row r="2866" spans="15:15" x14ac:dyDescent="0.15">
      <c r="O2866" s="49"/>
    </row>
    <row r="2867" spans="15:15" x14ac:dyDescent="0.15">
      <c r="O2867" s="49"/>
    </row>
    <row r="2868" spans="15:15" x14ac:dyDescent="0.15">
      <c r="O2868" s="49"/>
    </row>
    <row r="2869" spans="15:15" x14ac:dyDescent="0.15">
      <c r="O2869" s="49"/>
    </row>
    <row r="2870" spans="15:15" x14ac:dyDescent="0.15">
      <c r="O2870" s="49"/>
    </row>
    <row r="2871" spans="15:15" x14ac:dyDescent="0.15">
      <c r="O2871" s="49"/>
    </row>
    <row r="2872" spans="15:15" x14ac:dyDescent="0.15">
      <c r="O2872" s="49"/>
    </row>
    <row r="2873" spans="15:15" x14ac:dyDescent="0.15">
      <c r="O2873" s="49"/>
    </row>
    <row r="2874" spans="15:15" x14ac:dyDescent="0.15">
      <c r="O2874" s="49"/>
    </row>
    <row r="2875" spans="15:15" x14ac:dyDescent="0.15">
      <c r="O2875" s="49"/>
    </row>
    <row r="2876" spans="15:15" x14ac:dyDescent="0.15">
      <c r="O2876" s="49"/>
    </row>
    <row r="2877" spans="15:15" x14ac:dyDescent="0.15">
      <c r="O2877" s="49"/>
    </row>
    <row r="2878" spans="15:15" x14ac:dyDescent="0.15">
      <c r="O2878" s="49"/>
    </row>
    <row r="2879" spans="15:15" x14ac:dyDescent="0.15">
      <c r="O2879" s="49"/>
    </row>
    <row r="2880" spans="15:15" x14ac:dyDescent="0.15">
      <c r="O2880" s="49"/>
    </row>
    <row r="2881" spans="15:15" x14ac:dyDescent="0.15">
      <c r="O2881" s="49"/>
    </row>
    <row r="2882" spans="15:15" x14ac:dyDescent="0.15">
      <c r="O2882" s="49"/>
    </row>
    <row r="2883" spans="15:15" x14ac:dyDescent="0.15">
      <c r="O2883" s="49"/>
    </row>
    <row r="2884" spans="15:15" x14ac:dyDescent="0.15">
      <c r="O2884" s="49"/>
    </row>
    <row r="2885" spans="15:15" x14ac:dyDescent="0.15">
      <c r="O2885" s="49"/>
    </row>
    <row r="2886" spans="15:15" x14ac:dyDescent="0.15">
      <c r="O2886" s="49"/>
    </row>
    <row r="2887" spans="15:15" x14ac:dyDescent="0.15">
      <c r="O2887" s="49"/>
    </row>
    <row r="2888" spans="15:15" x14ac:dyDescent="0.15">
      <c r="O2888" s="49"/>
    </row>
    <row r="2889" spans="15:15" x14ac:dyDescent="0.15">
      <c r="O2889" s="49"/>
    </row>
    <row r="2890" spans="15:15" x14ac:dyDescent="0.15">
      <c r="O2890" s="49"/>
    </row>
    <row r="2891" spans="15:15" x14ac:dyDescent="0.15">
      <c r="O2891" s="49"/>
    </row>
    <row r="2892" spans="15:15" x14ac:dyDescent="0.15">
      <c r="O2892" s="49"/>
    </row>
    <row r="2893" spans="15:15" x14ac:dyDescent="0.15">
      <c r="O2893" s="49"/>
    </row>
    <row r="2894" spans="15:15" x14ac:dyDescent="0.15">
      <c r="O2894" s="49"/>
    </row>
    <row r="2895" spans="15:15" x14ac:dyDescent="0.15">
      <c r="O2895" s="49"/>
    </row>
    <row r="2896" spans="15:15" x14ac:dyDescent="0.15">
      <c r="O2896" s="49"/>
    </row>
    <row r="2897" spans="15:15" x14ac:dyDescent="0.15">
      <c r="O2897" s="49"/>
    </row>
    <row r="2898" spans="15:15" x14ac:dyDescent="0.15">
      <c r="O2898" s="49"/>
    </row>
    <row r="2899" spans="15:15" x14ac:dyDescent="0.15">
      <c r="O2899" s="49"/>
    </row>
    <row r="2900" spans="15:15" x14ac:dyDescent="0.15">
      <c r="O2900" s="49"/>
    </row>
    <row r="2901" spans="15:15" x14ac:dyDescent="0.15">
      <c r="O2901" s="49"/>
    </row>
    <row r="2902" spans="15:15" x14ac:dyDescent="0.15">
      <c r="O2902" s="49"/>
    </row>
    <row r="2903" spans="15:15" x14ac:dyDescent="0.15">
      <c r="O2903" s="49"/>
    </row>
    <row r="2904" spans="15:15" x14ac:dyDescent="0.15">
      <c r="O2904" s="49"/>
    </row>
    <row r="2905" spans="15:15" x14ac:dyDescent="0.15">
      <c r="O2905" s="49"/>
    </row>
    <row r="2906" spans="15:15" x14ac:dyDescent="0.15">
      <c r="O2906" s="49"/>
    </row>
    <row r="2907" spans="15:15" x14ac:dyDescent="0.15">
      <c r="O2907" s="49"/>
    </row>
    <row r="2908" spans="15:15" x14ac:dyDescent="0.15">
      <c r="O2908" s="49"/>
    </row>
    <row r="2909" spans="15:15" x14ac:dyDescent="0.15">
      <c r="O2909" s="49"/>
    </row>
    <row r="2910" spans="15:15" x14ac:dyDescent="0.15">
      <c r="O2910" s="49"/>
    </row>
    <row r="2911" spans="15:15" x14ac:dyDescent="0.15">
      <c r="O2911" s="49"/>
    </row>
    <row r="2912" spans="15:15" x14ac:dyDescent="0.15">
      <c r="O2912" s="49"/>
    </row>
    <row r="2913" spans="15:15" x14ac:dyDescent="0.15">
      <c r="O2913" s="49"/>
    </row>
    <row r="2914" spans="15:15" x14ac:dyDescent="0.15">
      <c r="O2914" s="49"/>
    </row>
    <row r="2915" spans="15:15" x14ac:dyDescent="0.15">
      <c r="O2915" s="49"/>
    </row>
    <row r="2916" spans="15:15" x14ac:dyDescent="0.15">
      <c r="O2916" s="49"/>
    </row>
    <row r="2917" spans="15:15" x14ac:dyDescent="0.15">
      <c r="O2917" s="49"/>
    </row>
    <row r="2918" spans="15:15" x14ac:dyDescent="0.15">
      <c r="O2918" s="49"/>
    </row>
    <row r="2919" spans="15:15" x14ac:dyDescent="0.15">
      <c r="O2919" s="49"/>
    </row>
    <row r="2920" spans="15:15" x14ac:dyDescent="0.15">
      <c r="O2920" s="49"/>
    </row>
    <row r="2921" spans="15:15" x14ac:dyDescent="0.15">
      <c r="O2921" s="49"/>
    </row>
    <row r="2922" spans="15:15" x14ac:dyDescent="0.15">
      <c r="O2922" s="49"/>
    </row>
    <row r="2923" spans="15:15" x14ac:dyDescent="0.15">
      <c r="O2923" s="49"/>
    </row>
    <row r="2924" spans="15:15" x14ac:dyDescent="0.15">
      <c r="O2924" s="49"/>
    </row>
    <row r="2925" spans="15:15" x14ac:dyDescent="0.15">
      <c r="O2925" s="49"/>
    </row>
    <row r="2926" spans="15:15" x14ac:dyDescent="0.15">
      <c r="O2926" s="49"/>
    </row>
    <row r="2927" spans="15:15" x14ac:dyDescent="0.15">
      <c r="O2927" s="49"/>
    </row>
    <row r="2928" spans="15:15" x14ac:dyDescent="0.15">
      <c r="O2928" s="49"/>
    </row>
    <row r="2929" spans="15:15" x14ac:dyDescent="0.15">
      <c r="O2929" s="49"/>
    </row>
    <row r="2930" spans="15:15" x14ac:dyDescent="0.15">
      <c r="O2930" s="49"/>
    </row>
    <row r="2931" spans="15:15" x14ac:dyDescent="0.15">
      <c r="O2931" s="49"/>
    </row>
    <row r="2932" spans="15:15" x14ac:dyDescent="0.15">
      <c r="O2932" s="49"/>
    </row>
    <row r="2933" spans="15:15" x14ac:dyDescent="0.15">
      <c r="O2933" s="49"/>
    </row>
    <row r="2934" spans="15:15" x14ac:dyDescent="0.15">
      <c r="O2934" s="49"/>
    </row>
    <row r="2935" spans="15:15" x14ac:dyDescent="0.15">
      <c r="O2935" s="49"/>
    </row>
    <row r="2936" spans="15:15" x14ac:dyDescent="0.15">
      <c r="O2936" s="49"/>
    </row>
    <row r="2937" spans="15:15" x14ac:dyDescent="0.15">
      <c r="O2937" s="49"/>
    </row>
    <row r="2938" spans="15:15" x14ac:dyDescent="0.15">
      <c r="O2938" s="49"/>
    </row>
    <row r="2939" spans="15:15" x14ac:dyDescent="0.15">
      <c r="O2939" s="49"/>
    </row>
    <row r="2940" spans="15:15" x14ac:dyDescent="0.15">
      <c r="O2940" s="49"/>
    </row>
    <row r="2941" spans="15:15" x14ac:dyDescent="0.15">
      <c r="O2941" s="49"/>
    </row>
    <row r="2942" spans="15:15" x14ac:dyDescent="0.15">
      <c r="O2942" s="49"/>
    </row>
    <row r="2943" spans="15:15" x14ac:dyDescent="0.15">
      <c r="O2943" s="49"/>
    </row>
    <row r="2944" spans="15:15" x14ac:dyDescent="0.15">
      <c r="O2944" s="49"/>
    </row>
    <row r="2945" spans="15:15" x14ac:dyDescent="0.15">
      <c r="O2945" s="49"/>
    </row>
    <row r="2946" spans="15:15" x14ac:dyDescent="0.15">
      <c r="O2946" s="49"/>
    </row>
    <row r="2947" spans="15:15" x14ac:dyDescent="0.15">
      <c r="O2947" s="49"/>
    </row>
    <row r="2948" spans="15:15" x14ac:dyDescent="0.15">
      <c r="O2948" s="49"/>
    </row>
    <row r="2949" spans="15:15" x14ac:dyDescent="0.15">
      <c r="O2949" s="49"/>
    </row>
    <row r="2950" spans="15:15" x14ac:dyDescent="0.15">
      <c r="O2950" s="49"/>
    </row>
    <row r="2951" spans="15:15" x14ac:dyDescent="0.15">
      <c r="O2951" s="49"/>
    </row>
    <row r="2952" spans="15:15" x14ac:dyDescent="0.15">
      <c r="O2952" s="49"/>
    </row>
    <row r="2953" spans="15:15" x14ac:dyDescent="0.15">
      <c r="O2953" s="49"/>
    </row>
    <row r="2954" spans="15:15" x14ac:dyDescent="0.15">
      <c r="O2954" s="49"/>
    </row>
    <row r="2955" spans="15:15" x14ac:dyDescent="0.15">
      <c r="O2955" s="49"/>
    </row>
    <row r="2956" spans="15:15" x14ac:dyDescent="0.15">
      <c r="O2956" s="49"/>
    </row>
    <row r="2957" spans="15:15" x14ac:dyDescent="0.15">
      <c r="O2957" s="49"/>
    </row>
    <row r="2958" spans="15:15" x14ac:dyDescent="0.15">
      <c r="O2958" s="49"/>
    </row>
    <row r="2959" spans="15:15" x14ac:dyDescent="0.15">
      <c r="O2959" s="49"/>
    </row>
    <row r="2960" spans="15:15" x14ac:dyDescent="0.15">
      <c r="O2960" s="49"/>
    </row>
    <row r="2961" spans="15:15" x14ac:dyDescent="0.15">
      <c r="O2961" s="49"/>
    </row>
    <row r="2962" spans="15:15" x14ac:dyDescent="0.15">
      <c r="O2962" s="49"/>
    </row>
    <row r="2963" spans="15:15" x14ac:dyDescent="0.15">
      <c r="O2963" s="49"/>
    </row>
    <row r="2964" spans="15:15" x14ac:dyDescent="0.15">
      <c r="O2964" s="49"/>
    </row>
    <row r="2965" spans="15:15" x14ac:dyDescent="0.15">
      <c r="O2965" s="49"/>
    </row>
    <row r="2966" spans="15:15" x14ac:dyDescent="0.15">
      <c r="O2966" s="49"/>
    </row>
    <row r="2967" spans="15:15" x14ac:dyDescent="0.15">
      <c r="O2967" s="49"/>
    </row>
    <row r="2968" spans="15:15" x14ac:dyDescent="0.15">
      <c r="O2968" s="49"/>
    </row>
    <row r="2969" spans="15:15" x14ac:dyDescent="0.15">
      <c r="O2969" s="49"/>
    </row>
    <row r="2970" spans="15:15" x14ac:dyDescent="0.15">
      <c r="O2970" s="49"/>
    </row>
    <row r="2971" spans="15:15" x14ac:dyDescent="0.15">
      <c r="O2971" s="49"/>
    </row>
    <row r="2972" spans="15:15" x14ac:dyDescent="0.15">
      <c r="O2972" s="49"/>
    </row>
    <row r="2973" spans="15:15" x14ac:dyDescent="0.15">
      <c r="O2973" s="49"/>
    </row>
    <row r="2974" spans="15:15" x14ac:dyDescent="0.15">
      <c r="O2974" s="49"/>
    </row>
    <row r="2975" spans="15:15" x14ac:dyDescent="0.15">
      <c r="O2975" s="49"/>
    </row>
    <row r="2976" spans="15:15" x14ac:dyDescent="0.15">
      <c r="O2976" s="49"/>
    </row>
    <row r="2977" spans="15:15" x14ac:dyDescent="0.15">
      <c r="O2977" s="49"/>
    </row>
    <row r="2978" spans="15:15" x14ac:dyDescent="0.15">
      <c r="O2978" s="49"/>
    </row>
    <row r="2979" spans="15:15" x14ac:dyDescent="0.15">
      <c r="O2979" s="49"/>
    </row>
    <row r="2980" spans="15:15" x14ac:dyDescent="0.15">
      <c r="O2980" s="49"/>
    </row>
    <row r="2981" spans="15:15" x14ac:dyDescent="0.15">
      <c r="O2981" s="49"/>
    </row>
    <row r="2982" spans="15:15" x14ac:dyDescent="0.15">
      <c r="O2982" s="49"/>
    </row>
    <row r="2983" spans="15:15" x14ac:dyDescent="0.15">
      <c r="O2983" s="49"/>
    </row>
    <row r="2984" spans="15:15" x14ac:dyDescent="0.15">
      <c r="O2984" s="49"/>
    </row>
    <row r="2985" spans="15:15" x14ac:dyDescent="0.15">
      <c r="O2985" s="49"/>
    </row>
    <row r="2986" spans="15:15" x14ac:dyDescent="0.15">
      <c r="O2986" s="49"/>
    </row>
    <row r="2987" spans="15:15" x14ac:dyDescent="0.15">
      <c r="O2987" s="49"/>
    </row>
    <row r="2988" spans="15:15" x14ac:dyDescent="0.15">
      <c r="O2988" s="49"/>
    </row>
    <row r="2989" spans="15:15" x14ac:dyDescent="0.15">
      <c r="O2989" s="49"/>
    </row>
    <row r="2990" spans="15:15" x14ac:dyDescent="0.15">
      <c r="O2990" s="49"/>
    </row>
    <row r="2991" spans="15:15" x14ac:dyDescent="0.15">
      <c r="O2991" s="49"/>
    </row>
    <row r="2992" spans="15:15" x14ac:dyDescent="0.15">
      <c r="O2992" s="49"/>
    </row>
    <row r="2993" spans="15:15" x14ac:dyDescent="0.15">
      <c r="O2993" s="49"/>
    </row>
    <row r="2994" spans="15:15" x14ac:dyDescent="0.15">
      <c r="O2994" s="49"/>
    </row>
    <row r="2995" spans="15:15" x14ac:dyDescent="0.15">
      <c r="O2995" s="49"/>
    </row>
    <row r="2996" spans="15:15" x14ac:dyDescent="0.15">
      <c r="O2996" s="49"/>
    </row>
    <row r="2997" spans="15:15" x14ac:dyDescent="0.15">
      <c r="O2997" s="49"/>
    </row>
    <row r="2998" spans="15:15" x14ac:dyDescent="0.15">
      <c r="O2998" s="49"/>
    </row>
    <row r="2999" spans="15:15" x14ac:dyDescent="0.15">
      <c r="O2999" s="49"/>
    </row>
    <row r="3000" spans="15:15" x14ac:dyDescent="0.15">
      <c r="O3000" s="49"/>
    </row>
    <row r="3001" spans="15:15" x14ac:dyDescent="0.15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81"/>
  <sheetViews>
    <sheetView topLeftCell="D1"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408</v>
      </c>
      <c r="C1" t="s">
        <v>410</v>
      </c>
      <c r="D1" t="s">
        <v>411</v>
      </c>
      <c r="E1" t="s">
        <v>412</v>
      </c>
      <c r="F1" t="s">
        <v>89</v>
      </c>
      <c r="G1" t="s">
        <v>413</v>
      </c>
      <c r="H1" t="s">
        <v>111</v>
      </c>
      <c r="I1" t="s">
        <v>113</v>
      </c>
      <c r="J1" t="s">
        <v>106</v>
      </c>
      <c r="K1" t="s">
        <v>109</v>
      </c>
      <c r="L1" t="s">
        <v>414</v>
      </c>
      <c r="M1" t="s">
        <v>415</v>
      </c>
      <c r="N1" t="s">
        <v>206</v>
      </c>
      <c r="O1" t="s">
        <v>207</v>
      </c>
      <c r="P1" t="s">
        <v>85</v>
      </c>
      <c r="Q1" t="s">
        <v>416</v>
      </c>
      <c r="R1" t="s">
        <v>417</v>
      </c>
      <c r="S1" t="s">
        <v>418</v>
      </c>
      <c r="T1" t="s">
        <v>419</v>
      </c>
      <c r="U1" t="s">
        <v>420</v>
      </c>
      <c r="V1" t="s">
        <v>114</v>
      </c>
    </row>
    <row r="2" spans="1:22" x14ac:dyDescent="0.15">
      <c r="A2">
        <v>4</v>
      </c>
      <c r="B2">
        <v>1001</v>
      </c>
      <c r="C2" t="s">
        <v>550</v>
      </c>
      <c r="D2" t="s">
        <v>551</v>
      </c>
      <c r="E2" t="s">
        <v>83</v>
      </c>
      <c r="F2" t="s">
        <v>83</v>
      </c>
      <c r="G2">
        <v>30</v>
      </c>
      <c r="H2">
        <v>36</v>
      </c>
      <c r="I2">
        <v>36501</v>
      </c>
      <c r="J2">
        <v>5</v>
      </c>
      <c r="K2">
        <v>0</v>
      </c>
      <c r="L2">
        <v>1</v>
      </c>
      <c r="M2">
        <v>1</v>
      </c>
      <c r="N2">
        <v>7</v>
      </c>
      <c r="O2">
        <v>4</v>
      </c>
      <c r="P2">
        <v>2</v>
      </c>
      <c r="Q2" t="s">
        <v>500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4</v>
      </c>
      <c r="B3">
        <v>1002</v>
      </c>
      <c r="C3" t="s">
        <v>550</v>
      </c>
      <c r="D3" t="s">
        <v>551</v>
      </c>
      <c r="E3" t="s">
        <v>83</v>
      </c>
      <c r="F3" t="s">
        <v>83</v>
      </c>
      <c r="G3">
        <v>30</v>
      </c>
      <c r="H3">
        <v>36</v>
      </c>
      <c r="I3">
        <v>36501</v>
      </c>
      <c r="J3">
        <v>5</v>
      </c>
      <c r="K3">
        <v>0</v>
      </c>
      <c r="L3">
        <v>4</v>
      </c>
      <c r="M3">
        <v>4</v>
      </c>
      <c r="N3">
        <v>6</v>
      </c>
      <c r="O3">
        <v>5</v>
      </c>
      <c r="P3">
        <v>1</v>
      </c>
      <c r="Q3" t="s">
        <v>1948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4</v>
      </c>
      <c r="B4">
        <v>1003</v>
      </c>
      <c r="C4" t="s">
        <v>550</v>
      </c>
      <c r="D4" t="s">
        <v>551</v>
      </c>
      <c r="E4" t="s">
        <v>83</v>
      </c>
      <c r="F4" t="s">
        <v>83</v>
      </c>
      <c r="G4">
        <v>30</v>
      </c>
      <c r="H4">
        <v>36</v>
      </c>
      <c r="I4">
        <v>36501</v>
      </c>
      <c r="J4">
        <v>5</v>
      </c>
      <c r="K4">
        <v>0</v>
      </c>
      <c r="L4">
        <v>4</v>
      </c>
      <c r="M4">
        <v>4</v>
      </c>
      <c r="N4">
        <v>7</v>
      </c>
      <c r="O4">
        <v>5</v>
      </c>
      <c r="P4">
        <v>2</v>
      </c>
      <c r="Q4" t="s">
        <v>523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4</v>
      </c>
      <c r="B5">
        <v>1004</v>
      </c>
      <c r="C5" t="s">
        <v>550</v>
      </c>
      <c r="D5" t="s">
        <v>551</v>
      </c>
      <c r="E5" t="s">
        <v>83</v>
      </c>
      <c r="F5" t="s">
        <v>83</v>
      </c>
      <c r="G5">
        <v>30</v>
      </c>
      <c r="H5">
        <v>36</v>
      </c>
      <c r="I5">
        <v>36501</v>
      </c>
      <c r="J5">
        <v>5</v>
      </c>
      <c r="K5">
        <v>0</v>
      </c>
      <c r="L5">
        <v>4</v>
      </c>
      <c r="M5">
        <v>4</v>
      </c>
      <c r="N5">
        <v>6</v>
      </c>
      <c r="O5">
        <v>5</v>
      </c>
      <c r="P5">
        <v>2</v>
      </c>
      <c r="Q5" t="s">
        <v>1949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4</v>
      </c>
      <c r="B6">
        <v>1005</v>
      </c>
      <c r="C6" t="s">
        <v>550</v>
      </c>
      <c r="D6" t="s">
        <v>551</v>
      </c>
      <c r="E6" t="s">
        <v>83</v>
      </c>
      <c r="F6" t="s">
        <v>83</v>
      </c>
      <c r="G6">
        <v>30</v>
      </c>
      <c r="H6">
        <v>36</v>
      </c>
      <c r="I6">
        <v>36501</v>
      </c>
      <c r="J6">
        <v>5</v>
      </c>
      <c r="K6">
        <v>0</v>
      </c>
      <c r="L6">
        <v>2</v>
      </c>
      <c r="M6">
        <v>2</v>
      </c>
      <c r="N6">
        <v>6</v>
      </c>
      <c r="O6">
        <v>4</v>
      </c>
      <c r="P6">
        <v>1</v>
      </c>
      <c r="Q6" t="s">
        <v>1950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4</v>
      </c>
      <c r="B7">
        <v>1006</v>
      </c>
      <c r="C7" t="s">
        <v>550</v>
      </c>
      <c r="D7" t="s">
        <v>551</v>
      </c>
      <c r="E7" t="s">
        <v>83</v>
      </c>
      <c r="F7" t="s">
        <v>83</v>
      </c>
      <c r="G7">
        <v>30</v>
      </c>
      <c r="H7">
        <v>36</v>
      </c>
      <c r="I7">
        <v>36501</v>
      </c>
      <c r="J7">
        <v>5</v>
      </c>
      <c r="K7">
        <v>0</v>
      </c>
      <c r="L7">
        <v>1</v>
      </c>
      <c r="M7">
        <v>1</v>
      </c>
      <c r="N7">
        <v>6</v>
      </c>
      <c r="O7">
        <v>4</v>
      </c>
      <c r="P7">
        <v>1</v>
      </c>
      <c r="Q7" t="s">
        <v>1951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4</v>
      </c>
      <c r="B8">
        <v>1007</v>
      </c>
      <c r="C8" t="s">
        <v>550</v>
      </c>
      <c r="D8" t="s">
        <v>551</v>
      </c>
      <c r="E8" t="s">
        <v>83</v>
      </c>
      <c r="F8" t="s">
        <v>83</v>
      </c>
      <c r="G8">
        <v>30</v>
      </c>
      <c r="H8">
        <v>36</v>
      </c>
      <c r="I8">
        <v>36501</v>
      </c>
      <c r="J8">
        <v>5</v>
      </c>
      <c r="K8">
        <v>0</v>
      </c>
      <c r="L8">
        <v>1</v>
      </c>
      <c r="M8">
        <v>1</v>
      </c>
      <c r="N8">
        <v>6</v>
      </c>
      <c r="O8">
        <v>4</v>
      </c>
      <c r="P8">
        <v>2</v>
      </c>
      <c r="Q8" t="s">
        <v>1952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4</v>
      </c>
      <c r="B9">
        <v>1008</v>
      </c>
      <c r="C9" t="s">
        <v>550</v>
      </c>
      <c r="D9" t="s">
        <v>551</v>
      </c>
      <c r="E9" t="s">
        <v>83</v>
      </c>
      <c r="F9" t="s">
        <v>83</v>
      </c>
      <c r="G9">
        <v>30</v>
      </c>
      <c r="H9">
        <v>36</v>
      </c>
      <c r="I9">
        <v>36501</v>
      </c>
      <c r="J9">
        <v>5</v>
      </c>
      <c r="K9">
        <v>0</v>
      </c>
      <c r="L9">
        <v>4</v>
      </c>
      <c r="M9">
        <v>4</v>
      </c>
      <c r="N9">
        <v>7</v>
      </c>
      <c r="O9">
        <v>5</v>
      </c>
      <c r="P9">
        <v>1</v>
      </c>
      <c r="Q9" t="s">
        <v>426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4</v>
      </c>
      <c r="B10">
        <v>1009</v>
      </c>
      <c r="C10" t="s">
        <v>550</v>
      </c>
      <c r="D10" t="s">
        <v>551</v>
      </c>
      <c r="E10" t="s">
        <v>83</v>
      </c>
      <c r="F10" t="s">
        <v>83</v>
      </c>
      <c r="G10">
        <v>30</v>
      </c>
      <c r="H10">
        <v>36</v>
      </c>
      <c r="I10">
        <v>36501</v>
      </c>
      <c r="J10">
        <v>5</v>
      </c>
      <c r="K10">
        <v>0</v>
      </c>
      <c r="L10">
        <v>3</v>
      </c>
      <c r="M10">
        <v>3</v>
      </c>
      <c r="N10">
        <v>6</v>
      </c>
      <c r="O10">
        <v>5</v>
      </c>
      <c r="P10">
        <v>1</v>
      </c>
      <c r="Q10" t="s">
        <v>429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15">
      <c r="A11">
        <v>4</v>
      </c>
      <c r="B11">
        <v>1010</v>
      </c>
      <c r="C11" t="s">
        <v>550</v>
      </c>
      <c r="D11" t="s">
        <v>551</v>
      </c>
      <c r="E11" t="s">
        <v>83</v>
      </c>
      <c r="F11" t="s">
        <v>83</v>
      </c>
      <c r="G11">
        <v>30</v>
      </c>
      <c r="H11">
        <v>36</v>
      </c>
      <c r="I11">
        <v>36501</v>
      </c>
      <c r="J11">
        <v>5</v>
      </c>
      <c r="K11">
        <v>0</v>
      </c>
      <c r="L11">
        <v>2</v>
      </c>
      <c r="M11">
        <v>2</v>
      </c>
      <c r="N11">
        <v>7</v>
      </c>
      <c r="O11">
        <v>4</v>
      </c>
      <c r="P11">
        <v>1</v>
      </c>
      <c r="Q11" t="s">
        <v>513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15">
      <c r="A12">
        <v>4</v>
      </c>
      <c r="B12">
        <v>1011</v>
      </c>
      <c r="C12" t="s">
        <v>550</v>
      </c>
      <c r="D12" t="s">
        <v>551</v>
      </c>
      <c r="E12" t="s">
        <v>83</v>
      </c>
      <c r="F12" t="s">
        <v>83</v>
      </c>
      <c r="G12">
        <v>30</v>
      </c>
      <c r="H12">
        <v>36</v>
      </c>
      <c r="I12">
        <v>36501</v>
      </c>
      <c r="J12">
        <v>5</v>
      </c>
      <c r="K12">
        <v>0</v>
      </c>
      <c r="L12">
        <v>1</v>
      </c>
      <c r="M12">
        <v>1</v>
      </c>
      <c r="N12">
        <v>7</v>
      </c>
      <c r="O12">
        <v>4</v>
      </c>
      <c r="P12">
        <v>1</v>
      </c>
      <c r="Q12" t="s">
        <v>1953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15">
      <c r="A13">
        <v>4</v>
      </c>
      <c r="B13">
        <v>1012</v>
      </c>
      <c r="C13" t="s">
        <v>550</v>
      </c>
      <c r="D13" t="s">
        <v>551</v>
      </c>
      <c r="E13" t="s">
        <v>83</v>
      </c>
      <c r="F13" t="s">
        <v>83</v>
      </c>
      <c r="G13">
        <v>30</v>
      </c>
      <c r="H13">
        <v>36</v>
      </c>
      <c r="I13">
        <v>36501</v>
      </c>
      <c r="J13">
        <v>5</v>
      </c>
      <c r="K13">
        <v>0</v>
      </c>
      <c r="L13">
        <v>3</v>
      </c>
      <c r="M13">
        <v>3</v>
      </c>
      <c r="N13">
        <v>7</v>
      </c>
      <c r="O13">
        <v>5</v>
      </c>
      <c r="P13">
        <v>1</v>
      </c>
      <c r="Q13" t="s">
        <v>437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15">
      <c r="A14">
        <v>4</v>
      </c>
      <c r="B14">
        <v>1013</v>
      </c>
      <c r="C14" t="s">
        <v>550</v>
      </c>
      <c r="D14" t="s">
        <v>551</v>
      </c>
      <c r="E14" t="s">
        <v>83</v>
      </c>
      <c r="F14" t="s">
        <v>83</v>
      </c>
      <c r="G14">
        <v>30</v>
      </c>
      <c r="H14">
        <v>36</v>
      </c>
      <c r="I14">
        <v>36501</v>
      </c>
      <c r="J14">
        <v>5</v>
      </c>
      <c r="K14">
        <v>0</v>
      </c>
      <c r="L14">
        <v>2</v>
      </c>
      <c r="M14">
        <v>2</v>
      </c>
      <c r="N14">
        <v>6</v>
      </c>
      <c r="O14">
        <v>4</v>
      </c>
      <c r="P14">
        <v>2</v>
      </c>
      <c r="Q14" t="s">
        <v>515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15">
      <c r="A15">
        <v>4</v>
      </c>
      <c r="B15">
        <v>1014</v>
      </c>
      <c r="C15" t="s">
        <v>550</v>
      </c>
      <c r="D15" t="s">
        <v>551</v>
      </c>
      <c r="E15" t="s">
        <v>83</v>
      </c>
      <c r="F15" t="s">
        <v>83</v>
      </c>
      <c r="G15">
        <v>30</v>
      </c>
      <c r="H15">
        <v>36</v>
      </c>
      <c r="I15">
        <v>36501</v>
      </c>
      <c r="J15">
        <v>5</v>
      </c>
      <c r="K15">
        <v>0</v>
      </c>
      <c r="L15">
        <v>2</v>
      </c>
      <c r="M15">
        <v>2</v>
      </c>
      <c r="N15">
        <v>7</v>
      </c>
      <c r="O15">
        <v>4</v>
      </c>
      <c r="P15">
        <v>2</v>
      </c>
      <c r="Q15" t="s">
        <v>1954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15">
      <c r="A16">
        <v>4</v>
      </c>
      <c r="B16">
        <v>1015</v>
      </c>
      <c r="C16" t="s">
        <v>630</v>
      </c>
      <c r="D16" t="s">
        <v>631</v>
      </c>
      <c r="E16" t="s">
        <v>83</v>
      </c>
      <c r="F16" t="s">
        <v>83</v>
      </c>
      <c r="G16">
        <v>29</v>
      </c>
      <c r="H16">
        <v>36</v>
      </c>
      <c r="I16">
        <v>36502</v>
      </c>
      <c r="J16">
        <v>5</v>
      </c>
      <c r="K16">
        <v>0</v>
      </c>
      <c r="L16">
        <v>3</v>
      </c>
      <c r="M16">
        <v>3</v>
      </c>
      <c r="N16">
        <v>7</v>
      </c>
      <c r="O16">
        <v>5</v>
      </c>
      <c r="P16">
        <v>2</v>
      </c>
      <c r="Q16" t="s">
        <v>438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15">
      <c r="A17">
        <v>4</v>
      </c>
      <c r="B17">
        <v>1016</v>
      </c>
      <c r="C17" t="s">
        <v>630</v>
      </c>
      <c r="D17" t="s">
        <v>631</v>
      </c>
      <c r="E17" t="s">
        <v>83</v>
      </c>
      <c r="F17" t="s">
        <v>83</v>
      </c>
      <c r="G17">
        <v>29</v>
      </c>
      <c r="H17">
        <v>36</v>
      </c>
      <c r="I17">
        <v>36502</v>
      </c>
      <c r="J17">
        <v>5</v>
      </c>
      <c r="K17">
        <v>0</v>
      </c>
      <c r="L17">
        <v>2</v>
      </c>
      <c r="M17">
        <v>2</v>
      </c>
      <c r="N17">
        <v>6</v>
      </c>
      <c r="O17">
        <v>4</v>
      </c>
      <c r="P17">
        <v>1</v>
      </c>
      <c r="Q17" t="s">
        <v>1955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15">
      <c r="A18">
        <v>4</v>
      </c>
      <c r="B18">
        <v>1017</v>
      </c>
      <c r="C18" t="s">
        <v>630</v>
      </c>
      <c r="D18" t="s">
        <v>631</v>
      </c>
      <c r="E18" t="s">
        <v>83</v>
      </c>
      <c r="F18" t="s">
        <v>83</v>
      </c>
      <c r="G18">
        <v>29</v>
      </c>
      <c r="H18">
        <v>36</v>
      </c>
      <c r="I18">
        <v>36502</v>
      </c>
      <c r="J18">
        <v>5</v>
      </c>
      <c r="K18">
        <v>0</v>
      </c>
      <c r="L18">
        <v>3</v>
      </c>
      <c r="M18">
        <v>3</v>
      </c>
      <c r="N18">
        <v>6</v>
      </c>
      <c r="O18">
        <v>5</v>
      </c>
      <c r="P18">
        <v>1</v>
      </c>
      <c r="Q18" t="s">
        <v>429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15">
      <c r="A19">
        <v>4</v>
      </c>
      <c r="B19">
        <v>1018</v>
      </c>
      <c r="C19" t="s">
        <v>630</v>
      </c>
      <c r="D19" t="s">
        <v>631</v>
      </c>
      <c r="E19" t="s">
        <v>83</v>
      </c>
      <c r="F19" t="s">
        <v>83</v>
      </c>
      <c r="G19">
        <v>29</v>
      </c>
      <c r="H19">
        <v>36</v>
      </c>
      <c r="I19">
        <v>36502</v>
      </c>
      <c r="J19">
        <v>5</v>
      </c>
      <c r="K19">
        <v>0</v>
      </c>
      <c r="L19">
        <v>2</v>
      </c>
      <c r="M19">
        <v>2</v>
      </c>
      <c r="N19">
        <v>7</v>
      </c>
      <c r="O19">
        <v>4</v>
      </c>
      <c r="P19">
        <v>1</v>
      </c>
      <c r="Q19" t="s">
        <v>1956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15">
      <c r="A20">
        <v>4</v>
      </c>
      <c r="B20">
        <v>1019</v>
      </c>
      <c r="C20" t="s">
        <v>630</v>
      </c>
      <c r="D20" t="s">
        <v>631</v>
      </c>
      <c r="E20" t="s">
        <v>83</v>
      </c>
      <c r="F20" t="s">
        <v>83</v>
      </c>
      <c r="G20">
        <v>29</v>
      </c>
      <c r="H20">
        <v>36</v>
      </c>
      <c r="I20">
        <v>36502</v>
      </c>
      <c r="J20">
        <v>5</v>
      </c>
      <c r="K20">
        <v>0</v>
      </c>
      <c r="L20">
        <v>3</v>
      </c>
      <c r="M20">
        <v>3</v>
      </c>
      <c r="N20">
        <v>7</v>
      </c>
      <c r="O20">
        <v>5</v>
      </c>
      <c r="P20">
        <v>1</v>
      </c>
      <c r="Q20" t="s">
        <v>1957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15">
      <c r="A21">
        <v>4</v>
      </c>
      <c r="B21">
        <v>1020</v>
      </c>
      <c r="C21" t="s">
        <v>630</v>
      </c>
      <c r="D21" t="s">
        <v>631</v>
      </c>
      <c r="E21" t="s">
        <v>83</v>
      </c>
      <c r="F21" t="s">
        <v>83</v>
      </c>
      <c r="G21">
        <v>29</v>
      </c>
      <c r="H21">
        <v>36</v>
      </c>
      <c r="I21">
        <v>36502</v>
      </c>
      <c r="J21">
        <v>5</v>
      </c>
      <c r="K21">
        <v>0</v>
      </c>
      <c r="L21">
        <v>2</v>
      </c>
      <c r="M21">
        <v>2</v>
      </c>
      <c r="N21">
        <v>6</v>
      </c>
      <c r="O21">
        <v>4</v>
      </c>
      <c r="P21">
        <v>2</v>
      </c>
      <c r="Q21" t="s">
        <v>1958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15">
      <c r="A22">
        <v>4</v>
      </c>
      <c r="B22">
        <v>1021</v>
      </c>
      <c r="C22" t="s">
        <v>630</v>
      </c>
      <c r="D22" t="s">
        <v>631</v>
      </c>
      <c r="E22" t="s">
        <v>83</v>
      </c>
      <c r="F22" t="s">
        <v>83</v>
      </c>
      <c r="G22">
        <v>29</v>
      </c>
      <c r="H22">
        <v>36</v>
      </c>
      <c r="I22">
        <v>36502</v>
      </c>
      <c r="J22">
        <v>5</v>
      </c>
      <c r="K22">
        <v>0</v>
      </c>
      <c r="L22">
        <v>1</v>
      </c>
      <c r="M22">
        <v>1</v>
      </c>
      <c r="N22">
        <v>6</v>
      </c>
      <c r="O22">
        <v>4</v>
      </c>
      <c r="P22">
        <v>2</v>
      </c>
      <c r="Q22" t="s">
        <v>520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15">
      <c r="A23">
        <v>4</v>
      </c>
      <c r="B23">
        <v>1022</v>
      </c>
      <c r="C23" t="s">
        <v>630</v>
      </c>
      <c r="D23" t="s">
        <v>631</v>
      </c>
      <c r="E23" t="s">
        <v>83</v>
      </c>
      <c r="F23" t="s">
        <v>83</v>
      </c>
      <c r="G23">
        <v>29</v>
      </c>
      <c r="H23">
        <v>36</v>
      </c>
      <c r="I23">
        <v>36502</v>
      </c>
      <c r="J23">
        <v>5</v>
      </c>
      <c r="K23">
        <v>0</v>
      </c>
      <c r="L23">
        <v>4</v>
      </c>
      <c r="M23">
        <v>4</v>
      </c>
      <c r="N23">
        <v>6</v>
      </c>
      <c r="O23">
        <v>5</v>
      </c>
      <c r="P23">
        <v>2</v>
      </c>
      <c r="Q23" t="s">
        <v>430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15">
      <c r="A24">
        <v>4</v>
      </c>
      <c r="B24">
        <v>1023</v>
      </c>
      <c r="C24" t="s">
        <v>630</v>
      </c>
      <c r="D24" t="s">
        <v>631</v>
      </c>
      <c r="E24" t="s">
        <v>83</v>
      </c>
      <c r="F24" t="s">
        <v>83</v>
      </c>
      <c r="G24">
        <v>29</v>
      </c>
      <c r="H24">
        <v>36</v>
      </c>
      <c r="I24">
        <v>36502</v>
      </c>
      <c r="J24">
        <v>5</v>
      </c>
      <c r="K24">
        <v>0</v>
      </c>
      <c r="L24">
        <v>3</v>
      </c>
      <c r="M24">
        <v>3</v>
      </c>
      <c r="N24">
        <v>6</v>
      </c>
      <c r="O24">
        <v>5</v>
      </c>
      <c r="P24">
        <v>2</v>
      </c>
      <c r="Q24" t="s">
        <v>425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15">
      <c r="A25">
        <v>4</v>
      </c>
      <c r="B25">
        <v>1024</v>
      </c>
      <c r="C25" t="s">
        <v>630</v>
      </c>
      <c r="D25" t="s">
        <v>631</v>
      </c>
      <c r="E25" t="s">
        <v>83</v>
      </c>
      <c r="F25" t="s">
        <v>83</v>
      </c>
      <c r="G25">
        <v>29</v>
      </c>
      <c r="H25">
        <v>36</v>
      </c>
      <c r="I25">
        <v>36502</v>
      </c>
      <c r="J25">
        <v>5</v>
      </c>
      <c r="K25">
        <v>0</v>
      </c>
      <c r="L25">
        <v>2</v>
      </c>
      <c r="M25">
        <v>2</v>
      </c>
      <c r="N25">
        <v>7</v>
      </c>
      <c r="O25">
        <v>4</v>
      </c>
      <c r="P25">
        <v>2</v>
      </c>
      <c r="Q25" t="s">
        <v>1959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15">
      <c r="A26">
        <v>4</v>
      </c>
      <c r="B26">
        <v>1025</v>
      </c>
      <c r="C26" t="s">
        <v>630</v>
      </c>
      <c r="D26" t="s">
        <v>631</v>
      </c>
      <c r="E26" t="s">
        <v>83</v>
      </c>
      <c r="F26" t="s">
        <v>83</v>
      </c>
      <c r="G26">
        <v>29</v>
      </c>
      <c r="H26">
        <v>36</v>
      </c>
      <c r="I26">
        <v>36502</v>
      </c>
      <c r="J26">
        <v>5</v>
      </c>
      <c r="K26">
        <v>0</v>
      </c>
      <c r="L26">
        <v>1</v>
      </c>
      <c r="M26">
        <v>1</v>
      </c>
      <c r="N26">
        <v>7</v>
      </c>
      <c r="O26">
        <v>4</v>
      </c>
      <c r="P26">
        <v>2</v>
      </c>
      <c r="Q26" t="s">
        <v>503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15">
      <c r="A27">
        <v>4</v>
      </c>
      <c r="B27">
        <v>1026</v>
      </c>
      <c r="C27" t="s">
        <v>630</v>
      </c>
      <c r="D27" t="s">
        <v>631</v>
      </c>
      <c r="E27" t="s">
        <v>83</v>
      </c>
      <c r="F27" t="s">
        <v>83</v>
      </c>
      <c r="G27">
        <v>29</v>
      </c>
      <c r="H27">
        <v>36</v>
      </c>
      <c r="I27">
        <v>36502</v>
      </c>
      <c r="J27">
        <v>5</v>
      </c>
      <c r="K27">
        <v>0</v>
      </c>
      <c r="L27">
        <v>4</v>
      </c>
      <c r="M27">
        <v>4</v>
      </c>
      <c r="N27">
        <v>7</v>
      </c>
      <c r="O27">
        <v>5</v>
      </c>
      <c r="P27">
        <v>2</v>
      </c>
      <c r="Q27" t="s">
        <v>522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15">
      <c r="A28">
        <v>4</v>
      </c>
      <c r="B28">
        <v>1027</v>
      </c>
      <c r="C28" t="s">
        <v>702</v>
      </c>
      <c r="D28" t="s">
        <v>703</v>
      </c>
      <c r="E28" t="s">
        <v>83</v>
      </c>
      <c r="F28" t="s">
        <v>83</v>
      </c>
      <c r="G28">
        <v>28</v>
      </c>
      <c r="H28">
        <v>36</v>
      </c>
      <c r="I28">
        <v>36503</v>
      </c>
      <c r="J28">
        <v>5</v>
      </c>
      <c r="K28">
        <v>0</v>
      </c>
      <c r="L28">
        <v>1</v>
      </c>
      <c r="M28">
        <v>1</v>
      </c>
      <c r="N28">
        <v>6</v>
      </c>
      <c r="O28">
        <v>4</v>
      </c>
      <c r="P28">
        <v>2</v>
      </c>
      <c r="Q28" t="s">
        <v>506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15">
      <c r="A29">
        <v>4</v>
      </c>
      <c r="B29">
        <v>1028</v>
      </c>
      <c r="C29" t="s">
        <v>702</v>
      </c>
      <c r="D29" t="s">
        <v>703</v>
      </c>
      <c r="E29" t="s">
        <v>83</v>
      </c>
      <c r="F29" t="s">
        <v>83</v>
      </c>
      <c r="G29">
        <v>28</v>
      </c>
      <c r="H29">
        <v>36</v>
      </c>
      <c r="I29">
        <v>36503</v>
      </c>
      <c r="J29">
        <v>5</v>
      </c>
      <c r="K29">
        <v>0</v>
      </c>
      <c r="L29">
        <v>3</v>
      </c>
      <c r="M29">
        <v>3</v>
      </c>
      <c r="N29">
        <v>7</v>
      </c>
      <c r="O29">
        <v>5</v>
      </c>
      <c r="P29">
        <v>2</v>
      </c>
      <c r="Q29" t="s">
        <v>438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  <row r="30" spans="1:22" x14ac:dyDescent="0.15">
      <c r="A30">
        <v>4</v>
      </c>
      <c r="B30">
        <v>1029</v>
      </c>
      <c r="C30" t="s">
        <v>702</v>
      </c>
      <c r="D30" t="s">
        <v>703</v>
      </c>
      <c r="E30" t="s">
        <v>83</v>
      </c>
      <c r="F30" t="s">
        <v>83</v>
      </c>
      <c r="G30">
        <v>28</v>
      </c>
      <c r="H30">
        <v>36</v>
      </c>
      <c r="I30">
        <v>36503</v>
      </c>
      <c r="J30">
        <v>5</v>
      </c>
      <c r="K30">
        <v>0</v>
      </c>
      <c r="L30">
        <v>4</v>
      </c>
      <c r="M30">
        <v>4</v>
      </c>
      <c r="N30">
        <v>7</v>
      </c>
      <c r="O30">
        <v>5</v>
      </c>
      <c r="P30">
        <v>2</v>
      </c>
      <c r="Q30" t="s">
        <v>434</v>
      </c>
      <c r="R30" t="b">
        <v>0</v>
      </c>
      <c r="S30" t="b">
        <v>0</v>
      </c>
      <c r="T30" t="b">
        <v>0</v>
      </c>
      <c r="U30">
        <v>0</v>
      </c>
      <c r="V30" t="b">
        <v>0</v>
      </c>
    </row>
    <row r="31" spans="1:22" x14ac:dyDescent="0.15">
      <c r="A31">
        <v>4</v>
      </c>
      <c r="B31">
        <v>1030</v>
      </c>
      <c r="C31" t="s">
        <v>702</v>
      </c>
      <c r="D31" t="s">
        <v>703</v>
      </c>
      <c r="E31" t="s">
        <v>83</v>
      </c>
      <c r="F31" t="s">
        <v>83</v>
      </c>
      <c r="G31">
        <v>28</v>
      </c>
      <c r="H31">
        <v>36</v>
      </c>
      <c r="I31">
        <v>36503</v>
      </c>
      <c r="J31">
        <v>5</v>
      </c>
      <c r="K31">
        <v>0</v>
      </c>
      <c r="L31">
        <v>1</v>
      </c>
      <c r="M31">
        <v>1</v>
      </c>
      <c r="N31">
        <v>7</v>
      </c>
      <c r="O31">
        <v>4</v>
      </c>
      <c r="P31">
        <v>2</v>
      </c>
      <c r="Q31" t="s">
        <v>500</v>
      </c>
      <c r="R31" t="b">
        <v>0</v>
      </c>
      <c r="S31" t="b">
        <v>0</v>
      </c>
      <c r="T31" t="b">
        <v>0</v>
      </c>
      <c r="U31">
        <v>0</v>
      </c>
      <c r="V31" t="b">
        <v>0</v>
      </c>
    </row>
    <row r="32" spans="1:22" x14ac:dyDescent="0.15">
      <c r="A32">
        <v>4</v>
      </c>
      <c r="B32">
        <v>1031</v>
      </c>
      <c r="C32" t="s">
        <v>702</v>
      </c>
      <c r="D32" t="s">
        <v>703</v>
      </c>
      <c r="E32" t="s">
        <v>83</v>
      </c>
      <c r="F32" t="s">
        <v>83</v>
      </c>
      <c r="G32">
        <v>28</v>
      </c>
      <c r="H32">
        <v>36</v>
      </c>
      <c r="I32">
        <v>36503</v>
      </c>
      <c r="J32">
        <v>5</v>
      </c>
      <c r="K32">
        <v>0</v>
      </c>
      <c r="L32">
        <v>2</v>
      </c>
      <c r="M32">
        <v>2</v>
      </c>
      <c r="N32">
        <v>7</v>
      </c>
      <c r="O32">
        <v>4</v>
      </c>
      <c r="P32">
        <v>2</v>
      </c>
      <c r="Q32" t="s">
        <v>512</v>
      </c>
      <c r="R32" t="b">
        <v>0</v>
      </c>
      <c r="S32" t="b">
        <v>0</v>
      </c>
      <c r="T32" t="b">
        <v>0</v>
      </c>
      <c r="U32">
        <v>0</v>
      </c>
      <c r="V32" t="b">
        <v>0</v>
      </c>
    </row>
    <row r="33" spans="1:22" x14ac:dyDescent="0.15">
      <c r="A33">
        <v>4</v>
      </c>
      <c r="B33">
        <v>1032</v>
      </c>
      <c r="C33" t="s">
        <v>702</v>
      </c>
      <c r="D33" t="s">
        <v>703</v>
      </c>
      <c r="E33" t="s">
        <v>83</v>
      </c>
      <c r="F33" t="s">
        <v>83</v>
      </c>
      <c r="G33">
        <v>28</v>
      </c>
      <c r="H33">
        <v>36</v>
      </c>
      <c r="I33">
        <v>36503</v>
      </c>
      <c r="J33">
        <v>5</v>
      </c>
      <c r="K33">
        <v>0</v>
      </c>
      <c r="L33">
        <v>3</v>
      </c>
      <c r="M33">
        <v>3</v>
      </c>
      <c r="N33">
        <v>6</v>
      </c>
      <c r="O33">
        <v>5</v>
      </c>
      <c r="P33">
        <v>2</v>
      </c>
      <c r="Q33" t="s">
        <v>425</v>
      </c>
      <c r="R33" t="b">
        <v>0</v>
      </c>
      <c r="S33" t="b">
        <v>0</v>
      </c>
      <c r="T33" t="b">
        <v>0</v>
      </c>
      <c r="U33">
        <v>0</v>
      </c>
      <c r="V33" t="b">
        <v>0</v>
      </c>
    </row>
    <row r="34" spans="1:22" x14ac:dyDescent="0.15">
      <c r="A34">
        <v>4</v>
      </c>
      <c r="B34">
        <v>1033</v>
      </c>
      <c r="C34" t="s">
        <v>702</v>
      </c>
      <c r="D34" t="s">
        <v>703</v>
      </c>
      <c r="E34" t="s">
        <v>83</v>
      </c>
      <c r="F34" t="s">
        <v>83</v>
      </c>
      <c r="G34">
        <v>28</v>
      </c>
      <c r="H34">
        <v>36</v>
      </c>
      <c r="I34">
        <v>36503</v>
      </c>
      <c r="J34">
        <v>5</v>
      </c>
      <c r="K34">
        <v>0</v>
      </c>
      <c r="L34">
        <v>4</v>
      </c>
      <c r="M34">
        <v>4</v>
      </c>
      <c r="N34">
        <v>6</v>
      </c>
      <c r="O34">
        <v>5</v>
      </c>
      <c r="P34">
        <v>2</v>
      </c>
      <c r="Q34" t="s">
        <v>430</v>
      </c>
      <c r="R34" t="b">
        <v>0</v>
      </c>
      <c r="S34" t="b">
        <v>0</v>
      </c>
      <c r="T34" t="b">
        <v>0</v>
      </c>
      <c r="U34">
        <v>0</v>
      </c>
      <c r="V34" t="b">
        <v>0</v>
      </c>
    </row>
    <row r="35" spans="1:22" x14ac:dyDescent="0.15">
      <c r="A35">
        <v>4</v>
      </c>
      <c r="B35">
        <v>1034</v>
      </c>
      <c r="C35" t="s">
        <v>702</v>
      </c>
      <c r="D35" t="s">
        <v>703</v>
      </c>
      <c r="E35" t="s">
        <v>83</v>
      </c>
      <c r="F35" t="s">
        <v>83</v>
      </c>
      <c r="G35">
        <v>28</v>
      </c>
      <c r="H35">
        <v>36</v>
      </c>
      <c r="I35">
        <v>36503</v>
      </c>
      <c r="J35">
        <v>5</v>
      </c>
      <c r="K35">
        <v>0</v>
      </c>
      <c r="L35">
        <v>2</v>
      </c>
      <c r="M35">
        <v>2</v>
      </c>
      <c r="N35">
        <v>7</v>
      </c>
      <c r="O35">
        <v>4</v>
      </c>
      <c r="P35">
        <v>1</v>
      </c>
      <c r="Q35" t="s">
        <v>508</v>
      </c>
      <c r="R35" t="b">
        <v>0</v>
      </c>
      <c r="S35" t="b">
        <v>0</v>
      </c>
      <c r="T35" t="b">
        <v>0</v>
      </c>
      <c r="U35">
        <v>0</v>
      </c>
      <c r="V35" t="b">
        <v>0</v>
      </c>
    </row>
    <row r="36" spans="1:22" x14ac:dyDescent="0.15">
      <c r="A36">
        <v>4</v>
      </c>
      <c r="B36">
        <v>1035</v>
      </c>
      <c r="C36" t="s">
        <v>702</v>
      </c>
      <c r="D36" t="s">
        <v>703</v>
      </c>
      <c r="E36" t="s">
        <v>83</v>
      </c>
      <c r="F36" t="s">
        <v>83</v>
      </c>
      <c r="G36">
        <v>28</v>
      </c>
      <c r="H36">
        <v>36</v>
      </c>
      <c r="I36">
        <v>36503</v>
      </c>
      <c r="J36">
        <v>5</v>
      </c>
      <c r="K36">
        <v>0</v>
      </c>
      <c r="L36">
        <v>4</v>
      </c>
      <c r="M36">
        <v>4</v>
      </c>
      <c r="N36">
        <v>7</v>
      </c>
      <c r="O36">
        <v>5</v>
      </c>
      <c r="P36">
        <v>1</v>
      </c>
      <c r="Q36" t="s">
        <v>1960</v>
      </c>
      <c r="R36" t="b">
        <v>0</v>
      </c>
      <c r="S36" t="b">
        <v>0</v>
      </c>
      <c r="T36" t="b">
        <v>0</v>
      </c>
      <c r="U36">
        <v>0</v>
      </c>
      <c r="V36" t="b">
        <v>0</v>
      </c>
    </row>
    <row r="37" spans="1:22" x14ac:dyDescent="0.15">
      <c r="A37">
        <v>4</v>
      </c>
      <c r="B37">
        <v>1036</v>
      </c>
      <c r="C37" t="s">
        <v>702</v>
      </c>
      <c r="D37" t="s">
        <v>703</v>
      </c>
      <c r="E37" t="s">
        <v>83</v>
      </c>
      <c r="F37" t="s">
        <v>83</v>
      </c>
      <c r="G37">
        <v>28</v>
      </c>
      <c r="H37">
        <v>36</v>
      </c>
      <c r="I37">
        <v>36503</v>
      </c>
      <c r="J37">
        <v>5</v>
      </c>
      <c r="K37">
        <v>0</v>
      </c>
      <c r="L37">
        <v>3</v>
      </c>
      <c r="M37">
        <v>3</v>
      </c>
      <c r="N37">
        <v>7</v>
      </c>
      <c r="O37">
        <v>5</v>
      </c>
      <c r="P37">
        <v>1</v>
      </c>
      <c r="Q37" t="s">
        <v>423</v>
      </c>
      <c r="R37" t="b">
        <v>0</v>
      </c>
      <c r="S37" t="b">
        <v>0</v>
      </c>
      <c r="T37" t="b">
        <v>0</v>
      </c>
      <c r="U37">
        <v>0</v>
      </c>
      <c r="V37" t="b">
        <v>0</v>
      </c>
    </row>
    <row r="38" spans="1:22" x14ac:dyDescent="0.15">
      <c r="A38">
        <v>4</v>
      </c>
      <c r="B38">
        <v>1037</v>
      </c>
      <c r="C38" t="s">
        <v>702</v>
      </c>
      <c r="D38" t="s">
        <v>703</v>
      </c>
      <c r="E38" t="s">
        <v>83</v>
      </c>
      <c r="F38" t="s">
        <v>83</v>
      </c>
      <c r="G38">
        <v>28</v>
      </c>
      <c r="H38">
        <v>36</v>
      </c>
      <c r="I38">
        <v>36503</v>
      </c>
      <c r="J38">
        <v>5</v>
      </c>
      <c r="K38">
        <v>0</v>
      </c>
      <c r="L38">
        <v>2</v>
      </c>
      <c r="M38">
        <v>2</v>
      </c>
      <c r="N38">
        <v>6</v>
      </c>
      <c r="O38">
        <v>4</v>
      </c>
      <c r="P38">
        <v>1</v>
      </c>
      <c r="Q38" t="s">
        <v>516</v>
      </c>
      <c r="R38" t="b">
        <v>0</v>
      </c>
      <c r="S38" t="b">
        <v>0</v>
      </c>
      <c r="T38" t="b">
        <v>0</v>
      </c>
      <c r="U38">
        <v>0</v>
      </c>
      <c r="V38" t="b">
        <v>0</v>
      </c>
    </row>
    <row r="39" spans="1:22" x14ac:dyDescent="0.15">
      <c r="A39">
        <v>4</v>
      </c>
      <c r="B39">
        <v>1038</v>
      </c>
      <c r="C39" t="s">
        <v>702</v>
      </c>
      <c r="D39" t="s">
        <v>703</v>
      </c>
      <c r="E39" t="s">
        <v>83</v>
      </c>
      <c r="F39" t="s">
        <v>83</v>
      </c>
      <c r="G39">
        <v>28</v>
      </c>
      <c r="H39">
        <v>36</v>
      </c>
      <c r="I39">
        <v>36503</v>
      </c>
      <c r="J39">
        <v>5</v>
      </c>
      <c r="K39">
        <v>0</v>
      </c>
      <c r="L39">
        <v>4</v>
      </c>
      <c r="M39">
        <v>4</v>
      </c>
      <c r="N39">
        <v>6</v>
      </c>
      <c r="O39">
        <v>5</v>
      </c>
      <c r="P39">
        <v>1</v>
      </c>
      <c r="Q39" t="s">
        <v>435</v>
      </c>
      <c r="R39" t="b">
        <v>0</v>
      </c>
      <c r="S39" t="b">
        <v>0</v>
      </c>
      <c r="T39" t="b">
        <v>0</v>
      </c>
      <c r="U39">
        <v>0</v>
      </c>
      <c r="V39" t="b">
        <v>0</v>
      </c>
    </row>
    <row r="40" spans="1:22" x14ac:dyDescent="0.15">
      <c r="A40">
        <v>4</v>
      </c>
      <c r="B40">
        <v>1039</v>
      </c>
      <c r="C40" t="s">
        <v>702</v>
      </c>
      <c r="D40" t="s">
        <v>703</v>
      </c>
      <c r="E40" t="s">
        <v>83</v>
      </c>
      <c r="F40" t="s">
        <v>83</v>
      </c>
      <c r="G40">
        <v>28</v>
      </c>
      <c r="H40">
        <v>36</v>
      </c>
      <c r="I40">
        <v>36503</v>
      </c>
      <c r="J40">
        <v>5</v>
      </c>
      <c r="K40">
        <v>0</v>
      </c>
      <c r="L40">
        <v>3</v>
      </c>
      <c r="M40">
        <v>3</v>
      </c>
      <c r="N40">
        <v>6</v>
      </c>
      <c r="O40">
        <v>5</v>
      </c>
      <c r="P40">
        <v>1</v>
      </c>
      <c r="Q40" t="s">
        <v>1961</v>
      </c>
      <c r="R40" t="b">
        <v>0</v>
      </c>
      <c r="S40" t="b">
        <v>0</v>
      </c>
      <c r="T40" t="b">
        <v>0</v>
      </c>
      <c r="U40">
        <v>0</v>
      </c>
      <c r="V40" t="b">
        <v>0</v>
      </c>
    </row>
    <row r="41" spans="1:22" x14ac:dyDescent="0.15">
      <c r="A41">
        <v>4</v>
      </c>
      <c r="B41">
        <v>1040</v>
      </c>
      <c r="C41" t="s">
        <v>702</v>
      </c>
      <c r="D41" t="s">
        <v>703</v>
      </c>
      <c r="E41" t="s">
        <v>83</v>
      </c>
      <c r="F41" t="s">
        <v>83</v>
      </c>
      <c r="G41">
        <v>28</v>
      </c>
      <c r="H41">
        <v>36</v>
      </c>
      <c r="I41">
        <v>36503</v>
      </c>
      <c r="J41">
        <v>5</v>
      </c>
      <c r="K41">
        <v>0</v>
      </c>
      <c r="L41">
        <v>2</v>
      </c>
      <c r="M41">
        <v>2</v>
      </c>
      <c r="N41">
        <v>6</v>
      </c>
      <c r="O41">
        <v>4</v>
      </c>
      <c r="P41">
        <v>2</v>
      </c>
      <c r="Q41" t="s">
        <v>1962</v>
      </c>
      <c r="R41" t="b">
        <v>0</v>
      </c>
      <c r="S41" t="b">
        <v>0</v>
      </c>
      <c r="T41" t="b">
        <v>0</v>
      </c>
      <c r="U41">
        <v>0</v>
      </c>
      <c r="V41" t="b">
        <v>0</v>
      </c>
    </row>
    <row r="42" spans="1:22" x14ac:dyDescent="0.15">
      <c r="A42">
        <v>4</v>
      </c>
      <c r="B42">
        <v>1041</v>
      </c>
      <c r="C42" t="s">
        <v>766</v>
      </c>
      <c r="D42" t="s">
        <v>767</v>
      </c>
      <c r="E42" t="s">
        <v>83</v>
      </c>
      <c r="F42" t="s">
        <v>83</v>
      </c>
      <c r="G42">
        <v>45</v>
      </c>
      <c r="H42">
        <v>36</v>
      </c>
      <c r="I42">
        <v>36506</v>
      </c>
      <c r="J42">
        <v>5</v>
      </c>
      <c r="K42">
        <v>0</v>
      </c>
      <c r="L42">
        <v>4</v>
      </c>
      <c r="M42">
        <v>4</v>
      </c>
      <c r="N42">
        <v>7</v>
      </c>
      <c r="O42">
        <v>5</v>
      </c>
      <c r="P42">
        <v>2</v>
      </c>
      <c r="Q42" t="s">
        <v>483</v>
      </c>
      <c r="R42" t="b">
        <v>0</v>
      </c>
      <c r="S42" t="b">
        <v>0</v>
      </c>
      <c r="T42" t="b">
        <v>0</v>
      </c>
      <c r="U42">
        <v>0</v>
      </c>
      <c r="V42" t="b">
        <v>0</v>
      </c>
    </row>
    <row r="43" spans="1:22" x14ac:dyDescent="0.15">
      <c r="A43">
        <v>4</v>
      </c>
      <c r="B43">
        <v>1042</v>
      </c>
      <c r="C43" t="s">
        <v>766</v>
      </c>
      <c r="D43" t="s">
        <v>767</v>
      </c>
      <c r="E43" t="s">
        <v>83</v>
      </c>
      <c r="F43" t="s">
        <v>83</v>
      </c>
      <c r="G43">
        <v>45</v>
      </c>
      <c r="H43">
        <v>36</v>
      </c>
      <c r="I43">
        <v>36506</v>
      </c>
      <c r="J43">
        <v>5</v>
      </c>
      <c r="K43">
        <v>0</v>
      </c>
      <c r="L43">
        <v>4</v>
      </c>
      <c r="M43">
        <v>4</v>
      </c>
      <c r="N43">
        <v>6</v>
      </c>
      <c r="O43">
        <v>5</v>
      </c>
      <c r="P43">
        <v>1</v>
      </c>
      <c r="Q43" t="s">
        <v>433</v>
      </c>
      <c r="R43" t="b">
        <v>0</v>
      </c>
      <c r="S43" t="b">
        <v>0</v>
      </c>
      <c r="T43" t="b">
        <v>0</v>
      </c>
      <c r="U43">
        <v>0</v>
      </c>
      <c r="V43" t="b">
        <v>0</v>
      </c>
    </row>
    <row r="44" spans="1:22" x14ac:dyDescent="0.15">
      <c r="A44">
        <v>4</v>
      </c>
      <c r="B44">
        <v>1043</v>
      </c>
      <c r="C44" t="s">
        <v>766</v>
      </c>
      <c r="D44" t="s">
        <v>767</v>
      </c>
      <c r="E44" t="s">
        <v>83</v>
      </c>
      <c r="F44" t="s">
        <v>83</v>
      </c>
      <c r="G44">
        <v>45</v>
      </c>
      <c r="H44">
        <v>36</v>
      </c>
      <c r="I44">
        <v>36506</v>
      </c>
      <c r="J44">
        <v>5</v>
      </c>
      <c r="K44">
        <v>0</v>
      </c>
      <c r="L44">
        <v>1</v>
      </c>
      <c r="M44">
        <v>1</v>
      </c>
      <c r="N44">
        <v>6</v>
      </c>
      <c r="O44">
        <v>4</v>
      </c>
      <c r="P44">
        <v>1</v>
      </c>
      <c r="Q44" t="s">
        <v>1963</v>
      </c>
      <c r="R44" t="b">
        <v>0</v>
      </c>
      <c r="S44" t="b">
        <v>0</v>
      </c>
      <c r="T44" t="b">
        <v>0</v>
      </c>
      <c r="U44">
        <v>0</v>
      </c>
      <c r="V44" t="b">
        <v>0</v>
      </c>
    </row>
    <row r="45" spans="1:22" x14ac:dyDescent="0.15">
      <c r="A45">
        <v>4</v>
      </c>
      <c r="B45">
        <v>1044</v>
      </c>
      <c r="C45" t="s">
        <v>766</v>
      </c>
      <c r="D45" t="s">
        <v>767</v>
      </c>
      <c r="E45" t="s">
        <v>83</v>
      </c>
      <c r="F45" t="s">
        <v>83</v>
      </c>
      <c r="G45">
        <v>45</v>
      </c>
      <c r="H45">
        <v>36</v>
      </c>
      <c r="I45">
        <v>36506</v>
      </c>
      <c r="J45">
        <v>5</v>
      </c>
      <c r="K45">
        <v>0</v>
      </c>
      <c r="L45">
        <v>2</v>
      </c>
      <c r="M45">
        <v>2</v>
      </c>
      <c r="N45">
        <v>6</v>
      </c>
      <c r="O45">
        <v>4</v>
      </c>
      <c r="P45">
        <v>2</v>
      </c>
      <c r="Q45" t="s">
        <v>1964</v>
      </c>
      <c r="R45" t="b">
        <v>0</v>
      </c>
      <c r="S45" t="b">
        <v>0</v>
      </c>
      <c r="T45" t="b">
        <v>0</v>
      </c>
      <c r="U45">
        <v>0</v>
      </c>
      <c r="V45" t="b">
        <v>0</v>
      </c>
    </row>
    <row r="46" spans="1:22" x14ac:dyDescent="0.15">
      <c r="A46">
        <v>4</v>
      </c>
      <c r="B46">
        <v>1045</v>
      </c>
      <c r="C46" t="s">
        <v>766</v>
      </c>
      <c r="D46" t="s">
        <v>767</v>
      </c>
      <c r="E46" t="s">
        <v>83</v>
      </c>
      <c r="F46" t="s">
        <v>83</v>
      </c>
      <c r="G46">
        <v>45</v>
      </c>
      <c r="H46">
        <v>36</v>
      </c>
      <c r="I46">
        <v>36506</v>
      </c>
      <c r="J46">
        <v>5</v>
      </c>
      <c r="K46">
        <v>0</v>
      </c>
      <c r="L46">
        <v>3</v>
      </c>
      <c r="M46">
        <v>3</v>
      </c>
      <c r="N46">
        <v>6</v>
      </c>
      <c r="O46">
        <v>5</v>
      </c>
      <c r="P46">
        <v>1</v>
      </c>
      <c r="Q46" t="s">
        <v>422</v>
      </c>
      <c r="R46" t="b">
        <v>0</v>
      </c>
      <c r="S46" t="b">
        <v>0</v>
      </c>
      <c r="T46" t="b">
        <v>0</v>
      </c>
      <c r="U46">
        <v>0</v>
      </c>
      <c r="V46" t="b">
        <v>0</v>
      </c>
    </row>
    <row r="47" spans="1:22" x14ac:dyDescent="0.15">
      <c r="A47">
        <v>4</v>
      </c>
      <c r="B47">
        <v>1046</v>
      </c>
      <c r="C47" t="s">
        <v>766</v>
      </c>
      <c r="D47" t="s">
        <v>767</v>
      </c>
      <c r="E47" t="s">
        <v>83</v>
      </c>
      <c r="F47" t="s">
        <v>83</v>
      </c>
      <c r="G47">
        <v>45</v>
      </c>
      <c r="H47">
        <v>36</v>
      </c>
      <c r="I47">
        <v>36506</v>
      </c>
      <c r="J47">
        <v>5</v>
      </c>
      <c r="K47">
        <v>0</v>
      </c>
      <c r="L47">
        <v>2</v>
      </c>
      <c r="M47">
        <v>2</v>
      </c>
      <c r="N47">
        <v>7</v>
      </c>
      <c r="O47">
        <v>4</v>
      </c>
      <c r="P47">
        <v>2</v>
      </c>
      <c r="Q47" t="s">
        <v>1965</v>
      </c>
      <c r="R47" t="b">
        <v>0</v>
      </c>
      <c r="S47" t="b">
        <v>0</v>
      </c>
      <c r="T47" t="b">
        <v>0</v>
      </c>
      <c r="U47">
        <v>0</v>
      </c>
      <c r="V47" t="b">
        <v>0</v>
      </c>
    </row>
    <row r="48" spans="1:22" x14ac:dyDescent="0.15">
      <c r="A48">
        <v>4</v>
      </c>
      <c r="B48">
        <v>1047</v>
      </c>
      <c r="C48" t="s">
        <v>766</v>
      </c>
      <c r="D48" t="s">
        <v>767</v>
      </c>
      <c r="E48" t="s">
        <v>83</v>
      </c>
      <c r="F48" t="s">
        <v>83</v>
      </c>
      <c r="G48">
        <v>45</v>
      </c>
      <c r="H48">
        <v>36</v>
      </c>
      <c r="I48">
        <v>36506</v>
      </c>
      <c r="J48">
        <v>5</v>
      </c>
      <c r="K48">
        <v>0</v>
      </c>
      <c r="L48">
        <v>4</v>
      </c>
      <c r="M48">
        <v>4</v>
      </c>
      <c r="N48">
        <v>6</v>
      </c>
      <c r="O48">
        <v>5</v>
      </c>
      <c r="P48">
        <v>2</v>
      </c>
      <c r="Q48" t="s">
        <v>1966</v>
      </c>
      <c r="R48" t="b">
        <v>0</v>
      </c>
      <c r="S48" t="b">
        <v>0</v>
      </c>
      <c r="T48" t="b">
        <v>0</v>
      </c>
      <c r="U48">
        <v>0</v>
      </c>
      <c r="V48" t="b">
        <v>0</v>
      </c>
    </row>
    <row r="49" spans="1:22" x14ac:dyDescent="0.15">
      <c r="A49">
        <v>4</v>
      </c>
      <c r="B49">
        <v>1048</v>
      </c>
      <c r="C49" t="s">
        <v>766</v>
      </c>
      <c r="D49" t="s">
        <v>767</v>
      </c>
      <c r="E49" t="s">
        <v>83</v>
      </c>
      <c r="F49" t="s">
        <v>83</v>
      </c>
      <c r="G49">
        <v>45</v>
      </c>
      <c r="H49">
        <v>36</v>
      </c>
      <c r="I49">
        <v>36506</v>
      </c>
      <c r="J49">
        <v>5</v>
      </c>
      <c r="K49">
        <v>0</v>
      </c>
      <c r="L49">
        <v>1</v>
      </c>
      <c r="M49">
        <v>1</v>
      </c>
      <c r="N49">
        <v>7</v>
      </c>
      <c r="O49">
        <v>4</v>
      </c>
      <c r="P49">
        <v>1</v>
      </c>
      <c r="Q49" t="s">
        <v>1967</v>
      </c>
      <c r="R49" t="b">
        <v>0</v>
      </c>
      <c r="S49" t="b">
        <v>0</v>
      </c>
      <c r="T49" t="b">
        <v>0</v>
      </c>
      <c r="U49">
        <v>0</v>
      </c>
      <c r="V49" t="b">
        <v>0</v>
      </c>
    </row>
    <row r="50" spans="1:22" x14ac:dyDescent="0.15">
      <c r="A50">
        <v>4</v>
      </c>
      <c r="B50">
        <v>1049</v>
      </c>
      <c r="C50" t="s">
        <v>766</v>
      </c>
      <c r="D50" t="s">
        <v>767</v>
      </c>
      <c r="E50" t="s">
        <v>83</v>
      </c>
      <c r="F50" t="s">
        <v>83</v>
      </c>
      <c r="G50">
        <v>45</v>
      </c>
      <c r="H50">
        <v>36</v>
      </c>
      <c r="I50">
        <v>36506</v>
      </c>
      <c r="J50">
        <v>5</v>
      </c>
      <c r="K50">
        <v>0</v>
      </c>
      <c r="L50">
        <v>4</v>
      </c>
      <c r="M50">
        <v>4</v>
      </c>
      <c r="N50">
        <v>7</v>
      </c>
      <c r="O50">
        <v>5</v>
      </c>
      <c r="P50">
        <v>1</v>
      </c>
      <c r="Q50" t="s">
        <v>1968</v>
      </c>
      <c r="R50" t="b">
        <v>0</v>
      </c>
      <c r="S50" t="b">
        <v>0</v>
      </c>
      <c r="T50" t="b">
        <v>0</v>
      </c>
      <c r="U50">
        <v>0</v>
      </c>
      <c r="V50" t="b">
        <v>0</v>
      </c>
    </row>
    <row r="51" spans="1:22" x14ac:dyDescent="0.15">
      <c r="A51">
        <v>4</v>
      </c>
      <c r="B51">
        <v>1050</v>
      </c>
      <c r="C51" t="s">
        <v>766</v>
      </c>
      <c r="D51" t="s">
        <v>767</v>
      </c>
      <c r="E51" t="s">
        <v>83</v>
      </c>
      <c r="F51" t="s">
        <v>83</v>
      </c>
      <c r="G51">
        <v>45</v>
      </c>
      <c r="H51">
        <v>36</v>
      </c>
      <c r="I51">
        <v>36506</v>
      </c>
      <c r="J51">
        <v>5</v>
      </c>
      <c r="K51">
        <v>0</v>
      </c>
      <c r="L51">
        <v>3</v>
      </c>
      <c r="M51">
        <v>3</v>
      </c>
      <c r="N51">
        <v>7</v>
      </c>
      <c r="O51">
        <v>5</v>
      </c>
      <c r="P51">
        <v>1</v>
      </c>
      <c r="Q51" t="s">
        <v>432</v>
      </c>
      <c r="R51" t="b">
        <v>0</v>
      </c>
      <c r="S51" t="b">
        <v>0</v>
      </c>
      <c r="T51" t="b">
        <v>0</v>
      </c>
      <c r="U51">
        <v>0</v>
      </c>
      <c r="V51" t="b">
        <v>0</v>
      </c>
    </row>
    <row r="52" spans="1:22" x14ac:dyDescent="0.15">
      <c r="A52">
        <v>4</v>
      </c>
      <c r="B52">
        <v>1051</v>
      </c>
      <c r="C52" t="s">
        <v>824</v>
      </c>
      <c r="D52" t="s">
        <v>825</v>
      </c>
      <c r="E52" t="s">
        <v>83</v>
      </c>
      <c r="F52" t="s">
        <v>83</v>
      </c>
      <c r="G52">
        <v>49</v>
      </c>
      <c r="H52">
        <v>36</v>
      </c>
      <c r="I52">
        <v>36508</v>
      </c>
      <c r="J52">
        <v>5</v>
      </c>
      <c r="K52">
        <v>0</v>
      </c>
      <c r="L52">
        <v>3</v>
      </c>
      <c r="M52">
        <v>3</v>
      </c>
      <c r="N52">
        <v>6</v>
      </c>
      <c r="O52">
        <v>5</v>
      </c>
      <c r="P52">
        <v>1</v>
      </c>
      <c r="Q52" t="s">
        <v>421</v>
      </c>
      <c r="R52" t="b">
        <v>0</v>
      </c>
      <c r="S52" t="b">
        <v>0</v>
      </c>
      <c r="T52" t="b">
        <v>0</v>
      </c>
      <c r="U52">
        <v>0</v>
      </c>
      <c r="V52" t="b">
        <v>0</v>
      </c>
    </row>
    <row r="53" spans="1:22" x14ac:dyDescent="0.15">
      <c r="A53">
        <v>4</v>
      </c>
      <c r="B53">
        <v>1052</v>
      </c>
      <c r="C53" t="s">
        <v>824</v>
      </c>
      <c r="D53" t="s">
        <v>825</v>
      </c>
      <c r="E53" t="s">
        <v>83</v>
      </c>
      <c r="F53" t="s">
        <v>83</v>
      </c>
      <c r="G53">
        <v>49</v>
      </c>
      <c r="H53">
        <v>36</v>
      </c>
      <c r="I53">
        <v>36508</v>
      </c>
      <c r="J53">
        <v>5</v>
      </c>
      <c r="K53">
        <v>0</v>
      </c>
      <c r="L53">
        <v>2</v>
      </c>
      <c r="M53">
        <v>2</v>
      </c>
      <c r="N53">
        <v>6</v>
      </c>
      <c r="O53">
        <v>4</v>
      </c>
      <c r="P53">
        <v>2</v>
      </c>
      <c r="Q53" t="s">
        <v>514</v>
      </c>
      <c r="R53" t="b">
        <v>0</v>
      </c>
      <c r="S53" t="b">
        <v>0</v>
      </c>
      <c r="T53" t="b">
        <v>0</v>
      </c>
      <c r="U53">
        <v>0</v>
      </c>
      <c r="V53" t="b">
        <v>0</v>
      </c>
    </row>
    <row r="54" spans="1:22" x14ac:dyDescent="0.15">
      <c r="A54">
        <v>4</v>
      </c>
      <c r="B54">
        <v>1053</v>
      </c>
      <c r="C54" t="s">
        <v>824</v>
      </c>
      <c r="D54" t="s">
        <v>825</v>
      </c>
      <c r="E54" t="s">
        <v>83</v>
      </c>
      <c r="F54" t="s">
        <v>83</v>
      </c>
      <c r="G54">
        <v>49</v>
      </c>
      <c r="H54">
        <v>36</v>
      </c>
      <c r="I54">
        <v>36508</v>
      </c>
      <c r="J54">
        <v>5</v>
      </c>
      <c r="K54">
        <v>0</v>
      </c>
      <c r="L54">
        <v>3</v>
      </c>
      <c r="M54">
        <v>3</v>
      </c>
      <c r="N54">
        <v>6</v>
      </c>
      <c r="O54">
        <v>5</v>
      </c>
      <c r="P54">
        <v>2</v>
      </c>
      <c r="Q54" t="s">
        <v>1969</v>
      </c>
      <c r="R54" t="b">
        <v>0</v>
      </c>
      <c r="S54" t="b">
        <v>0</v>
      </c>
      <c r="T54" t="b">
        <v>0</v>
      </c>
      <c r="U54">
        <v>0</v>
      </c>
      <c r="V54" t="b">
        <v>0</v>
      </c>
    </row>
    <row r="55" spans="1:22" x14ac:dyDescent="0.15">
      <c r="A55">
        <v>4</v>
      </c>
      <c r="B55">
        <v>1054</v>
      </c>
      <c r="C55" t="s">
        <v>824</v>
      </c>
      <c r="D55" t="s">
        <v>825</v>
      </c>
      <c r="E55" t="s">
        <v>83</v>
      </c>
      <c r="F55" t="s">
        <v>83</v>
      </c>
      <c r="G55">
        <v>49</v>
      </c>
      <c r="H55">
        <v>36</v>
      </c>
      <c r="I55">
        <v>36508</v>
      </c>
      <c r="J55">
        <v>5</v>
      </c>
      <c r="K55">
        <v>0</v>
      </c>
      <c r="L55">
        <v>4</v>
      </c>
      <c r="M55">
        <v>4</v>
      </c>
      <c r="N55">
        <v>6</v>
      </c>
      <c r="O55">
        <v>5</v>
      </c>
      <c r="P55">
        <v>2</v>
      </c>
      <c r="Q55" t="s">
        <v>1970</v>
      </c>
      <c r="R55" t="b">
        <v>0</v>
      </c>
      <c r="S55" t="b">
        <v>0</v>
      </c>
      <c r="T55" t="b">
        <v>0</v>
      </c>
      <c r="U55">
        <v>0</v>
      </c>
      <c r="V55" t="b">
        <v>0</v>
      </c>
    </row>
    <row r="56" spans="1:22" x14ac:dyDescent="0.15">
      <c r="A56">
        <v>4</v>
      </c>
      <c r="B56">
        <v>1055</v>
      </c>
      <c r="C56" t="s">
        <v>824</v>
      </c>
      <c r="D56" t="s">
        <v>825</v>
      </c>
      <c r="E56" t="s">
        <v>83</v>
      </c>
      <c r="F56" t="s">
        <v>83</v>
      </c>
      <c r="G56">
        <v>49</v>
      </c>
      <c r="H56">
        <v>36</v>
      </c>
      <c r="I56">
        <v>36508</v>
      </c>
      <c r="J56">
        <v>5</v>
      </c>
      <c r="K56">
        <v>0</v>
      </c>
      <c r="L56">
        <v>2</v>
      </c>
      <c r="M56">
        <v>2</v>
      </c>
      <c r="N56">
        <v>7</v>
      </c>
      <c r="O56">
        <v>4</v>
      </c>
      <c r="P56">
        <v>2</v>
      </c>
      <c r="Q56" t="s">
        <v>521</v>
      </c>
      <c r="R56" t="b">
        <v>0</v>
      </c>
      <c r="S56" t="b">
        <v>0</v>
      </c>
      <c r="T56" t="b">
        <v>0</v>
      </c>
      <c r="U56">
        <v>0</v>
      </c>
      <c r="V56" t="b">
        <v>0</v>
      </c>
    </row>
    <row r="57" spans="1:22" x14ac:dyDescent="0.15">
      <c r="A57">
        <v>4</v>
      </c>
      <c r="B57">
        <v>1056</v>
      </c>
      <c r="C57" t="s">
        <v>824</v>
      </c>
      <c r="D57" t="s">
        <v>825</v>
      </c>
      <c r="E57" t="s">
        <v>83</v>
      </c>
      <c r="F57" t="s">
        <v>83</v>
      </c>
      <c r="G57">
        <v>49</v>
      </c>
      <c r="H57">
        <v>36</v>
      </c>
      <c r="I57">
        <v>36508</v>
      </c>
      <c r="J57">
        <v>5</v>
      </c>
      <c r="K57">
        <v>0</v>
      </c>
      <c r="L57">
        <v>3</v>
      </c>
      <c r="M57">
        <v>3</v>
      </c>
      <c r="N57">
        <v>7</v>
      </c>
      <c r="O57">
        <v>5</v>
      </c>
      <c r="P57">
        <v>2</v>
      </c>
      <c r="Q57" t="s">
        <v>522</v>
      </c>
      <c r="R57" t="b">
        <v>0</v>
      </c>
      <c r="S57" t="b">
        <v>0</v>
      </c>
      <c r="T57" t="b">
        <v>0</v>
      </c>
      <c r="U57">
        <v>0</v>
      </c>
      <c r="V57" t="b">
        <v>0</v>
      </c>
    </row>
    <row r="58" spans="1:22" x14ac:dyDescent="0.15">
      <c r="A58">
        <v>4</v>
      </c>
      <c r="B58">
        <v>1057</v>
      </c>
      <c r="C58" t="s">
        <v>824</v>
      </c>
      <c r="D58" t="s">
        <v>825</v>
      </c>
      <c r="E58" t="s">
        <v>83</v>
      </c>
      <c r="F58" t="s">
        <v>83</v>
      </c>
      <c r="G58">
        <v>49</v>
      </c>
      <c r="H58">
        <v>36</v>
      </c>
      <c r="I58">
        <v>36508</v>
      </c>
      <c r="J58">
        <v>5</v>
      </c>
      <c r="K58">
        <v>0</v>
      </c>
      <c r="L58">
        <v>4</v>
      </c>
      <c r="M58">
        <v>4</v>
      </c>
      <c r="N58">
        <v>7</v>
      </c>
      <c r="O58">
        <v>5</v>
      </c>
      <c r="P58">
        <v>2</v>
      </c>
      <c r="Q58" t="s">
        <v>1971</v>
      </c>
      <c r="R58" t="b">
        <v>0</v>
      </c>
      <c r="S58" t="b">
        <v>0</v>
      </c>
      <c r="T58" t="b">
        <v>0</v>
      </c>
      <c r="U58">
        <v>0</v>
      </c>
      <c r="V58" t="b">
        <v>0</v>
      </c>
    </row>
    <row r="59" spans="1:22" x14ac:dyDescent="0.15">
      <c r="A59">
        <v>4</v>
      </c>
      <c r="B59">
        <v>1058</v>
      </c>
      <c r="C59" t="s">
        <v>824</v>
      </c>
      <c r="D59" t="s">
        <v>825</v>
      </c>
      <c r="E59" t="s">
        <v>83</v>
      </c>
      <c r="F59" t="s">
        <v>83</v>
      </c>
      <c r="G59">
        <v>49</v>
      </c>
      <c r="H59">
        <v>36</v>
      </c>
      <c r="I59">
        <v>36508</v>
      </c>
      <c r="J59">
        <v>5</v>
      </c>
      <c r="K59">
        <v>0</v>
      </c>
      <c r="L59">
        <v>3</v>
      </c>
      <c r="M59">
        <v>3</v>
      </c>
      <c r="N59">
        <v>7</v>
      </c>
      <c r="O59">
        <v>5</v>
      </c>
      <c r="P59">
        <v>1</v>
      </c>
      <c r="Q59" t="s">
        <v>437</v>
      </c>
      <c r="R59" t="b">
        <v>0</v>
      </c>
      <c r="S59" t="b">
        <v>0</v>
      </c>
      <c r="T59" t="b">
        <v>0</v>
      </c>
      <c r="U59">
        <v>0</v>
      </c>
      <c r="V59" t="b">
        <v>0</v>
      </c>
    </row>
    <row r="60" spans="1:22" x14ac:dyDescent="0.15">
      <c r="A60">
        <v>4</v>
      </c>
      <c r="B60">
        <v>1059</v>
      </c>
      <c r="C60" t="s">
        <v>870</v>
      </c>
      <c r="D60" t="s">
        <v>871</v>
      </c>
      <c r="E60" t="s">
        <v>83</v>
      </c>
      <c r="F60" t="s">
        <v>83</v>
      </c>
      <c r="G60">
        <v>26</v>
      </c>
      <c r="H60">
        <v>36</v>
      </c>
      <c r="I60">
        <v>36509</v>
      </c>
      <c r="J60">
        <v>5</v>
      </c>
      <c r="K60">
        <v>0</v>
      </c>
      <c r="L60">
        <v>2</v>
      </c>
      <c r="M60">
        <v>2</v>
      </c>
      <c r="N60">
        <v>6</v>
      </c>
      <c r="O60">
        <v>4</v>
      </c>
      <c r="P60">
        <v>2</v>
      </c>
      <c r="Q60" t="s">
        <v>1972</v>
      </c>
      <c r="R60" t="b">
        <v>0</v>
      </c>
      <c r="S60" t="b">
        <v>0</v>
      </c>
      <c r="T60" t="b">
        <v>0</v>
      </c>
      <c r="U60">
        <v>0</v>
      </c>
      <c r="V60" t="b">
        <v>0</v>
      </c>
    </row>
    <row r="61" spans="1:22" x14ac:dyDescent="0.15">
      <c r="A61">
        <v>4</v>
      </c>
      <c r="B61">
        <v>1060</v>
      </c>
      <c r="C61" t="s">
        <v>870</v>
      </c>
      <c r="D61" t="s">
        <v>871</v>
      </c>
      <c r="E61" t="s">
        <v>83</v>
      </c>
      <c r="F61" t="s">
        <v>83</v>
      </c>
      <c r="G61">
        <v>26</v>
      </c>
      <c r="H61">
        <v>36</v>
      </c>
      <c r="I61">
        <v>36509</v>
      </c>
      <c r="J61">
        <v>5</v>
      </c>
      <c r="K61">
        <v>0</v>
      </c>
      <c r="L61">
        <v>3</v>
      </c>
      <c r="M61">
        <v>3</v>
      </c>
      <c r="N61">
        <v>6</v>
      </c>
      <c r="O61">
        <v>5</v>
      </c>
      <c r="P61">
        <v>2</v>
      </c>
      <c r="Q61" t="s">
        <v>523</v>
      </c>
      <c r="R61" t="b">
        <v>0</v>
      </c>
      <c r="S61" t="b">
        <v>0</v>
      </c>
      <c r="T61" t="b">
        <v>0</v>
      </c>
      <c r="U61">
        <v>0</v>
      </c>
      <c r="V61" t="b">
        <v>0</v>
      </c>
    </row>
    <row r="62" spans="1:22" x14ac:dyDescent="0.15">
      <c r="A62">
        <v>4</v>
      </c>
      <c r="B62">
        <v>1061</v>
      </c>
      <c r="C62" t="s">
        <v>870</v>
      </c>
      <c r="D62" t="s">
        <v>871</v>
      </c>
      <c r="E62" t="s">
        <v>83</v>
      </c>
      <c r="F62" t="s">
        <v>83</v>
      </c>
      <c r="G62">
        <v>26</v>
      </c>
      <c r="H62">
        <v>36</v>
      </c>
      <c r="I62">
        <v>36509</v>
      </c>
      <c r="J62">
        <v>5</v>
      </c>
      <c r="K62">
        <v>0</v>
      </c>
      <c r="L62">
        <v>2</v>
      </c>
      <c r="M62">
        <v>2</v>
      </c>
      <c r="N62">
        <v>7</v>
      </c>
      <c r="O62">
        <v>4</v>
      </c>
      <c r="P62">
        <v>1</v>
      </c>
      <c r="Q62" t="s">
        <v>1973</v>
      </c>
      <c r="R62" t="b">
        <v>0</v>
      </c>
      <c r="S62" t="b">
        <v>0</v>
      </c>
      <c r="T62" t="b">
        <v>0</v>
      </c>
      <c r="U62">
        <v>0</v>
      </c>
      <c r="V62" t="b">
        <v>0</v>
      </c>
    </row>
    <row r="63" spans="1:22" x14ac:dyDescent="0.15">
      <c r="A63">
        <v>4</v>
      </c>
      <c r="B63">
        <v>1062</v>
      </c>
      <c r="C63" t="s">
        <v>870</v>
      </c>
      <c r="D63" t="s">
        <v>871</v>
      </c>
      <c r="E63" t="s">
        <v>83</v>
      </c>
      <c r="F63" t="s">
        <v>83</v>
      </c>
      <c r="G63">
        <v>26</v>
      </c>
      <c r="H63">
        <v>36</v>
      </c>
      <c r="I63">
        <v>36509</v>
      </c>
      <c r="J63">
        <v>5</v>
      </c>
      <c r="K63">
        <v>0</v>
      </c>
      <c r="L63">
        <v>3</v>
      </c>
      <c r="M63">
        <v>3</v>
      </c>
      <c r="N63">
        <v>6</v>
      </c>
      <c r="O63">
        <v>5</v>
      </c>
      <c r="P63">
        <v>1</v>
      </c>
      <c r="Q63" t="s">
        <v>1974</v>
      </c>
      <c r="R63" t="b">
        <v>0</v>
      </c>
      <c r="S63" t="b">
        <v>0</v>
      </c>
      <c r="T63" t="b">
        <v>0</v>
      </c>
      <c r="U63">
        <v>0</v>
      </c>
      <c r="V63" t="b">
        <v>0</v>
      </c>
    </row>
    <row r="64" spans="1:22" x14ac:dyDescent="0.15">
      <c r="A64">
        <v>4</v>
      </c>
      <c r="B64">
        <v>1063</v>
      </c>
      <c r="C64" t="s">
        <v>870</v>
      </c>
      <c r="D64" t="s">
        <v>871</v>
      </c>
      <c r="E64" t="s">
        <v>83</v>
      </c>
      <c r="F64" t="s">
        <v>83</v>
      </c>
      <c r="G64">
        <v>26</v>
      </c>
      <c r="H64">
        <v>36</v>
      </c>
      <c r="I64">
        <v>36509</v>
      </c>
      <c r="J64">
        <v>5</v>
      </c>
      <c r="K64">
        <v>0</v>
      </c>
      <c r="L64">
        <v>4</v>
      </c>
      <c r="M64">
        <v>4</v>
      </c>
      <c r="N64">
        <v>6</v>
      </c>
      <c r="O64">
        <v>5</v>
      </c>
      <c r="P64">
        <v>2</v>
      </c>
      <c r="Q64" t="s">
        <v>1975</v>
      </c>
      <c r="R64" t="b">
        <v>0</v>
      </c>
      <c r="S64" t="b">
        <v>0</v>
      </c>
      <c r="T64" t="b">
        <v>0</v>
      </c>
      <c r="U64">
        <v>0</v>
      </c>
      <c r="V64" t="b">
        <v>0</v>
      </c>
    </row>
    <row r="65" spans="1:22" x14ac:dyDescent="0.15">
      <c r="A65">
        <v>4</v>
      </c>
      <c r="B65">
        <v>1064</v>
      </c>
      <c r="C65" t="s">
        <v>870</v>
      </c>
      <c r="D65" t="s">
        <v>871</v>
      </c>
      <c r="E65" t="s">
        <v>83</v>
      </c>
      <c r="F65" t="s">
        <v>83</v>
      </c>
      <c r="G65">
        <v>26</v>
      </c>
      <c r="H65">
        <v>36</v>
      </c>
      <c r="I65">
        <v>36509</v>
      </c>
      <c r="J65">
        <v>5</v>
      </c>
      <c r="K65">
        <v>0</v>
      </c>
      <c r="L65">
        <v>2</v>
      </c>
      <c r="M65">
        <v>2</v>
      </c>
      <c r="N65">
        <v>7</v>
      </c>
      <c r="O65">
        <v>4</v>
      </c>
      <c r="P65">
        <v>2</v>
      </c>
      <c r="Q65" t="s">
        <v>1976</v>
      </c>
      <c r="R65" t="b">
        <v>0</v>
      </c>
      <c r="S65" t="b">
        <v>0</v>
      </c>
      <c r="T65" t="b">
        <v>0</v>
      </c>
      <c r="U65">
        <v>0</v>
      </c>
      <c r="V65" t="b">
        <v>0</v>
      </c>
    </row>
    <row r="66" spans="1:22" x14ac:dyDescent="0.15">
      <c r="A66">
        <v>4</v>
      </c>
      <c r="B66">
        <v>1065</v>
      </c>
      <c r="C66" t="s">
        <v>870</v>
      </c>
      <c r="D66" t="s">
        <v>871</v>
      </c>
      <c r="E66" t="s">
        <v>83</v>
      </c>
      <c r="F66" t="s">
        <v>83</v>
      </c>
      <c r="G66">
        <v>26</v>
      </c>
      <c r="H66">
        <v>36</v>
      </c>
      <c r="I66">
        <v>36509</v>
      </c>
      <c r="J66">
        <v>5</v>
      </c>
      <c r="K66">
        <v>0</v>
      </c>
      <c r="L66">
        <v>4</v>
      </c>
      <c r="M66">
        <v>4</v>
      </c>
      <c r="N66">
        <v>7</v>
      </c>
      <c r="O66">
        <v>5</v>
      </c>
      <c r="P66">
        <v>2</v>
      </c>
      <c r="Q66" t="s">
        <v>1977</v>
      </c>
      <c r="R66" t="b">
        <v>0</v>
      </c>
      <c r="S66" t="b">
        <v>0</v>
      </c>
      <c r="T66" t="b">
        <v>0</v>
      </c>
      <c r="U66">
        <v>0</v>
      </c>
      <c r="V66" t="b">
        <v>0</v>
      </c>
    </row>
    <row r="67" spans="1:22" x14ac:dyDescent="0.15">
      <c r="A67">
        <v>4</v>
      </c>
      <c r="B67">
        <v>1066</v>
      </c>
      <c r="C67" t="s">
        <v>870</v>
      </c>
      <c r="D67" t="s">
        <v>871</v>
      </c>
      <c r="E67" t="s">
        <v>83</v>
      </c>
      <c r="F67" t="s">
        <v>83</v>
      </c>
      <c r="G67">
        <v>26</v>
      </c>
      <c r="H67">
        <v>36</v>
      </c>
      <c r="I67">
        <v>36509</v>
      </c>
      <c r="J67">
        <v>5</v>
      </c>
      <c r="K67">
        <v>0</v>
      </c>
      <c r="L67">
        <v>2</v>
      </c>
      <c r="M67">
        <v>2</v>
      </c>
      <c r="N67">
        <v>6</v>
      </c>
      <c r="O67">
        <v>4</v>
      </c>
      <c r="P67">
        <v>1</v>
      </c>
      <c r="Q67" t="s">
        <v>1978</v>
      </c>
      <c r="R67" t="b">
        <v>0</v>
      </c>
      <c r="S67" t="b">
        <v>0</v>
      </c>
      <c r="T67" t="b">
        <v>0</v>
      </c>
      <c r="U67">
        <v>0</v>
      </c>
      <c r="V67" t="b">
        <v>0</v>
      </c>
    </row>
    <row r="68" spans="1:22" x14ac:dyDescent="0.15">
      <c r="A68">
        <v>4</v>
      </c>
      <c r="B68">
        <v>1067</v>
      </c>
      <c r="C68" t="s">
        <v>870</v>
      </c>
      <c r="D68" t="s">
        <v>871</v>
      </c>
      <c r="E68" t="s">
        <v>83</v>
      </c>
      <c r="F68" t="s">
        <v>83</v>
      </c>
      <c r="G68">
        <v>26</v>
      </c>
      <c r="H68">
        <v>36</v>
      </c>
      <c r="I68">
        <v>36509</v>
      </c>
      <c r="J68">
        <v>5</v>
      </c>
      <c r="K68">
        <v>0</v>
      </c>
      <c r="L68">
        <v>3</v>
      </c>
      <c r="M68">
        <v>3</v>
      </c>
      <c r="N68">
        <v>7</v>
      </c>
      <c r="O68">
        <v>5</v>
      </c>
      <c r="P68">
        <v>1</v>
      </c>
      <c r="Q68" t="s">
        <v>1977</v>
      </c>
      <c r="R68" t="b">
        <v>0</v>
      </c>
      <c r="S68" t="b">
        <v>0</v>
      </c>
      <c r="T68" t="b">
        <v>0</v>
      </c>
      <c r="U68">
        <v>0</v>
      </c>
      <c r="V68" t="b">
        <v>0</v>
      </c>
    </row>
    <row r="69" spans="1:22" x14ac:dyDescent="0.15">
      <c r="A69">
        <v>4</v>
      </c>
      <c r="B69">
        <v>1068</v>
      </c>
      <c r="C69" t="s">
        <v>950</v>
      </c>
      <c r="D69" t="s">
        <v>951</v>
      </c>
      <c r="E69" t="s">
        <v>83</v>
      </c>
      <c r="F69" t="s">
        <v>83</v>
      </c>
      <c r="G69">
        <v>31</v>
      </c>
      <c r="H69">
        <v>36</v>
      </c>
      <c r="I69">
        <v>36515</v>
      </c>
      <c r="J69">
        <v>5</v>
      </c>
      <c r="K69">
        <v>0</v>
      </c>
      <c r="L69">
        <v>4</v>
      </c>
      <c r="M69">
        <v>4</v>
      </c>
      <c r="N69">
        <v>7</v>
      </c>
      <c r="O69">
        <v>5</v>
      </c>
      <c r="P69">
        <v>1</v>
      </c>
      <c r="Q69" t="s">
        <v>427</v>
      </c>
      <c r="R69" t="b">
        <v>0</v>
      </c>
      <c r="S69" t="b">
        <v>0</v>
      </c>
      <c r="T69" t="b">
        <v>0</v>
      </c>
      <c r="U69">
        <v>0</v>
      </c>
      <c r="V69" t="b">
        <v>0</v>
      </c>
    </row>
    <row r="70" spans="1:22" x14ac:dyDescent="0.15">
      <c r="A70">
        <v>4</v>
      </c>
      <c r="B70">
        <v>1069</v>
      </c>
      <c r="C70" t="s">
        <v>950</v>
      </c>
      <c r="D70" t="s">
        <v>951</v>
      </c>
      <c r="E70" t="s">
        <v>83</v>
      </c>
      <c r="F70" t="s">
        <v>83</v>
      </c>
      <c r="G70">
        <v>31</v>
      </c>
      <c r="H70">
        <v>36</v>
      </c>
      <c r="I70">
        <v>36515</v>
      </c>
      <c r="J70">
        <v>5</v>
      </c>
      <c r="K70">
        <v>0</v>
      </c>
      <c r="L70">
        <v>3</v>
      </c>
      <c r="M70">
        <v>3</v>
      </c>
      <c r="N70">
        <v>7</v>
      </c>
      <c r="O70">
        <v>5</v>
      </c>
      <c r="P70">
        <v>2</v>
      </c>
      <c r="Q70" t="s">
        <v>1979</v>
      </c>
      <c r="R70" t="b">
        <v>0</v>
      </c>
      <c r="S70" t="b">
        <v>0</v>
      </c>
      <c r="T70" t="b">
        <v>0</v>
      </c>
      <c r="U70">
        <v>0</v>
      </c>
      <c r="V70" t="b">
        <v>0</v>
      </c>
    </row>
    <row r="71" spans="1:22" x14ac:dyDescent="0.15">
      <c r="A71">
        <v>4</v>
      </c>
      <c r="B71">
        <v>1070</v>
      </c>
      <c r="C71" t="s">
        <v>950</v>
      </c>
      <c r="D71" t="s">
        <v>951</v>
      </c>
      <c r="E71" t="s">
        <v>83</v>
      </c>
      <c r="F71" t="s">
        <v>83</v>
      </c>
      <c r="G71">
        <v>31</v>
      </c>
      <c r="H71">
        <v>36</v>
      </c>
      <c r="I71">
        <v>36515</v>
      </c>
      <c r="J71">
        <v>5</v>
      </c>
      <c r="K71">
        <v>0</v>
      </c>
      <c r="L71">
        <v>4</v>
      </c>
      <c r="M71">
        <v>4</v>
      </c>
      <c r="N71">
        <v>7</v>
      </c>
      <c r="O71">
        <v>5</v>
      </c>
      <c r="P71">
        <v>2</v>
      </c>
      <c r="Q71" t="s">
        <v>434</v>
      </c>
      <c r="R71" t="b">
        <v>0</v>
      </c>
      <c r="S71" t="b">
        <v>0</v>
      </c>
      <c r="T71" t="b">
        <v>0</v>
      </c>
      <c r="U71">
        <v>0</v>
      </c>
      <c r="V71" t="b">
        <v>0</v>
      </c>
    </row>
    <row r="72" spans="1:22" x14ac:dyDescent="0.15">
      <c r="A72">
        <v>4</v>
      </c>
      <c r="B72">
        <v>1071</v>
      </c>
      <c r="C72" t="s">
        <v>950</v>
      </c>
      <c r="D72" t="s">
        <v>951</v>
      </c>
      <c r="E72" t="s">
        <v>83</v>
      </c>
      <c r="F72" t="s">
        <v>83</v>
      </c>
      <c r="G72">
        <v>31</v>
      </c>
      <c r="H72">
        <v>36</v>
      </c>
      <c r="I72">
        <v>36515</v>
      </c>
      <c r="J72">
        <v>5</v>
      </c>
      <c r="K72">
        <v>0</v>
      </c>
      <c r="L72">
        <v>3</v>
      </c>
      <c r="M72">
        <v>3</v>
      </c>
      <c r="N72">
        <v>6</v>
      </c>
      <c r="O72">
        <v>5</v>
      </c>
      <c r="P72">
        <v>2</v>
      </c>
      <c r="Q72" t="s">
        <v>424</v>
      </c>
      <c r="R72" t="b">
        <v>0</v>
      </c>
      <c r="S72" t="b">
        <v>0</v>
      </c>
      <c r="T72" t="b">
        <v>0</v>
      </c>
      <c r="U72">
        <v>0</v>
      </c>
      <c r="V72" t="b">
        <v>0</v>
      </c>
    </row>
    <row r="73" spans="1:22" x14ac:dyDescent="0.15">
      <c r="A73">
        <v>4</v>
      </c>
      <c r="B73">
        <v>1072</v>
      </c>
      <c r="C73" t="s">
        <v>950</v>
      </c>
      <c r="D73" t="s">
        <v>951</v>
      </c>
      <c r="E73" t="s">
        <v>83</v>
      </c>
      <c r="F73" t="s">
        <v>83</v>
      </c>
      <c r="G73">
        <v>31</v>
      </c>
      <c r="H73">
        <v>36</v>
      </c>
      <c r="I73">
        <v>36515</v>
      </c>
      <c r="J73">
        <v>5</v>
      </c>
      <c r="K73">
        <v>0</v>
      </c>
      <c r="L73">
        <v>4</v>
      </c>
      <c r="M73">
        <v>4</v>
      </c>
      <c r="N73">
        <v>6</v>
      </c>
      <c r="O73">
        <v>5</v>
      </c>
      <c r="P73">
        <v>2</v>
      </c>
      <c r="Q73" t="s">
        <v>430</v>
      </c>
      <c r="R73" t="b">
        <v>0</v>
      </c>
      <c r="S73" t="b">
        <v>0</v>
      </c>
      <c r="T73" t="b">
        <v>0</v>
      </c>
      <c r="U73">
        <v>0</v>
      </c>
      <c r="V73" t="b">
        <v>0</v>
      </c>
    </row>
    <row r="74" spans="1:22" x14ac:dyDescent="0.15">
      <c r="A74">
        <v>4</v>
      </c>
      <c r="B74">
        <v>1073</v>
      </c>
      <c r="C74" t="s">
        <v>950</v>
      </c>
      <c r="D74" t="s">
        <v>951</v>
      </c>
      <c r="E74" t="s">
        <v>83</v>
      </c>
      <c r="F74" t="s">
        <v>83</v>
      </c>
      <c r="G74">
        <v>31</v>
      </c>
      <c r="H74">
        <v>36</v>
      </c>
      <c r="I74">
        <v>36515</v>
      </c>
      <c r="J74">
        <v>5</v>
      </c>
      <c r="K74">
        <v>0</v>
      </c>
      <c r="L74">
        <v>3</v>
      </c>
      <c r="M74">
        <v>3</v>
      </c>
      <c r="N74">
        <v>7</v>
      </c>
      <c r="O74">
        <v>5</v>
      </c>
      <c r="P74">
        <v>1</v>
      </c>
      <c r="Q74" t="s">
        <v>1980</v>
      </c>
      <c r="R74" t="b">
        <v>0</v>
      </c>
      <c r="S74" t="b">
        <v>0</v>
      </c>
      <c r="T74" t="b">
        <v>0</v>
      </c>
      <c r="U74">
        <v>0</v>
      </c>
      <c r="V74" t="b">
        <v>0</v>
      </c>
    </row>
    <row r="75" spans="1:22" x14ac:dyDescent="0.15">
      <c r="A75">
        <v>4</v>
      </c>
      <c r="B75">
        <v>1074</v>
      </c>
      <c r="C75" t="s">
        <v>950</v>
      </c>
      <c r="D75" t="s">
        <v>951</v>
      </c>
      <c r="E75" t="s">
        <v>83</v>
      </c>
      <c r="F75" t="s">
        <v>83</v>
      </c>
      <c r="G75">
        <v>31</v>
      </c>
      <c r="H75">
        <v>36</v>
      </c>
      <c r="I75">
        <v>36515</v>
      </c>
      <c r="J75">
        <v>5</v>
      </c>
      <c r="K75">
        <v>0</v>
      </c>
      <c r="L75">
        <v>1</v>
      </c>
      <c r="M75">
        <v>1</v>
      </c>
      <c r="N75">
        <v>7</v>
      </c>
      <c r="O75">
        <v>4</v>
      </c>
      <c r="P75">
        <v>1</v>
      </c>
      <c r="Q75" t="s">
        <v>500</v>
      </c>
      <c r="R75" t="b">
        <v>0</v>
      </c>
      <c r="S75" t="b">
        <v>0</v>
      </c>
      <c r="T75" t="b">
        <v>0</v>
      </c>
      <c r="U75">
        <v>0</v>
      </c>
      <c r="V75" t="b">
        <v>0</v>
      </c>
    </row>
    <row r="76" spans="1:22" x14ac:dyDescent="0.15">
      <c r="A76">
        <v>4</v>
      </c>
      <c r="B76">
        <v>1075</v>
      </c>
      <c r="C76" t="s">
        <v>950</v>
      </c>
      <c r="D76" t="s">
        <v>951</v>
      </c>
      <c r="E76" t="s">
        <v>83</v>
      </c>
      <c r="F76" t="s">
        <v>83</v>
      </c>
      <c r="G76">
        <v>31</v>
      </c>
      <c r="H76">
        <v>36</v>
      </c>
      <c r="I76">
        <v>36515</v>
      </c>
      <c r="J76">
        <v>5</v>
      </c>
      <c r="K76">
        <v>0</v>
      </c>
      <c r="L76">
        <v>3</v>
      </c>
      <c r="M76">
        <v>3</v>
      </c>
      <c r="N76">
        <v>6</v>
      </c>
      <c r="O76">
        <v>5</v>
      </c>
      <c r="P76">
        <v>1</v>
      </c>
      <c r="Q76" t="s">
        <v>1981</v>
      </c>
      <c r="R76" t="b">
        <v>0</v>
      </c>
      <c r="S76" t="b">
        <v>0</v>
      </c>
      <c r="T76" t="b">
        <v>0</v>
      </c>
      <c r="U76">
        <v>0</v>
      </c>
      <c r="V76" t="b">
        <v>0</v>
      </c>
    </row>
    <row r="77" spans="1:22" x14ac:dyDescent="0.15">
      <c r="A77">
        <v>4</v>
      </c>
      <c r="B77">
        <v>1076</v>
      </c>
      <c r="C77" t="s">
        <v>950</v>
      </c>
      <c r="D77" t="s">
        <v>951</v>
      </c>
      <c r="E77" t="s">
        <v>83</v>
      </c>
      <c r="F77" t="s">
        <v>83</v>
      </c>
      <c r="G77">
        <v>31</v>
      </c>
      <c r="H77">
        <v>36</v>
      </c>
      <c r="I77">
        <v>36515</v>
      </c>
      <c r="J77">
        <v>5</v>
      </c>
      <c r="K77">
        <v>0</v>
      </c>
      <c r="L77">
        <v>4</v>
      </c>
      <c r="M77">
        <v>4</v>
      </c>
      <c r="N77">
        <v>6</v>
      </c>
      <c r="O77">
        <v>5</v>
      </c>
      <c r="P77">
        <v>1</v>
      </c>
      <c r="Q77" t="s">
        <v>1982</v>
      </c>
      <c r="R77" t="b">
        <v>0</v>
      </c>
      <c r="S77" t="b">
        <v>0</v>
      </c>
      <c r="T77" t="b">
        <v>0</v>
      </c>
      <c r="U77">
        <v>0</v>
      </c>
      <c r="V77" t="b">
        <v>0</v>
      </c>
    </row>
    <row r="78" spans="1:22" x14ac:dyDescent="0.15">
      <c r="A78">
        <v>4</v>
      </c>
      <c r="B78">
        <v>1077</v>
      </c>
      <c r="C78" t="s">
        <v>950</v>
      </c>
      <c r="D78" t="s">
        <v>951</v>
      </c>
      <c r="E78" t="s">
        <v>83</v>
      </c>
      <c r="F78" t="s">
        <v>83</v>
      </c>
      <c r="G78">
        <v>31</v>
      </c>
      <c r="H78">
        <v>36</v>
      </c>
      <c r="I78">
        <v>36515</v>
      </c>
      <c r="J78">
        <v>5</v>
      </c>
      <c r="K78">
        <v>0</v>
      </c>
      <c r="L78">
        <v>1</v>
      </c>
      <c r="M78">
        <v>1</v>
      </c>
      <c r="N78">
        <v>6</v>
      </c>
      <c r="O78">
        <v>4</v>
      </c>
      <c r="P78">
        <v>1</v>
      </c>
      <c r="Q78" t="s">
        <v>1983</v>
      </c>
      <c r="R78" t="b">
        <v>0</v>
      </c>
      <c r="S78" t="b">
        <v>0</v>
      </c>
      <c r="T78" t="b">
        <v>0</v>
      </c>
      <c r="U78">
        <v>0</v>
      </c>
      <c r="V78" t="b">
        <v>0</v>
      </c>
    </row>
    <row r="79" spans="1:22" x14ac:dyDescent="0.15">
      <c r="A79">
        <v>4</v>
      </c>
      <c r="B79">
        <v>1078</v>
      </c>
      <c r="C79" t="s">
        <v>1008</v>
      </c>
      <c r="D79" t="s">
        <v>1009</v>
      </c>
      <c r="E79" t="s">
        <v>83</v>
      </c>
      <c r="F79" t="s">
        <v>83</v>
      </c>
      <c r="G79">
        <v>16</v>
      </c>
      <c r="H79">
        <v>36</v>
      </c>
      <c r="I79">
        <v>36810</v>
      </c>
      <c r="J79">
        <v>5</v>
      </c>
      <c r="K79">
        <v>0</v>
      </c>
      <c r="L79">
        <v>3</v>
      </c>
      <c r="M79">
        <v>3</v>
      </c>
      <c r="N79">
        <v>7</v>
      </c>
      <c r="O79">
        <v>5</v>
      </c>
      <c r="P79">
        <v>2</v>
      </c>
      <c r="Q79" t="s">
        <v>483</v>
      </c>
      <c r="R79" t="b">
        <v>0</v>
      </c>
      <c r="S79" t="b">
        <v>0</v>
      </c>
      <c r="T79" t="b">
        <v>0</v>
      </c>
      <c r="U79">
        <v>0</v>
      </c>
      <c r="V79" t="b">
        <v>0</v>
      </c>
    </row>
    <row r="80" spans="1:22" x14ac:dyDescent="0.15">
      <c r="A80">
        <v>4</v>
      </c>
      <c r="B80">
        <v>1079</v>
      </c>
      <c r="C80" t="s">
        <v>1008</v>
      </c>
      <c r="D80" t="s">
        <v>1009</v>
      </c>
      <c r="E80" t="s">
        <v>83</v>
      </c>
      <c r="F80" t="s">
        <v>83</v>
      </c>
      <c r="G80">
        <v>16</v>
      </c>
      <c r="H80">
        <v>36</v>
      </c>
      <c r="I80">
        <v>36810</v>
      </c>
      <c r="J80">
        <v>5</v>
      </c>
      <c r="K80">
        <v>0</v>
      </c>
      <c r="L80">
        <v>4</v>
      </c>
      <c r="M80">
        <v>4</v>
      </c>
      <c r="N80">
        <v>6</v>
      </c>
      <c r="O80">
        <v>5</v>
      </c>
      <c r="P80">
        <v>1</v>
      </c>
      <c r="Q80" t="s">
        <v>429</v>
      </c>
      <c r="R80" t="b">
        <v>0</v>
      </c>
      <c r="S80" t="b">
        <v>0</v>
      </c>
      <c r="T80" t="b">
        <v>0</v>
      </c>
      <c r="U80">
        <v>0</v>
      </c>
      <c r="V80" t="b">
        <v>0</v>
      </c>
    </row>
    <row r="81" spans="1:22" x14ac:dyDescent="0.15">
      <c r="A81">
        <v>4</v>
      </c>
      <c r="B81">
        <v>1080</v>
      </c>
      <c r="C81" t="s">
        <v>1008</v>
      </c>
      <c r="D81" t="s">
        <v>1009</v>
      </c>
      <c r="E81" t="s">
        <v>83</v>
      </c>
      <c r="F81" t="s">
        <v>83</v>
      </c>
      <c r="G81">
        <v>16</v>
      </c>
      <c r="H81">
        <v>36</v>
      </c>
      <c r="I81">
        <v>36810</v>
      </c>
      <c r="J81">
        <v>5</v>
      </c>
      <c r="K81">
        <v>0</v>
      </c>
      <c r="L81">
        <v>4</v>
      </c>
      <c r="M81">
        <v>4</v>
      </c>
      <c r="N81">
        <v>7</v>
      </c>
      <c r="O81">
        <v>5</v>
      </c>
      <c r="P81">
        <v>1</v>
      </c>
      <c r="Q81" t="s">
        <v>422</v>
      </c>
      <c r="R81" t="b">
        <v>0</v>
      </c>
      <c r="S81" t="b">
        <v>0</v>
      </c>
      <c r="T81" t="b">
        <v>0</v>
      </c>
      <c r="U81">
        <v>0</v>
      </c>
      <c r="V81" t="b">
        <v>0</v>
      </c>
    </row>
    <row r="82" spans="1:22" x14ac:dyDescent="0.15">
      <c r="A82">
        <v>4</v>
      </c>
      <c r="B82">
        <v>1081</v>
      </c>
      <c r="C82" t="s">
        <v>1008</v>
      </c>
      <c r="D82" t="s">
        <v>1009</v>
      </c>
      <c r="E82" t="s">
        <v>83</v>
      </c>
      <c r="F82" t="s">
        <v>83</v>
      </c>
      <c r="G82">
        <v>16</v>
      </c>
      <c r="H82">
        <v>36</v>
      </c>
      <c r="I82">
        <v>36810</v>
      </c>
      <c r="J82">
        <v>5</v>
      </c>
      <c r="K82">
        <v>0</v>
      </c>
      <c r="L82">
        <v>3</v>
      </c>
      <c r="M82">
        <v>3</v>
      </c>
      <c r="N82">
        <v>6</v>
      </c>
      <c r="O82">
        <v>5</v>
      </c>
      <c r="P82">
        <v>2</v>
      </c>
      <c r="Q82" t="s">
        <v>428</v>
      </c>
      <c r="R82" t="b">
        <v>0</v>
      </c>
      <c r="S82" t="b">
        <v>0</v>
      </c>
      <c r="T82" t="b">
        <v>0</v>
      </c>
      <c r="U82">
        <v>0</v>
      </c>
      <c r="V82" t="b">
        <v>0</v>
      </c>
    </row>
    <row r="83" spans="1:22" x14ac:dyDescent="0.15">
      <c r="A83">
        <v>4</v>
      </c>
      <c r="B83">
        <v>1082</v>
      </c>
      <c r="C83" t="s">
        <v>1038</v>
      </c>
      <c r="D83" t="s">
        <v>1039</v>
      </c>
      <c r="E83" t="s">
        <v>83</v>
      </c>
      <c r="F83" t="s">
        <v>83</v>
      </c>
      <c r="G83">
        <v>33</v>
      </c>
      <c r="H83">
        <v>37</v>
      </c>
      <c r="I83">
        <v>37500</v>
      </c>
      <c r="J83">
        <v>5</v>
      </c>
      <c r="K83">
        <v>0</v>
      </c>
      <c r="L83">
        <v>1</v>
      </c>
      <c r="M83">
        <v>1</v>
      </c>
      <c r="N83">
        <v>6</v>
      </c>
      <c r="O83">
        <v>4</v>
      </c>
      <c r="P83">
        <v>1</v>
      </c>
      <c r="Q83" t="s">
        <v>508</v>
      </c>
      <c r="R83" t="b">
        <v>0</v>
      </c>
      <c r="S83" t="b">
        <v>0</v>
      </c>
      <c r="T83" t="b">
        <v>0</v>
      </c>
      <c r="U83">
        <v>0</v>
      </c>
      <c r="V83" t="b">
        <v>0</v>
      </c>
    </row>
    <row r="84" spans="1:22" x14ac:dyDescent="0.15">
      <c r="A84">
        <v>4</v>
      </c>
      <c r="B84">
        <v>1083</v>
      </c>
      <c r="C84" t="s">
        <v>1038</v>
      </c>
      <c r="D84" t="s">
        <v>1039</v>
      </c>
      <c r="E84" t="s">
        <v>83</v>
      </c>
      <c r="F84" t="s">
        <v>83</v>
      </c>
      <c r="G84">
        <v>33</v>
      </c>
      <c r="H84">
        <v>37</v>
      </c>
      <c r="I84">
        <v>37500</v>
      </c>
      <c r="J84">
        <v>5</v>
      </c>
      <c r="K84">
        <v>0</v>
      </c>
      <c r="L84">
        <v>1</v>
      </c>
      <c r="M84">
        <v>1</v>
      </c>
      <c r="N84">
        <v>7</v>
      </c>
      <c r="O84">
        <v>4</v>
      </c>
      <c r="P84">
        <v>1</v>
      </c>
      <c r="Q84" t="s">
        <v>501</v>
      </c>
      <c r="R84" t="b">
        <v>0</v>
      </c>
      <c r="S84" t="b">
        <v>0</v>
      </c>
      <c r="T84" t="b">
        <v>0</v>
      </c>
      <c r="U84">
        <v>0</v>
      </c>
      <c r="V84" t="b">
        <v>0</v>
      </c>
    </row>
    <row r="85" spans="1:22" x14ac:dyDescent="0.15">
      <c r="A85">
        <v>4</v>
      </c>
      <c r="B85">
        <v>1084</v>
      </c>
      <c r="C85" t="s">
        <v>1070</v>
      </c>
      <c r="D85" t="s">
        <v>1071</v>
      </c>
      <c r="E85" t="s">
        <v>83</v>
      </c>
      <c r="F85" t="s">
        <v>83</v>
      </c>
      <c r="G85">
        <v>35</v>
      </c>
      <c r="H85">
        <v>37</v>
      </c>
      <c r="I85">
        <v>37502</v>
      </c>
      <c r="J85">
        <v>5</v>
      </c>
      <c r="K85">
        <v>0</v>
      </c>
      <c r="L85">
        <v>3</v>
      </c>
      <c r="M85">
        <v>3</v>
      </c>
      <c r="N85">
        <v>6</v>
      </c>
      <c r="O85">
        <v>5</v>
      </c>
      <c r="P85">
        <v>1</v>
      </c>
      <c r="Q85" t="s">
        <v>1984</v>
      </c>
      <c r="R85" t="b">
        <v>0</v>
      </c>
      <c r="S85" t="b">
        <v>0</v>
      </c>
      <c r="T85" t="b">
        <v>0</v>
      </c>
      <c r="U85">
        <v>0</v>
      </c>
      <c r="V85" t="b">
        <v>0</v>
      </c>
    </row>
    <row r="86" spans="1:22" x14ac:dyDescent="0.15">
      <c r="A86">
        <v>4</v>
      </c>
      <c r="B86">
        <v>1085</v>
      </c>
      <c r="C86" t="s">
        <v>1070</v>
      </c>
      <c r="D86" t="s">
        <v>1071</v>
      </c>
      <c r="E86" t="s">
        <v>83</v>
      </c>
      <c r="F86" t="s">
        <v>83</v>
      </c>
      <c r="G86">
        <v>35</v>
      </c>
      <c r="H86">
        <v>37</v>
      </c>
      <c r="I86">
        <v>37502</v>
      </c>
      <c r="J86">
        <v>5</v>
      </c>
      <c r="K86">
        <v>0</v>
      </c>
      <c r="L86">
        <v>2</v>
      </c>
      <c r="M86">
        <v>2</v>
      </c>
      <c r="N86">
        <v>6</v>
      </c>
      <c r="O86">
        <v>4</v>
      </c>
      <c r="P86">
        <v>2</v>
      </c>
      <c r="Q86" t="s">
        <v>1985</v>
      </c>
      <c r="R86" t="b">
        <v>0</v>
      </c>
      <c r="S86" t="b">
        <v>0</v>
      </c>
      <c r="T86" t="b">
        <v>0</v>
      </c>
      <c r="U86">
        <v>0</v>
      </c>
      <c r="V86" t="b">
        <v>0</v>
      </c>
    </row>
    <row r="87" spans="1:22" x14ac:dyDescent="0.15">
      <c r="A87">
        <v>4</v>
      </c>
      <c r="B87">
        <v>1086</v>
      </c>
      <c r="C87" t="s">
        <v>1070</v>
      </c>
      <c r="D87" t="s">
        <v>1071</v>
      </c>
      <c r="E87" t="s">
        <v>83</v>
      </c>
      <c r="F87" t="s">
        <v>83</v>
      </c>
      <c r="G87">
        <v>35</v>
      </c>
      <c r="H87">
        <v>37</v>
      </c>
      <c r="I87">
        <v>37502</v>
      </c>
      <c r="J87">
        <v>5</v>
      </c>
      <c r="K87">
        <v>0</v>
      </c>
      <c r="L87">
        <v>2</v>
      </c>
      <c r="M87">
        <v>2</v>
      </c>
      <c r="N87">
        <v>7</v>
      </c>
      <c r="O87">
        <v>4</v>
      </c>
      <c r="P87">
        <v>2</v>
      </c>
      <c r="Q87" t="s">
        <v>1986</v>
      </c>
      <c r="R87" t="b">
        <v>0</v>
      </c>
      <c r="S87" t="b">
        <v>0</v>
      </c>
      <c r="T87" t="b">
        <v>0</v>
      </c>
      <c r="U87">
        <v>0</v>
      </c>
      <c r="V87" t="b">
        <v>0</v>
      </c>
    </row>
    <row r="88" spans="1:22" x14ac:dyDescent="0.15">
      <c r="A88">
        <v>4</v>
      </c>
      <c r="B88">
        <v>1087</v>
      </c>
      <c r="C88" t="s">
        <v>1100</v>
      </c>
      <c r="D88" t="s">
        <v>1101</v>
      </c>
      <c r="E88" t="s">
        <v>83</v>
      </c>
      <c r="F88" t="s">
        <v>83</v>
      </c>
      <c r="G88">
        <v>10</v>
      </c>
      <c r="H88">
        <v>37</v>
      </c>
      <c r="I88">
        <v>37503</v>
      </c>
      <c r="J88">
        <v>5</v>
      </c>
      <c r="K88">
        <v>0</v>
      </c>
      <c r="L88">
        <v>3</v>
      </c>
      <c r="M88">
        <v>3</v>
      </c>
      <c r="N88">
        <v>7</v>
      </c>
      <c r="O88">
        <v>5</v>
      </c>
      <c r="P88">
        <v>1</v>
      </c>
      <c r="Q88" t="s">
        <v>1987</v>
      </c>
      <c r="R88" t="b">
        <v>0</v>
      </c>
      <c r="S88" t="b">
        <v>0</v>
      </c>
      <c r="T88" t="b">
        <v>0</v>
      </c>
      <c r="U88">
        <v>0</v>
      </c>
      <c r="V88" t="b">
        <v>0</v>
      </c>
    </row>
    <row r="89" spans="1:22" x14ac:dyDescent="0.15">
      <c r="A89">
        <v>4</v>
      </c>
      <c r="B89">
        <v>1088</v>
      </c>
      <c r="C89" t="s">
        <v>1100</v>
      </c>
      <c r="D89" t="s">
        <v>1101</v>
      </c>
      <c r="E89" t="s">
        <v>83</v>
      </c>
      <c r="F89" t="s">
        <v>83</v>
      </c>
      <c r="G89">
        <v>10</v>
      </c>
      <c r="H89">
        <v>37</v>
      </c>
      <c r="I89">
        <v>37503</v>
      </c>
      <c r="J89">
        <v>5</v>
      </c>
      <c r="K89">
        <v>0</v>
      </c>
      <c r="L89">
        <v>3</v>
      </c>
      <c r="M89">
        <v>3</v>
      </c>
      <c r="N89">
        <v>6</v>
      </c>
      <c r="O89">
        <v>5</v>
      </c>
      <c r="P89">
        <v>2</v>
      </c>
      <c r="Q89" t="s">
        <v>1988</v>
      </c>
      <c r="R89" t="b">
        <v>0</v>
      </c>
      <c r="S89" t="b">
        <v>0</v>
      </c>
      <c r="T89" t="b">
        <v>0</v>
      </c>
      <c r="U89">
        <v>0</v>
      </c>
      <c r="V89" t="b">
        <v>0</v>
      </c>
    </row>
    <row r="90" spans="1:22" x14ac:dyDescent="0.15">
      <c r="A90">
        <v>4</v>
      </c>
      <c r="B90">
        <v>1089</v>
      </c>
      <c r="C90" t="s">
        <v>1100</v>
      </c>
      <c r="D90" t="s">
        <v>1101</v>
      </c>
      <c r="E90" t="s">
        <v>83</v>
      </c>
      <c r="F90" t="s">
        <v>83</v>
      </c>
      <c r="G90">
        <v>10</v>
      </c>
      <c r="H90">
        <v>37</v>
      </c>
      <c r="I90">
        <v>37503</v>
      </c>
      <c r="J90">
        <v>5</v>
      </c>
      <c r="K90">
        <v>0</v>
      </c>
      <c r="L90">
        <v>1</v>
      </c>
      <c r="M90">
        <v>1</v>
      </c>
      <c r="N90">
        <v>6</v>
      </c>
      <c r="O90">
        <v>4</v>
      </c>
      <c r="P90">
        <v>2</v>
      </c>
      <c r="Q90" t="s">
        <v>1989</v>
      </c>
      <c r="R90" t="b">
        <v>0</v>
      </c>
      <c r="S90" t="b">
        <v>0</v>
      </c>
      <c r="T90" t="b">
        <v>0</v>
      </c>
      <c r="U90">
        <v>0</v>
      </c>
      <c r="V90" t="b">
        <v>0</v>
      </c>
    </row>
    <row r="91" spans="1:22" x14ac:dyDescent="0.15">
      <c r="A91">
        <v>4</v>
      </c>
      <c r="B91">
        <v>1090</v>
      </c>
      <c r="C91" t="s">
        <v>1100</v>
      </c>
      <c r="D91" t="s">
        <v>1101</v>
      </c>
      <c r="E91" t="s">
        <v>83</v>
      </c>
      <c r="F91" t="s">
        <v>83</v>
      </c>
      <c r="G91">
        <v>10</v>
      </c>
      <c r="H91">
        <v>37</v>
      </c>
      <c r="I91">
        <v>37503</v>
      </c>
      <c r="J91">
        <v>5</v>
      </c>
      <c r="K91">
        <v>0</v>
      </c>
      <c r="L91">
        <v>2</v>
      </c>
      <c r="M91">
        <v>2</v>
      </c>
      <c r="N91">
        <v>6</v>
      </c>
      <c r="O91">
        <v>4</v>
      </c>
      <c r="P91">
        <v>2</v>
      </c>
      <c r="Q91" t="s">
        <v>1990</v>
      </c>
      <c r="R91" t="b">
        <v>0</v>
      </c>
      <c r="S91" t="b">
        <v>0</v>
      </c>
      <c r="T91" t="b">
        <v>0</v>
      </c>
      <c r="U91">
        <v>0</v>
      </c>
      <c r="V91" t="b">
        <v>0</v>
      </c>
    </row>
    <row r="92" spans="1:22" x14ac:dyDescent="0.15">
      <c r="A92">
        <v>4</v>
      </c>
      <c r="B92">
        <v>1091</v>
      </c>
      <c r="C92" t="s">
        <v>1100</v>
      </c>
      <c r="D92" t="s">
        <v>1101</v>
      </c>
      <c r="E92" t="s">
        <v>83</v>
      </c>
      <c r="F92" t="s">
        <v>83</v>
      </c>
      <c r="G92">
        <v>10</v>
      </c>
      <c r="H92">
        <v>37</v>
      </c>
      <c r="I92">
        <v>37503</v>
      </c>
      <c r="J92">
        <v>5</v>
      </c>
      <c r="K92">
        <v>0</v>
      </c>
      <c r="L92">
        <v>3</v>
      </c>
      <c r="M92">
        <v>3</v>
      </c>
      <c r="N92">
        <v>7</v>
      </c>
      <c r="O92">
        <v>5</v>
      </c>
      <c r="P92">
        <v>2</v>
      </c>
      <c r="Q92" t="s">
        <v>1991</v>
      </c>
      <c r="R92" t="b">
        <v>0</v>
      </c>
      <c r="S92" t="b">
        <v>0</v>
      </c>
      <c r="T92" t="b">
        <v>0</v>
      </c>
      <c r="U92">
        <v>0</v>
      </c>
      <c r="V92" t="b">
        <v>0</v>
      </c>
    </row>
    <row r="93" spans="1:22" x14ac:dyDescent="0.15">
      <c r="A93">
        <v>4</v>
      </c>
      <c r="B93">
        <v>1092</v>
      </c>
      <c r="C93" t="s">
        <v>1100</v>
      </c>
      <c r="D93" t="s">
        <v>1101</v>
      </c>
      <c r="E93" t="s">
        <v>83</v>
      </c>
      <c r="F93" t="s">
        <v>83</v>
      </c>
      <c r="G93">
        <v>10</v>
      </c>
      <c r="H93">
        <v>37</v>
      </c>
      <c r="I93">
        <v>37503</v>
      </c>
      <c r="J93">
        <v>5</v>
      </c>
      <c r="K93">
        <v>0</v>
      </c>
      <c r="L93">
        <v>2</v>
      </c>
      <c r="M93">
        <v>2</v>
      </c>
      <c r="N93">
        <v>7</v>
      </c>
      <c r="O93">
        <v>4</v>
      </c>
      <c r="P93">
        <v>2</v>
      </c>
      <c r="Q93" t="s">
        <v>1992</v>
      </c>
      <c r="R93" t="b">
        <v>0</v>
      </c>
      <c r="S93" t="b">
        <v>0</v>
      </c>
      <c r="T93" t="b">
        <v>0</v>
      </c>
      <c r="U93">
        <v>0</v>
      </c>
      <c r="V93" t="b">
        <v>0</v>
      </c>
    </row>
    <row r="94" spans="1:22" x14ac:dyDescent="0.15">
      <c r="A94">
        <v>4</v>
      </c>
      <c r="B94">
        <v>1093</v>
      </c>
      <c r="C94" t="s">
        <v>1100</v>
      </c>
      <c r="D94" t="s">
        <v>1101</v>
      </c>
      <c r="E94" t="s">
        <v>83</v>
      </c>
      <c r="F94" t="s">
        <v>83</v>
      </c>
      <c r="G94">
        <v>10</v>
      </c>
      <c r="H94">
        <v>37</v>
      </c>
      <c r="I94">
        <v>37503</v>
      </c>
      <c r="J94">
        <v>5</v>
      </c>
      <c r="K94">
        <v>0</v>
      </c>
      <c r="L94">
        <v>3</v>
      </c>
      <c r="M94">
        <v>3</v>
      </c>
      <c r="N94">
        <v>6</v>
      </c>
      <c r="O94">
        <v>5</v>
      </c>
      <c r="P94">
        <v>1</v>
      </c>
      <c r="Q94" t="s">
        <v>1993</v>
      </c>
      <c r="R94" t="b">
        <v>0</v>
      </c>
      <c r="S94" t="b">
        <v>0</v>
      </c>
      <c r="T94" t="b">
        <v>0</v>
      </c>
      <c r="U94">
        <v>0</v>
      </c>
      <c r="V94" t="b">
        <v>0</v>
      </c>
    </row>
    <row r="95" spans="1:22" x14ac:dyDescent="0.15">
      <c r="A95">
        <v>4</v>
      </c>
      <c r="B95">
        <v>1094</v>
      </c>
      <c r="C95" t="s">
        <v>1100</v>
      </c>
      <c r="D95" t="s">
        <v>1101</v>
      </c>
      <c r="E95" t="s">
        <v>83</v>
      </c>
      <c r="F95" t="s">
        <v>83</v>
      </c>
      <c r="G95">
        <v>10</v>
      </c>
      <c r="H95">
        <v>37</v>
      </c>
      <c r="I95">
        <v>37503</v>
      </c>
      <c r="J95">
        <v>5</v>
      </c>
      <c r="K95">
        <v>0</v>
      </c>
      <c r="L95">
        <v>1</v>
      </c>
      <c r="M95">
        <v>1</v>
      </c>
      <c r="N95">
        <v>7</v>
      </c>
      <c r="O95">
        <v>4</v>
      </c>
      <c r="P95">
        <v>2</v>
      </c>
      <c r="Q95" t="s">
        <v>1994</v>
      </c>
      <c r="R95" t="b">
        <v>0</v>
      </c>
      <c r="S95" t="b">
        <v>0</v>
      </c>
      <c r="T95" t="b">
        <v>0</v>
      </c>
      <c r="U95">
        <v>0</v>
      </c>
      <c r="V95" t="b">
        <v>0</v>
      </c>
    </row>
    <row r="96" spans="1:22" x14ac:dyDescent="0.15">
      <c r="A96">
        <v>4</v>
      </c>
      <c r="B96">
        <v>1095</v>
      </c>
      <c r="C96" t="s">
        <v>1154</v>
      </c>
      <c r="D96" t="s">
        <v>1155</v>
      </c>
      <c r="E96" t="s">
        <v>83</v>
      </c>
      <c r="F96" t="s">
        <v>83</v>
      </c>
      <c r="G96">
        <v>12</v>
      </c>
      <c r="H96">
        <v>37</v>
      </c>
      <c r="I96">
        <v>37505</v>
      </c>
      <c r="J96">
        <v>5</v>
      </c>
      <c r="K96">
        <v>0</v>
      </c>
      <c r="L96">
        <v>2</v>
      </c>
      <c r="M96">
        <v>2</v>
      </c>
      <c r="N96">
        <v>6</v>
      </c>
      <c r="O96">
        <v>4</v>
      </c>
      <c r="P96">
        <v>1</v>
      </c>
      <c r="Q96" t="s">
        <v>1962</v>
      </c>
      <c r="R96" t="b">
        <v>0</v>
      </c>
      <c r="S96" t="b">
        <v>0</v>
      </c>
      <c r="T96" t="b">
        <v>0</v>
      </c>
      <c r="U96">
        <v>0</v>
      </c>
      <c r="V96" t="b">
        <v>0</v>
      </c>
    </row>
    <row r="97" spans="1:22" x14ac:dyDescent="0.15">
      <c r="A97">
        <v>4</v>
      </c>
      <c r="B97">
        <v>1096</v>
      </c>
      <c r="C97" t="s">
        <v>1174</v>
      </c>
      <c r="D97" t="s">
        <v>1175</v>
      </c>
      <c r="E97" t="s">
        <v>83</v>
      </c>
      <c r="F97" t="s">
        <v>83</v>
      </c>
      <c r="G97">
        <v>11</v>
      </c>
      <c r="H97">
        <v>37</v>
      </c>
      <c r="I97">
        <v>37506</v>
      </c>
      <c r="J97">
        <v>5</v>
      </c>
      <c r="K97">
        <v>0</v>
      </c>
      <c r="L97">
        <v>4</v>
      </c>
      <c r="M97">
        <v>4</v>
      </c>
      <c r="N97">
        <v>7</v>
      </c>
      <c r="O97">
        <v>5</v>
      </c>
      <c r="P97">
        <v>1</v>
      </c>
      <c r="Q97" t="s">
        <v>422</v>
      </c>
      <c r="R97" t="b">
        <v>0</v>
      </c>
      <c r="S97" t="b">
        <v>0</v>
      </c>
      <c r="T97" t="b">
        <v>0</v>
      </c>
      <c r="U97">
        <v>0</v>
      </c>
      <c r="V97" t="b">
        <v>0</v>
      </c>
    </row>
    <row r="98" spans="1:22" x14ac:dyDescent="0.15">
      <c r="A98">
        <v>4</v>
      </c>
      <c r="B98">
        <v>1097</v>
      </c>
      <c r="C98" t="s">
        <v>1174</v>
      </c>
      <c r="D98" t="s">
        <v>1175</v>
      </c>
      <c r="E98" t="s">
        <v>83</v>
      </c>
      <c r="F98" t="s">
        <v>83</v>
      </c>
      <c r="G98">
        <v>11</v>
      </c>
      <c r="H98">
        <v>37</v>
      </c>
      <c r="I98">
        <v>37506</v>
      </c>
      <c r="J98">
        <v>5</v>
      </c>
      <c r="K98">
        <v>0</v>
      </c>
      <c r="L98">
        <v>4</v>
      </c>
      <c r="M98">
        <v>4</v>
      </c>
      <c r="N98">
        <v>6</v>
      </c>
      <c r="O98">
        <v>5</v>
      </c>
      <c r="P98">
        <v>1</v>
      </c>
      <c r="Q98" t="s">
        <v>435</v>
      </c>
      <c r="R98" t="b">
        <v>0</v>
      </c>
      <c r="S98" t="b">
        <v>0</v>
      </c>
      <c r="T98" t="b">
        <v>0</v>
      </c>
      <c r="U98">
        <v>0</v>
      </c>
      <c r="V98" t="b">
        <v>0</v>
      </c>
    </row>
    <row r="99" spans="1:22" x14ac:dyDescent="0.15">
      <c r="A99">
        <v>4</v>
      </c>
      <c r="B99">
        <v>1098</v>
      </c>
      <c r="C99" t="s">
        <v>1198</v>
      </c>
      <c r="D99" t="s">
        <v>1199</v>
      </c>
      <c r="E99" t="s">
        <v>83</v>
      </c>
      <c r="F99" t="s">
        <v>83</v>
      </c>
      <c r="G99">
        <v>32</v>
      </c>
      <c r="H99">
        <v>37</v>
      </c>
      <c r="I99">
        <v>37509</v>
      </c>
      <c r="J99">
        <v>5</v>
      </c>
      <c r="K99">
        <v>0</v>
      </c>
      <c r="L99">
        <v>3</v>
      </c>
      <c r="M99">
        <v>3</v>
      </c>
      <c r="N99">
        <v>7</v>
      </c>
      <c r="O99">
        <v>5</v>
      </c>
      <c r="P99">
        <v>1</v>
      </c>
      <c r="Q99" t="s">
        <v>434</v>
      </c>
      <c r="R99" t="b">
        <v>0</v>
      </c>
      <c r="S99" t="b">
        <v>0</v>
      </c>
      <c r="T99" t="b">
        <v>0</v>
      </c>
      <c r="U99">
        <v>0</v>
      </c>
      <c r="V99" t="b">
        <v>0</v>
      </c>
    </row>
    <row r="100" spans="1:22" x14ac:dyDescent="0.15">
      <c r="A100">
        <v>4</v>
      </c>
      <c r="B100">
        <v>1099</v>
      </c>
      <c r="C100" t="s">
        <v>1198</v>
      </c>
      <c r="D100" t="s">
        <v>1199</v>
      </c>
      <c r="E100" t="s">
        <v>83</v>
      </c>
      <c r="F100" t="s">
        <v>83</v>
      </c>
      <c r="G100">
        <v>32</v>
      </c>
      <c r="H100">
        <v>37</v>
      </c>
      <c r="I100">
        <v>37509</v>
      </c>
      <c r="J100">
        <v>5</v>
      </c>
      <c r="K100">
        <v>0</v>
      </c>
      <c r="L100">
        <v>3</v>
      </c>
      <c r="M100">
        <v>3</v>
      </c>
      <c r="N100">
        <v>6</v>
      </c>
      <c r="O100">
        <v>5</v>
      </c>
      <c r="P100">
        <v>1</v>
      </c>
      <c r="Q100" t="s">
        <v>425</v>
      </c>
      <c r="R100" t="b">
        <v>0</v>
      </c>
      <c r="S100" t="b">
        <v>0</v>
      </c>
      <c r="T100" t="b">
        <v>0</v>
      </c>
      <c r="U100">
        <v>0</v>
      </c>
      <c r="V100" t="b">
        <v>0</v>
      </c>
    </row>
    <row r="101" spans="1:22" x14ac:dyDescent="0.15">
      <c r="A101">
        <v>4</v>
      </c>
      <c r="B101">
        <v>1100</v>
      </c>
      <c r="C101" t="s">
        <v>1224</v>
      </c>
      <c r="D101" t="s">
        <v>1225</v>
      </c>
      <c r="E101" t="s">
        <v>83</v>
      </c>
      <c r="F101" t="s">
        <v>83</v>
      </c>
      <c r="G101">
        <v>48</v>
      </c>
      <c r="H101">
        <v>38</v>
      </c>
      <c r="I101">
        <v>38205</v>
      </c>
      <c r="J101">
        <v>5</v>
      </c>
      <c r="K101">
        <v>0</v>
      </c>
      <c r="L101">
        <v>2</v>
      </c>
      <c r="M101">
        <v>2</v>
      </c>
      <c r="N101">
        <v>6</v>
      </c>
      <c r="O101">
        <v>4</v>
      </c>
      <c r="P101">
        <v>2</v>
      </c>
      <c r="Q101" t="s">
        <v>1995</v>
      </c>
      <c r="R101" t="b">
        <v>0</v>
      </c>
      <c r="S101" t="b">
        <v>0</v>
      </c>
      <c r="T101" t="b">
        <v>0</v>
      </c>
      <c r="U101">
        <v>0</v>
      </c>
      <c r="V101" t="b">
        <v>0</v>
      </c>
    </row>
    <row r="102" spans="1:22" x14ac:dyDescent="0.15">
      <c r="A102">
        <v>4</v>
      </c>
      <c r="B102">
        <v>1101</v>
      </c>
      <c r="C102" t="s">
        <v>1224</v>
      </c>
      <c r="D102" t="s">
        <v>1225</v>
      </c>
      <c r="E102" t="s">
        <v>83</v>
      </c>
      <c r="F102" t="s">
        <v>83</v>
      </c>
      <c r="G102">
        <v>48</v>
      </c>
      <c r="H102">
        <v>38</v>
      </c>
      <c r="I102">
        <v>38205</v>
      </c>
      <c r="J102">
        <v>5</v>
      </c>
      <c r="K102">
        <v>0</v>
      </c>
      <c r="L102">
        <v>4</v>
      </c>
      <c r="M102">
        <v>4</v>
      </c>
      <c r="N102">
        <v>6</v>
      </c>
      <c r="O102">
        <v>5</v>
      </c>
      <c r="P102">
        <v>1</v>
      </c>
      <c r="Q102" t="s">
        <v>1996</v>
      </c>
      <c r="R102" t="b">
        <v>0</v>
      </c>
      <c r="S102" t="b">
        <v>0</v>
      </c>
      <c r="T102" t="b">
        <v>0</v>
      </c>
      <c r="U102">
        <v>0</v>
      </c>
      <c r="V102" t="b">
        <v>0</v>
      </c>
    </row>
    <row r="103" spans="1:22" x14ac:dyDescent="0.15">
      <c r="A103">
        <v>4</v>
      </c>
      <c r="B103">
        <v>1102</v>
      </c>
      <c r="C103" t="s">
        <v>1224</v>
      </c>
      <c r="D103" t="s">
        <v>1225</v>
      </c>
      <c r="E103" t="s">
        <v>83</v>
      </c>
      <c r="F103" t="s">
        <v>83</v>
      </c>
      <c r="G103">
        <v>48</v>
      </c>
      <c r="H103">
        <v>38</v>
      </c>
      <c r="I103">
        <v>38205</v>
      </c>
      <c r="J103">
        <v>5</v>
      </c>
      <c r="K103">
        <v>0</v>
      </c>
      <c r="L103">
        <v>4</v>
      </c>
      <c r="M103">
        <v>4</v>
      </c>
      <c r="N103">
        <v>7</v>
      </c>
      <c r="O103">
        <v>5</v>
      </c>
      <c r="P103">
        <v>1</v>
      </c>
      <c r="Q103" t="s">
        <v>1997</v>
      </c>
      <c r="R103" t="b">
        <v>0</v>
      </c>
      <c r="S103" t="b">
        <v>0</v>
      </c>
      <c r="T103" t="b">
        <v>0</v>
      </c>
      <c r="U103">
        <v>0</v>
      </c>
      <c r="V103" t="b">
        <v>0</v>
      </c>
    </row>
    <row r="104" spans="1:22" x14ac:dyDescent="0.15">
      <c r="A104">
        <v>4</v>
      </c>
      <c r="B104">
        <v>1103</v>
      </c>
      <c r="C104" t="s">
        <v>1224</v>
      </c>
      <c r="D104" t="s">
        <v>1225</v>
      </c>
      <c r="E104" t="s">
        <v>83</v>
      </c>
      <c r="F104" t="s">
        <v>83</v>
      </c>
      <c r="G104">
        <v>48</v>
      </c>
      <c r="H104">
        <v>38</v>
      </c>
      <c r="I104">
        <v>38205</v>
      </c>
      <c r="J104">
        <v>5</v>
      </c>
      <c r="K104">
        <v>0</v>
      </c>
      <c r="L104">
        <v>1</v>
      </c>
      <c r="M104">
        <v>1</v>
      </c>
      <c r="N104">
        <v>6</v>
      </c>
      <c r="O104">
        <v>4</v>
      </c>
      <c r="P104">
        <v>2</v>
      </c>
      <c r="Q104" t="s">
        <v>510</v>
      </c>
      <c r="R104" t="b">
        <v>0</v>
      </c>
      <c r="S104" t="b">
        <v>0</v>
      </c>
      <c r="T104" t="b">
        <v>0</v>
      </c>
      <c r="U104">
        <v>0</v>
      </c>
      <c r="V104" t="b">
        <v>0</v>
      </c>
    </row>
    <row r="105" spans="1:22" x14ac:dyDescent="0.15">
      <c r="A105">
        <v>4</v>
      </c>
      <c r="B105">
        <v>1104</v>
      </c>
      <c r="C105" t="s">
        <v>1224</v>
      </c>
      <c r="D105" t="s">
        <v>1225</v>
      </c>
      <c r="E105" t="s">
        <v>83</v>
      </c>
      <c r="F105" t="s">
        <v>83</v>
      </c>
      <c r="G105">
        <v>48</v>
      </c>
      <c r="H105">
        <v>38</v>
      </c>
      <c r="I105">
        <v>38205</v>
      </c>
      <c r="J105">
        <v>5</v>
      </c>
      <c r="K105">
        <v>0</v>
      </c>
      <c r="L105">
        <v>4</v>
      </c>
      <c r="M105">
        <v>4</v>
      </c>
      <c r="N105">
        <v>6</v>
      </c>
      <c r="O105">
        <v>5</v>
      </c>
      <c r="P105">
        <v>2</v>
      </c>
      <c r="Q105" t="s">
        <v>1998</v>
      </c>
      <c r="R105" t="b">
        <v>0</v>
      </c>
      <c r="S105" t="b">
        <v>0</v>
      </c>
      <c r="T105" t="b">
        <v>0</v>
      </c>
      <c r="U105">
        <v>0</v>
      </c>
      <c r="V105" t="b">
        <v>0</v>
      </c>
    </row>
    <row r="106" spans="1:22" x14ac:dyDescent="0.15">
      <c r="A106">
        <v>4</v>
      </c>
      <c r="B106">
        <v>1105</v>
      </c>
      <c r="C106" t="s">
        <v>1224</v>
      </c>
      <c r="D106" t="s">
        <v>1225</v>
      </c>
      <c r="E106" t="s">
        <v>83</v>
      </c>
      <c r="F106" t="s">
        <v>83</v>
      </c>
      <c r="G106">
        <v>48</v>
      </c>
      <c r="H106">
        <v>38</v>
      </c>
      <c r="I106">
        <v>38205</v>
      </c>
      <c r="J106">
        <v>5</v>
      </c>
      <c r="K106">
        <v>0</v>
      </c>
      <c r="L106">
        <v>3</v>
      </c>
      <c r="M106">
        <v>3</v>
      </c>
      <c r="N106">
        <v>6</v>
      </c>
      <c r="O106">
        <v>5</v>
      </c>
      <c r="P106">
        <v>2</v>
      </c>
      <c r="Q106" t="s">
        <v>1999</v>
      </c>
      <c r="R106" t="b">
        <v>0</v>
      </c>
      <c r="S106" t="b">
        <v>0</v>
      </c>
      <c r="T106" t="b">
        <v>0</v>
      </c>
      <c r="U106">
        <v>0</v>
      </c>
      <c r="V106" t="b">
        <v>0</v>
      </c>
    </row>
    <row r="107" spans="1:22" x14ac:dyDescent="0.15">
      <c r="A107">
        <v>4</v>
      </c>
      <c r="B107">
        <v>1106</v>
      </c>
      <c r="C107" t="s">
        <v>1224</v>
      </c>
      <c r="D107" t="s">
        <v>1225</v>
      </c>
      <c r="E107" t="s">
        <v>83</v>
      </c>
      <c r="F107" t="s">
        <v>83</v>
      </c>
      <c r="G107">
        <v>48</v>
      </c>
      <c r="H107">
        <v>38</v>
      </c>
      <c r="I107">
        <v>38205</v>
      </c>
      <c r="J107">
        <v>5</v>
      </c>
      <c r="K107">
        <v>0</v>
      </c>
      <c r="L107">
        <v>2</v>
      </c>
      <c r="M107">
        <v>2</v>
      </c>
      <c r="N107">
        <v>7</v>
      </c>
      <c r="O107">
        <v>4</v>
      </c>
      <c r="P107">
        <v>2</v>
      </c>
      <c r="Q107" t="s">
        <v>506</v>
      </c>
      <c r="R107" t="b">
        <v>0</v>
      </c>
      <c r="S107" t="b">
        <v>0</v>
      </c>
      <c r="T107" t="b">
        <v>0</v>
      </c>
      <c r="U107">
        <v>0</v>
      </c>
      <c r="V107" t="b">
        <v>0</v>
      </c>
    </row>
    <row r="108" spans="1:22" x14ac:dyDescent="0.15">
      <c r="A108">
        <v>4</v>
      </c>
      <c r="B108">
        <v>1107</v>
      </c>
      <c r="C108" t="s">
        <v>1224</v>
      </c>
      <c r="D108" t="s">
        <v>1225</v>
      </c>
      <c r="E108" t="s">
        <v>83</v>
      </c>
      <c r="F108" t="s">
        <v>83</v>
      </c>
      <c r="G108">
        <v>48</v>
      </c>
      <c r="H108">
        <v>38</v>
      </c>
      <c r="I108">
        <v>38205</v>
      </c>
      <c r="J108">
        <v>5</v>
      </c>
      <c r="K108">
        <v>0</v>
      </c>
      <c r="L108">
        <v>1</v>
      </c>
      <c r="M108">
        <v>1</v>
      </c>
      <c r="N108">
        <v>7</v>
      </c>
      <c r="O108">
        <v>4</v>
      </c>
      <c r="P108">
        <v>2</v>
      </c>
      <c r="Q108" t="s">
        <v>501</v>
      </c>
      <c r="R108" t="b">
        <v>0</v>
      </c>
      <c r="S108" t="b">
        <v>0</v>
      </c>
      <c r="T108" t="b">
        <v>0</v>
      </c>
      <c r="U108">
        <v>0</v>
      </c>
      <c r="V108" t="b">
        <v>0</v>
      </c>
    </row>
    <row r="109" spans="1:22" x14ac:dyDescent="0.15">
      <c r="A109">
        <v>4</v>
      </c>
      <c r="B109">
        <v>1108</v>
      </c>
      <c r="C109" t="s">
        <v>1224</v>
      </c>
      <c r="D109" t="s">
        <v>1225</v>
      </c>
      <c r="E109" t="s">
        <v>83</v>
      </c>
      <c r="F109" t="s">
        <v>83</v>
      </c>
      <c r="G109">
        <v>48</v>
      </c>
      <c r="H109">
        <v>38</v>
      </c>
      <c r="I109">
        <v>38205</v>
      </c>
      <c r="J109">
        <v>5</v>
      </c>
      <c r="K109">
        <v>0</v>
      </c>
      <c r="L109">
        <v>4</v>
      </c>
      <c r="M109">
        <v>4</v>
      </c>
      <c r="N109">
        <v>7</v>
      </c>
      <c r="O109">
        <v>5</v>
      </c>
      <c r="P109">
        <v>2</v>
      </c>
      <c r="Q109" t="s">
        <v>2000</v>
      </c>
      <c r="R109" t="b">
        <v>0</v>
      </c>
      <c r="S109" t="b">
        <v>0</v>
      </c>
      <c r="T109" t="b">
        <v>0</v>
      </c>
      <c r="U109">
        <v>0</v>
      </c>
      <c r="V109" t="b">
        <v>0</v>
      </c>
    </row>
    <row r="110" spans="1:22" x14ac:dyDescent="0.15">
      <c r="A110">
        <v>4</v>
      </c>
      <c r="B110">
        <v>1109</v>
      </c>
      <c r="C110" t="s">
        <v>1224</v>
      </c>
      <c r="D110" t="s">
        <v>1225</v>
      </c>
      <c r="E110" t="s">
        <v>83</v>
      </c>
      <c r="F110" t="s">
        <v>83</v>
      </c>
      <c r="G110">
        <v>48</v>
      </c>
      <c r="H110">
        <v>38</v>
      </c>
      <c r="I110">
        <v>38205</v>
      </c>
      <c r="J110">
        <v>5</v>
      </c>
      <c r="K110">
        <v>0</v>
      </c>
      <c r="L110">
        <v>3</v>
      </c>
      <c r="M110">
        <v>3</v>
      </c>
      <c r="N110">
        <v>7</v>
      </c>
      <c r="O110">
        <v>5</v>
      </c>
      <c r="P110">
        <v>2</v>
      </c>
      <c r="Q110" t="s">
        <v>431</v>
      </c>
      <c r="R110" t="b">
        <v>0</v>
      </c>
      <c r="S110" t="b">
        <v>0</v>
      </c>
      <c r="T110" t="b">
        <v>0</v>
      </c>
      <c r="U110">
        <v>0</v>
      </c>
      <c r="V110" t="b">
        <v>0</v>
      </c>
    </row>
    <row r="111" spans="1:22" x14ac:dyDescent="0.15">
      <c r="A111">
        <v>4</v>
      </c>
      <c r="B111">
        <v>1110</v>
      </c>
      <c r="C111" t="s">
        <v>1274</v>
      </c>
      <c r="D111" t="s">
        <v>1275</v>
      </c>
      <c r="E111" t="s">
        <v>83</v>
      </c>
      <c r="F111" t="s">
        <v>83</v>
      </c>
      <c r="G111">
        <v>52</v>
      </c>
      <c r="H111">
        <v>38</v>
      </c>
      <c r="I111">
        <v>38208</v>
      </c>
      <c r="J111">
        <v>5</v>
      </c>
      <c r="K111">
        <v>0</v>
      </c>
      <c r="L111">
        <v>4</v>
      </c>
      <c r="M111">
        <v>4</v>
      </c>
      <c r="N111">
        <v>6</v>
      </c>
      <c r="O111">
        <v>5</v>
      </c>
      <c r="P111">
        <v>1</v>
      </c>
      <c r="Q111" t="s">
        <v>2001</v>
      </c>
      <c r="R111" t="b">
        <v>0</v>
      </c>
      <c r="S111" t="b">
        <v>0</v>
      </c>
      <c r="T111" t="b">
        <v>0</v>
      </c>
      <c r="U111">
        <v>0</v>
      </c>
      <c r="V111" t="b">
        <v>0</v>
      </c>
    </row>
    <row r="112" spans="1:22" x14ac:dyDescent="0.15">
      <c r="A112">
        <v>4</v>
      </c>
      <c r="B112">
        <v>1111</v>
      </c>
      <c r="C112" t="s">
        <v>1274</v>
      </c>
      <c r="D112" t="s">
        <v>1275</v>
      </c>
      <c r="E112" t="s">
        <v>83</v>
      </c>
      <c r="F112" t="s">
        <v>83</v>
      </c>
      <c r="G112">
        <v>52</v>
      </c>
      <c r="H112">
        <v>38</v>
      </c>
      <c r="I112">
        <v>38208</v>
      </c>
      <c r="J112">
        <v>5</v>
      </c>
      <c r="K112">
        <v>0</v>
      </c>
      <c r="L112">
        <v>4</v>
      </c>
      <c r="M112">
        <v>4</v>
      </c>
      <c r="N112">
        <v>7</v>
      </c>
      <c r="O112">
        <v>5</v>
      </c>
      <c r="P112">
        <v>2</v>
      </c>
      <c r="Q112" t="s">
        <v>2001</v>
      </c>
      <c r="R112" t="b">
        <v>0</v>
      </c>
      <c r="S112" t="b">
        <v>0</v>
      </c>
      <c r="T112" t="b">
        <v>0</v>
      </c>
      <c r="U112">
        <v>0</v>
      </c>
      <c r="V112" t="b">
        <v>0</v>
      </c>
    </row>
    <row r="113" spans="1:22" x14ac:dyDescent="0.15">
      <c r="A113">
        <v>4</v>
      </c>
      <c r="B113">
        <v>1112</v>
      </c>
      <c r="C113" t="s">
        <v>1274</v>
      </c>
      <c r="D113" t="s">
        <v>1275</v>
      </c>
      <c r="E113" t="s">
        <v>83</v>
      </c>
      <c r="F113" t="s">
        <v>83</v>
      </c>
      <c r="G113">
        <v>52</v>
      </c>
      <c r="H113">
        <v>38</v>
      </c>
      <c r="I113">
        <v>38208</v>
      </c>
      <c r="J113">
        <v>5</v>
      </c>
      <c r="K113">
        <v>0</v>
      </c>
      <c r="L113">
        <v>3</v>
      </c>
      <c r="M113">
        <v>3</v>
      </c>
      <c r="N113">
        <v>6</v>
      </c>
      <c r="O113">
        <v>5</v>
      </c>
      <c r="P113">
        <v>2</v>
      </c>
      <c r="Q113" t="s">
        <v>2001</v>
      </c>
      <c r="R113" t="b">
        <v>0</v>
      </c>
      <c r="S113" t="b">
        <v>0</v>
      </c>
      <c r="T113" t="b">
        <v>0</v>
      </c>
      <c r="U113">
        <v>0</v>
      </c>
      <c r="V113" t="b">
        <v>0</v>
      </c>
    </row>
    <row r="114" spans="1:22" x14ac:dyDescent="0.15">
      <c r="A114">
        <v>4</v>
      </c>
      <c r="B114">
        <v>1113</v>
      </c>
      <c r="C114" t="s">
        <v>1274</v>
      </c>
      <c r="D114" t="s">
        <v>1275</v>
      </c>
      <c r="E114" t="s">
        <v>83</v>
      </c>
      <c r="F114" t="s">
        <v>83</v>
      </c>
      <c r="G114">
        <v>52</v>
      </c>
      <c r="H114">
        <v>38</v>
      </c>
      <c r="I114">
        <v>38208</v>
      </c>
      <c r="J114">
        <v>5</v>
      </c>
      <c r="K114">
        <v>0</v>
      </c>
      <c r="L114">
        <v>4</v>
      </c>
      <c r="M114">
        <v>4</v>
      </c>
      <c r="N114">
        <v>6</v>
      </c>
      <c r="O114">
        <v>5</v>
      </c>
      <c r="P114">
        <v>2</v>
      </c>
      <c r="Q114" t="s">
        <v>2001</v>
      </c>
      <c r="R114" t="b">
        <v>0</v>
      </c>
      <c r="S114" t="b">
        <v>0</v>
      </c>
      <c r="T114" t="b">
        <v>0</v>
      </c>
      <c r="U114">
        <v>0</v>
      </c>
      <c r="V114" t="b">
        <v>0</v>
      </c>
    </row>
    <row r="115" spans="1:22" x14ac:dyDescent="0.15">
      <c r="A115">
        <v>4</v>
      </c>
      <c r="B115">
        <v>1114</v>
      </c>
      <c r="C115" t="s">
        <v>1274</v>
      </c>
      <c r="D115" t="s">
        <v>1275</v>
      </c>
      <c r="E115" t="s">
        <v>83</v>
      </c>
      <c r="F115" t="s">
        <v>83</v>
      </c>
      <c r="G115">
        <v>52</v>
      </c>
      <c r="H115">
        <v>38</v>
      </c>
      <c r="I115">
        <v>38208</v>
      </c>
      <c r="J115">
        <v>5</v>
      </c>
      <c r="K115">
        <v>0</v>
      </c>
      <c r="L115">
        <v>4</v>
      </c>
      <c r="M115">
        <v>4</v>
      </c>
      <c r="N115">
        <v>7</v>
      </c>
      <c r="O115">
        <v>5</v>
      </c>
      <c r="P115">
        <v>1</v>
      </c>
      <c r="Q115" t="s">
        <v>2001</v>
      </c>
      <c r="R115" t="b">
        <v>0</v>
      </c>
      <c r="S115" t="b">
        <v>0</v>
      </c>
      <c r="T115" t="b">
        <v>0</v>
      </c>
      <c r="U115">
        <v>0</v>
      </c>
      <c r="V115" t="b">
        <v>0</v>
      </c>
    </row>
    <row r="116" spans="1:22" x14ac:dyDescent="0.15">
      <c r="A116">
        <v>4</v>
      </c>
      <c r="B116">
        <v>1115</v>
      </c>
      <c r="C116" t="s">
        <v>1353</v>
      </c>
      <c r="D116" t="s">
        <v>1354</v>
      </c>
      <c r="E116" t="s">
        <v>83</v>
      </c>
      <c r="F116" t="s">
        <v>83</v>
      </c>
      <c r="G116">
        <v>36</v>
      </c>
      <c r="H116">
        <v>38</v>
      </c>
      <c r="I116">
        <v>38216</v>
      </c>
      <c r="J116">
        <v>5</v>
      </c>
      <c r="K116">
        <v>0</v>
      </c>
      <c r="L116">
        <v>2</v>
      </c>
      <c r="M116">
        <v>2</v>
      </c>
      <c r="N116">
        <v>6</v>
      </c>
      <c r="O116">
        <v>4</v>
      </c>
      <c r="P116">
        <v>1</v>
      </c>
      <c r="Q116" t="s">
        <v>516</v>
      </c>
      <c r="R116" t="b">
        <v>0</v>
      </c>
      <c r="S116" t="b">
        <v>0</v>
      </c>
      <c r="T116" t="b">
        <v>0</v>
      </c>
      <c r="U116">
        <v>0</v>
      </c>
      <c r="V116" t="b">
        <v>0</v>
      </c>
    </row>
    <row r="117" spans="1:22" x14ac:dyDescent="0.15">
      <c r="A117">
        <v>4</v>
      </c>
      <c r="B117">
        <v>1116</v>
      </c>
      <c r="C117" t="s">
        <v>1353</v>
      </c>
      <c r="D117" t="s">
        <v>1354</v>
      </c>
      <c r="E117" t="s">
        <v>83</v>
      </c>
      <c r="F117" t="s">
        <v>83</v>
      </c>
      <c r="G117">
        <v>36</v>
      </c>
      <c r="H117">
        <v>38</v>
      </c>
      <c r="I117">
        <v>38216</v>
      </c>
      <c r="J117">
        <v>5</v>
      </c>
      <c r="K117">
        <v>0</v>
      </c>
      <c r="L117">
        <v>1</v>
      </c>
      <c r="M117">
        <v>1</v>
      </c>
      <c r="N117">
        <v>6</v>
      </c>
      <c r="O117">
        <v>4</v>
      </c>
      <c r="P117">
        <v>2</v>
      </c>
      <c r="Q117" t="s">
        <v>504</v>
      </c>
      <c r="R117" t="b">
        <v>0</v>
      </c>
      <c r="S117" t="b">
        <v>0</v>
      </c>
      <c r="T117" t="b">
        <v>0</v>
      </c>
      <c r="U117">
        <v>0</v>
      </c>
      <c r="V117" t="b">
        <v>0</v>
      </c>
    </row>
    <row r="118" spans="1:22" x14ac:dyDescent="0.15">
      <c r="A118">
        <v>4</v>
      </c>
      <c r="B118">
        <v>1117</v>
      </c>
      <c r="C118" t="s">
        <v>1353</v>
      </c>
      <c r="D118" t="s">
        <v>1354</v>
      </c>
      <c r="E118" t="s">
        <v>83</v>
      </c>
      <c r="F118" t="s">
        <v>83</v>
      </c>
      <c r="G118">
        <v>36</v>
      </c>
      <c r="H118">
        <v>38</v>
      </c>
      <c r="I118">
        <v>38216</v>
      </c>
      <c r="J118">
        <v>5</v>
      </c>
      <c r="K118">
        <v>0</v>
      </c>
      <c r="L118">
        <v>2</v>
      </c>
      <c r="M118">
        <v>2</v>
      </c>
      <c r="N118">
        <v>6</v>
      </c>
      <c r="O118">
        <v>4</v>
      </c>
      <c r="P118">
        <v>2</v>
      </c>
      <c r="Q118" t="s">
        <v>2002</v>
      </c>
      <c r="R118" t="b">
        <v>0</v>
      </c>
      <c r="S118" t="b">
        <v>0</v>
      </c>
      <c r="T118" t="b">
        <v>0</v>
      </c>
      <c r="U118">
        <v>0</v>
      </c>
      <c r="V118" t="b">
        <v>0</v>
      </c>
    </row>
    <row r="119" spans="1:22" x14ac:dyDescent="0.15">
      <c r="A119">
        <v>4</v>
      </c>
      <c r="B119">
        <v>1118</v>
      </c>
      <c r="C119" t="s">
        <v>1353</v>
      </c>
      <c r="D119" t="s">
        <v>1354</v>
      </c>
      <c r="E119" t="s">
        <v>83</v>
      </c>
      <c r="F119" t="s">
        <v>83</v>
      </c>
      <c r="G119">
        <v>36</v>
      </c>
      <c r="H119">
        <v>38</v>
      </c>
      <c r="I119">
        <v>38216</v>
      </c>
      <c r="J119">
        <v>5</v>
      </c>
      <c r="K119">
        <v>0</v>
      </c>
      <c r="L119">
        <v>3</v>
      </c>
      <c r="M119">
        <v>3</v>
      </c>
      <c r="N119">
        <v>6</v>
      </c>
      <c r="O119">
        <v>5</v>
      </c>
      <c r="P119">
        <v>2</v>
      </c>
      <c r="Q119" t="s">
        <v>425</v>
      </c>
      <c r="R119" t="b">
        <v>0</v>
      </c>
      <c r="S119" t="b">
        <v>0</v>
      </c>
      <c r="T119" t="b">
        <v>0</v>
      </c>
      <c r="U119">
        <v>0</v>
      </c>
      <c r="V119" t="b">
        <v>0</v>
      </c>
    </row>
    <row r="120" spans="1:22" x14ac:dyDescent="0.15">
      <c r="A120">
        <v>4</v>
      </c>
      <c r="B120">
        <v>1119</v>
      </c>
      <c r="C120" t="s">
        <v>1353</v>
      </c>
      <c r="D120" t="s">
        <v>1354</v>
      </c>
      <c r="E120" t="s">
        <v>83</v>
      </c>
      <c r="F120" t="s">
        <v>83</v>
      </c>
      <c r="G120">
        <v>36</v>
      </c>
      <c r="H120">
        <v>38</v>
      </c>
      <c r="I120">
        <v>38216</v>
      </c>
      <c r="J120">
        <v>5</v>
      </c>
      <c r="K120">
        <v>0</v>
      </c>
      <c r="L120">
        <v>1</v>
      </c>
      <c r="M120">
        <v>1</v>
      </c>
      <c r="N120">
        <v>7</v>
      </c>
      <c r="O120">
        <v>4</v>
      </c>
      <c r="P120">
        <v>2</v>
      </c>
      <c r="Q120" t="s">
        <v>2003</v>
      </c>
      <c r="R120" t="b">
        <v>0</v>
      </c>
      <c r="S120" t="b">
        <v>0</v>
      </c>
      <c r="T120" t="b">
        <v>0</v>
      </c>
      <c r="U120">
        <v>0</v>
      </c>
      <c r="V120" t="b">
        <v>0</v>
      </c>
    </row>
    <row r="121" spans="1:22" x14ac:dyDescent="0.15">
      <c r="A121">
        <v>4</v>
      </c>
      <c r="B121">
        <v>1120</v>
      </c>
      <c r="C121" t="s">
        <v>1353</v>
      </c>
      <c r="D121" t="s">
        <v>1354</v>
      </c>
      <c r="E121" t="s">
        <v>83</v>
      </c>
      <c r="F121" t="s">
        <v>83</v>
      </c>
      <c r="G121">
        <v>36</v>
      </c>
      <c r="H121">
        <v>38</v>
      </c>
      <c r="I121">
        <v>38216</v>
      </c>
      <c r="J121">
        <v>5</v>
      </c>
      <c r="K121">
        <v>0</v>
      </c>
      <c r="L121">
        <v>3</v>
      </c>
      <c r="M121">
        <v>3</v>
      </c>
      <c r="N121">
        <v>7</v>
      </c>
      <c r="O121">
        <v>5</v>
      </c>
      <c r="P121">
        <v>1</v>
      </c>
      <c r="Q121" t="s">
        <v>436</v>
      </c>
      <c r="R121" t="b">
        <v>0</v>
      </c>
      <c r="S121" t="b">
        <v>0</v>
      </c>
      <c r="T121" t="b">
        <v>0</v>
      </c>
      <c r="U121">
        <v>0</v>
      </c>
      <c r="V121" t="b">
        <v>0</v>
      </c>
    </row>
    <row r="122" spans="1:22" x14ac:dyDescent="0.15">
      <c r="A122">
        <v>4</v>
      </c>
      <c r="B122">
        <v>1121</v>
      </c>
      <c r="C122" t="s">
        <v>1353</v>
      </c>
      <c r="D122" t="s">
        <v>1354</v>
      </c>
      <c r="E122" t="s">
        <v>83</v>
      </c>
      <c r="F122" t="s">
        <v>83</v>
      </c>
      <c r="G122">
        <v>36</v>
      </c>
      <c r="H122">
        <v>38</v>
      </c>
      <c r="I122">
        <v>38216</v>
      </c>
      <c r="J122">
        <v>5</v>
      </c>
      <c r="K122">
        <v>0</v>
      </c>
      <c r="L122">
        <v>2</v>
      </c>
      <c r="M122">
        <v>2</v>
      </c>
      <c r="N122">
        <v>7</v>
      </c>
      <c r="O122">
        <v>4</v>
      </c>
      <c r="P122">
        <v>1</v>
      </c>
      <c r="Q122" t="s">
        <v>519</v>
      </c>
      <c r="R122" t="b">
        <v>0</v>
      </c>
      <c r="S122" t="b">
        <v>0</v>
      </c>
      <c r="T122" t="b">
        <v>0</v>
      </c>
      <c r="U122">
        <v>0</v>
      </c>
      <c r="V122" t="b">
        <v>0</v>
      </c>
    </row>
    <row r="123" spans="1:22" x14ac:dyDescent="0.15">
      <c r="A123">
        <v>4</v>
      </c>
      <c r="B123">
        <v>1122</v>
      </c>
      <c r="C123" t="s">
        <v>1353</v>
      </c>
      <c r="D123" t="s">
        <v>1354</v>
      </c>
      <c r="E123" t="s">
        <v>83</v>
      </c>
      <c r="F123" t="s">
        <v>83</v>
      </c>
      <c r="G123">
        <v>36</v>
      </c>
      <c r="H123">
        <v>38</v>
      </c>
      <c r="I123">
        <v>38216</v>
      </c>
      <c r="J123">
        <v>5</v>
      </c>
      <c r="K123">
        <v>0</v>
      </c>
      <c r="L123">
        <v>2</v>
      </c>
      <c r="M123">
        <v>2</v>
      </c>
      <c r="N123">
        <v>7</v>
      </c>
      <c r="O123">
        <v>4</v>
      </c>
      <c r="P123">
        <v>2</v>
      </c>
      <c r="Q123" t="s">
        <v>509</v>
      </c>
      <c r="R123" t="b">
        <v>0</v>
      </c>
      <c r="S123" t="b">
        <v>0</v>
      </c>
      <c r="T123" t="b">
        <v>0</v>
      </c>
      <c r="U123">
        <v>0</v>
      </c>
      <c r="V123" t="b">
        <v>0</v>
      </c>
    </row>
    <row r="124" spans="1:22" x14ac:dyDescent="0.15">
      <c r="A124">
        <v>4</v>
      </c>
      <c r="B124">
        <v>1123</v>
      </c>
      <c r="C124" t="s">
        <v>1353</v>
      </c>
      <c r="D124" t="s">
        <v>1354</v>
      </c>
      <c r="E124" t="s">
        <v>83</v>
      </c>
      <c r="F124" t="s">
        <v>83</v>
      </c>
      <c r="G124">
        <v>36</v>
      </c>
      <c r="H124">
        <v>38</v>
      </c>
      <c r="I124">
        <v>38216</v>
      </c>
      <c r="J124">
        <v>5</v>
      </c>
      <c r="K124">
        <v>0</v>
      </c>
      <c r="L124">
        <v>3</v>
      </c>
      <c r="M124">
        <v>3</v>
      </c>
      <c r="N124">
        <v>7</v>
      </c>
      <c r="O124">
        <v>5</v>
      </c>
      <c r="P124">
        <v>2</v>
      </c>
      <c r="Q124" t="s">
        <v>434</v>
      </c>
      <c r="R124" t="b">
        <v>0</v>
      </c>
      <c r="S124" t="b">
        <v>0</v>
      </c>
      <c r="T124" t="b">
        <v>0</v>
      </c>
      <c r="U124">
        <v>0</v>
      </c>
      <c r="V124" t="b">
        <v>0</v>
      </c>
    </row>
    <row r="125" spans="1:22" x14ac:dyDescent="0.15">
      <c r="A125">
        <v>4</v>
      </c>
      <c r="B125">
        <v>1124</v>
      </c>
      <c r="C125" t="s">
        <v>1353</v>
      </c>
      <c r="D125" t="s">
        <v>1354</v>
      </c>
      <c r="E125" t="s">
        <v>83</v>
      </c>
      <c r="F125" t="s">
        <v>83</v>
      </c>
      <c r="G125">
        <v>36</v>
      </c>
      <c r="H125">
        <v>38</v>
      </c>
      <c r="I125">
        <v>38216</v>
      </c>
      <c r="J125">
        <v>5</v>
      </c>
      <c r="K125">
        <v>0</v>
      </c>
      <c r="L125">
        <v>4</v>
      </c>
      <c r="M125">
        <v>4</v>
      </c>
      <c r="N125">
        <v>6</v>
      </c>
      <c r="O125">
        <v>5</v>
      </c>
      <c r="P125">
        <v>1</v>
      </c>
      <c r="Q125" t="s">
        <v>2004</v>
      </c>
      <c r="R125" t="b">
        <v>0</v>
      </c>
      <c r="S125" t="b">
        <v>0</v>
      </c>
      <c r="T125" t="b">
        <v>0</v>
      </c>
      <c r="U125">
        <v>0</v>
      </c>
      <c r="V125" t="b">
        <v>0</v>
      </c>
    </row>
    <row r="126" spans="1:22" x14ac:dyDescent="0.15">
      <c r="A126">
        <v>4</v>
      </c>
      <c r="B126">
        <v>1125</v>
      </c>
      <c r="C126" t="s">
        <v>1353</v>
      </c>
      <c r="D126" t="s">
        <v>1354</v>
      </c>
      <c r="E126" t="s">
        <v>83</v>
      </c>
      <c r="F126" t="s">
        <v>83</v>
      </c>
      <c r="G126">
        <v>36</v>
      </c>
      <c r="H126">
        <v>38</v>
      </c>
      <c r="I126">
        <v>38216</v>
      </c>
      <c r="J126">
        <v>5</v>
      </c>
      <c r="K126">
        <v>0</v>
      </c>
      <c r="L126">
        <v>3</v>
      </c>
      <c r="M126">
        <v>3</v>
      </c>
      <c r="N126">
        <v>6</v>
      </c>
      <c r="O126">
        <v>5</v>
      </c>
      <c r="P126">
        <v>1</v>
      </c>
      <c r="Q126" t="s">
        <v>2005</v>
      </c>
      <c r="R126" t="b">
        <v>0</v>
      </c>
      <c r="S126" t="b">
        <v>0</v>
      </c>
      <c r="T126" t="b">
        <v>0</v>
      </c>
      <c r="U126">
        <v>0</v>
      </c>
      <c r="V126" t="b">
        <v>0</v>
      </c>
    </row>
    <row r="127" spans="1:22" x14ac:dyDescent="0.15">
      <c r="A127">
        <v>4</v>
      </c>
      <c r="B127">
        <v>1126</v>
      </c>
      <c r="C127" t="s">
        <v>1353</v>
      </c>
      <c r="D127" t="s">
        <v>1354</v>
      </c>
      <c r="E127" t="s">
        <v>83</v>
      </c>
      <c r="F127" t="s">
        <v>83</v>
      </c>
      <c r="G127">
        <v>36</v>
      </c>
      <c r="H127">
        <v>38</v>
      </c>
      <c r="I127">
        <v>38216</v>
      </c>
      <c r="J127">
        <v>5</v>
      </c>
      <c r="K127">
        <v>0</v>
      </c>
      <c r="L127">
        <v>4</v>
      </c>
      <c r="M127">
        <v>4</v>
      </c>
      <c r="N127">
        <v>7</v>
      </c>
      <c r="O127">
        <v>5</v>
      </c>
      <c r="P127">
        <v>1</v>
      </c>
      <c r="Q127" t="s">
        <v>2006</v>
      </c>
      <c r="R127" t="b">
        <v>0</v>
      </c>
      <c r="S127" t="b">
        <v>0</v>
      </c>
      <c r="T127" t="b">
        <v>0</v>
      </c>
      <c r="U127">
        <v>0</v>
      </c>
      <c r="V127" t="b">
        <v>0</v>
      </c>
    </row>
    <row r="128" spans="1:22" x14ac:dyDescent="0.15">
      <c r="A128">
        <v>4</v>
      </c>
      <c r="B128">
        <v>1127</v>
      </c>
      <c r="C128" t="s">
        <v>1417</v>
      </c>
      <c r="D128" t="s">
        <v>1418</v>
      </c>
      <c r="E128" t="s">
        <v>83</v>
      </c>
      <c r="F128" t="s">
        <v>83</v>
      </c>
      <c r="G128">
        <v>19</v>
      </c>
      <c r="H128">
        <v>38</v>
      </c>
      <c r="I128">
        <v>38226</v>
      </c>
      <c r="J128">
        <v>5</v>
      </c>
      <c r="K128">
        <v>0</v>
      </c>
      <c r="L128">
        <v>4</v>
      </c>
      <c r="M128">
        <v>4</v>
      </c>
      <c r="N128">
        <v>6</v>
      </c>
      <c r="O128">
        <v>5</v>
      </c>
      <c r="P128">
        <v>1</v>
      </c>
      <c r="Q128" t="s">
        <v>429</v>
      </c>
      <c r="R128" t="b">
        <v>0</v>
      </c>
      <c r="S128" t="b">
        <v>0</v>
      </c>
      <c r="T128" t="b">
        <v>0</v>
      </c>
      <c r="U128">
        <v>0</v>
      </c>
      <c r="V128" t="b">
        <v>0</v>
      </c>
    </row>
    <row r="129" spans="1:22" x14ac:dyDescent="0.15">
      <c r="A129">
        <v>4</v>
      </c>
      <c r="B129">
        <v>1128</v>
      </c>
      <c r="C129" t="s">
        <v>1471</v>
      </c>
      <c r="D129" t="s">
        <v>1472</v>
      </c>
      <c r="E129" t="s">
        <v>83</v>
      </c>
      <c r="F129" t="s">
        <v>83</v>
      </c>
      <c r="G129">
        <v>41</v>
      </c>
      <c r="H129">
        <v>38</v>
      </c>
      <c r="I129">
        <v>38229</v>
      </c>
      <c r="J129">
        <v>5</v>
      </c>
      <c r="K129">
        <v>0</v>
      </c>
      <c r="L129">
        <v>1</v>
      </c>
      <c r="M129">
        <v>1</v>
      </c>
      <c r="N129">
        <v>6</v>
      </c>
      <c r="O129">
        <v>4</v>
      </c>
      <c r="P129">
        <v>1</v>
      </c>
      <c r="Q129" t="s">
        <v>2007</v>
      </c>
      <c r="R129" t="b">
        <v>0</v>
      </c>
      <c r="S129" t="b">
        <v>0</v>
      </c>
      <c r="T129" t="b">
        <v>0</v>
      </c>
      <c r="U129">
        <v>0</v>
      </c>
      <c r="V129" t="b">
        <v>0</v>
      </c>
    </row>
    <row r="130" spans="1:22" x14ac:dyDescent="0.15">
      <c r="A130">
        <v>4</v>
      </c>
      <c r="B130">
        <v>1129</v>
      </c>
      <c r="C130" t="s">
        <v>1471</v>
      </c>
      <c r="D130" t="s">
        <v>1472</v>
      </c>
      <c r="E130" t="s">
        <v>83</v>
      </c>
      <c r="F130" t="s">
        <v>83</v>
      </c>
      <c r="G130">
        <v>41</v>
      </c>
      <c r="H130">
        <v>38</v>
      </c>
      <c r="I130">
        <v>38229</v>
      </c>
      <c r="J130">
        <v>5</v>
      </c>
      <c r="K130">
        <v>0</v>
      </c>
      <c r="L130">
        <v>2</v>
      </c>
      <c r="M130">
        <v>2</v>
      </c>
      <c r="N130">
        <v>6</v>
      </c>
      <c r="O130">
        <v>4</v>
      </c>
      <c r="P130">
        <v>1</v>
      </c>
      <c r="Q130" t="s">
        <v>2008</v>
      </c>
      <c r="R130" t="b">
        <v>0</v>
      </c>
      <c r="S130" t="b">
        <v>0</v>
      </c>
      <c r="T130" t="b">
        <v>0</v>
      </c>
      <c r="U130">
        <v>0</v>
      </c>
      <c r="V130" t="b">
        <v>0</v>
      </c>
    </row>
    <row r="131" spans="1:22" x14ac:dyDescent="0.15">
      <c r="A131">
        <v>4</v>
      </c>
      <c r="B131">
        <v>1130</v>
      </c>
      <c r="C131" t="s">
        <v>1471</v>
      </c>
      <c r="D131" t="s">
        <v>1472</v>
      </c>
      <c r="E131" t="s">
        <v>83</v>
      </c>
      <c r="F131" t="s">
        <v>83</v>
      </c>
      <c r="G131">
        <v>41</v>
      </c>
      <c r="H131">
        <v>38</v>
      </c>
      <c r="I131">
        <v>38229</v>
      </c>
      <c r="J131">
        <v>5</v>
      </c>
      <c r="K131">
        <v>0</v>
      </c>
      <c r="L131">
        <v>2</v>
      </c>
      <c r="M131">
        <v>2</v>
      </c>
      <c r="N131">
        <v>7</v>
      </c>
      <c r="O131">
        <v>4</v>
      </c>
      <c r="P131">
        <v>1</v>
      </c>
      <c r="Q131" t="s">
        <v>518</v>
      </c>
      <c r="R131" t="b">
        <v>0</v>
      </c>
      <c r="S131" t="b">
        <v>0</v>
      </c>
      <c r="T131" t="b">
        <v>0</v>
      </c>
      <c r="U131">
        <v>0</v>
      </c>
      <c r="V131" t="b">
        <v>0</v>
      </c>
    </row>
    <row r="132" spans="1:22" x14ac:dyDescent="0.15">
      <c r="A132">
        <v>4</v>
      </c>
      <c r="B132">
        <v>1131</v>
      </c>
      <c r="C132" t="s">
        <v>1471</v>
      </c>
      <c r="D132" t="s">
        <v>1472</v>
      </c>
      <c r="E132" t="s">
        <v>83</v>
      </c>
      <c r="F132" t="s">
        <v>83</v>
      </c>
      <c r="G132">
        <v>41</v>
      </c>
      <c r="H132">
        <v>38</v>
      </c>
      <c r="I132">
        <v>38229</v>
      </c>
      <c r="J132">
        <v>5</v>
      </c>
      <c r="K132">
        <v>0</v>
      </c>
      <c r="L132">
        <v>1</v>
      </c>
      <c r="M132">
        <v>1</v>
      </c>
      <c r="N132">
        <v>7</v>
      </c>
      <c r="O132">
        <v>4</v>
      </c>
      <c r="P132">
        <v>1</v>
      </c>
      <c r="Q132" t="s">
        <v>511</v>
      </c>
      <c r="R132" t="b">
        <v>0</v>
      </c>
      <c r="S132" t="b">
        <v>0</v>
      </c>
      <c r="T132" t="b">
        <v>0</v>
      </c>
      <c r="U132">
        <v>0</v>
      </c>
      <c r="V132" t="b">
        <v>0</v>
      </c>
    </row>
    <row r="133" spans="1:22" x14ac:dyDescent="0.15">
      <c r="A133">
        <v>4</v>
      </c>
      <c r="B133">
        <v>1132</v>
      </c>
      <c r="C133" t="s">
        <v>1517</v>
      </c>
      <c r="D133" t="s">
        <v>1518</v>
      </c>
      <c r="E133" t="s">
        <v>83</v>
      </c>
      <c r="F133" t="s">
        <v>83</v>
      </c>
      <c r="G133">
        <v>40</v>
      </c>
      <c r="H133">
        <v>38</v>
      </c>
      <c r="I133">
        <v>38230</v>
      </c>
      <c r="J133">
        <v>5</v>
      </c>
      <c r="K133">
        <v>0</v>
      </c>
      <c r="L133">
        <v>4</v>
      </c>
      <c r="M133">
        <v>4</v>
      </c>
      <c r="N133">
        <v>6</v>
      </c>
      <c r="O133">
        <v>5</v>
      </c>
      <c r="P133">
        <v>1</v>
      </c>
      <c r="Q133" t="s">
        <v>1996</v>
      </c>
      <c r="R133" t="b">
        <v>0</v>
      </c>
      <c r="S133" t="b">
        <v>0</v>
      </c>
      <c r="T133" t="b">
        <v>0</v>
      </c>
      <c r="U133">
        <v>0</v>
      </c>
      <c r="V133" t="b">
        <v>0</v>
      </c>
    </row>
    <row r="134" spans="1:22" x14ac:dyDescent="0.15">
      <c r="A134">
        <v>4</v>
      </c>
      <c r="B134">
        <v>1133</v>
      </c>
      <c r="C134" t="s">
        <v>1517</v>
      </c>
      <c r="D134" t="s">
        <v>1518</v>
      </c>
      <c r="E134" t="s">
        <v>83</v>
      </c>
      <c r="F134" t="s">
        <v>83</v>
      </c>
      <c r="G134">
        <v>40</v>
      </c>
      <c r="H134">
        <v>38</v>
      </c>
      <c r="I134">
        <v>38230</v>
      </c>
      <c r="J134">
        <v>5</v>
      </c>
      <c r="K134">
        <v>0</v>
      </c>
      <c r="L134">
        <v>3</v>
      </c>
      <c r="M134">
        <v>3</v>
      </c>
      <c r="N134">
        <v>7</v>
      </c>
      <c r="O134">
        <v>5</v>
      </c>
      <c r="P134">
        <v>2</v>
      </c>
      <c r="Q134" t="s">
        <v>483</v>
      </c>
      <c r="R134" t="b">
        <v>0</v>
      </c>
      <c r="S134" t="b">
        <v>0</v>
      </c>
      <c r="T134" t="b">
        <v>0</v>
      </c>
      <c r="U134">
        <v>0</v>
      </c>
      <c r="V134" t="b">
        <v>0</v>
      </c>
    </row>
    <row r="135" spans="1:22" x14ac:dyDescent="0.15">
      <c r="A135">
        <v>4</v>
      </c>
      <c r="B135">
        <v>1134</v>
      </c>
      <c r="C135" t="s">
        <v>1517</v>
      </c>
      <c r="D135" t="s">
        <v>1518</v>
      </c>
      <c r="E135" t="s">
        <v>83</v>
      </c>
      <c r="F135" t="s">
        <v>83</v>
      </c>
      <c r="G135">
        <v>40</v>
      </c>
      <c r="H135">
        <v>38</v>
      </c>
      <c r="I135">
        <v>38230</v>
      </c>
      <c r="J135">
        <v>5</v>
      </c>
      <c r="K135">
        <v>0</v>
      </c>
      <c r="L135">
        <v>4</v>
      </c>
      <c r="M135">
        <v>4</v>
      </c>
      <c r="N135">
        <v>7</v>
      </c>
      <c r="O135">
        <v>5</v>
      </c>
      <c r="P135">
        <v>1</v>
      </c>
      <c r="Q135" t="s">
        <v>424</v>
      </c>
      <c r="R135" t="b">
        <v>0</v>
      </c>
      <c r="S135" t="b">
        <v>0</v>
      </c>
      <c r="T135" t="b">
        <v>0</v>
      </c>
      <c r="U135">
        <v>0</v>
      </c>
      <c r="V135" t="b">
        <v>0</v>
      </c>
    </row>
    <row r="136" spans="1:22" x14ac:dyDescent="0.15">
      <c r="A136">
        <v>4</v>
      </c>
      <c r="B136">
        <v>1135</v>
      </c>
      <c r="C136" t="s">
        <v>1517</v>
      </c>
      <c r="D136" t="s">
        <v>1518</v>
      </c>
      <c r="E136" t="s">
        <v>83</v>
      </c>
      <c r="F136" t="s">
        <v>83</v>
      </c>
      <c r="G136">
        <v>40</v>
      </c>
      <c r="H136">
        <v>38</v>
      </c>
      <c r="I136">
        <v>38230</v>
      </c>
      <c r="J136">
        <v>5</v>
      </c>
      <c r="K136">
        <v>0</v>
      </c>
      <c r="L136">
        <v>1</v>
      </c>
      <c r="M136">
        <v>1</v>
      </c>
      <c r="N136">
        <v>6</v>
      </c>
      <c r="O136">
        <v>4</v>
      </c>
      <c r="P136">
        <v>2</v>
      </c>
      <c r="Q136" t="s">
        <v>514</v>
      </c>
      <c r="R136" t="b">
        <v>0</v>
      </c>
      <c r="S136" t="b">
        <v>0</v>
      </c>
      <c r="T136" t="b">
        <v>0</v>
      </c>
      <c r="U136">
        <v>0</v>
      </c>
      <c r="V136" t="b">
        <v>0</v>
      </c>
    </row>
    <row r="137" spans="1:22" x14ac:dyDescent="0.15">
      <c r="A137">
        <v>4</v>
      </c>
      <c r="B137">
        <v>1136</v>
      </c>
      <c r="C137" t="s">
        <v>1517</v>
      </c>
      <c r="D137" t="s">
        <v>1518</v>
      </c>
      <c r="E137" t="s">
        <v>83</v>
      </c>
      <c r="F137" t="s">
        <v>83</v>
      </c>
      <c r="G137">
        <v>40</v>
      </c>
      <c r="H137">
        <v>38</v>
      </c>
      <c r="I137">
        <v>38230</v>
      </c>
      <c r="J137">
        <v>5</v>
      </c>
      <c r="K137">
        <v>0</v>
      </c>
      <c r="L137">
        <v>3</v>
      </c>
      <c r="M137">
        <v>3</v>
      </c>
      <c r="N137">
        <v>6</v>
      </c>
      <c r="O137">
        <v>5</v>
      </c>
      <c r="P137">
        <v>2</v>
      </c>
      <c r="Q137" t="s">
        <v>425</v>
      </c>
      <c r="R137" t="b">
        <v>0</v>
      </c>
      <c r="S137" t="b">
        <v>0</v>
      </c>
      <c r="T137" t="b">
        <v>0</v>
      </c>
      <c r="U137">
        <v>0</v>
      </c>
      <c r="V137" t="b">
        <v>0</v>
      </c>
    </row>
    <row r="138" spans="1:22" x14ac:dyDescent="0.15">
      <c r="A138">
        <v>4</v>
      </c>
      <c r="B138">
        <v>1137</v>
      </c>
      <c r="C138" t="s">
        <v>1517</v>
      </c>
      <c r="D138" t="s">
        <v>1518</v>
      </c>
      <c r="E138" t="s">
        <v>83</v>
      </c>
      <c r="F138" t="s">
        <v>83</v>
      </c>
      <c r="G138">
        <v>40</v>
      </c>
      <c r="H138">
        <v>38</v>
      </c>
      <c r="I138">
        <v>38230</v>
      </c>
      <c r="J138">
        <v>5</v>
      </c>
      <c r="K138">
        <v>0</v>
      </c>
      <c r="L138">
        <v>1</v>
      </c>
      <c r="M138">
        <v>1</v>
      </c>
      <c r="N138">
        <v>7</v>
      </c>
      <c r="O138">
        <v>4</v>
      </c>
      <c r="P138">
        <v>2</v>
      </c>
      <c r="Q138" t="s">
        <v>502</v>
      </c>
      <c r="R138" t="b">
        <v>0</v>
      </c>
      <c r="S138" t="b">
        <v>0</v>
      </c>
      <c r="T138" t="b">
        <v>0</v>
      </c>
      <c r="U138">
        <v>0</v>
      </c>
      <c r="V138" t="b">
        <v>0</v>
      </c>
    </row>
    <row r="139" spans="1:22" x14ac:dyDescent="0.15">
      <c r="A139">
        <v>4</v>
      </c>
      <c r="B139">
        <v>1138</v>
      </c>
      <c r="C139" t="s">
        <v>1551</v>
      </c>
      <c r="D139" t="s">
        <v>1552</v>
      </c>
      <c r="E139" t="s">
        <v>83</v>
      </c>
      <c r="F139" t="s">
        <v>83</v>
      </c>
      <c r="G139">
        <v>44</v>
      </c>
      <c r="H139">
        <v>38</v>
      </c>
      <c r="I139">
        <v>38307</v>
      </c>
      <c r="J139">
        <v>5</v>
      </c>
      <c r="K139">
        <v>0</v>
      </c>
      <c r="L139">
        <v>3</v>
      </c>
      <c r="M139">
        <v>3</v>
      </c>
      <c r="N139">
        <v>6</v>
      </c>
      <c r="O139">
        <v>5</v>
      </c>
      <c r="P139">
        <v>1</v>
      </c>
      <c r="Q139" t="s">
        <v>1974</v>
      </c>
      <c r="R139" t="b">
        <v>0</v>
      </c>
      <c r="S139" t="b">
        <v>0</v>
      </c>
      <c r="T139" t="b">
        <v>0</v>
      </c>
      <c r="U139">
        <v>0</v>
      </c>
      <c r="V139" t="b">
        <v>0</v>
      </c>
    </row>
    <row r="140" spans="1:22" x14ac:dyDescent="0.15">
      <c r="A140">
        <v>4</v>
      </c>
      <c r="B140">
        <v>1139</v>
      </c>
      <c r="C140" t="s">
        <v>1551</v>
      </c>
      <c r="D140" t="s">
        <v>1552</v>
      </c>
      <c r="E140" t="s">
        <v>83</v>
      </c>
      <c r="F140" t="s">
        <v>83</v>
      </c>
      <c r="G140">
        <v>44</v>
      </c>
      <c r="H140">
        <v>38</v>
      </c>
      <c r="I140">
        <v>38307</v>
      </c>
      <c r="J140">
        <v>5</v>
      </c>
      <c r="K140">
        <v>0</v>
      </c>
      <c r="L140">
        <v>3</v>
      </c>
      <c r="M140">
        <v>3</v>
      </c>
      <c r="N140">
        <v>7</v>
      </c>
      <c r="O140">
        <v>5</v>
      </c>
      <c r="P140">
        <v>1</v>
      </c>
      <c r="Q140" t="s">
        <v>1966</v>
      </c>
      <c r="R140" t="b">
        <v>0</v>
      </c>
      <c r="S140" t="b">
        <v>0</v>
      </c>
      <c r="T140" t="b">
        <v>0</v>
      </c>
      <c r="U140">
        <v>0</v>
      </c>
      <c r="V140" t="b">
        <v>0</v>
      </c>
    </row>
    <row r="141" spans="1:22" x14ac:dyDescent="0.15">
      <c r="A141">
        <v>4</v>
      </c>
      <c r="B141">
        <v>1140</v>
      </c>
      <c r="C141" t="s">
        <v>1567</v>
      </c>
      <c r="D141" t="s">
        <v>1568</v>
      </c>
      <c r="E141" t="s">
        <v>83</v>
      </c>
      <c r="F141" t="s">
        <v>83</v>
      </c>
      <c r="G141">
        <v>39</v>
      </c>
      <c r="H141">
        <v>38</v>
      </c>
      <c r="I141">
        <v>38311</v>
      </c>
      <c r="J141">
        <v>5</v>
      </c>
      <c r="K141">
        <v>0</v>
      </c>
      <c r="L141">
        <v>3</v>
      </c>
      <c r="M141">
        <v>3</v>
      </c>
      <c r="N141">
        <v>6</v>
      </c>
      <c r="O141">
        <v>5</v>
      </c>
      <c r="P141">
        <v>2</v>
      </c>
      <c r="Q141" t="s">
        <v>424</v>
      </c>
      <c r="R141" t="b">
        <v>0</v>
      </c>
      <c r="S141" t="b">
        <v>0</v>
      </c>
      <c r="T141" t="b">
        <v>0</v>
      </c>
      <c r="U141">
        <v>0</v>
      </c>
      <c r="V141" t="b">
        <v>0</v>
      </c>
    </row>
    <row r="142" spans="1:22" x14ac:dyDescent="0.15">
      <c r="A142">
        <v>4</v>
      </c>
      <c r="B142">
        <v>1141</v>
      </c>
      <c r="C142" t="s">
        <v>1567</v>
      </c>
      <c r="D142" t="s">
        <v>1568</v>
      </c>
      <c r="E142" t="s">
        <v>83</v>
      </c>
      <c r="F142" t="s">
        <v>83</v>
      </c>
      <c r="G142">
        <v>39</v>
      </c>
      <c r="H142">
        <v>38</v>
      </c>
      <c r="I142">
        <v>38311</v>
      </c>
      <c r="J142">
        <v>5</v>
      </c>
      <c r="K142">
        <v>0</v>
      </c>
      <c r="L142">
        <v>4</v>
      </c>
      <c r="M142">
        <v>4</v>
      </c>
      <c r="N142">
        <v>6</v>
      </c>
      <c r="O142">
        <v>5</v>
      </c>
      <c r="P142">
        <v>1</v>
      </c>
      <c r="Q142" t="s">
        <v>2009</v>
      </c>
      <c r="R142" t="b">
        <v>0</v>
      </c>
      <c r="S142" t="b">
        <v>0</v>
      </c>
      <c r="T142" t="b">
        <v>0</v>
      </c>
      <c r="U142">
        <v>0</v>
      </c>
      <c r="V142" t="b">
        <v>0</v>
      </c>
    </row>
    <row r="143" spans="1:22" x14ac:dyDescent="0.15">
      <c r="A143">
        <v>4</v>
      </c>
      <c r="B143">
        <v>1142</v>
      </c>
      <c r="C143" t="s">
        <v>1567</v>
      </c>
      <c r="D143" t="s">
        <v>1568</v>
      </c>
      <c r="E143" t="s">
        <v>83</v>
      </c>
      <c r="F143" t="s">
        <v>83</v>
      </c>
      <c r="G143">
        <v>39</v>
      </c>
      <c r="H143">
        <v>38</v>
      </c>
      <c r="I143">
        <v>38311</v>
      </c>
      <c r="J143">
        <v>5</v>
      </c>
      <c r="K143">
        <v>0</v>
      </c>
      <c r="L143">
        <v>4</v>
      </c>
      <c r="M143">
        <v>4</v>
      </c>
      <c r="N143">
        <v>6</v>
      </c>
      <c r="O143">
        <v>5</v>
      </c>
      <c r="P143">
        <v>2</v>
      </c>
      <c r="Q143" t="s">
        <v>426</v>
      </c>
      <c r="R143" t="b">
        <v>0</v>
      </c>
      <c r="S143" t="b">
        <v>0</v>
      </c>
      <c r="T143" t="b">
        <v>0</v>
      </c>
      <c r="U143">
        <v>0</v>
      </c>
      <c r="V143" t="b">
        <v>0</v>
      </c>
    </row>
    <row r="144" spans="1:22" x14ac:dyDescent="0.15">
      <c r="A144">
        <v>4</v>
      </c>
      <c r="B144">
        <v>1143</v>
      </c>
      <c r="C144" t="s">
        <v>1587</v>
      </c>
      <c r="D144" t="s">
        <v>1588</v>
      </c>
      <c r="E144" t="s">
        <v>83</v>
      </c>
      <c r="F144" t="s">
        <v>83</v>
      </c>
      <c r="G144">
        <v>14</v>
      </c>
      <c r="H144">
        <v>38</v>
      </c>
      <c r="I144">
        <v>38315</v>
      </c>
      <c r="J144">
        <v>5</v>
      </c>
      <c r="K144">
        <v>0</v>
      </c>
      <c r="L144">
        <v>3</v>
      </c>
      <c r="M144">
        <v>3</v>
      </c>
      <c r="N144">
        <v>7</v>
      </c>
      <c r="O144">
        <v>5</v>
      </c>
      <c r="P144">
        <v>2</v>
      </c>
      <c r="Q144" t="s">
        <v>434</v>
      </c>
      <c r="R144" t="b">
        <v>0</v>
      </c>
      <c r="S144" t="b">
        <v>0</v>
      </c>
      <c r="T144" t="b">
        <v>0</v>
      </c>
      <c r="U144">
        <v>0</v>
      </c>
      <c r="V144" t="b">
        <v>0</v>
      </c>
    </row>
    <row r="145" spans="1:22" x14ac:dyDescent="0.15">
      <c r="A145">
        <v>4</v>
      </c>
      <c r="B145">
        <v>1144</v>
      </c>
      <c r="C145" t="s">
        <v>1587</v>
      </c>
      <c r="D145" t="s">
        <v>1588</v>
      </c>
      <c r="E145" t="s">
        <v>83</v>
      </c>
      <c r="F145" t="s">
        <v>83</v>
      </c>
      <c r="G145">
        <v>14</v>
      </c>
      <c r="H145">
        <v>38</v>
      </c>
      <c r="I145">
        <v>38315</v>
      </c>
      <c r="J145">
        <v>5</v>
      </c>
      <c r="K145">
        <v>0</v>
      </c>
      <c r="L145">
        <v>3</v>
      </c>
      <c r="M145">
        <v>3</v>
      </c>
      <c r="N145">
        <v>6</v>
      </c>
      <c r="O145">
        <v>5</v>
      </c>
      <c r="P145">
        <v>2</v>
      </c>
      <c r="Q145" t="s">
        <v>1975</v>
      </c>
      <c r="R145" t="b">
        <v>0</v>
      </c>
      <c r="S145" t="b">
        <v>0</v>
      </c>
      <c r="T145" t="b">
        <v>0</v>
      </c>
      <c r="U145">
        <v>0</v>
      </c>
      <c r="V145" t="b">
        <v>0</v>
      </c>
    </row>
    <row r="146" spans="1:22" x14ac:dyDescent="0.15">
      <c r="A146">
        <v>4</v>
      </c>
      <c r="B146">
        <v>1145</v>
      </c>
      <c r="C146" t="s">
        <v>1621</v>
      </c>
      <c r="D146" t="s">
        <v>1622</v>
      </c>
      <c r="E146" t="s">
        <v>83</v>
      </c>
      <c r="F146" t="s">
        <v>83</v>
      </c>
      <c r="G146">
        <v>38</v>
      </c>
      <c r="H146">
        <v>38</v>
      </c>
      <c r="I146">
        <v>38318</v>
      </c>
      <c r="J146">
        <v>5</v>
      </c>
      <c r="K146">
        <v>0</v>
      </c>
      <c r="L146">
        <v>2</v>
      </c>
      <c r="M146">
        <v>2</v>
      </c>
      <c r="N146">
        <v>6</v>
      </c>
      <c r="O146">
        <v>4</v>
      </c>
      <c r="P146">
        <v>1</v>
      </c>
      <c r="Q146" t="s">
        <v>2010</v>
      </c>
      <c r="R146" t="b">
        <v>0</v>
      </c>
      <c r="S146" t="b">
        <v>0</v>
      </c>
      <c r="T146" t="b">
        <v>0</v>
      </c>
      <c r="U146">
        <v>0</v>
      </c>
      <c r="V146" t="b">
        <v>0</v>
      </c>
    </row>
    <row r="147" spans="1:22" x14ac:dyDescent="0.15">
      <c r="A147">
        <v>4</v>
      </c>
      <c r="B147">
        <v>1146</v>
      </c>
      <c r="C147" t="s">
        <v>1621</v>
      </c>
      <c r="D147" t="s">
        <v>1622</v>
      </c>
      <c r="E147" t="s">
        <v>83</v>
      </c>
      <c r="F147" t="s">
        <v>83</v>
      </c>
      <c r="G147">
        <v>38</v>
      </c>
      <c r="H147">
        <v>38</v>
      </c>
      <c r="I147">
        <v>38318</v>
      </c>
      <c r="J147">
        <v>5</v>
      </c>
      <c r="K147">
        <v>0</v>
      </c>
      <c r="L147">
        <v>2</v>
      </c>
      <c r="M147">
        <v>2</v>
      </c>
      <c r="N147">
        <v>6</v>
      </c>
      <c r="O147">
        <v>4</v>
      </c>
      <c r="P147">
        <v>2</v>
      </c>
      <c r="Q147" t="s">
        <v>2011</v>
      </c>
      <c r="R147" t="b">
        <v>0</v>
      </c>
      <c r="S147" t="b">
        <v>0</v>
      </c>
      <c r="T147" t="b">
        <v>0</v>
      </c>
      <c r="U147">
        <v>0</v>
      </c>
      <c r="V147" t="b">
        <v>0</v>
      </c>
    </row>
    <row r="148" spans="1:22" x14ac:dyDescent="0.15">
      <c r="A148">
        <v>4</v>
      </c>
      <c r="B148">
        <v>1147</v>
      </c>
      <c r="C148" t="s">
        <v>1621</v>
      </c>
      <c r="D148" t="s">
        <v>1622</v>
      </c>
      <c r="E148" t="s">
        <v>83</v>
      </c>
      <c r="F148" t="s">
        <v>83</v>
      </c>
      <c r="G148">
        <v>38</v>
      </c>
      <c r="H148">
        <v>38</v>
      </c>
      <c r="I148">
        <v>38318</v>
      </c>
      <c r="J148">
        <v>5</v>
      </c>
      <c r="K148">
        <v>0</v>
      </c>
      <c r="L148">
        <v>1</v>
      </c>
      <c r="M148">
        <v>1</v>
      </c>
      <c r="N148">
        <v>6</v>
      </c>
      <c r="O148">
        <v>4</v>
      </c>
      <c r="P148">
        <v>2</v>
      </c>
      <c r="Q148" t="s">
        <v>2012</v>
      </c>
      <c r="R148" t="b">
        <v>0</v>
      </c>
      <c r="S148" t="b">
        <v>0</v>
      </c>
      <c r="T148" t="b">
        <v>0</v>
      </c>
      <c r="U148">
        <v>0</v>
      </c>
      <c r="V148" t="b">
        <v>0</v>
      </c>
    </row>
    <row r="149" spans="1:22" x14ac:dyDescent="0.15">
      <c r="A149">
        <v>4</v>
      </c>
      <c r="B149">
        <v>1148</v>
      </c>
      <c r="C149" t="s">
        <v>1621</v>
      </c>
      <c r="D149" t="s">
        <v>1622</v>
      </c>
      <c r="E149" t="s">
        <v>83</v>
      </c>
      <c r="F149" t="s">
        <v>83</v>
      </c>
      <c r="G149">
        <v>38</v>
      </c>
      <c r="H149">
        <v>38</v>
      </c>
      <c r="I149">
        <v>38318</v>
      </c>
      <c r="J149">
        <v>5</v>
      </c>
      <c r="K149">
        <v>0</v>
      </c>
      <c r="L149">
        <v>2</v>
      </c>
      <c r="M149">
        <v>2</v>
      </c>
      <c r="N149">
        <v>7</v>
      </c>
      <c r="O149">
        <v>4</v>
      </c>
      <c r="P149">
        <v>2</v>
      </c>
      <c r="Q149" t="s">
        <v>2013</v>
      </c>
      <c r="R149" t="b">
        <v>0</v>
      </c>
      <c r="S149" t="b">
        <v>0</v>
      </c>
      <c r="T149" t="b">
        <v>0</v>
      </c>
      <c r="U149">
        <v>0</v>
      </c>
      <c r="V149" t="b">
        <v>0</v>
      </c>
    </row>
    <row r="150" spans="1:22" x14ac:dyDescent="0.15">
      <c r="A150">
        <v>4</v>
      </c>
      <c r="B150">
        <v>1149</v>
      </c>
      <c r="C150" t="s">
        <v>1621</v>
      </c>
      <c r="D150" t="s">
        <v>1622</v>
      </c>
      <c r="E150" t="s">
        <v>83</v>
      </c>
      <c r="F150" t="s">
        <v>83</v>
      </c>
      <c r="G150">
        <v>38</v>
      </c>
      <c r="H150">
        <v>38</v>
      </c>
      <c r="I150">
        <v>38318</v>
      </c>
      <c r="J150">
        <v>5</v>
      </c>
      <c r="K150">
        <v>0</v>
      </c>
      <c r="L150">
        <v>3</v>
      </c>
      <c r="M150">
        <v>3</v>
      </c>
      <c r="N150">
        <v>7</v>
      </c>
      <c r="O150">
        <v>5</v>
      </c>
      <c r="P150">
        <v>1</v>
      </c>
      <c r="Q150" t="s">
        <v>2014</v>
      </c>
      <c r="R150" t="b">
        <v>0</v>
      </c>
      <c r="S150" t="b">
        <v>0</v>
      </c>
      <c r="T150" t="b">
        <v>0</v>
      </c>
      <c r="U150">
        <v>0</v>
      </c>
      <c r="V150" t="b">
        <v>0</v>
      </c>
    </row>
    <row r="151" spans="1:22" x14ac:dyDescent="0.15">
      <c r="A151">
        <v>4</v>
      </c>
      <c r="B151">
        <v>1150</v>
      </c>
      <c r="C151" t="s">
        <v>1621</v>
      </c>
      <c r="D151" t="s">
        <v>1622</v>
      </c>
      <c r="E151" t="s">
        <v>83</v>
      </c>
      <c r="F151" t="s">
        <v>83</v>
      </c>
      <c r="G151">
        <v>38</v>
      </c>
      <c r="H151">
        <v>38</v>
      </c>
      <c r="I151">
        <v>38318</v>
      </c>
      <c r="J151">
        <v>5</v>
      </c>
      <c r="K151">
        <v>0</v>
      </c>
      <c r="L151">
        <v>1</v>
      </c>
      <c r="M151">
        <v>1</v>
      </c>
      <c r="N151">
        <v>7</v>
      </c>
      <c r="O151">
        <v>4</v>
      </c>
      <c r="P151">
        <v>2</v>
      </c>
      <c r="Q151" t="s">
        <v>2015</v>
      </c>
      <c r="R151" t="b">
        <v>0</v>
      </c>
      <c r="S151" t="b">
        <v>0</v>
      </c>
      <c r="T151" t="b">
        <v>0</v>
      </c>
      <c r="U151">
        <v>0</v>
      </c>
      <c r="V151" t="b">
        <v>0</v>
      </c>
    </row>
    <row r="152" spans="1:22" x14ac:dyDescent="0.15">
      <c r="A152">
        <v>4</v>
      </c>
      <c r="B152">
        <v>1151</v>
      </c>
      <c r="C152" t="s">
        <v>1621</v>
      </c>
      <c r="D152" t="s">
        <v>1622</v>
      </c>
      <c r="E152" t="s">
        <v>83</v>
      </c>
      <c r="F152" t="s">
        <v>83</v>
      </c>
      <c r="G152">
        <v>38</v>
      </c>
      <c r="H152">
        <v>38</v>
      </c>
      <c r="I152">
        <v>38318</v>
      </c>
      <c r="J152">
        <v>5</v>
      </c>
      <c r="K152">
        <v>0</v>
      </c>
      <c r="L152">
        <v>1</v>
      </c>
      <c r="M152">
        <v>1</v>
      </c>
      <c r="N152">
        <v>7</v>
      </c>
      <c r="O152">
        <v>4</v>
      </c>
      <c r="P152">
        <v>1</v>
      </c>
      <c r="Q152" t="s">
        <v>2016</v>
      </c>
      <c r="R152" t="b">
        <v>0</v>
      </c>
      <c r="S152" t="b">
        <v>0</v>
      </c>
      <c r="T152" t="b">
        <v>0</v>
      </c>
      <c r="U152">
        <v>0</v>
      </c>
      <c r="V152" t="b">
        <v>0</v>
      </c>
    </row>
    <row r="153" spans="1:22" x14ac:dyDescent="0.15">
      <c r="A153">
        <v>4</v>
      </c>
      <c r="B153">
        <v>1152</v>
      </c>
      <c r="C153" t="s">
        <v>1621</v>
      </c>
      <c r="D153" t="s">
        <v>1622</v>
      </c>
      <c r="E153" t="s">
        <v>83</v>
      </c>
      <c r="F153" t="s">
        <v>83</v>
      </c>
      <c r="G153">
        <v>38</v>
      </c>
      <c r="H153">
        <v>38</v>
      </c>
      <c r="I153">
        <v>38318</v>
      </c>
      <c r="J153">
        <v>5</v>
      </c>
      <c r="K153">
        <v>0</v>
      </c>
      <c r="L153">
        <v>2</v>
      </c>
      <c r="M153">
        <v>2</v>
      </c>
      <c r="N153">
        <v>7</v>
      </c>
      <c r="O153">
        <v>4</v>
      </c>
      <c r="P153">
        <v>1</v>
      </c>
      <c r="Q153" t="s">
        <v>2017</v>
      </c>
      <c r="R153" t="b">
        <v>0</v>
      </c>
      <c r="S153" t="b">
        <v>0</v>
      </c>
      <c r="T153" t="b">
        <v>0</v>
      </c>
      <c r="U153">
        <v>0</v>
      </c>
      <c r="V153" t="b">
        <v>0</v>
      </c>
    </row>
    <row r="154" spans="1:22" x14ac:dyDescent="0.15">
      <c r="A154">
        <v>4</v>
      </c>
      <c r="B154">
        <v>1153</v>
      </c>
      <c r="C154" t="s">
        <v>1621</v>
      </c>
      <c r="D154" t="s">
        <v>1622</v>
      </c>
      <c r="E154" t="s">
        <v>83</v>
      </c>
      <c r="F154" t="s">
        <v>83</v>
      </c>
      <c r="G154">
        <v>38</v>
      </c>
      <c r="H154">
        <v>38</v>
      </c>
      <c r="I154">
        <v>38318</v>
      </c>
      <c r="J154">
        <v>5</v>
      </c>
      <c r="K154">
        <v>0</v>
      </c>
      <c r="L154">
        <v>3</v>
      </c>
      <c r="M154">
        <v>3</v>
      </c>
      <c r="N154">
        <v>6</v>
      </c>
      <c r="O154">
        <v>5</v>
      </c>
      <c r="P154">
        <v>1</v>
      </c>
      <c r="Q154" t="s">
        <v>2018</v>
      </c>
      <c r="R154" t="b">
        <v>0</v>
      </c>
      <c r="S154" t="b">
        <v>0</v>
      </c>
      <c r="T154" t="b">
        <v>0</v>
      </c>
      <c r="U154">
        <v>0</v>
      </c>
      <c r="V154" t="b">
        <v>0</v>
      </c>
    </row>
    <row r="155" spans="1:22" x14ac:dyDescent="0.15">
      <c r="A155">
        <v>4</v>
      </c>
      <c r="B155">
        <v>1154</v>
      </c>
      <c r="C155" t="s">
        <v>1621</v>
      </c>
      <c r="D155" t="s">
        <v>1622</v>
      </c>
      <c r="E155" t="s">
        <v>83</v>
      </c>
      <c r="F155" t="s">
        <v>83</v>
      </c>
      <c r="G155">
        <v>38</v>
      </c>
      <c r="H155">
        <v>38</v>
      </c>
      <c r="I155">
        <v>38318</v>
      </c>
      <c r="J155">
        <v>5</v>
      </c>
      <c r="K155">
        <v>0</v>
      </c>
      <c r="L155">
        <v>1</v>
      </c>
      <c r="M155">
        <v>1</v>
      </c>
      <c r="N155">
        <v>6</v>
      </c>
      <c r="O155">
        <v>4</v>
      </c>
      <c r="P155">
        <v>1</v>
      </c>
      <c r="Q155" t="s">
        <v>2019</v>
      </c>
      <c r="R155" t="b">
        <v>0</v>
      </c>
      <c r="S155" t="b">
        <v>0</v>
      </c>
      <c r="T155" t="b">
        <v>0</v>
      </c>
      <c r="U155">
        <v>0</v>
      </c>
      <c r="V155" t="b">
        <v>0</v>
      </c>
    </row>
    <row r="156" spans="1:22" x14ac:dyDescent="0.15">
      <c r="A156">
        <v>4</v>
      </c>
      <c r="B156">
        <v>1155</v>
      </c>
      <c r="C156" t="s">
        <v>1728</v>
      </c>
      <c r="D156" t="s">
        <v>1729</v>
      </c>
      <c r="E156" t="s">
        <v>83</v>
      </c>
      <c r="F156" t="s">
        <v>83</v>
      </c>
      <c r="G156">
        <v>43</v>
      </c>
      <c r="H156">
        <v>39</v>
      </c>
      <c r="I156">
        <v>39501</v>
      </c>
      <c r="J156">
        <v>5</v>
      </c>
      <c r="K156">
        <v>0</v>
      </c>
      <c r="L156">
        <v>3</v>
      </c>
      <c r="M156">
        <v>3</v>
      </c>
      <c r="N156">
        <v>6</v>
      </c>
      <c r="O156">
        <v>5</v>
      </c>
      <c r="P156">
        <v>2</v>
      </c>
      <c r="Q156" t="s">
        <v>430</v>
      </c>
      <c r="R156" t="b">
        <v>0</v>
      </c>
      <c r="S156" t="b">
        <v>0</v>
      </c>
      <c r="T156" t="b">
        <v>0</v>
      </c>
      <c r="U156">
        <v>0</v>
      </c>
      <c r="V156" t="b">
        <v>0</v>
      </c>
    </row>
    <row r="157" spans="1:22" x14ac:dyDescent="0.15">
      <c r="A157">
        <v>4</v>
      </c>
      <c r="B157">
        <v>1156</v>
      </c>
      <c r="C157" t="s">
        <v>1728</v>
      </c>
      <c r="D157" t="s">
        <v>1729</v>
      </c>
      <c r="E157" t="s">
        <v>83</v>
      </c>
      <c r="F157" t="s">
        <v>83</v>
      </c>
      <c r="G157">
        <v>43</v>
      </c>
      <c r="H157">
        <v>39</v>
      </c>
      <c r="I157">
        <v>39501</v>
      </c>
      <c r="J157">
        <v>5</v>
      </c>
      <c r="K157">
        <v>0</v>
      </c>
      <c r="L157">
        <v>1</v>
      </c>
      <c r="M157">
        <v>1</v>
      </c>
      <c r="N157">
        <v>6</v>
      </c>
      <c r="O157">
        <v>4</v>
      </c>
      <c r="P157">
        <v>2</v>
      </c>
      <c r="Q157" t="s">
        <v>508</v>
      </c>
      <c r="R157" t="b">
        <v>0</v>
      </c>
      <c r="S157" t="b">
        <v>0</v>
      </c>
      <c r="T157" t="b">
        <v>0</v>
      </c>
      <c r="U157">
        <v>0</v>
      </c>
      <c r="V157" t="b">
        <v>0</v>
      </c>
    </row>
    <row r="158" spans="1:22" x14ac:dyDescent="0.15">
      <c r="A158">
        <v>4</v>
      </c>
      <c r="B158">
        <v>1157</v>
      </c>
      <c r="C158" t="s">
        <v>1728</v>
      </c>
      <c r="D158" t="s">
        <v>1729</v>
      </c>
      <c r="E158" t="s">
        <v>83</v>
      </c>
      <c r="F158" t="s">
        <v>83</v>
      </c>
      <c r="G158">
        <v>43</v>
      </c>
      <c r="H158">
        <v>39</v>
      </c>
      <c r="I158">
        <v>39501</v>
      </c>
      <c r="J158">
        <v>5</v>
      </c>
      <c r="K158">
        <v>0</v>
      </c>
      <c r="L158">
        <v>2</v>
      </c>
      <c r="M158">
        <v>2</v>
      </c>
      <c r="N158">
        <v>6</v>
      </c>
      <c r="O158">
        <v>4</v>
      </c>
      <c r="P158">
        <v>2</v>
      </c>
      <c r="Q158" t="s">
        <v>2008</v>
      </c>
      <c r="R158" t="b">
        <v>0</v>
      </c>
      <c r="S158" t="b">
        <v>0</v>
      </c>
      <c r="T158" t="b">
        <v>0</v>
      </c>
      <c r="U158">
        <v>0</v>
      </c>
      <c r="V158" t="b">
        <v>0</v>
      </c>
    </row>
    <row r="159" spans="1:22" x14ac:dyDescent="0.15">
      <c r="A159">
        <v>4</v>
      </c>
      <c r="B159">
        <v>1158</v>
      </c>
      <c r="C159" t="s">
        <v>1728</v>
      </c>
      <c r="D159" t="s">
        <v>1729</v>
      </c>
      <c r="E159" t="s">
        <v>83</v>
      </c>
      <c r="F159" t="s">
        <v>83</v>
      </c>
      <c r="G159">
        <v>43</v>
      </c>
      <c r="H159">
        <v>39</v>
      </c>
      <c r="I159">
        <v>39501</v>
      </c>
      <c r="J159">
        <v>5</v>
      </c>
      <c r="K159">
        <v>0</v>
      </c>
      <c r="L159">
        <v>3</v>
      </c>
      <c r="M159">
        <v>3</v>
      </c>
      <c r="N159">
        <v>7</v>
      </c>
      <c r="O159">
        <v>5</v>
      </c>
      <c r="P159">
        <v>1</v>
      </c>
      <c r="Q159" t="s">
        <v>2020</v>
      </c>
      <c r="R159" t="b">
        <v>0</v>
      </c>
      <c r="S159" t="b">
        <v>0</v>
      </c>
      <c r="T159" t="b">
        <v>0</v>
      </c>
      <c r="U159">
        <v>0</v>
      </c>
      <c r="V159" t="b">
        <v>0</v>
      </c>
    </row>
    <row r="160" spans="1:22" x14ac:dyDescent="0.15">
      <c r="A160">
        <v>4</v>
      </c>
      <c r="B160">
        <v>1159</v>
      </c>
      <c r="C160" t="s">
        <v>1728</v>
      </c>
      <c r="D160" t="s">
        <v>1729</v>
      </c>
      <c r="E160" t="s">
        <v>83</v>
      </c>
      <c r="F160" t="s">
        <v>83</v>
      </c>
      <c r="G160">
        <v>43</v>
      </c>
      <c r="H160">
        <v>39</v>
      </c>
      <c r="I160">
        <v>39501</v>
      </c>
      <c r="J160">
        <v>5</v>
      </c>
      <c r="K160">
        <v>0</v>
      </c>
      <c r="L160">
        <v>4</v>
      </c>
      <c r="M160">
        <v>4</v>
      </c>
      <c r="N160">
        <v>7</v>
      </c>
      <c r="O160">
        <v>5</v>
      </c>
      <c r="P160">
        <v>1</v>
      </c>
      <c r="Q160" t="s">
        <v>1957</v>
      </c>
      <c r="R160" t="b">
        <v>0</v>
      </c>
      <c r="S160" t="b">
        <v>0</v>
      </c>
      <c r="T160" t="b">
        <v>0</v>
      </c>
      <c r="U160">
        <v>0</v>
      </c>
      <c r="V160" t="b">
        <v>0</v>
      </c>
    </row>
    <row r="161" spans="1:22" x14ac:dyDescent="0.15">
      <c r="A161">
        <v>4</v>
      </c>
      <c r="B161">
        <v>1160</v>
      </c>
      <c r="C161" t="s">
        <v>1728</v>
      </c>
      <c r="D161" t="s">
        <v>1729</v>
      </c>
      <c r="E161" t="s">
        <v>83</v>
      </c>
      <c r="F161" t="s">
        <v>83</v>
      </c>
      <c r="G161">
        <v>43</v>
      </c>
      <c r="H161">
        <v>39</v>
      </c>
      <c r="I161">
        <v>39501</v>
      </c>
      <c r="J161">
        <v>5</v>
      </c>
      <c r="K161">
        <v>0</v>
      </c>
      <c r="L161">
        <v>2</v>
      </c>
      <c r="M161">
        <v>2</v>
      </c>
      <c r="N161">
        <v>7</v>
      </c>
      <c r="O161">
        <v>4</v>
      </c>
      <c r="P161">
        <v>1</v>
      </c>
      <c r="Q161" t="s">
        <v>505</v>
      </c>
      <c r="R161" t="b">
        <v>0</v>
      </c>
      <c r="S161" t="b">
        <v>0</v>
      </c>
      <c r="T161" t="b">
        <v>0</v>
      </c>
      <c r="U161">
        <v>0</v>
      </c>
      <c r="V161" t="b">
        <v>0</v>
      </c>
    </row>
    <row r="162" spans="1:22" x14ac:dyDescent="0.15">
      <c r="A162">
        <v>4</v>
      </c>
      <c r="B162">
        <v>1161</v>
      </c>
      <c r="C162" t="s">
        <v>1728</v>
      </c>
      <c r="D162" t="s">
        <v>1729</v>
      </c>
      <c r="E162" t="s">
        <v>83</v>
      </c>
      <c r="F162" t="s">
        <v>83</v>
      </c>
      <c r="G162">
        <v>43</v>
      </c>
      <c r="H162">
        <v>39</v>
      </c>
      <c r="I162">
        <v>39501</v>
      </c>
      <c r="J162">
        <v>5</v>
      </c>
      <c r="K162">
        <v>0</v>
      </c>
      <c r="L162">
        <v>4</v>
      </c>
      <c r="M162">
        <v>4</v>
      </c>
      <c r="N162">
        <v>6</v>
      </c>
      <c r="O162">
        <v>5</v>
      </c>
      <c r="P162">
        <v>1</v>
      </c>
      <c r="Q162" t="s">
        <v>2021</v>
      </c>
      <c r="R162" t="b">
        <v>0</v>
      </c>
      <c r="S162" t="b">
        <v>0</v>
      </c>
      <c r="T162" t="b">
        <v>0</v>
      </c>
      <c r="U162">
        <v>0</v>
      </c>
      <c r="V162" t="b">
        <v>0</v>
      </c>
    </row>
    <row r="163" spans="1:22" x14ac:dyDescent="0.15">
      <c r="A163">
        <v>4</v>
      </c>
      <c r="B163">
        <v>1162</v>
      </c>
      <c r="C163" t="s">
        <v>1728</v>
      </c>
      <c r="D163" t="s">
        <v>1729</v>
      </c>
      <c r="E163" t="s">
        <v>83</v>
      </c>
      <c r="F163" t="s">
        <v>83</v>
      </c>
      <c r="G163">
        <v>43</v>
      </c>
      <c r="H163">
        <v>39</v>
      </c>
      <c r="I163">
        <v>39501</v>
      </c>
      <c r="J163">
        <v>5</v>
      </c>
      <c r="K163">
        <v>0</v>
      </c>
      <c r="L163">
        <v>3</v>
      </c>
      <c r="M163">
        <v>3</v>
      </c>
      <c r="N163">
        <v>6</v>
      </c>
      <c r="O163">
        <v>5</v>
      </c>
      <c r="P163">
        <v>1</v>
      </c>
      <c r="Q163" t="s">
        <v>2022</v>
      </c>
      <c r="R163" t="b">
        <v>0</v>
      </c>
      <c r="S163" t="b">
        <v>0</v>
      </c>
      <c r="T163" t="b">
        <v>0</v>
      </c>
      <c r="U163">
        <v>0</v>
      </c>
      <c r="V163" t="b">
        <v>0</v>
      </c>
    </row>
    <row r="164" spans="1:22" x14ac:dyDescent="0.15">
      <c r="A164">
        <v>4</v>
      </c>
      <c r="B164">
        <v>1163</v>
      </c>
      <c r="C164" t="s">
        <v>1728</v>
      </c>
      <c r="D164" t="s">
        <v>1729</v>
      </c>
      <c r="E164" t="s">
        <v>83</v>
      </c>
      <c r="F164" t="s">
        <v>83</v>
      </c>
      <c r="G164">
        <v>43</v>
      </c>
      <c r="H164">
        <v>39</v>
      </c>
      <c r="I164">
        <v>39501</v>
      </c>
      <c r="J164">
        <v>5</v>
      </c>
      <c r="K164">
        <v>0</v>
      </c>
      <c r="L164">
        <v>2</v>
      </c>
      <c r="M164">
        <v>2</v>
      </c>
      <c r="N164">
        <v>6</v>
      </c>
      <c r="O164">
        <v>4</v>
      </c>
      <c r="P164">
        <v>1</v>
      </c>
      <c r="Q164" t="s">
        <v>517</v>
      </c>
      <c r="R164" t="b">
        <v>0</v>
      </c>
      <c r="S164" t="b">
        <v>0</v>
      </c>
      <c r="T164" t="b">
        <v>0</v>
      </c>
      <c r="U164">
        <v>0</v>
      </c>
      <c r="V164" t="b">
        <v>0</v>
      </c>
    </row>
    <row r="165" spans="1:22" x14ac:dyDescent="0.15">
      <c r="A165">
        <v>4</v>
      </c>
      <c r="B165">
        <v>1164</v>
      </c>
      <c r="C165" t="s">
        <v>1728</v>
      </c>
      <c r="D165" t="s">
        <v>1729</v>
      </c>
      <c r="E165" t="s">
        <v>83</v>
      </c>
      <c r="F165" t="s">
        <v>83</v>
      </c>
      <c r="G165">
        <v>43</v>
      </c>
      <c r="H165">
        <v>39</v>
      </c>
      <c r="I165">
        <v>39501</v>
      </c>
      <c r="J165">
        <v>5</v>
      </c>
      <c r="K165">
        <v>0</v>
      </c>
      <c r="L165">
        <v>4</v>
      </c>
      <c r="M165">
        <v>4</v>
      </c>
      <c r="N165">
        <v>7</v>
      </c>
      <c r="O165">
        <v>5</v>
      </c>
      <c r="P165">
        <v>2</v>
      </c>
      <c r="Q165" t="s">
        <v>2023</v>
      </c>
      <c r="R165" t="b">
        <v>0</v>
      </c>
      <c r="S165" t="b">
        <v>0</v>
      </c>
      <c r="T165" t="b">
        <v>0</v>
      </c>
      <c r="U165">
        <v>0</v>
      </c>
      <c r="V165" t="b">
        <v>0</v>
      </c>
    </row>
    <row r="166" spans="1:22" x14ac:dyDescent="0.15">
      <c r="A166">
        <v>4</v>
      </c>
      <c r="B166">
        <v>1165</v>
      </c>
      <c r="C166" t="s">
        <v>1728</v>
      </c>
      <c r="D166" t="s">
        <v>1729</v>
      </c>
      <c r="E166" t="s">
        <v>83</v>
      </c>
      <c r="F166" t="s">
        <v>83</v>
      </c>
      <c r="G166">
        <v>43</v>
      </c>
      <c r="H166">
        <v>39</v>
      </c>
      <c r="I166">
        <v>39501</v>
      </c>
      <c r="J166">
        <v>5</v>
      </c>
      <c r="K166">
        <v>0</v>
      </c>
      <c r="L166">
        <v>3</v>
      </c>
      <c r="M166">
        <v>3</v>
      </c>
      <c r="N166">
        <v>7</v>
      </c>
      <c r="O166">
        <v>5</v>
      </c>
      <c r="P166">
        <v>2</v>
      </c>
      <c r="Q166" t="s">
        <v>2024</v>
      </c>
      <c r="R166" t="b">
        <v>0</v>
      </c>
      <c r="S166" t="b">
        <v>0</v>
      </c>
      <c r="T166" t="b">
        <v>0</v>
      </c>
      <c r="U166">
        <v>0</v>
      </c>
      <c r="V166" t="b">
        <v>0</v>
      </c>
    </row>
    <row r="167" spans="1:22" x14ac:dyDescent="0.15">
      <c r="A167">
        <v>4</v>
      </c>
      <c r="B167">
        <v>1166</v>
      </c>
      <c r="C167" t="s">
        <v>1728</v>
      </c>
      <c r="D167" t="s">
        <v>1729</v>
      </c>
      <c r="E167" t="s">
        <v>83</v>
      </c>
      <c r="F167" t="s">
        <v>83</v>
      </c>
      <c r="G167">
        <v>43</v>
      </c>
      <c r="H167">
        <v>39</v>
      </c>
      <c r="I167">
        <v>39501</v>
      </c>
      <c r="J167">
        <v>5</v>
      </c>
      <c r="K167">
        <v>0</v>
      </c>
      <c r="L167">
        <v>2</v>
      </c>
      <c r="M167">
        <v>2</v>
      </c>
      <c r="N167">
        <v>7</v>
      </c>
      <c r="O167">
        <v>4</v>
      </c>
      <c r="P167">
        <v>2</v>
      </c>
      <c r="Q167" t="s">
        <v>2025</v>
      </c>
      <c r="R167" t="b">
        <v>0</v>
      </c>
      <c r="S167" t="b">
        <v>0</v>
      </c>
      <c r="T167" t="b">
        <v>0</v>
      </c>
      <c r="U167">
        <v>0</v>
      </c>
      <c r="V167" t="b">
        <v>0</v>
      </c>
    </row>
    <row r="168" spans="1:22" x14ac:dyDescent="0.15">
      <c r="A168">
        <v>4</v>
      </c>
      <c r="B168">
        <v>1167</v>
      </c>
      <c r="C168" t="s">
        <v>1728</v>
      </c>
      <c r="D168" t="s">
        <v>1729</v>
      </c>
      <c r="E168" t="s">
        <v>83</v>
      </c>
      <c r="F168" t="s">
        <v>83</v>
      </c>
      <c r="G168">
        <v>43</v>
      </c>
      <c r="H168">
        <v>39</v>
      </c>
      <c r="I168">
        <v>39501</v>
      </c>
      <c r="J168">
        <v>5</v>
      </c>
      <c r="K168">
        <v>0</v>
      </c>
      <c r="L168">
        <v>1</v>
      </c>
      <c r="M168">
        <v>1</v>
      </c>
      <c r="N168">
        <v>7</v>
      </c>
      <c r="O168">
        <v>4</v>
      </c>
      <c r="P168">
        <v>2</v>
      </c>
      <c r="Q168" t="s">
        <v>501</v>
      </c>
      <c r="R168" t="b">
        <v>0</v>
      </c>
      <c r="S168" t="b">
        <v>0</v>
      </c>
      <c r="T168" t="b">
        <v>0</v>
      </c>
      <c r="U168">
        <v>0</v>
      </c>
      <c r="V168" t="b">
        <v>0</v>
      </c>
    </row>
    <row r="169" spans="1:22" x14ac:dyDescent="0.15">
      <c r="A169">
        <v>4</v>
      </c>
      <c r="B169">
        <v>1168</v>
      </c>
      <c r="C169" t="s">
        <v>1728</v>
      </c>
      <c r="D169" t="s">
        <v>1729</v>
      </c>
      <c r="E169" t="s">
        <v>83</v>
      </c>
      <c r="F169" t="s">
        <v>83</v>
      </c>
      <c r="G169">
        <v>43</v>
      </c>
      <c r="H169">
        <v>39</v>
      </c>
      <c r="I169">
        <v>39501</v>
      </c>
      <c r="J169">
        <v>5</v>
      </c>
      <c r="K169">
        <v>0</v>
      </c>
      <c r="L169">
        <v>4</v>
      </c>
      <c r="M169">
        <v>4</v>
      </c>
      <c r="N169">
        <v>6</v>
      </c>
      <c r="O169">
        <v>5</v>
      </c>
      <c r="P169">
        <v>2</v>
      </c>
      <c r="Q169" t="s">
        <v>2026</v>
      </c>
      <c r="R169" t="b">
        <v>0</v>
      </c>
      <c r="S169" t="b">
        <v>0</v>
      </c>
      <c r="T169" t="b">
        <v>0</v>
      </c>
      <c r="U169">
        <v>0</v>
      </c>
      <c r="V169" t="b">
        <v>0</v>
      </c>
    </row>
    <row r="170" spans="1:22" x14ac:dyDescent="0.15">
      <c r="A170">
        <v>4</v>
      </c>
      <c r="B170">
        <v>1169</v>
      </c>
      <c r="C170" t="s">
        <v>1812</v>
      </c>
      <c r="D170" t="s">
        <v>1813</v>
      </c>
      <c r="E170" t="s">
        <v>83</v>
      </c>
      <c r="F170" t="s">
        <v>83</v>
      </c>
      <c r="G170">
        <v>5</v>
      </c>
      <c r="H170">
        <v>39</v>
      </c>
      <c r="I170">
        <v>39502</v>
      </c>
      <c r="J170">
        <v>5</v>
      </c>
      <c r="K170">
        <v>0</v>
      </c>
      <c r="L170">
        <v>3</v>
      </c>
      <c r="M170">
        <v>3</v>
      </c>
      <c r="N170">
        <v>6</v>
      </c>
      <c r="O170">
        <v>5</v>
      </c>
      <c r="P170">
        <v>2</v>
      </c>
      <c r="Q170" t="s">
        <v>424</v>
      </c>
      <c r="R170" t="b">
        <v>0</v>
      </c>
      <c r="S170" t="b">
        <v>0</v>
      </c>
      <c r="T170" t="b">
        <v>0</v>
      </c>
      <c r="U170">
        <v>0</v>
      </c>
      <c r="V170" t="b">
        <v>0</v>
      </c>
    </row>
    <row r="171" spans="1:22" x14ac:dyDescent="0.15">
      <c r="A171">
        <v>4</v>
      </c>
      <c r="B171">
        <v>1170</v>
      </c>
      <c r="C171" t="s">
        <v>1812</v>
      </c>
      <c r="D171" t="s">
        <v>1813</v>
      </c>
      <c r="E171" t="s">
        <v>83</v>
      </c>
      <c r="F171" t="s">
        <v>83</v>
      </c>
      <c r="G171">
        <v>5</v>
      </c>
      <c r="H171">
        <v>39</v>
      </c>
      <c r="I171">
        <v>39502</v>
      </c>
      <c r="J171">
        <v>5</v>
      </c>
      <c r="K171">
        <v>0</v>
      </c>
      <c r="L171">
        <v>4</v>
      </c>
      <c r="M171">
        <v>4</v>
      </c>
      <c r="N171">
        <v>7</v>
      </c>
      <c r="O171">
        <v>5</v>
      </c>
      <c r="P171">
        <v>1</v>
      </c>
      <c r="Q171" t="s">
        <v>2027</v>
      </c>
      <c r="R171" t="b">
        <v>0</v>
      </c>
      <c r="S171" t="b">
        <v>0</v>
      </c>
      <c r="T171" t="b">
        <v>0</v>
      </c>
      <c r="U171">
        <v>0</v>
      </c>
      <c r="V171" t="b">
        <v>0</v>
      </c>
    </row>
    <row r="172" spans="1:22" x14ac:dyDescent="0.15">
      <c r="A172">
        <v>4</v>
      </c>
      <c r="B172">
        <v>1171</v>
      </c>
      <c r="C172" t="s">
        <v>1812</v>
      </c>
      <c r="D172" t="s">
        <v>1813</v>
      </c>
      <c r="E172" t="s">
        <v>83</v>
      </c>
      <c r="F172" t="s">
        <v>83</v>
      </c>
      <c r="G172">
        <v>5</v>
      </c>
      <c r="H172">
        <v>39</v>
      </c>
      <c r="I172">
        <v>39502</v>
      </c>
      <c r="J172">
        <v>5</v>
      </c>
      <c r="K172">
        <v>0</v>
      </c>
      <c r="L172">
        <v>4</v>
      </c>
      <c r="M172">
        <v>4</v>
      </c>
      <c r="N172">
        <v>6</v>
      </c>
      <c r="O172">
        <v>5</v>
      </c>
      <c r="P172">
        <v>1</v>
      </c>
      <c r="Q172" t="s">
        <v>2028</v>
      </c>
      <c r="R172" t="b">
        <v>0</v>
      </c>
      <c r="S172" t="b">
        <v>0</v>
      </c>
      <c r="T172" t="b">
        <v>0</v>
      </c>
      <c r="U172">
        <v>0</v>
      </c>
      <c r="V172" t="b">
        <v>0</v>
      </c>
    </row>
    <row r="173" spans="1:22" x14ac:dyDescent="0.15">
      <c r="A173">
        <v>4</v>
      </c>
      <c r="B173">
        <v>1172</v>
      </c>
      <c r="C173" t="s">
        <v>1812</v>
      </c>
      <c r="D173" t="s">
        <v>1813</v>
      </c>
      <c r="E173" t="s">
        <v>83</v>
      </c>
      <c r="F173" t="s">
        <v>83</v>
      </c>
      <c r="G173">
        <v>5</v>
      </c>
      <c r="H173">
        <v>39</v>
      </c>
      <c r="I173">
        <v>39502</v>
      </c>
      <c r="J173">
        <v>5</v>
      </c>
      <c r="K173">
        <v>0</v>
      </c>
      <c r="L173">
        <v>3</v>
      </c>
      <c r="M173">
        <v>3</v>
      </c>
      <c r="N173">
        <v>7</v>
      </c>
      <c r="O173">
        <v>5</v>
      </c>
      <c r="P173">
        <v>2</v>
      </c>
      <c r="Q173" t="s">
        <v>484</v>
      </c>
      <c r="R173" t="b">
        <v>0</v>
      </c>
      <c r="S173" t="b">
        <v>0</v>
      </c>
      <c r="T173" t="b">
        <v>0</v>
      </c>
      <c r="U173">
        <v>0</v>
      </c>
      <c r="V173" t="b">
        <v>0</v>
      </c>
    </row>
    <row r="174" spans="1:22" x14ac:dyDescent="0.15">
      <c r="A174">
        <v>4</v>
      </c>
      <c r="B174">
        <v>1173</v>
      </c>
      <c r="C174" t="s">
        <v>1848</v>
      </c>
      <c r="D174" t="s">
        <v>1848</v>
      </c>
      <c r="E174" t="s">
        <v>83</v>
      </c>
      <c r="F174" t="s">
        <v>83</v>
      </c>
      <c r="G174">
        <v>17</v>
      </c>
      <c r="H174">
        <v>39</v>
      </c>
      <c r="I174">
        <v>39503</v>
      </c>
      <c r="J174">
        <v>5</v>
      </c>
      <c r="K174">
        <v>0</v>
      </c>
      <c r="L174">
        <v>4</v>
      </c>
      <c r="M174">
        <v>4</v>
      </c>
      <c r="N174">
        <v>7</v>
      </c>
      <c r="O174">
        <v>5</v>
      </c>
      <c r="P174">
        <v>1</v>
      </c>
      <c r="Q174" t="s">
        <v>433</v>
      </c>
      <c r="R174" t="b">
        <v>0</v>
      </c>
      <c r="S174" t="b">
        <v>0</v>
      </c>
      <c r="T174" t="b">
        <v>0</v>
      </c>
      <c r="U174">
        <v>0</v>
      </c>
      <c r="V174" t="b">
        <v>0</v>
      </c>
    </row>
    <row r="175" spans="1:22" x14ac:dyDescent="0.15">
      <c r="A175">
        <v>4</v>
      </c>
      <c r="B175">
        <v>1174</v>
      </c>
      <c r="C175" t="s">
        <v>1848</v>
      </c>
      <c r="D175" t="s">
        <v>1848</v>
      </c>
      <c r="E175" t="s">
        <v>83</v>
      </c>
      <c r="F175" t="s">
        <v>83</v>
      </c>
      <c r="G175">
        <v>17</v>
      </c>
      <c r="H175">
        <v>39</v>
      </c>
      <c r="I175">
        <v>39503</v>
      </c>
      <c r="J175">
        <v>5</v>
      </c>
      <c r="K175">
        <v>0</v>
      </c>
      <c r="L175">
        <v>4</v>
      </c>
      <c r="M175">
        <v>4</v>
      </c>
      <c r="N175">
        <v>6</v>
      </c>
      <c r="O175">
        <v>5</v>
      </c>
      <c r="P175">
        <v>2</v>
      </c>
      <c r="Q175" t="s">
        <v>437</v>
      </c>
      <c r="R175" t="b">
        <v>0</v>
      </c>
      <c r="S175" t="b">
        <v>0</v>
      </c>
      <c r="T175" t="b">
        <v>0</v>
      </c>
      <c r="U175">
        <v>0</v>
      </c>
      <c r="V175" t="b">
        <v>0</v>
      </c>
    </row>
    <row r="176" spans="1:22" x14ac:dyDescent="0.15">
      <c r="A176">
        <v>4</v>
      </c>
      <c r="B176">
        <v>1175</v>
      </c>
      <c r="C176" t="s">
        <v>1848</v>
      </c>
      <c r="D176" t="s">
        <v>1848</v>
      </c>
      <c r="E176" t="s">
        <v>83</v>
      </c>
      <c r="F176" t="s">
        <v>83</v>
      </c>
      <c r="G176">
        <v>17</v>
      </c>
      <c r="H176">
        <v>39</v>
      </c>
      <c r="I176">
        <v>39503</v>
      </c>
      <c r="J176">
        <v>5</v>
      </c>
      <c r="K176">
        <v>0</v>
      </c>
      <c r="L176">
        <v>4</v>
      </c>
      <c r="M176">
        <v>4</v>
      </c>
      <c r="N176">
        <v>7</v>
      </c>
      <c r="O176">
        <v>5</v>
      </c>
      <c r="P176">
        <v>2</v>
      </c>
      <c r="Q176" t="s">
        <v>436</v>
      </c>
      <c r="R176" t="b">
        <v>0</v>
      </c>
      <c r="S176" t="b">
        <v>0</v>
      </c>
      <c r="T176" t="b">
        <v>0</v>
      </c>
      <c r="U176">
        <v>0</v>
      </c>
      <c r="V176" t="b">
        <v>0</v>
      </c>
    </row>
    <row r="177" spans="1:22" x14ac:dyDescent="0.15">
      <c r="A177">
        <v>4</v>
      </c>
      <c r="B177">
        <v>1176</v>
      </c>
      <c r="C177" t="s">
        <v>1848</v>
      </c>
      <c r="D177" t="s">
        <v>1848</v>
      </c>
      <c r="E177" t="s">
        <v>83</v>
      </c>
      <c r="F177" t="s">
        <v>83</v>
      </c>
      <c r="G177">
        <v>17</v>
      </c>
      <c r="H177">
        <v>39</v>
      </c>
      <c r="I177">
        <v>39503</v>
      </c>
      <c r="J177">
        <v>5</v>
      </c>
      <c r="K177">
        <v>0</v>
      </c>
      <c r="L177">
        <v>4</v>
      </c>
      <c r="M177">
        <v>4</v>
      </c>
      <c r="N177">
        <v>6</v>
      </c>
      <c r="O177">
        <v>5</v>
      </c>
      <c r="P177">
        <v>1</v>
      </c>
      <c r="Q177" t="s">
        <v>435</v>
      </c>
      <c r="R177" t="b">
        <v>0</v>
      </c>
      <c r="S177" t="b">
        <v>0</v>
      </c>
      <c r="T177" t="b">
        <v>0</v>
      </c>
      <c r="U177">
        <v>0</v>
      </c>
      <c r="V177" t="b">
        <v>0</v>
      </c>
    </row>
    <row r="178" spans="1:22" x14ac:dyDescent="0.15">
      <c r="A178">
        <v>4</v>
      </c>
      <c r="B178">
        <v>1177</v>
      </c>
      <c r="C178" t="s">
        <v>1898</v>
      </c>
      <c r="D178" t="s">
        <v>1899</v>
      </c>
      <c r="E178" t="s">
        <v>83</v>
      </c>
      <c r="F178" t="s">
        <v>83</v>
      </c>
      <c r="G178">
        <v>9</v>
      </c>
      <c r="H178">
        <v>39</v>
      </c>
      <c r="I178">
        <v>39522</v>
      </c>
      <c r="J178">
        <v>5</v>
      </c>
      <c r="K178">
        <v>0</v>
      </c>
      <c r="L178">
        <v>4</v>
      </c>
      <c r="M178">
        <v>4</v>
      </c>
      <c r="N178">
        <v>6</v>
      </c>
      <c r="O178">
        <v>5</v>
      </c>
      <c r="P178">
        <v>1</v>
      </c>
      <c r="Q178" t="s">
        <v>431</v>
      </c>
      <c r="R178" t="b">
        <v>0</v>
      </c>
      <c r="S178" t="b">
        <v>0</v>
      </c>
      <c r="T178" t="b">
        <v>0</v>
      </c>
      <c r="U178">
        <v>0</v>
      </c>
      <c r="V178" t="b">
        <v>0</v>
      </c>
    </row>
    <row r="179" spans="1:22" x14ac:dyDescent="0.15">
      <c r="A179">
        <v>4</v>
      </c>
      <c r="B179">
        <v>1178</v>
      </c>
      <c r="C179" t="s">
        <v>1898</v>
      </c>
      <c r="D179" t="s">
        <v>1899</v>
      </c>
      <c r="E179" t="s">
        <v>83</v>
      </c>
      <c r="F179" t="s">
        <v>83</v>
      </c>
      <c r="G179">
        <v>9</v>
      </c>
      <c r="H179">
        <v>39</v>
      </c>
      <c r="I179">
        <v>39522</v>
      </c>
      <c r="J179">
        <v>5</v>
      </c>
      <c r="K179">
        <v>0</v>
      </c>
      <c r="L179">
        <v>1</v>
      </c>
      <c r="M179">
        <v>1</v>
      </c>
      <c r="N179">
        <v>7</v>
      </c>
      <c r="O179">
        <v>4</v>
      </c>
      <c r="P179">
        <v>1</v>
      </c>
      <c r="Q179" t="s">
        <v>511</v>
      </c>
      <c r="R179" t="b">
        <v>0</v>
      </c>
      <c r="S179" t="b">
        <v>0</v>
      </c>
      <c r="T179" t="b">
        <v>0</v>
      </c>
      <c r="U179">
        <v>0</v>
      </c>
      <c r="V179" t="b">
        <v>0</v>
      </c>
    </row>
    <row r="180" spans="1:22" x14ac:dyDescent="0.15">
      <c r="A180">
        <v>4</v>
      </c>
      <c r="B180">
        <v>1179</v>
      </c>
      <c r="C180" t="s">
        <v>1898</v>
      </c>
      <c r="D180" t="s">
        <v>1899</v>
      </c>
      <c r="E180" t="s">
        <v>83</v>
      </c>
      <c r="F180" t="s">
        <v>83</v>
      </c>
      <c r="G180">
        <v>9</v>
      </c>
      <c r="H180">
        <v>39</v>
      </c>
      <c r="I180">
        <v>39522</v>
      </c>
      <c r="J180">
        <v>5</v>
      </c>
      <c r="K180">
        <v>0</v>
      </c>
      <c r="L180">
        <v>4</v>
      </c>
      <c r="M180">
        <v>4</v>
      </c>
      <c r="N180">
        <v>7</v>
      </c>
      <c r="O180">
        <v>5</v>
      </c>
      <c r="P180">
        <v>1</v>
      </c>
      <c r="Q180" t="s">
        <v>422</v>
      </c>
      <c r="R180" t="b">
        <v>0</v>
      </c>
      <c r="S180" t="b">
        <v>0</v>
      </c>
      <c r="T180" t="b">
        <v>0</v>
      </c>
      <c r="U180">
        <v>0</v>
      </c>
      <c r="V180" t="b">
        <v>0</v>
      </c>
    </row>
    <row r="181" spans="1:22" x14ac:dyDescent="0.15">
      <c r="A181">
        <v>4</v>
      </c>
      <c r="B181">
        <v>1180</v>
      </c>
      <c r="C181" t="s">
        <v>1898</v>
      </c>
      <c r="D181" t="s">
        <v>1899</v>
      </c>
      <c r="E181" t="s">
        <v>83</v>
      </c>
      <c r="F181" t="s">
        <v>83</v>
      </c>
      <c r="G181">
        <v>9</v>
      </c>
      <c r="H181">
        <v>39</v>
      </c>
      <c r="I181">
        <v>39522</v>
      </c>
      <c r="J181">
        <v>5</v>
      </c>
      <c r="K181">
        <v>0</v>
      </c>
      <c r="L181">
        <v>1</v>
      </c>
      <c r="M181">
        <v>1</v>
      </c>
      <c r="N181">
        <v>6</v>
      </c>
      <c r="O181">
        <v>4</v>
      </c>
      <c r="P181">
        <v>1</v>
      </c>
      <c r="Q181" t="s">
        <v>512</v>
      </c>
      <c r="R181" t="b">
        <v>0</v>
      </c>
      <c r="S181" t="b">
        <v>0</v>
      </c>
      <c r="T181" t="b">
        <v>0</v>
      </c>
      <c r="U181">
        <v>0</v>
      </c>
      <c r="V181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501"/>
  <sheetViews>
    <sheetView showGridLines="0" showRowColHeaders="0" topLeftCell="D1" zoomScale="160" zoomScaleNormal="160" workbookViewId="0">
      <selection sqref="A1:C1048576"/>
    </sheetView>
  </sheetViews>
  <sheetFormatPr defaultRowHeight="13.5" x14ac:dyDescent="0.15"/>
  <cols>
    <col min="1" max="3" width="0" hidden="1" customWidth="1"/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48" customWidth="1"/>
    <col min="16" max="16" width="9.625" style="48" customWidth="1"/>
    <col min="17" max="17" width="9" style="48"/>
  </cols>
  <sheetData>
    <row r="1" spans="5:17" x14ac:dyDescent="0.15">
      <c r="E1" s="2" t="s">
        <v>408</v>
      </c>
      <c r="F1" s="2" t="s">
        <v>410</v>
      </c>
      <c r="G1" s="2" t="s">
        <v>411</v>
      </c>
      <c r="H1" s="2" t="s">
        <v>413</v>
      </c>
      <c r="I1" s="2" t="s">
        <v>206</v>
      </c>
      <c r="J1" s="2" t="s">
        <v>207</v>
      </c>
      <c r="K1" s="2" t="s">
        <v>85</v>
      </c>
      <c r="L1" s="2" t="s">
        <v>440</v>
      </c>
      <c r="M1" s="2" t="s">
        <v>416</v>
      </c>
      <c r="N1" s="2" t="s">
        <v>355</v>
      </c>
      <c r="O1" s="46" t="s">
        <v>356</v>
      </c>
      <c r="P1" s="46" t="s">
        <v>357</v>
      </c>
      <c r="Q1" s="46" t="s">
        <v>440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ジャパン高松</v>
      </c>
      <c r="G2" t="str">
        <f>IFERROR(リレーチーム[[#This Row],[チーム名カナ]],"")</f>
        <v>ｼﾞｬﾊﾟﾝﾀｶ</v>
      </c>
      <c r="H2">
        <f>IFERROR(リレーチーム[[#This Row],[所属番号]],"")</f>
        <v>30</v>
      </c>
      <c r="I2">
        <f>IFERROR(リレーチーム[[#This Row],[種目コード]],"")</f>
        <v>7</v>
      </c>
      <c r="J2">
        <f>IFERROR(リレーチーム[[#This Row],[距離コード]],"")</f>
        <v>4</v>
      </c>
      <c r="K2">
        <f>IFERROR(リレーチーム[[#This Row],[性別コード]],"")</f>
        <v>2</v>
      </c>
      <c r="L2">
        <f>IFERROR(リレーチーム[[#This Row],[新記録判定クラス]],"")</f>
        <v>1</v>
      </c>
      <c r="M2" t="str">
        <f>IFERROR(リレーチーム[[#This Row],[エントリータイム]],"")</f>
        <v xml:space="preserve"> 2:38.00</v>
      </c>
      <c r="N2" t="str">
        <f>IFERROR(VLOOKUP(I2,色々!L:M,2,0),"")</f>
        <v>メドレーリレー</v>
      </c>
      <c r="O2" s="48" t="str">
        <f>IFERROR(VLOOKUP(J2,色々!P:R,3,0),"")</f>
        <v>4×50m</v>
      </c>
      <c r="P2" s="48" t="str">
        <f>IFERROR(VLOOKUP(K2,色々!P:Q,2,0),"")</f>
        <v>女子</v>
      </c>
      <c r="Q2" s="48" t="str">
        <f>IFERROR(VLOOKUP(L2,クラス!B:C,2,0),"")</f>
        <v>10歳以下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ジャパン高松</v>
      </c>
      <c r="G3" t="str">
        <f>IFERROR(リレーチーム[[#This Row],[チーム名カナ]],"")</f>
        <v>ｼﾞｬﾊﾟﾝﾀｶ</v>
      </c>
      <c r="H3">
        <f>IFERROR(リレーチーム[[#This Row],[所属番号]],"")</f>
        <v>30</v>
      </c>
      <c r="I3">
        <f>IFERROR(リレーチーム[[#This Row],[種目コード]],"")</f>
        <v>6</v>
      </c>
      <c r="J3">
        <f>IFERROR(リレーチーム[[#This Row],[距離コード]],"")</f>
        <v>5</v>
      </c>
      <c r="K3">
        <f>IFERROR(リレーチーム[[#This Row],[性別コード]],"")</f>
        <v>1</v>
      </c>
      <c r="L3">
        <f>IFERROR(リレーチーム[[#This Row],[新記録判定クラス]],"")</f>
        <v>4</v>
      </c>
      <c r="M3" t="str">
        <f>IFERROR(リレーチーム[[#This Row],[エントリータイム]],"")</f>
        <v xml:space="preserve"> 3:33.50</v>
      </c>
      <c r="N3" t="str">
        <f>IFERROR(VLOOKUP(I3,色々!L:M,2,0),"")</f>
        <v>フリーリレー</v>
      </c>
      <c r="O3" s="48" t="str">
        <f>IFERROR(VLOOKUP(J3,色々!P:R,3,0),"")</f>
        <v>4×100m</v>
      </c>
      <c r="P3" s="48" t="str">
        <f>IFERROR(VLOOKUP(K3,色々!P:Q,2,0),"")</f>
        <v>男子</v>
      </c>
      <c r="Q3" s="48" t="str">
        <f>IFERROR(VLOOKUP(L3,クラス!B:C,2,0),"")</f>
        <v>15～18歳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ジャパン高松</v>
      </c>
      <c r="G4" t="str">
        <f>IFERROR(リレーチーム[[#This Row],[チーム名カナ]],"")</f>
        <v>ｼﾞｬﾊﾟﾝﾀｶ</v>
      </c>
      <c r="H4">
        <f>IFERROR(リレーチーム[[#This Row],[所属番号]],"")</f>
        <v>30</v>
      </c>
      <c r="I4">
        <f>IFERROR(リレーチーム[[#This Row],[種目コード]],"")</f>
        <v>7</v>
      </c>
      <c r="J4">
        <f>IFERROR(リレーチーム[[#This Row],[距離コード]],"")</f>
        <v>5</v>
      </c>
      <c r="K4">
        <f>IFERROR(リレーチーム[[#This Row],[性別コード]],"")</f>
        <v>2</v>
      </c>
      <c r="L4">
        <f>IFERROR(リレーチーム[[#This Row],[新記録判定クラス]],"")</f>
        <v>4</v>
      </c>
      <c r="M4" t="str">
        <f>IFERROR(リレーチーム[[#This Row],[エントリータイム]],"")</f>
        <v xml:space="preserve"> 4:17.00</v>
      </c>
      <c r="N4" t="str">
        <f>IFERROR(VLOOKUP(I4,色々!L:M,2,0),"")</f>
        <v>メドレーリレー</v>
      </c>
      <c r="O4" s="48" t="str">
        <f>IFERROR(VLOOKUP(J4,色々!P:R,3,0),"")</f>
        <v>4×100m</v>
      </c>
      <c r="P4" s="48" t="str">
        <f>IFERROR(VLOOKUP(K4,色々!P:Q,2,0),"")</f>
        <v>女子</v>
      </c>
      <c r="Q4" s="48" t="str">
        <f>IFERROR(VLOOKUP(L4,クラス!B:C,2,0),"")</f>
        <v>15～18歳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ジャパン高松</v>
      </c>
      <c r="G5" t="str">
        <f>IFERROR(リレーチーム[[#This Row],[チーム名カナ]],"")</f>
        <v>ｼﾞｬﾊﾟﾝﾀｶ</v>
      </c>
      <c r="H5">
        <f>IFERROR(リレーチーム[[#This Row],[所属番号]],"")</f>
        <v>30</v>
      </c>
      <c r="I5">
        <f>IFERROR(リレーチーム[[#This Row],[種目コード]],"")</f>
        <v>6</v>
      </c>
      <c r="J5">
        <f>IFERROR(リレーチーム[[#This Row],[距離コード]],"")</f>
        <v>5</v>
      </c>
      <c r="K5">
        <f>IFERROR(リレーチーム[[#This Row],[性別コード]],"")</f>
        <v>2</v>
      </c>
      <c r="L5">
        <f>IFERROR(リレーチーム[[#This Row],[新記録判定クラス]],"")</f>
        <v>4</v>
      </c>
      <c r="M5" t="str">
        <f>IFERROR(リレーチーム[[#This Row],[エントリータイム]],"")</f>
        <v xml:space="preserve"> 3:54.90</v>
      </c>
      <c r="N5" t="str">
        <f>IFERROR(VLOOKUP(I5,色々!L:M,2,0),"")</f>
        <v>フリーリレー</v>
      </c>
      <c r="O5" s="48" t="str">
        <f>IFERROR(VLOOKUP(J5,色々!P:R,3,0),"")</f>
        <v>4×100m</v>
      </c>
      <c r="P5" s="48" t="str">
        <f>IFERROR(VLOOKUP(K5,色々!P:Q,2,0),"")</f>
        <v>女子</v>
      </c>
      <c r="Q5" s="48" t="str">
        <f>IFERROR(VLOOKUP(L5,クラス!B:C,2,0),"")</f>
        <v>15～18歳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ジャパン高松</v>
      </c>
      <c r="G6" t="str">
        <f>IFERROR(リレーチーム[[#This Row],[チーム名カナ]],"")</f>
        <v>ｼﾞｬﾊﾟﾝﾀｶ</v>
      </c>
      <c r="H6">
        <f>IFERROR(リレーチーム[[#This Row],[所属番号]],"")</f>
        <v>30</v>
      </c>
      <c r="I6">
        <f>IFERROR(リレーチーム[[#This Row],[種目コード]],"")</f>
        <v>6</v>
      </c>
      <c r="J6">
        <f>IFERROR(リレーチーム[[#This Row],[距離コード]],"")</f>
        <v>4</v>
      </c>
      <c r="K6">
        <f>IFERROR(リレーチーム[[#This Row],[性別コード]],"")</f>
        <v>1</v>
      </c>
      <c r="L6">
        <f>IFERROR(リレーチーム[[#This Row],[新記録判定クラス]],"")</f>
        <v>2</v>
      </c>
      <c r="M6" t="str">
        <f>IFERROR(リレーチーム[[#This Row],[エントリータイム]],"")</f>
        <v xml:space="preserve"> 1:52.00</v>
      </c>
      <c r="N6" t="str">
        <f>IFERROR(VLOOKUP(I6,色々!L:M,2,0),"")</f>
        <v>フリーリレー</v>
      </c>
      <c r="O6" s="48" t="str">
        <f>IFERROR(VLOOKUP(J6,色々!P:R,3,0),"")</f>
        <v>4×50m</v>
      </c>
      <c r="P6" s="48" t="str">
        <f>IFERROR(VLOOKUP(K6,色々!P:Q,2,0),"")</f>
        <v>男子</v>
      </c>
      <c r="Q6" s="48" t="str">
        <f>IFERROR(VLOOKUP(L6,クラス!B:C,2,0),"")</f>
        <v>11～12歳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ジャパン高松</v>
      </c>
      <c r="G7" t="str">
        <f>IFERROR(リレーチーム[[#This Row],[チーム名カナ]],"")</f>
        <v>ｼﾞｬﾊﾟﾝﾀｶ</v>
      </c>
      <c r="H7">
        <f>IFERROR(リレーチーム[[#This Row],[所属番号]],"")</f>
        <v>30</v>
      </c>
      <c r="I7">
        <f>IFERROR(リレーチーム[[#This Row],[種目コード]],"")</f>
        <v>6</v>
      </c>
      <c r="J7">
        <f>IFERROR(リレーチーム[[#This Row],[距離コード]],"")</f>
        <v>4</v>
      </c>
      <c r="K7">
        <f>IFERROR(リレーチーム[[#This Row],[性別コード]],"")</f>
        <v>1</v>
      </c>
      <c r="L7">
        <f>IFERROR(リレーチーム[[#This Row],[新記録判定クラス]],"")</f>
        <v>1</v>
      </c>
      <c r="M7" t="str">
        <f>IFERROR(リレーチーム[[#This Row],[エントリータイム]],"")</f>
        <v xml:space="preserve"> 2:15.96</v>
      </c>
      <c r="N7" t="str">
        <f>IFERROR(VLOOKUP(I7,色々!L:M,2,0),"")</f>
        <v>フリーリレー</v>
      </c>
      <c r="O7" s="48" t="str">
        <f>IFERROR(VLOOKUP(J7,色々!P:R,3,0),"")</f>
        <v>4×50m</v>
      </c>
      <c r="P7" s="48" t="str">
        <f>IFERROR(VLOOKUP(K7,色々!P:Q,2,0),"")</f>
        <v>男子</v>
      </c>
      <c r="Q7" s="48" t="str">
        <f>IFERROR(VLOOKUP(L7,クラス!B:C,2,0),"")</f>
        <v>10歳以下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ジャパン高松</v>
      </c>
      <c r="G8" t="str">
        <f>IFERROR(リレーチーム[[#This Row],[チーム名カナ]],"")</f>
        <v>ｼﾞｬﾊﾟﾝﾀｶ</v>
      </c>
      <c r="H8">
        <f>IFERROR(リレーチーム[[#This Row],[所属番号]],"")</f>
        <v>30</v>
      </c>
      <c r="I8">
        <f>IFERROR(リレーチーム[[#This Row],[種目コード]],"")</f>
        <v>6</v>
      </c>
      <c r="J8">
        <f>IFERROR(リレーチーム[[#This Row],[距離コード]],"")</f>
        <v>4</v>
      </c>
      <c r="K8">
        <f>IFERROR(リレーチーム[[#This Row],[性別コード]],"")</f>
        <v>2</v>
      </c>
      <c r="L8">
        <f>IFERROR(リレーチーム[[#This Row],[新記録判定クラス]],"")</f>
        <v>1</v>
      </c>
      <c r="M8" t="str">
        <f>IFERROR(リレーチーム[[#This Row],[エントリータイム]],"")</f>
        <v xml:space="preserve"> 2:20.33</v>
      </c>
      <c r="N8" t="str">
        <f>IFERROR(VLOOKUP(I8,色々!L:M,2,0),"")</f>
        <v>フリーリレー</v>
      </c>
      <c r="O8" s="48" t="str">
        <f>IFERROR(VLOOKUP(J8,色々!P:R,3,0),"")</f>
        <v>4×50m</v>
      </c>
      <c r="P8" s="48" t="str">
        <f>IFERROR(VLOOKUP(K8,色々!P:Q,2,0),"")</f>
        <v>女子</v>
      </c>
      <c r="Q8" s="48" t="str">
        <f>IFERROR(VLOOKUP(L8,クラス!B:C,2,0),"")</f>
        <v>10歳以下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ジャパン高松</v>
      </c>
      <c r="G9" t="str">
        <f>IFERROR(リレーチーム[[#This Row],[チーム名カナ]],"")</f>
        <v>ｼﾞｬﾊﾟﾝﾀｶ</v>
      </c>
      <c r="H9">
        <f>IFERROR(リレーチーム[[#This Row],[所属番号]],"")</f>
        <v>30</v>
      </c>
      <c r="I9">
        <f>IFERROR(リレーチーム[[#This Row],[種目コード]],"")</f>
        <v>7</v>
      </c>
      <c r="J9">
        <f>IFERROR(リレーチーム[[#This Row],[距離コード]],"")</f>
        <v>5</v>
      </c>
      <c r="K9">
        <f>IFERROR(リレーチーム[[#This Row],[性別コード]],"")</f>
        <v>1</v>
      </c>
      <c r="L9">
        <f>IFERROR(リレーチーム[[#This Row],[新記録判定クラス]],"")</f>
        <v>4</v>
      </c>
      <c r="M9" t="str">
        <f>IFERROR(リレーチーム[[#This Row],[エントリータイム]],"")</f>
        <v xml:space="preserve"> 3:54.00</v>
      </c>
      <c r="N9" t="str">
        <f>IFERROR(VLOOKUP(I9,色々!L:M,2,0),"")</f>
        <v>メドレーリレー</v>
      </c>
      <c r="O9" s="48" t="str">
        <f>IFERROR(VLOOKUP(J9,色々!P:R,3,0),"")</f>
        <v>4×100m</v>
      </c>
      <c r="P9" s="48" t="str">
        <f>IFERROR(VLOOKUP(K9,色々!P:Q,2,0),"")</f>
        <v>男子</v>
      </c>
      <c r="Q9" s="48" t="str">
        <f>IFERROR(VLOOKUP(L9,クラス!B:C,2,0),"")</f>
        <v>15～18歳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ジャパン高松</v>
      </c>
      <c r="G10" t="str">
        <f>IFERROR(リレーチーム[[#This Row],[チーム名カナ]],"")</f>
        <v>ｼﾞｬﾊﾟﾝﾀｶ</v>
      </c>
      <c r="H10">
        <f>IFERROR(リレーチーム[[#This Row],[所属番号]],"")</f>
        <v>30</v>
      </c>
      <c r="I10">
        <f>IFERROR(リレーチーム[[#This Row],[種目コード]],"")</f>
        <v>6</v>
      </c>
      <c r="J10">
        <f>IFERROR(リレーチーム[[#This Row],[距離コード]],"")</f>
        <v>5</v>
      </c>
      <c r="K10">
        <f>IFERROR(リレーチーム[[#This Row],[性別コード]],"")</f>
        <v>1</v>
      </c>
      <c r="L10">
        <f>IFERROR(リレーチーム[[#This Row],[新記録判定クラス]],"")</f>
        <v>3</v>
      </c>
      <c r="M10" t="str">
        <f>IFERROR(リレーチーム[[#This Row],[エントリータイム]],"")</f>
        <v xml:space="preserve"> 3:45.00</v>
      </c>
      <c r="N10" t="str">
        <f>IFERROR(VLOOKUP(I10,色々!L:M,2,0),"")</f>
        <v>フリーリレー</v>
      </c>
      <c r="O10" s="48" t="str">
        <f>IFERROR(VLOOKUP(J10,色々!P:R,3,0),"")</f>
        <v>4×100m</v>
      </c>
      <c r="P10" s="48" t="str">
        <f>IFERROR(VLOOKUP(K10,色々!P:Q,2,0),"")</f>
        <v>男子</v>
      </c>
      <c r="Q10" s="48" t="str">
        <f>IFERROR(VLOOKUP(L10,クラス!B:C,2,0),"")</f>
        <v>13～14歳</v>
      </c>
    </row>
    <row r="11" spans="5:17" x14ac:dyDescent="0.15">
      <c r="E11">
        <f>IFERROR(リレーチーム[[#This Row],[チーム番号]],"")</f>
        <v>1010</v>
      </c>
      <c r="F11" t="str">
        <f>IFERROR(リレーチーム[[#This Row],[チーム名]],"")</f>
        <v>ジャパン高松</v>
      </c>
      <c r="G11" t="str">
        <f>IFERROR(リレーチーム[[#This Row],[チーム名カナ]],"")</f>
        <v>ｼﾞｬﾊﾟﾝﾀｶ</v>
      </c>
      <c r="H11">
        <f>IFERROR(リレーチーム[[#This Row],[所属番号]],"")</f>
        <v>30</v>
      </c>
      <c r="I11">
        <f>IFERROR(リレーチーム[[#This Row],[種目コード]],"")</f>
        <v>7</v>
      </c>
      <c r="J11">
        <f>IFERROR(リレーチーム[[#This Row],[距離コード]],"")</f>
        <v>4</v>
      </c>
      <c r="K11">
        <f>IFERROR(リレーチーム[[#This Row],[性別コード]],"")</f>
        <v>1</v>
      </c>
      <c r="L11">
        <f>IFERROR(リレーチーム[[#This Row],[新記録判定クラス]],"")</f>
        <v>2</v>
      </c>
      <c r="M11" t="str">
        <f>IFERROR(リレーチーム[[#This Row],[エントリータイム]],"")</f>
        <v xml:space="preserve"> 2:05.00</v>
      </c>
      <c r="N11" t="str">
        <f>IFERROR(VLOOKUP(I11,色々!L:M,2,0),"")</f>
        <v>メドレーリレー</v>
      </c>
      <c r="O11" s="48" t="str">
        <f>IFERROR(VLOOKUP(J11,色々!P:R,3,0),"")</f>
        <v>4×50m</v>
      </c>
      <c r="P11" s="48" t="str">
        <f>IFERROR(VLOOKUP(K11,色々!P:Q,2,0),"")</f>
        <v>男子</v>
      </c>
      <c r="Q11" s="48" t="str">
        <f>IFERROR(VLOOKUP(L11,クラス!B:C,2,0),"")</f>
        <v>11～12歳</v>
      </c>
    </row>
    <row r="12" spans="5:17" x14ac:dyDescent="0.15">
      <c r="E12">
        <f>IFERROR(リレーチーム[[#This Row],[チーム番号]],"")</f>
        <v>1011</v>
      </c>
      <c r="F12" t="str">
        <f>IFERROR(リレーチーム[[#This Row],[チーム名]],"")</f>
        <v>ジャパン高松</v>
      </c>
      <c r="G12" t="str">
        <f>IFERROR(リレーチーム[[#This Row],[チーム名カナ]],"")</f>
        <v>ｼﾞｬﾊﾟﾝﾀｶ</v>
      </c>
      <c r="H12">
        <f>IFERROR(リレーチーム[[#This Row],[所属番号]],"")</f>
        <v>30</v>
      </c>
      <c r="I12">
        <f>IFERROR(リレーチーム[[#This Row],[種目コード]],"")</f>
        <v>7</v>
      </c>
      <c r="J12">
        <f>IFERROR(リレーチーム[[#This Row],[距離コード]],"")</f>
        <v>4</v>
      </c>
      <c r="K12">
        <f>IFERROR(リレーチーム[[#This Row],[性別コード]],"")</f>
        <v>1</v>
      </c>
      <c r="L12">
        <f>IFERROR(リレーチーム[[#This Row],[新記録判定クラス]],"")</f>
        <v>1</v>
      </c>
      <c r="M12" t="str">
        <f>IFERROR(リレーチーム[[#This Row],[エントリータイム]],"")</f>
        <v xml:space="preserve"> 2:31.95</v>
      </c>
      <c r="N12" t="str">
        <f>IFERROR(VLOOKUP(I12,色々!L:M,2,0),"")</f>
        <v>メドレーリレー</v>
      </c>
      <c r="O12" s="48" t="str">
        <f>IFERROR(VLOOKUP(J12,色々!P:R,3,0),"")</f>
        <v>4×50m</v>
      </c>
      <c r="P12" s="48" t="str">
        <f>IFERROR(VLOOKUP(K12,色々!P:Q,2,0),"")</f>
        <v>男子</v>
      </c>
      <c r="Q12" s="48" t="str">
        <f>IFERROR(VLOOKUP(L12,クラス!B:C,2,0),"")</f>
        <v>10歳以下</v>
      </c>
    </row>
    <row r="13" spans="5:17" x14ac:dyDescent="0.15">
      <c r="E13">
        <f>IFERROR(リレーチーム[[#This Row],[チーム番号]],"")</f>
        <v>1012</v>
      </c>
      <c r="F13" t="str">
        <f>IFERROR(リレーチーム[[#This Row],[チーム名]],"")</f>
        <v>ジャパン高松</v>
      </c>
      <c r="G13" t="str">
        <f>IFERROR(リレーチーム[[#This Row],[チーム名カナ]],"")</f>
        <v>ｼﾞｬﾊﾟﾝﾀｶ</v>
      </c>
      <c r="H13">
        <f>IFERROR(リレーチーム[[#This Row],[所属番号]],"")</f>
        <v>30</v>
      </c>
      <c r="I13">
        <f>IFERROR(リレーチーム[[#This Row],[種目コード]],"")</f>
        <v>7</v>
      </c>
      <c r="J13">
        <f>IFERROR(リレーチーム[[#This Row],[距離コード]],"")</f>
        <v>5</v>
      </c>
      <c r="K13">
        <f>IFERROR(リレーチーム[[#This Row],[性別コード]],"")</f>
        <v>1</v>
      </c>
      <c r="L13">
        <f>IFERROR(リレーチーム[[#This Row],[新記録判定クラス]],"")</f>
        <v>3</v>
      </c>
      <c r="M13" t="str">
        <f>IFERROR(リレーチーム[[#This Row],[エントリータイム]],"")</f>
        <v xml:space="preserve"> 4:05.00</v>
      </c>
      <c r="N13" t="str">
        <f>IFERROR(VLOOKUP(I13,色々!L:M,2,0),"")</f>
        <v>メドレーリレー</v>
      </c>
      <c r="O13" s="48" t="str">
        <f>IFERROR(VLOOKUP(J13,色々!P:R,3,0),"")</f>
        <v>4×100m</v>
      </c>
      <c r="P13" s="48" t="str">
        <f>IFERROR(VLOOKUP(K13,色々!P:Q,2,0),"")</f>
        <v>男子</v>
      </c>
      <c r="Q13" s="48" t="str">
        <f>IFERROR(VLOOKUP(L13,クラス!B:C,2,0),"")</f>
        <v>13～14歳</v>
      </c>
    </row>
    <row r="14" spans="5:17" x14ac:dyDescent="0.15">
      <c r="E14">
        <f>IFERROR(リレーチーム[[#This Row],[チーム番号]],"")</f>
        <v>1013</v>
      </c>
      <c r="F14" t="str">
        <f>IFERROR(リレーチーム[[#This Row],[チーム名]],"")</f>
        <v>ジャパン高松</v>
      </c>
      <c r="G14" t="str">
        <f>IFERROR(リレーチーム[[#This Row],[チーム名カナ]],"")</f>
        <v>ｼﾞｬﾊﾟﾝﾀｶ</v>
      </c>
      <c r="H14">
        <f>IFERROR(リレーチーム[[#This Row],[所属番号]],"")</f>
        <v>30</v>
      </c>
      <c r="I14">
        <f>IFERROR(リレーチーム[[#This Row],[種目コード]],"")</f>
        <v>6</v>
      </c>
      <c r="J14">
        <f>IFERROR(リレーチーム[[#This Row],[距離コード]],"")</f>
        <v>4</v>
      </c>
      <c r="K14">
        <f>IFERROR(リレーチーム[[#This Row],[性別コード]],"")</f>
        <v>2</v>
      </c>
      <c r="L14">
        <f>IFERROR(リレーチーム[[#This Row],[新記録判定クラス]],"")</f>
        <v>2</v>
      </c>
      <c r="M14" t="str">
        <f>IFERROR(リレーチーム[[#This Row],[エントリータイム]],"")</f>
        <v xml:space="preserve"> 2:00.00</v>
      </c>
      <c r="N14" t="str">
        <f>IFERROR(VLOOKUP(I14,色々!L:M,2,0),"")</f>
        <v>フリーリレー</v>
      </c>
      <c r="O14" s="48" t="str">
        <f>IFERROR(VLOOKUP(J14,色々!P:R,3,0),"")</f>
        <v>4×50m</v>
      </c>
      <c r="P14" s="48" t="str">
        <f>IFERROR(VLOOKUP(K14,色々!P:Q,2,0),"")</f>
        <v>女子</v>
      </c>
      <c r="Q14" s="48" t="str">
        <f>IFERROR(VLOOKUP(L14,クラス!B:C,2,0),"")</f>
        <v>11～12歳</v>
      </c>
    </row>
    <row r="15" spans="5:17" x14ac:dyDescent="0.15">
      <c r="E15">
        <f>IFERROR(リレーチーム[[#This Row],[チーム番号]],"")</f>
        <v>1014</v>
      </c>
      <c r="F15" t="str">
        <f>IFERROR(リレーチーム[[#This Row],[チーム名]],"")</f>
        <v>ジャパン高松</v>
      </c>
      <c r="G15" t="str">
        <f>IFERROR(リレーチーム[[#This Row],[チーム名カナ]],"")</f>
        <v>ｼﾞｬﾊﾟﾝﾀｶ</v>
      </c>
      <c r="H15">
        <f>IFERROR(リレーチーム[[#This Row],[所属番号]],"")</f>
        <v>30</v>
      </c>
      <c r="I15">
        <f>IFERROR(リレーチーム[[#This Row],[種目コード]],"")</f>
        <v>7</v>
      </c>
      <c r="J15">
        <f>IFERROR(リレーチーム[[#This Row],[距離コード]],"")</f>
        <v>4</v>
      </c>
      <c r="K15">
        <f>IFERROR(リレーチーム[[#This Row],[性別コード]],"")</f>
        <v>2</v>
      </c>
      <c r="L15">
        <f>IFERROR(リレーチーム[[#This Row],[新記録判定クラス]],"")</f>
        <v>2</v>
      </c>
      <c r="M15" t="str">
        <f>IFERROR(リレーチーム[[#This Row],[エントリータイム]],"")</f>
        <v xml:space="preserve"> 2:12.70</v>
      </c>
      <c r="N15" t="str">
        <f>IFERROR(VLOOKUP(I15,色々!L:M,2,0),"")</f>
        <v>メドレーリレー</v>
      </c>
      <c r="O15" s="48" t="str">
        <f>IFERROR(VLOOKUP(J15,色々!P:R,3,0),"")</f>
        <v>4×50m</v>
      </c>
      <c r="P15" s="48" t="str">
        <f>IFERROR(VLOOKUP(K15,色々!P:Q,2,0),"")</f>
        <v>女子</v>
      </c>
      <c r="Q15" s="48" t="str">
        <f>IFERROR(VLOOKUP(L15,クラス!B:C,2,0),"")</f>
        <v>11～12歳</v>
      </c>
    </row>
    <row r="16" spans="5:17" x14ac:dyDescent="0.15">
      <c r="E16">
        <f>IFERROR(リレーチーム[[#This Row],[チーム番号]],"")</f>
        <v>1015</v>
      </c>
      <c r="F16" t="str">
        <f>IFERROR(リレーチーム[[#This Row],[チーム名]],"")</f>
        <v>ジャパン丸亀</v>
      </c>
      <c r="G16" t="str">
        <f>IFERROR(リレーチーム[[#This Row],[チーム名カナ]],"")</f>
        <v>ｼﾞｬﾊﾟﾝﾏﾙ</v>
      </c>
      <c r="H16">
        <f>IFERROR(リレーチーム[[#This Row],[所属番号]],"")</f>
        <v>29</v>
      </c>
      <c r="I16">
        <f>IFERROR(リレーチーム[[#This Row],[種目コード]],"")</f>
        <v>7</v>
      </c>
      <c r="J16">
        <f>IFERROR(リレーチーム[[#This Row],[距離コード]],"")</f>
        <v>5</v>
      </c>
      <c r="K16">
        <f>IFERROR(リレーチーム[[#This Row],[性別コード]],"")</f>
        <v>2</v>
      </c>
      <c r="L16">
        <f>IFERROR(リレーチーム[[#This Row],[新記録判定クラス]],"")</f>
        <v>3</v>
      </c>
      <c r="M16" t="str">
        <f>IFERROR(リレーチーム[[#This Row],[エントリータイム]],"")</f>
        <v xml:space="preserve"> 4:35.00</v>
      </c>
      <c r="N16" t="str">
        <f>IFERROR(VLOOKUP(I16,色々!L:M,2,0),"")</f>
        <v>メドレーリレー</v>
      </c>
      <c r="O16" s="48" t="str">
        <f>IFERROR(VLOOKUP(J16,色々!P:R,3,0),"")</f>
        <v>4×100m</v>
      </c>
      <c r="P16" s="48" t="str">
        <f>IFERROR(VLOOKUP(K16,色々!P:Q,2,0),"")</f>
        <v>女子</v>
      </c>
      <c r="Q16" s="48" t="str">
        <f>IFERROR(VLOOKUP(L16,クラス!B:C,2,0),"")</f>
        <v>13～14歳</v>
      </c>
    </row>
    <row r="17" spans="5:17" x14ac:dyDescent="0.15">
      <c r="E17">
        <f>IFERROR(リレーチーム[[#This Row],[チーム番号]],"")</f>
        <v>1016</v>
      </c>
      <c r="F17" t="str">
        <f>IFERROR(リレーチーム[[#This Row],[チーム名]],"")</f>
        <v>ジャパン丸亀</v>
      </c>
      <c r="G17" t="str">
        <f>IFERROR(リレーチーム[[#This Row],[チーム名カナ]],"")</f>
        <v>ｼﾞｬﾊﾟﾝﾏﾙ</v>
      </c>
      <c r="H17">
        <f>IFERROR(リレーチーム[[#This Row],[所属番号]],"")</f>
        <v>29</v>
      </c>
      <c r="I17">
        <f>IFERROR(リレーチーム[[#This Row],[種目コード]],"")</f>
        <v>6</v>
      </c>
      <c r="J17">
        <f>IFERROR(リレーチーム[[#This Row],[距離コード]],"")</f>
        <v>4</v>
      </c>
      <c r="K17">
        <f>IFERROR(リレーチーム[[#This Row],[性別コード]],"")</f>
        <v>1</v>
      </c>
      <c r="L17">
        <f>IFERROR(リレーチーム[[#This Row],[新記録判定クラス]],"")</f>
        <v>2</v>
      </c>
      <c r="M17" t="str">
        <f>IFERROR(リレーチーム[[#This Row],[エントリータイム]],"")</f>
        <v xml:space="preserve"> 1:51.77</v>
      </c>
      <c r="N17" t="str">
        <f>IFERROR(VLOOKUP(I17,色々!L:M,2,0),"")</f>
        <v>フリーリレー</v>
      </c>
      <c r="O17" s="48" t="str">
        <f>IFERROR(VLOOKUP(J17,色々!P:R,3,0),"")</f>
        <v>4×50m</v>
      </c>
      <c r="P17" s="48" t="str">
        <f>IFERROR(VLOOKUP(K17,色々!P:Q,2,0),"")</f>
        <v>男子</v>
      </c>
      <c r="Q17" s="48" t="str">
        <f>IFERROR(VLOOKUP(L17,クラス!B:C,2,0),"")</f>
        <v>11～12歳</v>
      </c>
    </row>
    <row r="18" spans="5:17" x14ac:dyDescent="0.15">
      <c r="E18">
        <f>IFERROR(リレーチーム[[#This Row],[チーム番号]],"")</f>
        <v>1017</v>
      </c>
      <c r="F18" t="str">
        <f>IFERROR(リレーチーム[[#This Row],[チーム名]],"")</f>
        <v>ジャパン丸亀</v>
      </c>
      <c r="G18" t="str">
        <f>IFERROR(リレーチーム[[#This Row],[チーム名カナ]],"")</f>
        <v>ｼﾞｬﾊﾟﾝﾏﾙ</v>
      </c>
      <c r="H18">
        <f>IFERROR(リレーチーム[[#This Row],[所属番号]],"")</f>
        <v>29</v>
      </c>
      <c r="I18">
        <f>IFERROR(リレーチーム[[#This Row],[種目コード]],"")</f>
        <v>6</v>
      </c>
      <c r="J18">
        <f>IFERROR(リレーチーム[[#This Row],[距離コード]],"")</f>
        <v>5</v>
      </c>
      <c r="K18">
        <f>IFERROR(リレーチーム[[#This Row],[性別コード]],"")</f>
        <v>1</v>
      </c>
      <c r="L18">
        <f>IFERROR(リレーチーム[[#This Row],[新記録判定クラス]],"")</f>
        <v>3</v>
      </c>
      <c r="M18" t="str">
        <f>IFERROR(リレーチーム[[#This Row],[エントリータイム]],"")</f>
        <v xml:space="preserve"> 3:45.00</v>
      </c>
      <c r="N18" t="str">
        <f>IFERROR(VLOOKUP(I18,色々!L:M,2,0),"")</f>
        <v>フリーリレー</v>
      </c>
      <c r="O18" s="48" t="str">
        <f>IFERROR(VLOOKUP(J18,色々!P:R,3,0),"")</f>
        <v>4×100m</v>
      </c>
      <c r="P18" s="48" t="str">
        <f>IFERROR(VLOOKUP(K18,色々!P:Q,2,0),"")</f>
        <v>男子</v>
      </c>
      <c r="Q18" s="48" t="str">
        <f>IFERROR(VLOOKUP(L18,クラス!B:C,2,0),"")</f>
        <v>13～14歳</v>
      </c>
    </row>
    <row r="19" spans="5:17" x14ac:dyDescent="0.15">
      <c r="E19">
        <f>IFERROR(リレーチーム[[#This Row],[チーム番号]],"")</f>
        <v>1018</v>
      </c>
      <c r="F19" t="str">
        <f>IFERROR(リレーチーム[[#This Row],[チーム名]],"")</f>
        <v>ジャパン丸亀</v>
      </c>
      <c r="G19" t="str">
        <f>IFERROR(リレーチーム[[#This Row],[チーム名カナ]],"")</f>
        <v>ｼﾞｬﾊﾟﾝﾏﾙ</v>
      </c>
      <c r="H19">
        <f>IFERROR(リレーチーム[[#This Row],[所属番号]],"")</f>
        <v>29</v>
      </c>
      <c r="I19">
        <f>IFERROR(リレーチーム[[#This Row],[種目コード]],"")</f>
        <v>7</v>
      </c>
      <c r="J19">
        <f>IFERROR(リレーチーム[[#This Row],[距離コード]],"")</f>
        <v>4</v>
      </c>
      <c r="K19">
        <f>IFERROR(リレーチーム[[#This Row],[性別コード]],"")</f>
        <v>1</v>
      </c>
      <c r="L19">
        <f>IFERROR(リレーチーム[[#This Row],[新記録判定クラス]],"")</f>
        <v>2</v>
      </c>
      <c r="M19" t="str">
        <f>IFERROR(リレーチーム[[#This Row],[エントリータイム]],"")</f>
        <v xml:space="preserve"> 2:04.70</v>
      </c>
      <c r="N19" t="str">
        <f>IFERROR(VLOOKUP(I19,色々!L:M,2,0),"")</f>
        <v>メドレーリレー</v>
      </c>
      <c r="O19" s="48" t="str">
        <f>IFERROR(VLOOKUP(J19,色々!P:R,3,0),"")</f>
        <v>4×50m</v>
      </c>
      <c r="P19" s="48" t="str">
        <f>IFERROR(VLOOKUP(K19,色々!P:Q,2,0),"")</f>
        <v>男子</v>
      </c>
      <c r="Q19" s="48" t="str">
        <f>IFERROR(VLOOKUP(L19,クラス!B:C,2,0),"")</f>
        <v>11～12歳</v>
      </c>
    </row>
    <row r="20" spans="5:17" x14ac:dyDescent="0.15">
      <c r="E20">
        <f>IFERROR(リレーチーム[[#This Row],[チーム番号]],"")</f>
        <v>1019</v>
      </c>
      <c r="F20" t="str">
        <f>IFERROR(リレーチーム[[#This Row],[チーム名]],"")</f>
        <v>ジャパン丸亀</v>
      </c>
      <c r="G20" t="str">
        <f>IFERROR(リレーチーム[[#This Row],[チーム名カナ]],"")</f>
        <v>ｼﾞｬﾊﾟﾝﾏﾙ</v>
      </c>
      <c r="H20">
        <f>IFERROR(リレーチーム[[#This Row],[所属番号]],"")</f>
        <v>29</v>
      </c>
      <c r="I20">
        <f>IFERROR(リレーチーム[[#This Row],[種目コード]],"")</f>
        <v>7</v>
      </c>
      <c r="J20">
        <f>IFERROR(リレーチーム[[#This Row],[距離コード]],"")</f>
        <v>5</v>
      </c>
      <c r="K20">
        <f>IFERROR(リレーチーム[[#This Row],[性別コード]],"")</f>
        <v>1</v>
      </c>
      <c r="L20">
        <f>IFERROR(リレーチーム[[#This Row],[新記録判定クラス]],"")</f>
        <v>3</v>
      </c>
      <c r="M20" t="str">
        <f>IFERROR(リレーチーム[[#This Row],[エントリータイム]],"")</f>
        <v xml:space="preserve"> 4:01.00</v>
      </c>
      <c r="N20" t="str">
        <f>IFERROR(VLOOKUP(I20,色々!L:M,2,0),"")</f>
        <v>メドレーリレー</v>
      </c>
      <c r="O20" s="48" t="str">
        <f>IFERROR(VLOOKUP(J20,色々!P:R,3,0),"")</f>
        <v>4×100m</v>
      </c>
      <c r="P20" s="48" t="str">
        <f>IFERROR(VLOOKUP(K20,色々!P:Q,2,0),"")</f>
        <v>男子</v>
      </c>
      <c r="Q20" s="48" t="str">
        <f>IFERROR(VLOOKUP(L20,クラス!B:C,2,0),"")</f>
        <v>13～14歳</v>
      </c>
    </row>
    <row r="21" spans="5:17" x14ac:dyDescent="0.15">
      <c r="E21">
        <f>IFERROR(リレーチーム[[#This Row],[チーム番号]],"")</f>
        <v>1020</v>
      </c>
      <c r="F21" t="str">
        <f>IFERROR(リレーチーム[[#This Row],[チーム名]],"")</f>
        <v>ジャパン丸亀</v>
      </c>
      <c r="G21" t="str">
        <f>IFERROR(リレーチーム[[#This Row],[チーム名カナ]],"")</f>
        <v>ｼﾞｬﾊﾟﾝﾏﾙ</v>
      </c>
      <c r="H21">
        <f>IFERROR(リレーチーム[[#This Row],[所属番号]],"")</f>
        <v>29</v>
      </c>
      <c r="I21">
        <f>IFERROR(リレーチーム[[#This Row],[種目コード]],"")</f>
        <v>6</v>
      </c>
      <c r="J21">
        <f>IFERROR(リレーチーム[[#This Row],[距離コード]],"")</f>
        <v>4</v>
      </c>
      <c r="K21">
        <f>IFERROR(リレーチーム[[#This Row],[性別コード]],"")</f>
        <v>2</v>
      </c>
      <c r="L21">
        <f>IFERROR(リレーチーム[[#This Row],[新記録判定クラス]],"")</f>
        <v>2</v>
      </c>
      <c r="M21" t="str">
        <f>IFERROR(リレーチーム[[#This Row],[エントリータイム]],"")</f>
        <v xml:space="preserve"> 2:05.85</v>
      </c>
      <c r="N21" t="str">
        <f>IFERROR(VLOOKUP(I21,色々!L:M,2,0),"")</f>
        <v>フリーリレー</v>
      </c>
      <c r="O21" s="48" t="str">
        <f>IFERROR(VLOOKUP(J21,色々!P:R,3,0),"")</f>
        <v>4×50m</v>
      </c>
      <c r="P21" s="48" t="str">
        <f>IFERROR(VLOOKUP(K21,色々!P:Q,2,0),"")</f>
        <v>女子</v>
      </c>
      <c r="Q21" s="48" t="str">
        <f>IFERROR(VLOOKUP(L21,クラス!B:C,2,0),"")</f>
        <v>11～12歳</v>
      </c>
    </row>
    <row r="22" spans="5:17" x14ac:dyDescent="0.15">
      <c r="E22">
        <f>IFERROR(リレーチーム[[#This Row],[チーム番号]],"")</f>
        <v>1021</v>
      </c>
      <c r="F22" t="str">
        <f>IFERROR(リレーチーム[[#This Row],[チーム名]],"")</f>
        <v>ジャパン丸亀</v>
      </c>
      <c r="G22" t="str">
        <f>IFERROR(リレーチーム[[#This Row],[チーム名カナ]],"")</f>
        <v>ｼﾞｬﾊﾟﾝﾏﾙ</v>
      </c>
      <c r="H22">
        <f>IFERROR(リレーチーム[[#This Row],[所属番号]],"")</f>
        <v>29</v>
      </c>
      <c r="I22">
        <f>IFERROR(リレーチーム[[#This Row],[種目コード]],"")</f>
        <v>6</v>
      </c>
      <c r="J22">
        <f>IFERROR(リレーチーム[[#This Row],[距離コード]],"")</f>
        <v>4</v>
      </c>
      <c r="K22">
        <f>IFERROR(リレーチーム[[#This Row],[性別コード]],"")</f>
        <v>2</v>
      </c>
      <c r="L22">
        <f>IFERROR(リレーチーム[[#This Row],[新記録判定クラス]],"")</f>
        <v>1</v>
      </c>
      <c r="M22" t="str">
        <f>IFERROR(リレーチーム[[#This Row],[エントリータイム]],"")</f>
        <v xml:space="preserve"> 2:16.00</v>
      </c>
      <c r="N22" t="str">
        <f>IFERROR(VLOOKUP(I22,色々!L:M,2,0),"")</f>
        <v>フリーリレー</v>
      </c>
      <c r="O22" s="48" t="str">
        <f>IFERROR(VLOOKUP(J22,色々!P:R,3,0),"")</f>
        <v>4×50m</v>
      </c>
      <c r="P22" s="48" t="str">
        <f>IFERROR(VLOOKUP(K22,色々!P:Q,2,0),"")</f>
        <v>女子</v>
      </c>
      <c r="Q22" s="48" t="str">
        <f>IFERROR(VLOOKUP(L22,クラス!B:C,2,0),"")</f>
        <v>10歳以下</v>
      </c>
    </row>
    <row r="23" spans="5:17" x14ac:dyDescent="0.15">
      <c r="E23">
        <f>IFERROR(リレーチーム[[#This Row],[チーム番号]],"")</f>
        <v>1022</v>
      </c>
      <c r="F23" t="str">
        <f>IFERROR(リレーチーム[[#This Row],[チーム名]],"")</f>
        <v>ジャパン丸亀</v>
      </c>
      <c r="G23" t="str">
        <f>IFERROR(リレーチーム[[#This Row],[チーム名カナ]],"")</f>
        <v>ｼﾞｬﾊﾟﾝﾏﾙ</v>
      </c>
      <c r="H23">
        <f>IFERROR(リレーチーム[[#This Row],[所属番号]],"")</f>
        <v>29</v>
      </c>
      <c r="I23">
        <f>IFERROR(リレーチーム[[#This Row],[種目コード]],"")</f>
        <v>6</v>
      </c>
      <c r="J23">
        <f>IFERROR(リレーチーム[[#This Row],[距離コード]],"")</f>
        <v>5</v>
      </c>
      <c r="K23">
        <f>IFERROR(リレーチーム[[#This Row],[性別コード]],"")</f>
        <v>2</v>
      </c>
      <c r="L23">
        <f>IFERROR(リレーチーム[[#This Row],[新記録判定クラス]],"")</f>
        <v>4</v>
      </c>
      <c r="M23" t="str">
        <f>IFERROR(リレーチーム[[#This Row],[エントリータイム]],"")</f>
        <v xml:space="preserve"> 4:08.00</v>
      </c>
      <c r="N23" t="str">
        <f>IFERROR(VLOOKUP(I23,色々!L:M,2,0),"")</f>
        <v>フリーリレー</v>
      </c>
      <c r="O23" s="48" t="str">
        <f>IFERROR(VLOOKUP(J23,色々!P:R,3,0),"")</f>
        <v>4×100m</v>
      </c>
      <c r="P23" s="48" t="str">
        <f>IFERROR(VLOOKUP(K23,色々!P:Q,2,0),"")</f>
        <v>女子</v>
      </c>
      <c r="Q23" s="48" t="str">
        <f>IFERROR(VLOOKUP(L23,クラス!B:C,2,0),"")</f>
        <v>15～18歳</v>
      </c>
    </row>
    <row r="24" spans="5:17" x14ac:dyDescent="0.15">
      <c r="E24">
        <f>IFERROR(リレーチーム[[#This Row],[チーム番号]],"")</f>
        <v>1023</v>
      </c>
      <c r="F24" t="str">
        <f>IFERROR(リレーチーム[[#This Row],[チーム名]],"")</f>
        <v>ジャパン丸亀</v>
      </c>
      <c r="G24" t="str">
        <f>IFERROR(リレーチーム[[#This Row],[チーム名カナ]],"")</f>
        <v>ｼﾞｬﾊﾟﾝﾏﾙ</v>
      </c>
      <c r="H24">
        <f>IFERROR(リレーチーム[[#This Row],[所属番号]],"")</f>
        <v>29</v>
      </c>
      <c r="I24">
        <f>IFERROR(リレーチーム[[#This Row],[種目コード]],"")</f>
        <v>6</v>
      </c>
      <c r="J24">
        <f>IFERROR(リレーチーム[[#This Row],[距離コード]],"")</f>
        <v>5</v>
      </c>
      <c r="K24">
        <f>IFERROR(リレーチーム[[#This Row],[性別コード]],"")</f>
        <v>2</v>
      </c>
      <c r="L24">
        <f>IFERROR(リレーチーム[[#This Row],[新記録判定クラス]],"")</f>
        <v>3</v>
      </c>
      <c r="M24" t="str">
        <f>IFERROR(リレーチーム[[#This Row],[エントリータイム]],"")</f>
        <v xml:space="preserve"> 4:10.00</v>
      </c>
      <c r="N24" t="str">
        <f>IFERROR(VLOOKUP(I24,色々!L:M,2,0),"")</f>
        <v>フリーリレー</v>
      </c>
      <c r="O24" s="48" t="str">
        <f>IFERROR(VLOOKUP(J24,色々!P:R,3,0),"")</f>
        <v>4×100m</v>
      </c>
      <c r="P24" s="48" t="str">
        <f>IFERROR(VLOOKUP(K24,色々!P:Q,2,0),"")</f>
        <v>女子</v>
      </c>
      <c r="Q24" s="48" t="str">
        <f>IFERROR(VLOOKUP(L24,クラス!B:C,2,0),"")</f>
        <v>13～14歳</v>
      </c>
    </row>
    <row r="25" spans="5:17" x14ac:dyDescent="0.15">
      <c r="E25">
        <f>IFERROR(リレーチーム[[#This Row],[チーム番号]],"")</f>
        <v>1024</v>
      </c>
      <c r="F25" t="str">
        <f>IFERROR(リレーチーム[[#This Row],[チーム名]],"")</f>
        <v>ジャパン丸亀</v>
      </c>
      <c r="G25" t="str">
        <f>IFERROR(リレーチーム[[#This Row],[チーム名カナ]],"")</f>
        <v>ｼﾞｬﾊﾟﾝﾏﾙ</v>
      </c>
      <c r="H25">
        <f>IFERROR(リレーチーム[[#This Row],[所属番号]],"")</f>
        <v>29</v>
      </c>
      <c r="I25">
        <f>IFERROR(リレーチーム[[#This Row],[種目コード]],"")</f>
        <v>7</v>
      </c>
      <c r="J25">
        <f>IFERROR(リレーチーム[[#This Row],[距離コード]],"")</f>
        <v>4</v>
      </c>
      <c r="K25">
        <f>IFERROR(リレーチーム[[#This Row],[性別コード]],"")</f>
        <v>2</v>
      </c>
      <c r="L25">
        <f>IFERROR(リレーチーム[[#This Row],[新記録判定クラス]],"")</f>
        <v>2</v>
      </c>
      <c r="M25" t="str">
        <f>IFERROR(リレーチーム[[#This Row],[エントリータイム]],"")</f>
        <v xml:space="preserve"> 2:16.29</v>
      </c>
      <c r="N25" t="str">
        <f>IFERROR(VLOOKUP(I25,色々!L:M,2,0),"")</f>
        <v>メドレーリレー</v>
      </c>
      <c r="O25" s="48" t="str">
        <f>IFERROR(VLOOKUP(J25,色々!P:R,3,0),"")</f>
        <v>4×50m</v>
      </c>
      <c r="P25" s="48" t="str">
        <f>IFERROR(VLOOKUP(K25,色々!P:Q,2,0),"")</f>
        <v>女子</v>
      </c>
      <c r="Q25" s="48" t="str">
        <f>IFERROR(VLOOKUP(L25,クラス!B:C,2,0),"")</f>
        <v>11～12歳</v>
      </c>
    </row>
    <row r="26" spans="5:17" x14ac:dyDescent="0.15">
      <c r="E26">
        <f>IFERROR(リレーチーム[[#This Row],[チーム番号]],"")</f>
        <v>1025</v>
      </c>
      <c r="F26" t="str">
        <f>IFERROR(リレーチーム[[#This Row],[チーム名]],"")</f>
        <v>ジャパン丸亀</v>
      </c>
      <c r="G26" t="str">
        <f>IFERROR(リレーチーム[[#This Row],[チーム名カナ]],"")</f>
        <v>ｼﾞｬﾊﾟﾝﾏﾙ</v>
      </c>
      <c r="H26">
        <f>IFERROR(リレーチーム[[#This Row],[所属番号]],"")</f>
        <v>29</v>
      </c>
      <c r="I26">
        <f>IFERROR(リレーチーム[[#This Row],[種目コード]],"")</f>
        <v>7</v>
      </c>
      <c r="J26">
        <f>IFERROR(リレーチーム[[#This Row],[距離コード]],"")</f>
        <v>4</v>
      </c>
      <c r="K26">
        <f>IFERROR(リレーチーム[[#This Row],[性別コード]],"")</f>
        <v>2</v>
      </c>
      <c r="L26">
        <f>IFERROR(リレーチーム[[#This Row],[新記録判定クラス]],"")</f>
        <v>1</v>
      </c>
      <c r="M26" t="str">
        <f>IFERROR(リレーチーム[[#This Row],[エントリータイム]],"")</f>
        <v xml:space="preserve"> 2:37.00</v>
      </c>
      <c r="N26" t="str">
        <f>IFERROR(VLOOKUP(I26,色々!L:M,2,0),"")</f>
        <v>メドレーリレー</v>
      </c>
      <c r="O26" s="48" t="str">
        <f>IFERROR(VLOOKUP(J26,色々!P:R,3,0),"")</f>
        <v>4×50m</v>
      </c>
      <c r="P26" s="48" t="str">
        <f>IFERROR(VLOOKUP(K26,色々!P:Q,2,0),"")</f>
        <v>女子</v>
      </c>
      <c r="Q26" s="48" t="str">
        <f>IFERROR(VLOOKUP(L26,クラス!B:C,2,0),"")</f>
        <v>10歳以下</v>
      </c>
    </row>
    <row r="27" spans="5:17" x14ac:dyDescent="0.15">
      <c r="E27">
        <f>IFERROR(リレーチーム[[#This Row],[チーム番号]],"")</f>
        <v>1026</v>
      </c>
      <c r="F27" t="str">
        <f>IFERROR(リレーチーム[[#This Row],[チーム名]],"")</f>
        <v>ジャパン丸亀</v>
      </c>
      <c r="G27" t="str">
        <f>IFERROR(リレーチーム[[#This Row],[チーム名カナ]],"")</f>
        <v>ｼﾞｬﾊﾟﾝﾏﾙ</v>
      </c>
      <c r="H27">
        <f>IFERROR(リレーチーム[[#This Row],[所属番号]],"")</f>
        <v>29</v>
      </c>
      <c r="I27">
        <f>IFERROR(リレーチーム[[#This Row],[種目コード]],"")</f>
        <v>7</v>
      </c>
      <c r="J27">
        <f>IFERROR(リレーチーム[[#This Row],[距離コード]],"")</f>
        <v>5</v>
      </c>
      <c r="K27">
        <f>IFERROR(リレーチーム[[#This Row],[性別コード]],"")</f>
        <v>2</v>
      </c>
      <c r="L27">
        <f>IFERROR(リレーチーム[[#This Row],[新記録判定クラス]],"")</f>
        <v>4</v>
      </c>
      <c r="M27" t="str">
        <f>IFERROR(リレーチーム[[#This Row],[エントリータイム]],"")</f>
        <v xml:space="preserve"> 4:36.00</v>
      </c>
      <c r="N27" t="str">
        <f>IFERROR(VLOOKUP(I27,色々!L:M,2,0),"")</f>
        <v>メドレーリレー</v>
      </c>
      <c r="O27" s="48" t="str">
        <f>IFERROR(VLOOKUP(J27,色々!P:R,3,0),"")</f>
        <v>4×100m</v>
      </c>
      <c r="P27" s="48" t="str">
        <f>IFERROR(VLOOKUP(K27,色々!P:Q,2,0),"")</f>
        <v>女子</v>
      </c>
      <c r="Q27" s="48" t="str">
        <f>IFERROR(VLOOKUP(L27,クラス!B:C,2,0),"")</f>
        <v>15～18歳</v>
      </c>
    </row>
    <row r="28" spans="5:17" x14ac:dyDescent="0.15">
      <c r="E28">
        <f>IFERROR(リレーチーム[[#This Row],[チーム番号]],"")</f>
        <v>1027</v>
      </c>
      <c r="F28" t="str">
        <f>IFERROR(リレーチーム[[#This Row],[チーム名]],"")</f>
        <v>ジャパン観</v>
      </c>
      <c r="G28" t="str">
        <f>IFERROR(リレーチーム[[#This Row],[チーム名カナ]],"")</f>
        <v>Jｶﾝｵﾝｼﾞ</v>
      </c>
      <c r="H28">
        <f>IFERROR(リレーチーム[[#This Row],[所属番号]],"")</f>
        <v>28</v>
      </c>
      <c r="I28">
        <f>IFERROR(リレーチーム[[#This Row],[種目コード]],"")</f>
        <v>6</v>
      </c>
      <c r="J28">
        <f>IFERROR(リレーチーム[[#This Row],[距離コード]],"")</f>
        <v>4</v>
      </c>
      <c r="K28">
        <f>IFERROR(リレーチーム[[#This Row],[性別コード]],"")</f>
        <v>2</v>
      </c>
      <c r="L28">
        <f>IFERROR(リレーチーム[[#This Row],[新記録判定クラス]],"")</f>
        <v>1</v>
      </c>
      <c r="M28" t="str">
        <f>IFERROR(リレーチーム[[#This Row],[エントリータイム]],"")</f>
        <v xml:space="preserve"> 2:19.00</v>
      </c>
      <c r="N28" t="str">
        <f>IFERROR(VLOOKUP(I28,色々!L:M,2,0),"")</f>
        <v>フリーリレー</v>
      </c>
      <c r="O28" s="48" t="str">
        <f>IFERROR(VLOOKUP(J28,色々!P:R,3,0),"")</f>
        <v>4×50m</v>
      </c>
      <c r="P28" s="48" t="str">
        <f>IFERROR(VLOOKUP(K28,色々!P:Q,2,0),"")</f>
        <v>女子</v>
      </c>
      <c r="Q28" s="48" t="str">
        <f>IFERROR(VLOOKUP(L28,クラス!B:C,2,0),"")</f>
        <v>10歳以下</v>
      </c>
    </row>
    <row r="29" spans="5:17" x14ac:dyDescent="0.15">
      <c r="E29">
        <f>IFERROR(リレーチーム[[#This Row],[チーム番号]],"")</f>
        <v>1028</v>
      </c>
      <c r="F29" t="str">
        <f>IFERROR(リレーチーム[[#This Row],[チーム名]],"")</f>
        <v>ジャパン観</v>
      </c>
      <c r="G29" t="str">
        <f>IFERROR(リレーチーム[[#This Row],[チーム名カナ]],"")</f>
        <v>Jｶﾝｵﾝｼﾞ</v>
      </c>
      <c r="H29">
        <f>IFERROR(リレーチーム[[#This Row],[所属番号]],"")</f>
        <v>28</v>
      </c>
      <c r="I29">
        <f>IFERROR(リレーチーム[[#This Row],[種目コード]],"")</f>
        <v>7</v>
      </c>
      <c r="J29">
        <f>IFERROR(リレーチーム[[#This Row],[距離コード]],"")</f>
        <v>5</v>
      </c>
      <c r="K29">
        <f>IFERROR(リレーチーム[[#This Row],[性別コード]],"")</f>
        <v>2</v>
      </c>
      <c r="L29">
        <f>IFERROR(リレーチーム[[#This Row],[新記録判定クラス]],"")</f>
        <v>3</v>
      </c>
      <c r="M29" t="str">
        <f>IFERROR(リレーチーム[[#This Row],[エントリータイム]],"")</f>
        <v xml:space="preserve"> 4:35.00</v>
      </c>
      <c r="N29" t="str">
        <f>IFERROR(VLOOKUP(I29,色々!L:M,2,0),"")</f>
        <v>メドレーリレー</v>
      </c>
      <c r="O29" s="48" t="str">
        <f>IFERROR(VLOOKUP(J29,色々!P:R,3,0),"")</f>
        <v>4×100m</v>
      </c>
      <c r="P29" s="48" t="str">
        <f>IFERROR(VLOOKUP(K29,色々!P:Q,2,0),"")</f>
        <v>女子</v>
      </c>
      <c r="Q29" s="48" t="str">
        <f>IFERROR(VLOOKUP(L29,クラス!B:C,2,0),"")</f>
        <v>13～14歳</v>
      </c>
    </row>
    <row r="30" spans="5:17" x14ac:dyDescent="0.15">
      <c r="E30">
        <f>IFERROR(リレーチーム[[#This Row],[チーム番号]],"")</f>
        <v>1029</v>
      </c>
      <c r="F30" t="str">
        <f>IFERROR(リレーチーム[[#This Row],[チーム名]],"")</f>
        <v>ジャパン観</v>
      </c>
      <c r="G30" t="str">
        <f>IFERROR(リレーチーム[[#This Row],[チーム名カナ]],"")</f>
        <v>Jｶﾝｵﾝｼﾞ</v>
      </c>
      <c r="H30">
        <f>IFERROR(リレーチーム[[#This Row],[所属番号]],"")</f>
        <v>28</v>
      </c>
      <c r="I30">
        <f>IFERROR(リレーチーム[[#This Row],[種目コード]],"")</f>
        <v>7</v>
      </c>
      <c r="J30">
        <f>IFERROR(リレーチーム[[#This Row],[距離コード]],"")</f>
        <v>5</v>
      </c>
      <c r="K30">
        <f>IFERROR(リレーチーム[[#This Row],[性別コード]],"")</f>
        <v>2</v>
      </c>
      <c r="L30">
        <f>IFERROR(リレーチーム[[#This Row],[新記録判定クラス]],"")</f>
        <v>4</v>
      </c>
      <c r="M30" t="str">
        <f>IFERROR(リレーチーム[[#This Row],[エントリータイム]],"")</f>
        <v xml:space="preserve"> 4:30.00</v>
      </c>
      <c r="N30" t="str">
        <f>IFERROR(VLOOKUP(I30,色々!L:M,2,0),"")</f>
        <v>メドレーリレー</v>
      </c>
      <c r="O30" s="48" t="str">
        <f>IFERROR(VLOOKUP(J30,色々!P:R,3,0),"")</f>
        <v>4×100m</v>
      </c>
      <c r="P30" s="48" t="str">
        <f>IFERROR(VLOOKUP(K30,色々!P:Q,2,0),"")</f>
        <v>女子</v>
      </c>
      <c r="Q30" s="48" t="str">
        <f>IFERROR(VLOOKUP(L30,クラス!B:C,2,0),"")</f>
        <v>15～18歳</v>
      </c>
    </row>
    <row r="31" spans="5:17" x14ac:dyDescent="0.15">
      <c r="E31">
        <f>IFERROR(リレーチーム[[#This Row],[チーム番号]],"")</f>
        <v>1030</v>
      </c>
      <c r="F31" t="str">
        <f>IFERROR(リレーチーム[[#This Row],[チーム名]],"")</f>
        <v>ジャパン観</v>
      </c>
      <c r="G31" t="str">
        <f>IFERROR(リレーチーム[[#This Row],[チーム名カナ]],"")</f>
        <v>Jｶﾝｵﾝｼﾞ</v>
      </c>
      <c r="H31">
        <f>IFERROR(リレーチーム[[#This Row],[所属番号]],"")</f>
        <v>28</v>
      </c>
      <c r="I31">
        <f>IFERROR(リレーチーム[[#This Row],[種目コード]],"")</f>
        <v>7</v>
      </c>
      <c r="J31">
        <f>IFERROR(リレーチーム[[#This Row],[距離コード]],"")</f>
        <v>4</v>
      </c>
      <c r="K31">
        <f>IFERROR(リレーチーム[[#This Row],[性別コード]],"")</f>
        <v>2</v>
      </c>
      <c r="L31">
        <f>IFERROR(リレーチーム[[#This Row],[新記録判定クラス]],"")</f>
        <v>1</v>
      </c>
      <c r="M31" t="str">
        <f>IFERROR(リレーチーム[[#This Row],[エントリータイム]],"")</f>
        <v xml:space="preserve"> 2:38.00</v>
      </c>
      <c r="N31" t="str">
        <f>IFERROR(VLOOKUP(I31,色々!L:M,2,0),"")</f>
        <v>メドレーリレー</v>
      </c>
      <c r="O31" s="48" t="str">
        <f>IFERROR(VLOOKUP(J31,色々!P:R,3,0),"")</f>
        <v>4×50m</v>
      </c>
      <c r="P31" s="48" t="str">
        <f>IFERROR(VLOOKUP(K31,色々!P:Q,2,0),"")</f>
        <v>女子</v>
      </c>
      <c r="Q31" s="48" t="str">
        <f>IFERROR(VLOOKUP(L31,クラス!B:C,2,0),"")</f>
        <v>10歳以下</v>
      </c>
    </row>
    <row r="32" spans="5:17" x14ac:dyDescent="0.15">
      <c r="E32">
        <f>IFERROR(リレーチーム[[#This Row],[チーム番号]],"")</f>
        <v>1031</v>
      </c>
      <c r="F32" t="str">
        <f>IFERROR(リレーチーム[[#This Row],[チーム名]],"")</f>
        <v>ジャパン観</v>
      </c>
      <c r="G32" t="str">
        <f>IFERROR(リレーチーム[[#This Row],[チーム名カナ]],"")</f>
        <v>Jｶﾝｵﾝｼﾞ</v>
      </c>
      <c r="H32">
        <f>IFERROR(リレーチーム[[#This Row],[所属番号]],"")</f>
        <v>28</v>
      </c>
      <c r="I32">
        <f>IFERROR(リレーチーム[[#This Row],[種目コード]],"")</f>
        <v>7</v>
      </c>
      <c r="J32">
        <f>IFERROR(リレーチーム[[#This Row],[距離コード]],"")</f>
        <v>4</v>
      </c>
      <c r="K32">
        <f>IFERROR(リレーチーム[[#This Row],[性別コード]],"")</f>
        <v>2</v>
      </c>
      <c r="L32">
        <f>IFERROR(リレーチーム[[#This Row],[新記録判定クラス]],"")</f>
        <v>2</v>
      </c>
      <c r="M32" t="str">
        <f>IFERROR(リレーチーム[[#This Row],[エントリータイム]],"")</f>
        <v xml:space="preserve"> 2:12.00</v>
      </c>
      <c r="N32" t="str">
        <f>IFERROR(VLOOKUP(I32,色々!L:M,2,0),"")</f>
        <v>メドレーリレー</v>
      </c>
      <c r="O32" s="48" t="str">
        <f>IFERROR(VLOOKUP(J32,色々!P:R,3,0),"")</f>
        <v>4×50m</v>
      </c>
      <c r="P32" s="48" t="str">
        <f>IFERROR(VLOOKUP(K32,色々!P:Q,2,0),"")</f>
        <v>女子</v>
      </c>
      <c r="Q32" s="48" t="str">
        <f>IFERROR(VLOOKUP(L32,クラス!B:C,2,0),"")</f>
        <v>11～12歳</v>
      </c>
    </row>
    <row r="33" spans="5:17" x14ac:dyDescent="0.15">
      <c r="E33">
        <f>IFERROR(リレーチーム[[#This Row],[チーム番号]],"")</f>
        <v>1032</v>
      </c>
      <c r="F33" t="str">
        <f>IFERROR(リレーチーム[[#This Row],[チーム名]],"")</f>
        <v>ジャパン観</v>
      </c>
      <c r="G33" t="str">
        <f>IFERROR(リレーチーム[[#This Row],[チーム名カナ]],"")</f>
        <v>Jｶﾝｵﾝｼﾞ</v>
      </c>
      <c r="H33">
        <f>IFERROR(リレーチーム[[#This Row],[所属番号]],"")</f>
        <v>28</v>
      </c>
      <c r="I33">
        <f>IFERROR(リレーチーム[[#This Row],[種目コード]],"")</f>
        <v>6</v>
      </c>
      <c r="J33">
        <f>IFERROR(リレーチーム[[#This Row],[距離コード]],"")</f>
        <v>5</v>
      </c>
      <c r="K33">
        <f>IFERROR(リレーチーム[[#This Row],[性別コード]],"")</f>
        <v>2</v>
      </c>
      <c r="L33">
        <f>IFERROR(リレーチーム[[#This Row],[新記録判定クラス]],"")</f>
        <v>3</v>
      </c>
      <c r="M33" t="str">
        <f>IFERROR(リレーチーム[[#This Row],[エントリータイム]],"")</f>
        <v xml:space="preserve"> 4:10.00</v>
      </c>
      <c r="N33" t="str">
        <f>IFERROR(VLOOKUP(I33,色々!L:M,2,0),"")</f>
        <v>フリーリレー</v>
      </c>
      <c r="O33" s="48" t="str">
        <f>IFERROR(VLOOKUP(J33,色々!P:R,3,0),"")</f>
        <v>4×100m</v>
      </c>
      <c r="P33" s="48" t="str">
        <f>IFERROR(VLOOKUP(K33,色々!P:Q,2,0),"")</f>
        <v>女子</v>
      </c>
      <c r="Q33" s="48" t="str">
        <f>IFERROR(VLOOKUP(L33,クラス!B:C,2,0),"")</f>
        <v>13～14歳</v>
      </c>
    </row>
    <row r="34" spans="5:17" x14ac:dyDescent="0.15">
      <c r="E34">
        <f>IFERROR(リレーチーム[[#This Row],[チーム番号]],"")</f>
        <v>1033</v>
      </c>
      <c r="F34" t="str">
        <f>IFERROR(リレーチーム[[#This Row],[チーム名]],"")</f>
        <v>ジャパン観</v>
      </c>
      <c r="G34" t="str">
        <f>IFERROR(リレーチーム[[#This Row],[チーム名カナ]],"")</f>
        <v>Jｶﾝｵﾝｼﾞ</v>
      </c>
      <c r="H34">
        <f>IFERROR(リレーチーム[[#This Row],[所属番号]],"")</f>
        <v>28</v>
      </c>
      <c r="I34">
        <f>IFERROR(リレーチーム[[#This Row],[種目コード]],"")</f>
        <v>6</v>
      </c>
      <c r="J34">
        <f>IFERROR(リレーチーム[[#This Row],[距離コード]],"")</f>
        <v>5</v>
      </c>
      <c r="K34">
        <f>IFERROR(リレーチーム[[#This Row],[性別コード]],"")</f>
        <v>2</v>
      </c>
      <c r="L34">
        <f>IFERROR(リレーチーム[[#This Row],[新記録判定クラス]],"")</f>
        <v>4</v>
      </c>
      <c r="M34" t="str">
        <f>IFERROR(リレーチーム[[#This Row],[エントリータイム]],"")</f>
        <v xml:space="preserve"> 4:08.00</v>
      </c>
      <c r="N34" t="str">
        <f>IFERROR(VLOOKUP(I34,色々!L:M,2,0),"")</f>
        <v>フリーリレー</v>
      </c>
      <c r="O34" s="48" t="str">
        <f>IFERROR(VLOOKUP(J34,色々!P:R,3,0),"")</f>
        <v>4×100m</v>
      </c>
      <c r="P34" s="48" t="str">
        <f>IFERROR(VLOOKUP(K34,色々!P:Q,2,0),"")</f>
        <v>女子</v>
      </c>
      <c r="Q34" s="48" t="str">
        <f>IFERROR(VLOOKUP(L34,クラス!B:C,2,0),"")</f>
        <v>15～18歳</v>
      </c>
    </row>
    <row r="35" spans="5:17" x14ac:dyDescent="0.15">
      <c r="E35">
        <f>IFERROR(リレーチーム[[#This Row],[チーム番号]],"")</f>
        <v>1034</v>
      </c>
      <c r="F35" t="str">
        <f>IFERROR(リレーチーム[[#This Row],[チーム名]],"")</f>
        <v>ジャパン観</v>
      </c>
      <c r="G35" t="str">
        <f>IFERROR(リレーチーム[[#This Row],[チーム名カナ]],"")</f>
        <v>Jｶﾝｵﾝｼﾞ</v>
      </c>
      <c r="H35">
        <f>IFERROR(リレーチーム[[#This Row],[所属番号]],"")</f>
        <v>28</v>
      </c>
      <c r="I35">
        <f>IFERROR(リレーチーム[[#This Row],[種目コード]],"")</f>
        <v>7</v>
      </c>
      <c r="J35">
        <f>IFERROR(リレーチーム[[#This Row],[距離コード]],"")</f>
        <v>4</v>
      </c>
      <c r="K35">
        <f>IFERROR(リレーチーム[[#This Row],[性別コード]],"")</f>
        <v>1</v>
      </c>
      <c r="L35">
        <f>IFERROR(リレーチーム[[#This Row],[新記録判定クラス]],"")</f>
        <v>2</v>
      </c>
      <c r="M35" t="str">
        <f>IFERROR(リレーチーム[[#This Row],[エントリータイム]],"")</f>
        <v xml:space="preserve"> 2:14.00</v>
      </c>
      <c r="N35" t="str">
        <f>IFERROR(VLOOKUP(I35,色々!L:M,2,0),"")</f>
        <v>メドレーリレー</v>
      </c>
      <c r="O35" s="48" t="str">
        <f>IFERROR(VLOOKUP(J35,色々!P:R,3,0),"")</f>
        <v>4×50m</v>
      </c>
      <c r="P35" s="48" t="str">
        <f>IFERROR(VLOOKUP(K35,色々!P:Q,2,0),"")</f>
        <v>男子</v>
      </c>
      <c r="Q35" s="48" t="str">
        <f>IFERROR(VLOOKUP(L35,クラス!B:C,2,0),"")</f>
        <v>11～12歳</v>
      </c>
    </row>
    <row r="36" spans="5:17" x14ac:dyDescent="0.15">
      <c r="E36">
        <f>IFERROR(リレーチーム[[#This Row],[チーム番号]],"")</f>
        <v>1035</v>
      </c>
      <c r="F36" t="str">
        <f>IFERROR(リレーチーム[[#This Row],[チーム名]],"")</f>
        <v>ジャパン観</v>
      </c>
      <c r="G36" t="str">
        <f>IFERROR(リレーチーム[[#This Row],[チーム名カナ]],"")</f>
        <v>Jｶﾝｵﾝｼﾞ</v>
      </c>
      <c r="H36">
        <f>IFERROR(リレーチーム[[#This Row],[所属番号]],"")</f>
        <v>28</v>
      </c>
      <c r="I36">
        <f>IFERROR(リレーチーム[[#This Row],[種目コード]],"")</f>
        <v>7</v>
      </c>
      <c r="J36">
        <f>IFERROR(リレーチーム[[#This Row],[距離コード]],"")</f>
        <v>5</v>
      </c>
      <c r="K36">
        <f>IFERROR(リレーチーム[[#This Row],[性別コード]],"")</f>
        <v>1</v>
      </c>
      <c r="L36">
        <f>IFERROR(リレーチーム[[#This Row],[新記録判定クラス]],"")</f>
        <v>4</v>
      </c>
      <c r="M36" t="str">
        <f>IFERROR(リレーチーム[[#This Row],[エントリータイム]],"")</f>
        <v xml:space="preserve"> 4:00.00</v>
      </c>
      <c r="N36" t="str">
        <f>IFERROR(VLOOKUP(I36,色々!L:M,2,0),"")</f>
        <v>メドレーリレー</v>
      </c>
      <c r="O36" s="48" t="str">
        <f>IFERROR(VLOOKUP(J36,色々!P:R,3,0),"")</f>
        <v>4×100m</v>
      </c>
      <c r="P36" s="48" t="str">
        <f>IFERROR(VLOOKUP(K36,色々!P:Q,2,0),"")</f>
        <v>男子</v>
      </c>
      <c r="Q36" s="48" t="str">
        <f>IFERROR(VLOOKUP(L36,クラス!B:C,2,0),"")</f>
        <v>15～18歳</v>
      </c>
    </row>
    <row r="37" spans="5:17" x14ac:dyDescent="0.15">
      <c r="E37">
        <f>IFERROR(リレーチーム[[#This Row],[チーム番号]],"")</f>
        <v>1036</v>
      </c>
      <c r="F37" t="str">
        <f>IFERROR(リレーチーム[[#This Row],[チーム名]],"")</f>
        <v>ジャパン観</v>
      </c>
      <c r="G37" t="str">
        <f>IFERROR(リレーチーム[[#This Row],[チーム名カナ]],"")</f>
        <v>Jｶﾝｵﾝｼﾞ</v>
      </c>
      <c r="H37">
        <f>IFERROR(リレーチーム[[#This Row],[所属番号]],"")</f>
        <v>28</v>
      </c>
      <c r="I37">
        <f>IFERROR(リレーチーム[[#This Row],[種目コード]],"")</f>
        <v>7</v>
      </c>
      <c r="J37">
        <f>IFERROR(リレーチーム[[#This Row],[距離コード]],"")</f>
        <v>5</v>
      </c>
      <c r="K37">
        <f>IFERROR(リレーチーム[[#This Row],[性別コード]],"")</f>
        <v>1</v>
      </c>
      <c r="L37">
        <f>IFERROR(リレーチーム[[#This Row],[新記録判定クラス]],"")</f>
        <v>3</v>
      </c>
      <c r="M37" t="str">
        <f>IFERROR(リレーチーム[[#This Row],[エントリータイム]],"")</f>
        <v xml:space="preserve"> 4:12.00</v>
      </c>
      <c r="N37" t="str">
        <f>IFERROR(VLOOKUP(I37,色々!L:M,2,0),"")</f>
        <v>メドレーリレー</v>
      </c>
      <c r="O37" s="48" t="str">
        <f>IFERROR(VLOOKUP(J37,色々!P:R,3,0),"")</f>
        <v>4×100m</v>
      </c>
      <c r="P37" s="48" t="str">
        <f>IFERROR(VLOOKUP(K37,色々!P:Q,2,0),"")</f>
        <v>男子</v>
      </c>
      <c r="Q37" s="48" t="str">
        <f>IFERROR(VLOOKUP(L37,クラス!B:C,2,0),"")</f>
        <v>13～14歳</v>
      </c>
    </row>
    <row r="38" spans="5:17" x14ac:dyDescent="0.15">
      <c r="E38">
        <f>IFERROR(リレーチーム[[#This Row],[チーム番号]],"")</f>
        <v>1037</v>
      </c>
      <c r="F38" t="str">
        <f>IFERROR(リレーチーム[[#This Row],[チーム名]],"")</f>
        <v>ジャパン観</v>
      </c>
      <c r="G38" t="str">
        <f>IFERROR(リレーチーム[[#This Row],[チーム名カナ]],"")</f>
        <v>Jｶﾝｵﾝｼﾞ</v>
      </c>
      <c r="H38">
        <f>IFERROR(リレーチーム[[#This Row],[所属番号]],"")</f>
        <v>28</v>
      </c>
      <c r="I38">
        <f>IFERROR(リレーチーム[[#This Row],[種目コード]],"")</f>
        <v>6</v>
      </c>
      <c r="J38">
        <f>IFERROR(リレーチーム[[#This Row],[距離コード]],"")</f>
        <v>4</v>
      </c>
      <c r="K38">
        <f>IFERROR(リレーチーム[[#This Row],[性別コード]],"")</f>
        <v>1</v>
      </c>
      <c r="L38">
        <f>IFERROR(リレーチーム[[#This Row],[新記録判定クラス]],"")</f>
        <v>2</v>
      </c>
      <c r="M38" t="str">
        <f>IFERROR(リレーチーム[[#This Row],[エントリータイム]],"")</f>
        <v xml:space="preserve"> 1:59.00</v>
      </c>
      <c r="N38" t="str">
        <f>IFERROR(VLOOKUP(I38,色々!L:M,2,0),"")</f>
        <v>フリーリレー</v>
      </c>
      <c r="O38" s="48" t="str">
        <f>IFERROR(VLOOKUP(J38,色々!P:R,3,0),"")</f>
        <v>4×50m</v>
      </c>
      <c r="P38" s="48" t="str">
        <f>IFERROR(VLOOKUP(K38,色々!P:Q,2,0),"")</f>
        <v>男子</v>
      </c>
      <c r="Q38" s="48" t="str">
        <f>IFERROR(VLOOKUP(L38,クラス!B:C,2,0),"")</f>
        <v>11～12歳</v>
      </c>
    </row>
    <row r="39" spans="5:17" x14ac:dyDescent="0.15">
      <c r="E39">
        <f>IFERROR(リレーチーム[[#This Row],[チーム番号]],"")</f>
        <v>1038</v>
      </c>
      <c r="F39" t="str">
        <f>IFERROR(リレーチーム[[#This Row],[チーム名]],"")</f>
        <v>ジャパン観</v>
      </c>
      <c r="G39" t="str">
        <f>IFERROR(リレーチーム[[#This Row],[チーム名カナ]],"")</f>
        <v>Jｶﾝｵﾝｼﾞ</v>
      </c>
      <c r="H39">
        <f>IFERROR(リレーチーム[[#This Row],[所属番号]],"")</f>
        <v>28</v>
      </c>
      <c r="I39">
        <f>IFERROR(リレーチーム[[#This Row],[種目コード]],"")</f>
        <v>6</v>
      </c>
      <c r="J39">
        <f>IFERROR(リレーチーム[[#This Row],[距離コード]],"")</f>
        <v>5</v>
      </c>
      <c r="K39">
        <f>IFERROR(リレーチーム[[#This Row],[性別コード]],"")</f>
        <v>1</v>
      </c>
      <c r="L39">
        <f>IFERROR(リレーチーム[[#This Row],[新記録判定クラス]],"")</f>
        <v>4</v>
      </c>
      <c r="M39" t="str">
        <f>IFERROR(リレーチーム[[#This Row],[エントリータイム]],"")</f>
        <v xml:space="preserve"> 3:40.00</v>
      </c>
      <c r="N39" t="str">
        <f>IFERROR(VLOOKUP(I39,色々!L:M,2,0),"")</f>
        <v>フリーリレー</v>
      </c>
      <c r="O39" s="48" t="str">
        <f>IFERROR(VLOOKUP(J39,色々!P:R,3,0),"")</f>
        <v>4×100m</v>
      </c>
      <c r="P39" s="48" t="str">
        <f>IFERROR(VLOOKUP(K39,色々!P:Q,2,0),"")</f>
        <v>男子</v>
      </c>
      <c r="Q39" s="48" t="str">
        <f>IFERROR(VLOOKUP(L39,クラス!B:C,2,0),"")</f>
        <v>15～18歳</v>
      </c>
    </row>
    <row r="40" spans="5:17" x14ac:dyDescent="0.15">
      <c r="E40">
        <f>IFERROR(リレーチーム[[#This Row],[チーム番号]],"")</f>
        <v>1039</v>
      </c>
      <c r="F40" t="str">
        <f>IFERROR(リレーチーム[[#This Row],[チーム名]],"")</f>
        <v>ジャパン観</v>
      </c>
      <c r="G40" t="str">
        <f>IFERROR(リレーチーム[[#This Row],[チーム名カナ]],"")</f>
        <v>Jｶﾝｵﾝｼﾞ</v>
      </c>
      <c r="H40">
        <f>IFERROR(リレーチーム[[#This Row],[所属番号]],"")</f>
        <v>28</v>
      </c>
      <c r="I40">
        <f>IFERROR(リレーチーム[[#This Row],[種目コード]],"")</f>
        <v>6</v>
      </c>
      <c r="J40">
        <f>IFERROR(リレーチーム[[#This Row],[距離コード]],"")</f>
        <v>5</v>
      </c>
      <c r="K40">
        <f>IFERROR(リレーチーム[[#This Row],[性別コード]],"")</f>
        <v>1</v>
      </c>
      <c r="L40">
        <f>IFERROR(リレーチーム[[#This Row],[新記録判定クラス]],"")</f>
        <v>3</v>
      </c>
      <c r="M40" t="str">
        <f>IFERROR(リレーチーム[[#This Row],[エントリータイム]],"")</f>
        <v xml:space="preserve"> 3:46.00</v>
      </c>
      <c r="N40" t="str">
        <f>IFERROR(VLOOKUP(I40,色々!L:M,2,0),"")</f>
        <v>フリーリレー</v>
      </c>
      <c r="O40" s="48" t="str">
        <f>IFERROR(VLOOKUP(J40,色々!P:R,3,0),"")</f>
        <v>4×100m</v>
      </c>
      <c r="P40" s="48" t="str">
        <f>IFERROR(VLOOKUP(K40,色々!P:Q,2,0),"")</f>
        <v>男子</v>
      </c>
      <c r="Q40" s="48" t="str">
        <f>IFERROR(VLOOKUP(L40,クラス!B:C,2,0),"")</f>
        <v>13～14歳</v>
      </c>
    </row>
    <row r="41" spans="5:17" x14ac:dyDescent="0.15">
      <c r="E41">
        <f>IFERROR(リレーチーム[[#This Row],[チーム番号]],"")</f>
        <v>1040</v>
      </c>
      <c r="F41" t="str">
        <f>IFERROR(リレーチーム[[#This Row],[チーム名]],"")</f>
        <v>ジャパン観</v>
      </c>
      <c r="G41" t="str">
        <f>IFERROR(リレーチーム[[#This Row],[チーム名カナ]],"")</f>
        <v>Jｶﾝｵﾝｼﾞ</v>
      </c>
      <c r="H41">
        <f>IFERROR(リレーチーム[[#This Row],[所属番号]],"")</f>
        <v>28</v>
      </c>
      <c r="I41">
        <f>IFERROR(リレーチーム[[#This Row],[種目コード]],"")</f>
        <v>6</v>
      </c>
      <c r="J41">
        <f>IFERROR(リレーチーム[[#This Row],[距離コード]],"")</f>
        <v>4</v>
      </c>
      <c r="K41">
        <f>IFERROR(リレーチーム[[#This Row],[性別コード]],"")</f>
        <v>2</v>
      </c>
      <c r="L41">
        <f>IFERROR(リレーチーム[[#This Row],[新記録判定クラス]],"")</f>
        <v>2</v>
      </c>
      <c r="M41" t="str">
        <f>IFERROR(リレーチーム[[#This Row],[エントリータイム]],"")</f>
        <v xml:space="preserve"> 2:02.00</v>
      </c>
      <c r="N41" t="str">
        <f>IFERROR(VLOOKUP(I41,色々!L:M,2,0),"")</f>
        <v>フリーリレー</v>
      </c>
      <c r="O41" s="48" t="str">
        <f>IFERROR(VLOOKUP(J41,色々!P:R,3,0),"")</f>
        <v>4×50m</v>
      </c>
      <c r="P41" s="48" t="str">
        <f>IFERROR(VLOOKUP(K41,色々!P:Q,2,0),"")</f>
        <v>女子</v>
      </c>
      <c r="Q41" s="48" t="str">
        <f>IFERROR(VLOOKUP(L41,クラス!B:C,2,0),"")</f>
        <v>11～12歳</v>
      </c>
    </row>
    <row r="42" spans="5:17" x14ac:dyDescent="0.15">
      <c r="E42">
        <f>IFERROR(リレーチーム[[#This Row],[チーム番号]],"")</f>
        <v>1041</v>
      </c>
      <c r="F42" t="str">
        <f>IFERROR(リレーチーム[[#This Row],[チーム名]],"")</f>
        <v>伊藤ＳＳ</v>
      </c>
      <c r="G42" t="str">
        <f>IFERROR(リレーチーム[[#This Row],[チーム名カナ]],"")</f>
        <v>ｲﾄｳSS</v>
      </c>
      <c r="H42">
        <f>IFERROR(リレーチーム[[#This Row],[所属番号]],"")</f>
        <v>45</v>
      </c>
      <c r="I42">
        <f>IFERROR(リレーチーム[[#This Row],[種目コード]],"")</f>
        <v>7</v>
      </c>
      <c r="J42">
        <f>IFERROR(リレーチーム[[#This Row],[距離コード]],"")</f>
        <v>5</v>
      </c>
      <c r="K42">
        <f>IFERROR(リレーチーム[[#This Row],[性別コード]],"")</f>
        <v>2</v>
      </c>
      <c r="L42">
        <f>IFERROR(リレーチーム[[#This Row],[新記録判定クラス]],"")</f>
        <v>4</v>
      </c>
      <c r="M42" t="str">
        <f>IFERROR(リレーチーム[[#This Row],[エントリータイム]],"")</f>
        <v xml:space="preserve"> 4:39.00</v>
      </c>
      <c r="N42" t="str">
        <f>IFERROR(VLOOKUP(I42,色々!L:M,2,0),"")</f>
        <v>メドレーリレー</v>
      </c>
      <c r="O42" s="48" t="str">
        <f>IFERROR(VLOOKUP(J42,色々!P:R,3,0),"")</f>
        <v>4×100m</v>
      </c>
      <c r="P42" s="48" t="str">
        <f>IFERROR(VLOOKUP(K42,色々!P:Q,2,0),"")</f>
        <v>女子</v>
      </c>
      <c r="Q42" s="48" t="str">
        <f>IFERROR(VLOOKUP(L42,クラス!B:C,2,0),"")</f>
        <v>15～18歳</v>
      </c>
    </row>
    <row r="43" spans="5:17" x14ac:dyDescent="0.15">
      <c r="E43">
        <f>IFERROR(リレーチーム[[#This Row],[チーム番号]],"")</f>
        <v>1042</v>
      </c>
      <c r="F43" t="str">
        <f>IFERROR(リレーチーム[[#This Row],[チーム名]],"")</f>
        <v>伊藤ＳＳ</v>
      </c>
      <c r="G43" t="str">
        <f>IFERROR(リレーチーム[[#This Row],[チーム名カナ]],"")</f>
        <v>ｲﾄｳSS</v>
      </c>
      <c r="H43">
        <f>IFERROR(リレーチーム[[#This Row],[所属番号]],"")</f>
        <v>45</v>
      </c>
      <c r="I43">
        <f>IFERROR(リレーチーム[[#This Row],[種目コード]],"")</f>
        <v>6</v>
      </c>
      <c r="J43">
        <f>IFERROR(リレーチーム[[#This Row],[距離コード]],"")</f>
        <v>5</v>
      </c>
      <c r="K43">
        <f>IFERROR(リレーチーム[[#This Row],[性別コード]],"")</f>
        <v>1</v>
      </c>
      <c r="L43">
        <f>IFERROR(リレーチーム[[#This Row],[新記録判定クラス]],"")</f>
        <v>4</v>
      </c>
      <c r="M43" t="str">
        <f>IFERROR(リレーチーム[[#This Row],[エントリータイム]],"")</f>
        <v xml:space="preserve"> 3:53.00</v>
      </c>
      <c r="N43" t="str">
        <f>IFERROR(VLOOKUP(I43,色々!L:M,2,0),"")</f>
        <v>フリーリレー</v>
      </c>
      <c r="O43" s="48" t="str">
        <f>IFERROR(VLOOKUP(J43,色々!P:R,3,0),"")</f>
        <v>4×100m</v>
      </c>
      <c r="P43" s="48" t="str">
        <f>IFERROR(VLOOKUP(K43,色々!P:Q,2,0),"")</f>
        <v>男子</v>
      </c>
      <c r="Q43" s="48" t="str">
        <f>IFERROR(VLOOKUP(L43,クラス!B:C,2,0),"")</f>
        <v>15～18歳</v>
      </c>
    </row>
    <row r="44" spans="5:17" x14ac:dyDescent="0.15">
      <c r="E44">
        <f>IFERROR(リレーチーム[[#This Row],[チーム番号]],"")</f>
        <v>1043</v>
      </c>
      <c r="F44" t="str">
        <f>IFERROR(リレーチーム[[#This Row],[チーム名]],"")</f>
        <v>伊藤ＳＳ</v>
      </c>
      <c r="G44" t="str">
        <f>IFERROR(リレーチーム[[#This Row],[チーム名カナ]],"")</f>
        <v>ｲﾄｳSS</v>
      </c>
      <c r="H44">
        <f>IFERROR(リレーチーム[[#This Row],[所属番号]],"")</f>
        <v>45</v>
      </c>
      <c r="I44">
        <f>IFERROR(リレーチーム[[#This Row],[種目コード]],"")</f>
        <v>6</v>
      </c>
      <c r="J44">
        <f>IFERROR(リレーチーム[[#This Row],[距離コード]],"")</f>
        <v>4</v>
      </c>
      <c r="K44">
        <f>IFERROR(リレーチーム[[#This Row],[性別コード]],"")</f>
        <v>1</v>
      </c>
      <c r="L44">
        <f>IFERROR(リレーチーム[[#This Row],[新記録判定クラス]],"")</f>
        <v>1</v>
      </c>
      <c r="M44" t="str">
        <f>IFERROR(リレーチーム[[#This Row],[エントリータイム]],"")</f>
        <v xml:space="preserve"> 2:22.14</v>
      </c>
      <c r="N44" t="str">
        <f>IFERROR(VLOOKUP(I44,色々!L:M,2,0),"")</f>
        <v>フリーリレー</v>
      </c>
      <c r="O44" s="48" t="str">
        <f>IFERROR(VLOOKUP(J44,色々!P:R,3,0),"")</f>
        <v>4×50m</v>
      </c>
      <c r="P44" s="48" t="str">
        <f>IFERROR(VLOOKUP(K44,色々!P:Q,2,0),"")</f>
        <v>男子</v>
      </c>
      <c r="Q44" s="48" t="str">
        <f>IFERROR(VLOOKUP(L44,クラス!B:C,2,0),"")</f>
        <v>10歳以下</v>
      </c>
    </row>
    <row r="45" spans="5:17" x14ac:dyDescent="0.15">
      <c r="E45">
        <f>IFERROR(リレーチーム[[#This Row],[チーム番号]],"")</f>
        <v>1044</v>
      </c>
      <c r="F45" t="str">
        <f>IFERROR(リレーチーム[[#This Row],[チーム名]],"")</f>
        <v>伊藤ＳＳ</v>
      </c>
      <c r="G45" t="str">
        <f>IFERROR(リレーチーム[[#This Row],[チーム名カナ]],"")</f>
        <v>ｲﾄｳSS</v>
      </c>
      <c r="H45">
        <f>IFERROR(リレーチーム[[#This Row],[所属番号]],"")</f>
        <v>45</v>
      </c>
      <c r="I45">
        <f>IFERROR(リレーチーム[[#This Row],[種目コード]],"")</f>
        <v>6</v>
      </c>
      <c r="J45">
        <f>IFERROR(リレーチーム[[#This Row],[距離コード]],"")</f>
        <v>4</v>
      </c>
      <c r="K45">
        <f>IFERROR(リレーチーム[[#This Row],[性別コード]],"")</f>
        <v>2</v>
      </c>
      <c r="L45">
        <f>IFERROR(リレーチーム[[#This Row],[新記録判定クラス]],"")</f>
        <v>2</v>
      </c>
      <c r="M45" t="str">
        <f>IFERROR(リレーチーム[[#This Row],[エントリータイム]],"")</f>
        <v xml:space="preserve"> 2:02.64</v>
      </c>
      <c r="N45" t="str">
        <f>IFERROR(VLOOKUP(I45,色々!L:M,2,0),"")</f>
        <v>フリーリレー</v>
      </c>
      <c r="O45" s="48" t="str">
        <f>IFERROR(VLOOKUP(J45,色々!P:R,3,0),"")</f>
        <v>4×50m</v>
      </c>
      <c r="P45" s="48" t="str">
        <f>IFERROR(VLOOKUP(K45,色々!P:Q,2,0),"")</f>
        <v>女子</v>
      </c>
      <c r="Q45" s="48" t="str">
        <f>IFERROR(VLOOKUP(L45,クラス!B:C,2,0),"")</f>
        <v>11～12歳</v>
      </c>
    </row>
    <row r="46" spans="5:17" x14ac:dyDescent="0.15">
      <c r="E46">
        <f>IFERROR(リレーチーム[[#This Row],[チーム番号]],"")</f>
        <v>1045</v>
      </c>
      <c r="F46" t="str">
        <f>IFERROR(リレーチーム[[#This Row],[チーム名]],"")</f>
        <v>伊藤ＳＳ</v>
      </c>
      <c r="G46" t="str">
        <f>IFERROR(リレーチーム[[#This Row],[チーム名カナ]],"")</f>
        <v>ｲﾄｳSS</v>
      </c>
      <c r="H46">
        <f>IFERROR(リレーチーム[[#This Row],[所属番号]],"")</f>
        <v>45</v>
      </c>
      <c r="I46">
        <f>IFERROR(リレーチーム[[#This Row],[種目コード]],"")</f>
        <v>6</v>
      </c>
      <c r="J46">
        <f>IFERROR(リレーチーム[[#This Row],[距離コード]],"")</f>
        <v>5</v>
      </c>
      <c r="K46">
        <f>IFERROR(リレーチーム[[#This Row],[性別コード]],"")</f>
        <v>1</v>
      </c>
      <c r="L46">
        <f>IFERROR(リレーチーム[[#This Row],[新記録判定クラス]],"")</f>
        <v>3</v>
      </c>
      <c r="M46" t="str">
        <f>IFERROR(リレーチーム[[#This Row],[エントリータイム]],"")</f>
        <v xml:space="preserve"> 3:55.00</v>
      </c>
      <c r="N46" t="str">
        <f>IFERROR(VLOOKUP(I46,色々!L:M,2,0),"")</f>
        <v>フリーリレー</v>
      </c>
      <c r="O46" s="48" t="str">
        <f>IFERROR(VLOOKUP(J46,色々!P:R,3,0),"")</f>
        <v>4×100m</v>
      </c>
      <c r="P46" s="48" t="str">
        <f>IFERROR(VLOOKUP(K46,色々!P:Q,2,0),"")</f>
        <v>男子</v>
      </c>
      <c r="Q46" s="48" t="str">
        <f>IFERROR(VLOOKUP(L46,クラス!B:C,2,0),"")</f>
        <v>13～14歳</v>
      </c>
    </row>
    <row r="47" spans="5:17" x14ac:dyDescent="0.15">
      <c r="E47">
        <f>IFERROR(リレーチーム[[#This Row],[チーム番号]],"")</f>
        <v>1046</v>
      </c>
      <c r="F47" t="str">
        <f>IFERROR(リレーチーム[[#This Row],[チーム名]],"")</f>
        <v>伊藤ＳＳ</v>
      </c>
      <c r="G47" t="str">
        <f>IFERROR(リレーチーム[[#This Row],[チーム名カナ]],"")</f>
        <v>ｲﾄｳSS</v>
      </c>
      <c r="H47">
        <f>IFERROR(リレーチーム[[#This Row],[所属番号]],"")</f>
        <v>45</v>
      </c>
      <c r="I47">
        <f>IFERROR(リレーチーム[[#This Row],[種目コード]],"")</f>
        <v>7</v>
      </c>
      <c r="J47">
        <f>IFERROR(リレーチーム[[#This Row],[距離コード]],"")</f>
        <v>4</v>
      </c>
      <c r="K47">
        <f>IFERROR(リレーチーム[[#This Row],[性別コード]],"")</f>
        <v>2</v>
      </c>
      <c r="L47">
        <f>IFERROR(リレーチーム[[#This Row],[新記録判定クラス]],"")</f>
        <v>2</v>
      </c>
      <c r="M47" t="str">
        <f>IFERROR(リレーチーム[[#This Row],[エントリータイム]],"")</f>
        <v xml:space="preserve"> 2:19.26</v>
      </c>
      <c r="N47" t="str">
        <f>IFERROR(VLOOKUP(I47,色々!L:M,2,0),"")</f>
        <v>メドレーリレー</v>
      </c>
      <c r="O47" s="48" t="str">
        <f>IFERROR(VLOOKUP(J47,色々!P:R,3,0),"")</f>
        <v>4×50m</v>
      </c>
      <c r="P47" s="48" t="str">
        <f>IFERROR(VLOOKUP(K47,色々!P:Q,2,0),"")</f>
        <v>女子</v>
      </c>
      <c r="Q47" s="48" t="str">
        <f>IFERROR(VLOOKUP(L47,クラス!B:C,2,0),"")</f>
        <v>11～12歳</v>
      </c>
    </row>
    <row r="48" spans="5:17" x14ac:dyDescent="0.15">
      <c r="E48">
        <f>IFERROR(リレーチーム[[#This Row],[チーム番号]],"")</f>
        <v>1047</v>
      </c>
      <c r="F48" t="str">
        <f>IFERROR(リレーチーム[[#This Row],[チーム名]],"")</f>
        <v>伊藤ＳＳ</v>
      </c>
      <c r="G48" t="str">
        <f>IFERROR(リレーチーム[[#This Row],[チーム名カナ]],"")</f>
        <v>ｲﾄｳSS</v>
      </c>
      <c r="H48">
        <f>IFERROR(リレーチーム[[#This Row],[所属番号]],"")</f>
        <v>45</v>
      </c>
      <c r="I48">
        <f>IFERROR(リレーチーム[[#This Row],[種目コード]],"")</f>
        <v>6</v>
      </c>
      <c r="J48">
        <f>IFERROR(リレーチーム[[#This Row],[距離コード]],"")</f>
        <v>5</v>
      </c>
      <c r="K48">
        <f>IFERROR(リレーチーム[[#This Row],[性別コード]],"")</f>
        <v>2</v>
      </c>
      <c r="L48">
        <f>IFERROR(リレーチーム[[#This Row],[新記録判定クラス]],"")</f>
        <v>4</v>
      </c>
      <c r="M48" t="str">
        <f>IFERROR(リレーチーム[[#This Row],[エントリータイム]],"")</f>
        <v xml:space="preserve"> 4:15.00</v>
      </c>
      <c r="N48" t="str">
        <f>IFERROR(VLOOKUP(I48,色々!L:M,2,0),"")</f>
        <v>フリーリレー</v>
      </c>
      <c r="O48" s="48" t="str">
        <f>IFERROR(VLOOKUP(J48,色々!P:R,3,0),"")</f>
        <v>4×100m</v>
      </c>
      <c r="P48" s="48" t="str">
        <f>IFERROR(VLOOKUP(K48,色々!P:Q,2,0),"")</f>
        <v>女子</v>
      </c>
      <c r="Q48" s="48" t="str">
        <f>IFERROR(VLOOKUP(L48,クラス!B:C,2,0),"")</f>
        <v>15～18歳</v>
      </c>
    </row>
    <row r="49" spans="5:17" x14ac:dyDescent="0.15">
      <c r="E49">
        <f>IFERROR(リレーチーム[[#This Row],[チーム番号]],"")</f>
        <v>1048</v>
      </c>
      <c r="F49" t="str">
        <f>IFERROR(リレーチーム[[#This Row],[チーム名]],"")</f>
        <v>伊藤ＳＳ</v>
      </c>
      <c r="G49" t="str">
        <f>IFERROR(リレーチーム[[#This Row],[チーム名カナ]],"")</f>
        <v>ｲﾄｳSS</v>
      </c>
      <c r="H49">
        <f>IFERROR(リレーチーム[[#This Row],[所属番号]],"")</f>
        <v>45</v>
      </c>
      <c r="I49">
        <f>IFERROR(リレーチーム[[#This Row],[種目コード]],"")</f>
        <v>7</v>
      </c>
      <c r="J49">
        <f>IFERROR(リレーチーム[[#This Row],[距離コード]],"")</f>
        <v>4</v>
      </c>
      <c r="K49">
        <f>IFERROR(リレーチーム[[#This Row],[性別コード]],"")</f>
        <v>1</v>
      </c>
      <c r="L49">
        <f>IFERROR(リレーチーム[[#This Row],[新記録判定クラス]],"")</f>
        <v>1</v>
      </c>
      <c r="M49" t="str">
        <f>IFERROR(リレーチーム[[#This Row],[エントリータイム]],"")</f>
        <v xml:space="preserve"> 2:33.01</v>
      </c>
      <c r="N49" t="str">
        <f>IFERROR(VLOOKUP(I49,色々!L:M,2,0),"")</f>
        <v>メドレーリレー</v>
      </c>
      <c r="O49" s="48" t="str">
        <f>IFERROR(VLOOKUP(J49,色々!P:R,3,0),"")</f>
        <v>4×50m</v>
      </c>
      <c r="P49" s="48" t="str">
        <f>IFERROR(VLOOKUP(K49,色々!P:Q,2,0),"")</f>
        <v>男子</v>
      </c>
      <c r="Q49" s="48" t="str">
        <f>IFERROR(VLOOKUP(L49,クラス!B:C,2,0),"")</f>
        <v>10歳以下</v>
      </c>
    </row>
    <row r="50" spans="5:17" x14ac:dyDescent="0.15">
      <c r="E50">
        <f>IFERROR(リレーチーム[[#This Row],[チーム番号]],"")</f>
        <v>1049</v>
      </c>
      <c r="F50" t="str">
        <f>IFERROR(リレーチーム[[#This Row],[チーム名]],"")</f>
        <v>伊藤ＳＳ</v>
      </c>
      <c r="G50" t="str">
        <f>IFERROR(リレーチーム[[#This Row],[チーム名カナ]],"")</f>
        <v>ｲﾄｳSS</v>
      </c>
      <c r="H50">
        <f>IFERROR(リレーチーム[[#This Row],[所属番号]],"")</f>
        <v>45</v>
      </c>
      <c r="I50">
        <f>IFERROR(リレーチーム[[#This Row],[種目コード]],"")</f>
        <v>7</v>
      </c>
      <c r="J50">
        <f>IFERROR(リレーチーム[[#This Row],[距離コード]],"")</f>
        <v>5</v>
      </c>
      <c r="K50">
        <f>IFERROR(リレーチーム[[#This Row],[性別コード]],"")</f>
        <v>1</v>
      </c>
      <c r="L50">
        <f>IFERROR(リレーチーム[[#This Row],[新記録判定クラス]],"")</f>
        <v>4</v>
      </c>
      <c r="M50" t="str">
        <f>IFERROR(リレーチーム[[#This Row],[エントリータイム]],"")</f>
        <v xml:space="preserve"> 4:06.00</v>
      </c>
      <c r="N50" t="str">
        <f>IFERROR(VLOOKUP(I50,色々!L:M,2,0),"")</f>
        <v>メドレーリレー</v>
      </c>
      <c r="O50" s="48" t="str">
        <f>IFERROR(VLOOKUP(J50,色々!P:R,3,0),"")</f>
        <v>4×100m</v>
      </c>
      <c r="P50" s="48" t="str">
        <f>IFERROR(VLOOKUP(K50,色々!P:Q,2,0),"")</f>
        <v>男子</v>
      </c>
      <c r="Q50" s="48" t="str">
        <f>IFERROR(VLOOKUP(L50,クラス!B:C,2,0),"")</f>
        <v>15～18歳</v>
      </c>
    </row>
    <row r="51" spans="5:17" x14ac:dyDescent="0.15">
      <c r="E51">
        <f>IFERROR(リレーチーム[[#This Row],[チーム番号]],"")</f>
        <v>1050</v>
      </c>
      <c r="F51" t="str">
        <f>IFERROR(リレーチーム[[#This Row],[チーム名]],"")</f>
        <v>伊藤ＳＳ</v>
      </c>
      <c r="G51" t="str">
        <f>IFERROR(リレーチーム[[#This Row],[チーム名カナ]],"")</f>
        <v>ｲﾄｳSS</v>
      </c>
      <c r="H51">
        <f>IFERROR(リレーチーム[[#This Row],[所属番号]],"")</f>
        <v>45</v>
      </c>
      <c r="I51">
        <f>IFERROR(リレーチーム[[#This Row],[種目コード]],"")</f>
        <v>7</v>
      </c>
      <c r="J51">
        <f>IFERROR(リレーチーム[[#This Row],[距離コード]],"")</f>
        <v>5</v>
      </c>
      <c r="K51">
        <f>IFERROR(リレーチーム[[#This Row],[性別コード]],"")</f>
        <v>1</v>
      </c>
      <c r="L51">
        <f>IFERROR(リレーチーム[[#This Row],[新記録判定クラス]],"")</f>
        <v>3</v>
      </c>
      <c r="M51" t="str">
        <f>IFERROR(リレーチーム[[#This Row],[エントリータイム]],"")</f>
        <v xml:space="preserve"> 4:13.00</v>
      </c>
      <c r="N51" t="str">
        <f>IFERROR(VLOOKUP(I51,色々!L:M,2,0),"")</f>
        <v>メドレーリレー</v>
      </c>
      <c r="O51" s="48" t="str">
        <f>IFERROR(VLOOKUP(J51,色々!P:R,3,0),"")</f>
        <v>4×100m</v>
      </c>
      <c r="P51" s="48" t="str">
        <f>IFERROR(VLOOKUP(K51,色々!P:Q,2,0),"")</f>
        <v>男子</v>
      </c>
      <c r="Q51" s="48" t="str">
        <f>IFERROR(VLOOKUP(L51,クラス!B:C,2,0),"")</f>
        <v>13～14歳</v>
      </c>
    </row>
    <row r="52" spans="5:17" x14ac:dyDescent="0.15">
      <c r="E52">
        <f>IFERROR(リレーチーム[[#This Row],[チーム番号]],"")</f>
        <v>1051</v>
      </c>
      <c r="F52" t="str">
        <f>IFERROR(リレーチーム[[#This Row],[チーム名]],"")</f>
        <v>坂出伊藤ＳＳ</v>
      </c>
      <c r="G52" t="str">
        <f>IFERROR(リレーチーム[[#This Row],[チーム名カナ]],"")</f>
        <v>ｻｶｲﾃﾞｲﾄｳ</v>
      </c>
      <c r="H52">
        <f>IFERROR(リレーチーム[[#This Row],[所属番号]],"")</f>
        <v>49</v>
      </c>
      <c r="I52">
        <f>IFERROR(リレーチーム[[#This Row],[種目コード]],"")</f>
        <v>6</v>
      </c>
      <c r="J52">
        <f>IFERROR(リレーチーム[[#This Row],[距離コード]],"")</f>
        <v>5</v>
      </c>
      <c r="K52">
        <f>IFERROR(リレーチーム[[#This Row],[性別コード]],"")</f>
        <v>1</v>
      </c>
      <c r="L52">
        <f>IFERROR(リレーチーム[[#This Row],[新記録判定クラス]],"")</f>
        <v>3</v>
      </c>
      <c r="M52" t="str">
        <f>IFERROR(リレーチーム[[#This Row],[エントリータイム]],"")</f>
        <v xml:space="preserve"> 3:52.00</v>
      </c>
      <c r="N52" t="str">
        <f>IFERROR(VLOOKUP(I52,色々!L:M,2,0),"")</f>
        <v>フリーリレー</v>
      </c>
      <c r="O52" s="48" t="str">
        <f>IFERROR(VLOOKUP(J52,色々!P:R,3,0),"")</f>
        <v>4×100m</v>
      </c>
      <c r="P52" s="48" t="str">
        <f>IFERROR(VLOOKUP(K52,色々!P:Q,2,0),"")</f>
        <v>男子</v>
      </c>
      <c r="Q52" s="48" t="str">
        <f>IFERROR(VLOOKUP(L52,クラス!B:C,2,0),"")</f>
        <v>13～14歳</v>
      </c>
    </row>
    <row r="53" spans="5:17" x14ac:dyDescent="0.15">
      <c r="E53">
        <f>IFERROR(リレーチーム[[#This Row],[チーム番号]],"")</f>
        <v>1052</v>
      </c>
      <c r="F53" t="str">
        <f>IFERROR(リレーチーム[[#This Row],[チーム名]],"")</f>
        <v>坂出伊藤ＳＳ</v>
      </c>
      <c r="G53" t="str">
        <f>IFERROR(リレーチーム[[#This Row],[チーム名カナ]],"")</f>
        <v>ｻｶｲﾃﾞｲﾄｳ</v>
      </c>
      <c r="H53">
        <f>IFERROR(リレーチーム[[#This Row],[所属番号]],"")</f>
        <v>49</v>
      </c>
      <c r="I53">
        <f>IFERROR(リレーチーム[[#This Row],[種目コード]],"")</f>
        <v>6</v>
      </c>
      <c r="J53">
        <f>IFERROR(リレーチーム[[#This Row],[距離コード]],"")</f>
        <v>4</v>
      </c>
      <c r="K53">
        <f>IFERROR(リレーチーム[[#This Row],[性別コード]],"")</f>
        <v>2</v>
      </c>
      <c r="L53">
        <f>IFERROR(リレーチーム[[#This Row],[新記録判定クラス]],"")</f>
        <v>2</v>
      </c>
      <c r="M53" t="str">
        <f>IFERROR(リレーチーム[[#This Row],[エントリータイム]],"")</f>
        <v xml:space="preserve"> 2:13.00</v>
      </c>
      <c r="N53" t="str">
        <f>IFERROR(VLOOKUP(I53,色々!L:M,2,0),"")</f>
        <v>フリーリレー</v>
      </c>
      <c r="O53" s="48" t="str">
        <f>IFERROR(VLOOKUP(J53,色々!P:R,3,0),"")</f>
        <v>4×50m</v>
      </c>
      <c r="P53" s="48" t="str">
        <f>IFERROR(VLOOKUP(K53,色々!P:Q,2,0),"")</f>
        <v>女子</v>
      </c>
      <c r="Q53" s="48" t="str">
        <f>IFERROR(VLOOKUP(L53,クラス!B:C,2,0),"")</f>
        <v>11～12歳</v>
      </c>
    </row>
    <row r="54" spans="5:17" x14ac:dyDescent="0.15">
      <c r="E54">
        <f>IFERROR(リレーチーム[[#This Row],[チーム番号]],"")</f>
        <v>1053</v>
      </c>
      <c r="F54" t="str">
        <f>IFERROR(リレーチーム[[#This Row],[チーム名]],"")</f>
        <v>坂出伊藤ＳＳ</v>
      </c>
      <c r="G54" t="str">
        <f>IFERROR(リレーチーム[[#This Row],[チーム名カナ]],"")</f>
        <v>ｻｶｲﾃﾞｲﾄｳ</v>
      </c>
      <c r="H54">
        <f>IFERROR(リレーチーム[[#This Row],[所属番号]],"")</f>
        <v>49</v>
      </c>
      <c r="I54">
        <f>IFERROR(リレーチーム[[#This Row],[種目コード]],"")</f>
        <v>6</v>
      </c>
      <c r="J54">
        <f>IFERROR(リレーチーム[[#This Row],[距離コード]],"")</f>
        <v>5</v>
      </c>
      <c r="K54">
        <f>IFERROR(リレーチーム[[#This Row],[性別コード]],"")</f>
        <v>2</v>
      </c>
      <c r="L54">
        <f>IFERROR(リレーチーム[[#This Row],[新記録判定クラス]],"")</f>
        <v>3</v>
      </c>
      <c r="M54" t="str">
        <f>IFERROR(リレーチーム[[#This Row],[エントリータイム]],"")</f>
        <v xml:space="preserve"> 4:13.50</v>
      </c>
      <c r="N54" t="str">
        <f>IFERROR(VLOOKUP(I54,色々!L:M,2,0),"")</f>
        <v>フリーリレー</v>
      </c>
      <c r="O54" s="48" t="str">
        <f>IFERROR(VLOOKUP(J54,色々!P:R,3,0),"")</f>
        <v>4×100m</v>
      </c>
      <c r="P54" s="48" t="str">
        <f>IFERROR(VLOOKUP(K54,色々!P:Q,2,0),"")</f>
        <v>女子</v>
      </c>
      <c r="Q54" s="48" t="str">
        <f>IFERROR(VLOOKUP(L54,クラス!B:C,2,0),"")</f>
        <v>13～14歳</v>
      </c>
    </row>
    <row r="55" spans="5:17" x14ac:dyDescent="0.15">
      <c r="E55">
        <f>IFERROR(リレーチーム[[#This Row],[チーム番号]],"")</f>
        <v>1054</v>
      </c>
      <c r="F55" t="str">
        <f>IFERROR(リレーチーム[[#This Row],[チーム名]],"")</f>
        <v>坂出伊藤ＳＳ</v>
      </c>
      <c r="G55" t="str">
        <f>IFERROR(リレーチーム[[#This Row],[チーム名カナ]],"")</f>
        <v>ｻｶｲﾃﾞｲﾄｳ</v>
      </c>
      <c r="H55">
        <f>IFERROR(リレーチーム[[#This Row],[所属番号]],"")</f>
        <v>49</v>
      </c>
      <c r="I55">
        <f>IFERROR(リレーチーム[[#This Row],[種目コード]],"")</f>
        <v>6</v>
      </c>
      <c r="J55">
        <f>IFERROR(リレーチーム[[#This Row],[距離コード]],"")</f>
        <v>5</v>
      </c>
      <c r="K55">
        <f>IFERROR(リレーチーム[[#This Row],[性別コード]],"")</f>
        <v>2</v>
      </c>
      <c r="L55">
        <f>IFERROR(リレーチーム[[#This Row],[新記録判定クラス]],"")</f>
        <v>4</v>
      </c>
      <c r="M55" t="str">
        <f>IFERROR(リレーチーム[[#This Row],[エントリータイム]],"")</f>
        <v xml:space="preserve"> 4:10.50</v>
      </c>
      <c r="N55" t="str">
        <f>IFERROR(VLOOKUP(I55,色々!L:M,2,0),"")</f>
        <v>フリーリレー</v>
      </c>
      <c r="O55" s="48" t="str">
        <f>IFERROR(VLOOKUP(J55,色々!P:R,3,0),"")</f>
        <v>4×100m</v>
      </c>
      <c r="P55" s="48" t="str">
        <f>IFERROR(VLOOKUP(K55,色々!P:Q,2,0),"")</f>
        <v>女子</v>
      </c>
      <c r="Q55" s="48" t="str">
        <f>IFERROR(VLOOKUP(L55,クラス!B:C,2,0),"")</f>
        <v>15～18歳</v>
      </c>
    </row>
    <row r="56" spans="5:17" x14ac:dyDescent="0.15">
      <c r="E56">
        <f>IFERROR(リレーチーム[[#This Row],[チーム番号]],"")</f>
        <v>1055</v>
      </c>
      <c r="F56" t="str">
        <f>IFERROR(リレーチーム[[#This Row],[チーム名]],"")</f>
        <v>坂出伊藤ＳＳ</v>
      </c>
      <c r="G56" t="str">
        <f>IFERROR(リレーチーム[[#This Row],[チーム名カナ]],"")</f>
        <v>ｻｶｲﾃﾞｲﾄｳ</v>
      </c>
      <c r="H56">
        <f>IFERROR(リレーチーム[[#This Row],[所属番号]],"")</f>
        <v>49</v>
      </c>
      <c r="I56">
        <f>IFERROR(リレーチーム[[#This Row],[種目コード]],"")</f>
        <v>7</v>
      </c>
      <c r="J56">
        <f>IFERROR(リレーチーム[[#This Row],[距離コード]],"")</f>
        <v>4</v>
      </c>
      <c r="K56">
        <f>IFERROR(リレーチーム[[#This Row],[性別コード]],"")</f>
        <v>2</v>
      </c>
      <c r="L56">
        <f>IFERROR(リレーチーム[[#This Row],[新記録判定クラス]],"")</f>
        <v>2</v>
      </c>
      <c r="M56" t="str">
        <f>IFERROR(リレーチーム[[#This Row],[エントリータイム]],"")</f>
        <v xml:space="preserve"> 2:22.00</v>
      </c>
      <c r="N56" t="str">
        <f>IFERROR(VLOOKUP(I56,色々!L:M,2,0),"")</f>
        <v>メドレーリレー</v>
      </c>
      <c r="O56" s="48" t="str">
        <f>IFERROR(VLOOKUP(J56,色々!P:R,3,0),"")</f>
        <v>4×50m</v>
      </c>
      <c r="P56" s="48" t="str">
        <f>IFERROR(VLOOKUP(K56,色々!P:Q,2,0),"")</f>
        <v>女子</v>
      </c>
      <c r="Q56" s="48" t="str">
        <f>IFERROR(VLOOKUP(L56,クラス!B:C,2,0),"")</f>
        <v>11～12歳</v>
      </c>
    </row>
    <row r="57" spans="5:17" x14ac:dyDescent="0.15">
      <c r="E57">
        <f>IFERROR(リレーチーム[[#This Row],[チーム番号]],"")</f>
        <v>1056</v>
      </c>
      <c r="F57" t="str">
        <f>IFERROR(リレーチーム[[#This Row],[チーム名]],"")</f>
        <v>坂出伊藤ＳＳ</v>
      </c>
      <c r="G57" t="str">
        <f>IFERROR(リレーチーム[[#This Row],[チーム名カナ]],"")</f>
        <v>ｻｶｲﾃﾞｲﾄｳ</v>
      </c>
      <c r="H57">
        <f>IFERROR(リレーチーム[[#This Row],[所属番号]],"")</f>
        <v>49</v>
      </c>
      <c r="I57">
        <f>IFERROR(リレーチーム[[#This Row],[種目コード]],"")</f>
        <v>7</v>
      </c>
      <c r="J57">
        <f>IFERROR(リレーチーム[[#This Row],[距離コード]],"")</f>
        <v>5</v>
      </c>
      <c r="K57">
        <f>IFERROR(リレーチーム[[#This Row],[性別コード]],"")</f>
        <v>2</v>
      </c>
      <c r="L57">
        <f>IFERROR(リレーチーム[[#This Row],[新記録判定クラス]],"")</f>
        <v>3</v>
      </c>
      <c r="M57" t="str">
        <f>IFERROR(リレーチーム[[#This Row],[エントリータイム]],"")</f>
        <v xml:space="preserve"> 4:36.00</v>
      </c>
      <c r="N57" t="str">
        <f>IFERROR(VLOOKUP(I57,色々!L:M,2,0),"")</f>
        <v>メドレーリレー</v>
      </c>
      <c r="O57" s="48" t="str">
        <f>IFERROR(VLOOKUP(J57,色々!P:R,3,0),"")</f>
        <v>4×100m</v>
      </c>
      <c r="P57" s="48" t="str">
        <f>IFERROR(VLOOKUP(K57,色々!P:Q,2,0),"")</f>
        <v>女子</v>
      </c>
      <c r="Q57" s="48" t="str">
        <f>IFERROR(VLOOKUP(L57,クラス!B:C,2,0),"")</f>
        <v>13～14歳</v>
      </c>
    </row>
    <row r="58" spans="5:17" x14ac:dyDescent="0.15">
      <c r="E58">
        <f>IFERROR(リレーチーム[[#This Row],[チーム番号]],"")</f>
        <v>1057</v>
      </c>
      <c r="F58" t="str">
        <f>IFERROR(リレーチーム[[#This Row],[チーム名]],"")</f>
        <v>坂出伊藤ＳＳ</v>
      </c>
      <c r="G58" t="str">
        <f>IFERROR(リレーチーム[[#This Row],[チーム名カナ]],"")</f>
        <v>ｻｶｲﾃﾞｲﾄｳ</v>
      </c>
      <c r="H58">
        <f>IFERROR(リレーチーム[[#This Row],[所属番号]],"")</f>
        <v>49</v>
      </c>
      <c r="I58">
        <f>IFERROR(リレーチーム[[#This Row],[種目コード]],"")</f>
        <v>7</v>
      </c>
      <c r="J58">
        <f>IFERROR(リレーチーム[[#This Row],[距離コード]],"")</f>
        <v>5</v>
      </c>
      <c r="K58">
        <f>IFERROR(リレーチーム[[#This Row],[性別コード]],"")</f>
        <v>2</v>
      </c>
      <c r="L58">
        <f>IFERROR(リレーチーム[[#This Row],[新記録判定クラス]],"")</f>
        <v>4</v>
      </c>
      <c r="M58" t="str">
        <f>IFERROR(リレーチーム[[#This Row],[エントリータイム]],"")</f>
        <v xml:space="preserve"> 4:29.00</v>
      </c>
      <c r="N58" t="str">
        <f>IFERROR(VLOOKUP(I58,色々!L:M,2,0),"")</f>
        <v>メドレーリレー</v>
      </c>
      <c r="O58" s="48" t="str">
        <f>IFERROR(VLOOKUP(J58,色々!P:R,3,0),"")</f>
        <v>4×100m</v>
      </c>
      <c r="P58" s="48" t="str">
        <f>IFERROR(VLOOKUP(K58,色々!P:Q,2,0),"")</f>
        <v>女子</v>
      </c>
      <c r="Q58" s="48" t="str">
        <f>IFERROR(VLOOKUP(L58,クラス!B:C,2,0),"")</f>
        <v>15～18歳</v>
      </c>
    </row>
    <row r="59" spans="5:17" x14ac:dyDescent="0.15">
      <c r="E59">
        <f>IFERROR(リレーチーム[[#This Row],[チーム番号]],"")</f>
        <v>1058</v>
      </c>
      <c r="F59" t="str">
        <f>IFERROR(リレーチーム[[#This Row],[チーム名]],"")</f>
        <v>坂出伊藤ＳＳ</v>
      </c>
      <c r="G59" t="str">
        <f>IFERROR(リレーチーム[[#This Row],[チーム名カナ]],"")</f>
        <v>ｻｶｲﾃﾞｲﾄｳ</v>
      </c>
      <c r="H59">
        <f>IFERROR(リレーチーム[[#This Row],[所属番号]],"")</f>
        <v>49</v>
      </c>
      <c r="I59">
        <f>IFERROR(リレーチーム[[#This Row],[種目コード]],"")</f>
        <v>7</v>
      </c>
      <c r="J59">
        <f>IFERROR(リレーチーム[[#This Row],[距離コード]],"")</f>
        <v>5</v>
      </c>
      <c r="K59">
        <f>IFERROR(リレーチーム[[#This Row],[性別コード]],"")</f>
        <v>1</v>
      </c>
      <c r="L59">
        <f>IFERROR(リレーチーム[[#This Row],[新記録判定クラス]],"")</f>
        <v>3</v>
      </c>
      <c r="M59" t="str">
        <f>IFERROR(リレーチーム[[#This Row],[エントリータイム]],"")</f>
        <v xml:space="preserve"> 4:05.00</v>
      </c>
      <c r="N59" t="str">
        <f>IFERROR(VLOOKUP(I59,色々!L:M,2,0),"")</f>
        <v>メドレーリレー</v>
      </c>
      <c r="O59" s="48" t="str">
        <f>IFERROR(VLOOKUP(J59,色々!P:R,3,0),"")</f>
        <v>4×100m</v>
      </c>
      <c r="P59" s="48" t="str">
        <f>IFERROR(VLOOKUP(K59,色々!P:Q,2,0),"")</f>
        <v>男子</v>
      </c>
      <c r="Q59" s="48" t="str">
        <f>IFERROR(VLOOKUP(L59,クラス!B:C,2,0),"")</f>
        <v>13～14歳</v>
      </c>
    </row>
    <row r="60" spans="5:17" x14ac:dyDescent="0.15">
      <c r="E60">
        <f>IFERROR(リレーチーム[[#This Row],[チーム番号]],"")</f>
        <v>1059</v>
      </c>
      <c r="F60" t="str">
        <f>IFERROR(リレーチーム[[#This Row],[チーム名]],"")</f>
        <v>サンダーＳＳ</v>
      </c>
      <c r="G60" t="str">
        <f>IFERROR(リレーチーム[[#This Row],[チーム名カナ]],"")</f>
        <v>ｻﾝﾀﾞｰSS</v>
      </c>
      <c r="H60">
        <f>IFERROR(リレーチーム[[#This Row],[所属番号]],"")</f>
        <v>26</v>
      </c>
      <c r="I60">
        <f>IFERROR(リレーチーム[[#This Row],[種目コード]],"")</f>
        <v>6</v>
      </c>
      <c r="J60">
        <f>IFERROR(リレーチーム[[#This Row],[距離コード]],"")</f>
        <v>4</v>
      </c>
      <c r="K60">
        <f>IFERROR(リレーチーム[[#This Row],[性別コード]],"")</f>
        <v>2</v>
      </c>
      <c r="L60">
        <f>IFERROR(リレーチーム[[#This Row],[新記録判定クラス]],"")</f>
        <v>2</v>
      </c>
      <c r="M60" t="str">
        <f>IFERROR(リレーチーム[[#This Row],[エントリータイム]],"")</f>
        <v xml:space="preserve"> 2:06.00</v>
      </c>
      <c r="N60" t="str">
        <f>IFERROR(VLOOKUP(I60,色々!L:M,2,0),"")</f>
        <v>フリーリレー</v>
      </c>
      <c r="O60" s="48" t="str">
        <f>IFERROR(VLOOKUP(J60,色々!P:R,3,0),"")</f>
        <v>4×50m</v>
      </c>
      <c r="P60" s="48" t="str">
        <f>IFERROR(VLOOKUP(K60,色々!P:Q,2,0),"")</f>
        <v>女子</v>
      </c>
      <c r="Q60" s="48" t="str">
        <f>IFERROR(VLOOKUP(L60,クラス!B:C,2,0),"")</f>
        <v>11～12歳</v>
      </c>
    </row>
    <row r="61" spans="5:17" x14ac:dyDescent="0.15">
      <c r="E61">
        <f>IFERROR(リレーチーム[[#This Row],[チーム番号]],"")</f>
        <v>1060</v>
      </c>
      <c r="F61" t="str">
        <f>IFERROR(リレーチーム[[#This Row],[チーム名]],"")</f>
        <v>サンダーＳＳ</v>
      </c>
      <c r="G61" t="str">
        <f>IFERROR(リレーチーム[[#This Row],[チーム名カナ]],"")</f>
        <v>ｻﾝﾀﾞｰSS</v>
      </c>
      <c r="H61">
        <f>IFERROR(リレーチーム[[#This Row],[所属番号]],"")</f>
        <v>26</v>
      </c>
      <c r="I61">
        <f>IFERROR(リレーチーム[[#This Row],[種目コード]],"")</f>
        <v>6</v>
      </c>
      <c r="J61">
        <f>IFERROR(リレーチーム[[#This Row],[距離コード]],"")</f>
        <v>5</v>
      </c>
      <c r="K61">
        <f>IFERROR(リレーチーム[[#This Row],[性別コード]],"")</f>
        <v>2</v>
      </c>
      <c r="L61">
        <f>IFERROR(リレーチーム[[#This Row],[新記録判定クラス]],"")</f>
        <v>3</v>
      </c>
      <c r="M61" t="str">
        <f>IFERROR(リレーチーム[[#This Row],[エントリータイム]],"")</f>
        <v xml:space="preserve"> 4:17.00</v>
      </c>
      <c r="N61" t="str">
        <f>IFERROR(VLOOKUP(I61,色々!L:M,2,0),"")</f>
        <v>フリーリレー</v>
      </c>
      <c r="O61" s="48" t="str">
        <f>IFERROR(VLOOKUP(J61,色々!P:R,3,0),"")</f>
        <v>4×100m</v>
      </c>
      <c r="P61" s="48" t="str">
        <f>IFERROR(VLOOKUP(K61,色々!P:Q,2,0),"")</f>
        <v>女子</v>
      </c>
      <c r="Q61" s="48" t="str">
        <f>IFERROR(VLOOKUP(L61,クラス!B:C,2,0),"")</f>
        <v>13～14歳</v>
      </c>
    </row>
    <row r="62" spans="5:17" x14ac:dyDescent="0.15">
      <c r="E62">
        <f>IFERROR(リレーチーム[[#This Row],[チーム番号]],"")</f>
        <v>1061</v>
      </c>
      <c r="F62" t="str">
        <f>IFERROR(リレーチーム[[#This Row],[チーム名]],"")</f>
        <v>サンダーＳＳ</v>
      </c>
      <c r="G62" t="str">
        <f>IFERROR(リレーチーム[[#This Row],[チーム名カナ]],"")</f>
        <v>ｻﾝﾀﾞｰSS</v>
      </c>
      <c r="H62">
        <f>IFERROR(リレーチーム[[#This Row],[所属番号]],"")</f>
        <v>26</v>
      </c>
      <c r="I62">
        <f>IFERROR(リレーチーム[[#This Row],[種目コード]],"")</f>
        <v>7</v>
      </c>
      <c r="J62">
        <f>IFERROR(リレーチーム[[#This Row],[距離コード]],"")</f>
        <v>4</v>
      </c>
      <c r="K62">
        <f>IFERROR(リレーチーム[[#This Row],[性別コード]],"")</f>
        <v>1</v>
      </c>
      <c r="L62">
        <f>IFERROR(リレーチーム[[#This Row],[新記録判定クラス]],"")</f>
        <v>2</v>
      </c>
      <c r="M62" t="str">
        <f>IFERROR(リレーチーム[[#This Row],[エントリータイム]],"")</f>
        <v xml:space="preserve"> 2:10.50</v>
      </c>
      <c r="N62" t="str">
        <f>IFERROR(VLOOKUP(I62,色々!L:M,2,0),"")</f>
        <v>メドレーリレー</v>
      </c>
      <c r="O62" s="48" t="str">
        <f>IFERROR(VLOOKUP(J62,色々!P:R,3,0),"")</f>
        <v>4×50m</v>
      </c>
      <c r="P62" s="48" t="str">
        <f>IFERROR(VLOOKUP(K62,色々!P:Q,2,0),"")</f>
        <v>男子</v>
      </c>
      <c r="Q62" s="48" t="str">
        <f>IFERROR(VLOOKUP(L62,クラス!B:C,2,0),"")</f>
        <v>11～12歳</v>
      </c>
    </row>
    <row r="63" spans="5:17" x14ac:dyDescent="0.15">
      <c r="E63">
        <f>IFERROR(リレーチーム[[#This Row],[チーム番号]],"")</f>
        <v>1062</v>
      </c>
      <c r="F63" t="str">
        <f>IFERROR(リレーチーム[[#This Row],[チーム名]],"")</f>
        <v>サンダーＳＳ</v>
      </c>
      <c r="G63" t="str">
        <f>IFERROR(リレーチーム[[#This Row],[チーム名カナ]],"")</f>
        <v>ｻﾝﾀﾞｰSS</v>
      </c>
      <c r="H63">
        <f>IFERROR(リレーチーム[[#This Row],[所属番号]],"")</f>
        <v>26</v>
      </c>
      <c r="I63">
        <f>IFERROR(リレーチーム[[#This Row],[種目コード]],"")</f>
        <v>6</v>
      </c>
      <c r="J63">
        <f>IFERROR(リレーチーム[[#This Row],[距離コード]],"")</f>
        <v>5</v>
      </c>
      <c r="K63">
        <f>IFERROR(リレーチーム[[#This Row],[性別コード]],"")</f>
        <v>1</v>
      </c>
      <c r="L63">
        <f>IFERROR(リレーチーム[[#This Row],[新記録判定クラス]],"")</f>
        <v>3</v>
      </c>
      <c r="M63" t="str">
        <f>IFERROR(リレーチーム[[#This Row],[エントリータイム]],"")</f>
        <v xml:space="preserve"> 3:57.00</v>
      </c>
      <c r="N63" t="str">
        <f>IFERROR(VLOOKUP(I63,色々!L:M,2,0),"")</f>
        <v>フリーリレー</v>
      </c>
      <c r="O63" s="48" t="str">
        <f>IFERROR(VLOOKUP(J63,色々!P:R,3,0),"")</f>
        <v>4×100m</v>
      </c>
      <c r="P63" s="48" t="str">
        <f>IFERROR(VLOOKUP(K63,色々!P:Q,2,0),"")</f>
        <v>男子</v>
      </c>
      <c r="Q63" s="48" t="str">
        <f>IFERROR(VLOOKUP(L63,クラス!B:C,2,0),"")</f>
        <v>13～14歳</v>
      </c>
    </row>
    <row r="64" spans="5:17" x14ac:dyDescent="0.15">
      <c r="E64">
        <f>IFERROR(リレーチーム[[#This Row],[チーム番号]],"")</f>
        <v>1063</v>
      </c>
      <c r="F64" t="str">
        <f>IFERROR(リレーチーム[[#This Row],[チーム名]],"")</f>
        <v>サンダーＳＳ</v>
      </c>
      <c r="G64" t="str">
        <f>IFERROR(リレーチーム[[#This Row],[チーム名カナ]],"")</f>
        <v>ｻﾝﾀﾞｰSS</v>
      </c>
      <c r="H64">
        <f>IFERROR(リレーチーム[[#This Row],[所属番号]],"")</f>
        <v>26</v>
      </c>
      <c r="I64">
        <f>IFERROR(リレーチーム[[#This Row],[種目コード]],"")</f>
        <v>6</v>
      </c>
      <c r="J64">
        <f>IFERROR(リレーチーム[[#This Row],[距離コード]],"")</f>
        <v>5</v>
      </c>
      <c r="K64">
        <f>IFERROR(リレーチーム[[#This Row],[性別コード]],"")</f>
        <v>2</v>
      </c>
      <c r="L64">
        <f>IFERROR(リレーチーム[[#This Row],[新記録判定クラス]],"")</f>
        <v>4</v>
      </c>
      <c r="M64" t="str">
        <f>IFERROR(リレーチーム[[#This Row],[エントリータイム]],"")</f>
        <v xml:space="preserve"> 4:04.00</v>
      </c>
      <c r="N64" t="str">
        <f>IFERROR(VLOOKUP(I64,色々!L:M,2,0),"")</f>
        <v>フリーリレー</v>
      </c>
      <c r="O64" s="48" t="str">
        <f>IFERROR(VLOOKUP(J64,色々!P:R,3,0),"")</f>
        <v>4×100m</v>
      </c>
      <c r="P64" s="48" t="str">
        <f>IFERROR(VLOOKUP(K64,色々!P:Q,2,0),"")</f>
        <v>女子</v>
      </c>
      <c r="Q64" s="48" t="str">
        <f>IFERROR(VLOOKUP(L64,クラス!B:C,2,0),"")</f>
        <v>15～18歳</v>
      </c>
    </row>
    <row r="65" spans="5:17" x14ac:dyDescent="0.15">
      <c r="E65">
        <f>IFERROR(リレーチーム[[#This Row],[チーム番号]],"")</f>
        <v>1064</v>
      </c>
      <c r="F65" t="str">
        <f>IFERROR(リレーチーム[[#This Row],[チーム名]],"")</f>
        <v>サンダーＳＳ</v>
      </c>
      <c r="G65" t="str">
        <f>IFERROR(リレーチーム[[#This Row],[チーム名カナ]],"")</f>
        <v>ｻﾝﾀﾞｰSS</v>
      </c>
      <c r="H65">
        <f>IFERROR(リレーチーム[[#This Row],[所属番号]],"")</f>
        <v>26</v>
      </c>
      <c r="I65">
        <f>IFERROR(リレーチーム[[#This Row],[種目コード]],"")</f>
        <v>7</v>
      </c>
      <c r="J65">
        <f>IFERROR(リレーチーム[[#This Row],[距離コード]],"")</f>
        <v>4</v>
      </c>
      <c r="K65">
        <f>IFERROR(リレーチーム[[#This Row],[性別コード]],"")</f>
        <v>2</v>
      </c>
      <c r="L65">
        <f>IFERROR(リレーチーム[[#This Row],[新記録判定クラス]],"")</f>
        <v>2</v>
      </c>
      <c r="M65" t="str">
        <f>IFERROR(リレーチーム[[#This Row],[エントリータイム]],"")</f>
        <v xml:space="preserve"> 2:18.50</v>
      </c>
      <c r="N65" t="str">
        <f>IFERROR(VLOOKUP(I65,色々!L:M,2,0),"")</f>
        <v>メドレーリレー</v>
      </c>
      <c r="O65" s="48" t="str">
        <f>IFERROR(VLOOKUP(J65,色々!P:R,3,0),"")</f>
        <v>4×50m</v>
      </c>
      <c r="P65" s="48" t="str">
        <f>IFERROR(VLOOKUP(K65,色々!P:Q,2,0),"")</f>
        <v>女子</v>
      </c>
      <c r="Q65" s="48" t="str">
        <f>IFERROR(VLOOKUP(L65,クラス!B:C,2,0),"")</f>
        <v>11～12歳</v>
      </c>
    </row>
    <row r="66" spans="5:17" x14ac:dyDescent="0.15">
      <c r="E66">
        <f>IFERROR(リレーチーム[[#This Row],[チーム番号]],"")</f>
        <v>1065</v>
      </c>
      <c r="F66" t="str">
        <f>IFERROR(リレーチーム[[#This Row],[チーム名]],"")</f>
        <v>サンダーＳＳ</v>
      </c>
      <c r="G66" t="str">
        <f>IFERROR(リレーチーム[[#This Row],[チーム名カナ]],"")</f>
        <v>ｻﾝﾀﾞｰSS</v>
      </c>
      <c r="H66">
        <f>IFERROR(リレーチーム[[#This Row],[所属番号]],"")</f>
        <v>26</v>
      </c>
      <c r="I66">
        <f>IFERROR(リレーチーム[[#This Row],[種目コード]],"")</f>
        <v>7</v>
      </c>
      <c r="J66">
        <f>IFERROR(リレーチーム[[#This Row],[距離コード]],"")</f>
        <v>5</v>
      </c>
      <c r="K66">
        <f>IFERROR(リレーチーム[[#This Row],[性別コード]],"")</f>
        <v>2</v>
      </c>
      <c r="L66">
        <f>IFERROR(リレーチーム[[#This Row],[新記録判定クラス]],"")</f>
        <v>4</v>
      </c>
      <c r="M66" t="str">
        <f>IFERROR(リレーチーム[[#This Row],[エントリータイム]],"")</f>
        <v xml:space="preserve"> 4:21.00</v>
      </c>
      <c r="N66" t="str">
        <f>IFERROR(VLOOKUP(I66,色々!L:M,2,0),"")</f>
        <v>メドレーリレー</v>
      </c>
      <c r="O66" s="48" t="str">
        <f>IFERROR(VLOOKUP(J66,色々!P:R,3,0),"")</f>
        <v>4×100m</v>
      </c>
      <c r="P66" s="48" t="str">
        <f>IFERROR(VLOOKUP(K66,色々!P:Q,2,0),"")</f>
        <v>女子</v>
      </c>
      <c r="Q66" s="48" t="str">
        <f>IFERROR(VLOOKUP(L66,クラス!B:C,2,0),"")</f>
        <v>15～18歳</v>
      </c>
    </row>
    <row r="67" spans="5:17" x14ac:dyDescent="0.15">
      <c r="E67">
        <f>IFERROR(リレーチーム[[#This Row],[チーム番号]],"")</f>
        <v>1066</v>
      </c>
      <c r="F67" t="str">
        <f>IFERROR(リレーチーム[[#This Row],[チーム名]],"")</f>
        <v>サンダーＳＳ</v>
      </c>
      <c r="G67" t="str">
        <f>IFERROR(リレーチーム[[#This Row],[チーム名カナ]],"")</f>
        <v>ｻﾝﾀﾞｰSS</v>
      </c>
      <c r="H67">
        <f>IFERROR(リレーチーム[[#This Row],[所属番号]],"")</f>
        <v>26</v>
      </c>
      <c r="I67">
        <f>IFERROR(リレーチーム[[#This Row],[種目コード]],"")</f>
        <v>6</v>
      </c>
      <c r="J67">
        <f>IFERROR(リレーチーム[[#This Row],[距離コード]],"")</f>
        <v>4</v>
      </c>
      <c r="K67">
        <f>IFERROR(リレーチーム[[#This Row],[性別コード]],"")</f>
        <v>1</v>
      </c>
      <c r="L67">
        <f>IFERROR(リレーチーム[[#This Row],[新記録判定クラス]],"")</f>
        <v>2</v>
      </c>
      <c r="M67" t="str">
        <f>IFERROR(リレーチーム[[#This Row],[エントリータイム]],"")</f>
        <v xml:space="preserve"> 1:58.00</v>
      </c>
      <c r="N67" t="str">
        <f>IFERROR(VLOOKUP(I67,色々!L:M,2,0),"")</f>
        <v>フリーリレー</v>
      </c>
      <c r="O67" s="48" t="str">
        <f>IFERROR(VLOOKUP(J67,色々!P:R,3,0),"")</f>
        <v>4×50m</v>
      </c>
      <c r="P67" s="48" t="str">
        <f>IFERROR(VLOOKUP(K67,色々!P:Q,2,0),"")</f>
        <v>男子</v>
      </c>
      <c r="Q67" s="48" t="str">
        <f>IFERROR(VLOOKUP(L67,クラス!B:C,2,0),"")</f>
        <v>11～12歳</v>
      </c>
    </row>
    <row r="68" spans="5:17" x14ac:dyDescent="0.15">
      <c r="E68">
        <f>IFERROR(リレーチーム[[#This Row],[チーム番号]],"")</f>
        <v>1067</v>
      </c>
      <c r="F68" t="str">
        <f>IFERROR(リレーチーム[[#This Row],[チーム名]],"")</f>
        <v>サンダーＳＳ</v>
      </c>
      <c r="G68" t="str">
        <f>IFERROR(リレーチーム[[#This Row],[チーム名カナ]],"")</f>
        <v>ｻﾝﾀﾞｰSS</v>
      </c>
      <c r="H68">
        <f>IFERROR(リレーチーム[[#This Row],[所属番号]],"")</f>
        <v>26</v>
      </c>
      <c r="I68">
        <f>IFERROR(リレーチーム[[#This Row],[種目コード]],"")</f>
        <v>7</v>
      </c>
      <c r="J68">
        <f>IFERROR(リレーチーム[[#This Row],[距離コード]],"")</f>
        <v>5</v>
      </c>
      <c r="K68">
        <f>IFERROR(リレーチーム[[#This Row],[性別コード]],"")</f>
        <v>1</v>
      </c>
      <c r="L68">
        <f>IFERROR(リレーチーム[[#This Row],[新記録判定クラス]],"")</f>
        <v>3</v>
      </c>
      <c r="M68" t="str">
        <f>IFERROR(リレーチーム[[#This Row],[エントリータイム]],"")</f>
        <v xml:space="preserve"> 4:21.00</v>
      </c>
      <c r="N68" t="str">
        <f>IFERROR(VLOOKUP(I68,色々!L:M,2,0),"")</f>
        <v>メドレーリレー</v>
      </c>
      <c r="O68" s="48" t="str">
        <f>IFERROR(VLOOKUP(J68,色々!P:R,3,0),"")</f>
        <v>4×100m</v>
      </c>
      <c r="P68" s="48" t="str">
        <f>IFERROR(VLOOKUP(K68,色々!P:Q,2,0),"")</f>
        <v>男子</v>
      </c>
      <c r="Q68" s="48" t="str">
        <f>IFERROR(VLOOKUP(L68,クラス!B:C,2,0),"")</f>
        <v>13～14歳</v>
      </c>
    </row>
    <row r="69" spans="5:17" x14ac:dyDescent="0.15">
      <c r="E69">
        <f>IFERROR(リレーチーム[[#This Row],[チーム番号]],"")</f>
        <v>1068</v>
      </c>
      <c r="F69" t="str">
        <f>IFERROR(リレーチーム[[#This Row],[チーム名]],"")</f>
        <v>ジャパン三木</v>
      </c>
      <c r="G69" t="str">
        <f>IFERROR(リレーチーム[[#This Row],[チーム名カナ]],"")</f>
        <v>ｼﾞｬﾊﾟﾝﾐｷ</v>
      </c>
      <c r="H69">
        <f>IFERROR(リレーチーム[[#This Row],[所属番号]],"")</f>
        <v>31</v>
      </c>
      <c r="I69">
        <f>IFERROR(リレーチーム[[#This Row],[種目コード]],"")</f>
        <v>7</v>
      </c>
      <c r="J69">
        <f>IFERROR(リレーチーム[[#This Row],[距離コード]],"")</f>
        <v>5</v>
      </c>
      <c r="K69">
        <f>IFERROR(リレーチーム[[#This Row],[性別コード]],"")</f>
        <v>1</v>
      </c>
      <c r="L69">
        <f>IFERROR(リレーチーム[[#This Row],[新記録判定クラス]],"")</f>
        <v>4</v>
      </c>
      <c r="M69" t="str">
        <f>IFERROR(リレーチーム[[#This Row],[エントリータイム]],"")</f>
        <v xml:space="preserve"> 3:48.00</v>
      </c>
      <c r="N69" t="str">
        <f>IFERROR(VLOOKUP(I69,色々!L:M,2,0),"")</f>
        <v>メドレーリレー</v>
      </c>
      <c r="O69" s="48" t="str">
        <f>IFERROR(VLOOKUP(J69,色々!P:R,3,0),"")</f>
        <v>4×100m</v>
      </c>
      <c r="P69" s="48" t="str">
        <f>IFERROR(VLOOKUP(K69,色々!P:Q,2,0),"")</f>
        <v>男子</v>
      </c>
      <c r="Q69" s="48" t="str">
        <f>IFERROR(VLOOKUP(L69,クラス!B:C,2,0),"")</f>
        <v>15～18歳</v>
      </c>
    </row>
    <row r="70" spans="5:17" x14ac:dyDescent="0.15">
      <c r="E70">
        <f>IFERROR(リレーチーム[[#This Row],[チーム番号]],"")</f>
        <v>1069</v>
      </c>
      <c r="F70" t="str">
        <f>IFERROR(リレーチーム[[#This Row],[チーム名]],"")</f>
        <v>ジャパン三木</v>
      </c>
      <c r="G70" t="str">
        <f>IFERROR(リレーチーム[[#This Row],[チーム名カナ]],"")</f>
        <v>ｼﾞｬﾊﾟﾝﾐｷ</v>
      </c>
      <c r="H70">
        <f>IFERROR(リレーチーム[[#This Row],[所属番号]],"")</f>
        <v>31</v>
      </c>
      <c r="I70">
        <f>IFERROR(リレーチーム[[#This Row],[種目コード]],"")</f>
        <v>7</v>
      </c>
      <c r="J70">
        <f>IFERROR(リレーチーム[[#This Row],[距離コード]],"")</f>
        <v>5</v>
      </c>
      <c r="K70">
        <f>IFERROR(リレーチーム[[#This Row],[性別コード]],"")</f>
        <v>2</v>
      </c>
      <c r="L70">
        <f>IFERROR(リレーチーム[[#This Row],[新記録判定クラス]],"")</f>
        <v>3</v>
      </c>
      <c r="M70" t="str">
        <f>IFERROR(リレーチーム[[#This Row],[エントリータイム]],"")</f>
        <v xml:space="preserve"> 4:43.00</v>
      </c>
      <c r="N70" t="str">
        <f>IFERROR(VLOOKUP(I70,色々!L:M,2,0),"")</f>
        <v>メドレーリレー</v>
      </c>
      <c r="O70" s="48" t="str">
        <f>IFERROR(VLOOKUP(J70,色々!P:R,3,0),"")</f>
        <v>4×100m</v>
      </c>
      <c r="P70" s="48" t="str">
        <f>IFERROR(VLOOKUP(K70,色々!P:Q,2,0),"")</f>
        <v>女子</v>
      </c>
      <c r="Q70" s="48" t="str">
        <f>IFERROR(VLOOKUP(L70,クラス!B:C,2,0),"")</f>
        <v>13～14歳</v>
      </c>
    </row>
    <row r="71" spans="5:17" x14ac:dyDescent="0.15">
      <c r="E71">
        <f>IFERROR(リレーチーム[[#This Row],[チーム番号]],"")</f>
        <v>1070</v>
      </c>
      <c r="F71" t="str">
        <f>IFERROR(リレーチーム[[#This Row],[チーム名]],"")</f>
        <v>ジャパン三木</v>
      </c>
      <c r="G71" t="str">
        <f>IFERROR(リレーチーム[[#This Row],[チーム名カナ]],"")</f>
        <v>ｼﾞｬﾊﾟﾝﾐｷ</v>
      </c>
      <c r="H71">
        <f>IFERROR(リレーチーム[[#This Row],[所属番号]],"")</f>
        <v>31</v>
      </c>
      <c r="I71">
        <f>IFERROR(リレーチーム[[#This Row],[種目コード]],"")</f>
        <v>7</v>
      </c>
      <c r="J71">
        <f>IFERROR(リレーチーム[[#This Row],[距離コード]],"")</f>
        <v>5</v>
      </c>
      <c r="K71">
        <f>IFERROR(リレーチーム[[#This Row],[性別コード]],"")</f>
        <v>2</v>
      </c>
      <c r="L71">
        <f>IFERROR(リレーチーム[[#This Row],[新記録判定クラス]],"")</f>
        <v>4</v>
      </c>
      <c r="M71" t="str">
        <f>IFERROR(リレーチーム[[#This Row],[エントリータイム]],"")</f>
        <v xml:space="preserve"> 4:30.00</v>
      </c>
      <c r="N71" t="str">
        <f>IFERROR(VLOOKUP(I71,色々!L:M,2,0),"")</f>
        <v>メドレーリレー</v>
      </c>
      <c r="O71" s="48" t="str">
        <f>IFERROR(VLOOKUP(J71,色々!P:R,3,0),"")</f>
        <v>4×100m</v>
      </c>
      <c r="P71" s="48" t="str">
        <f>IFERROR(VLOOKUP(K71,色々!P:Q,2,0),"")</f>
        <v>女子</v>
      </c>
      <c r="Q71" s="48" t="str">
        <f>IFERROR(VLOOKUP(L71,クラス!B:C,2,0),"")</f>
        <v>15～18歳</v>
      </c>
    </row>
    <row r="72" spans="5:17" x14ac:dyDescent="0.15">
      <c r="E72">
        <f>IFERROR(リレーチーム[[#This Row],[チーム番号]],"")</f>
        <v>1071</v>
      </c>
      <c r="F72" t="str">
        <f>IFERROR(リレーチーム[[#This Row],[チーム名]],"")</f>
        <v>ジャパン三木</v>
      </c>
      <c r="G72" t="str">
        <f>IFERROR(リレーチーム[[#This Row],[チーム名カナ]],"")</f>
        <v>ｼﾞｬﾊﾟﾝﾐｷ</v>
      </c>
      <c r="H72">
        <f>IFERROR(リレーチーム[[#This Row],[所属番号]],"")</f>
        <v>31</v>
      </c>
      <c r="I72">
        <f>IFERROR(リレーチーム[[#This Row],[種目コード]],"")</f>
        <v>6</v>
      </c>
      <c r="J72">
        <f>IFERROR(リレーチーム[[#This Row],[距離コード]],"")</f>
        <v>5</v>
      </c>
      <c r="K72">
        <f>IFERROR(リレーチーム[[#This Row],[性別コード]],"")</f>
        <v>2</v>
      </c>
      <c r="L72">
        <f>IFERROR(リレーチーム[[#This Row],[新記録判定クラス]],"")</f>
        <v>3</v>
      </c>
      <c r="M72" t="str">
        <f>IFERROR(リレーチーム[[#This Row],[エントリータイム]],"")</f>
        <v xml:space="preserve"> 4:20.00</v>
      </c>
      <c r="N72" t="str">
        <f>IFERROR(VLOOKUP(I72,色々!L:M,2,0),"")</f>
        <v>フリーリレー</v>
      </c>
      <c r="O72" s="48" t="str">
        <f>IFERROR(VLOOKUP(J72,色々!P:R,3,0),"")</f>
        <v>4×100m</v>
      </c>
      <c r="P72" s="48" t="str">
        <f>IFERROR(VLOOKUP(K72,色々!P:Q,2,0),"")</f>
        <v>女子</v>
      </c>
      <c r="Q72" s="48" t="str">
        <f>IFERROR(VLOOKUP(L72,クラス!B:C,2,0),"")</f>
        <v>13～14歳</v>
      </c>
    </row>
    <row r="73" spans="5:17" x14ac:dyDescent="0.15">
      <c r="E73">
        <f>IFERROR(リレーチーム[[#This Row],[チーム番号]],"")</f>
        <v>1072</v>
      </c>
      <c r="F73" t="str">
        <f>IFERROR(リレーチーム[[#This Row],[チーム名]],"")</f>
        <v>ジャパン三木</v>
      </c>
      <c r="G73" t="str">
        <f>IFERROR(リレーチーム[[#This Row],[チーム名カナ]],"")</f>
        <v>ｼﾞｬﾊﾟﾝﾐｷ</v>
      </c>
      <c r="H73">
        <f>IFERROR(リレーチーム[[#This Row],[所属番号]],"")</f>
        <v>31</v>
      </c>
      <c r="I73">
        <f>IFERROR(リレーチーム[[#This Row],[種目コード]],"")</f>
        <v>6</v>
      </c>
      <c r="J73">
        <f>IFERROR(リレーチーム[[#This Row],[距離コード]],"")</f>
        <v>5</v>
      </c>
      <c r="K73">
        <f>IFERROR(リレーチーム[[#This Row],[性別コード]],"")</f>
        <v>2</v>
      </c>
      <c r="L73">
        <f>IFERROR(リレーチーム[[#This Row],[新記録判定クラス]],"")</f>
        <v>4</v>
      </c>
      <c r="M73" t="str">
        <f>IFERROR(リレーチーム[[#This Row],[エントリータイム]],"")</f>
        <v xml:space="preserve"> 4:08.00</v>
      </c>
      <c r="N73" t="str">
        <f>IFERROR(VLOOKUP(I73,色々!L:M,2,0),"")</f>
        <v>フリーリレー</v>
      </c>
      <c r="O73" s="48" t="str">
        <f>IFERROR(VLOOKUP(J73,色々!P:R,3,0),"")</f>
        <v>4×100m</v>
      </c>
      <c r="P73" s="48" t="str">
        <f>IFERROR(VLOOKUP(K73,色々!P:Q,2,0),"")</f>
        <v>女子</v>
      </c>
      <c r="Q73" s="48" t="str">
        <f>IFERROR(VLOOKUP(L73,クラス!B:C,2,0),"")</f>
        <v>15～18歳</v>
      </c>
    </row>
    <row r="74" spans="5:17" x14ac:dyDescent="0.15">
      <c r="E74">
        <f>IFERROR(リレーチーム[[#This Row],[チーム番号]],"")</f>
        <v>1073</v>
      </c>
      <c r="F74" t="str">
        <f>IFERROR(リレーチーム[[#This Row],[チーム名]],"")</f>
        <v>ジャパン三木</v>
      </c>
      <c r="G74" t="str">
        <f>IFERROR(リレーチーム[[#This Row],[チーム名カナ]],"")</f>
        <v>ｼﾞｬﾊﾟﾝﾐｷ</v>
      </c>
      <c r="H74">
        <f>IFERROR(リレーチーム[[#This Row],[所属番号]],"")</f>
        <v>31</v>
      </c>
      <c r="I74">
        <f>IFERROR(リレーチーム[[#This Row],[種目コード]],"")</f>
        <v>7</v>
      </c>
      <c r="J74">
        <f>IFERROR(リレーチーム[[#This Row],[距離コード]],"")</f>
        <v>5</v>
      </c>
      <c r="K74">
        <f>IFERROR(リレーチーム[[#This Row],[性別コード]],"")</f>
        <v>1</v>
      </c>
      <c r="L74">
        <f>IFERROR(リレーチーム[[#This Row],[新記録判定クラス]],"")</f>
        <v>3</v>
      </c>
      <c r="M74" t="str">
        <f>IFERROR(リレーチーム[[#This Row],[エントリータイム]],"")</f>
        <v xml:space="preserve"> 4:22.00</v>
      </c>
      <c r="N74" t="str">
        <f>IFERROR(VLOOKUP(I74,色々!L:M,2,0),"")</f>
        <v>メドレーリレー</v>
      </c>
      <c r="O74" s="48" t="str">
        <f>IFERROR(VLOOKUP(J74,色々!P:R,3,0),"")</f>
        <v>4×100m</v>
      </c>
      <c r="P74" s="48" t="str">
        <f>IFERROR(VLOOKUP(K74,色々!P:Q,2,0),"")</f>
        <v>男子</v>
      </c>
      <c r="Q74" s="48" t="str">
        <f>IFERROR(VLOOKUP(L74,クラス!B:C,2,0),"")</f>
        <v>13～14歳</v>
      </c>
    </row>
    <row r="75" spans="5:17" x14ac:dyDescent="0.15">
      <c r="E75">
        <f>IFERROR(リレーチーム[[#This Row],[チーム番号]],"")</f>
        <v>1074</v>
      </c>
      <c r="F75" t="str">
        <f>IFERROR(リレーチーム[[#This Row],[チーム名]],"")</f>
        <v>ジャパン三木</v>
      </c>
      <c r="G75" t="str">
        <f>IFERROR(リレーチーム[[#This Row],[チーム名カナ]],"")</f>
        <v>ｼﾞｬﾊﾟﾝﾐｷ</v>
      </c>
      <c r="H75">
        <f>IFERROR(リレーチーム[[#This Row],[所属番号]],"")</f>
        <v>31</v>
      </c>
      <c r="I75">
        <f>IFERROR(リレーチーム[[#This Row],[種目コード]],"")</f>
        <v>7</v>
      </c>
      <c r="J75">
        <f>IFERROR(リレーチーム[[#This Row],[距離コード]],"")</f>
        <v>4</v>
      </c>
      <c r="K75">
        <f>IFERROR(リレーチーム[[#This Row],[性別コード]],"")</f>
        <v>1</v>
      </c>
      <c r="L75">
        <f>IFERROR(リレーチーム[[#This Row],[新記録判定クラス]],"")</f>
        <v>1</v>
      </c>
      <c r="M75" t="str">
        <f>IFERROR(リレーチーム[[#This Row],[エントリータイム]],"")</f>
        <v xml:space="preserve"> 2:38.00</v>
      </c>
      <c r="N75" t="str">
        <f>IFERROR(VLOOKUP(I75,色々!L:M,2,0),"")</f>
        <v>メドレーリレー</v>
      </c>
      <c r="O75" s="48" t="str">
        <f>IFERROR(VLOOKUP(J75,色々!P:R,3,0),"")</f>
        <v>4×50m</v>
      </c>
      <c r="P75" s="48" t="str">
        <f>IFERROR(VLOOKUP(K75,色々!P:Q,2,0),"")</f>
        <v>男子</v>
      </c>
      <c r="Q75" s="48" t="str">
        <f>IFERROR(VLOOKUP(L75,クラス!B:C,2,0),"")</f>
        <v>10歳以下</v>
      </c>
    </row>
    <row r="76" spans="5:17" x14ac:dyDescent="0.15">
      <c r="E76">
        <f>IFERROR(リレーチーム[[#This Row],[チーム番号]],"")</f>
        <v>1075</v>
      </c>
      <c r="F76" t="str">
        <f>IFERROR(リレーチーム[[#This Row],[チーム名]],"")</f>
        <v>ジャパン三木</v>
      </c>
      <c r="G76" t="str">
        <f>IFERROR(リレーチーム[[#This Row],[チーム名カナ]],"")</f>
        <v>ｼﾞｬﾊﾟﾝﾐｷ</v>
      </c>
      <c r="H76">
        <f>IFERROR(リレーチーム[[#This Row],[所属番号]],"")</f>
        <v>31</v>
      </c>
      <c r="I76">
        <f>IFERROR(リレーチーム[[#This Row],[種目コード]],"")</f>
        <v>6</v>
      </c>
      <c r="J76">
        <f>IFERROR(リレーチーム[[#This Row],[距離コード]],"")</f>
        <v>5</v>
      </c>
      <c r="K76">
        <f>IFERROR(リレーチーム[[#This Row],[性別コード]],"")</f>
        <v>1</v>
      </c>
      <c r="L76">
        <f>IFERROR(リレーチーム[[#This Row],[新記録判定クラス]],"")</f>
        <v>3</v>
      </c>
      <c r="M76" t="str">
        <f>IFERROR(リレーチーム[[#This Row],[エントリータイム]],"")</f>
        <v xml:space="preserve"> 3:58.00</v>
      </c>
      <c r="N76" t="str">
        <f>IFERROR(VLOOKUP(I76,色々!L:M,2,0),"")</f>
        <v>フリーリレー</v>
      </c>
      <c r="O76" s="48" t="str">
        <f>IFERROR(VLOOKUP(J76,色々!P:R,3,0),"")</f>
        <v>4×100m</v>
      </c>
      <c r="P76" s="48" t="str">
        <f>IFERROR(VLOOKUP(K76,色々!P:Q,2,0),"")</f>
        <v>男子</v>
      </c>
      <c r="Q76" s="48" t="str">
        <f>IFERROR(VLOOKUP(L76,クラス!B:C,2,0),"")</f>
        <v>13～14歳</v>
      </c>
    </row>
    <row r="77" spans="5:17" x14ac:dyDescent="0.15">
      <c r="E77">
        <f>IFERROR(リレーチーム[[#This Row],[チーム番号]],"")</f>
        <v>1076</v>
      </c>
      <c r="F77" t="str">
        <f>IFERROR(リレーチーム[[#This Row],[チーム名]],"")</f>
        <v>ジャパン三木</v>
      </c>
      <c r="G77" t="str">
        <f>IFERROR(リレーチーム[[#This Row],[チーム名カナ]],"")</f>
        <v>ｼﾞｬﾊﾟﾝﾐｷ</v>
      </c>
      <c r="H77">
        <f>IFERROR(リレーチーム[[#This Row],[所属番号]],"")</f>
        <v>31</v>
      </c>
      <c r="I77">
        <f>IFERROR(リレーチーム[[#This Row],[種目コード]],"")</f>
        <v>6</v>
      </c>
      <c r="J77">
        <f>IFERROR(リレーチーム[[#This Row],[距離コード]],"")</f>
        <v>5</v>
      </c>
      <c r="K77">
        <f>IFERROR(リレーチーム[[#This Row],[性別コード]],"")</f>
        <v>1</v>
      </c>
      <c r="L77">
        <f>IFERROR(リレーチーム[[#This Row],[新記録判定クラス]],"")</f>
        <v>4</v>
      </c>
      <c r="M77" t="str">
        <f>IFERROR(リレーチーム[[#This Row],[エントリータイム]],"")</f>
        <v xml:space="preserve"> 3:31.00</v>
      </c>
      <c r="N77" t="str">
        <f>IFERROR(VLOOKUP(I77,色々!L:M,2,0),"")</f>
        <v>フリーリレー</v>
      </c>
      <c r="O77" s="48" t="str">
        <f>IFERROR(VLOOKUP(J77,色々!P:R,3,0),"")</f>
        <v>4×100m</v>
      </c>
      <c r="P77" s="48" t="str">
        <f>IFERROR(VLOOKUP(K77,色々!P:Q,2,0),"")</f>
        <v>男子</v>
      </c>
      <c r="Q77" s="48" t="str">
        <f>IFERROR(VLOOKUP(L77,クラス!B:C,2,0),"")</f>
        <v>15～18歳</v>
      </c>
    </row>
    <row r="78" spans="5:17" x14ac:dyDescent="0.15">
      <c r="E78">
        <f>IFERROR(リレーチーム[[#This Row],[チーム番号]],"")</f>
        <v>1077</v>
      </c>
      <c r="F78" t="str">
        <f>IFERROR(リレーチーム[[#This Row],[チーム名]],"")</f>
        <v>ジャパン三木</v>
      </c>
      <c r="G78" t="str">
        <f>IFERROR(リレーチーム[[#This Row],[チーム名カナ]],"")</f>
        <v>ｼﾞｬﾊﾟﾝﾐｷ</v>
      </c>
      <c r="H78">
        <f>IFERROR(リレーチーム[[#This Row],[所属番号]],"")</f>
        <v>31</v>
      </c>
      <c r="I78">
        <f>IFERROR(リレーチーム[[#This Row],[種目コード]],"")</f>
        <v>6</v>
      </c>
      <c r="J78">
        <f>IFERROR(リレーチーム[[#This Row],[距離コード]],"")</f>
        <v>4</v>
      </c>
      <c r="K78">
        <f>IFERROR(リレーチーム[[#This Row],[性別コード]],"")</f>
        <v>1</v>
      </c>
      <c r="L78">
        <f>IFERROR(リレーチーム[[#This Row],[新記録判定クラス]],"")</f>
        <v>1</v>
      </c>
      <c r="M78" t="str">
        <f>IFERROR(リレーチーム[[#This Row],[エントリータイム]],"")</f>
        <v xml:space="preserve"> 2:19.10</v>
      </c>
      <c r="N78" t="str">
        <f>IFERROR(VLOOKUP(I78,色々!L:M,2,0),"")</f>
        <v>フリーリレー</v>
      </c>
      <c r="O78" s="48" t="str">
        <f>IFERROR(VLOOKUP(J78,色々!P:R,3,0),"")</f>
        <v>4×50m</v>
      </c>
      <c r="P78" s="48" t="str">
        <f>IFERROR(VLOOKUP(K78,色々!P:Q,2,0),"")</f>
        <v>男子</v>
      </c>
      <c r="Q78" s="48" t="str">
        <f>IFERROR(VLOOKUP(L78,クラス!B:C,2,0),"")</f>
        <v>10歳以下</v>
      </c>
    </row>
    <row r="79" spans="5:17" x14ac:dyDescent="0.15">
      <c r="E79">
        <f>IFERROR(リレーチーム[[#This Row],[チーム番号]],"")</f>
        <v>1078</v>
      </c>
      <c r="F79" t="str">
        <f>IFERROR(リレーチーム[[#This Row],[チーム名]],"")</f>
        <v>ＷＡＭＳＳ</v>
      </c>
      <c r="G79" t="str">
        <f>IFERROR(リレーチーム[[#This Row],[チーム名カナ]],"")</f>
        <v>WAMSS</v>
      </c>
      <c r="H79">
        <f>IFERROR(リレーチーム[[#This Row],[所属番号]],"")</f>
        <v>16</v>
      </c>
      <c r="I79">
        <f>IFERROR(リレーチーム[[#This Row],[種目コード]],"")</f>
        <v>7</v>
      </c>
      <c r="J79">
        <f>IFERROR(リレーチーム[[#This Row],[距離コード]],"")</f>
        <v>5</v>
      </c>
      <c r="K79">
        <f>IFERROR(リレーチーム[[#This Row],[性別コード]],"")</f>
        <v>2</v>
      </c>
      <c r="L79">
        <f>IFERROR(リレーチーム[[#This Row],[新記録判定クラス]],"")</f>
        <v>3</v>
      </c>
      <c r="M79" t="str">
        <f>IFERROR(リレーチーム[[#This Row],[エントリータイム]],"")</f>
        <v xml:space="preserve"> 4:39.00</v>
      </c>
      <c r="N79" t="str">
        <f>IFERROR(VLOOKUP(I79,色々!L:M,2,0),"")</f>
        <v>メドレーリレー</v>
      </c>
      <c r="O79" s="48" t="str">
        <f>IFERROR(VLOOKUP(J79,色々!P:R,3,0),"")</f>
        <v>4×100m</v>
      </c>
      <c r="P79" s="48" t="str">
        <f>IFERROR(VLOOKUP(K79,色々!P:Q,2,0),"")</f>
        <v>女子</v>
      </c>
      <c r="Q79" s="48" t="str">
        <f>IFERROR(VLOOKUP(L79,クラス!B:C,2,0),"")</f>
        <v>13～14歳</v>
      </c>
    </row>
    <row r="80" spans="5:17" x14ac:dyDescent="0.15">
      <c r="E80">
        <f>IFERROR(リレーチーム[[#This Row],[チーム番号]],"")</f>
        <v>1079</v>
      </c>
      <c r="F80" t="str">
        <f>IFERROR(リレーチーム[[#This Row],[チーム名]],"")</f>
        <v>ＷＡＭＳＳ</v>
      </c>
      <c r="G80" t="str">
        <f>IFERROR(リレーチーム[[#This Row],[チーム名カナ]],"")</f>
        <v>WAMSS</v>
      </c>
      <c r="H80">
        <f>IFERROR(リレーチーム[[#This Row],[所属番号]],"")</f>
        <v>16</v>
      </c>
      <c r="I80">
        <f>IFERROR(リレーチーム[[#This Row],[種目コード]],"")</f>
        <v>6</v>
      </c>
      <c r="J80">
        <f>IFERROR(リレーチーム[[#This Row],[距離コード]],"")</f>
        <v>5</v>
      </c>
      <c r="K80">
        <f>IFERROR(リレーチーム[[#This Row],[性別コード]],"")</f>
        <v>1</v>
      </c>
      <c r="L80">
        <f>IFERROR(リレーチーム[[#This Row],[新記録判定クラス]],"")</f>
        <v>4</v>
      </c>
      <c r="M80" t="str">
        <f>IFERROR(リレーチーム[[#This Row],[エントリータイム]],"")</f>
        <v xml:space="preserve"> 3:45.00</v>
      </c>
      <c r="N80" t="str">
        <f>IFERROR(VLOOKUP(I80,色々!L:M,2,0),"")</f>
        <v>フリーリレー</v>
      </c>
      <c r="O80" s="48" t="str">
        <f>IFERROR(VLOOKUP(J80,色々!P:R,3,0),"")</f>
        <v>4×100m</v>
      </c>
      <c r="P80" s="48" t="str">
        <f>IFERROR(VLOOKUP(K80,色々!P:Q,2,0),"")</f>
        <v>男子</v>
      </c>
      <c r="Q80" s="48" t="str">
        <f>IFERROR(VLOOKUP(L80,クラス!B:C,2,0),"")</f>
        <v>15～18歳</v>
      </c>
    </row>
    <row r="81" spans="5:17" x14ac:dyDescent="0.15">
      <c r="E81">
        <f>IFERROR(リレーチーム[[#This Row],[チーム番号]],"")</f>
        <v>1080</v>
      </c>
      <c r="F81" t="str">
        <f>IFERROR(リレーチーム[[#This Row],[チーム名]],"")</f>
        <v>ＷＡＭＳＳ</v>
      </c>
      <c r="G81" t="str">
        <f>IFERROR(リレーチーム[[#This Row],[チーム名カナ]],"")</f>
        <v>WAMSS</v>
      </c>
      <c r="H81">
        <f>IFERROR(リレーチーム[[#This Row],[所属番号]],"")</f>
        <v>16</v>
      </c>
      <c r="I81">
        <f>IFERROR(リレーチーム[[#This Row],[種目コード]],"")</f>
        <v>7</v>
      </c>
      <c r="J81">
        <f>IFERROR(リレーチーム[[#This Row],[距離コード]],"")</f>
        <v>5</v>
      </c>
      <c r="K81">
        <f>IFERROR(リレーチーム[[#This Row],[性別コード]],"")</f>
        <v>1</v>
      </c>
      <c r="L81">
        <f>IFERROR(リレーチーム[[#This Row],[新記録判定クラス]],"")</f>
        <v>4</v>
      </c>
      <c r="M81" t="str">
        <f>IFERROR(リレーチーム[[#This Row],[エントリータイム]],"")</f>
        <v xml:space="preserve"> 3:55.00</v>
      </c>
      <c r="N81" t="str">
        <f>IFERROR(VLOOKUP(I81,色々!L:M,2,0),"")</f>
        <v>メドレーリレー</v>
      </c>
      <c r="O81" s="48" t="str">
        <f>IFERROR(VLOOKUP(J81,色々!P:R,3,0),"")</f>
        <v>4×100m</v>
      </c>
      <c r="P81" s="48" t="str">
        <f>IFERROR(VLOOKUP(K81,色々!P:Q,2,0),"")</f>
        <v>男子</v>
      </c>
      <c r="Q81" s="48" t="str">
        <f>IFERROR(VLOOKUP(L81,クラス!B:C,2,0),"")</f>
        <v>15～18歳</v>
      </c>
    </row>
    <row r="82" spans="5:17" x14ac:dyDescent="0.15">
      <c r="E82">
        <f>IFERROR(リレーチーム[[#This Row],[チーム番号]],"")</f>
        <v>1081</v>
      </c>
      <c r="F82" t="str">
        <f>IFERROR(リレーチーム[[#This Row],[チーム名]],"")</f>
        <v>ＷＡＭＳＳ</v>
      </c>
      <c r="G82" t="str">
        <f>IFERROR(リレーチーム[[#This Row],[チーム名カナ]],"")</f>
        <v>WAMSS</v>
      </c>
      <c r="H82">
        <f>IFERROR(リレーチーム[[#This Row],[所属番号]],"")</f>
        <v>16</v>
      </c>
      <c r="I82">
        <f>IFERROR(リレーチーム[[#This Row],[種目コード]],"")</f>
        <v>6</v>
      </c>
      <c r="J82">
        <f>IFERROR(リレーチーム[[#This Row],[距離コード]],"")</f>
        <v>5</v>
      </c>
      <c r="K82">
        <f>IFERROR(リレーチーム[[#This Row],[性別コード]],"")</f>
        <v>2</v>
      </c>
      <c r="L82">
        <f>IFERROR(リレーチーム[[#This Row],[新記録判定クラス]],"")</f>
        <v>3</v>
      </c>
      <c r="M82" t="str">
        <f>IFERROR(リレーチーム[[#This Row],[エントリータイム]],"")</f>
        <v xml:space="preserve"> 4:14.00</v>
      </c>
      <c r="N82" t="str">
        <f>IFERROR(VLOOKUP(I82,色々!L:M,2,0),"")</f>
        <v>フリーリレー</v>
      </c>
      <c r="O82" s="48" t="str">
        <f>IFERROR(VLOOKUP(J82,色々!P:R,3,0),"")</f>
        <v>4×100m</v>
      </c>
      <c r="P82" s="48" t="str">
        <f>IFERROR(VLOOKUP(K82,色々!P:Q,2,0),"")</f>
        <v>女子</v>
      </c>
      <c r="Q82" s="48" t="str">
        <f>IFERROR(VLOOKUP(L82,クラス!B:C,2,0),"")</f>
        <v>13～14歳</v>
      </c>
    </row>
    <row r="83" spans="5:17" x14ac:dyDescent="0.15">
      <c r="E83">
        <f>IFERROR(リレーチーム[[#This Row],[チーム番号]],"")</f>
        <v>1082</v>
      </c>
      <c r="F83" t="str">
        <f>IFERROR(リレーチーム[[#This Row],[チーム名]],"")</f>
        <v>ハッピーＳＳ</v>
      </c>
      <c r="G83" t="str">
        <f>IFERROR(リレーチーム[[#This Row],[チーム名カナ]],"")</f>
        <v>ﾊｯﾋﾟｰSS</v>
      </c>
      <c r="H83">
        <f>IFERROR(リレーチーム[[#This Row],[所属番号]],"")</f>
        <v>33</v>
      </c>
      <c r="I83">
        <f>IFERROR(リレーチーム[[#This Row],[種目コード]],"")</f>
        <v>6</v>
      </c>
      <c r="J83">
        <f>IFERROR(リレーチーム[[#This Row],[距離コード]],"")</f>
        <v>4</v>
      </c>
      <c r="K83">
        <f>IFERROR(リレーチーム[[#This Row],[性別コード]],"")</f>
        <v>1</v>
      </c>
      <c r="L83">
        <f>IFERROR(リレーチーム[[#This Row],[新記録判定クラス]],"")</f>
        <v>1</v>
      </c>
      <c r="M83" t="str">
        <f>IFERROR(リレーチーム[[#This Row],[エントリータイム]],"")</f>
        <v xml:space="preserve"> 2:14.00</v>
      </c>
      <c r="N83" t="str">
        <f>IFERROR(VLOOKUP(I83,色々!L:M,2,0),"")</f>
        <v>フリーリレー</v>
      </c>
      <c r="O83" s="48" t="str">
        <f>IFERROR(VLOOKUP(J83,色々!P:R,3,0),"")</f>
        <v>4×50m</v>
      </c>
      <c r="P83" s="48" t="str">
        <f>IFERROR(VLOOKUP(K83,色々!P:Q,2,0),"")</f>
        <v>男子</v>
      </c>
      <c r="Q83" s="48" t="str">
        <f>IFERROR(VLOOKUP(L83,クラス!B:C,2,0),"")</f>
        <v>10歳以下</v>
      </c>
    </row>
    <row r="84" spans="5:17" x14ac:dyDescent="0.15">
      <c r="E84">
        <f>IFERROR(リレーチーム[[#This Row],[チーム番号]],"")</f>
        <v>1083</v>
      </c>
      <c r="F84" t="str">
        <f>IFERROR(リレーチーム[[#This Row],[チーム名]],"")</f>
        <v>ハッピーＳＳ</v>
      </c>
      <c r="G84" t="str">
        <f>IFERROR(リレーチーム[[#This Row],[チーム名カナ]],"")</f>
        <v>ﾊｯﾋﾟｰSS</v>
      </c>
      <c r="H84">
        <f>IFERROR(リレーチーム[[#This Row],[所属番号]],"")</f>
        <v>33</v>
      </c>
      <c r="I84">
        <f>IFERROR(リレーチーム[[#This Row],[種目コード]],"")</f>
        <v>7</v>
      </c>
      <c r="J84">
        <f>IFERROR(リレーチーム[[#This Row],[距離コード]],"")</f>
        <v>4</v>
      </c>
      <c r="K84">
        <f>IFERROR(リレーチーム[[#This Row],[性別コード]],"")</f>
        <v>1</v>
      </c>
      <c r="L84">
        <f>IFERROR(リレーチーム[[#This Row],[新記録判定クラス]],"")</f>
        <v>1</v>
      </c>
      <c r="M84" t="str">
        <f>IFERROR(リレーチーム[[#This Row],[エントリータイム]],"")</f>
        <v xml:space="preserve"> 2:30.00</v>
      </c>
      <c r="N84" t="str">
        <f>IFERROR(VLOOKUP(I84,色々!L:M,2,0),"")</f>
        <v>メドレーリレー</v>
      </c>
      <c r="O84" s="48" t="str">
        <f>IFERROR(VLOOKUP(J84,色々!P:R,3,0),"")</f>
        <v>4×50m</v>
      </c>
      <c r="P84" s="48" t="str">
        <f>IFERROR(VLOOKUP(K84,色々!P:Q,2,0),"")</f>
        <v>男子</v>
      </c>
      <c r="Q84" s="48" t="str">
        <f>IFERROR(VLOOKUP(L84,クラス!B:C,2,0),"")</f>
        <v>10歳以下</v>
      </c>
    </row>
    <row r="85" spans="5:17" x14ac:dyDescent="0.15">
      <c r="E85">
        <f>IFERROR(リレーチーム[[#This Row],[チーム番号]],"")</f>
        <v>1084</v>
      </c>
      <c r="F85" t="str">
        <f>IFERROR(リレーチーム[[#This Row],[チーム名]],"")</f>
        <v>ハッピー鴨島</v>
      </c>
      <c r="G85" t="str">
        <f>IFERROR(リレーチーム[[#This Row],[チーム名カナ]],"")</f>
        <v>ﾊｯﾋﾟｰｶﾓｼ</v>
      </c>
      <c r="H85">
        <f>IFERROR(リレーチーム[[#This Row],[所属番号]],"")</f>
        <v>35</v>
      </c>
      <c r="I85">
        <f>IFERROR(リレーチーム[[#This Row],[種目コード]],"")</f>
        <v>6</v>
      </c>
      <c r="J85">
        <f>IFERROR(リレーチーム[[#This Row],[距離コード]],"")</f>
        <v>5</v>
      </c>
      <c r="K85">
        <f>IFERROR(リレーチーム[[#This Row],[性別コード]],"")</f>
        <v>1</v>
      </c>
      <c r="L85">
        <f>IFERROR(リレーチーム[[#This Row],[新記録判定クラス]],"")</f>
        <v>3</v>
      </c>
      <c r="M85" t="str">
        <f>IFERROR(リレーチーム[[#This Row],[エントリータイム]],"")</f>
        <v xml:space="preserve"> 4:02.00</v>
      </c>
      <c r="N85" t="str">
        <f>IFERROR(VLOOKUP(I85,色々!L:M,2,0),"")</f>
        <v>フリーリレー</v>
      </c>
      <c r="O85" s="48" t="str">
        <f>IFERROR(VLOOKUP(J85,色々!P:R,3,0),"")</f>
        <v>4×100m</v>
      </c>
      <c r="P85" s="48" t="str">
        <f>IFERROR(VLOOKUP(K85,色々!P:Q,2,0),"")</f>
        <v>男子</v>
      </c>
      <c r="Q85" s="48" t="str">
        <f>IFERROR(VLOOKUP(L85,クラス!B:C,2,0),"")</f>
        <v>13～14歳</v>
      </c>
    </row>
    <row r="86" spans="5:17" x14ac:dyDescent="0.15">
      <c r="E86">
        <f>IFERROR(リレーチーム[[#This Row],[チーム番号]],"")</f>
        <v>1085</v>
      </c>
      <c r="F86" t="str">
        <f>IFERROR(リレーチーム[[#This Row],[チーム名]],"")</f>
        <v>ハッピー鴨島</v>
      </c>
      <c r="G86" t="str">
        <f>IFERROR(リレーチーム[[#This Row],[チーム名カナ]],"")</f>
        <v>ﾊｯﾋﾟｰｶﾓｼ</v>
      </c>
      <c r="H86">
        <f>IFERROR(リレーチーム[[#This Row],[所属番号]],"")</f>
        <v>35</v>
      </c>
      <c r="I86">
        <f>IFERROR(リレーチーム[[#This Row],[種目コード]],"")</f>
        <v>6</v>
      </c>
      <c r="J86">
        <f>IFERROR(リレーチーム[[#This Row],[距離コード]],"")</f>
        <v>4</v>
      </c>
      <c r="K86">
        <f>IFERROR(リレーチーム[[#This Row],[性別コード]],"")</f>
        <v>2</v>
      </c>
      <c r="L86">
        <f>IFERROR(リレーチーム[[#This Row],[新記録判定クラス]],"")</f>
        <v>2</v>
      </c>
      <c r="M86" t="str">
        <f>IFERROR(リレーチーム[[#This Row],[エントリータイム]],"")</f>
        <v xml:space="preserve"> 2:04.51</v>
      </c>
      <c r="N86" t="str">
        <f>IFERROR(VLOOKUP(I86,色々!L:M,2,0),"")</f>
        <v>フリーリレー</v>
      </c>
      <c r="O86" s="48" t="str">
        <f>IFERROR(VLOOKUP(J86,色々!P:R,3,0),"")</f>
        <v>4×50m</v>
      </c>
      <c r="P86" s="48" t="str">
        <f>IFERROR(VLOOKUP(K86,色々!P:Q,2,0),"")</f>
        <v>女子</v>
      </c>
      <c r="Q86" s="48" t="str">
        <f>IFERROR(VLOOKUP(L86,クラス!B:C,2,0),"")</f>
        <v>11～12歳</v>
      </c>
    </row>
    <row r="87" spans="5:17" x14ac:dyDescent="0.15">
      <c r="E87">
        <f>IFERROR(リレーチーム[[#This Row],[チーム番号]],"")</f>
        <v>1086</v>
      </c>
      <c r="F87" t="str">
        <f>IFERROR(リレーチーム[[#This Row],[チーム名]],"")</f>
        <v>ハッピー鴨島</v>
      </c>
      <c r="G87" t="str">
        <f>IFERROR(リレーチーム[[#This Row],[チーム名カナ]],"")</f>
        <v>ﾊｯﾋﾟｰｶﾓｼ</v>
      </c>
      <c r="H87">
        <f>IFERROR(リレーチーム[[#This Row],[所属番号]],"")</f>
        <v>35</v>
      </c>
      <c r="I87">
        <f>IFERROR(リレーチーム[[#This Row],[種目コード]],"")</f>
        <v>7</v>
      </c>
      <c r="J87">
        <f>IFERROR(リレーチーム[[#This Row],[距離コード]],"")</f>
        <v>4</v>
      </c>
      <c r="K87">
        <f>IFERROR(リレーチーム[[#This Row],[性別コード]],"")</f>
        <v>2</v>
      </c>
      <c r="L87">
        <f>IFERROR(リレーチーム[[#This Row],[新記録判定クラス]],"")</f>
        <v>2</v>
      </c>
      <c r="M87" t="str">
        <f>IFERROR(リレーチーム[[#This Row],[エントリータイム]],"")</f>
        <v xml:space="preserve"> 2:20.44</v>
      </c>
      <c r="N87" t="str">
        <f>IFERROR(VLOOKUP(I87,色々!L:M,2,0),"")</f>
        <v>メドレーリレー</v>
      </c>
      <c r="O87" s="48" t="str">
        <f>IFERROR(VLOOKUP(J87,色々!P:R,3,0),"")</f>
        <v>4×50m</v>
      </c>
      <c r="P87" s="48" t="str">
        <f>IFERROR(VLOOKUP(K87,色々!P:Q,2,0),"")</f>
        <v>女子</v>
      </c>
      <c r="Q87" s="48" t="str">
        <f>IFERROR(VLOOKUP(L87,クラス!B:C,2,0),"")</f>
        <v>11～12歳</v>
      </c>
    </row>
    <row r="88" spans="5:17" x14ac:dyDescent="0.15">
      <c r="E88">
        <f>IFERROR(リレーチーム[[#This Row],[チーム番号]],"")</f>
        <v>1087</v>
      </c>
      <c r="F88" t="str">
        <f>IFERROR(リレーチーム[[#This Row],[チーム名]],"")</f>
        <v>ＯＫＳＳ</v>
      </c>
      <c r="G88" t="str">
        <f>IFERROR(リレーチーム[[#This Row],[チーム名カナ]],"")</f>
        <v>OKSS</v>
      </c>
      <c r="H88">
        <f>IFERROR(リレーチーム[[#This Row],[所属番号]],"")</f>
        <v>10</v>
      </c>
      <c r="I88">
        <f>IFERROR(リレーチーム[[#This Row],[種目コード]],"")</f>
        <v>7</v>
      </c>
      <c r="J88">
        <f>IFERROR(リレーチーム[[#This Row],[距離コード]],"")</f>
        <v>5</v>
      </c>
      <c r="K88">
        <f>IFERROR(リレーチーム[[#This Row],[性別コード]],"")</f>
        <v>1</v>
      </c>
      <c r="L88">
        <f>IFERROR(リレーチーム[[#This Row],[新記録判定クラス]],"")</f>
        <v>3</v>
      </c>
      <c r="M88" t="str">
        <f>IFERROR(リレーチーム[[#This Row],[エントリータイム]],"")</f>
        <v xml:space="preserve"> 4:17.57</v>
      </c>
      <c r="N88" t="str">
        <f>IFERROR(VLOOKUP(I88,色々!L:M,2,0),"")</f>
        <v>メドレーリレー</v>
      </c>
      <c r="O88" s="48" t="str">
        <f>IFERROR(VLOOKUP(J88,色々!P:R,3,0),"")</f>
        <v>4×100m</v>
      </c>
      <c r="P88" s="48" t="str">
        <f>IFERROR(VLOOKUP(K88,色々!P:Q,2,0),"")</f>
        <v>男子</v>
      </c>
      <c r="Q88" s="48" t="str">
        <f>IFERROR(VLOOKUP(L88,クラス!B:C,2,0),"")</f>
        <v>13～14歳</v>
      </c>
    </row>
    <row r="89" spans="5:17" x14ac:dyDescent="0.15">
      <c r="E89">
        <f>IFERROR(リレーチーム[[#This Row],[チーム番号]],"")</f>
        <v>1088</v>
      </c>
      <c r="F89" t="str">
        <f>IFERROR(リレーチーム[[#This Row],[チーム名]],"")</f>
        <v>ＯＫＳＳ</v>
      </c>
      <c r="G89" t="str">
        <f>IFERROR(リレーチーム[[#This Row],[チーム名カナ]],"")</f>
        <v>OKSS</v>
      </c>
      <c r="H89">
        <f>IFERROR(リレーチーム[[#This Row],[所属番号]],"")</f>
        <v>10</v>
      </c>
      <c r="I89">
        <f>IFERROR(リレーチーム[[#This Row],[種目コード]],"")</f>
        <v>6</v>
      </c>
      <c r="J89">
        <f>IFERROR(リレーチーム[[#This Row],[距離コード]],"")</f>
        <v>5</v>
      </c>
      <c r="K89">
        <f>IFERROR(リレーチーム[[#This Row],[性別コード]],"")</f>
        <v>2</v>
      </c>
      <c r="L89">
        <f>IFERROR(リレーチーム[[#This Row],[新記録判定クラス]],"")</f>
        <v>3</v>
      </c>
      <c r="M89" t="str">
        <f>IFERROR(リレーチーム[[#This Row],[エントリータイム]],"")</f>
        <v xml:space="preserve"> 4:10.17</v>
      </c>
      <c r="N89" t="str">
        <f>IFERROR(VLOOKUP(I89,色々!L:M,2,0),"")</f>
        <v>フリーリレー</v>
      </c>
      <c r="O89" s="48" t="str">
        <f>IFERROR(VLOOKUP(J89,色々!P:R,3,0),"")</f>
        <v>4×100m</v>
      </c>
      <c r="P89" s="48" t="str">
        <f>IFERROR(VLOOKUP(K89,色々!P:Q,2,0),"")</f>
        <v>女子</v>
      </c>
      <c r="Q89" s="48" t="str">
        <f>IFERROR(VLOOKUP(L89,クラス!B:C,2,0),"")</f>
        <v>13～14歳</v>
      </c>
    </row>
    <row r="90" spans="5:17" x14ac:dyDescent="0.15">
      <c r="E90">
        <f>IFERROR(リレーチーム[[#This Row],[チーム番号]],"")</f>
        <v>1089</v>
      </c>
      <c r="F90" t="str">
        <f>IFERROR(リレーチーム[[#This Row],[チーム名]],"")</f>
        <v>ＯＫＳＳ</v>
      </c>
      <c r="G90" t="str">
        <f>IFERROR(リレーチーム[[#This Row],[チーム名カナ]],"")</f>
        <v>OKSS</v>
      </c>
      <c r="H90">
        <f>IFERROR(リレーチーム[[#This Row],[所属番号]],"")</f>
        <v>10</v>
      </c>
      <c r="I90">
        <f>IFERROR(リレーチーム[[#This Row],[種目コード]],"")</f>
        <v>6</v>
      </c>
      <c r="J90">
        <f>IFERROR(リレーチーム[[#This Row],[距離コード]],"")</f>
        <v>4</v>
      </c>
      <c r="K90">
        <f>IFERROR(リレーチーム[[#This Row],[性別コード]],"")</f>
        <v>2</v>
      </c>
      <c r="L90">
        <f>IFERROR(リレーチーム[[#This Row],[新記録判定クラス]],"")</f>
        <v>1</v>
      </c>
      <c r="M90" t="str">
        <f>IFERROR(リレーチーム[[#This Row],[エントリータイム]],"")</f>
        <v xml:space="preserve"> 2:15.69</v>
      </c>
      <c r="N90" t="str">
        <f>IFERROR(VLOOKUP(I90,色々!L:M,2,0),"")</f>
        <v>フリーリレー</v>
      </c>
      <c r="O90" s="48" t="str">
        <f>IFERROR(VLOOKUP(J90,色々!P:R,3,0),"")</f>
        <v>4×50m</v>
      </c>
      <c r="P90" s="48" t="str">
        <f>IFERROR(VLOOKUP(K90,色々!P:Q,2,0),"")</f>
        <v>女子</v>
      </c>
      <c r="Q90" s="48" t="str">
        <f>IFERROR(VLOOKUP(L90,クラス!B:C,2,0),"")</f>
        <v>10歳以下</v>
      </c>
    </row>
    <row r="91" spans="5:17" x14ac:dyDescent="0.15">
      <c r="E91">
        <f>IFERROR(リレーチーム[[#This Row],[チーム番号]],"")</f>
        <v>1090</v>
      </c>
      <c r="F91" t="str">
        <f>IFERROR(リレーチーム[[#This Row],[チーム名]],"")</f>
        <v>ＯＫＳＳ</v>
      </c>
      <c r="G91" t="str">
        <f>IFERROR(リレーチーム[[#This Row],[チーム名カナ]],"")</f>
        <v>OKSS</v>
      </c>
      <c r="H91">
        <f>IFERROR(リレーチーム[[#This Row],[所属番号]],"")</f>
        <v>10</v>
      </c>
      <c r="I91">
        <f>IFERROR(リレーチーム[[#This Row],[種目コード]],"")</f>
        <v>6</v>
      </c>
      <c r="J91">
        <f>IFERROR(リレーチーム[[#This Row],[距離コード]],"")</f>
        <v>4</v>
      </c>
      <c r="K91">
        <f>IFERROR(リレーチーム[[#This Row],[性別コード]],"")</f>
        <v>2</v>
      </c>
      <c r="L91">
        <f>IFERROR(リレーチーム[[#This Row],[新記録判定クラス]],"")</f>
        <v>2</v>
      </c>
      <c r="M91" t="str">
        <f>IFERROR(リレーチーム[[#This Row],[エントリータイム]],"")</f>
        <v xml:space="preserve"> 2:02.15</v>
      </c>
      <c r="N91" t="str">
        <f>IFERROR(VLOOKUP(I91,色々!L:M,2,0),"")</f>
        <v>フリーリレー</v>
      </c>
      <c r="O91" s="48" t="str">
        <f>IFERROR(VLOOKUP(J91,色々!P:R,3,0),"")</f>
        <v>4×50m</v>
      </c>
      <c r="P91" s="48" t="str">
        <f>IFERROR(VLOOKUP(K91,色々!P:Q,2,0),"")</f>
        <v>女子</v>
      </c>
      <c r="Q91" s="48" t="str">
        <f>IFERROR(VLOOKUP(L91,クラス!B:C,2,0),"")</f>
        <v>11～12歳</v>
      </c>
    </row>
    <row r="92" spans="5:17" x14ac:dyDescent="0.15">
      <c r="E92">
        <f>IFERROR(リレーチーム[[#This Row],[チーム番号]],"")</f>
        <v>1091</v>
      </c>
      <c r="F92" t="str">
        <f>IFERROR(リレーチーム[[#This Row],[チーム名]],"")</f>
        <v>ＯＫＳＳ</v>
      </c>
      <c r="G92" t="str">
        <f>IFERROR(リレーチーム[[#This Row],[チーム名カナ]],"")</f>
        <v>OKSS</v>
      </c>
      <c r="H92">
        <f>IFERROR(リレーチーム[[#This Row],[所属番号]],"")</f>
        <v>10</v>
      </c>
      <c r="I92">
        <f>IFERROR(リレーチーム[[#This Row],[種目コード]],"")</f>
        <v>7</v>
      </c>
      <c r="J92">
        <f>IFERROR(リレーチーム[[#This Row],[距離コード]],"")</f>
        <v>5</v>
      </c>
      <c r="K92">
        <f>IFERROR(リレーチーム[[#This Row],[性別コード]],"")</f>
        <v>2</v>
      </c>
      <c r="L92">
        <f>IFERROR(リレーチーム[[#This Row],[新記録判定クラス]],"")</f>
        <v>3</v>
      </c>
      <c r="M92" t="str">
        <f>IFERROR(リレーチーム[[#This Row],[エントリータイム]],"")</f>
        <v xml:space="preserve"> 4:38.25</v>
      </c>
      <c r="N92" t="str">
        <f>IFERROR(VLOOKUP(I92,色々!L:M,2,0),"")</f>
        <v>メドレーリレー</v>
      </c>
      <c r="O92" s="48" t="str">
        <f>IFERROR(VLOOKUP(J92,色々!P:R,3,0),"")</f>
        <v>4×100m</v>
      </c>
      <c r="P92" s="48" t="str">
        <f>IFERROR(VLOOKUP(K92,色々!P:Q,2,0),"")</f>
        <v>女子</v>
      </c>
      <c r="Q92" s="48" t="str">
        <f>IFERROR(VLOOKUP(L92,クラス!B:C,2,0),"")</f>
        <v>13～14歳</v>
      </c>
    </row>
    <row r="93" spans="5:17" x14ac:dyDescent="0.15">
      <c r="E93">
        <f>IFERROR(リレーチーム[[#This Row],[チーム番号]],"")</f>
        <v>1092</v>
      </c>
      <c r="F93" t="str">
        <f>IFERROR(リレーチーム[[#This Row],[チーム名]],"")</f>
        <v>ＯＫＳＳ</v>
      </c>
      <c r="G93" t="str">
        <f>IFERROR(リレーチーム[[#This Row],[チーム名カナ]],"")</f>
        <v>OKSS</v>
      </c>
      <c r="H93">
        <f>IFERROR(リレーチーム[[#This Row],[所属番号]],"")</f>
        <v>10</v>
      </c>
      <c r="I93">
        <f>IFERROR(リレーチーム[[#This Row],[種目コード]],"")</f>
        <v>7</v>
      </c>
      <c r="J93">
        <f>IFERROR(リレーチーム[[#This Row],[距離コード]],"")</f>
        <v>4</v>
      </c>
      <c r="K93">
        <f>IFERROR(リレーチーム[[#This Row],[性別コード]],"")</f>
        <v>2</v>
      </c>
      <c r="L93">
        <f>IFERROR(リレーチーム[[#This Row],[新記録判定クラス]],"")</f>
        <v>2</v>
      </c>
      <c r="M93" t="str">
        <f>IFERROR(リレーチーム[[#This Row],[エントリータイム]],"")</f>
        <v xml:space="preserve"> 2:12.98</v>
      </c>
      <c r="N93" t="str">
        <f>IFERROR(VLOOKUP(I93,色々!L:M,2,0),"")</f>
        <v>メドレーリレー</v>
      </c>
      <c r="O93" s="48" t="str">
        <f>IFERROR(VLOOKUP(J93,色々!P:R,3,0),"")</f>
        <v>4×50m</v>
      </c>
      <c r="P93" s="48" t="str">
        <f>IFERROR(VLOOKUP(K93,色々!P:Q,2,0),"")</f>
        <v>女子</v>
      </c>
      <c r="Q93" s="48" t="str">
        <f>IFERROR(VLOOKUP(L93,クラス!B:C,2,0),"")</f>
        <v>11～12歳</v>
      </c>
    </row>
    <row r="94" spans="5:17" x14ac:dyDescent="0.15">
      <c r="E94">
        <f>IFERROR(リレーチーム[[#This Row],[チーム番号]],"")</f>
        <v>1093</v>
      </c>
      <c r="F94" t="str">
        <f>IFERROR(リレーチーム[[#This Row],[チーム名]],"")</f>
        <v>ＯＫＳＳ</v>
      </c>
      <c r="G94" t="str">
        <f>IFERROR(リレーチーム[[#This Row],[チーム名カナ]],"")</f>
        <v>OKSS</v>
      </c>
      <c r="H94">
        <f>IFERROR(リレーチーム[[#This Row],[所属番号]],"")</f>
        <v>10</v>
      </c>
      <c r="I94">
        <f>IFERROR(リレーチーム[[#This Row],[種目コード]],"")</f>
        <v>6</v>
      </c>
      <c r="J94">
        <f>IFERROR(リレーチーム[[#This Row],[距離コード]],"")</f>
        <v>5</v>
      </c>
      <c r="K94">
        <f>IFERROR(リレーチーム[[#This Row],[性別コード]],"")</f>
        <v>1</v>
      </c>
      <c r="L94">
        <f>IFERROR(リレーチーム[[#This Row],[新記録判定クラス]],"")</f>
        <v>3</v>
      </c>
      <c r="M94" t="str">
        <f>IFERROR(リレーチーム[[#This Row],[エントリータイム]],"")</f>
        <v xml:space="preserve"> 3:57.81</v>
      </c>
      <c r="N94" t="str">
        <f>IFERROR(VLOOKUP(I94,色々!L:M,2,0),"")</f>
        <v>フリーリレー</v>
      </c>
      <c r="O94" s="48" t="str">
        <f>IFERROR(VLOOKUP(J94,色々!P:R,3,0),"")</f>
        <v>4×100m</v>
      </c>
      <c r="P94" s="48" t="str">
        <f>IFERROR(VLOOKUP(K94,色々!P:Q,2,0),"")</f>
        <v>男子</v>
      </c>
      <c r="Q94" s="48" t="str">
        <f>IFERROR(VLOOKUP(L94,クラス!B:C,2,0),"")</f>
        <v>13～14歳</v>
      </c>
    </row>
    <row r="95" spans="5:17" x14ac:dyDescent="0.15">
      <c r="E95">
        <f>IFERROR(リレーチーム[[#This Row],[チーム番号]],"")</f>
        <v>1094</v>
      </c>
      <c r="F95" t="str">
        <f>IFERROR(リレーチーム[[#This Row],[チーム名]],"")</f>
        <v>ＯＫＳＳ</v>
      </c>
      <c r="G95" t="str">
        <f>IFERROR(リレーチーム[[#This Row],[チーム名カナ]],"")</f>
        <v>OKSS</v>
      </c>
      <c r="H95">
        <f>IFERROR(リレーチーム[[#This Row],[所属番号]],"")</f>
        <v>10</v>
      </c>
      <c r="I95">
        <f>IFERROR(リレーチーム[[#This Row],[種目コード]],"")</f>
        <v>7</v>
      </c>
      <c r="J95">
        <f>IFERROR(リレーチーム[[#This Row],[距離コード]],"")</f>
        <v>4</v>
      </c>
      <c r="K95">
        <f>IFERROR(リレーチーム[[#This Row],[性別コード]],"")</f>
        <v>2</v>
      </c>
      <c r="L95">
        <f>IFERROR(リレーチーム[[#This Row],[新記録判定クラス]],"")</f>
        <v>1</v>
      </c>
      <c r="M95" t="str">
        <f>IFERROR(リレーチーム[[#This Row],[エントリータイム]],"")</f>
        <v xml:space="preserve"> 2:31.03</v>
      </c>
      <c r="N95" t="str">
        <f>IFERROR(VLOOKUP(I95,色々!L:M,2,0),"")</f>
        <v>メドレーリレー</v>
      </c>
      <c r="O95" s="48" t="str">
        <f>IFERROR(VLOOKUP(J95,色々!P:R,3,0),"")</f>
        <v>4×50m</v>
      </c>
      <c r="P95" s="48" t="str">
        <f>IFERROR(VLOOKUP(K95,色々!P:Q,2,0),"")</f>
        <v>女子</v>
      </c>
      <c r="Q95" s="48" t="str">
        <f>IFERROR(VLOOKUP(L95,クラス!B:C,2,0),"")</f>
        <v>10歳以下</v>
      </c>
    </row>
    <row r="96" spans="5:17" x14ac:dyDescent="0.15">
      <c r="E96">
        <f>IFERROR(リレーチーム[[#This Row],[チーム番号]],"")</f>
        <v>1095</v>
      </c>
      <c r="F96" t="str">
        <f>IFERROR(リレーチーム[[#This Row],[チーム名]],"")</f>
        <v>ＯＫ脇町</v>
      </c>
      <c r="G96" t="str">
        <f>IFERROR(リレーチーム[[#This Row],[チーム名カナ]],"")</f>
        <v>OKﾜｷﾏﾁ</v>
      </c>
      <c r="H96">
        <f>IFERROR(リレーチーム[[#This Row],[所属番号]],"")</f>
        <v>12</v>
      </c>
      <c r="I96">
        <f>IFERROR(リレーチーム[[#This Row],[種目コード]],"")</f>
        <v>6</v>
      </c>
      <c r="J96">
        <f>IFERROR(リレーチーム[[#This Row],[距離コード]],"")</f>
        <v>4</v>
      </c>
      <c r="K96">
        <f>IFERROR(リレーチーム[[#This Row],[性別コード]],"")</f>
        <v>1</v>
      </c>
      <c r="L96">
        <f>IFERROR(リレーチーム[[#This Row],[新記録判定クラス]],"")</f>
        <v>2</v>
      </c>
      <c r="M96" t="str">
        <f>IFERROR(リレーチーム[[#This Row],[エントリータイム]],"")</f>
        <v xml:space="preserve"> 2:02.00</v>
      </c>
      <c r="N96" t="str">
        <f>IFERROR(VLOOKUP(I96,色々!L:M,2,0),"")</f>
        <v>フリーリレー</v>
      </c>
      <c r="O96" s="48" t="str">
        <f>IFERROR(VLOOKUP(J96,色々!P:R,3,0),"")</f>
        <v>4×50m</v>
      </c>
      <c r="P96" s="48" t="str">
        <f>IFERROR(VLOOKUP(K96,色々!P:Q,2,0),"")</f>
        <v>男子</v>
      </c>
      <c r="Q96" s="48" t="str">
        <f>IFERROR(VLOOKUP(L96,クラス!B:C,2,0),"")</f>
        <v>11～12歳</v>
      </c>
    </row>
    <row r="97" spans="5:17" x14ac:dyDescent="0.15">
      <c r="E97">
        <f>IFERROR(リレーチーム[[#This Row],[チーム番号]],"")</f>
        <v>1096</v>
      </c>
      <c r="F97" t="str">
        <f>IFERROR(リレーチーム[[#This Row],[チーム名]],"")</f>
        <v>ＯＫ藍住</v>
      </c>
      <c r="G97" t="str">
        <f>IFERROR(リレーチーム[[#This Row],[チーム名カナ]],"")</f>
        <v>OKｱｲｽﾞﾐ</v>
      </c>
      <c r="H97">
        <f>IFERROR(リレーチーム[[#This Row],[所属番号]],"")</f>
        <v>11</v>
      </c>
      <c r="I97">
        <f>IFERROR(リレーチーム[[#This Row],[種目コード]],"")</f>
        <v>7</v>
      </c>
      <c r="J97">
        <f>IFERROR(リレーチーム[[#This Row],[距離コード]],"")</f>
        <v>5</v>
      </c>
      <c r="K97">
        <f>IFERROR(リレーチーム[[#This Row],[性別コード]],"")</f>
        <v>1</v>
      </c>
      <c r="L97">
        <f>IFERROR(リレーチーム[[#This Row],[新記録判定クラス]],"")</f>
        <v>4</v>
      </c>
      <c r="M97" t="str">
        <f>IFERROR(リレーチーム[[#This Row],[エントリータイム]],"")</f>
        <v xml:space="preserve"> 3:55.00</v>
      </c>
      <c r="N97" t="str">
        <f>IFERROR(VLOOKUP(I97,色々!L:M,2,0),"")</f>
        <v>メドレーリレー</v>
      </c>
      <c r="O97" s="48" t="str">
        <f>IFERROR(VLOOKUP(J97,色々!P:R,3,0),"")</f>
        <v>4×100m</v>
      </c>
      <c r="P97" s="48" t="str">
        <f>IFERROR(VLOOKUP(K97,色々!P:Q,2,0),"")</f>
        <v>男子</v>
      </c>
      <c r="Q97" s="48" t="str">
        <f>IFERROR(VLOOKUP(L97,クラス!B:C,2,0),"")</f>
        <v>15～18歳</v>
      </c>
    </row>
    <row r="98" spans="5:17" x14ac:dyDescent="0.15">
      <c r="E98">
        <f>IFERROR(リレーチーム[[#This Row],[チーム番号]],"")</f>
        <v>1097</v>
      </c>
      <c r="F98" t="str">
        <f>IFERROR(リレーチーム[[#This Row],[チーム名]],"")</f>
        <v>ＯＫ藍住</v>
      </c>
      <c r="G98" t="str">
        <f>IFERROR(リレーチーム[[#This Row],[チーム名カナ]],"")</f>
        <v>OKｱｲｽﾞﾐ</v>
      </c>
      <c r="H98">
        <f>IFERROR(リレーチーム[[#This Row],[所属番号]],"")</f>
        <v>11</v>
      </c>
      <c r="I98">
        <f>IFERROR(リレーチーム[[#This Row],[種目コード]],"")</f>
        <v>6</v>
      </c>
      <c r="J98">
        <f>IFERROR(リレーチーム[[#This Row],[距離コード]],"")</f>
        <v>5</v>
      </c>
      <c r="K98">
        <f>IFERROR(リレーチーム[[#This Row],[性別コード]],"")</f>
        <v>1</v>
      </c>
      <c r="L98">
        <f>IFERROR(リレーチーム[[#This Row],[新記録判定クラス]],"")</f>
        <v>4</v>
      </c>
      <c r="M98" t="str">
        <f>IFERROR(リレーチーム[[#This Row],[エントリータイム]],"")</f>
        <v xml:space="preserve"> 3:40.00</v>
      </c>
      <c r="N98" t="str">
        <f>IFERROR(VLOOKUP(I98,色々!L:M,2,0),"")</f>
        <v>フリーリレー</v>
      </c>
      <c r="O98" s="48" t="str">
        <f>IFERROR(VLOOKUP(J98,色々!P:R,3,0),"")</f>
        <v>4×100m</v>
      </c>
      <c r="P98" s="48" t="str">
        <f>IFERROR(VLOOKUP(K98,色々!P:Q,2,0),"")</f>
        <v>男子</v>
      </c>
      <c r="Q98" s="48" t="str">
        <f>IFERROR(VLOOKUP(L98,クラス!B:C,2,0),"")</f>
        <v>15～18歳</v>
      </c>
    </row>
    <row r="99" spans="5:17" x14ac:dyDescent="0.15">
      <c r="E99">
        <f>IFERROR(リレーチーム[[#This Row],[チーム番号]],"")</f>
        <v>1098</v>
      </c>
      <c r="F99" t="str">
        <f>IFERROR(リレーチーム[[#This Row],[チーム名]],"")</f>
        <v>トビウオ川内</v>
      </c>
      <c r="G99" t="str">
        <f>IFERROR(リレーチーム[[#This Row],[チーム名カナ]],"")</f>
        <v>ﾄﾋﾞｳｵｶﾜｳ</v>
      </c>
      <c r="H99">
        <f>IFERROR(リレーチーム[[#This Row],[所属番号]],"")</f>
        <v>32</v>
      </c>
      <c r="I99">
        <f>IFERROR(リレーチーム[[#This Row],[種目コード]],"")</f>
        <v>7</v>
      </c>
      <c r="J99">
        <f>IFERROR(リレーチーム[[#This Row],[距離コード]],"")</f>
        <v>5</v>
      </c>
      <c r="K99">
        <f>IFERROR(リレーチーム[[#This Row],[性別コード]],"")</f>
        <v>1</v>
      </c>
      <c r="L99">
        <f>IFERROR(リレーチーム[[#This Row],[新記録判定クラス]],"")</f>
        <v>3</v>
      </c>
      <c r="M99" t="str">
        <f>IFERROR(リレーチーム[[#This Row],[エントリータイム]],"")</f>
        <v xml:space="preserve"> 4:30.00</v>
      </c>
      <c r="N99" t="str">
        <f>IFERROR(VLOOKUP(I99,色々!L:M,2,0),"")</f>
        <v>メドレーリレー</v>
      </c>
      <c r="O99" s="48" t="str">
        <f>IFERROR(VLOOKUP(J99,色々!P:R,3,0),"")</f>
        <v>4×100m</v>
      </c>
      <c r="P99" s="48" t="str">
        <f>IFERROR(VLOOKUP(K99,色々!P:Q,2,0),"")</f>
        <v>男子</v>
      </c>
      <c r="Q99" s="48" t="str">
        <f>IFERROR(VLOOKUP(L99,クラス!B:C,2,0),"")</f>
        <v>13～14歳</v>
      </c>
    </row>
    <row r="100" spans="5:17" x14ac:dyDescent="0.15">
      <c r="E100">
        <f>IFERROR(リレーチーム[[#This Row],[チーム番号]],"")</f>
        <v>1099</v>
      </c>
      <c r="F100" t="str">
        <f>IFERROR(リレーチーム[[#This Row],[チーム名]],"")</f>
        <v>トビウオ川内</v>
      </c>
      <c r="G100" t="str">
        <f>IFERROR(リレーチーム[[#This Row],[チーム名カナ]],"")</f>
        <v>ﾄﾋﾞｳｵｶﾜｳ</v>
      </c>
      <c r="H100">
        <f>IFERROR(リレーチーム[[#This Row],[所属番号]],"")</f>
        <v>32</v>
      </c>
      <c r="I100">
        <f>IFERROR(リレーチーム[[#This Row],[種目コード]],"")</f>
        <v>6</v>
      </c>
      <c r="J100">
        <f>IFERROR(リレーチーム[[#This Row],[距離コード]],"")</f>
        <v>5</v>
      </c>
      <c r="K100">
        <f>IFERROR(リレーチーム[[#This Row],[性別コード]],"")</f>
        <v>1</v>
      </c>
      <c r="L100">
        <f>IFERROR(リレーチーム[[#This Row],[新記録判定クラス]],"")</f>
        <v>3</v>
      </c>
      <c r="M100" t="str">
        <f>IFERROR(リレーチーム[[#This Row],[エントリータイム]],"")</f>
        <v xml:space="preserve"> 4:10.00</v>
      </c>
      <c r="N100" t="str">
        <f>IFERROR(VLOOKUP(I100,色々!L:M,2,0),"")</f>
        <v>フリーリレー</v>
      </c>
      <c r="O100" s="48" t="str">
        <f>IFERROR(VLOOKUP(J100,色々!P:R,3,0),"")</f>
        <v>4×100m</v>
      </c>
      <c r="P100" s="48" t="str">
        <f>IFERROR(VLOOKUP(K100,色々!P:Q,2,0),"")</f>
        <v>男子</v>
      </c>
      <c r="Q100" s="48" t="str">
        <f>IFERROR(VLOOKUP(L100,クラス!B:C,2,0),"")</f>
        <v>13～14歳</v>
      </c>
    </row>
    <row r="101" spans="5:17" x14ac:dyDescent="0.15">
      <c r="E101">
        <f>IFERROR(リレーチーム[[#This Row],[チーム番号]],"")</f>
        <v>1100</v>
      </c>
      <c r="F101" t="str">
        <f>IFERROR(リレーチーム[[#This Row],[チーム名]],"")</f>
        <v>五百木ＳＣ</v>
      </c>
      <c r="G101" t="str">
        <f>IFERROR(リレーチーム[[#This Row],[チーム名カナ]],"")</f>
        <v>ｲｵｷｽｲﾐﾝｸ</v>
      </c>
      <c r="H101">
        <f>IFERROR(リレーチーム[[#This Row],[所属番号]],"")</f>
        <v>48</v>
      </c>
      <c r="I101">
        <f>IFERROR(リレーチーム[[#This Row],[種目コード]],"")</f>
        <v>6</v>
      </c>
      <c r="J101">
        <f>IFERROR(リレーチーム[[#This Row],[距離コード]],"")</f>
        <v>4</v>
      </c>
      <c r="K101">
        <f>IFERROR(リレーチーム[[#This Row],[性別コード]],"")</f>
        <v>2</v>
      </c>
      <c r="L101">
        <f>IFERROR(リレーチーム[[#This Row],[新記録判定クラス]],"")</f>
        <v>2</v>
      </c>
      <c r="M101" t="str">
        <f>IFERROR(リレーチーム[[#This Row],[エントリータイム]],"")</f>
        <v xml:space="preserve"> 2:05.50</v>
      </c>
      <c r="N101" t="str">
        <f>IFERROR(VLOOKUP(I101,色々!L:M,2,0),"")</f>
        <v>フリーリレー</v>
      </c>
      <c r="O101" s="48" t="str">
        <f>IFERROR(VLOOKUP(J101,色々!P:R,3,0),"")</f>
        <v>4×50m</v>
      </c>
      <c r="P101" s="48" t="str">
        <f>IFERROR(VLOOKUP(K101,色々!P:Q,2,0),"")</f>
        <v>女子</v>
      </c>
      <c r="Q101" s="48" t="str">
        <f>IFERROR(VLOOKUP(L101,クラス!B:C,2,0),"")</f>
        <v>11～12歳</v>
      </c>
    </row>
    <row r="102" spans="5:17" x14ac:dyDescent="0.15">
      <c r="E102">
        <f>IFERROR(リレーチーム[[#This Row],[チーム番号]],"")</f>
        <v>1101</v>
      </c>
      <c r="F102" t="str">
        <f>IFERROR(リレーチーム[[#This Row],[チーム名]],"")</f>
        <v>五百木ＳＣ</v>
      </c>
      <c r="G102" t="str">
        <f>IFERROR(リレーチーム[[#This Row],[チーム名カナ]],"")</f>
        <v>ｲｵｷｽｲﾐﾝｸ</v>
      </c>
      <c r="H102">
        <f>IFERROR(リレーチーム[[#This Row],[所属番号]],"")</f>
        <v>48</v>
      </c>
      <c r="I102">
        <f>IFERROR(リレーチーム[[#This Row],[種目コード]],"")</f>
        <v>6</v>
      </c>
      <c r="J102">
        <f>IFERROR(リレーチーム[[#This Row],[距離コード]],"")</f>
        <v>5</v>
      </c>
      <c r="K102">
        <f>IFERROR(リレーチーム[[#This Row],[性別コード]],"")</f>
        <v>1</v>
      </c>
      <c r="L102">
        <f>IFERROR(リレーチーム[[#This Row],[新記録判定クラス]],"")</f>
        <v>4</v>
      </c>
      <c r="M102" t="str">
        <f>IFERROR(リレーチーム[[#This Row],[エントリータイム]],"")</f>
        <v xml:space="preserve"> 3:43.00</v>
      </c>
      <c r="N102" t="str">
        <f>IFERROR(VLOOKUP(I102,色々!L:M,2,0),"")</f>
        <v>フリーリレー</v>
      </c>
      <c r="O102" s="48" t="str">
        <f>IFERROR(VLOOKUP(J102,色々!P:R,3,0),"")</f>
        <v>4×100m</v>
      </c>
      <c r="P102" s="48" t="str">
        <f>IFERROR(VLOOKUP(K102,色々!P:Q,2,0),"")</f>
        <v>男子</v>
      </c>
      <c r="Q102" s="48" t="str">
        <f>IFERROR(VLOOKUP(L102,クラス!B:C,2,0),"")</f>
        <v>15～18歳</v>
      </c>
    </row>
    <row r="103" spans="5:17" x14ac:dyDescent="0.15">
      <c r="E103">
        <f>IFERROR(リレーチーム[[#This Row],[チーム番号]],"")</f>
        <v>1102</v>
      </c>
      <c r="F103" t="str">
        <f>IFERROR(リレーチーム[[#This Row],[チーム名]],"")</f>
        <v>五百木ＳＣ</v>
      </c>
      <c r="G103" t="str">
        <f>IFERROR(リレーチーム[[#This Row],[チーム名カナ]],"")</f>
        <v>ｲｵｷｽｲﾐﾝｸ</v>
      </c>
      <c r="H103">
        <f>IFERROR(リレーチーム[[#This Row],[所属番号]],"")</f>
        <v>48</v>
      </c>
      <c r="I103">
        <f>IFERROR(リレーチーム[[#This Row],[種目コード]],"")</f>
        <v>7</v>
      </c>
      <c r="J103">
        <f>IFERROR(リレーチーム[[#This Row],[距離コード]],"")</f>
        <v>5</v>
      </c>
      <c r="K103">
        <f>IFERROR(リレーチーム[[#This Row],[性別コード]],"")</f>
        <v>1</v>
      </c>
      <c r="L103">
        <f>IFERROR(リレーチーム[[#This Row],[新記録判定クラス]],"")</f>
        <v>4</v>
      </c>
      <c r="M103" t="str">
        <f>IFERROR(リレーチーム[[#This Row],[エントリータイム]],"")</f>
        <v xml:space="preserve"> 3:54.50</v>
      </c>
      <c r="N103" t="str">
        <f>IFERROR(VLOOKUP(I103,色々!L:M,2,0),"")</f>
        <v>メドレーリレー</v>
      </c>
      <c r="O103" s="48" t="str">
        <f>IFERROR(VLOOKUP(J103,色々!P:R,3,0),"")</f>
        <v>4×100m</v>
      </c>
      <c r="P103" s="48" t="str">
        <f>IFERROR(VLOOKUP(K103,色々!P:Q,2,0),"")</f>
        <v>男子</v>
      </c>
      <c r="Q103" s="48" t="str">
        <f>IFERROR(VLOOKUP(L103,クラス!B:C,2,0),"")</f>
        <v>15～18歳</v>
      </c>
    </row>
    <row r="104" spans="5:17" x14ac:dyDescent="0.15">
      <c r="E104">
        <f>IFERROR(リレーチーム[[#This Row],[チーム番号]],"")</f>
        <v>1103</v>
      </c>
      <c r="F104" t="str">
        <f>IFERROR(リレーチーム[[#This Row],[チーム名]],"")</f>
        <v>五百木ＳＣ</v>
      </c>
      <c r="G104" t="str">
        <f>IFERROR(リレーチーム[[#This Row],[チーム名カナ]],"")</f>
        <v>ｲｵｷｽｲﾐﾝｸ</v>
      </c>
      <c r="H104">
        <f>IFERROR(リレーチーム[[#This Row],[所属番号]],"")</f>
        <v>48</v>
      </c>
      <c r="I104">
        <f>IFERROR(リレーチーム[[#This Row],[種目コード]],"")</f>
        <v>6</v>
      </c>
      <c r="J104">
        <f>IFERROR(リレーチーム[[#This Row],[距離コード]],"")</f>
        <v>4</v>
      </c>
      <c r="K104">
        <f>IFERROR(リレーチーム[[#This Row],[性別コード]],"")</f>
        <v>2</v>
      </c>
      <c r="L104">
        <f>IFERROR(リレーチーム[[#This Row],[新記録判定クラス]],"")</f>
        <v>1</v>
      </c>
      <c r="M104" t="str">
        <f>IFERROR(リレーチーム[[#This Row],[エントリータイム]],"")</f>
        <v xml:space="preserve"> 2:18.00</v>
      </c>
      <c r="N104" t="str">
        <f>IFERROR(VLOOKUP(I104,色々!L:M,2,0),"")</f>
        <v>フリーリレー</v>
      </c>
      <c r="O104" s="48" t="str">
        <f>IFERROR(VLOOKUP(J104,色々!P:R,3,0),"")</f>
        <v>4×50m</v>
      </c>
      <c r="P104" s="48" t="str">
        <f>IFERROR(VLOOKUP(K104,色々!P:Q,2,0),"")</f>
        <v>女子</v>
      </c>
      <c r="Q104" s="48" t="str">
        <f>IFERROR(VLOOKUP(L104,クラス!B:C,2,0),"")</f>
        <v>10歳以下</v>
      </c>
    </row>
    <row r="105" spans="5:17" x14ac:dyDescent="0.15">
      <c r="E105">
        <f>IFERROR(リレーチーム[[#This Row],[チーム番号]],"")</f>
        <v>1104</v>
      </c>
      <c r="F105" t="str">
        <f>IFERROR(リレーチーム[[#This Row],[チーム名]],"")</f>
        <v>五百木ＳＣ</v>
      </c>
      <c r="G105" t="str">
        <f>IFERROR(リレーチーム[[#This Row],[チーム名カナ]],"")</f>
        <v>ｲｵｷｽｲﾐﾝｸ</v>
      </c>
      <c r="H105">
        <f>IFERROR(リレーチーム[[#This Row],[所属番号]],"")</f>
        <v>48</v>
      </c>
      <c r="I105">
        <f>IFERROR(リレーチーム[[#This Row],[種目コード]],"")</f>
        <v>6</v>
      </c>
      <c r="J105">
        <f>IFERROR(リレーチーム[[#This Row],[距離コード]],"")</f>
        <v>5</v>
      </c>
      <c r="K105">
        <f>IFERROR(リレーチーム[[#This Row],[性別コード]],"")</f>
        <v>2</v>
      </c>
      <c r="L105">
        <f>IFERROR(リレーチーム[[#This Row],[新記録判定クラス]],"")</f>
        <v>4</v>
      </c>
      <c r="M105" t="str">
        <f>IFERROR(リレーチーム[[#This Row],[エントリータイム]],"")</f>
        <v xml:space="preserve"> 4:03.00</v>
      </c>
      <c r="N105" t="str">
        <f>IFERROR(VLOOKUP(I105,色々!L:M,2,0),"")</f>
        <v>フリーリレー</v>
      </c>
      <c r="O105" s="48" t="str">
        <f>IFERROR(VLOOKUP(J105,色々!P:R,3,0),"")</f>
        <v>4×100m</v>
      </c>
      <c r="P105" s="48" t="str">
        <f>IFERROR(VLOOKUP(K105,色々!P:Q,2,0),"")</f>
        <v>女子</v>
      </c>
      <c r="Q105" s="48" t="str">
        <f>IFERROR(VLOOKUP(L105,クラス!B:C,2,0),"")</f>
        <v>15～18歳</v>
      </c>
    </row>
    <row r="106" spans="5:17" x14ac:dyDescent="0.15">
      <c r="E106">
        <f>IFERROR(リレーチーム[[#This Row],[チーム番号]],"")</f>
        <v>1105</v>
      </c>
      <c r="F106" t="str">
        <f>IFERROR(リレーチーム[[#This Row],[チーム名]],"")</f>
        <v>五百木ＳＣ</v>
      </c>
      <c r="G106" t="str">
        <f>IFERROR(リレーチーム[[#This Row],[チーム名カナ]],"")</f>
        <v>ｲｵｷｽｲﾐﾝｸ</v>
      </c>
      <c r="H106">
        <f>IFERROR(リレーチーム[[#This Row],[所属番号]],"")</f>
        <v>48</v>
      </c>
      <c r="I106">
        <f>IFERROR(リレーチーム[[#This Row],[種目コード]],"")</f>
        <v>6</v>
      </c>
      <c r="J106">
        <f>IFERROR(リレーチーム[[#This Row],[距離コード]],"")</f>
        <v>5</v>
      </c>
      <c r="K106">
        <f>IFERROR(リレーチーム[[#This Row],[性別コード]],"")</f>
        <v>2</v>
      </c>
      <c r="L106">
        <f>IFERROR(リレーチーム[[#This Row],[新記録判定クラス]],"")</f>
        <v>3</v>
      </c>
      <c r="M106" t="str">
        <f>IFERROR(リレーチーム[[#This Row],[エントリータイム]],"")</f>
        <v xml:space="preserve"> 4:11.00</v>
      </c>
      <c r="N106" t="str">
        <f>IFERROR(VLOOKUP(I106,色々!L:M,2,0),"")</f>
        <v>フリーリレー</v>
      </c>
      <c r="O106" s="48" t="str">
        <f>IFERROR(VLOOKUP(J106,色々!P:R,3,0),"")</f>
        <v>4×100m</v>
      </c>
      <c r="P106" s="48" t="str">
        <f>IFERROR(VLOOKUP(K106,色々!P:Q,2,0),"")</f>
        <v>女子</v>
      </c>
      <c r="Q106" s="48" t="str">
        <f>IFERROR(VLOOKUP(L106,クラス!B:C,2,0),"")</f>
        <v>13～14歳</v>
      </c>
    </row>
    <row r="107" spans="5:17" x14ac:dyDescent="0.15">
      <c r="E107">
        <f>IFERROR(リレーチーム[[#This Row],[チーム番号]],"")</f>
        <v>1106</v>
      </c>
      <c r="F107" t="str">
        <f>IFERROR(リレーチーム[[#This Row],[チーム名]],"")</f>
        <v>五百木ＳＣ</v>
      </c>
      <c r="G107" t="str">
        <f>IFERROR(リレーチーム[[#This Row],[チーム名カナ]],"")</f>
        <v>ｲｵｷｽｲﾐﾝｸ</v>
      </c>
      <c r="H107">
        <f>IFERROR(リレーチーム[[#This Row],[所属番号]],"")</f>
        <v>48</v>
      </c>
      <c r="I107">
        <f>IFERROR(リレーチーム[[#This Row],[種目コード]],"")</f>
        <v>7</v>
      </c>
      <c r="J107">
        <f>IFERROR(リレーチーム[[#This Row],[距離コード]],"")</f>
        <v>4</v>
      </c>
      <c r="K107">
        <f>IFERROR(リレーチーム[[#This Row],[性別コード]],"")</f>
        <v>2</v>
      </c>
      <c r="L107">
        <f>IFERROR(リレーチーム[[#This Row],[新記録判定クラス]],"")</f>
        <v>2</v>
      </c>
      <c r="M107" t="str">
        <f>IFERROR(リレーチーム[[#This Row],[エントリータイム]],"")</f>
        <v xml:space="preserve"> 2:19.00</v>
      </c>
      <c r="N107" t="str">
        <f>IFERROR(VLOOKUP(I107,色々!L:M,2,0),"")</f>
        <v>メドレーリレー</v>
      </c>
      <c r="O107" s="48" t="str">
        <f>IFERROR(VLOOKUP(J107,色々!P:R,3,0),"")</f>
        <v>4×50m</v>
      </c>
      <c r="P107" s="48" t="str">
        <f>IFERROR(VLOOKUP(K107,色々!P:Q,2,0),"")</f>
        <v>女子</v>
      </c>
      <c r="Q107" s="48" t="str">
        <f>IFERROR(VLOOKUP(L107,クラス!B:C,2,0),"")</f>
        <v>11～12歳</v>
      </c>
    </row>
    <row r="108" spans="5:17" x14ac:dyDescent="0.15">
      <c r="E108">
        <f>IFERROR(リレーチーム[[#This Row],[チーム番号]],"")</f>
        <v>1107</v>
      </c>
      <c r="F108" t="str">
        <f>IFERROR(リレーチーム[[#This Row],[チーム名]],"")</f>
        <v>五百木ＳＣ</v>
      </c>
      <c r="G108" t="str">
        <f>IFERROR(リレーチーム[[#This Row],[チーム名カナ]],"")</f>
        <v>ｲｵｷｽｲﾐﾝｸ</v>
      </c>
      <c r="H108">
        <f>IFERROR(リレーチーム[[#This Row],[所属番号]],"")</f>
        <v>48</v>
      </c>
      <c r="I108">
        <f>IFERROR(リレーチーム[[#This Row],[種目コード]],"")</f>
        <v>7</v>
      </c>
      <c r="J108">
        <f>IFERROR(リレーチーム[[#This Row],[距離コード]],"")</f>
        <v>4</v>
      </c>
      <c r="K108">
        <f>IFERROR(リレーチーム[[#This Row],[性別コード]],"")</f>
        <v>2</v>
      </c>
      <c r="L108">
        <f>IFERROR(リレーチーム[[#This Row],[新記録判定クラス]],"")</f>
        <v>1</v>
      </c>
      <c r="M108" t="str">
        <f>IFERROR(リレーチーム[[#This Row],[エントリータイム]],"")</f>
        <v xml:space="preserve"> 2:30.00</v>
      </c>
      <c r="N108" t="str">
        <f>IFERROR(VLOOKUP(I108,色々!L:M,2,0),"")</f>
        <v>メドレーリレー</v>
      </c>
      <c r="O108" s="48" t="str">
        <f>IFERROR(VLOOKUP(J108,色々!P:R,3,0),"")</f>
        <v>4×50m</v>
      </c>
      <c r="P108" s="48" t="str">
        <f>IFERROR(VLOOKUP(K108,色々!P:Q,2,0),"")</f>
        <v>女子</v>
      </c>
      <c r="Q108" s="48" t="str">
        <f>IFERROR(VLOOKUP(L108,クラス!B:C,2,0),"")</f>
        <v>10歳以下</v>
      </c>
    </row>
    <row r="109" spans="5:17" x14ac:dyDescent="0.15">
      <c r="E109">
        <f>IFERROR(リレーチーム[[#This Row],[チーム番号]],"")</f>
        <v>1108</v>
      </c>
      <c r="F109" t="str">
        <f>IFERROR(リレーチーム[[#This Row],[チーム名]],"")</f>
        <v>五百木ＳＣ</v>
      </c>
      <c r="G109" t="str">
        <f>IFERROR(リレーチーム[[#This Row],[チーム名カナ]],"")</f>
        <v>ｲｵｷｽｲﾐﾝｸ</v>
      </c>
      <c r="H109">
        <f>IFERROR(リレーチーム[[#This Row],[所属番号]],"")</f>
        <v>48</v>
      </c>
      <c r="I109">
        <f>IFERROR(リレーチーム[[#This Row],[種目コード]],"")</f>
        <v>7</v>
      </c>
      <c r="J109">
        <f>IFERROR(リレーチーム[[#This Row],[距離コード]],"")</f>
        <v>5</v>
      </c>
      <c r="K109">
        <f>IFERROR(リレーチーム[[#This Row],[性別コード]],"")</f>
        <v>2</v>
      </c>
      <c r="L109">
        <f>IFERROR(リレーチーム[[#This Row],[新記録判定クラス]],"")</f>
        <v>4</v>
      </c>
      <c r="M109" t="str">
        <f>IFERROR(リレーチーム[[#This Row],[エントリータイム]],"")</f>
        <v xml:space="preserve"> 4:27.00</v>
      </c>
      <c r="N109" t="str">
        <f>IFERROR(VLOOKUP(I109,色々!L:M,2,0),"")</f>
        <v>メドレーリレー</v>
      </c>
      <c r="O109" s="48" t="str">
        <f>IFERROR(VLOOKUP(J109,色々!P:R,3,0),"")</f>
        <v>4×100m</v>
      </c>
      <c r="P109" s="48" t="str">
        <f>IFERROR(VLOOKUP(K109,色々!P:Q,2,0),"")</f>
        <v>女子</v>
      </c>
      <c r="Q109" s="48" t="str">
        <f>IFERROR(VLOOKUP(L109,クラス!B:C,2,0),"")</f>
        <v>15～18歳</v>
      </c>
    </row>
    <row r="110" spans="5:17" x14ac:dyDescent="0.15">
      <c r="E110">
        <f>IFERROR(リレーチーム[[#This Row],[チーム番号]],"")</f>
        <v>1109</v>
      </c>
      <c r="F110" t="str">
        <f>IFERROR(リレーチーム[[#This Row],[チーム名]],"")</f>
        <v>五百木ＳＣ</v>
      </c>
      <c r="G110" t="str">
        <f>IFERROR(リレーチーム[[#This Row],[チーム名カナ]],"")</f>
        <v>ｲｵｷｽｲﾐﾝｸ</v>
      </c>
      <c r="H110">
        <f>IFERROR(リレーチーム[[#This Row],[所属番号]],"")</f>
        <v>48</v>
      </c>
      <c r="I110">
        <f>IFERROR(リレーチーム[[#This Row],[種目コード]],"")</f>
        <v>7</v>
      </c>
      <c r="J110">
        <f>IFERROR(リレーチーム[[#This Row],[距離コード]],"")</f>
        <v>5</v>
      </c>
      <c r="K110">
        <f>IFERROR(リレーチーム[[#This Row],[性別コード]],"")</f>
        <v>2</v>
      </c>
      <c r="L110">
        <f>IFERROR(リレーチーム[[#This Row],[新記録判定クラス]],"")</f>
        <v>3</v>
      </c>
      <c r="M110" t="str">
        <f>IFERROR(リレーチーム[[#This Row],[エントリータイム]],"")</f>
        <v xml:space="preserve"> 4:33.00</v>
      </c>
      <c r="N110" t="str">
        <f>IFERROR(VLOOKUP(I110,色々!L:M,2,0),"")</f>
        <v>メドレーリレー</v>
      </c>
      <c r="O110" s="48" t="str">
        <f>IFERROR(VLOOKUP(J110,色々!P:R,3,0),"")</f>
        <v>4×100m</v>
      </c>
      <c r="P110" s="48" t="str">
        <f>IFERROR(VLOOKUP(K110,色々!P:Q,2,0),"")</f>
        <v>女子</v>
      </c>
      <c r="Q110" s="48" t="str">
        <f>IFERROR(VLOOKUP(L110,クラス!B:C,2,0),"")</f>
        <v>13～14歳</v>
      </c>
    </row>
    <row r="111" spans="5:17" x14ac:dyDescent="0.15">
      <c r="E111">
        <f>IFERROR(リレーチーム[[#This Row],[チーム番号]],"")</f>
        <v>1110</v>
      </c>
      <c r="F111" t="str">
        <f>IFERROR(リレーチーム[[#This Row],[チーム名]],"")</f>
        <v>南海ＤＣ</v>
      </c>
      <c r="G111" t="str">
        <f>IFERROR(リレーチーム[[#This Row],[チーム名カナ]],"")</f>
        <v>ﾅﾝｶｲDC</v>
      </c>
      <c r="H111">
        <f>IFERROR(リレーチーム[[#This Row],[所属番号]],"")</f>
        <v>52</v>
      </c>
      <c r="I111">
        <f>IFERROR(リレーチーム[[#This Row],[種目コード]],"")</f>
        <v>6</v>
      </c>
      <c r="J111">
        <f>IFERROR(リレーチーム[[#This Row],[距離コード]],"")</f>
        <v>5</v>
      </c>
      <c r="K111">
        <f>IFERROR(リレーチーム[[#This Row],[性別コード]],"")</f>
        <v>1</v>
      </c>
      <c r="L111">
        <f>IFERROR(リレーチーム[[#This Row],[新記録判定クラス]],"")</f>
        <v>4</v>
      </c>
      <c r="M111" t="str">
        <f>IFERROR(リレーチーム[[#This Row],[エントリータイム]],"")</f>
        <v>99:99.99</v>
      </c>
      <c r="N111" t="str">
        <f>IFERROR(VLOOKUP(I111,色々!L:M,2,0),"")</f>
        <v>フリーリレー</v>
      </c>
      <c r="O111" s="48" t="str">
        <f>IFERROR(VLOOKUP(J111,色々!P:R,3,0),"")</f>
        <v>4×100m</v>
      </c>
      <c r="P111" s="48" t="str">
        <f>IFERROR(VLOOKUP(K111,色々!P:Q,2,0),"")</f>
        <v>男子</v>
      </c>
      <c r="Q111" s="48" t="str">
        <f>IFERROR(VLOOKUP(L111,クラス!B:C,2,0),"")</f>
        <v>15～18歳</v>
      </c>
    </row>
    <row r="112" spans="5:17" x14ac:dyDescent="0.15">
      <c r="E112">
        <f>IFERROR(リレーチーム[[#This Row],[チーム番号]],"")</f>
        <v>1111</v>
      </c>
      <c r="F112" t="str">
        <f>IFERROR(リレーチーム[[#This Row],[チーム名]],"")</f>
        <v>南海ＤＣ</v>
      </c>
      <c r="G112" t="str">
        <f>IFERROR(リレーチーム[[#This Row],[チーム名カナ]],"")</f>
        <v>ﾅﾝｶｲDC</v>
      </c>
      <c r="H112">
        <f>IFERROR(リレーチーム[[#This Row],[所属番号]],"")</f>
        <v>52</v>
      </c>
      <c r="I112">
        <f>IFERROR(リレーチーム[[#This Row],[種目コード]],"")</f>
        <v>7</v>
      </c>
      <c r="J112">
        <f>IFERROR(リレーチーム[[#This Row],[距離コード]],"")</f>
        <v>5</v>
      </c>
      <c r="K112">
        <f>IFERROR(リレーチーム[[#This Row],[性別コード]],"")</f>
        <v>2</v>
      </c>
      <c r="L112">
        <f>IFERROR(リレーチーム[[#This Row],[新記録判定クラス]],"")</f>
        <v>4</v>
      </c>
      <c r="M112" t="str">
        <f>IFERROR(リレーチーム[[#This Row],[エントリータイム]],"")</f>
        <v>99:99.99</v>
      </c>
      <c r="N112" t="str">
        <f>IFERROR(VLOOKUP(I112,色々!L:M,2,0),"")</f>
        <v>メドレーリレー</v>
      </c>
      <c r="O112" s="48" t="str">
        <f>IFERROR(VLOOKUP(J112,色々!P:R,3,0),"")</f>
        <v>4×100m</v>
      </c>
      <c r="P112" s="48" t="str">
        <f>IFERROR(VLOOKUP(K112,色々!P:Q,2,0),"")</f>
        <v>女子</v>
      </c>
      <c r="Q112" s="48" t="str">
        <f>IFERROR(VLOOKUP(L112,クラス!B:C,2,0),"")</f>
        <v>15～18歳</v>
      </c>
    </row>
    <row r="113" spans="5:17" x14ac:dyDescent="0.15">
      <c r="E113">
        <f>IFERROR(リレーチーム[[#This Row],[チーム番号]],"")</f>
        <v>1112</v>
      </c>
      <c r="F113" t="str">
        <f>IFERROR(リレーチーム[[#This Row],[チーム名]],"")</f>
        <v>南海ＤＣ</v>
      </c>
      <c r="G113" t="str">
        <f>IFERROR(リレーチーム[[#This Row],[チーム名カナ]],"")</f>
        <v>ﾅﾝｶｲDC</v>
      </c>
      <c r="H113">
        <f>IFERROR(リレーチーム[[#This Row],[所属番号]],"")</f>
        <v>52</v>
      </c>
      <c r="I113">
        <f>IFERROR(リレーチーム[[#This Row],[種目コード]],"")</f>
        <v>6</v>
      </c>
      <c r="J113">
        <f>IFERROR(リレーチーム[[#This Row],[距離コード]],"")</f>
        <v>5</v>
      </c>
      <c r="K113">
        <f>IFERROR(リレーチーム[[#This Row],[性別コード]],"")</f>
        <v>2</v>
      </c>
      <c r="L113">
        <f>IFERROR(リレーチーム[[#This Row],[新記録判定クラス]],"")</f>
        <v>3</v>
      </c>
      <c r="M113" t="str">
        <f>IFERROR(リレーチーム[[#This Row],[エントリータイム]],"")</f>
        <v>99:99.99</v>
      </c>
      <c r="N113" t="str">
        <f>IFERROR(VLOOKUP(I113,色々!L:M,2,0),"")</f>
        <v>フリーリレー</v>
      </c>
      <c r="O113" s="48" t="str">
        <f>IFERROR(VLOOKUP(J113,色々!P:R,3,0),"")</f>
        <v>4×100m</v>
      </c>
      <c r="P113" s="48" t="str">
        <f>IFERROR(VLOOKUP(K113,色々!P:Q,2,0),"")</f>
        <v>女子</v>
      </c>
      <c r="Q113" s="48" t="str">
        <f>IFERROR(VLOOKUP(L113,クラス!B:C,2,0),"")</f>
        <v>13～14歳</v>
      </c>
    </row>
    <row r="114" spans="5:17" x14ac:dyDescent="0.15">
      <c r="E114">
        <f>IFERROR(リレーチーム[[#This Row],[チーム番号]],"")</f>
        <v>1113</v>
      </c>
      <c r="F114" t="str">
        <f>IFERROR(リレーチーム[[#This Row],[チーム名]],"")</f>
        <v>南海ＤＣ</v>
      </c>
      <c r="G114" t="str">
        <f>IFERROR(リレーチーム[[#This Row],[チーム名カナ]],"")</f>
        <v>ﾅﾝｶｲDC</v>
      </c>
      <c r="H114">
        <f>IFERROR(リレーチーム[[#This Row],[所属番号]],"")</f>
        <v>52</v>
      </c>
      <c r="I114">
        <f>IFERROR(リレーチーム[[#This Row],[種目コード]],"")</f>
        <v>6</v>
      </c>
      <c r="J114">
        <f>IFERROR(リレーチーム[[#This Row],[距離コード]],"")</f>
        <v>5</v>
      </c>
      <c r="K114">
        <f>IFERROR(リレーチーム[[#This Row],[性別コード]],"")</f>
        <v>2</v>
      </c>
      <c r="L114">
        <f>IFERROR(リレーチーム[[#This Row],[新記録判定クラス]],"")</f>
        <v>4</v>
      </c>
      <c r="M114" t="str">
        <f>IFERROR(リレーチーム[[#This Row],[エントリータイム]],"")</f>
        <v>99:99.99</v>
      </c>
      <c r="N114" t="str">
        <f>IFERROR(VLOOKUP(I114,色々!L:M,2,0),"")</f>
        <v>フリーリレー</v>
      </c>
      <c r="O114" s="48" t="str">
        <f>IFERROR(VLOOKUP(J114,色々!P:R,3,0),"")</f>
        <v>4×100m</v>
      </c>
      <c r="P114" s="48" t="str">
        <f>IFERROR(VLOOKUP(K114,色々!P:Q,2,0),"")</f>
        <v>女子</v>
      </c>
      <c r="Q114" s="48" t="str">
        <f>IFERROR(VLOOKUP(L114,クラス!B:C,2,0),"")</f>
        <v>15～18歳</v>
      </c>
    </row>
    <row r="115" spans="5:17" x14ac:dyDescent="0.15">
      <c r="E115">
        <f>IFERROR(リレーチーム[[#This Row],[チーム番号]],"")</f>
        <v>1114</v>
      </c>
      <c r="F115" t="str">
        <f>IFERROR(リレーチーム[[#This Row],[チーム名]],"")</f>
        <v>南海ＤＣ</v>
      </c>
      <c r="G115" t="str">
        <f>IFERROR(リレーチーム[[#This Row],[チーム名カナ]],"")</f>
        <v>ﾅﾝｶｲDC</v>
      </c>
      <c r="H115">
        <f>IFERROR(リレーチーム[[#This Row],[所属番号]],"")</f>
        <v>52</v>
      </c>
      <c r="I115">
        <f>IFERROR(リレーチーム[[#This Row],[種目コード]],"")</f>
        <v>7</v>
      </c>
      <c r="J115">
        <f>IFERROR(リレーチーム[[#This Row],[距離コード]],"")</f>
        <v>5</v>
      </c>
      <c r="K115">
        <f>IFERROR(リレーチーム[[#This Row],[性別コード]],"")</f>
        <v>1</v>
      </c>
      <c r="L115">
        <f>IFERROR(リレーチーム[[#This Row],[新記録判定クラス]],"")</f>
        <v>4</v>
      </c>
      <c r="M115" t="str">
        <f>IFERROR(リレーチーム[[#This Row],[エントリータイム]],"")</f>
        <v>99:99.99</v>
      </c>
      <c r="N115" t="str">
        <f>IFERROR(VLOOKUP(I115,色々!L:M,2,0),"")</f>
        <v>メドレーリレー</v>
      </c>
      <c r="O115" s="48" t="str">
        <f>IFERROR(VLOOKUP(J115,色々!P:R,3,0),"")</f>
        <v>4×100m</v>
      </c>
      <c r="P115" s="48" t="str">
        <f>IFERROR(VLOOKUP(K115,色々!P:Q,2,0),"")</f>
        <v>男子</v>
      </c>
      <c r="Q115" s="48" t="str">
        <f>IFERROR(VLOOKUP(L115,クラス!B:C,2,0),"")</f>
        <v>15～18歳</v>
      </c>
    </row>
    <row r="116" spans="5:17" x14ac:dyDescent="0.15">
      <c r="E116">
        <f>IFERROR(リレーチーム[[#This Row],[チーム番号]],"")</f>
        <v>1115</v>
      </c>
      <c r="F116" t="str">
        <f>IFERROR(リレーチーム[[#This Row],[チーム名]],"")</f>
        <v>ファイブテン</v>
      </c>
      <c r="G116" t="str">
        <f>IFERROR(リレーチーム[[#This Row],[チーム名カナ]],"")</f>
        <v>ﾌｧｲﾌﾞﾃﾝ</v>
      </c>
      <c r="H116">
        <f>IFERROR(リレーチーム[[#This Row],[所属番号]],"")</f>
        <v>36</v>
      </c>
      <c r="I116">
        <f>IFERROR(リレーチーム[[#This Row],[種目コード]],"")</f>
        <v>6</v>
      </c>
      <c r="J116">
        <f>IFERROR(リレーチーム[[#This Row],[距離コード]],"")</f>
        <v>4</v>
      </c>
      <c r="K116">
        <f>IFERROR(リレーチーム[[#This Row],[性別コード]],"")</f>
        <v>1</v>
      </c>
      <c r="L116">
        <f>IFERROR(リレーチーム[[#This Row],[新記録判定クラス]],"")</f>
        <v>2</v>
      </c>
      <c r="M116" t="str">
        <f>IFERROR(リレーチーム[[#This Row],[エントリータイム]],"")</f>
        <v xml:space="preserve"> 1:59.00</v>
      </c>
      <c r="N116" t="str">
        <f>IFERROR(VLOOKUP(I116,色々!L:M,2,0),"")</f>
        <v>フリーリレー</v>
      </c>
      <c r="O116" s="48" t="str">
        <f>IFERROR(VLOOKUP(J116,色々!P:R,3,0),"")</f>
        <v>4×50m</v>
      </c>
      <c r="P116" s="48" t="str">
        <f>IFERROR(VLOOKUP(K116,色々!P:Q,2,0),"")</f>
        <v>男子</v>
      </c>
      <c r="Q116" s="48" t="str">
        <f>IFERROR(VLOOKUP(L116,クラス!B:C,2,0),"")</f>
        <v>11～12歳</v>
      </c>
    </row>
    <row r="117" spans="5:17" x14ac:dyDescent="0.15">
      <c r="E117">
        <f>IFERROR(リレーチーム[[#This Row],[チーム番号]],"")</f>
        <v>1116</v>
      </c>
      <c r="F117" t="str">
        <f>IFERROR(リレーチーム[[#This Row],[チーム名]],"")</f>
        <v>ファイブテン</v>
      </c>
      <c r="G117" t="str">
        <f>IFERROR(リレーチーム[[#This Row],[チーム名カナ]],"")</f>
        <v>ﾌｧｲﾌﾞﾃﾝ</v>
      </c>
      <c r="H117">
        <f>IFERROR(リレーチーム[[#This Row],[所属番号]],"")</f>
        <v>36</v>
      </c>
      <c r="I117">
        <f>IFERROR(リレーチーム[[#This Row],[種目コード]],"")</f>
        <v>6</v>
      </c>
      <c r="J117">
        <f>IFERROR(リレーチーム[[#This Row],[距離コード]],"")</f>
        <v>4</v>
      </c>
      <c r="K117">
        <f>IFERROR(リレーチーム[[#This Row],[性別コード]],"")</f>
        <v>2</v>
      </c>
      <c r="L117">
        <f>IFERROR(リレーチーム[[#This Row],[新記録判定クラス]],"")</f>
        <v>1</v>
      </c>
      <c r="M117" t="str">
        <f>IFERROR(リレーチーム[[#This Row],[エントリータイム]],"")</f>
        <v xml:space="preserve"> 2:17.00</v>
      </c>
      <c r="N117" t="str">
        <f>IFERROR(VLOOKUP(I117,色々!L:M,2,0),"")</f>
        <v>フリーリレー</v>
      </c>
      <c r="O117" s="48" t="str">
        <f>IFERROR(VLOOKUP(J117,色々!P:R,3,0),"")</f>
        <v>4×50m</v>
      </c>
      <c r="P117" s="48" t="str">
        <f>IFERROR(VLOOKUP(K117,色々!P:Q,2,0),"")</f>
        <v>女子</v>
      </c>
      <c r="Q117" s="48" t="str">
        <f>IFERROR(VLOOKUP(L117,クラス!B:C,2,0),"")</f>
        <v>10歳以下</v>
      </c>
    </row>
    <row r="118" spans="5:17" x14ac:dyDescent="0.15">
      <c r="E118">
        <f>IFERROR(リレーチーム[[#This Row],[チーム番号]],"")</f>
        <v>1117</v>
      </c>
      <c r="F118" t="str">
        <f>IFERROR(リレーチーム[[#This Row],[チーム名]],"")</f>
        <v>ファイブテン</v>
      </c>
      <c r="G118" t="str">
        <f>IFERROR(リレーチーム[[#This Row],[チーム名カナ]],"")</f>
        <v>ﾌｧｲﾌﾞﾃﾝ</v>
      </c>
      <c r="H118">
        <f>IFERROR(リレーチーム[[#This Row],[所属番号]],"")</f>
        <v>36</v>
      </c>
      <c r="I118">
        <f>IFERROR(リレーチーム[[#This Row],[種目コード]],"")</f>
        <v>6</v>
      </c>
      <c r="J118">
        <f>IFERROR(リレーチーム[[#This Row],[距離コード]],"")</f>
        <v>4</v>
      </c>
      <c r="K118">
        <f>IFERROR(リレーチーム[[#This Row],[性別コード]],"")</f>
        <v>2</v>
      </c>
      <c r="L118">
        <f>IFERROR(リレーチーム[[#This Row],[新記録判定クラス]],"")</f>
        <v>2</v>
      </c>
      <c r="M118" t="str">
        <f>IFERROR(リレーチーム[[#This Row],[エントリータイム]],"")</f>
        <v xml:space="preserve"> 2:03.00</v>
      </c>
      <c r="N118" t="str">
        <f>IFERROR(VLOOKUP(I118,色々!L:M,2,0),"")</f>
        <v>フリーリレー</v>
      </c>
      <c r="O118" s="48" t="str">
        <f>IFERROR(VLOOKUP(J118,色々!P:R,3,0),"")</f>
        <v>4×50m</v>
      </c>
      <c r="P118" s="48" t="str">
        <f>IFERROR(VLOOKUP(K118,色々!P:Q,2,0),"")</f>
        <v>女子</v>
      </c>
      <c r="Q118" s="48" t="str">
        <f>IFERROR(VLOOKUP(L118,クラス!B:C,2,0),"")</f>
        <v>11～12歳</v>
      </c>
    </row>
    <row r="119" spans="5:17" x14ac:dyDescent="0.15">
      <c r="E119">
        <f>IFERROR(リレーチーム[[#This Row],[チーム番号]],"")</f>
        <v>1118</v>
      </c>
      <c r="F119" t="str">
        <f>IFERROR(リレーチーム[[#This Row],[チーム名]],"")</f>
        <v>ファイブテン</v>
      </c>
      <c r="G119" t="str">
        <f>IFERROR(リレーチーム[[#This Row],[チーム名カナ]],"")</f>
        <v>ﾌｧｲﾌﾞﾃﾝ</v>
      </c>
      <c r="H119">
        <f>IFERROR(リレーチーム[[#This Row],[所属番号]],"")</f>
        <v>36</v>
      </c>
      <c r="I119">
        <f>IFERROR(リレーチーム[[#This Row],[種目コード]],"")</f>
        <v>6</v>
      </c>
      <c r="J119">
        <f>IFERROR(リレーチーム[[#This Row],[距離コード]],"")</f>
        <v>5</v>
      </c>
      <c r="K119">
        <f>IFERROR(リレーチーム[[#This Row],[性別コード]],"")</f>
        <v>2</v>
      </c>
      <c r="L119">
        <f>IFERROR(リレーチーム[[#This Row],[新記録判定クラス]],"")</f>
        <v>3</v>
      </c>
      <c r="M119" t="str">
        <f>IFERROR(リレーチーム[[#This Row],[エントリータイム]],"")</f>
        <v xml:space="preserve"> 4:10.00</v>
      </c>
      <c r="N119" t="str">
        <f>IFERROR(VLOOKUP(I119,色々!L:M,2,0),"")</f>
        <v>フリーリレー</v>
      </c>
      <c r="O119" s="48" t="str">
        <f>IFERROR(VLOOKUP(J119,色々!P:R,3,0),"")</f>
        <v>4×100m</v>
      </c>
      <c r="P119" s="48" t="str">
        <f>IFERROR(VLOOKUP(K119,色々!P:Q,2,0),"")</f>
        <v>女子</v>
      </c>
      <c r="Q119" s="48" t="str">
        <f>IFERROR(VLOOKUP(L119,クラス!B:C,2,0),"")</f>
        <v>13～14歳</v>
      </c>
    </row>
    <row r="120" spans="5:17" x14ac:dyDescent="0.15">
      <c r="E120">
        <f>IFERROR(リレーチーム[[#This Row],[チーム番号]],"")</f>
        <v>1119</v>
      </c>
      <c r="F120" t="str">
        <f>IFERROR(リレーチーム[[#This Row],[チーム名]],"")</f>
        <v>ファイブテン</v>
      </c>
      <c r="G120" t="str">
        <f>IFERROR(リレーチーム[[#This Row],[チーム名カナ]],"")</f>
        <v>ﾌｧｲﾌﾞﾃﾝ</v>
      </c>
      <c r="H120">
        <f>IFERROR(リレーチーム[[#This Row],[所属番号]],"")</f>
        <v>36</v>
      </c>
      <c r="I120">
        <f>IFERROR(リレーチーム[[#This Row],[種目コード]],"")</f>
        <v>7</v>
      </c>
      <c r="J120">
        <f>IFERROR(リレーチーム[[#This Row],[距離コード]],"")</f>
        <v>4</v>
      </c>
      <c r="K120">
        <f>IFERROR(リレーチーム[[#This Row],[性別コード]],"")</f>
        <v>2</v>
      </c>
      <c r="L120">
        <f>IFERROR(リレーチーム[[#This Row],[新記録判定クラス]],"")</f>
        <v>1</v>
      </c>
      <c r="M120" t="str">
        <f>IFERROR(リレーチーム[[#This Row],[エントリータイム]],"")</f>
        <v xml:space="preserve"> 2:31.00</v>
      </c>
      <c r="N120" t="str">
        <f>IFERROR(VLOOKUP(I120,色々!L:M,2,0),"")</f>
        <v>メドレーリレー</v>
      </c>
      <c r="O120" s="48" t="str">
        <f>IFERROR(VLOOKUP(J120,色々!P:R,3,0),"")</f>
        <v>4×50m</v>
      </c>
      <c r="P120" s="48" t="str">
        <f>IFERROR(VLOOKUP(K120,色々!P:Q,2,0),"")</f>
        <v>女子</v>
      </c>
      <c r="Q120" s="48" t="str">
        <f>IFERROR(VLOOKUP(L120,クラス!B:C,2,0),"")</f>
        <v>10歳以下</v>
      </c>
    </row>
    <row r="121" spans="5:17" x14ac:dyDescent="0.15">
      <c r="E121">
        <f>IFERROR(リレーチーム[[#This Row],[チーム番号]],"")</f>
        <v>1120</v>
      </c>
      <c r="F121" t="str">
        <f>IFERROR(リレーチーム[[#This Row],[チーム名]],"")</f>
        <v>ファイブテン</v>
      </c>
      <c r="G121" t="str">
        <f>IFERROR(リレーチーム[[#This Row],[チーム名カナ]],"")</f>
        <v>ﾌｧｲﾌﾞﾃﾝ</v>
      </c>
      <c r="H121">
        <f>IFERROR(リレーチーム[[#This Row],[所属番号]],"")</f>
        <v>36</v>
      </c>
      <c r="I121">
        <f>IFERROR(リレーチーム[[#This Row],[種目コード]],"")</f>
        <v>7</v>
      </c>
      <c r="J121">
        <f>IFERROR(リレーチーム[[#This Row],[距離コード]],"")</f>
        <v>5</v>
      </c>
      <c r="K121">
        <f>IFERROR(リレーチーム[[#This Row],[性別コード]],"")</f>
        <v>1</v>
      </c>
      <c r="L121">
        <f>IFERROR(リレーチーム[[#This Row],[新記録判定クラス]],"")</f>
        <v>3</v>
      </c>
      <c r="M121" t="str">
        <f>IFERROR(リレーチーム[[#This Row],[エントリータイム]],"")</f>
        <v xml:space="preserve"> 4:25.00</v>
      </c>
      <c r="N121" t="str">
        <f>IFERROR(VLOOKUP(I121,色々!L:M,2,0),"")</f>
        <v>メドレーリレー</v>
      </c>
      <c r="O121" s="48" t="str">
        <f>IFERROR(VLOOKUP(J121,色々!P:R,3,0),"")</f>
        <v>4×100m</v>
      </c>
      <c r="P121" s="48" t="str">
        <f>IFERROR(VLOOKUP(K121,色々!P:Q,2,0),"")</f>
        <v>男子</v>
      </c>
      <c r="Q121" s="48" t="str">
        <f>IFERROR(VLOOKUP(L121,クラス!B:C,2,0),"")</f>
        <v>13～14歳</v>
      </c>
    </row>
    <row r="122" spans="5:17" x14ac:dyDescent="0.15">
      <c r="E122">
        <f>IFERROR(リレーチーム[[#This Row],[チーム番号]],"")</f>
        <v>1121</v>
      </c>
      <c r="F122" t="str">
        <f>IFERROR(リレーチーム[[#This Row],[チーム名]],"")</f>
        <v>ファイブテン</v>
      </c>
      <c r="G122" t="str">
        <f>IFERROR(リレーチーム[[#This Row],[チーム名カナ]],"")</f>
        <v>ﾌｧｲﾌﾞﾃﾝ</v>
      </c>
      <c r="H122">
        <f>IFERROR(リレーチーム[[#This Row],[所属番号]],"")</f>
        <v>36</v>
      </c>
      <c r="I122">
        <f>IFERROR(リレーチーム[[#This Row],[種目コード]],"")</f>
        <v>7</v>
      </c>
      <c r="J122">
        <f>IFERROR(リレーチーム[[#This Row],[距離コード]],"")</f>
        <v>4</v>
      </c>
      <c r="K122">
        <f>IFERROR(リレーチーム[[#This Row],[性別コード]],"")</f>
        <v>1</v>
      </c>
      <c r="L122">
        <f>IFERROR(リレーチーム[[#This Row],[新記録判定クラス]],"")</f>
        <v>2</v>
      </c>
      <c r="M122" t="str">
        <f>IFERROR(リレーチーム[[#This Row],[エントリータイム]],"")</f>
        <v xml:space="preserve"> 2:09.00</v>
      </c>
      <c r="N122" t="str">
        <f>IFERROR(VLOOKUP(I122,色々!L:M,2,0),"")</f>
        <v>メドレーリレー</v>
      </c>
      <c r="O122" s="48" t="str">
        <f>IFERROR(VLOOKUP(J122,色々!P:R,3,0),"")</f>
        <v>4×50m</v>
      </c>
      <c r="P122" s="48" t="str">
        <f>IFERROR(VLOOKUP(K122,色々!P:Q,2,0),"")</f>
        <v>男子</v>
      </c>
      <c r="Q122" s="48" t="str">
        <f>IFERROR(VLOOKUP(L122,クラス!B:C,2,0),"")</f>
        <v>11～12歳</v>
      </c>
    </row>
    <row r="123" spans="5:17" x14ac:dyDescent="0.15">
      <c r="E123">
        <f>IFERROR(リレーチーム[[#This Row],[チーム番号]],"")</f>
        <v>1122</v>
      </c>
      <c r="F123" t="str">
        <f>IFERROR(リレーチーム[[#This Row],[チーム名]],"")</f>
        <v>ファイブテン</v>
      </c>
      <c r="G123" t="str">
        <f>IFERROR(リレーチーム[[#This Row],[チーム名カナ]],"")</f>
        <v>ﾌｧｲﾌﾞﾃﾝ</v>
      </c>
      <c r="H123">
        <f>IFERROR(リレーチーム[[#This Row],[所属番号]],"")</f>
        <v>36</v>
      </c>
      <c r="I123">
        <f>IFERROR(リレーチーム[[#This Row],[種目コード]],"")</f>
        <v>7</v>
      </c>
      <c r="J123">
        <f>IFERROR(リレーチーム[[#This Row],[距離コード]],"")</f>
        <v>4</v>
      </c>
      <c r="K123">
        <f>IFERROR(リレーチーム[[#This Row],[性別コード]],"")</f>
        <v>2</v>
      </c>
      <c r="L123">
        <f>IFERROR(リレーチーム[[#This Row],[新記録判定クラス]],"")</f>
        <v>2</v>
      </c>
      <c r="M123" t="str">
        <f>IFERROR(リレーチーム[[#This Row],[エントリータイム]],"")</f>
        <v xml:space="preserve"> 2:15.00</v>
      </c>
      <c r="N123" t="str">
        <f>IFERROR(VLOOKUP(I123,色々!L:M,2,0),"")</f>
        <v>メドレーリレー</v>
      </c>
      <c r="O123" s="48" t="str">
        <f>IFERROR(VLOOKUP(J123,色々!P:R,3,0),"")</f>
        <v>4×50m</v>
      </c>
      <c r="P123" s="48" t="str">
        <f>IFERROR(VLOOKUP(K123,色々!P:Q,2,0),"")</f>
        <v>女子</v>
      </c>
      <c r="Q123" s="48" t="str">
        <f>IFERROR(VLOOKUP(L123,クラス!B:C,2,0),"")</f>
        <v>11～12歳</v>
      </c>
    </row>
    <row r="124" spans="5:17" x14ac:dyDescent="0.15">
      <c r="E124">
        <f>IFERROR(リレーチーム[[#This Row],[チーム番号]],"")</f>
        <v>1123</v>
      </c>
      <c r="F124" t="str">
        <f>IFERROR(リレーチーム[[#This Row],[チーム名]],"")</f>
        <v>ファイブテン</v>
      </c>
      <c r="G124" t="str">
        <f>IFERROR(リレーチーム[[#This Row],[チーム名カナ]],"")</f>
        <v>ﾌｧｲﾌﾞﾃﾝ</v>
      </c>
      <c r="H124">
        <f>IFERROR(リレーチーム[[#This Row],[所属番号]],"")</f>
        <v>36</v>
      </c>
      <c r="I124">
        <f>IFERROR(リレーチーム[[#This Row],[種目コード]],"")</f>
        <v>7</v>
      </c>
      <c r="J124">
        <f>IFERROR(リレーチーム[[#This Row],[距離コード]],"")</f>
        <v>5</v>
      </c>
      <c r="K124">
        <f>IFERROR(リレーチーム[[#This Row],[性別コード]],"")</f>
        <v>2</v>
      </c>
      <c r="L124">
        <f>IFERROR(リレーチーム[[#This Row],[新記録判定クラス]],"")</f>
        <v>3</v>
      </c>
      <c r="M124" t="str">
        <f>IFERROR(リレーチーム[[#This Row],[エントリータイム]],"")</f>
        <v xml:space="preserve"> 4:30.00</v>
      </c>
      <c r="N124" t="str">
        <f>IFERROR(VLOOKUP(I124,色々!L:M,2,0),"")</f>
        <v>メドレーリレー</v>
      </c>
      <c r="O124" s="48" t="str">
        <f>IFERROR(VLOOKUP(J124,色々!P:R,3,0),"")</f>
        <v>4×100m</v>
      </c>
      <c r="P124" s="48" t="str">
        <f>IFERROR(VLOOKUP(K124,色々!P:Q,2,0),"")</f>
        <v>女子</v>
      </c>
      <c r="Q124" s="48" t="str">
        <f>IFERROR(VLOOKUP(L124,クラス!B:C,2,0),"")</f>
        <v>13～14歳</v>
      </c>
    </row>
    <row r="125" spans="5:17" x14ac:dyDescent="0.15">
      <c r="E125">
        <f>IFERROR(リレーチーム[[#This Row],[チーム番号]],"")</f>
        <v>1124</v>
      </c>
      <c r="F125" t="str">
        <f>IFERROR(リレーチーム[[#This Row],[チーム名]],"")</f>
        <v>ファイブテン</v>
      </c>
      <c r="G125" t="str">
        <f>IFERROR(リレーチーム[[#This Row],[チーム名カナ]],"")</f>
        <v>ﾌｧｲﾌﾞﾃﾝ</v>
      </c>
      <c r="H125">
        <f>IFERROR(リレーチーム[[#This Row],[所属番号]],"")</f>
        <v>36</v>
      </c>
      <c r="I125">
        <f>IFERROR(リレーチーム[[#This Row],[種目コード]],"")</f>
        <v>6</v>
      </c>
      <c r="J125">
        <f>IFERROR(リレーチーム[[#This Row],[距離コード]],"")</f>
        <v>5</v>
      </c>
      <c r="K125">
        <f>IFERROR(リレーチーム[[#This Row],[性別コード]],"")</f>
        <v>1</v>
      </c>
      <c r="L125">
        <f>IFERROR(リレーチーム[[#This Row],[新記録判定クラス]],"")</f>
        <v>4</v>
      </c>
      <c r="M125" t="str">
        <f>IFERROR(リレーチーム[[#This Row],[エントリータイム]],"")</f>
        <v xml:space="preserve"> 3:35.00</v>
      </c>
      <c r="N125" t="str">
        <f>IFERROR(VLOOKUP(I125,色々!L:M,2,0),"")</f>
        <v>フリーリレー</v>
      </c>
      <c r="O125" s="48" t="str">
        <f>IFERROR(VLOOKUP(J125,色々!P:R,3,0),"")</f>
        <v>4×100m</v>
      </c>
      <c r="P125" s="48" t="str">
        <f>IFERROR(VLOOKUP(K125,色々!P:Q,2,0),"")</f>
        <v>男子</v>
      </c>
      <c r="Q125" s="48" t="str">
        <f>IFERROR(VLOOKUP(L125,クラス!B:C,2,0),"")</f>
        <v>15～18歳</v>
      </c>
    </row>
    <row r="126" spans="5:17" x14ac:dyDescent="0.15">
      <c r="E126">
        <f>IFERROR(リレーチーム[[#This Row],[チーム番号]],"")</f>
        <v>1125</v>
      </c>
      <c r="F126" t="str">
        <f>IFERROR(リレーチーム[[#This Row],[チーム名]],"")</f>
        <v>ファイブテン</v>
      </c>
      <c r="G126" t="str">
        <f>IFERROR(リレーチーム[[#This Row],[チーム名カナ]],"")</f>
        <v>ﾌｧｲﾌﾞﾃﾝ</v>
      </c>
      <c r="H126">
        <f>IFERROR(リレーチーム[[#This Row],[所属番号]],"")</f>
        <v>36</v>
      </c>
      <c r="I126">
        <f>IFERROR(リレーチーム[[#This Row],[種目コード]],"")</f>
        <v>6</v>
      </c>
      <c r="J126">
        <f>IFERROR(リレーチーム[[#This Row],[距離コード]],"")</f>
        <v>5</v>
      </c>
      <c r="K126">
        <f>IFERROR(リレーチーム[[#This Row],[性別コード]],"")</f>
        <v>1</v>
      </c>
      <c r="L126">
        <f>IFERROR(リレーチーム[[#This Row],[新記録判定クラス]],"")</f>
        <v>3</v>
      </c>
      <c r="M126" t="str">
        <f>IFERROR(リレーチーム[[#This Row],[エントリータイム]],"")</f>
        <v xml:space="preserve"> 3:59.00</v>
      </c>
      <c r="N126" t="str">
        <f>IFERROR(VLOOKUP(I126,色々!L:M,2,0),"")</f>
        <v>フリーリレー</v>
      </c>
      <c r="O126" s="48" t="str">
        <f>IFERROR(VLOOKUP(J126,色々!P:R,3,0),"")</f>
        <v>4×100m</v>
      </c>
      <c r="P126" s="48" t="str">
        <f>IFERROR(VLOOKUP(K126,色々!P:Q,2,0),"")</f>
        <v>男子</v>
      </c>
      <c r="Q126" s="48" t="str">
        <f>IFERROR(VLOOKUP(L126,クラス!B:C,2,0),"")</f>
        <v>13～14歳</v>
      </c>
    </row>
    <row r="127" spans="5:17" x14ac:dyDescent="0.15">
      <c r="E127">
        <f>IFERROR(リレーチーム[[#This Row],[チーム番号]],"")</f>
        <v>1126</v>
      </c>
      <c r="F127" t="str">
        <f>IFERROR(リレーチーム[[#This Row],[チーム名]],"")</f>
        <v>ファイブテン</v>
      </c>
      <c r="G127" t="str">
        <f>IFERROR(リレーチーム[[#This Row],[チーム名カナ]],"")</f>
        <v>ﾌｧｲﾌﾞﾃﾝ</v>
      </c>
      <c r="H127">
        <f>IFERROR(リレーチーム[[#This Row],[所属番号]],"")</f>
        <v>36</v>
      </c>
      <c r="I127">
        <f>IFERROR(リレーチーム[[#This Row],[種目コード]],"")</f>
        <v>7</v>
      </c>
      <c r="J127">
        <f>IFERROR(リレーチーム[[#This Row],[距離コード]],"")</f>
        <v>5</v>
      </c>
      <c r="K127">
        <f>IFERROR(リレーチーム[[#This Row],[性別コード]],"")</f>
        <v>1</v>
      </c>
      <c r="L127">
        <f>IFERROR(リレーチーム[[#This Row],[新記録判定クラス]],"")</f>
        <v>4</v>
      </c>
      <c r="M127" t="str">
        <f>IFERROR(リレーチーム[[#This Row],[エントリータイム]],"")</f>
        <v xml:space="preserve"> 3:56.00</v>
      </c>
      <c r="N127" t="str">
        <f>IFERROR(VLOOKUP(I127,色々!L:M,2,0),"")</f>
        <v>メドレーリレー</v>
      </c>
      <c r="O127" s="48" t="str">
        <f>IFERROR(VLOOKUP(J127,色々!P:R,3,0),"")</f>
        <v>4×100m</v>
      </c>
      <c r="P127" s="48" t="str">
        <f>IFERROR(VLOOKUP(K127,色々!P:Q,2,0),"")</f>
        <v>男子</v>
      </c>
      <c r="Q127" s="48" t="str">
        <f>IFERROR(VLOOKUP(L127,クラス!B:C,2,0),"")</f>
        <v>15～18歳</v>
      </c>
    </row>
    <row r="128" spans="5:17" x14ac:dyDescent="0.15">
      <c r="E128">
        <f>IFERROR(リレーチーム[[#This Row],[チーム番号]],"")</f>
        <v>1127</v>
      </c>
      <c r="F128" t="str">
        <f>IFERROR(リレーチーム[[#This Row],[チーム名]],"")</f>
        <v>アズサ松山</v>
      </c>
      <c r="G128" t="str">
        <f>IFERROR(リレーチーム[[#This Row],[チーム名カナ]],"")</f>
        <v>ｱｽﾞｻﾏﾂﾔﾏ</v>
      </c>
      <c r="H128">
        <f>IFERROR(リレーチーム[[#This Row],[所属番号]],"")</f>
        <v>19</v>
      </c>
      <c r="I128">
        <f>IFERROR(リレーチーム[[#This Row],[種目コード]],"")</f>
        <v>6</v>
      </c>
      <c r="J128">
        <f>IFERROR(リレーチーム[[#This Row],[距離コード]],"")</f>
        <v>5</v>
      </c>
      <c r="K128">
        <f>IFERROR(リレーチーム[[#This Row],[性別コード]],"")</f>
        <v>1</v>
      </c>
      <c r="L128">
        <f>IFERROR(リレーチーム[[#This Row],[新記録判定クラス]],"")</f>
        <v>4</v>
      </c>
      <c r="M128" t="str">
        <f>IFERROR(リレーチーム[[#This Row],[エントリータイム]],"")</f>
        <v xml:space="preserve"> 3:45.00</v>
      </c>
      <c r="N128" t="str">
        <f>IFERROR(VLOOKUP(I128,色々!L:M,2,0),"")</f>
        <v>フリーリレー</v>
      </c>
      <c r="O128" s="48" t="str">
        <f>IFERROR(VLOOKUP(J128,色々!P:R,3,0),"")</f>
        <v>4×100m</v>
      </c>
      <c r="P128" s="48" t="str">
        <f>IFERROR(VLOOKUP(K128,色々!P:Q,2,0),"")</f>
        <v>男子</v>
      </c>
      <c r="Q128" s="48" t="str">
        <f>IFERROR(VLOOKUP(L128,クラス!B:C,2,0),"")</f>
        <v>15～18歳</v>
      </c>
    </row>
    <row r="129" spans="5:17" x14ac:dyDescent="0.15">
      <c r="E129">
        <f>IFERROR(リレーチーム[[#This Row],[チーム番号]],"")</f>
        <v>1128</v>
      </c>
      <c r="F129" t="str">
        <f>IFERROR(リレーチーム[[#This Row],[チーム名]],"")</f>
        <v>フィッタ松山</v>
      </c>
      <c r="G129" t="str">
        <f>IFERROR(リレーチーム[[#This Row],[チーム名カナ]],"")</f>
        <v>ﾌｨｯﾀﾏﾂﾔﾏ</v>
      </c>
      <c r="H129">
        <f>IFERROR(リレーチーム[[#This Row],[所属番号]],"")</f>
        <v>41</v>
      </c>
      <c r="I129">
        <f>IFERROR(リレーチーム[[#This Row],[種目コード]],"")</f>
        <v>6</v>
      </c>
      <c r="J129">
        <f>IFERROR(リレーチーム[[#This Row],[距離コード]],"")</f>
        <v>4</v>
      </c>
      <c r="K129">
        <f>IFERROR(リレーチーム[[#This Row],[性別コード]],"")</f>
        <v>1</v>
      </c>
      <c r="L129">
        <f>IFERROR(リレーチーム[[#This Row],[新記録判定クラス]],"")</f>
        <v>1</v>
      </c>
      <c r="M129" t="str">
        <f>IFERROR(リレーチーム[[#This Row],[エントリータイム]],"")</f>
        <v xml:space="preserve"> 2:11.00</v>
      </c>
      <c r="N129" t="str">
        <f>IFERROR(VLOOKUP(I129,色々!L:M,2,0),"")</f>
        <v>フリーリレー</v>
      </c>
      <c r="O129" s="48" t="str">
        <f>IFERROR(VLOOKUP(J129,色々!P:R,3,0),"")</f>
        <v>4×50m</v>
      </c>
      <c r="P129" s="48" t="str">
        <f>IFERROR(VLOOKUP(K129,色々!P:Q,2,0),"")</f>
        <v>男子</v>
      </c>
      <c r="Q129" s="48" t="str">
        <f>IFERROR(VLOOKUP(L129,クラス!B:C,2,0),"")</f>
        <v>10歳以下</v>
      </c>
    </row>
    <row r="130" spans="5:17" x14ac:dyDescent="0.15">
      <c r="E130">
        <f>IFERROR(リレーチーム[[#This Row],[チーム番号]],"")</f>
        <v>1129</v>
      </c>
      <c r="F130" t="str">
        <f>IFERROR(リレーチーム[[#This Row],[チーム名]],"")</f>
        <v>フィッタ松山</v>
      </c>
      <c r="G130" t="str">
        <f>IFERROR(リレーチーム[[#This Row],[チーム名カナ]],"")</f>
        <v>ﾌｨｯﾀﾏﾂﾔﾏ</v>
      </c>
      <c r="H130">
        <f>IFERROR(リレーチーム[[#This Row],[所属番号]],"")</f>
        <v>41</v>
      </c>
      <c r="I130">
        <f>IFERROR(リレーチーム[[#This Row],[種目コード]],"")</f>
        <v>6</v>
      </c>
      <c r="J130">
        <f>IFERROR(リレーチーム[[#This Row],[距離コード]],"")</f>
        <v>4</v>
      </c>
      <c r="K130">
        <f>IFERROR(リレーチーム[[#This Row],[性別コード]],"")</f>
        <v>1</v>
      </c>
      <c r="L130">
        <f>IFERROR(リレーチーム[[#This Row],[新記録判定クラス]],"")</f>
        <v>2</v>
      </c>
      <c r="M130" t="str">
        <f>IFERROR(リレーチーム[[#This Row],[エントリータイム]],"")</f>
        <v xml:space="preserve"> 1:56.00</v>
      </c>
      <c r="N130" t="str">
        <f>IFERROR(VLOOKUP(I130,色々!L:M,2,0),"")</f>
        <v>フリーリレー</v>
      </c>
      <c r="O130" s="48" t="str">
        <f>IFERROR(VLOOKUP(J130,色々!P:R,3,0),"")</f>
        <v>4×50m</v>
      </c>
      <c r="P130" s="48" t="str">
        <f>IFERROR(VLOOKUP(K130,色々!P:Q,2,0),"")</f>
        <v>男子</v>
      </c>
      <c r="Q130" s="48" t="str">
        <f>IFERROR(VLOOKUP(L130,クラス!B:C,2,0),"")</f>
        <v>11～12歳</v>
      </c>
    </row>
    <row r="131" spans="5:17" x14ac:dyDescent="0.15">
      <c r="E131">
        <f>IFERROR(リレーチーム[[#This Row],[チーム番号]],"")</f>
        <v>1130</v>
      </c>
      <c r="F131" t="str">
        <f>IFERROR(リレーチーム[[#This Row],[チーム名]],"")</f>
        <v>フィッタ松山</v>
      </c>
      <c r="G131" t="str">
        <f>IFERROR(リレーチーム[[#This Row],[チーム名カナ]],"")</f>
        <v>ﾌｨｯﾀﾏﾂﾔﾏ</v>
      </c>
      <c r="H131">
        <f>IFERROR(リレーチーム[[#This Row],[所属番号]],"")</f>
        <v>41</v>
      </c>
      <c r="I131">
        <f>IFERROR(リレーチーム[[#This Row],[種目コード]],"")</f>
        <v>7</v>
      </c>
      <c r="J131">
        <f>IFERROR(リレーチーム[[#This Row],[距離コード]],"")</f>
        <v>4</v>
      </c>
      <c r="K131">
        <f>IFERROR(リレーチーム[[#This Row],[性別コード]],"")</f>
        <v>1</v>
      </c>
      <c r="L131">
        <f>IFERROR(リレーチーム[[#This Row],[新記録判定クラス]],"")</f>
        <v>2</v>
      </c>
      <c r="M131" t="str">
        <f>IFERROR(リレーチーム[[#This Row],[エントリータイム]],"")</f>
        <v xml:space="preserve"> 2:04.00</v>
      </c>
      <c r="N131" t="str">
        <f>IFERROR(VLOOKUP(I131,色々!L:M,2,0),"")</f>
        <v>メドレーリレー</v>
      </c>
      <c r="O131" s="48" t="str">
        <f>IFERROR(VLOOKUP(J131,色々!P:R,3,0),"")</f>
        <v>4×50m</v>
      </c>
      <c r="P131" s="48" t="str">
        <f>IFERROR(VLOOKUP(K131,色々!P:Q,2,0),"")</f>
        <v>男子</v>
      </c>
      <c r="Q131" s="48" t="str">
        <f>IFERROR(VLOOKUP(L131,クラス!B:C,2,0),"")</f>
        <v>11～12歳</v>
      </c>
    </row>
    <row r="132" spans="5:17" x14ac:dyDescent="0.15">
      <c r="E132">
        <f>IFERROR(リレーチーム[[#This Row],[チーム番号]],"")</f>
        <v>1131</v>
      </c>
      <c r="F132" t="str">
        <f>IFERROR(リレーチーム[[#This Row],[チーム名]],"")</f>
        <v>フィッタ松山</v>
      </c>
      <c r="G132" t="str">
        <f>IFERROR(リレーチーム[[#This Row],[チーム名カナ]],"")</f>
        <v>ﾌｨｯﾀﾏﾂﾔﾏ</v>
      </c>
      <c r="H132">
        <f>IFERROR(リレーチーム[[#This Row],[所属番号]],"")</f>
        <v>41</v>
      </c>
      <c r="I132">
        <f>IFERROR(リレーチーム[[#This Row],[種目コード]],"")</f>
        <v>7</v>
      </c>
      <c r="J132">
        <f>IFERROR(リレーチーム[[#This Row],[距離コード]],"")</f>
        <v>4</v>
      </c>
      <c r="K132">
        <f>IFERROR(リレーチーム[[#This Row],[性別コード]],"")</f>
        <v>1</v>
      </c>
      <c r="L132">
        <f>IFERROR(リレーチーム[[#This Row],[新記録判定クラス]],"")</f>
        <v>1</v>
      </c>
      <c r="M132" t="str">
        <f>IFERROR(リレーチーム[[#This Row],[エントリータイム]],"")</f>
        <v xml:space="preserve"> 2:29.00</v>
      </c>
      <c r="N132" t="str">
        <f>IFERROR(VLOOKUP(I132,色々!L:M,2,0),"")</f>
        <v>メドレーリレー</v>
      </c>
      <c r="O132" s="48" t="str">
        <f>IFERROR(VLOOKUP(J132,色々!P:R,3,0),"")</f>
        <v>4×50m</v>
      </c>
      <c r="P132" s="48" t="str">
        <f>IFERROR(VLOOKUP(K132,色々!P:Q,2,0),"")</f>
        <v>男子</v>
      </c>
      <c r="Q132" s="48" t="str">
        <f>IFERROR(VLOOKUP(L132,クラス!B:C,2,0),"")</f>
        <v>10歳以下</v>
      </c>
    </row>
    <row r="133" spans="5:17" x14ac:dyDescent="0.15">
      <c r="E133">
        <f>IFERROR(リレーチーム[[#This Row],[チーム番号]],"")</f>
        <v>1132</v>
      </c>
      <c r="F133" t="str">
        <f>IFERROR(リレーチーム[[#This Row],[チーム名]],"")</f>
        <v>フィッタ重信</v>
      </c>
      <c r="G133" t="str">
        <f>IFERROR(リレーチーム[[#This Row],[チーム名カナ]],"")</f>
        <v>ﾌｨｯﾀｼｹﾞﾉ</v>
      </c>
      <c r="H133">
        <f>IFERROR(リレーチーム[[#This Row],[所属番号]],"")</f>
        <v>40</v>
      </c>
      <c r="I133">
        <f>IFERROR(リレーチーム[[#This Row],[種目コード]],"")</f>
        <v>6</v>
      </c>
      <c r="J133">
        <f>IFERROR(リレーチーム[[#This Row],[距離コード]],"")</f>
        <v>5</v>
      </c>
      <c r="K133">
        <f>IFERROR(リレーチーム[[#This Row],[性別コード]],"")</f>
        <v>1</v>
      </c>
      <c r="L133">
        <f>IFERROR(リレーチーム[[#This Row],[新記録判定クラス]],"")</f>
        <v>4</v>
      </c>
      <c r="M133" t="str">
        <f>IFERROR(リレーチーム[[#This Row],[エントリータイム]],"")</f>
        <v xml:space="preserve"> 3:43.00</v>
      </c>
      <c r="N133" t="str">
        <f>IFERROR(VLOOKUP(I133,色々!L:M,2,0),"")</f>
        <v>フリーリレー</v>
      </c>
      <c r="O133" s="48" t="str">
        <f>IFERROR(VLOOKUP(J133,色々!P:R,3,0),"")</f>
        <v>4×100m</v>
      </c>
      <c r="P133" s="48" t="str">
        <f>IFERROR(VLOOKUP(K133,色々!P:Q,2,0),"")</f>
        <v>男子</v>
      </c>
      <c r="Q133" s="48" t="str">
        <f>IFERROR(VLOOKUP(L133,クラス!B:C,2,0),"")</f>
        <v>15～18歳</v>
      </c>
    </row>
    <row r="134" spans="5:17" x14ac:dyDescent="0.15">
      <c r="E134">
        <f>IFERROR(リレーチーム[[#This Row],[チーム番号]],"")</f>
        <v>1133</v>
      </c>
      <c r="F134" t="str">
        <f>IFERROR(リレーチーム[[#This Row],[チーム名]],"")</f>
        <v>フィッタ重信</v>
      </c>
      <c r="G134" t="str">
        <f>IFERROR(リレーチーム[[#This Row],[チーム名カナ]],"")</f>
        <v>ﾌｨｯﾀｼｹﾞﾉ</v>
      </c>
      <c r="H134">
        <f>IFERROR(リレーチーム[[#This Row],[所属番号]],"")</f>
        <v>40</v>
      </c>
      <c r="I134">
        <f>IFERROR(リレーチーム[[#This Row],[種目コード]],"")</f>
        <v>7</v>
      </c>
      <c r="J134">
        <f>IFERROR(リレーチーム[[#This Row],[距離コード]],"")</f>
        <v>5</v>
      </c>
      <c r="K134">
        <f>IFERROR(リレーチーム[[#This Row],[性別コード]],"")</f>
        <v>2</v>
      </c>
      <c r="L134">
        <f>IFERROR(リレーチーム[[#This Row],[新記録判定クラス]],"")</f>
        <v>3</v>
      </c>
      <c r="M134" t="str">
        <f>IFERROR(リレーチーム[[#This Row],[エントリータイム]],"")</f>
        <v xml:space="preserve"> 4:39.00</v>
      </c>
      <c r="N134" t="str">
        <f>IFERROR(VLOOKUP(I134,色々!L:M,2,0),"")</f>
        <v>メドレーリレー</v>
      </c>
      <c r="O134" s="48" t="str">
        <f>IFERROR(VLOOKUP(J134,色々!P:R,3,0),"")</f>
        <v>4×100m</v>
      </c>
      <c r="P134" s="48" t="str">
        <f>IFERROR(VLOOKUP(K134,色々!P:Q,2,0),"")</f>
        <v>女子</v>
      </c>
      <c r="Q134" s="48" t="str">
        <f>IFERROR(VLOOKUP(L134,クラス!B:C,2,0),"")</f>
        <v>13～14歳</v>
      </c>
    </row>
    <row r="135" spans="5:17" x14ac:dyDescent="0.15">
      <c r="E135">
        <f>IFERROR(リレーチーム[[#This Row],[チーム番号]],"")</f>
        <v>1134</v>
      </c>
      <c r="F135" t="str">
        <f>IFERROR(リレーチーム[[#This Row],[チーム名]],"")</f>
        <v>フィッタ重信</v>
      </c>
      <c r="G135" t="str">
        <f>IFERROR(リレーチーム[[#This Row],[チーム名カナ]],"")</f>
        <v>ﾌｨｯﾀｼｹﾞﾉ</v>
      </c>
      <c r="H135">
        <f>IFERROR(リレーチーム[[#This Row],[所属番号]],"")</f>
        <v>40</v>
      </c>
      <c r="I135">
        <f>IFERROR(リレーチーム[[#This Row],[種目コード]],"")</f>
        <v>7</v>
      </c>
      <c r="J135">
        <f>IFERROR(リレーチーム[[#This Row],[距離コード]],"")</f>
        <v>5</v>
      </c>
      <c r="K135">
        <f>IFERROR(リレーチーム[[#This Row],[性別コード]],"")</f>
        <v>1</v>
      </c>
      <c r="L135">
        <f>IFERROR(リレーチーム[[#This Row],[新記録判定クラス]],"")</f>
        <v>4</v>
      </c>
      <c r="M135" t="str">
        <f>IFERROR(リレーチーム[[#This Row],[エントリータイム]],"")</f>
        <v xml:space="preserve"> 4:20.00</v>
      </c>
      <c r="N135" t="str">
        <f>IFERROR(VLOOKUP(I135,色々!L:M,2,0),"")</f>
        <v>メドレーリレー</v>
      </c>
      <c r="O135" s="48" t="str">
        <f>IFERROR(VLOOKUP(J135,色々!P:R,3,0),"")</f>
        <v>4×100m</v>
      </c>
      <c r="P135" s="48" t="str">
        <f>IFERROR(VLOOKUP(K135,色々!P:Q,2,0),"")</f>
        <v>男子</v>
      </c>
      <c r="Q135" s="48" t="str">
        <f>IFERROR(VLOOKUP(L135,クラス!B:C,2,0),"")</f>
        <v>15～18歳</v>
      </c>
    </row>
    <row r="136" spans="5:17" x14ac:dyDescent="0.15">
      <c r="E136">
        <f>IFERROR(リレーチーム[[#This Row],[チーム番号]],"")</f>
        <v>1135</v>
      </c>
      <c r="F136" t="str">
        <f>IFERROR(リレーチーム[[#This Row],[チーム名]],"")</f>
        <v>フィッタ重信</v>
      </c>
      <c r="G136" t="str">
        <f>IFERROR(リレーチーム[[#This Row],[チーム名カナ]],"")</f>
        <v>ﾌｨｯﾀｼｹﾞﾉ</v>
      </c>
      <c r="H136">
        <f>IFERROR(リレーチーム[[#This Row],[所属番号]],"")</f>
        <v>40</v>
      </c>
      <c r="I136">
        <f>IFERROR(リレーチーム[[#This Row],[種目コード]],"")</f>
        <v>6</v>
      </c>
      <c r="J136">
        <f>IFERROR(リレーチーム[[#This Row],[距離コード]],"")</f>
        <v>4</v>
      </c>
      <c r="K136">
        <f>IFERROR(リレーチーム[[#This Row],[性別コード]],"")</f>
        <v>2</v>
      </c>
      <c r="L136">
        <f>IFERROR(リレーチーム[[#This Row],[新記録判定クラス]],"")</f>
        <v>1</v>
      </c>
      <c r="M136" t="str">
        <f>IFERROR(リレーチーム[[#This Row],[エントリータイム]],"")</f>
        <v xml:space="preserve"> 2:13.00</v>
      </c>
      <c r="N136" t="str">
        <f>IFERROR(VLOOKUP(I136,色々!L:M,2,0),"")</f>
        <v>フリーリレー</v>
      </c>
      <c r="O136" s="48" t="str">
        <f>IFERROR(VLOOKUP(J136,色々!P:R,3,0),"")</f>
        <v>4×50m</v>
      </c>
      <c r="P136" s="48" t="str">
        <f>IFERROR(VLOOKUP(K136,色々!P:Q,2,0),"")</f>
        <v>女子</v>
      </c>
      <c r="Q136" s="48" t="str">
        <f>IFERROR(VLOOKUP(L136,クラス!B:C,2,0),"")</f>
        <v>10歳以下</v>
      </c>
    </row>
    <row r="137" spans="5:17" x14ac:dyDescent="0.15">
      <c r="E137">
        <f>IFERROR(リレーチーム[[#This Row],[チーム番号]],"")</f>
        <v>1136</v>
      </c>
      <c r="F137" t="str">
        <f>IFERROR(リレーチーム[[#This Row],[チーム名]],"")</f>
        <v>フィッタ重信</v>
      </c>
      <c r="G137" t="str">
        <f>IFERROR(リレーチーム[[#This Row],[チーム名カナ]],"")</f>
        <v>ﾌｨｯﾀｼｹﾞﾉ</v>
      </c>
      <c r="H137">
        <f>IFERROR(リレーチーム[[#This Row],[所属番号]],"")</f>
        <v>40</v>
      </c>
      <c r="I137">
        <f>IFERROR(リレーチーム[[#This Row],[種目コード]],"")</f>
        <v>6</v>
      </c>
      <c r="J137">
        <f>IFERROR(リレーチーム[[#This Row],[距離コード]],"")</f>
        <v>5</v>
      </c>
      <c r="K137">
        <f>IFERROR(リレーチーム[[#This Row],[性別コード]],"")</f>
        <v>2</v>
      </c>
      <c r="L137">
        <f>IFERROR(リレーチーム[[#This Row],[新記録判定クラス]],"")</f>
        <v>3</v>
      </c>
      <c r="M137" t="str">
        <f>IFERROR(リレーチーム[[#This Row],[エントリータイム]],"")</f>
        <v xml:space="preserve"> 4:10.00</v>
      </c>
      <c r="N137" t="str">
        <f>IFERROR(VLOOKUP(I137,色々!L:M,2,0),"")</f>
        <v>フリーリレー</v>
      </c>
      <c r="O137" s="48" t="str">
        <f>IFERROR(VLOOKUP(J137,色々!P:R,3,0),"")</f>
        <v>4×100m</v>
      </c>
      <c r="P137" s="48" t="str">
        <f>IFERROR(VLOOKUP(K137,色々!P:Q,2,0),"")</f>
        <v>女子</v>
      </c>
      <c r="Q137" s="48" t="str">
        <f>IFERROR(VLOOKUP(L137,クラス!B:C,2,0),"")</f>
        <v>13～14歳</v>
      </c>
    </row>
    <row r="138" spans="5:17" x14ac:dyDescent="0.15">
      <c r="E138">
        <f>IFERROR(リレーチーム[[#This Row],[チーム番号]],"")</f>
        <v>1137</v>
      </c>
      <c r="F138" t="str">
        <f>IFERROR(リレーチーム[[#This Row],[チーム名]],"")</f>
        <v>フィッタ重信</v>
      </c>
      <c r="G138" t="str">
        <f>IFERROR(リレーチーム[[#This Row],[チーム名カナ]],"")</f>
        <v>ﾌｨｯﾀｼｹﾞﾉ</v>
      </c>
      <c r="H138">
        <f>IFERROR(リレーチーム[[#This Row],[所属番号]],"")</f>
        <v>40</v>
      </c>
      <c r="I138">
        <f>IFERROR(リレーチーム[[#This Row],[種目コード]],"")</f>
        <v>7</v>
      </c>
      <c r="J138">
        <f>IFERROR(リレーチーム[[#This Row],[距離コード]],"")</f>
        <v>4</v>
      </c>
      <c r="K138">
        <f>IFERROR(リレーチーム[[#This Row],[性別コード]],"")</f>
        <v>2</v>
      </c>
      <c r="L138">
        <f>IFERROR(リレーチーム[[#This Row],[新記録判定クラス]],"")</f>
        <v>1</v>
      </c>
      <c r="M138" t="str">
        <f>IFERROR(リレーチーム[[#This Row],[エントリータイム]],"")</f>
        <v xml:space="preserve"> 2:25.00</v>
      </c>
      <c r="N138" t="str">
        <f>IFERROR(VLOOKUP(I138,色々!L:M,2,0),"")</f>
        <v>メドレーリレー</v>
      </c>
      <c r="O138" s="48" t="str">
        <f>IFERROR(VLOOKUP(J138,色々!P:R,3,0),"")</f>
        <v>4×50m</v>
      </c>
      <c r="P138" s="48" t="str">
        <f>IFERROR(VLOOKUP(K138,色々!P:Q,2,0),"")</f>
        <v>女子</v>
      </c>
      <c r="Q138" s="48" t="str">
        <f>IFERROR(VLOOKUP(L138,クラス!B:C,2,0),"")</f>
        <v>10歳以下</v>
      </c>
    </row>
    <row r="139" spans="5:17" x14ac:dyDescent="0.15">
      <c r="E139">
        <f>IFERROR(リレーチーム[[#This Row],[チーム番号]],"")</f>
        <v>1138</v>
      </c>
      <c r="F139" t="str">
        <f>IFERROR(リレーチーム[[#This Row],[チーム名]],"")</f>
        <v>リー保内</v>
      </c>
      <c r="G139" t="str">
        <f>IFERROR(リレーチーム[[#This Row],[チーム名カナ]],"")</f>
        <v>ﾘｰﾎﾅｲ</v>
      </c>
      <c r="H139">
        <f>IFERROR(リレーチーム[[#This Row],[所属番号]],"")</f>
        <v>44</v>
      </c>
      <c r="I139">
        <f>IFERROR(リレーチーム[[#This Row],[種目コード]],"")</f>
        <v>6</v>
      </c>
      <c r="J139">
        <f>IFERROR(リレーチーム[[#This Row],[距離コード]],"")</f>
        <v>5</v>
      </c>
      <c r="K139">
        <f>IFERROR(リレーチーム[[#This Row],[性別コード]],"")</f>
        <v>1</v>
      </c>
      <c r="L139">
        <f>IFERROR(リレーチーム[[#This Row],[新記録判定クラス]],"")</f>
        <v>3</v>
      </c>
      <c r="M139" t="str">
        <f>IFERROR(リレーチーム[[#This Row],[エントリータイム]],"")</f>
        <v xml:space="preserve"> 3:57.00</v>
      </c>
      <c r="N139" t="str">
        <f>IFERROR(VLOOKUP(I139,色々!L:M,2,0),"")</f>
        <v>フリーリレー</v>
      </c>
      <c r="O139" s="48" t="str">
        <f>IFERROR(VLOOKUP(J139,色々!P:R,3,0),"")</f>
        <v>4×100m</v>
      </c>
      <c r="P139" s="48" t="str">
        <f>IFERROR(VLOOKUP(K139,色々!P:Q,2,0),"")</f>
        <v>男子</v>
      </c>
      <c r="Q139" s="48" t="str">
        <f>IFERROR(VLOOKUP(L139,クラス!B:C,2,0),"")</f>
        <v>13～14歳</v>
      </c>
    </row>
    <row r="140" spans="5:17" x14ac:dyDescent="0.15">
      <c r="E140">
        <f>IFERROR(リレーチーム[[#This Row],[チーム番号]],"")</f>
        <v>1139</v>
      </c>
      <c r="F140" t="str">
        <f>IFERROR(リレーチーム[[#This Row],[チーム名]],"")</f>
        <v>リー保内</v>
      </c>
      <c r="G140" t="str">
        <f>IFERROR(リレーチーム[[#This Row],[チーム名カナ]],"")</f>
        <v>ﾘｰﾎﾅｲ</v>
      </c>
      <c r="H140">
        <f>IFERROR(リレーチーム[[#This Row],[所属番号]],"")</f>
        <v>44</v>
      </c>
      <c r="I140">
        <f>IFERROR(リレーチーム[[#This Row],[種目コード]],"")</f>
        <v>7</v>
      </c>
      <c r="J140">
        <f>IFERROR(リレーチーム[[#This Row],[距離コード]],"")</f>
        <v>5</v>
      </c>
      <c r="K140">
        <f>IFERROR(リレーチーム[[#This Row],[性別コード]],"")</f>
        <v>1</v>
      </c>
      <c r="L140">
        <f>IFERROR(リレーチーム[[#This Row],[新記録判定クラス]],"")</f>
        <v>3</v>
      </c>
      <c r="M140" t="str">
        <f>IFERROR(リレーチーム[[#This Row],[エントリータイム]],"")</f>
        <v xml:space="preserve"> 4:15.00</v>
      </c>
      <c r="N140" t="str">
        <f>IFERROR(VLOOKUP(I140,色々!L:M,2,0),"")</f>
        <v>メドレーリレー</v>
      </c>
      <c r="O140" s="48" t="str">
        <f>IFERROR(VLOOKUP(J140,色々!P:R,3,0),"")</f>
        <v>4×100m</v>
      </c>
      <c r="P140" s="48" t="str">
        <f>IFERROR(VLOOKUP(K140,色々!P:Q,2,0),"")</f>
        <v>男子</v>
      </c>
      <c r="Q140" s="48" t="str">
        <f>IFERROR(VLOOKUP(L140,クラス!B:C,2,0),"")</f>
        <v>13～14歳</v>
      </c>
    </row>
    <row r="141" spans="5:17" x14ac:dyDescent="0.15">
      <c r="E141">
        <f>IFERROR(リレーチーム[[#This Row],[チーム番号]],"")</f>
        <v>1140</v>
      </c>
      <c r="F141" t="str">
        <f>IFERROR(リレーチーム[[#This Row],[チーム名]],"")</f>
        <v>フィッタ吉田</v>
      </c>
      <c r="G141" t="str">
        <f>IFERROR(リレーチーム[[#This Row],[チーム名カナ]],"")</f>
        <v>ﾌｨｯﾀﾖｼﾀﾞ</v>
      </c>
      <c r="H141">
        <f>IFERROR(リレーチーム[[#This Row],[所属番号]],"")</f>
        <v>39</v>
      </c>
      <c r="I141">
        <f>IFERROR(リレーチーム[[#This Row],[種目コード]],"")</f>
        <v>6</v>
      </c>
      <c r="J141">
        <f>IFERROR(リレーチーム[[#This Row],[距離コード]],"")</f>
        <v>5</v>
      </c>
      <c r="K141">
        <f>IFERROR(リレーチーム[[#This Row],[性別コード]],"")</f>
        <v>2</v>
      </c>
      <c r="L141">
        <f>IFERROR(リレーチーム[[#This Row],[新記録判定クラス]],"")</f>
        <v>3</v>
      </c>
      <c r="M141" t="str">
        <f>IFERROR(リレーチーム[[#This Row],[エントリータイム]],"")</f>
        <v xml:space="preserve"> 4:20.00</v>
      </c>
      <c r="N141" t="str">
        <f>IFERROR(VLOOKUP(I141,色々!L:M,2,0),"")</f>
        <v>フリーリレー</v>
      </c>
      <c r="O141" s="48" t="str">
        <f>IFERROR(VLOOKUP(J141,色々!P:R,3,0),"")</f>
        <v>4×100m</v>
      </c>
      <c r="P141" s="48" t="str">
        <f>IFERROR(VLOOKUP(K141,色々!P:Q,2,0),"")</f>
        <v>女子</v>
      </c>
      <c r="Q141" s="48" t="str">
        <f>IFERROR(VLOOKUP(L141,クラス!B:C,2,0),"")</f>
        <v>13～14歳</v>
      </c>
    </row>
    <row r="142" spans="5:17" x14ac:dyDescent="0.15">
      <c r="E142">
        <f>IFERROR(リレーチーム[[#This Row],[チーム番号]],"")</f>
        <v>1141</v>
      </c>
      <c r="F142" t="str">
        <f>IFERROR(リレーチーム[[#This Row],[チーム名]],"")</f>
        <v>フィッタ吉田</v>
      </c>
      <c r="G142" t="str">
        <f>IFERROR(リレーチーム[[#This Row],[チーム名カナ]],"")</f>
        <v>ﾌｨｯﾀﾖｼﾀﾞ</v>
      </c>
      <c r="H142">
        <f>IFERROR(リレーチーム[[#This Row],[所属番号]],"")</f>
        <v>39</v>
      </c>
      <c r="I142">
        <f>IFERROR(リレーチーム[[#This Row],[種目コード]],"")</f>
        <v>6</v>
      </c>
      <c r="J142">
        <f>IFERROR(リレーチーム[[#This Row],[距離コード]],"")</f>
        <v>5</v>
      </c>
      <c r="K142">
        <f>IFERROR(リレーチーム[[#This Row],[性別コード]],"")</f>
        <v>1</v>
      </c>
      <c r="L142">
        <f>IFERROR(リレーチーム[[#This Row],[新記録判定クラス]],"")</f>
        <v>4</v>
      </c>
      <c r="M142" t="str">
        <f>IFERROR(リレーチーム[[#This Row],[エントリータイム]],"")</f>
        <v xml:space="preserve"> 3:47.00</v>
      </c>
      <c r="N142" t="str">
        <f>IFERROR(VLOOKUP(I142,色々!L:M,2,0),"")</f>
        <v>フリーリレー</v>
      </c>
      <c r="O142" s="48" t="str">
        <f>IFERROR(VLOOKUP(J142,色々!P:R,3,0),"")</f>
        <v>4×100m</v>
      </c>
      <c r="P142" s="48" t="str">
        <f>IFERROR(VLOOKUP(K142,色々!P:Q,2,0),"")</f>
        <v>男子</v>
      </c>
      <c r="Q142" s="48" t="str">
        <f>IFERROR(VLOOKUP(L142,クラス!B:C,2,0),"")</f>
        <v>15～18歳</v>
      </c>
    </row>
    <row r="143" spans="5:17" x14ac:dyDescent="0.15">
      <c r="E143">
        <f>IFERROR(リレーチーム[[#This Row],[チーム番号]],"")</f>
        <v>1142</v>
      </c>
      <c r="F143" t="str">
        <f>IFERROR(リレーチーム[[#This Row],[チーム名]],"")</f>
        <v>フィッタ吉田</v>
      </c>
      <c r="G143" t="str">
        <f>IFERROR(リレーチーム[[#This Row],[チーム名カナ]],"")</f>
        <v>ﾌｨｯﾀﾖｼﾀﾞ</v>
      </c>
      <c r="H143">
        <f>IFERROR(リレーチーム[[#This Row],[所属番号]],"")</f>
        <v>39</v>
      </c>
      <c r="I143">
        <f>IFERROR(リレーチーム[[#This Row],[種目コード]],"")</f>
        <v>6</v>
      </c>
      <c r="J143">
        <f>IFERROR(リレーチーム[[#This Row],[距離コード]],"")</f>
        <v>5</v>
      </c>
      <c r="K143">
        <f>IFERROR(リレーチーム[[#This Row],[性別コード]],"")</f>
        <v>2</v>
      </c>
      <c r="L143">
        <f>IFERROR(リレーチーム[[#This Row],[新記録判定クラス]],"")</f>
        <v>4</v>
      </c>
      <c r="M143" t="str">
        <f>IFERROR(リレーチーム[[#This Row],[エントリータイム]],"")</f>
        <v xml:space="preserve"> 3:54.00</v>
      </c>
      <c r="N143" t="str">
        <f>IFERROR(VLOOKUP(I143,色々!L:M,2,0),"")</f>
        <v>フリーリレー</v>
      </c>
      <c r="O143" s="48" t="str">
        <f>IFERROR(VLOOKUP(J143,色々!P:R,3,0),"")</f>
        <v>4×100m</v>
      </c>
      <c r="P143" s="48" t="str">
        <f>IFERROR(VLOOKUP(K143,色々!P:Q,2,0),"")</f>
        <v>女子</v>
      </c>
      <c r="Q143" s="48" t="str">
        <f>IFERROR(VLOOKUP(L143,クラス!B:C,2,0),"")</f>
        <v>15～18歳</v>
      </c>
    </row>
    <row r="144" spans="5:17" x14ac:dyDescent="0.15">
      <c r="E144">
        <f>IFERROR(リレーチーム[[#This Row],[チーム番号]],"")</f>
        <v>1143</v>
      </c>
      <c r="F144" t="str">
        <f>IFERROR(リレーチーム[[#This Row],[チーム名]],"")</f>
        <v>Ryuow</v>
      </c>
      <c r="G144" t="str">
        <f>IFERROR(リレーチーム[[#This Row],[チーム名カナ]],"")</f>
        <v>ryuow</v>
      </c>
      <c r="H144">
        <f>IFERROR(リレーチーム[[#This Row],[所属番号]],"")</f>
        <v>14</v>
      </c>
      <c r="I144">
        <f>IFERROR(リレーチーム[[#This Row],[種目コード]],"")</f>
        <v>7</v>
      </c>
      <c r="J144">
        <f>IFERROR(リレーチーム[[#This Row],[距離コード]],"")</f>
        <v>5</v>
      </c>
      <c r="K144">
        <f>IFERROR(リレーチーム[[#This Row],[性別コード]],"")</f>
        <v>2</v>
      </c>
      <c r="L144">
        <f>IFERROR(リレーチーム[[#This Row],[新記録判定クラス]],"")</f>
        <v>3</v>
      </c>
      <c r="M144" t="str">
        <f>IFERROR(リレーチーム[[#This Row],[エントリータイム]],"")</f>
        <v xml:space="preserve"> 4:30.00</v>
      </c>
      <c r="N144" t="str">
        <f>IFERROR(VLOOKUP(I144,色々!L:M,2,0),"")</f>
        <v>メドレーリレー</v>
      </c>
      <c r="O144" s="48" t="str">
        <f>IFERROR(VLOOKUP(J144,色々!P:R,3,0),"")</f>
        <v>4×100m</v>
      </c>
      <c r="P144" s="48" t="str">
        <f>IFERROR(VLOOKUP(K144,色々!P:Q,2,0),"")</f>
        <v>女子</v>
      </c>
      <c r="Q144" s="48" t="str">
        <f>IFERROR(VLOOKUP(L144,クラス!B:C,2,0),"")</f>
        <v>13～14歳</v>
      </c>
    </row>
    <row r="145" spans="5:17" x14ac:dyDescent="0.15">
      <c r="E145">
        <f>IFERROR(リレーチーム[[#This Row],[チーム番号]],"")</f>
        <v>1144</v>
      </c>
      <c r="F145" t="str">
        <f>IFERROR(リレーチーム[[#This Row],[チーム名]],"")</f>
        <v>Ryuow</v>
      </c>
      <c r="G145" t="str">
        <f>IFERROR(リレーチーム[[#This Row],[チーム名カナ]],"")</f>
        <v>ryuow</v>
      </c>
      <c r="H145">
        <f>IFERROR(リレーチーム[[#This Row],[所属番号]],"")</f>
        <v>14</v>
      </c>
      <c r="I145">
        <f>IFERROR(リレーチーム[[#This Row],[種目コード]],"")</f>
        <v>6</v>
      </c>
      <c r="J145">
        <f>IFERROR(リレーチーム[[#This Row],[距離コード]],"")</f>
        <v>5</v>
      </c>
      <c r="K145">
        <f>IFERROR(リレーチーム[[#This Row],[性別コード]],"")</f>
        <v>2</v>
      </c>
      <c r="L145">
        <f>IFERROR(リレーチーム[[#This Row],[新記録判定クラス]],"")</f>
        <v>3</v>
      </c>
      <c r="M145" t="str">
        <f>IFERROR(リレーチーム[[#This Row],[エントリータイム]],"")</f>
        <v xml:space="preserve"> 4:04.00</v>
      </c>
      <c r="N145" t="str">
        <f>IFERROR(VLOOKUP(I145,色々!L:M,2,0),"")</f>
        <v>フリーリレー</v>
      </c>
      <c r="O145" s="48" t="str">
        <f>IFERROR(VLOOKUP(J145,色々!P:R,3,0),"")</f>
        <v>4×100m</v>
      </c>
      <c r="P145" s="48" t="str">
        <f>IFERROR(VLOOKUP(K145,色々!P:Q,2,0),"")</f>
        <v>女子</v>
      </c>
      <c r="Q145" s="48" t="str">
        <f>IFERROR(VLOOKUP(L145,クラス!B:C,2,0),"")</f>
        <v>13～14歳</v>
      </c>
    </row>
    <row r="146" spans="5:17" x14ac:dyDescent="0.15">
      <c r="E146">
        <f>IFERROR(リレーチーム[[#This Row],[チーム番号]],"")</f>
        <v>1145</v>
      </c>
      <c r="F146" t="str">
        <f>IFERROR(リレーチーム[[#This Row],[チーム名]],"")</f>
        <v>ﾌｨｯﾀｴﾐﾌﾙ松前</v>
      </c>
      <c r="G146" t="str">
        <f>IFERROR(リレーチーム[[#This Row],[チーム名カナ]],"")</f>
        <v>ﾌｨｯﾀｴﾐﾌﾙ</v>
      </c>
      <c r="H146">
        <f>IFERROR(リレーチーム[[#This Row],[所属番号]],"")</f>
        <v>38</v>
      </c>
      <c r="I146">
        <f>IFERROR(リレーチーム[[#This Row],[種目コード]],"")</f>
        <v>6</v>
      </c>
      <c r="J146">
        <f>IFERROR(リレーチーム[[#This Row],[距離コード]],"")</f>
        <v>4</v>
      </c>
      <c r="K146">
        <f>IFERROR(リレーチーム[[#This Row],[性別コード]],"")</f>
        <v>1</v>
      </c>
      <c r="L146">
        <f>IFERROR(リレーチーム[[#This Row],[新記録判定クラス]],"")</f>
        <v>2</v>
      </c>
      <c r="M146" t="str">
        <f>IFERROR(リレーチーム[[#This Row],[エントリータイム]],"")</f>
        <v xml:space="preserve"> 1:59.26</v>
      </c>
      <c r="N146" t="str">
        <f>IFERROR(VLOOKUP(I146,色々!L:M,2,0),"")</f>
        <v>フリーリレー</v>
      </c>
      <c r="O146" s="48" t="str">
        <f>IFERROR(VLOOKUP(J146,色々!P:R,3,0),"")</f>
        <v>4×50m</v>
      </c>
      <c r="P146" s="48" t="str">
        <f>IFERROR(VLOOKUP(K146,色々!P:Q,2,0),"")</f>
        <v>男子</v>
      </c>
      <c r="Q146" s="48" t="str">
        <f>IFERROR(VLOOKUP(L146,クラス!B:C,2,0),"")</f>
        <v>11～12歳</v>
      </c>
    </row>
    <row r="147" spans="5:17" x14ac:dyDescent="0.15">
      <c r="E147">
        <f>IFERROR(リレーチーム[[#This Row],[チーム番号]],"")</f>
        <v>1146</v>
      </c>
      <c r="F147" t="str">
        <f>IFERROR(リレーチーム[[#This Row],[チーム名]],"")</f>
        <v>ﾌｨｯﾀｴﾐﾌﾙ松前</v>
      </c>
      <c r="G147" t="str">
        <f>IFERROR(リレーチーム[[#This Row],[チーム名カナ]],"")</f>
        <v>ﾌｨｯﾀｴﾐﾌﾙ</v>
      </c>
      <c r="H147">
        <f>IFERROR(リレーチーム[[#This Row],[所属番号]],"")</f>
        <v>38</v>
      </c>
      <c r="I147">
        <f>IFERROR(リレーチーム[[#This Row],[種目コード]],"")</f>
        <v>6</v>
      </c>
      <c r="J147">
        <f>IFERROR(リレーチーム[[#This Row],[距離コード]],"")</f>
        <v>4</v>
      </c>
      <c r="K147">
        <f>IFERROR(リレーチーム[[#This Row],[性別コード]],"")</f>
        <v>2</v>
      </c>
      <c r="L147">
        <f>IFERROR(リレーチーム[[#This Row],[新記録判定クラス]],"")</f>
        <v>2</v>
      </c>
      <c r="M147" t="str">
        <f>IFERROR(リレーチーム[[#This Row],[エントリータイム]],"")</f>
        <v xml:space="preserve"> 1:56.23</v>
      </c>
      <c r="N147" t="str">
        <f>IFERROR(VLOOKUP(I147,色々!L:M,2,0),"")</f>
        <v>フリーリレー</v>
      </c>
      <c r="O147" s="48" t="str">
        <f>IFERROR(VLOOKUP(J147,色々!P:R,3,0),"")</f>
        <v>4×50m</v>
      </c>
      <c r="P147" s="48" t="str">
        <f>IFERROR(VLOOKUP(K147,色々!P:Q,2,0),"")</f>
        <v>女子</v>
      </c>
      <c r="Q147" s="48" t="str">
        <f>IFERROR(VLOOKUP(L147,クラス!B:C,2,0),"")</f>
        <v>11～12歳</v>
      </c>
    </row>
    <row r="148" spans="5:17" x14ac:dyDescent="0.15">
      <c r="E148">
        <f>IFERROR(リレーチーム[[#This Row],[チーム番号]],"")</f>
        <v>1147</v>
      </c>
      <c r="F148" t="str">
        <f>IFERROR(リレーチーム[[#This Row],[チーム名]],"")</f>
        <v>ﾌｨｯﾀｴﾐﾌﾙ松前</v>
      </c>
      <c r="G148" t="str">
        <f>IFERROR(リレーチーム[[#This Row],[チーム名カナ]],"")</f>
        <v>ﾌｨｯﾀｴﾐﾌﾙ</v>
      </c>
      <c r="H148">
        <f>IFERROR(リレーチーム[[#This Row],[所属番号]],"")</f>
        <v>38</v>
      </c>
      <c r="I148">
        <f>IFERROR(リレーチーム[[#This Row],[種目コード]],"")</f>
        <v>6</v>
      </c>
      <c r="J148">
        <f>IFERROR(リレーチーム[[#This Row],[距離コード]],"")</f>
        <v>4</v>
      </c>
      <c r="K148">
        <f>IFERROR(リレーチーム[[#This Row],[性別コード]],"")</f>
        <v>2</v>
      </c>
      <c r="L148">
        <f>IFERROR(リレーチーム[[#This Row],[新記録判定クラス]],"")</f>
        <v>1</v>
      </c>
      <c r="M148" t="str">
        <f>IFERROR(リレーチーム[[#This Row],[エントリータイム]],"")</f>
        <v xml:space="preserve"> 2:07.98</v>
      </c>
      <c r="N148" t="str">
        <f>IFERROR(VLOOKUP(I148,色々!L:M,2,0),"")</f>
        <v>フリーリレー</v>
      </c>
      <c r="O148" s="48" t="str">
        <f>IFERROR(VLOOKUP(J148,色々!P:R,3,0),"")</f>
        <v>4×50m</v>
      </c>
      <c r="P148" s="48" t="str">
        <f>IFERROR(VLOOKUP(K148,色々!P:Q,2,0),"")</f>
        <v>女子</v>
      </c>
      <c r="Q148" s="48" t="str">
        <f>IFERROR(VLOOKUP(L148,クラス!B:C,2,0),"")</f>
        <v>10歳以下</v>
      </c>
    </row>
    <row r="149" spans="5:17" x14ac:dyDescent="0.15">
      <c r="E149">
        <f>IFERROR(リレーチーム[[#This Row],[チーム番号]],"")</f>
        <v>1148</v>
      </c>
      <c r="F149" t="str">
        <f>IFERROR(リレーチーム[[#This Row],[チーム名]],"")</f>
        <v>ﾌｨｯﾀｴﾐﾌﾙ松前</v>
      </c>
      <c r="G149" t="str">
        <f>IFERROR(リレーチーム[[#This Row],[チーム名カナ]],"")</f>
        <v>ﾌｨｯﾀｴﾐﾌﾙ</v>
      </c>
      <c r="H149">
        <f>IFERROR(リレーチーム[[#This Row],[所属番号]],"")</f>
        <v>38</v>
      </c>
      <c r="I149">
        <f>IFERROR(リレーチーム[[#This Row],[種目コード]],"")</f>
        <v>7</v>
      </c>
      <c r="J149">
        <f>IFERROR(リレーチーム[[#This Row],[距離コード]],"")</f>
        <v>4</v>
      </c>
      <c r="K149">
        <f>IFERROR(リレーチーム[[#This Row],[性別コード]],"")</f>
        <v>2</v>
      </c>
      <c r="L149">
        <f>IFERROR(リレーチーム[[#This Row],[新記録判定クラス]],"")</f>
        <v>2</v>
      </c>
      <c r="M149" t="str">
        <f>IFERROR(リレーチーム[[#This Row],[エントリータイム]],"")</f>
        <v xml:space="preserve"> 2:09.40</v>
      </c>
      <c r="N149" t="str">
        <f>IFERROR(VLOOKUP(I149,色々!L:M,2,0),"")</f>
        <v>メドレーリレー</v>
      </c>
      <c r="O149" s="48" t="str">
        <f>IFERROR(VLOOKUP(J149,色々!P:R,3,0),"")</f>
        <v>4×50m</v>
      </c>
      <c r="P149" s="48" t="str">
        <f>IFERROR(VLOOKUP(K149,色々!P:Q,2,0),"")</f>
        <v>女子</v>
      </c>
      <c r="Q149" s="48" t="str">
        <f>IFERROR(VLOOKUP(L149,クラス!B:C,2,0),"")</f>
        <v>11～12歳</v>
      </c>
    </row>
    <row r="150" spans="5:17" x14ac:dyDescent="0.15">
      <c r="E150">
        <f>IFERROR(リレーチーム[[#This Row],[チーム番号]],"")</f>
        <v>1149</v>
      </c>
      <c r="F150" t="str">
        <f>IFERROR(リレーチーム[[#This Row],[チーム名]],"")</f>
        <v>ﾌｨｯﾀｴﾐﾌﾙ松前</v>
      </c>
      <c r="G150" t="str">
        <f>IFERROR(リレーチーム[[#This Row],[チーム名カナ]],"")</f>
        <v>ﾌｨｯﾀｴﾐﾌﾙ</v>
      </c>
      <c r="H150">
        <f>IFERROR(リレーチーム[[#This Row],[所属番号]],"")</f>
        <v>38</v>
      </c>
      <c r="I150">
        <f>IFERROR(リレーチーム[[#This Row],[種目コード]],"")</f>
        <v>7</v>
      </c>
      <c r="J150">
        <f>IFERROR(リレーチーム[[#This Row],[距離コード]],"")</f>
        <v>5</v>
      </c>
      <c r="K150">
        <f>IFERROR(リレーチーム[[#This Row],[性別コード]],"")</f>
        <v>1</v>
      </c>
      <c r="L150">
        <f>IFERROR(リレーチーム[[#This Row],[新記録判定クラス]],"")</f>
        <v>3</v>
      </c>
      <c r="M150" t="str">
        <f>IFERROR(リレーチーム[[#This Row],[エントリータイム]],"")</f>
        <v xml:space="preserve"> 4:15.10</v>
      </c>
      <c r="N150" t="str">
        <f>IFERROR(VLOOKUP(I150,色々!L:M,2,0),"")</f>
        <v>メドレーリレー</v>
      </c>
      <c r="O150" s="48" t="str">
        <f>IFERROR(VLOOKUP(J150,色々!P:R,3,0),"")</f>
        <v>4×100m</v>
      </c>
      <c r="P150" s="48" t="str">
        <f>IFERROR(VLOOKUP(K150,色々!P:Q,2,0),"")</f>
        <v>男子</v>
      </c>
      <c r="Q150" s="48" t="str">
        <f>IFERROR(VLOOKUP(L150,クラス!B:C,2,0),"")</f>
        <v>13～14歳</v>
      </c>
    </row>
    <row r="151" spans="5:17" x14ac:dyDescent="0.15">
      <c r="E151">
        <f>IFERROR(リレーチーム[[#This Row],[チーム番号]],"")</f>
        <v>1150</v>
      </c>
      <c r="F151" t="str">
        <f>IFERROR(リレーチーム[[#This Row],[チーム名]],"")</f>
        <v>ﾌｨｯﾀｴﾐﾌﾙ松前</v>
      </c>
      <c r="G151" t="str">
        <f>IFERROR(リレーチーム[[#This Row],[チーム名カナ]],"")</f>
        <v>ﾌｨｯﾀｴﾐﾌﾙ</v>
      </c>
      <c r="H151">
        <f>IFERROR(リレーチーム[[#This Row],[所属番号]],"")</f>
        <v>38</v>
      </c>
      <c r="I151">
        <f>IFERROR(リレーチーム[[#This Row],[種目コード]],"")</f>
        <v>7</v>
      </c>
      <c r="J151">
        <f>IFERROR(リレーチーム[[#This Row],[距離コード]],"")</f>
        <v>4</v>
      </c>
      <c r="K151">
        <f>IFERROR(リレーチーム[[#This Row],[性別コード]],"")</f>
        <v>2</v>
      </c>
      <c r="L151">
        <f>IFERROR(リレーチーム[[#This Row],[新記録判定クラス]],"")</f>
        <v>1</v>
      </c>
      <c r="M151" t="str">
        <f>IFERROR(リレーチーム[[#This Row],[エントリータイム]],"")</f>
        <v xml:space="preserve"> 2:26.74</v>
      </c>
      <c r="N151" t="str">
        <f>IFERROR(VLOOKUP(I151,色々!L:M,2,0),"")</f>
        <v>メドレーリレー</v>
      </c>
      <c r="O151" s="48" t="str">
        <f>IFERROR(VLOOKUP(J151,色々!P:R,3,0),"")</f>
        <v>4×50m</v>
      </c>
      <c r="P151" s="48" t="str">
        <f>IFERROR(VLOOKUP(K151,色々!P:Q,2,0),"")</f>
        <v>女子</v>
      </c>
      <c r="Q151" s="48" t="str">
        <f>IFERROR(VLOOKUP(L151,クラス!B:C,2,0),"")</f>
        <v>10歳以下</v>
      </c>
    </row>
    <row r="152" spans="5:17" x14ac:dyDescent="0.15">
      <c r="E152">
        <f>IFERROR(リレーチーム[[#This Row],[チーム番号]],"")</f>
        <v>1151</v>
      </c>
      <c r="F152" t="str">
        <f>IFERROR(リレーチーム[[#This Row],[チーム名]],"")</f>
        <v>ﾌｨｯﾀｴﾐﾌﾙ松前</v>
      </c>
      <c r="G152" t="str">
        <f>IFERROR(リレーチーム[[#This Row],[チーム名カナ]],"")</f>
        <v>ﾌｨｯﾀｴﾐﾌﾙ</v>
      </c>
      <c r="H152">
        <f>IFERROR(リレーチーム[[#This Row],[所属番号]],"")</f>
        <v>38</v>
      </c>
      <c r="I152">
        <f>IFERROR(リレーチーム[[#This Row],[種目コード]],"")</f>
        <v>7</v>
      </c>
      <c r="J152">
        <f>IFERROR(リレーチーム[[#This Row],[距離コード]],"")</f>
        <v>4</v>
      </c>
      <c r="K152">
        <f>IFERROR(リレーチーム[[#This Row],[性別コード]],"")</f>
        <v>1</v>
      </c>
      <c r="L152">
        <f>IFERROR(リレーチーム[[#This Row],[新記録判定クラス]],"")</f>
        <v>1</v>
      </c>
      <c r="M152" t="str">
        <f>IFERROR(リレーチーム[[#This Row],[エントリータイム]],"")</f>
        <v xml:space="preserve"> 2:34.90</v>
      </c>
      <c r="N152" t="str">
        <f>IFERROR(VLOOKUP(I152,色々!L:M,2,0),"")</f>
        <v>メドレーリレー</v>
      </c>
      <c r="O152" s="48" t="str">
        <f>IFERROR(VLOOKUP(J152,色々!P:R,3,0),"")</f>
        <v>4×50m</v>
      </c>
      <c r="P152" s="48" t="str">
        <f>IFERROR(VLOOKUP(K152,色々!P:Q,2,0),"")</f>
        <v>男子</v>
      </c>
      <c r="Q152" s="48" t="str">
        <f>IFERROR(VLOOKUP(L152,クラス!B:C,2,0),"")</f>
        <v>10歳以下</v>
      </c>
    </row>
    <row r="153" spans="5:17" x14ac:dyDescent="0.15">
      <c r="E153">
        <f>IFERROR(リレーチーム[[#This Row],[チーム番号]],"")</f>
        <v>1152</v>
      </c>
      <c r="F153" t="str">
        <f>IFERROR(リレーチーム[[#This Row],[チーム名]],"")</f>
        <v>ﾌｨｯﾀｴﾐﾌﾙ松前</v>
      </c>
      <c r="G153" t="str">
        <f>IFERROR(リレーチーム[[#This Row],[チーム名カナ]],"")</f>
        <v>ﾌｨｯﾀｴﾐﾌﾙ</v>
      </c>
      <c r="H153">
        <f>IFERROR(リレーチーム[[#This Row],[所属番号]],"")</f>
        <v>38</v>
      </c>
      <c r="I153">
        <f>IFERROR(リレーチーム[[#This Row],[種目コード]],"")</f>
        <v>7</v>
      </c>
      <c r="J153">
        <f>IFERROR(リレーチーム[[#This Row],[距離コード]],"")</f>
        <v>4</v>
      </c>
      <c r="K153">
        <f>IFERROR(リレーチーム[[#This Row],[性別コード]],"")</f>
        <v>1</v>
      </c>
      <c r="L153">
        <f>IFERROR(リレーチーム[[#This Row],[新記録判定クラス]],"")</f>
        <v>2</v>
      </c>
      <c r="M153" t="str">
        <f>IFERROR(リレーチーム[[#This Row],[エントリータイム]],"")</f>
        <v xml:space="preserve"> 2:10.87</v>
      </c>
      <c r="N153" t="str">
        <f>IFERROR(VLOOKUP(I153,色々!L:M,2,0),"")</f>
        <v>メドレーリレー</v>
      </c>
      <c r="O153" s="48" t="str">
        <f>IFERROR(VLOOKUP(J153,色々!P:R,3,0),"")</f>
        <v>4×50m</v>
      </c>
      <c r="P153" s="48" t="str">
        <f>IFERROR(VLOOKUP(K153,色々!P:Q,2,0),"")</f>
        <v>男子</v>
      </c>
      <c r="Q153" s="48" t="str">
        <f>IFERROR(VLOOKUP(L153,クラス!B:C,2,0),"")</f>
        <v>11～12歳</v>
      </c>
    </row>
    <row r="154" spans="5:17" x14ac:dyDescent="0.15">
      <c r="E154">
        <f>IFERROR(リレーチーム[[#This Row],[チーム番号]],"")</f>
        <v>1153</v>
      </c>
      <c r="F154" t="str">
        <f>IFERROR(リレーチーム[[#This Row],[チーム名]],"")</f>
        <v>ﾌｨｯﾀｴﾐﾌﾙ松前</v>
      </c>
      <c r="G154" t="str">
        <f>IFERROR(リレーチーム[[#This Row],[チーム名カナ]],"")</f>
        <v>ﾌｨｯﾀｴﾐﾌﾙ</v>
      </c>
      <c r="H154">
        <f>IFERROR(リレーチーム[[#This Row],[所属番号]],"")</f>
        <v>38</v>
      </c>
      <c r="I154">
        <f>IFERROR(リレーチーム[[#This Row],[種目コード]],"")</f>
        <v>6</v>
      </c>
      <c r="J154">
        <f>IFERROR(リレーチーム[[#This Row],[距離コード]],"")</f>
        <v>5</v>
      </c>
      <c r="K154">
        <f>IFERROR(リレーチーム[[#This Row],[性別コード]],"")</f>
        <v>1</v>
      </c>
      <c r="L154">
        <f>IFERROR(リレーチーム[[#This Row],[新記録判定クラス]],"")</f>
        <v>3</v>
      </c>
      <c r="M154" t="str">
        <f>IFERROR(リレーチーム[[#This Row],[エントリータイム]],"")</f>
        <v xml:space="preserve"> 3:50.66</v>
      </c>
      <c r="N154" t="str">
        <f>IFERROR(VLOOKUP(I154,色々!L:M,2,0),"")</f>
        <v>フリーリレー</v>
      </c>
      <c r="O154" s="48" t="str">
        <f>IFERROR(VLOOKUP(J154,色々!P:R,3,0),"")</f>
        <v>4×100m</v>
      </c>
      <c r="P154" s="48" t="str">
        <f>IFERROR(VLOOKUP(K154,色々!P:Q,2,0),"")</f>
        <v>男子</v>
      </c>
      <c r="Q154" s="48" t="str">
        <f>IFERROR(VLOOKUP(L154,クラス!B:C,2,0),"")</f>
        <v>13～14歳</v>
      </c>
    </row>
    <row r="155" spans="5:17" x14ac:dyDescent="0.15">
      <c r="E155">
        <f>IFERROR(リレーチーム[[#This Row],[チーム番号]],"")</f>
        <v>1154</v>
      </c>
      <c r="F155" t="str">
        <f>IFERROR(リレーチーム[[#This Row],[チーム名]],"")</f>
        <v>ﾌｨｯﾀｴﾐﾌﾙ松前</v>
      </c>
      <c r="G155" t="str">
        <f>IFERROR(リレーチーム[[#This Row],[チーム名カナ]],"")</f>
        <v>ﾌｨｯﾀｴﾐﾌﾙ</v>
      </c>
      <c r="H155">
        <f>IFERROR(リレーチーム[[#This Row],[所属番号]],"")</f>
        <v>38</v>
      </c>
      <c r="I155">
        <f>IFERROR(リレーチーム[[#This Row],[種目コード]],"")</f>
        <v>6</v>
      </c>
      <c r="J155">
        <f>IFERROR(リレーチーム[[#This Row],[距離コード]],"")</f>
        <v>4</v>
      </c>
      <c r="K155">
        <f>IFERROR(リレーチーム[[#This Row],[性別コード]],"")</f>
        <v>1</v>
      </c>
      <c r="L155">
        <f>IFERROR(リレーチーム[[#This Row],[新記録判定クラス]],"")</f>
        <v>1</v>
      </c>
      <c r="M155" t="str">
        <f>IFERROR(リレーチーム[[#This Row],[エントリータイム]],"")</f>
        <v xml:space="preserve"> 2:18.38</v>
      </c>
      <c r="N155" t="str">
        <f>IFERROR(VLOOKUP(I155,色々!L:M,2,0),"")</f>
        <v>フリーリレー</v>
      </c>
      <c r="O155" s="48" t="str">
        <f>IFERROR(VLOOKUP(J155,色々!P:R,3,0),"")</f>
        <v>4×50m</v>
      </c>
      <c r="P155" s="48" t="str">
        <f>IFERROR(VLOOKUP(K155,色々!P:Q,2,0),"")</f>
        <v>男子</v>
      </c>
      <c r="Q155" s="48" t="str">
        <f>IFERROR(VLOOKUP(L155,クラス!B:C,2,0),"")</f>
        <v>10歳以下</v>
      </c>
    </row>
    <row r="156" spans="5:17" x14ac:dyDescent="0.15">
      <c r="E156">
        <f>IFERROR(リレーチーム[[#This Row],[チーム番号]],"")</f>
        <v>1155</v>
      </c>
      <c r="F156" t="str">
        <f>IFERROR(リレーチーム[[#This Row],[チーム名]],"")</f>
        <v>みかづきＳＳ</v>
      </c>
      <c r="G156" t="str">
        <f>IFERROR(リレーチーム[[#This Row],[チーム名カナ]],"")</f>
        <v>ﾐｶﾂﾞｷSS</v>
      </c>
      <c r="H156">
        <f>IFERROR(リレーチーム[[#This Row],[所属番号]],"")</f>
        <v>43</v>
      </c>
      <c r="I156">
        <f>IFERROR(リレーチーム[[#This Row],[種目コード]],"")</f>
        <v>6</v>
      </c>
      <c r="J156">
        <f>IFERROR(リレーチーム[[#This Row],[距離コード]],"")</f>
        <v>5</v>
      </c>
      <c r="K156">
        <f>IFERROR(リレーチーム[[#This Row],[性別コード]],"")</f>
        <v>2</v>
      </c>
      <c r="L156">
        <f>IFERROR(リレーチーム[[#This Row],[新記録判定クラス]],"")</f>
        <v>3</v>
      </c>
      <c r="M156" t="str">
        <f>IFERROR(リレーチーム[[#This Row],[エントリータイム]],"")</f>
        <v xml:space="preserve"> 4:08.00</v>
      </c>
      <c r="N156" t="str">
        <f>IFERROR(VLOOKUP(I156,色々!L:M,2,0),"")</f>
        <v>フリーリレー</v>
      </c>
      <c r="O156" s="48" t="str">
        <f>IFERROR(VLOOKUP(J156,色々!P:R,3,0),"")</f>
        <v>4×100m</v>
      </c>
      <c r="P156" s="48" t="str">
        <f>IFERROR(VLOOKUP(K156,色々!P:Q,2,0),"")</f>
        <v>女子</v>
      </c>
      <c r="Q156" s="48" t="str">
        <f>IFERROR(VLOOKUP(L156,クラス!B:C,2,0),"")</f>
        <v>13～14歳</v>
      </c>
    </row>
    <row r="157" spans="5:17" x14ac:dyDescent="0.15">
      <c r="E157">
        <f>IFERROR(リレーチーム[[#This Row],[チーム番号]],"")</f>
        <v>1156</v>
      </c>
      <c r="F157" t="str">
        <f>IFERROR(リレーチーム[[#This Row],[チーム名]],"")</f>
        <v>みかづきＳＳ</v>
      </c>
      <c r="G157" t="str">
        <f>IFERROR(リレーチーム[[#This Row],[チーム名カナ]],"")</f>
        <v>ﾐｶﾂﾞｷSS</v>
      </c>
      <c r="H157">
        <f>IFERROR(リレーチーム[[#This Row],[所属番号]],"")</f>
        <v>43</v>
      </c>
      <c r="I157">
        <f>IFERROR(リレーチーム[[#This Row],[種目コード]],"")</f>
        <v>6</v>
      </c>
      <c r="J157">
        <f>IFERROR(リレーチーム[[#This Row],[距離コード]],"")</f>
        <v>4</v>
      </c>
      <c r="K157">
        <f>IFERROR(リレーチーム[[#This Row],[性別コード]],"")</f>
        <v>2</v>
      </c>
      <c r="L157">
        <f>IFERROR(リレーチーム[[#This Row],[新記録判定クラス]],"")</f>
        <v>1</v>
      </c>
      <c r="M157" t="str">
        <f>IFERROR(リレーチーム[[#This Row],[エントリータイム]],"")</f>
        <v xml:space="preserve"> 2:14.00</v>
      </c>
      <c r="N157" t="str">
        <f>IFERROR(VLOOKUP(I157,色々!L:M,2,0),"")</f>
        <v>フリーリレー</v>
      </c>
      <c r="O157" s="48" t="str">
        <f>IFERROR(VLOOKUP(J157,色々!P:R,3,0),"")</f>
        <v>4×50m</v>
      </c>
      <c r="P157" s="48" t="str">
        <f>IFERROR(VLOOKUP(K157,色々!P:Q,2,0),"")</f>
        <v>女子</v>
      </c>
      <c r="Q157" s="48" t="str">
        <f>IFERROR(VLOOKUP(L157,クラス!B:C,2,0),"")</f>
        <v>10歳以下</v>
      </c>
    </row>
    <row r="158" spans="5:17" x14ac:dyDescent="0.15">
      <c r="E158">
        <f>IFERROR(リレーチーム[[#This Row],[チーム番号]],"")</f>
        <v>1157</v>
      </c>
      <c r="F158" t="str">
        <f>IFERROR(リレーチーム[[#This Row],[チーム名]],"")</f>
        <v>みかづきＳＳ</v>
      </c>
      <c r="G158" t="str">
        <f>IFERROR(リレーチーム[[#This Row],[チーム名カナ]],"")</f>
        <v>ﾐｶﾂﾞｷSS</v>
      </c>
      <c r="H158">
        <f>IFERROR(リレーチーム[[#This Row],[所属番号]],"")</f>
        <v>43</v>
      </c>
      <c r="I158">
        <f>IFERROR(リレーチーム[[#This Row],[種目コード]],"")</f>
        <v>6</v>
      </c>
      <c r="J158">
        <f>IFERROR(リレーチーム[[#This Row],[距離コード]],"")</f>
        <v>4</v>
      </c>
      <c r="K158">
        <f>IFERROR(リレーチーム[[#This Row],[性別コード]],"")</f>
        <v>2</v>
      </c>
      <c r="L158">
        <f>IFERROR(リレーチーム[[#This Row],[新記録判定クラス]],"")</f>
        <v>2</v>
      </c>
      <c r="M158" t="str">
        <f>IFERROR(リレーチーム[[#This Row],[エントリータイム]],"")</f>
        <v xml:space="preserve"> 1:56.00</v>
      </c>
      <c r="N158" t="str">
        <f>IFERROR(VLOOKUP(I158,色々!L:M,2,0),"")</f>
        <v>フリーリレー</v>
      </c>
      <c r="O158" s="48" t="str">
        <f>IFERROR(VLOOKUP(J158,色々!P:R,3,0),"")</f>
        <v>4×50m</v>
      </c>
      <c r="P158" s="48" t="str">
        <f>IFERROR(VLOOKUP(K158,色々!P:Q,2,0),"")</f>
        <v>女子</v>
      </c>
      <c r="Q158" s="48" t="str">
        <f>IFERROR(VLOOKUP(L158,クラス!B:C,2,0),"")</f>
        <v>11～12歳</v>
      </c>
    </row>
    <row r="159" spans="5:17" x14ac:dyDescent="0.15">
      <c r="E159">
        <f>IFERROR(リレーチーム[[#This Row],[チーム番号]],"")</f>
        <v>1158</v>
      </c>
      <c r="F159" t="str">
        <f>IFERROR(リレーチーム[[#This Row],[チーム名]],"")</f>
        <v>みかづきＳＳ</v>
      </c>
      <c r="G159" t="str">
        <f>IFERROR(リレーチーム[[#This Row],[チーム名カナ]],"")</f>
        <v>ﾐｶﾂﾞｷSS</v>
      </c>
      <c r="H159">
        <f>IFERROR(リレーチーム[[#This Row],[所属番号]],"")</f>
        <v>43</v>
      </c>
      <c r="I159">
        <f>IFERROR(リレーチーム[[#This Row],[種目コード]],"")</f>
        <v>7</v>
      </c>
      <c r="J159">
        <f>IFERROR(リレーチーム[[#This Row],[距離コード]],"")</f>
        <v>5</v>
      </c>
      <c r="K159">
        <f>IFERROR(リレーチーム[[#This Row],[性別コード]],"")</f>
        <v>1</v>
      </c>
      <c r="L159">
        <f>IFERROR(リレーチーム[[#This Row],[新記録判定クラス]],"")</f>
        <v>3</v>
      </c>
      <c r="M159" t="str">
        <f>IFERROR(リレーチーム[[#This Row],[エントリータイム]],"")</f>
        <v xml:space="preserve"> 4:07.00</v>
      </c>
      <c r="N159" t="str">
        <f>IFERROR(VLOOKUP(I159,色々!L:M,2,0),"")</f>
        <v>メドレーリレー</v>
      </c>
      <c r="O159" s="48" t="str">
        <f>IFERROR(VLOOKUP(J159,色々!P:R,3,0),"")</f>
        <v>4×100m</v>
      </c>
      <c r="P159" s="48" t="str">
        <f>IFERROR(VLOOKUP(K159,色々!P:Q,2,0),"")</f>
        <v>男子</v>
      </c>
      <c r="Q159" s="48" t="str">
        <f>IFERROR(VLOOKUP(L159,クラス!B:C,2,0),"")</f>
        <v>13～14歳</v>
      </c>
    </row>
    <row r="160" spans="5:17" x14ac:dyDescent="0.15">
      <c r="E160">
        <f>IFERROR(リレーチーム[[#This Row],[チーム番号]],"")</f>
        <v>1159</v>
      </c>
      <c r="F160" t="str">
        <f>IFERROR(リレーチーム[[#This Row],[チーム名]],"")</f>
        <v>みかづきＳＳ</v>
      </c>
      <c r="G160" t="str">
        <f>IFERROR(リレーチーム[[#This Row],[チーム名カナ]],"")</f>
        <v>ﾐｶﾂﾞｷSS</v>
      </c>
      <c r="H160">
        <f>IFERROR(リレーチーム[[#This Row],[所属番号]],"")</f>
        <v>43</v>
      </c>
      <c r="I160">
        <f>IFERROR(リレーチーム[[#This Row],[種目コード]],"")</f>
        <v>7</v>
      </c>
      <c r="J160">
        <f>IFERROR(リレーチーム[[#This Row],[距離コード]],"")</f>
        <v>5</v>
      </c>
      <c r="K160">
        <f>IFERROR(リレーチーム[[#This Row],[性別コード]],"")</f>
        <v>1</v>
      </c>
      <c r="L160">
        <f>IFERROR(リレーチーム[[#This Row],[新記録判定クラス]],"")</f>
        <v>4</v>
      </c>
      <c r="M160" t="str">
        <f>IFERROR(リレーチーム[[#This Row],[エントリータイム]],"")</f>
        <v xml:space="preserve"> 4:01.00</v>
      </c>
      <c r="N160" t="str">
        <f>IFERROR(VLOOKUP(I160,色々!L:M,2,0),"")</f>
        <v>メドレーリレー</v>
      </c>
      <c r="O160" s="48" t="str">
        <f>IFERROR(VLOOKUP(J160,色々!P:R,3,0),"")</f>
        <v>4×100m</v>
      </c>
      <c r="P160" s="48" t="str">
        <f>IFERROR(VLOOKUP(K160,色々!P:Q,2,0),"")</f>
        <v>男子</v>
      </c>
      <c r="Q160" s="48" t="str">
        <f>IFERROR(VLOOKUP(L160,クラス!B:C,2,0),"")</f>
        <v>15～18歳</v>
      </c>
    </row>
    <row r="161" spans="5:17" x14ac:dyDescent="0.15">
      <c r="E161">
        <f>IFERROR(リレーチーム[[#This Row],[チーム番号]],"")</f>
        <v>1160</v>
      </c>
      <c r="F161" t="str">
        <f>IFERROR(リレーチーム[[#This Row],[チーム名]],"")</f>
        <v>みかづきＳＳ</v>
      </c>
      <c r="G161" t="str">
        <f>IFERROR(リレーチーム[[#This Row],[チーム名カナ]],"")</f>
        <v>ﾐｶﾂﾞｷSS</v>
      </c>
      <c r="H161">
        <f>IFERROR(リレーチーム[[#This Row],[所属番号]],"")</f>
        <v>43</v>
      </c>
      <c r="I161">
        <f>IFERROR(リレーチーム[[#This Row],[種目コード]],"")</f>
        <v>7</v>
      </c>
      <c r="J161">
        <f>IFERROR(リレーチーム[[#This Row],[距離コード]],"")</f>
        <v>4</v>
      </c>
      <c r="K161">
        <f>IFERROR(リレーチーム[[#This Row],[性別コード]],"")</f>
        <v>1</v>
      </c>
      <c r="L161">
        <f>IFERROR(リレーチーム[[#This Row],[新記録判定クラス]],"")</f>
        <v>2</v>
      </c>
      <c r="M161" t="str">
        <f>IFERROR(リレーチーム[[#This Row],[エントリータイム]],"")</f>
        <v xml:space="preserve"> 2:10.00</v>
      </c>
      <c r="N161" t="str">
        <f>IFERROR(VLOOKUP(I161,色々!L:M,2,0),"")</f>
        <v>メドレーリレー</v>
      </c>
      <c r="O161" s="48" t="str">
        <f>IFERROR(VLOOKUP(J161,色々!P:R,3,0),"")</f>
        <v>4×50m</v>
      </c>
      <c r="P161" s="48" t="str">
        <f>IFERROR(VLOOKUP(K161,色々!P:Q,2,0),"")</f>
        <v>男子</v>
      </c>
      <c r="Q161" s="48" t="str">
        <f>IFERROR(VLOOKUP(L161,クラス!B:C,2,0),"")</f>
        <v>11～12歳</v>
      </c>
    </row>
    <row r="162" spans="5:17" x14ac:dyDescent="0.15">
      <c r="E162">
        <f>IFERROR(リレーチーム[[#This Row],[チーム番号]],"")</f>
        <v>1161</v>
      </c>
      <c r="F162" t="str">
        <f>IFERROR(リレーチーム[[#This Row],[チーム名]],"")</f>
        <v>みかづきＳＳ</v>
      </c>
      <c r="G162" t="str">
        <f>IFERROR(リレーチーム[[#This Row],[チーム名カナ]],"")</f>
        <v>ﾐｶﾂﾞｷSS</v>
      </c>
      <c r="H162">
        <f>IFERROR(リレーチーム[[#This Row],[所属番号]],"")</f>
        <v>43</v>
      </c>
      <c r="I162">
        <f>IFERROR(リレーチーム[[#This Row],[種目コード]],"")</f>
        <v>6</v>
      </c>
      <c r="J162">
        <f>IFERROR(リレーチーム[[#This Row],[距離コード]],"")</f>
        <v>5</v>
      </c>
      <c r="K162">
        <f>IFERROR(リレーチーム[[#This Row],[性別コード]],"")</f>
        <v>1</v>
      </c>
      <c r="L162">
        <f>IFERROR(リレーチーム[[#This Row],[新記録判定クラス]],"")</f>
        <v>4</v>
      </c>
      <c r="M162" t="str">
        <f>IFERROR(リレーチーム[[#This Row],[エントリータイム]],"")</f>
        <v xml:space="preserve"> 3:41.00</v>
      </c>
      <c r="N162" t="str">
        <f>IFERROR(VLOOKUP(I162,色々!L:M,2,0),"")</f>
        <v>フリーリレー</v>
      </c>
      <c r="O162" s="48" t="str">
        <f>IFERROR(VLOOKUP(J162,色々!P:R,3,0),"")</f>
        <v>4×100m</v>
      </c>
      <c r="P162" s="48" t="str">
        <f>IFERROR(VLOOKUP(K162,色々!P:Q,2,0),"")</f>
        <v>男子</v>
      </c>
      <c r="Q162" s="48" t="str">
        <f>IFERROR(VLOOKUP(L162,クラス!B:C,2,0),"")</f>
        <v>15～18歳</v>
      </c>
    </row>
    <row r="163" spans="5:17" x14ac:dyDescent="0.15">
      <c r="E163">
        <f>IFERROR(リレーチーム[[#This Row],[チーム番号]],"")</f>
        <v>1162</v>
      </c>
      <c r="F163" t="str">
        <f>IFERROR(リレーチーム[[#This Row],[チーム名]],"")</f>
        <v>みかづきＳＳ</v>
      </c>
      <c r="G163" t="str">
        <f>IFERROR(リレーチーム[[#This Row],[チーム名カナ]],"")</f>
        <v>ﾐｶﾂﾞｷSS</v>
      </c>
      <c r="H163">
        <f>IFERROR(リレーチーム[[#This Row],[所属番号]],"")</f>
        <v>43</v>
      </c>
      <c r="I163">
        <f>IFERROR(リレーチーム[[#This Row],[種目コード]],"")</f>
        <v>6</v>
      </c>
      <c r="J163">
        <f>IFERROR(リレーチーム[[#This Row],[距離コード]],"")</f>
        <v>5</v>
      </c>
      <c r="K163">
        <f>IFERROR(リレーチーム[[#This Row],[性別コード]],"")</f>
        <v>1</v>
      </c>
      <c r="L163">
        <f>IFERROR(リレーチーム[[#This Row],[新記録判定クラス]],"")</f>
        <v>3</v>
      </c>
      <c r="M163" t="str">
        <f>IFERROR(リレーチーム[[#This Row],[エントリータイム]],"")</f>
        <v xml:space="preserve"> 3:40.20</v>
      </c>
      <c r="N163" t="str">
        <f>IFERROR(VLOOKUP(I163,色々!L:M,2,0),"")</f>
        <v>フリーリレー</v>
      </c>
      <c r="O163" s="48" t="str">
        <f>IFERROR(VLOOKUP(J163,色々!P:R,3,0),"")</f>
        <v>4×100m</v>
      </c>
      <c r="P163" s="48" t="str">
        <f>IFERROR(VLOOKUP(K163,色々!P:Q,2,0),"")</f>
        <v>男子</v>
      </c>
      <c r="Q163" s="48" t="str">
        <f>IFERROR(VLOOKUP(L163,クラス!B:C,2,0),"")</f>
        <v>13～14歳</v>
      </c>
    </row>
    <row r="164" spans="5:17" x14ac:dyDescent="0.15">
      <c r="E164">
        <f>IFERROR(リレーチーム[[#This Row],[チーム番号]],"")</f>
        <v>1163</v>
      </c>
      <c r="F164" t="str">
        <f>IFERROR(リレーチーム[[#This Row],[チーム名]],"")</f>
        <v>みかづきＳＳ</v>
      </c>
      <c r="G164" t="str">
        <f>IFERROR(リレーチーム[[#This Row],[チーム名カナ]],"")</f>
        <v>ﾐｶﾂﾞｷSS</v>
      </c>
      <c r="H164">
        <f>IFERROR(リレーチーム[[#This Row],[所属番号]],"")</f>
        <v>43</v>
      </c>
      <c r="I164">
        <f>IFERROR(リレーチーム[[#This Row],[種目コード]],"")</f>
        <v>6</v>
      </c>
      <c r="J164">
        <f>IFERROR(リレーチーム[[#This Row],[距離コード]],"")</f>
        <v>4</v>
      </c>
      <c r="K164">
        <f>IFERROR(リレーチーム[[#This Row],[性別コード]],"")</f>
        <v>1</v>
      </c>
      <c r="L164">
        <f>IFERROR(リレーチーム[[#This Row],[新記録判定クラス]],"")</f>
        <v>2</v>
      </c>
      <c r="M164" t="str">
        <f>IFERROR(リレーチーム[[#This Row],[エントリータイム]],"")</f>
        <v xml:space="preserve"> 2:01.00</v>
      </c>
      <c r="N164" t="str">
        <f>IFERROR(VLOOKUP(I164,色々!L:M,2,0),"")</f>
        <v>フリーリレー</v>
      </c>
      <c r="O164" s="48" t="str">
        <f>IFERROR(VLOOKUP(J164,色々!P:R,3,0),"")</f>
        <v>4×50m</v>
      </c>
      <c r="P164" s="48" t="str">
        <f>IFERROR(VLOOKUP(K164,色々!P:Q,2,0),"")</f>
        <v>男子</v>
      </c>
      <c r="Q164" s="48" t="str">
        <f>IFERROR(VLOOKUP(L164,クラス!B:C,2,0),"")</f>
        <v>11～12歳</v>
      </c>
    </row>
    <row r="165" spans="5:17" x14ac:dyDescent="0.15">
      <c r="E165">
        <f>IFERROR(リレーチーム[[#This Row],[チーム番号]],"")</f>
        <v>1164</v>
      </c>
      <c r="F165" t="str">
        <f>IFERROR(リレーチーム[[#This Row],[チーム名]],"")</f>
        <v>みかづきＳＳ</v>
      </c>
      <c r="G165" t="str">
        <f>IFERROR(リレーチーム[[#This Row],[チーム名カナ]],"")</f>
        <v>ﾐｶﾂﾞｷSS</v>
      </c>
      <c r="H165">
        <f>IFERROR(リレーチーム[[#This Row],[所属番号]],"")</f>
        <v>43</v>
      </c>
      <c r="I165">
        <f>IFERROR(リレーチーム[[#This Row],[種目コード]],"")</f>
        <v>7</v>
      </c>
      <c r="J165">
        <f>IFERROR(リレーチーム[[#This Row],[距離コード]],"")</f>
        <v>5</v>
      </c>
      <c r="K165">
        <f>IFERROR(リレーチーム[[#This Row],[性別コード]],"")</f>
        <v>2</v>
      </c>
      <c r="L165">
        <f>IFERROR(リレーチーム[[#This Row],[新記録判定クラス]],"")</f>
        <v>4</v>
      </c>
      <c r="M165" t="str">
        <f>IFERROR(リレーチーム[[#This Row],[エントリータイム]],"")</f>
        <v xml:space="preserve"> 4:24.80</v>
      </c>
      <c r="N165" t="str">
        <f>IFERROR(VLOOKUP(I165,色々!L:M,2,0),"")</f>
        <v>メドレーリレー</v>
      </c>
      <c r="O165" s="48" t="str">
        <f>IFERROR(VLOOKUP(J165,色々!P:R,3,0),"")</f>
        <v>4×100m</v>
      </c>
      <c r="P165" s="48" t="str">
        <f>IFERROR(VLOOKUP(K165,色々!P:Q,2,0),"")</f>
        <v>女子</v>
      </c>
      <c r="Q165" s="48" t="str">
        <f>IFERROR(VLOOKUP(L165,クラス!B:C,2,0),"")</f>
        <v>15～18歳</v>
      </c>
    </row>
    <row r="166" spans="5:17" x14ac:dyDescent="0.15">
      <c r="E166">
        <f>IFERROR(リレーチーム[[#This Row],[チーム番号]],"")</f>
        <v>1165</v>
      </c>
      <c r="F166" t="str">
        <f>IFERROR(リレーチーム[[#This Row],[チーム名]],"")</f>
        <v>みかづきＳＳ</v>
      </c>
      <c r="G166" t="str">
        <f>IFERROR(リレーチーム[[#This Row],[チーム名カナ]],"")</f>
        <v>ﾐｶﾂﾞｷSS</v>
      </c>
      <c r="H166">
        <f>IFERROR(リレーチーム[[#This Row],[所属番号]],"")</f>
        <v>43</v>
      </c>
      <c r="I166">
        <f>IFERROR(リレーチーム[[#This Row],[種目コード]],"")</f>
        <v>7</v>
      </c>
      <c r="J166">
        <f>IFERROR(リレーチーム[[#This Row],[距離コード]],"")</f>
        <v>5</v>
      </c>
      <c r="K166">
        <f>IFERROR(リレーチーム[[#This Row],[性別コード]],"")</f>
        <v>2</v>
      </c>
      <c r="L166">
        <f>IFERROR(リレーチーム[[#This Row],[新記録判定クラス]],"")</f>
        <v>3</v>
      </c>
      <c r="M166" t="str">
        <f>IFERROR(リレーチーム[[#This Row],[エントリータイム]],"")</f>
        <v xml:space="preserve"> 4:50.00</v>
      </c>
      <c r="N166" t="str">
        <f>IFERROR(VLOOKUP(I166,色々!L:M,2,0),"")</f>
        <v>メドレーリレー</v>
      </c>
      <c r="O166" s="48" t="str">
        <f>IFERROR(VLOOKUP(J166,色々!P:R,3,0),"")</f>
        <v>4×100m</v>
      </c>
      <c r="P166" s="48" t="str">
        <f>IFERROR(VLOOKUP(K166,色々!P:Q,2,0),"")</f>
        <v>女子</v>
      </c>
      <c r="Q166" s="48" t="str">
        <f>IFERROR(VLOOKUP(L166,クラス!B:C,2,0),"")</f>
        <v>13～14歳</v>
      </c>
    </row>
    <row r="167" spans="5:17" x14ac:dyDescent="0.15">
      <c r="E167">
        <f>IFERROR(リレーチーム[[#This Row],[チーム番号]],"")</f>
        <v>1166</v>
      </c>
      <c r="F167" t="str">
        <f>IFERROR(リレーチーム[[#This Row],[チーム名]],"")</f>
        <v>みかづきＳＳ</v>
      </c>
      <c r="G167" t="str">
        <f>IFERROR(リレーチーム[[#This Row],[チーム名カナ]],"")</f>
        <v>ﾐｶﾂﾞｷSS</v>
      </c>
      <c r="H167">
        <f>IFERROR(リレーチーム[[#This Row],[所属番号]],"")</f>
        <v>43</v>
      </c>
      <c r="I167">
        <f>IFERROR(リレーチーム[[#This Row],[種目コード]],"")</f>
        <v>7</v>
      </c>
      <c r="J167">
        <f>IFERROR(リレーチーム[[#This Row],[距離コード]],"")</f>
        <v>4</v>
      </c>
      <c r="K167">
        <f>IFERROR(リレーチーム[[#This Row],[性別コード]],"")</f>
        <v>2</v>
      </c>
      <c r="L167">
        <f>IFERROR(リレーチーム[[#This Row],[新記録判定クラス]],"")</f>
        <v>2</v>
      </c>
      <c r="M167" t="str">
        <f>IFERROR(リレーチーム[[#This Row],[エントリータイム]],"")</f>
        <v xml:space="preserve"> 2:08.00</v>
      </c>
      <c r="N167" t="str">
        <f>IFERROR(VLOOKUP(I167,色々!L:M,2,0),"")</f>
        <v>メドレーリレー</v>
      </c>
      <c r="O167" s="48" t="str">
        <f>IFERROR(VLOOKUP(J167,色々!P:R,3,0),"")</f>
        <v>4×50m</v>
      </c>
      <c r="P167" s="48" t="str">
        <f>IFERROR(VLOOKUP(K167,色々!P:Q,2,0),"")</f>
        <v>女子</v>
      </c>
      <c r="Q167" s="48" t="str">
        <f>IFERROR(VLOOKUP(L167,クラス!B:C,2,0),"")</f>
        <v>11～12歳</v>
      </c>
    </row>
    <row r="168" spans="5:17" x14ac:dyDescent="0.15">
      <c r="E168">
        <f>IFERROR(リレーチーム[[#This Row],[チーム番号]],"")</f>
        <v>1167</v>
      </c>
      <c r="F168" t="str">
        <f>IFERROR(リレーチーム[[#This Row],[チーム名]],"")</f>
        <v>みかづきＳＳ</v>
      </c>
      <c r="G168" t="str">
        <f>IFERROR(リレーチーム[[#This Row],[チーム名カナ]],"")</f>
        <v>ﾐｶﾂﾞｷSS</v>
      </c>
      <c r="H168">
        <f>IFERROR(リレーチーム[[#This Row],[所属番号]],"")</f>
        <v>43</v>
      </c>
      <c r="I168">
        <f>IFERROR(リレーチーム[[#This Row],[種目コード]],"")</f>
        <v>7</v>
      </c>
      <c r="J168">
        <f>IFERROR(リレーチーム[[#This Row],[距離コード]],"")</f>
        <v>4</v>
      </c>
      <c r="K168">
        <f>IFERROR(リレーチーム[[#This Row],[性別コード]],"")</f>
        <v>2</v>
      </c>
      <c r="L168">
        <f>IFERROR(リレーチーム[[#This Row],[新記録判定クラス]],"")</f>
        <v>1</v>
      </c>
      <c r="M168" t="str">
        <f>IFERROR(リレーチーム[[#This Row],[エントリータイム]],"")</f>
        <v xml:space="preserve"> 2:30.00</v>
      </c>
      <c r="N168" t="str">
        <f>IFERROR(VLOOKUP(I168,色々!L:M,2,0),"")</f>
        <v>メドレーリレー</v>
      </c>
      <c r="O168" s="48" t="str">
        <f>IFERROR(VLOOKUP(J168,色々!P:R,3,0),"")</f>
        <v>4×50m</v>
      </c>
      <c r="P168" s="48" t="str">
        <f>IFERROR(VLOOKUP(K168,色々!P:Q,2,0),"")</f>
        <v>女子</v>
      </c>
      <c r="Q168" s="48" t="str">
        <f>IFERROR(VLOOKUP(L168,クラス!B:C,2,0),"")</f>
        <v>10歳以下</v>
      </c>
    </row>
    <row r="169" spans="5:17" x14ac:dyDescent="0.15">
      <c r="E169">
        <f>IFERROR(リレーチーム[[#This Row],[チーム番号]],"")</f>
        <v>1168</v>
      </c>
      <c r="F169" t="str">
        <f>IFERROR(リレーチーム[[#This Row],[チーム名]],"")</f>
        <v>みかづきＳＳ</v>
      </c>
      <c r="G169" t="str">
        <f>IFERROR(リレーチーム[[#This Row],[チーム名カナ]],"")</f>
        <v>ﾐｶﾂﾞｷSS</v>
      </c>
      <c r="H169">
        <f>IFERROR(リレーチーム[[#This Row],[所属番号]],"")</f>
        <v>43</v>
      </c>
      <c r="I169">
        <f>IFERROR(リレーチーム[[#This Row],[種目コード]],"")</f>
        <v>6</v>
      </c>
      <c r="J169">
        <f>IFERROR(リレーチーム[[#This Row],[距離コード]],"")</f>
        <v>5</v>
      </c>
      <c r="K169">
        <f>IFERROR(リレーチーム[[#This Row],[性別コード]],"")</f>
        <v>2</v>
      </c>
      <c r="L169">
        <f>IFERROR(リレーチーム[[#This Row],[新記録判定クラス]],"")</f>
        <v>4</v>
      </c>
      <c r="M169" t="str">
        <f>IFERROR(リレーチーム[[#This Row],[エントリータイム]],"")</f>
        <v xml:space="preserve"> 4:00.50</v>
      </c>
      <c r="N169" t="str">
        <f>IFERROR(VLOOKUP(I169,色々!L:M,2,0),"")</f>
        <v>フリーリレー</v>
      </c>
      <c r="O169" s="48" t="str">
        <f>IFERROR(VLOOKUP(J169,色々!P:R,3,0),"")</f>
        <v>4×100m</v>
      </c>
      <c r="P169" s="48" t="str">
        <f>IFERROR(VLOOKUP(K169,色々!P:Q,2,0),"")</f>
        <v>女子</v>
      </c>
      <c r="Q169" s="48" t="str">
        <f>IFERROR(VLOOKUP(L169,クラス!B:C,2,0),"")</f>
        <v>15～18歳</v>
      </c>
    </row>
    <row r="170" spans="5:17" x14ac:dyDescent="0.15">
      <c r="E170">
        <f>IFERROR(リレーチーム[[#This Row],[チーム番号]],"")</f>
        <v>1169</v>
      </c>
      <c r="F170" t="str">
        <f>IFERROR(リレーチーム[[#This Row],[チーム名]],"")</f>
        <v>ＪＳＳ高知</v>
      </c>
      <c r="G170" t="str">
        <f>IFERROR(リレーチーム[[#This Row],[チーム名カナ]],"")</f>
        <v>JSSｺｳﾁ</v>
      </c>
      <c r="H170">
        <f>IFERROR(リレーチーム[[#This Row],[所属番号]],"")</f>
        <v>5</v>
      </c>
      <c r="I170">
        <f>IFERROR(リレーチーム[[#This Row],[種目コード]],"")</f>
        <v>6</v>
      </c>
      <c r="J170">
        <f>IFERROR(リレーチーム[[#This Row],[距離コード]],"")</f>
        <v>5</v>
      </c>
      <c r="K170">
        <f>IFERROR(リレーチーム[[#This Row],[性別コード]],"")</f>
        <v>2</v>
      </c>
      <c r="L170">
        <f>IFERROR(リレーチーム[[#This Row],[新記録判定クラス]],"")</f>
        <v>3</v>
      </c>
      <c r="M170" t="str">
        <f>IFERROR(リレーチーム[[#This Row],[エントリータイム]],"")</f>
        <v xml:space="preserve"> 4:20.00</v>
      </c>
      <c r="N170" t="str">
        <f>IFERROR(VLOOKUP(I170,色々!L:M,2,0),"")</f>
        <v>フリーリレー</v>
      </c>
      <c r="O170" s="48" t="str">
        <f>IFERROR(VLOOKUP(J170,色々!P:R,3,0),"")</f>
        <v>4×100m</v>
      </c>
      <c r="P170" s="48" t="str">
        <f>IFERROR(VLOOKUP(K170,色々!P:Q,2,0),"")</f>
        <v>女子</v>
      </c>
      <c r="Q170" s="48" t="str">
        <f>IFERROR(VLOOKUP(L170,クラス!B:C,2,0),"")</f>
        <v>13～14歳</v>
      </c>
    </row>
    <row r="171" spans="5:17" x14ac:dyDescent="0.15">
      <c r="E171">
        <f>IFERROR(リレーチーム[[#This Row],[チーム番号]],"")</f>
        <v>1170</v>
      </c>
      <c r="F171" t="str">
        <f>IFERROR(リレーチーム[[#This Row],[チーム名]],"")</f>
        <v>ＪＳＳ高知</v>
      </c>
      <c r="G171" t="str">
        <f>IFERROR(リレーチーム[[#This Row],[チーム名カナ]],"")</f>
        <v>JSSｺｳﾁ</v>
      </c>
      <c r="H171">
        <f>IFERROR(リレーチーム[[#This Row],[所属番号]],"")</f>
        <v>5</v>
      </c>
      <c r="I171">
        <f>IFERROR(リレーチーム[[#This Row],[種目コード]],"")</f>
        <v>7</v>
      </c>
      <c r="J171">
        <f>IFERROR(リレーチーム[[#This Row],[距離コード]],"")</f>
        <v>5</v>
      </c>
      <c r="K171">
        <f>IFERROR(リレーチーム[[#This Row],[性別コード]],"")</f>
        <v>1</v>
      </c>
      <c r="L171">
        <f>IFERROR(リレーチーム[[#This Row],[新記録判定クラス]],"")</f>
        <v>4</v>
      </c>
      <c r="M171" t="str">
        <f>IFERROR(リレーチーム[[#This Row],[エントリータイム]],"")</f>
        <v xml:space="preserve"> 4:01.92</v>
      </c>
      <c r="N171" t="str">
        <f>IFERROR(VLOOKUP(I171,色々!L:M,2,0),"")</f>
        <v>メドレーリレー</v>
      </c>
      <c r="O171" s="48" t="str">
        <f>IFERROR(VLOOKUP(J171,色々!P:R,3,0),"")</f>
        <v>4×100m</v>
      </c>
      <c r="P171" s="48" t="str">
        <f>IFERROR(VLOOKUP(K171,色々!P:Q,2,0),"")</f>
        <v>男子</v>
      </c>
      <c r="Q171" s="48" t="str">
        <f>IFERROR(VLOOKUP(L171,クラス!B:C,2,0),"")</f>
        <v>15～18歳</v>
      </c>
    </row>
    <row r="172" spans="5:17" x14ac:dyDescent="0.15">
      <c r="E172">
        <f>IFERROR(リレーチーム[[#This Row],[チーム番号]],"")</f>
        <v>1171</v>
      </c>
      <c r="F172" t="str">
        <f>IFERROR(リレーチーム[[#This Row],[チーム名]],"")</f>
        <v>ＪＳＳ高知</v>
      </c>
      <c r="G172" t="str">
        <f>IFERROR(リレーチーム[[#This Row],[チーム名カナ]],"")</f>
        <v>JSSｺｳﾁ</v>
      </c>
      <c r="H172">
        <f>IFERROR(リレーチーム[[#This Row],[所属番号]],"")</f>
        <v>5</v>
      </c>
      <c r="I172">
        <f>IFERROR(リレーチーム[[#This Row],[種目コード]],"")</f>
        <v>6</v>
      </c>
      <c r="J172">
        <f>IFERROR(リレーチーム[[#This Row],[距離コード]],"")</f>
        <v>5</v>
      </c>
      <c r="K172">
        <f>IFERROR(リレーチーム[[#This Row],[性別コード]],"")</f>
        <v>1</v>
      </c>
      <c r="L172">
        <f>IFERROR(リレーチーム[[#This Row],[新記録判定クラス]],"")</f>
        <v>4</v>
      </c>
      <c r="M172" t="str">
        <f>IFERROR(リレーチーム[[#This Row],[エントリータイム]],"")</f>
        <v xml:space="preserve"> 3:43.78</v>
      </c>
      <c r="N172" t="str">
        <f>IFERROR(VLOOKUP(I172,色々!L:M,2,0),"")</f>
        <v>フリーリレー</v>
      </c>
      <c r="O172" s="48" t="str">
        <f>IFERROR(VLOOKUP(J172,色々!P:R,3,0),"")</f>
        <v>4×100m</v>
      </c>
      <c r="P172" s="48" t="str">
        <f>IFERROR(VLOOKUP(K172,色々!P:Q,2,0),"")</f>
        <v>男子</v>
      </c>
      <c r="Q172" s="48" t="str">
        <f>IFERROR(VLOOKUP(L172,クラス!B:C,2,0),"")</f>
        <v>15～18歳</v>
      </c>
    </row>
    <row r="173" spans="5:17" x14ac:dyDescent="0.15">
      <c r="E173">
        <f>IFERROR(リレーチーム[[#This Row],[チーム番号]],"")</f>
        <v>1172</v>
      </c>
      <c r="F173" t="str">
        <f>IFERROR(リレーチーム[[#This Row],[チーム名]],"")</f>
        <v>ＪＳＳ高知</v>
      </c>
      <c r="G173" t="str">
        <f>IFERROR(リレーチーム[[#This Row],[チーム名カナ]],"")</f>
        <v>JSSｺｳﾁ</v>
      </c>
      <c r="H173">
        <f>IFERROR(リレーチーム[[#This Row],[所属番号]],"")</f>
        <v>5</v>
      </c>
      <c r="I173">
        <f>IFERROR(リレーチーム[[#This Row],[種目コード]],"")</f>
        <v>7</v>
      </c>
      <c r="J173">
        <f>IFERROR(リレーチーム[[#This Row],[距離コード]],"")</f>
        <v>5</v>
      </c>
      <c r="K173">
        <f>IFERROR(リレーチーム[[#This Row],[性別コード]],"")</f>
        <v>2</v>
      </c>
      <c r="L173">
        <f>IFERROR(リレーチーム[[#This Row],[新記録判定クラス]],"")</f>
        <v>3</v>
      </c>
      <c r="M173" t="str">
        <f>IFERROR(リレーチーム[[#This Row],[エントリータイム]],"")</f>
        <v xml:space="preserve"> 4:55.00</v>
      </c>
      <c r="N173" t="str">
        <f>IFERROR(VLOOKUP(I173,色々!L:M,2,0),"")</f>
        <v>メドレーリレー</v>
      </c>
      <c r="O173" s="48" t="str">
        <f>IFERROR(VLOOKUP(J173,色々!P:R,3,0),"")</f>
        <v>4×100m</v>
      </c>
      <c r="P173" s="48" t="str">
        <f>IFERROR(VLOOKUP(K173,色々!P:Q,2,0),"")</f>
        <v>女子</v>
      </c>
      <c r="Q173" s="48" t="str">
        <f>IFERROR(VLOOKUP(L173,クラス!B:C,2,0),"")</f>
        <v>13～14歳</v>
      </c>
    </row>
    <row r="174" spans="5:17" x14ac:dyDescent="0.15">
      <c r="E174">
        <f>IFERROR(リレーチーム[[#This Row],[チーム番号]],"")</f>
        <v>1173</v>
      </c>
      <c r="F174" t="str">
        <f>IFERROR(リレーチーム[[#This Row],[チーム名]],"")</f>
        <v>ZEYO-ST</v>
      </c>
      <c r="G174" t="str">
        <f>IFERROR(リレーチーム[[#This Row],[チーム名カナ]],"")</f>
        <v>ZEYO-ST</v>
      </c>
      <c r="H174">
        <f>IFERROR(リレーチーム[[#This Row],[所属番号]],"")</f>
        <v>17</v>
      </c>
      <c r="I174">
        <f>IFERROR(リレーチーム[[#This Row],[種目コード]],"")</f>
        <v>7</v>
      </c>
      <c r="J174">
        <f>IFERROR(リレーチーム[[#This Row],[距離コード]],"")</f>
        <v>5</v>
      </c>
      <c r="K174">
        <f>IFERROR(リレーチーム[[#This Row],[性別コード]],"")</f>
        <v>1</v>
      </c>
      <c r="L174">
        <f>IFERROR(リレーチーム[[#This Row],[新記録判定クラス]],"")</f>
        <v>4</v>
      </c>
      <c r="M174" t="str">
        <f>IFERROR(リレーチーム[[#This Row],[エントリータイム]],"")</f>
        <v xml:space="preserve"> 3:53.00</v>
      </c>
      <c r="N174" t="str">
        <f>IFERROR(VLOOKUP(I174,色々!L:M,2,0),"")</f>
        <v>メドレーリレー</v>
      </c>
      <c r="O174" s="48" t="str">
        <f>IFERROR(VLOOKUP(J174,色々!P:R,3,0),"")</f>
        <v>4×100m</v>
      </c>
      <c r="P174" s="48" t="str">
        <f>IFERROR(VLOOKUP(K174,色々!P:Q,2,0),"")</f>
        <v>男子</v>
      </c>
      <c r="Q174" s="48" t="str">
        <f>IFERROR(VLOOKUP(L174,クラス!B:C,2,0),"")</f>
        <v>15～18歳</v>
      </c>
    </row>
    <row r="175" spans="5:17" x14ac:dyDescent="0.15">
      <c r="E175">
        <f>IFERROR(リレーチーム[[#This Row],[チーム番号]],"")</f>
        <v>1174</v>
      </c>
      <c r="F175" t="str">
        <f>IFERROR(リレーチーム[[#This Row],[チーム名]],"")</f>
        <v>ZEYO-ST</v>
      </c>
      <c r="G175" t="str">
        <f>IFERROR(リレーチーム[[#This Row],[チーム名カナ]],"")</f>
        <v>ZEYO-ST</v>
      </c>
      <c r="H175">
        <f>IFERROR(リレーチーム[[#This Row],[所属番号]],"")</f>
        <v>17</v>
      </c>
      <c r="I175">
        <f>IFERROR(リレーチーム[[#This Row],[種目コード]],"")</f>
        <v>6</v>
      </c>
      <c r="J175">
        <f>IFERROR(リレーチーム[[#This Row],[距離コード]],"")</f>
        <v>5</v>
      </c>
      <c r="K175">
        <f>IFERROR(リレーチーム[[#This Row],[性別コード]],"")</f>
        <v>2</v>
      </c>
      <c r="L175">
        <f>IFERROR(リレーチーム[[#This Row],[新記録判定クラス]],"")</f>
        <v>4</v>
      </c>
      <c r="M175" t="str">
        <f>IFERROR(リレーチーム[[#This Row],[エントリータイム]],"")</f>
        <v xml:space="preserve"> 4:05.00</v>
      </c>
      <c r="N175" t="str">
        <f>IFERROR(VLOOKUP(I175,色々!L:M,2,0),"")</f>
        <v>フリーリレー</v>
      </c>
      <c r="O175" s="48" t="str">
        <f>IFERROR(VLOOKUP(J175,色々!P:R,3,0),"")</f>
        <v>4×100m</v>
      </c>
      <c r="P175" s="48" t="str">
        <f>IFERROR(VLOOKUP(K175,色々!P:Q,2,0),"")</f>
        <v>女子</v>
      </c>
      <c r="Q175" s="48" t="str">
        <f>IFERROR(VLOOKUP(L175,クラス!B:C,2,0),"")</f>
        <v>15～18歳</v>
      </c>
    </row>
    <row r="176" spans="5:17" x14ac:dyDescent="0.15">
      <c r="E176">
        <f>IFERROR(リレーチーム[[#This Row],[チーム番号]],"")</f>
        <v>1175</v>
      </c>
      <c r="F176" t="str">
        <f>IFERROR(リレーチーム[[#This Row],[チーム名]],"")</f>
        <v>ZEYO-ST</v>
      </c>
      <c r="G176" t="str">
        <f>IFERROR(リレーチーム[[#This Row],[チーム名カナ]],"")</f>
        <v>ZEYO-ST</v>
      </c>
      <c r="H176">
        <f>IFERROR(リレーチーム[[#This Row],[所属番号]],"")</f>
        <v>17</v>
      </c>
      <c r="I176">
        <f>IFERROR(リレーチーム[[#This Row],[種目コード]],"")</f>
        <v>7</v>
      </c>
      <c r="J176">
        <f>IFERROR(リレーチーム[[#This Row],[距離コード]],"")</f>
        <v>5</v>
      </c>
      <c r="K176">
        <f>IFERROR(リレーチーム[[#This Row],[性別コード]],"")</f>
        <v>2</v>
      </c>
      <c r="L176">
        <f>IFERROR(リレーチーム[[#This Row],[新記録判定クラス]],"")</f>
        <v>4</v>
      </c>
      <c r="M176" t="str">
        <f>IFERROR(リレーチーム[[#This Row],[エントリータイム]],"")</f>
        <v xml:space="preserve"> 4:25.00</v>
      </c>
      <c r="N176" t="str">
        <f>IFERROR(VLOOKUP(I176,色々!L:M,2,0),"")</f>
        <v>メドレーリレー</v>
      </c>
      <c r="O176" s="48" t="str">
        <f>IFERROR(VLOOKUP(J176,色々!P:R,3,0),"")</f>
        <v>4×100m</v>
      </c>
      <c r="P176" s="48" t="str">
        <f>IFERROR(VLOOKUP(K176,色々!P:Q,2,0),"")</f>
        <v>女子</v>
      </c>
      <c r="Q176" s="48" t="str">
        <f>IFERROR(VLOOKUP(L176,クラス!B:C,2,0),"")</f>
        <v>15～18歳</v>
      </c>
    </row>
    <row r="177" spans="5:17" x14ac:dyDescent="0.15">
      <c r="E177">
        <f>IFERROR(リレーチーム[[#This Row],[チーム番号]],"")</f>
        <v>1176</v>
      </c>
      <c r="F177" t="str">
        <f>IFERROR(リレーチーム[[#This Row],[チーム名]],"")</f>
        <v>ZEYO-ST</v>
      </c>
      <c r="G177" t="str">
        <f>IFERROR(リレーチーム[[#This Row],[チーム名カナ]],"")</f>
        <v>ZEYO-ST</v>
      </c>
      <c r="H177">
        <f>IFERROR(リレーチーム[[#This Row],[所属番号]],"")</f>
        <v>17</v>
      </c>
      <c r="I177">
        <f>IFERROR(リレーチーム[[#This Row],[種目コード]],"")</f>
        <v>6</v>
      </c>
      <c r="J177">
        <f>IFERROR(リレーチーム[[#This Row],[距離コード]],"")</f>
        <v>5</v>
      </c>
      <c r="K177">
        <f>IFERROR(リレーチーム[[#This Row],[性別コード]],"")</f>
        <v>1</v>
      </c>
      <c r="L177">
        <f>IFERROR(リレーチーム[[#This Row],[新記録判定クラス]],"")</f>
        <v>4</v>
      </c>
      <c r="M177" t="str">
        <f>IFERROR(リレーチーム[[#This Row],[エントリータイム]],"")</f>
        <v xml:space="preserve"> 3:40.00</v>
      </c>
      <c r="N177" t="str">
        <f>IFERROR(VLOOKUP(I177,色々!L:M,2,0),"")</f>
        <v>フリーリレー</v>
      </c>
      <c r="O177" s="48" t="str">
        <f>IFERROR(VLOOKUP(J177,色々!P:R,3,0),"")</f>
        <v>4×100m</v>
      </c>
      <c r="P177" s="48" t="str">
        <f>IFERROR(VLOOKUP(K177,色々!P:Q,2,0),"")</f>
        <v>男子</v>
      </c>
      <c r="Q177" s="48" t="str">
        <f>IFERROR(VLOOKUP(L177,クラス!B:C,2,0),"")</f>
        <v>15～18歳</v>
      </c>
    </row>
    <row r="178" spans="5:17" x14ac:dyDescent="0.15">
      <c r="E178">
        <f>IFERROR(リレーチーム[[#This Row],[チーム番号]],"")</f>
        <v>1177</v>
      </c>
      <c r="F178" t="str">
        <f>IFERROR(リレーチーム[[#This Row],[チーム名]],"")</f>
        <v>NSP高知</v>
      </c>
      <c r="G178" t="str">
        <f>IFERROR(リレーチーム[[#This Row],[チーム名カナ]],"")</f>
        <v>NSPｺｳﾁ</v>
      </c>
      <c r="H178">
        <f>IFERROR(リレーチーム[[#This Row],[所属番号]],"")</f>
        <v>9</v>
      </c>
      <c r="I178">
        <f>IFERROR(リレーチーム[[#This Row],[種目コード]],"")</f>
        <v>6</v>
      </c>
      <c r="J178">
        <f>IFERROR(リレーチーム[[#This Row],[距離コード]],"")</f>
        <v>5</v>
      </c>
      <c r="K178">
        <f>IFERROR(リレーチーム[[#This Row],[性別コード]],"")</f>
        <v>1</v>
      </c>
      <c r="L178">
        <f>IFERROR(リレーチーム[[#This Row],[新記録判定クラス]],"")</f>
        <v>4</v>
      </c>
      <c r="M178" t="str">
        <f>IFERROR(リレーチーム[[#This Row],[エントリータイム]],"")</f>
        <v xml:space="preserve"> 4:33.00</v>
      </c>
      <c r="N178" t="str">
        <f>IFERROR(VLOOKUP(I178,色々!L:M,2,0),"")</f>
        <v>フリーリレー</v>
      </c>
      <c r="O178" s="48" t="str">
        <f>IFERROR(VLOOKUP(J178,色々!P:R,3,0),"")</f>
        <v>4×100m</v>
      </c>
      <c r="P178" s="48" t="str">
        <f>IFERROR(VLOOKUP(K178,色々!P:Q,2,0),"")</f>
        <v>男子</v>
      </c>
      <c r="Q178" s="48" t="str">
        <f>IFERROR(VLOOKUP(L178,クラス!B:C,2,0),"")</f>
        <v>15～18歳</v>
      </c>
    </row>
    <row r="179" spans="5:17" x14ac:dyDescent="0.15">
      <c r="E179">
        <f>IFERROR(リレーチーム[[#This Row],[チーム番号]],"")</f>
        <v>1178</v>
      </c>
      <c r="F179" t="str">
        <f>IFERROR(リレーチーム[[#This Row],[チーム名]],"")</f>
        <v>NSP高知</v>
      </c>
      <c r="G179" t="str">
        <f>IFERROR(リレーチーム[[#This Row],[チーム名カナ]],"")</f>
        <v>NSPｺｳﾁ</v>
      </c>
      <c r="H179">
        <f>IFERROR(リレーチーム[[#This Row],[所属番号]],"")</f>
        <v>9</v>
      </c>
      <c r="I179">
        <f>IFERROR(リレーチーム[[#This Row],[種目コード]],"")</f>
        <v>7</v>
      </c>
      <c r="J179">
        <f>IFERROR(リレーチーム[[#This Row],[距離コード]],"")</f>
        <v>4</v>
      </c>
      <c r="K179">
        <f>IFERROR(リレーチーム[[#This Row],[性別コード]],"")</f>
        <v>1</v>
      </c>
      <c r="L179">
        <f>IFERROR(リレーチーム[[#This Row],[新記録判定クラス]],"")</f>
        <v>1</v>
      </c>
      <c r="M179" t="str">
        <f>IFERROR(リレーチーム[[#This Row],[エントリータイム]],"")</f>
        <v xml:space="preserve"> 2:29.00</v>
      </c>
      <c r="N179" t="str">
        <f>IFERROR(VLOOKUP(I179,色々!L:M,2,0),"")</f>
        <v>メドレーリレー</v>
      </c>
      <c r="O179" s="48" t="str">
        <f>IFERROR(VLOOKUP(J179,色々!P:R,3,0),"")</f>
        <v>4×50m</v>
      </c>
      <c r="P179" s="48" t="str">
        <f>IFERROR(VLOOKUP(K179,色々!P:Q,2,0),"")</f>
        <v>男子</v>
      </c>
      <c r="Q179" s="48" t="str">
        <f>IFERROR(VLOOKUP(L179,クラス!B:C,2,0),"")</f>
        <v>10歳以下</v>
      </c>
    </row>
    <row r="180" spans="5:17" x14ac:dyDescent="0.15">
      <c r="E180">
        <f>IFERROR(リレーチーム[[#This Row],[チーム番号]],"")</f>
        <v>1179</v>
      </c>
      <c r="F180" t="str">
        <f>IFERROR(リレーチーム[[#This Row],[チーム名]],"")</f>
        <v>NSP高知</v>
      </c>
      <c r="G180" t="str">
        <f>IFERROR(リレーチーム[[#This Row],[チーム名カナ]],"")</f>
        <v>NSPｺｳﾁ</v>
      </c>
      <c r="H180">
        <f>IFERROR(リレーチーム[[#This Row],[所属番号]],"")</f>
        <v>9</v>
      </c>
      <c r="I180">
        <f>IFERROR(リレーチーム[[#This Row],[種目コード]],"")</f>
        <v>7</v>
      </c>
      <c r="J180">
        <f>IFERROR(リレーチーム[[#This Row],[距離コード]],"")</f>
        <v>5</v>
      </c>
      <c r="K180">
        <f>IFERROR(リレーチーム[[#This Row],[性別コード]],"")</f>
        <v>1</v>
      </c>
      <c r="L180">
        <f>IFERROR(リレーチーム[[#This Row],[新記録判定クラス]],"")</f>
        <v>4</v>
      </c>
      <c r="M180" t="str">
        <f>IFERROR(リレーチーム[[#This Row],[エントリータイム]],"")</f>
        <v xml:space="preserve"> 3:55.00</v>
      </c>
      <c r="N180" t="str">
        <f>IFERROR(VLOOKUP(I180,色々!L:M,2,0),"")</f>
        <v>メドレーリレー</v>
      </c>
      <c r="O180" s="48" t="str">
        <f>IFERROR(VLOOKUP(J180,色々!P:R,3,0),"")</f>
        <v>4×100m</v>
      </c>
      <c r="P180" s="48" t="str">
        <f>IFERROR(VLOOKUP(K180,色々!P:Q,2,0),"")</f>
        <v>男子</v>
      </c>
      <c r="Q180" s="48" t="str">
        <f>IFERROR(VLOOKUP(L180,クラス!B:C,2,0),"")</f>
        <v>15～18歳</v>
      </c>
    </row>
    <row r="181" spans="5:17" x14ac:dyDescent="0.15">
      <c r="E181">
        <f>IFERROR(リレーチーム[[#This Row],[チーム番号]],"")</f>
        <v>1180</v>
      </c>
      <c r="F181" t="str">
        <f>IFERROR(リレーチーム[[#This Row],[チーム名]],"")</f>
        <v>NSP高知</v>
      </c>
      <c r="G181" t="str">
        <f>IFERROR(リレーチーム[[#This Row],[チーム名カナ]],"")</f>
        <v>NSPｺｳﾁ</v>
      </c>
      <c r="H181">
        <f>IFERROR(リレーチーム[[#This Row],[所属番号]],"")</f>
        <v>9</v>
      </c>
      <c r="I181">
        <f>IFERROR(リレーチーム[[#This Row],[種目コード]],"")</f>
        <v>6</v>
      </c>
      <c r="J181">
        <f>IFERROR(リレーチーム[[#This Row],[距離コード]],"")</f>
        <v>4</v>
      </c>
      <c r="K181">
        <f>IFERROR(リレーチーム[[#This Row],[性別コード]],"")</f>
        <v>1</v>
      </c>
      <c r="L181">
        <f>IFERROR(リレーチーム[[#This Row],[新記録判定クラス]],"")</f>
        <v>1</v>
      </c>
      <c r="M181" t="str">
        <f>IFERROR(リレーチーム[[#This Row],[エントリータイム]],"")</f>
        <v xml:space="preserve"> 2:12.00</v>
      </c>
      <c r="N181" t="str">
        <f>IFERROR(VLOOKUP(I181,色々!L:M,2,0),"")</f>
        <v>フリーリレー</v>
      </c>
      <c r="O181" s="48" t="str">
        <f>IFERROR(VLOOKUP(J181,色々!P:R,3,0),"")</f>
        <v>4×50m</v>
      </c>
      <c r="P181" s="48" t="str">
        <f>IFERROR(VLOOKUP(K181,色々!P:Q,2,0),"")</f>
        <v>男子</v>
      </c>
      <c r="Q181" s="48" t="str">
        <f>IFERROR(VLOOKUP(L181,クラス!B:C,2,0),"")</f>
        <v>10歳以下</v>
      </c>
    </row>
    <row r="182" spans="5:17" x14ac:dyDescent="0.15">
      <c r="E182" t="str">
        <f>IFERROR(リレーチーム[[#This Row],[チーム番号]],"")</f>
        <v/>
      </c>
      <c r="F182" t="str">
        <f>IFERROR(リレーチーム[[#This Row],[チーム名]],"")</f>
        <v/>
      </c>
      <c r="G182" t="str">
        <f>IFERROR(リレーチーム[[#This Row],[チーム名カナ]],"")</f>
        <v/>
      </c>
      <c r="H182" t="str">
        <f>IFERROR(リレーチーム[[#This Row],[所属番号]],"")</f>
        <v/>
      </c>
      <c r="I182" t="str">
        <f>IFERROR(リレーチーム[[#This Row],[種目コード]],"")</f>
        <v/>
      </c>
      <c r="J182" t="str">
        <f>IFERROR(リレーチーム[[#This Row],[距離コード]],"")</f>
        <v/>
      </c>
      <c r="K182" t="str">
        <f>IFERROR(リレーチーム[[#This Row],[性別コード]],"")</f>
        <v/>
      </c>
      <c r="L182" t="str">
        <f>IFERROR(リレーチーム[[#This Row],[新記録判定クラス]],"")</f>
        <v/>
      </c>
      <c r="M182" t="str">
        <f>IFERROR(リレーチーム[[#This Row],[エントリータイム]],"")</f>
        <v/>
      </c>
      <c r="N182" t="str">
        <f>IFERROR(VLOOKUP(I182,色々!L:M,2,0),"")</f>
        <v/>
      </c>
      <c r="O182" s="48" t="str">
        <f>IFERROR(VLOOKUP(J182,色々!P:R,3,0),"")</f>
        <v/>
      </c>
      <c r="P182" s="48" t="str">
        <f>IFERROR(VLOOKUP(K182,色々!P:Q,2,0),"")</f>
        <v/>
      </c>
      <c r="Q182" s="48" t="str">
        <f>IFERROR(VLOOKUP(L182,クラス!B:C,2,0),"")</f>
        <v/>
      </c>
    </row>
    <row r="183" spans="5:17" x14ac:dyDescent="0.15">
      <c r="E183" t="str">
        <f>IFERROR(リレーチーム[[#This Row],[チーム番号]],"")</f>
        <v/>
      </c>
      <c r="F183" t="str">
        <f>IFERROR(リレーチーム[[#This Row],[チーム名]],"")</f>
        <v/>
      </c>
      <c r="G183" t="str">
        <f>IFERROR(リレーチーム[[#This Row],[チーム名カナ]],"")</f>
        <v/>
      </c>
      <c r="H183" t="str">
        <f>IFERROR(リレーチーム[[#This Row],[所属番号]],"")</f>
        <v/>
      </c>
      <c r="I183" t="str">
        <f>IFERROR(リレーチーム[[#This Row],[種目コード]],"")</f>
        <v/>
      </c>
      <c r="J183" t="str">
        <f>IFERROR(リレーチーム[[#This Row],[距離コード]],"")</f>
        <v/>
      </c>
      <c r="K183" t="str">
        <f>IFERROR(リレーチーム[[#This Row],[性別コード]],"")</f>
        <v/>
      </c>
      <c r="L183" t="str">
        <f>IFERROR(リレーチーム[[#This Row],[新記録判定クラス]],"")</f>
        <v/>
      </c>
      <c r="M183" t="str">
        <f>IFERROR(リレーチーム[[#This Row],[エントリータイム]],"")</f>
        <v/>
      </c>
      <c r="N183" t="str">
        <f>IFERROR(VLOOKUP(I183,色々!L:M,2,0),"")</f>
        <v/>
      </c>
      <c r="O183" s="48" t="str">
        <f>IFERROR(VLOOKUP(J183,色々!P:R,3,0),"")</f>
        <v/>
      </c>
      <c r="P183" s="48" t="str">
        <f>IFERROR(VLOOKUP(K183,色々!P:Q,2,0),"")</f>
        <v/>
      </c>
      <c r="Q183" s="48" t="str">
        <f>IFERROR(VLOOKUP(L183,クラス!B:C,2,0),"")</f>
        <v/>
      </c>
    </row>
    <row r="184" spans="5:17" x14ac:dyDescent="0.15">
      <c r="E184" t="str">
        <f>IFERROR(リレーチーム[[#This Row],[チーム番号]],"")</f>
        <v/>
      </c>
      <c r="F184" t="str">
        <f>IFERROR(リレーチーム[[#This Row],[チーム名]],"")</f>
        <v/>
      </c>
      <c r="G184" t="str">
        <f>IFERROR(リレーチーム[[#This Row],[チーム名カナ]],"")</f>
        <v/>
      </c>
      <c r="H184" t="str">
        <f>IFERROR(リレーチーム[[#This Row],[所属番号]],"")</f>
        <v/>
      </c>
      <c r="I184" t="str">
        <f>IFERROR(リレーチーム[[#This Row],[種目コード]],"")</f>
        <v/>
      </c>
      <c r="J184" t="str">
        <f>IFERROR(リレーチーム[[#This Row],[距離コード]],"")</f>
        <v/>
      </c>
      <c r="K184" t="str">
        <f>IFERROR(リレーチーム[[#This Row],[性別コード]],"")</f>
        <v/>
      </c>
      <c r="L184" t="str">
        <f>IFERROR(リレーチーム[[#This Row],[新記録判定クラス]],"")</f>
        <v/>
      </c>
      <c r="M184" t="str">
        <f>IFERROR(リレーチーム[[#This Row],[エントリータイム]],"")</f>
        <v/>
      </c>
      <c r="N184" t="str">
        <f>IFERROR(VLOOKUP(I184,色々!L:M,2,0),"")</f>
        <v/>
      </c>
      <c r="O184" s="48" t="str">
        <f>IFERROR(VLOOKUP(J184,色々!P:R,3,0),"")</f>
        <v/>
      </c>
      <c r="P184" s="48" t="str">
        <f>IFERROR(VLOOKUP(K184,色々!P:Q,2,0),"")</f>
        <v/>
      </c>
      <c r="Q184" s="48" t="str">
        <f>IFERROR(VLOOKUP(L184,クラス!B:C,2,0),"")</f>
        <v/>
      </c>
    </row>
    <row r="185" spans="5:17" x14ac:dyDescent="0.15">
      <c r="E185" t="str">
        <f>IFERROR(リレーチーム[[#This Row],[チーム番号]],"")</f>
        <v/>
      </c>
      <c r="F185" t="str">
        <f>IFERROR(リレーチーム[[#This Row],[チーム名]],"")</f>
        <v/>
      </c>
      <c r="G185" t="str">
        <f>IFERROR(リレーチーム[[#This Row],[チーム名カナ]],"")</f>
        <v/>
      </c>
      <c r="H185" t="str">
        <f>IFERROR(リレーチーム[[#This Row],[所属番号]],"")</f>
        <v/>
      </c>
      <c r="I185" t="str">
        <f>IFERROR(リレーチーム[[#This Row],[種目コード]],"")</f>
        <v/>
      </c>
      <c r="J185" t="str">
        <f>IFERROR(リレーチーム[[#This Row],[距離コード]],"")</f>
        <v/>
      </c>
      <c r="K185" t="str">
        <f>IFERROR(リレーチーム[[#This Row],[性別コード]],"")</f>
        <v/>
      </c>
      <c r="L185" t="str">
        <f>IFERROR(リレーチーム[[#This Row],[新記録判定クラス]],"")</f>
        <v/>
      </c>
      <c r="M185" t="str">
        <f>IFERROR(リレーチーム[[#This Row],[エントリータイム]],"")</f>
        <v/>
      </c>
      <c r="N185" t="str">
        <f>IFERROR(VLOOKUP(I185,色々!L:M,2,0),"")</f>
        <v/>
      </c>
      <c r="O185" s="48" t="str">
        <f>IFERROR(VLOOKUP(J185,色々!P:R,3,0),"")</f>
        <v/>
      </c>
      <c r="P185" s="48" t="str">
        <f>IFERROR(VLOOKUP(K185,色々!P:Q,2,0),"")</f>
        <v/>
      </c>
      <c r="Q185" s="48" t="str">
        <f>IFERROR(VLOOKUP(L185,クラス!B:C,2,0),"")</f>
        <v/>
      </c>
    </row>
    <row r="186" spans="5:17" x14ac:dyDescent="0.15">
      <c r="E186" t="str">
        <f>IFERROR(リレーチーム[[#This Row],[チーム番号]],"")</f>
        <v/>
      </c>
      <c r="F186" t="str">
        <f>IFERROR(リレーチーム[[#This Row],[チーム名]],"")</f>
        <v/>
      </c>
      <c r="G186" t="str">
        <f>IFERROR(リレーチーム[[#This Row],[チーム名カナ]],"")</f>
        <v/>
      </c>
      <c r="H186" t="str">
        <f>IFERROR(リレーチーム[[#This Row],[所属番号]],"")</f>
        <v/>
      </c>
      <c r="I186" t="str">
        <f>IFERROR(リレーチーム[[#This Row],[種目コード]],"")</f>
        <v/>
      </c>
      <c r="J186" t="str">
        <f>IFERROR(リレーチーム[[#This Row],[距離コード]],"")</f>
        <v/>
      </c>
      <c r="K186" t="str">
        <f>IFERROR(リレーチーム[[#This Row],[性別コード]],"")</f>
        <v/>
      </c>
      <c r="L186" t="str">
        <f>IFERROR(リレーチーム[[#This Row],[新記録判定クラス]],"")</f>
        <v/>
      </c>
      <c r="M186" t="str">
        <f>IFERROR(リレーチーム[[#This Row],[エントリータイム]],"")</f>
        <v/>
      </c>
      <c r="N186" t="str">
        <f>IFERROR(VLOOKUP(I186,色々!L:M,2,0),"")</f>
        <v/>
      </c>
      <c r="O186" s="48" t="str">
        <f>IFERROR(VLOOKUP(J186,色々!P:R,3,0),"")</f>
        <v/>
      </c>
      <c r="P186" s="48" t="str">
        <f>IFERROR(VLOOKUP(K186,色々!P:Q,2,0),"")</f>
        <v/>
      </c>
      <c r="Q186" s="48" t="str">
        <f>IFERROR(VLOOKUP(L186,クラス!B:C,2,0),"")</f>
        <v/>
      </c>
    </row>
    <row r="187" spans="5:17" x14ac:dyDescent="0.15">
      <c r="E187" t="str">
        <f>IFERROR(リレーチーム[[#This Row],[チーム番号]],"")</f>
        <v/>
      </c>
      <c r="F187" t="str">
        <f>IFERROR(リレーチーム[[#This Row],[チーム名]],"")</f>
        <v/>
      </c>
      <c r="G187" t="str">
        <f>IFERROR(リレーチーム[[#This Row],[チーム名カナ]],"")</f>
        <v/>
      </c>
      <c r="H187" t="str">
        <f>IFERROR(リレーチーム[[#This Row],[所属番号]],"")</f>
        <v/>
      </c>
      <c r="I187" t="str">
        <f>IFERROR(リレーチーム[[#This Row],[種目コード]],"")</f>
        <v/>
      </c>
      <c r="J187" t="str">
        <f>IFERROR(リレーチーム[[#This Row],[距離コード]],"")</f>
        <v/>
      </c>
      <c r="K187" t="str">
        <f>IFERROR(リレーチーム[[#This Row],[性別コード]],"")</f>
        <v/>
      </c>
      <c r="L187" t="str">
        <f>IFERROR(リレーチーム[[#This Row],[新記録判定クラス]],"")</f>
        <v/>
      </c>
      <c r="M187" t="str">
        <f>IFERROR(リレーチーム[[#This Row],[エントリータイム]],"")</f>
        <v/>
      </c>
      <c r="N187" t="str">
        <f>IFERROR(VLOOKUP(I187,色々!L:M,2,0),"")</f>
        <v/>
      </c>
      <c r="O187" s="48" t="str">
        <f>IFERROR(VLOOKUP(J187,色々!P:R,3,0),"")</f>
        <v/>
      </c>
      <c r="P187" s="48" t="str">
        <f>IFERROR(VLOOKUP(K187,色々!P:Q,2,0),"")</f>
        <v/>
      </c>
      <c r="Q187" s="48" t="str">
        <f>IFERROR(VLOOKUP(L187,クラス!B:C,2,0),"")</f>
        <v/>
      </c>
    </row>
    <row r="188" spans="5:17" x14ac:dyDescent="0.15">
      <c r="E188" t="str">
        <f>IFERROR(リレーチーム[[#This Row],[チーム番号]],"")</f>
        <v/>
      </c>
      <c r="F188" t="str">
        <f>IFERROR(リレーチーム[[#This Row],[チーム名]],"")</f>
        <v/>
      </c>
      <c r="G188" t="str">
        <f>IFERROR(リレーチーム[[#This Row],[チーム名カナ]],"")</f>
        <v/>
      </c>
      <c r="H188" t="str">
        <f>IFERROR(リレーチーム[[#This Row],[所属番号]],"")</f>
        <v/>
      </c>
      <c r="I188" t="str">
        <f>IFERROR(リレーチーム[[#This Row],[種目コード]],"")</f>
        <v/>
      </c>
      <c r="J188" t="str">
        <f>IFERROR(リレーチーム[[#This Row],[距離コード]],"")</f>
        <v/>
      </c>
      <c r="K188" t="str">
        <f>IFERROR(リレーチーム[[#This Row],[性別コード]],"")</f>
        <v/>
      </c>
      <c r="L188" t="str">
        <f>IFERROR(リレーチーム[[#This Row],[新記録判定クラス]],"")</f>
        <v/>
      </c>
      <c r="M188" t="str">
        <f>IFERROR(リレーチーム[[#This Row],[エントリータイム]],"")</f>
        <v/>
      </c>
      <c r="N188" t="str">
        <f>IFERROR(VLOOKUP(I188,色々!L:M,2,0),"")</f>
        <v/>
      </c>
      <c r="O188" s="48" t="str">
        <f>IFERROR(VLOOKUP(J188,色々!P:R,3,0),"")</f>
        <v/>
      </c>
      <c r="P188" s="48" t="str">
        <f>IFERROR(VLOOKUP(K188,色々!P:Q,2,0),"")</f>
        <v/>
      </c>
      <c r="Q188" s="48" t="str">
        <f>IFERROR(VLOOKUP(L188,クラス!B:C,2,0),"")</f>
        <v/>
      </c>
    </row>
    <row r="189" spans="5:17" x14ac:dyDescent="0.15">
      <c r="E189" t="str">
        <f>IFERROR(リレーチーム[[#This Row],[チーム番号]],"")</f>
        <v/>
      </c>
      <c r="F189" t="str">
        <f>IFERROR(リレーチーム[[#This Row],[チーム名]],"")</f>
        <v/>
      </c>
      <c r="G189" t="str">
        <f>IFERROR(リレーチーム[[#This Row],[チーム名カナ]],"")</f>
        <v/>
      </c>
      <c r="H189" t="str">
        <f>IFERROR(リレーチーム[[#This Row],[所属番号]],"")</f>
        <v/>
      </c>
      <c r="I189" t="str">
        <f>IFERROR(リレーチーム[[#This Row],[種目コード]],"")</f>
        <v/>
      </c>
      <c r="J189" t="str">
        <f>IFERROR(リレーチーム[[#This Row],[距離コード]],"")</f>
        <v/>
      </c>
      <c r="K189" t="str">
        <f>IFERROR(リレーチーム[[#This Row],[性別コード]],"")</f>
        <v/>
      </c>
      <c r="L189" t="str">
        <f>IFERROR(リレーチーム[[#This Row],[新記録判定クラス]],"")</f>
        <v/>
      </c>
      <c r="M189" t="str">
        <f>IFERROR(リレーチーム[[#This Row],[エントリータイム]],"")</f>
        <v/>
      </c>
      <c r="N189" t="str">
        <f>IFERROR(VLOOKUP(I189,色々!L:M,2,0),"")</f>
        <v/>
      </c>
      <c r="O189" s="48" t="str">
        <f>IFERROR(VLOOKUP(J189,色々!P:R,3,0),"")</f>
        <v/>
      </c>
      <c r="P189" s="48" t="str">
        <f>IFERROR(VLOOKUP(K189,色々!P:Q,2,0),"")</f>
        <v/>
      </c>
      <c r="Q189" s="48" t="str">
        <f>IFERROR(VLOOKUP(L189,クラス!B:C,2,0),"")</f>
        <v/>
      </c>
    </row>
    <row r="190" spans="5:17" x14ac:dyDescent="0.15">
      <c r="E190" t="str">
        <f>IFERROR(リレーチーム[[#This Row],[チーム番号]],"")</f>
        <v/>
      </c>
      <c r="F190" t="str">
        <f>IFERROR(リレーチーム[[#This Row],[チーム名]],"")</f>
        <v/>
      </c>
      <c r="G190" t="str">
        <f>IFERROR(リレーチーム[[#This Row],[チーム名カナ]],"")</f>
        <v/>
      </c>
      <c r="H190" t="str">
        <f>IFERROR(リレーチーム[[#This Row],[所属番号]],"")</f>
        <v/>
      </c>
      <c r="I190" t="str">
        <f>IFERROR(リレーチーム[[#This Row],[種目コード]],"")</f>
        <v/>
      </c>
      <c r="J190" t="str">
        <f>IFERROR(リレーチーム[[#This Row],[距離コード]],"")</f>
        <v/>
      </c>
      <c r="K190" t="str">
        <f>IFERROR(リレーチーム[[#This Row],[性別コード]],"")</f>
        <v/>
      </c>
      <c r="L190" t="str">
        <f>IFERROR(リレーチーム[[#This Row],[新記録判定クラス]],"")</f>
        <v/>
      </c>
      <c r="M190" t="str">
        <f>IFERROR(リレーチーム[[#This Row],[エントリータイム]],"")</f>
        <v/>
      </c>
      <c r="N190" t="str">
        <f>IFERROR(VLOOKUP(I190,色々!L:M,2,0),"")</f>
        <v/>
      </c>
      <c r="O190" s="48" t="str">
        <f>IFERROR(VLOOKUP(J190,色々!P:R,3,0),"")</f>
        <v/>
      </c>
      <c r="P190" s="48" t="str">
        <f>IFERROR(VLOOKUP(K190,色々!P:Q,2,0),"")</f>
        <v/>
      </c>
      <c r="Q190" s="48" t="str">
        <f>IFERROR(VLOOKUP(L190,クラス!B:C,2,0),"")</f>
        <v/>
      </c>
    </row>
    <row r="191" spans="5:17" x14ac:dyDescent="0.15">
      <c r="E191" t="str">
        <f>IFERROR(リレーチーム[[#This Row],[チーム番号]],"")</f>
        <v/>
      </c>
      <c r="F191" t="str">
        <f>IFERROR(リレーチーム[[#This Row],[チーム名]],"")</f>
        <v/>
      </c>
      <c r="G191" t="str">
        <f>IFERROR(リレーチーム[[#This Row],[チーム名カナ]],"")</f>
        <v/>
      </c>
      <c r="H191" t="str">
        <f>IFERROR(リレーチーム[[#This Row],[所属番号]],"")</f>
        <v/>
      </c>
      <c r="I191" t="str">
        <f>IFERROR(リレーチーム[[#This Row],[種目コード]],"")</f>
        <v/>
      </c>
      <c r="J191" t="str">
        <f>IFERROR(リレーチーム[[#This Row],[距離コード]],"")</f>
        <v/>
      </c>
      <c r="K191" t="str">
        <f>IFERROR(リレーチーム[[#This Row],[性別コード]],"")</f>
        <v/>
      </c>
      <c r="L191" t="str">
        <f>IFERROR(リレーチーム[[#This Row],[新記録判定クラス]],"")</f>
        <v/>
      </c>
      <c r="M191" t="str">
        <f>IFERROR(リレーチーム[[#This Row],[エントリータイム]],"")</f>
        <v/>
      </c>
      <c r="N191" t="str">
        <f>IFERROR(VLOOKUP(I191,色々!L:M,2,0),"")</f>
        <v/>
      </c>
      <c r="O191" s="48" t="str">
        <f>IFERROR(VLOOKUP(J191,色々!P:R,3,0),"")</f>
        <v/>
      </c>
      <c r="P191" s="48" t="str">
        <f>IFERROR(VLOOKUP(K191,色々!P:Q,2,0),"")</f>
        <v/>
      </c>
      <c r="Q191" s="48" t="str">
        <f>IFERROR(VLOOKUP(L191,クラス!B:C,2,0),"")</f>
        <v/>
      </c>
    </row>
    <row r="192" spans="5:17" x14ac:dyDescent="0.15">
      <c r="E192" t="str">
        <f>IFERROR(リレーチーム[[#This Row],[チーム番号]],"")</f>
        <v/>
      </c>
      <c r="F192" t="str">
        <f>IFERROR(リレーチーム[[#This Row],[チーム名]],"")</f>
        <v/>
      </c>
      <c r="G192" t="str">
        <f>IFERROR(リレーチーム[[#This Row],[チーム名カナ]],"")</f>
        <v/>
      </c>
      <c r="H192" t="str">
        <f>IFERROR(リレーチーム[[#This Row],[所属番号]],"")</f>
        <v/>
      </c>
      <c r="I192" t="str">
        <f>IFERROR(リレーチーム[[#This Row],[種目コード]],"")</f>
        <v/>
      </c>
      <c r="J192" t="str">
        <f>IFERROR(リレーチーム[[#This Row],[距離コード]],"")</f>
        <v/>
      </c>
      <c r="K192" t="str">
        <f>IFERROR(リレーチーム[[#This Row],[性別コード]],"")</f>
        <v/>
      </c>
      <c r="L192" t="str">
        <f>IFERROR(リレーチーム[[#This Row],[新記録判定クラス]],"")</f>
        <v/>
      </c>
      <c r="M192" t="str">
        <f>IFERROR(リレーチーム[[#This Row],[エントリータイム]],"")</f>
        <v/>
      </c>
      <c r="N192" t="str">
        <f>IFERROR(VLOOKUP(I192,色々!L:M,2,0),"")</f>
        <v/>
      </c>
      <c r="O192" s="48" t="str">
        <f>IFERROR(VLOOKUP(J192,色々!P:R,3,0),"")</f>
        <v/>
      </c>
      <c r="P192" s="48" t="str">
        <f>IFERROR(VLOOKUP(K192,色々!P:Q,2,0),"")</f>
        <v/>
      </c>
      <c r="Q192" s="48" t="str">
        <f>IFERROR(VLOOKUP(L192,クラス!B:C,2,0),"")</f>
        <v/>
      </c>
    </row>
    <row r="193" spans="5:17" x14ac:dyDescent="0.15">
      <c r="E193" t="str">
        <f>IFERROR(リレーチーム[[#This Row],[チーム番号]],"")</f>
        <v/>
      </c>
      <c r="F193" t="str">
        <f>IFERROR(リレーチーム[[#This Row],[チーム名]],"")</f>
        <v/>
      </c>
      <c r="G193" t="str">
        <f>IFERROR(リレーチーム[[#This Row],[チーム名カナ]],"")</f>
        <v/>
      </c>
      <c r="H193" t="str">
        <f>IFERROR(リレーチーム[[#This Row],[所属番号]],"")</f>
        <v/>
      </c>
      <c r="I193" t="str">
        <f>IFERROR(リレーチーム[[#This Row],[種目コード]],"")</f>
        <v/>
      </c>
      <c r="J193" t="str">
        <f>IFERROR(リレーチーム[[#This Row],[距離コード]],"")</f>
        <v/>
      </c>
      <c r="K193" t="str">
        <f>IFERROR(リレーチーム[[#This Row],[性別コード]],"")</f>
        <v/>
      </c>
      <c r="L193" t="str">
        <f>IFERROR(リレーチーム[[#This Row],[新記録判定クラス]],"")</f>
        <v/>
      </c>
      <c r="M193" t="str">
        <f>IFERROR(リレーチーム[[#This Row],[エントリータイム]],"")</f>
        <v/>
      </c>
      <c r="N193" t="str">
        <f>IFERROR(VLOOKUP(I193,色々!L:M,2,0),"")</f>
        <v/>
      </c>
      <c r="O193" s="48" t="str">
        <f>IFERROR(VLOOKUP(J193,色々!P:R,3,0),"")</f>
        <v/>
      </c>
      <c r="P193" s="48" t="str">
        <f>IFERROR(VLOOKUP(K193,色々!P:Q,2,0),"")</f>
        <v/>
      </c>
      <c r="Q193" s="48" t="str">
        <f>IFERROR(VLOOKUP(L193,クラス!B:C,2,0),"")</f>
        <v/>
      </c>
    </row>
    <row r="194" spans="5:17" x14ac:dyDescent="0.15">
      <c r="E194" t="str">
        <f>IFERROR(リレーチーム[[#This Row],[チーム番号]],"")</f>
        <v/>
      </c>
      <c r="F194" t="str">
        <f>IFERROR(リレーチーム[[#This Row],[チーム名]],"")</f>
        <v/>
      </c>
      <c r="G194" t="str">
        <f>IFERROR(リレーチーム[[#This Row],[チーム名カナ]],"")</f>
        <v/>
      </c>
      <c r="H194" t="str">
        <f>IFERROR(リレーチーム[[#This Row],[所属番号]],"")</f>
        <v/>
      </c>
      <c r="I194" t="str">
        <f>IFERROR(リレーチーム[[#This Row],[種目コード]],"")</f>
        <v/>
      </c>
      <c r="J194" t="str">
        <f>IFERROR(リレーチーム[[#This Row],[距離コード]],"")</f>
        <v/>
      </c>
      <c r="K194" t="str">
        <f>IFERROR(リレーチーム[[#This Row],[性別コード]],"")</f>
        <v/>
      </c>
      <c r="L194" t="str">
        <f>IFERROR(リレーチーム[[#This Row],[新記録判定クラス]],"")</f>
        <v/>
      </c>
      <c r="M194" t="str">
        <f>IFERROR(リレーチーム[[#This Row],[エントリータイム]],"")</f>
        <v/>
      </c>
      <c r="N194" t="str">
        <f>IFERROR(VLOOKUP(I194,色々!L:M,2,0),"")</f>
        <v/>
      </c>
      <c r="O194" s="48" t="str">
        <f>IFERROR(VLOOKUP(J194,色々!P:R,3,0),"")</f>
        <v/>
      </c>
      <c r="P194" s="48" t="str">
        <f>IFERROR(VLOOKUP(K194,色々!P:Q,2,0),"")</f>
        <v/>
      </c>
      <c r="Q194" s="48" t="str">
        <f>IFERROR(VLOOKUP(L194,クラス!B:C,2,0),"")</f>
        <v/>
      </c>
    </row>
    <row r="195" spans="5:17" x14ac:dyDescent="0.15">
      <c r="E195" t="str">
        <f>IFERROR(リレーチーム[[#This Row],[チーム番号]],"")</f>
        <v/>
      </c>
      <c r="F195" t="str">
        <f>IFERROR(リレーチーム[[#This Row],[チーム名]],"")</f>
        <v/>
      </c>
      <c r="G195" t="str">
        <f>IFERROR(リレーチーム[[#This Row],[チーム名カナ]],"")</f>
        <v/>
      </c>
      <c r="H195" t="str">
        <f>IFERROR(リレーチーム[[#This Row],[所属番号]],"")</f>
        <v/>
      </c>
      <c r="I195" t="str">
        <f>IFERROR(リレーチーム[[#This Row],[種目コード]],"")</f>
        <v/>
      </c>
      <c r="J195" t="str">
        <f>IFERROR(リレーチーム[[#This Row],[距離コード]],"")</f>
        <v/>
      </c>
      <c r="K195" t="str">
        <f>IFERROR(リレーチーム[[#This Row],[性別コード]],"")</f>
        <v/>
      </c>
      <c r="L195" t="str">
        <f>IFERROR(リレーチーム[[#This Row],[新記録判定クラス]],"")</f>
        <v/>
      </c>
      <c r="M195" t="str">
        <f>IFERROR(リレーチーム[[#This Row],[エントリータイム]],"")</f>
        <v/>
      </c>
      <c r="N195" t="str">
        <f>IFERROR(VLOOKUP(I195,色々!L:M,2,0),"")</f>
        <v/>
      </c>
      <c r="O195" s="48" t="str">
        <f>IFERROR(VLOOKUP(J195,色々!P:R,3,0),"")</f>
        <v/>
      </c>
      <c r="P195" s="48" t="str">
        <f>IFERROR(VLOOKUP(K195,色々!P:Q,2,0),"")</f>
        <v/>
      </c>
      <c r="Q195" s="48" t="str">
        <f>IFERROR(VLOOKUP(L195,クラス!B:C,2,0),"")</f>
        <v/>
      </c>
    </row>
    <row r="196" spans="5:17" x14ac:dyDescent="0.15">
      <c r="E196" t="str">
        <f>IFERROR(リレーチーム[[#This Row],[チーム番号]],"")</f>
        <v/>
      </c>
      <c r="F196" t="str">
        <f>IFERROR(リレーチーム[[#This Row],[チーム名]],"")</f>
        <v/>
      </c>
      <c r="G196" t="str">
        <f>IFERROR(リレーチーム[[#This Row],[チーム名カナ]],"")</f>
        <v/>
      </c>
      <c r="H196" t="str">
        <f>IFERROR(リレーチーム[[#This Row],[所属番号]],"")</f>
        <v/>
      </c>
      <c r="I196" t="str">
        <f>IFERROR(リレーチーム[[#This Row],[種目コード]],"")</f>
        <v/>
      </c>
      <c r="J196" t="str">
        <f>IFERROR(リレーチーム[[#This Row],[距離コード]],"")</f>
        <v/>
      </c>
      <c r="K196" t="str">
        <f>IFERROR(リレーチーム[[#This Row],[性別コード]],"")</f>
        <v/>
      </c>
      <c r="L196" t="str">
        <f>IFERROR(リレーチーム[[#This Row],[新記録判定クラス]],"")</f>
        <v/>
      </c>
      <c r="M196" t="str">
        <f>IFERROR(リレーチーム[[#This Row],[エントリータイム]],"")</f>
        <v/>
      </c>
      <c r="N196" t="str">
        <f>IFERROR(VLOOKUP(I196,色々!L:M,2,0),"")</f>
        <v/>
      </c>
      <c r="O196" s="48" t="str">
        <f>IFERROR(VLOOKUP(J196,色々!P:R,3,0),"")</f>
        <v/>
      </c>
      <c r="P196" s="48" t="str">
        <f>IFERROR(VLOOKUP(K196,色々!P:Q,2,0),"")</f>
        <v/>
      </c>
      <c r="Q196" s="48" t="str">
        <f>IFERROR(VLOOKUP(L196,クラス!B:C,2,0),"")</f>
        <v/>
      </c>
    </row>
    <row r="197" spans="5:17" x14ac:dyDescent="0.15">
      <c r="E197" t="str">
        <f>IFERROR(リレーチーム[[#This Row],[チーム番号]],"")</f>
        <v/>
      </c>
      <c r="F197" t="str">
        <f>IFERROR(リレーチーム[[#This Row],[チーム名]],"")</f>
        <v/>
      </c>
      <c r="G197" t="str">
        <f>IFERROR(リレーチーム[[#This Row],[チーム名カナ]],"")</f>
        <v/>
      </c>
      <c r="H197" t="str">
        <f>IFERROR(リレーチーム[[#This Row],[所属番号]],"")</f>
        <v/>
      </c>
      <c r="I197" t="str">
        <f>IFERROR(リレーチーム[[#This Row],[種目コード]],"")</f>
        <v/>
      </c>
      <c r="J197" t="str">
        <f>IFERROR(リレーチーム[[#This Row],[距離コード]],"")</f>
        <v/>
      </c>
      <c r="K197" t="str">
        <f>IFERROR(リレーチーム[[#This Row],[性別コード]],"")</f>
        <v/>
      </c>
      <c r="L197" t="str">
        <f>IFERROR(リレーチーム[[#This Row],[新記録判定クラス]],"")</f>
        <v/>
      </c>
      <c r="M197" t="str">
        <f>IFERROR(リレーチーム[[#This Row],[エントリータイム]],"")</f>
        <v/>
      </c>
      <c r="N197" t="str">
        <f>IFERROR(VLOOKUP(I197,色々!L:M,2,0),"")</f>
        <v/>
      </c>
      <c r="O197" s="48" t="str">
        <f>IFERROR(VLOOKUP(J197,色々!P:R,3,0),"")</f>
        <v/>
      </c>
      <c r="P197" s="48" t="str">
        <f>IFERROR(VLOOKUP(K197,色々!P:Q,2,0),"")</f>
        <v/>
      </c>
      <c r="Q197" s="48" t="str">
        <f>IFERROR(VLOOKUP(L197,クラス!B:C,2,0),"")</f>
        <v/>
      </c>
    </row>
    <row r="198" spans="5:17" x14ac:dyDescent="0.15">
      <c r="E198" t="str">
        <f>IFERROR(リレーチーム[[#This Row],[チーム番号]],"")</f>
        <v/>
      </c>
      <c r="F198" t="str">
        <f>IFERROR(リレーチーム[[#This Row],[チーム名]],"")</f>
        <v/>
      </c>
      <c r="G198" t="str">
        <f>IFERROR(リレーチーム[[#This Row],[チーム名カナ]],"")</f>
        <v/>
      </c>
      <c r="H198" t="str">
        <f>IFERROR(リレーチーム[[#This Row],[所属番号]],"")</f>
        <v/>
      </c>
      <c r="I198" t="str">
        <f>IFERROR(リレーチーム[[#This Row],[種目コード]],"")</f>
        <v/>
      </c>
      <c r="J198" t="str">
        <f>IFERROR(リレーチーム[[#This Row],[距離コード]],"")</f>
        <v/>
      </c>
      <c r="K198" t="str">
        <f>IFERROR(リレーチーム[[#This Row],[性別コード]],"")</f>
        <v/>
      </c>
      <c r="L198" t="str">
        <f>IFERROR(リレーチーム[[#This Row],[新記録判定クラス]],"")</f>
        <v/>
      </c>
      <c r="M198" t="str">
        <f>IFERROR(リレーチーム[[#This Row],[エントリータイム]],"")</f>
        <v/>
      </c>
      <c r="N198" t="str">
        <f>IFERROR(VLOOKUP(I198,色々!L:M,2,0),"")</f>
        <v/>
      </c>
      <c r="O198" s="48" t="str">
        <f>IFERROR(VLOOKUP(J198,色々!P:R,3,0),"")</f>
        <v/>
      </c>
      <c r="P198" s="48" t="str">
        <f>IFERROR(VLOOKUP(K198,色々!P:Q,2,0),"")</f>
        <v/>
      </c>
      <c r="Q198" s="48" t="str">
        <f>IFERROR(VLOOKUP(L198,クラス!B:C,2,0),"")</f>
        <v/>
      </c>
    </row>
    <row r="199" spans="5:17" x14ac:dyDescent="0.15">
      <c r="E199" t="str">
        <f>IFERROR(リレーチーム[[#This Row],[チーム番号]],"")</f>
        <v/>
      </c>
      <c r="F199" t="str">
        <f>IFERROR(リレーチーム[[#This Row],[チーム名]],"")</f>
        <v/>
      </c>
      <c r="G199" t="str">
        <f>IFERROR(リレーチーム[[#This Row],[チーム名カナ]],"")</f>
        <v/>
      </c>
      <c r="H199" t="str">
        <f>IFERROR(リレーチーム[[#This Row],[所属番号]],"")</f>
        <v/>
      </c>
      <c r="I199" t="str">
        <f>IFERROR(リレーチーム[[#This Row],[種目コード]],"")</f>
        <v/>
      </c>
      <c r="J199" t="str">
        <f>IFERROR(リレーチーム[[#This Row],[距離コード]],"")</f>
        <v/>
      </c>
      <c r="K199" t="str">
        <f>IFERROR(リレーチーム[[#This Row],[性別コード]],"")</f>
        <v/>
      </c>
      <c r="L199" t="str">
        <f>IFERROR(リレーチーム[[#This Row],[新記録判定クラス]],"")</f>
        <v/>
      </c>
      <c r="M199" t="str">
        <f>IFERROR(リレーチーム[[#This Row],[エントリータイム]],"")</f>
        <v/>
      </c>
      <c r="N199" t="str">
        <f>IFERROR(VLOOKUP(I199,色々!L:M,2,0),"")</f>
        <v/>
      </c>
      <c r="O199" s="48" t="str">
        <f>IFERROR(VLOOKUP(J199,色々!P:R,3,0),"")</f>
        <v/>
      </c>
      <c r="P199" s="48" t="str">
        <f>IFERROR(VLOOKUP(K199,色々!P:Q,2,0),"")</f>
        <v/>
      </c>
      <c r="Q199" s="48" t="str">
        <f>IFERROR(VLOOKUP(L199,クラス!B:C,2,0),"")</f>
        <v/>
      </c>
    </row>
    <row r="200" spans="5:17" x14ac:dyDescent="0.15">
      <c r="E200" t="str">
        <f>IFERROR(リレーチーム[[#This Row],[チーム番号]],"")</f>
        <v/>
      </c>
      <c r="F200" t="str">
        <f>IFERROR(リレーチーム[[#This Row],[チーム名]],"")</f>
        <v/>
      </c>
      <c r="G200" t="str">
        <f>IFERROR(リレーチーム[[#This Row],[チーム名カナ]],"")</f>
        <v/>
      </c>
      <c r="H200" t="str">
        <f>IFERROR(リレーチーム[[#This Row],[所属番号]],"")</f>
        <v/>
      </c>
      <c r="I200" t="str">
        <f>IFERROR(リレーチーム[[#This Row],[種目コード]],"")</f>
        <v/>
      </c>
      <c r="J200" t="str">
        <f>IFERROR(リレーチーム[[#This Row],[距離コード]],"")</f>
        <v/>
      </c>
      <c r="K200" t="str">
        <f>IFERROR(リレーチーム[[#This Row],[性別コード]],"")</f>
        <v/>
      </c>
      <c r="L200" t="str">
        <f>IFERROR(リレーチーム[[#This Row],[新記録判定クラス]],"")</f>
        <v/>
      </c>
      <c r="M200" t="str">
        <f>IFERROR(リレーチーム[[#This Row],[エントリータイム]],"")</f>
        <v/>
      </c>
      <c r="N200" t="str">
        <f>IFERROR(VLOOKUP(I200,色々!L:M,2,0),"")</f>
        <v/>
      </c>
      <c r="O200" s="48" t="str">
        <f>IFERROR(VLOOKUP(J200,色々!P:R,3,0),"")</f>
        <v/>
      </c>
      <c r="P200" s="48" t="str">
        <f>IFERROR(VLOOKUP(K200,色々!P:Q,2,0),"")</f>
        <v/>
      </c>
      <c r="Q200" s="48" t="str">
        <f>IFERROR(VLOOKUP(L200,クラス!B:C,2,0),"")</f>
        <v/>
      </c>
    </row>
    <row r="201" spans="5:17" x14ac:dyDescent="0.15">
      <c r="E201" t="str">
        <f>IFERROR(リレーチーム[[#This Row],[チーム番号]],"")</f>
        <v/>
      </c>
      <c r="F201" t="str">
        <f>IFERROR(リレーチーム[[#This Row],[チーム名]],"")</f>
        <v/>
      </c>
      <c r="G201" t="str">
        <f>IFERROR(リレーチーム[[#This Row],[チーム名カナ]],"")</f>
        <v/>
      </c>
      <c r="H201" t="str">
        <f>IFERROR(リレーチーム[[#This Row],[所属番号]],"")</f>
        <v/>
      </c>
      <c r="I201" t="str">
        <f>IFERROR(リレーチーム[[#This Row],[種目コード]],"")</f>
        <v/>
      </c>
      <c r="J201" t="str">
        <f>IFERROR(リレーチーム[[#This Row],[距離コード]],"")</f>
        <v/>
      </c>
      <c r="K201" t="str">
        <f>IFERROR(リレーチーム[[#This Row],[性別コード]],"")</f>
        <v/>
      </c>
      <c r="L201" t="str">
        <f>IFERROR(リレーチーム[[#This Row],[新記録判定クラス]],"")</f>
        <v/>
      </c>
      <c r="M201" t="str">
        <f>IFERROR(リレーチーム[[#This Row],[エントリータイム]],"")</f>
        <v/>
      </c>
      <c r="N201" t="str">
        <f>IFERROR(VLOOKUP(I201,色々!L:M,2,0),"")</f>
        <v/>
      </c>
      <c r="O201" s="48" t="str">
        <f>IFERROR(VLOOKUP(J201,色々!P:R,3,0),"")</f>
        <v/>
      </c>
      <c r="P201" s="48" t="str">
        <f>IFERROR(VLOOKUP(K201,色々!P:Q,2,0),"")</f>
        <v/>
      </c>
      <c r="Q201" s="48" t="str">
        <f>IFERROR(VLOOKUP(L201,クラス!B:C,2,0),"")</f>
        <v/>
      </c>
    </row>
    <row r="202" spans="5:17" x14ac:dyDescent="0.15">
      <c r="E202" t="str">
        <f>IFERROR(リレーチーム[[#This Row],[チーム番号]],"")</f>
        <v/>
      </c>
      <c r="F202" t="str">
        <f>IFERROR(リレーチーム[[#This Row],[チーム名]],"")</f>
        <v/>
      </c>
      <c r="G202" t="str">
        <f>IFERROR(リレーチーム[[#This Row],[チーム名カナ]],"")</f>
        <v/>
      </c>
      <c r="H202" t="str">
        <f>IFERROR(リレーチーム[[#This Row],[所属番号]],"")</f>
        <v/>
      </c>
      <c r="I202" t="str">
        <f>IFERROR(リレーチーム[[#This Row],[種目コード]],"")</f>
        <v/>
      </c>
      <c r="J202" t="str">
        <f>IFERROR(リレーチーム[[#This Row],[距離コード]],"")</f>
        <v/>
      </c>
      <c r="K202" t="str">
        <f>IFERROR(リレーチーム[[#This Row],[性別コード]],"")</f>
        <v/>
      </c>
      <c r="L202" t="str">
        <f>IFERROR(リレーチーム[[#This Row],[新記録判定クラス]],"")</f>
        <v/>
      </c>
      <c r="M202" t="str">
        <f>IFERROR(リレーチーム[[#This Row],[エントリータイム]],"")</f>
        <v/>
      </c>
      <c r="N202" t="str">
        <f>IFERROR(VLOOKUP(I202,色々!L:M,2,0),"")</f>
        <v/>
      </c>
      <c r="O202" s="48" t="str">
        <f>IFERROR(VLOOKUP(J202,色々!P:R,3,0),"")</f>
        <v/>
      </c>
      <c r="P202" s="48" t="str">
        <f>IFERROR(VLOOKUP(K202,色々!P:Q,2,0),"")</f>
        <v/>
      </c>
      <c r="Q202" s="48" t="str">
        <f>IFERROR(VLOOKUP(L202,クラス!B:C,2,0),"")</f>
        <v/>
      </c>
    </row>
    <row r="203" spans="5:17" x14ac:dyDescent="0.15">
      <c r="E203" t="str">
        <f>IFERROR(リレーチーム[[#This Row],[チーム番号]],"")</f>
        <v/>
      </c>
      <c r="F203" t="str">
        <f>IFERROR(リレーチーム[[#This Row],[チーム名]],"")</f>
        <v/>
      </c>
      <c r="G203" t="str">
        <f>IFERROR(リレーチーム[[#This Row],[チーム名カナ]],"")</f>
        <v/>
      </c>
      <c r="H203" t="str">
        <f>IFERROR(リレーチーム[[#This Row],[所属番号]],"")</f>
        <v/>
      </c>
      <c r="I203" t="str">
        <f>IFERROR(リレーチーム[[#This Row],[種目コード]],"")</f>
        <v/>
      </c>
      <c r="J203" t="str">
        <f>IFERROR(リレーチーム[[#This Row],[距離コード]],"")</f>
        <v/>
      </c>
      <c r="K203" t="str">
        <f>IFERROR(リレーチーム[[#This Row],[性別コード]],"")</f>
        <v/>
      </c>
      <c r="L203" t="str">
        <f>IFERROR(リレーチーム[[#This Row],[新記録判定クラス]],"")</f>
        <v/>
      </c>
      <c r="M203" t="str">
        <f>IFERROR(リレーチーム[[#This Row],[エントリータイム]],"")</f>
        <v/>
      </c>
      <c r="N203" t="str">
        <f>IFERROR(VLOOKUP(I203,色々!L:M,2,0),"")</f>
        <v/>
      </c>
      <c r="O203" s="48" t="str">
        <f>IFERROR(VLOOKUP(J203,色々!P:R,3,0),"")</f>
        <v/>
      </c>
      <c r="P203" s="48" t="str">
        <f>IFERROR(VLOOKUP(K203,色々!P:Q,2,0),"")</f>
        <v/>
      </c>
      <c r="Q203" s="48" t="str">
        <f>IFERROR(VLOOKUP(L203,クラス!B:C,2,0),"")</f>
        <v/>
      </c>
    </row>
    <row r="204" spans="5:17" x14ac:dyDescent="0.15">
      <c r="E204" t="str">
        <f>IFERROR(リレーチーム[[#This Row],[チーム番号]],"")</f>
        <v/>
      </c>
      <c r="F204" t="str">
        <f>IFERROR(リレーチーム[[#This Row],[チーム名]],"")</f>
        <v/>
      </c>
      <c r="G204" t="str">
        <f>IFERROR(リレーチーム[[#This Row],[チーム名カナ]],"")</f>
        <v/>
      </c>
      <c r="H204" t="str">
        <f>IFERROR(リレーチーム[[#This Row],[所属番号]],"")</f>
        <v/>
      </c>
      <c r="I204" t="str">
        <f>IFERROR(リレーチーム[[#This Row],[種目コード]],"")</f>
        <v/>
      </c>
      <c r="J204" t="str">
        <f>IFERROR(リレーチーム[[#This Row],[距離コード]],"")</f>
        <v/>
      </c>
      <c r="K204" t="str">
        <f>IFERROR(リレーチーム[[#This Row],[性別コード]],"")</f>
        <v/>
      </c>
      <c r="L204" t="str">
        <f>IFERROR(リレーチーム[[#This Row],[新記録判定クラス]],"")</f>
        <v/>
      </c>
      <c r="M204" t="str">
        <f>IFERROR(リレーチーム[[#This Row],[エントリータイム]],"")</f>
        <v/>
      </c>
      <c r="N204" t="str">
        <f>IFERROR(VLOOKUP(I204,色々!L:M,2,0),"")</f>
        <v/>
      </c>
      <c r="O204" s="48" t="str">
        <f>IFERROR(VLOOKUP(J204,色々!P:R,3,0),"")</f>
        <v/>
      </c>
      <c r="P204" s="48" t="str">
        <f>IFERROR(VLOOKUP(K204,色々!P:Q,2,0),"")</f>
        <v/>
      </c>
      <c r="Q204" s="48" t="str">
        <f>IFERROR(VLOOKUP(L204,クラス!B:C,2,0),"")</f>
        <v/>
      </c>
    </row>
    <row r="205" spans="5:17" x14ac:dyDescent="0.15">
      <c r="E205" t="str">
        <f>IFERROR(リレーチーム[[#This Row],[チーム番号]],"")</f>
        <v/>
      </c>
      <c r="F205" t="str">
        <f>IFERROR(リレーチーム[[#This Row],[チーム名]],"")</f>
        <v/>
      </c>
      <c r="G205" t="str">
        <f>IFERROR(リレーチーム[[#This Row],[チーム名カナ]],"")</f>
        <v/>
      </c>
      <c r="H205" t="str">
        <f>IFERROR(リレーチーム[[#This Row],[所属番号]],"")</f>
        <v/>
      </c>
      <c r="I205" t="str">
        <f>IFERROR(リレーチーム[[#This Row],[種目コード]],"")</f>
        <v/>
      </c>
      <c r="J205" t="str">
        <f>IFERROR(リレーチーム[[#This Row],[距離コード]],"")</f>
        <v/>
      </c>
      <c r="K205" t="str">
        <f>IFERROR(リレーチーム[[#This Row],[性別コード]],"")</f>
        <v/>
      </c>
      <c r="L205" t="str">
        <f>IFERROR(リレーチーム[[#This Row],[新記録判定クラス]],"")</f>
        <v/>
      </c>
      <c r="M205" t="str">
        <f>IFERROR(リレーチーム[[#This Row],[エントリータイム]],"")</f>
        <v/>
      </c>
      <c r="N205" t="str">
        <f>IFERROR(VLOOKUP(I205,色々!L:M,2,0),"")</f>
        <v/>
      </c>
      <c r="O205" s="48" t="str">
        <f>IFERROR(VLOOKUP(J205,色々!P:R,3,0),"")</f>
        <v/>
      </c>
      <c r="P205" s="48" t="str">
        <f>IFERROR(VLOOKUP(K205,色々!P:Q,2,0),"")</f>
        <v/>
      </c>
      <c r="Q205" s="48" t="str">
        <f>IFERROR(VLOOKUP(L205,クラス!B:C,2,0),"")</f>
        <v/>
      </c>
    </row>
    <row r="206" spans="5:17" x14ac:dyDescent="0.15">
      <c r="E206" t="str">
        <f>IFERROR(リレーチーム[[#This Row],[チーム番号]],"")</f>
        <v/>
      </c>
      <c r="F206" t="str">
        <f>IFERROR(リレーチーム[[#This Row],[チーム名]],"")</f>
        <v/>
      </c>
      <c r="G206" t="str">
        <f>IFERROR(リレーチーム[[#This Row],[チーム名カナ]],"")</f>
        <v/>
      </c>
      <c r="H206" t="str">
        <f>IFERROR(リレーチーム[[#This Row],[所属番号]],"")</f>
        <v/>
      </c>
      <c r="I206" t="str">
        <f>IFERROR(リレーチーム[[#This Row],[種目コード]],"")</f>
        <v/>
      </c>
      <c r="J206" t="str">
        <f>IFERROR(リレーチーム[[#This Row],[距離コード]],"")</f>
        <v/>
      </c>
      <c r="K206" t="str">
        <f>IFERROR(リレーチーム[[#This Row],[性別コード]],"")</f>
        <v/>
      </c>
      <c r="L206" t="str">
        <f>IFERROR(リレーチーム[[#This Row],[新記録判定クラス]],"")</f>
        <v/>
      </c>
      <c r="M206" t="str">
        <f>IFERROR(リレーチーム[[#This Row],[エントリータイム]],"")</f>
        <v/>
      </c>
      <c r="N206" t="str">
        <f>IFERROR(VLOOKUP(I206,色々!L:M,2,0),"")</f>
        <v/>
      </c>
      <c r="O206" s="48" t="str">
        <f>IFERROR(VLOOKUP(J206,色々!P:R,3,0),"")</f>
        <v/>
      </c>
      <c r="P206" s="48" t="str">
        <f>IFERROR(VLOOKUP(K206,色々!P:Q,2,0),"")</f>
        <v/>
      </c>
      <c r="Q206" s="48" t="str">
        <f>IFERROR(VLOOKUP(L206,クラス!B:C,2,0),"")</f>
        <v/>
      </c>
    </row>
    <row r="207" spans="5:17" x14ac:dyDescent="0.15">
      <c r="E207" t="str">
        <f>IFERROR(リレーチーム[[#This Row],[チーム番号]],"")</f>
        <v/>
      </c>
      <c r="F207" t="str">
        <f>IFERROR(リレーチーム[[#This Row],[チーム名]],"")</f>
        <v/>
      </c>
      <c r="G207" t="str">
        <f>IFERROR(リレーチーム[[#This Row],[チーム名カナ]],"")</f>
        <v/>
      </c>
      <c r="H207" t="str">
        <f>IFERROR(リレーチーム[[#This Row],[所属番号]],"")</f>
        <v/>
      </c>
      <c r="I207" t="str">
        <f>IFERROR(リレーチーム[[#This Row],[種目コード]],"")</f>
        <v/>
      </c>
      <c r="J207" t="str">
        <f>IFERROR(リレーチーム[[#This Row],[距離コード]],"")</f>
        <v/>
      </c>
      <c r="K207" t="str">
        <f>IFERROR(リレーチーム[[#This Row],[性別コード]],"")</f>
        <v/>
      </c>
      <c r="L207" t="str">
        <f>IFERROR(リレーチーム[[#This Row],[新記録判定クラス]],"")</f>
        <v/>
      </c>
      <c r="M207" t="str">
        <f>IFERROR(リレーチーム[[#This Row],[エントリータイム]],"")</f>
        <v/>
      </c>
      <c r="N207" t="str">
        <f>IFERROR(VLOOKUP(I207,色々!L:M,2,0),"")</f>
        <v/>
      </c>
      <c r="O207" s="48" t="str">
        <f>IFERROR(VLOOKUP(J207,色々!P:R,3,0),"")</f>
        <v/>
      </c>
      <c r="P207" s="48" t="str">
        <f>IFERROR(VLOOKUP(K207,色々!P:Q,2,0),"")</f>
        <v/>
      </c>
      <c r="Q207" s="48" t="str">
        <f>IFERROR(VLOOKUP(L207,クラス!B:C,2,0),"")</f>
        <v/>
      </c>
    </row>
    <row r="208" spans="5:17" x14ac:dyDescent="0.15">
      <c r="E208" t="str">
        <f>IFERROR(リレーチーム[[#This Row],[チーム番号]],"")</f>
        <v/>
      </c>
      <c r="F208" t="str">
        <f>IFERROR(リレーチーム[[#This Row],[チーム名]],"")</f>
        <v/>
      </c>
      <c r="G208" t="str">
        <f>IFERROR(リレーチーム[[#This Row],[チーム名カナ]],"")</f>
        <v/>
      </c>
      <c r="H208" t="str">
        <f>IFERROR(リレーチーム[[#This Row],[所属番号]],"")</f>
        <v/>
      </c>
      <c r="I208" t="str">
        <f>IFERROR(リレーチーム[[#This Row],[種目コード]],"")</f>
        <v/>
      </c>
      <c r="J208" t="str">
        <f>IFERROR(リレーチーム[[#This Row],[距離コード]],"")</f>
        <v/>
      </c>
      <c r="K208" t="str">
        <f>IFERROR(リレーチーム[[#This Row],[性別コード]],"")</f>
        <v/>
      </c>
      <c r="L208" t="str">
        <f>IFERROR(リレーチーム[[#This Row],[新記録判定クラス]],"")</f>
        <v/>
      </c>
      <c r="M208" t="str">
        <f>IFERROR(リレーチーム[[#This Row],[エントリータイム]],"")</f>
        <v/>
      </c>
      <c r="N208" t="str">
        <f>IFERROR(VLOOKUP(I208,色々!L:M,2,0),"")</f>
        <v/>
      </c>
      <c r="O208" s="48" t="str">
        <f>IFERROR(VLOOKUP(J208,色々!P:R,3,0),"")</f>
        <v/>
      </c>
      <c r="P208" s="48" t="str">
        <f>IFERROR(VLOOKUP(K208,色々!P:Q,2,0),"")</f>
        <v/>
      </c>
      <c r="Q208" s="48" t="str">
        <f>IFERROR(VLOOKUP(L208,クラス!B:C,2,0),"")</f>
        <v/>
      </c>
    </row>
    <row r="209" spans="5:17" x14ac:dyDescent="0.15">
      <c r="E209" t="str">
        <f>IFERROR(リレーチーム[[#This Row],[チーム番号]],"")</f>
        <v/>
      </c>
      <c r="F209" t="str">
        <f>IFERROR(リレーチーム[[#This Row],[チーム名]],"")</f>
        <v/>
      </c>
      <c r="G209" t="str">
        <f>IFERROR(リレーチーム[[#This Row],[チーム名カナ]],"")</f>
        <v/>
      </c>
      <c r="H209" t="str">
        <f>IFERROR(リレーチーム[[#This Row],[所属番号]],"")</f>
        <v/>
      </c>
      <c r="I209" t="str">
        <f>IFERROR(リレーチーム[[#This Row],[種目コード]],"")</f>
        <v/>
      </c>
      <c r="J209" t="str">
        <f>IFERROR(リレーチーム[[#This Row],[距離コード]],"")</f>
        <v/>
      </c>
      <c r="K209" t="str">
        <f>IFERROR(リレーチーム[[#This Row],[性別コード]],"")</f>
        <v/>
      </c>
      <c r="L209" t="str">
        <f>IFERROR(リレーチーム[[#This Row],[新記録判定クラス]],"")</f>
        <v/>
      </c>
      <c r="M209" t="str">
        <f>IFERROR(リレーチーム[[#This Row],[エントリータイム]],"")</f>
        <v/>
      </c>
      <c r="N209" t="str">
        <f>IFERROR(VLOOKUP(I209,色々!L:M,2,0),"")</f>
        <v/>
      </c>
      <c r="O209" s="48" t="str">
        <f>IFERROR(VLOOKUP(J209,色々!P:R,3,0),"")</f>
        <v/>
      </c>
      <c r="P209" s="48" t="str">
        <f>IFERROR(VLOOKUP(K209,色々!P:Q,2,0),"")</f>
        <v/>
      </c>
      <c r="Q209" s="48" t="str">
        <f>IFERROR(VLOOKUP(L209,クラス!B:C,2,0),"")</f>
        <v/>
      </c>
    </row>
    <row r="210" spans="5:17" x14ac:dyDescent="0.15">
      <c r="E210" t="str">
        <f>IFERROR(リレーチーム[[#This Row],[チーム番号]],"")</f>
        <v/>
      </c>
      <c r="F210" t="str">
        <f>IFERROR(リレーチーム[[#This Row],[チーム名]],"")</f>
        <v/>
      </c>
      <c r="G210" t="str">
        <f>IFERROR(リレーチーム[[#This Row],[チーム名カナ]],"")</f>
        <v/>
      </c>
      <c r="H210" t="str">
        <f>IFERROR(リレーチーム[[#This Row],[所属番号]],"")</f>
        <v/>
      </c>
      <c r="I210" t="str">
        <f>IFERROR(リレーチーム[[#This Row],[種目コード]],"")</f>
        <v/>
      </c>
      <c r="J210" t="str">
        <f>IFERROR(リレーチーム[[#This Row],[距離コード]],"")</f>
        <v/>
      </c>
      <c r="K210" t="str">
        <f>IFERROR(リレーチーム[[#This Row],[性別コード]],"")</f>
        <v/>
      </c>
      <c r="L210" t="str">
        <f>IFERROR(リレーチーム[[#This Row],[新記録判定クラス]],"")</f>
        <v/>
      </c>
      <c r="M210" t="str">
        <f>IFERROR(リレーチーム[[#This Row],[エントリータイム]],"")</f>
        <v/>
      </c>
      <c r="N210" t="str">
        <f>IFERROR(VLOOKUP(I210,色々!L:M,2,0),"")</f>
        <v/>
      </c>
      <c r="O210" s="48" t="str">
        <f>IFERROR(VLOOKUP(J210,色々!P:R,3,0),"")</f>
        <v/>
      </c>
      <c r="P210" s="48" t="str">
        <f>IFERROR(VLOOKUP(K210,色々!P:Q,2,0),"")</f>
        <v/>
      </c>
      <c r="Q210" s="48" t="str">
        <f>IFERROR(VLOOKUP(L210,クラス!B:C,2,0),"")</f>
        <v/>
      </c>
    </row>
    <row r="211" spans="5:17" x14ac:dyDescent="0.15">
      <c r="E211" t="str">
        <f>IFERROR(リレーチーム[[#This Row],[チーム番号]],"")</f>
        <v/>
      </c>
      <c r="F211" t="str">
        <f>IFERROR(リレーチーム[[#This Row],[チーム名]],"")</f>
        <v/>
      </c>
      <c r="G211" t="str">
        <f>IFERROR(リレーチーム[[#This Row],[チーム名カナ]],"")</f>
        <v/>
      </c>
      <c r="H211" t="str">
        <f>IFERROR(リレーチーム[[#This Row],[所属番号]],"")</f>
        <v/>
      </c>
      <c r="I211" t="str">
        <f>IFERROR(リレーチーム[[#This Row],[種目コード]],"")</f>
        <v/>
      </c>
      <c r="J211" t="str">
        <f>IFERROR(リレーチーム[[#This Row],[距離コード]],"")</f>
        <v/>
      </c>
      <c r="K211" t="str">
        <f>IFERROR(リレーチーム[[#This Row],[性別コード]],"")</f>
        <v/>
      </c>
      <c r="L211" t="str">
        <f>IFERROR(リレーチーム[[#This Row],[新記録判定クラス]],"")</f>
        <v/>
      </c>
      <c r="M211" t="str">
        <f>IFERROR(リレーチーム[[#This Row],[エントリータイム]],"")</f>
        <v/>
      </c>
      <c r="N211" t="str">
        <f>IFERROR(VLOOKUP(I211,色々!L:M,2,0),"")</f>
        <v/>
      </c>
      <c r="O211" s="48" t="str">
        <f>IFERROR(VLOOKUP(J211,色々!P:R,3,0),"")</f>
        <v/>
      </c>
      <c r="P211" s="48" t="str">
        <f>IFERROR(VLOOKUP(K211,色々!P:Q,2,0),"")</f>
        <v/>
      </c>
      <c r="Q211" s="48" t="str">
        <f>IFERROR(VLOOKUP(L211,クラス!B:C,2,0),"")</f>
        <v/>
      </c>
    </row>
    <row r="212" spans="5:17" x14ac:dyDescent="0.15">
      <c r="E212" t="str">
        <f>IFERROR(リレーチーム[[#This Row],[チーム番号]],"")</f>
        <v/>
      </c>
      <c r="F212" t="str">
        <f>IFERROR(リレーチーム[[#This Row],[チーム名]],"")</f>
        <v/>
      </c>
      <c r="G212" t="str">
        <f>IFERROR(リレーチーム[[#This Row],[チーム名カナ]],"")</f>
        <v/>
      </c>
      <c r="H212" t="str">
        <f>IFERROR(リレーチーム[[#This Row],[所属番号]],"")</f>
        <v/>
      </c>
      <c r="I212" t="str">
        <f>IFERROR(リレーチーム[[#This Row],[種目コード]],"")</f>
        <v/>
      </c>
      <c r="J212" t="str">
        <f>IFERROR(リレーチーム[[#This Row],[距離コード]],"")</f>
        <v/>
      </c>
      <c r="K212" t="str">
        <f>IFERROR(リレーチーム[[#This Row],[性別コード]],"")</f>
        <v/>
      </c>
      <c r="L212" t="str">
        <f>IFERROR(リレーチーム[[#This Row],[新記録判定クラス]],"")</f>
        <v/>
      </c>
      <c r="M212" t="str">
        <f>IFERROR(リレーチーム[[#This Row],[エントリータイム]],"")</f>
        <v/>
      </c>
      <c r="N212" t="str">
        <f>IFERROR(VLOOKUP(I212,色々!L:M,2,0),"")</f>
        <v/>
      </c>
      <c r="O212" s="48" t="str">
        <f>IFERROR(VLOOKUP(J212,色々!P:R,3,0),"")</f>
        <v/>
      </c>
      <c r="P212" s="48" t="str">
        <f>IFERROR(VLOOKUP(K212,色々!P:Q,2,0),"")</f>
        <v/>
      </c>
      <c r="Q212" s="48" t="str">
        <f>IFERROR(VLOOKUP(L212,クラス!B:C,2,0),"")</f>
        <v/>
      </c>
    </row>
    <row r="213" spans="5:17" x14ac:dyDescent="0.15">
      <c r="E213" t="str">
        <f>IFERROR(リレーチーム[[#This Row],[チーム番号]],"")</f>
        <v/>
      </c>
      <c r="F213" t="str">
        <f>IFERROR(リレーチーム[[#This Row],[チーム名]],"")</f>
        <v/>
      </c>
      <c r="G213" t="str">
        <f>IFERROR(リレーチーム[[#This Row],[チーム名カナ]],"")</f>
        <v/>
      </c>
      <c r="H213" t="str">
        <f>IFERROR(リレーチーム[[#This Row],[所属番号]],"")</f>
        <v/>
      </c>
      <c r="I213" t="str">
        <f>IFERROR(リレーチーム[[#This Row],[種目コード]],"")</f>
        <v/>
      </c>
      <c r="J213" t="str">
        <f>IFERROR(リレーチーム[[#This Row],[距離コード]],"")</f>
        <v/>
      </c>
      <c r="K213" t="str">
        <f>IFERROR(リレーチーム[[#This Row],[性別コード]],"")</f>
        <v/>
      </c>
      <c r="L213" t="str">
        <f>IFERROR(リレーチーム[[#This Row],[新記録判定クラス]],"")</f>
        <v/>
      </c>
      <c r="M213" t="str">
        <f>IFERROR(リレーチーム[[#This Row],[エントリータイム]],"")</f>
        <v/>
      </c>
      <c r="N213" t="str">
        <f>IFERROR(VLOOKUP(I213,色々!L:M,2,0),"")</f>
        <v/>
      </c>
      <c r="O213" s="48" t="str">
        <f>IFERROR(VLOOKUP(J213,色々!P:R,3,0),"")</f>
        <v/>
      </c>
      <c r="P213" s="48" t="str">
        <f>IFERROR(VLOOKUP(K213,色々!P:Q,2,0),"")</f>
        <v/>
      </c>
      <c r="Q213" s="48" t="str">
        <f>IFERROR(VLOOKUP(L213,クラス!B:C,2,0),"")</f>
        <v/>
      </c>
    </row>
    <row r="214" spans="5:17" x14ac:dyDescent="0.15">
      <c r="E214" t="str">
        <f>IFERROR(リレーチーム[[#This Row],[チーム番号]],"")</f>
        <v/>
      </c>
      <c r="F214" t="str">
        <f>IFERROR(リレーチーム[[#This Row],[チーム名]],"")</f>
        <v/>
      </c>
      <c r="G214" t="str">
        <f>IFERROR(リレーチーム[[#This Row],[チーム名カナ]],"")</f>
        <v/>
      </c>
      <c r="H214" t="str">
        <f>IFERROR(リレーチーム[[#This Row],[所属番号]],"")</f>
        <v/>
      </c>
      <c r="I214" t="str">
        <f>IFERROR(リレーチーム[[#This Row],[種目コード]],"")</f>
        <v/>
      </c>
      <c r="J214" t="str">
        <f>IFERROR(リレーチーム[[#This Row],[距離コード]],"")</f>
        <v/>
      </c>
      <c r="K214" t="str">
        <f>IFERROR(リレーチーム[[#This Row],[性別コード]],"")</f>
        <v/>
      </c>
      <c r="L214" t="str">
        <f>IFERROR(リレーチーム[[#This Row],[新記録判定クラス]],"")</f>
        <v/>
      </c>
      <c r="M214" t="str">
        <f>IFERROR(リレーチーム[[#This Row],[エントリータイム]],"")</f>
        <v/>
      </c>
      <c r="N214" t="str">
        <f>IFERROR(VLOOKUP(I214,色々!L:M,2,0),"")</f>
        <v/>
      </c>
      <c r="O214" s="48" t="str">
        <f>IFERROR(VLOOKUP(J214,色々!P:R,3,0),"")</f>
        <v/>
      </c>
      <c r="P214" s="48" t="str">
        <f>IFERROR(VLOOKUP(K214,色々!P:Q,2,0),"")</f>
        <v/>
      </c>
      <c r="Q214" s="48" t="str">
        <f>IFERROR(VLOOKUP(L214,クラス!B:C,2,0),"")</f>
        <v/>
      </c>
    </row>
    <row r="215" spans="5:17" x14ac:dyDescent="0.15">
      <c r="E215" t="str">
        <f>IFERROR(リレーチーム[[#This Row],[チーム番号]],"")</f>
        <v/>
      </c>
      <c r="F215" t="str">
        <f>IFERROR(リレーチーム[[#This Row],[チーム名]],"")</f>
        <v/>
      </c>
      <c r="G215" t="str">
        <f>IFERROR(リレーチーム[[#This Row],[チーム名カナ]],"")</f>
        <v/>
      </c>
      <c r="H215" t="str">
        <f>IFERROR(リレーチーム[[#This Row],[所属番号]],"")</f>
        <v/>
      </c>
      <c r="I215" t="str">
        <f>IFERROR(リレーチーム[[#This Row],[種目コード]],"")</f>
        <v/>
      </c>
      <c r="J215" t="str">
        <f>IFERROR(リレーチーム[[#This Row],[距離コード]],"")</f>
        <v/>
      </c>
      <c r="K215" t="str">
        <f>IFERROR(リレーチーム[[#This Row],[性別コード]],"")</f>
        <v/>
      </c>
      <c r="L215" t="str">
        <f>IFERROR(リレーチーム[[#This Row],[新記録判定クラス]],"")</f>
        <v/>
      </c>
      <c r="M215" t="str">
        <f>IFERROR(リレーチーム[[#This Row],[エントリータイム]],"")</f>
        <v/>
      </c>
      <c r="N215" t="str">
        <f>IFERROR(VLOOKUP(I215,色々!L:M,2,0),"")</f>
        <v/>
      </c>
      <c r="O215" s="48" t="str">
        <f>IFERROR(VLOOKUP(J215,色々!P:R,3,0),"")</f>
        <v/>
      </c>
      <c r="P215" s="48" t="str">
        <f>IFERROR(VLOOKUP(K215,色々!P:Q,2,0),"")</f>
        <v/>
      </c>
      <c r="Q215" s="48" t="str">
        <f>IFERROR(VLOOKUP(L215,クラス!B:C,2,0),"")</f>
        <v/>
      </c>
    </row>
    <row r="216" spans="5:17" x14ac:dyDescent="0.15">
      <c r="E216" t="str">
        <f>IFERROR(リレーチーム[[#This Row],[チーム番号]],"")</f>
        <v/>
      </c>
      <c r="F216" t="str">
        <f>IFERROR(リレーチーム[[#This Row],[チーム名]],"")</f>
        <v/>
      </c>
      <c r="G216" t="str">
        <f>IFERROR(リレーチーム[[#This Row],[チーム名カナ]],"")</f>
        <v/>
      </c>
      <c r="H216" t="str">
        <f>IFERROR(リレーチーム[[#This Row],[所属番号]],"")</f>
        <v/>
      </c>
      <c r="I216" t="str">
        <f>IFERROR(リレーチーム[[#This Row],[種目コード]],"")</f>
        <v/>
      </c>
      <c r="J216" t="str">
        <f>IFERROR(リレーチーム[[#This Row],[距離コード]],"")</f>
        <v/>
      </c>
      <c r="K216" t="str">
        <f>IFERROR(リレーチーム[[#This Row],[性別コード]],"")</f>
        <v/>
      </c>
      <c r="L216" t="str">
        <f>IFERROR(リレーチーム[[#This Row],[新記録判定クラス]],"")</f>
        <v/>
      </c>
      <c r="M216" t="str">
        <f>IFERROR(リレーチーム[[#This Row],[エントリータイム]],"")</f>
        <v/>
      </c>
      <c r="N216" t="str">
        <f>IFERROR(VLOOKUP(I216,色々!L:M,2,0),"")</f>
        <v/>
      </c>
      <c r="O216" s="48" t="str">
        <f>IFERROR(VLOOKUP(J216,色々!P:R,3,0),"")</f>
        <v/>
      </c>
      <c r="P216" s="48" t="str">
        <f>IFERROR(VLOOKUP(K216,色々!P:Q,2,0),"")</f>
        <v/>
      </c>
      <c r="Q216" s="48" t="str">
        <f>IFERROR(VLOOKUP(L216,クラス!B:C,2,0),"")</f>
        <v/>
      </c>
    </row>
    <row r="217" spans="5:17" x14ac:dyDescent="0.15">
      <c r="E217" t="str">
        <f>IFERROR(リレーチーム[[#This Row],[チーム番号]],"")</f>
        <v/>
      </c>
      <c r="F217" t="str">
        <f>IFERROR(リレーチーム[[#This Row],[チーム名]],"")</f>
        <v/>
      </c>
      <c r="G217" t="str">
        <f>IFERROR(リレーチーム[[#This Row],[チーム名カナ]],"")</f>
        <v/>
      </c>
      <c r="H217" t="str">
        <f>IFERROR(リレーチーム[[#This Row],[所属番号]],"")</f>
        <v/>
      </c>
      <c r="I217" t="str">
        <f>IFERROR(リレーチーム[[#This Row],[種目コード]],"")</f>
        <v/>
      </c>
      <c r="J217" t="str">
        <f>IFERROR(リレーチーム[[#This Row],[距離コード]],"")</f>
        <v/>
      </c>
      <c r="K217" t="str">
        <f>IFERROR(リレーチーム[[#This Row],[性別コード]],"")</f>
        <v/>
      </c>
      <c r="L217" t="str">
        <f>IFERROR(リレーチーム[[#This Row],[新記録判定クラス]],"")</f>
        <v/>
      </c>
      <c r="M217" t="str">
        <f>IFERROR(リレーチーム[[#This Row],[エントリータイム]],"")</f>
        <v/>
      </c>
      <c r="N217" t="str">
        <f>IFERROR(VLOOKUP(I217,色々!L:M,2,0),"")</f>
        <v/>
      </c>
      <c r="O217" s="48" t="str">
        <f>IFERROR(VLOOKUP(J217,色々!P:R,3,0),"")</f>
        <v/>
      </c>
      <c r="P217" s="48" t="str">
        <f>IFERROR(VLOOKUP(K217,色々!P:Q,2,0),"")</f>
        <v/>
      </c>
      <c r="Q217" s="48" t="str">
        <f>IFERROR(VLOOKUP(L217,クラス!B:C,2,0),"")</f>
        <v/>
      </c>
    </row>
    <row r="218" spans="5:17" x14ac:dyDescent="0.15">
      <c r="E218" t="str">
        <f>IFERROR(リレーチーム[[#This Row],[チーム番号]],"")</f>
        <v/>
      </c>
      <c r="F218" t="str">
        <f>IFERROR(リレーチーム[[#This Row],[チーム名]],"")</f>
        <v/>
      </c>
      <c r="G218" t="str">
        <f>IFERROR(リレーチーム[[#This Row],[チーム名カナ]],"")</f>
        <v/>
      </c>
      <c r="H218" t="str">
        <f>IFERROR(リレーチーム[[#This Row],[所属番号]],"")</f>
        <v/>
      </c>
      <c r="I218" t="str">
        <f>IFERROR(リレーチーム[[#This Row],[種目コード]],"")</f>
        <v/>
      </c>
      <c r="J218" t="str">
        <f>IFERROR(リレーチーム[[#This Row],[距離コード]],"")</f>
        <v/>
      </c>
      <c r="K218" t="str">
        <f>IFERROR(リレーチーム[[#This Row],[性別コード]],"")</f>
        <v/>
      </c>
      <c r="L218" t="str">
        <f>IFERROR(リレーチーム[[#This Row],[新記録判定クラス]],"")</f>
        <v/>
      </c>
      <c r="M218" t="str">
        <f>IFERROR(リレーチーム[[#This Row],[エントリータイム]],"")</f>
        <v/>
      </c>
      <c r="N218" t="str">
        <f>IFERROR(VLOOKUP(I218,色々!L:M,2,0),"")</f>
        <v/>
      </c>
      <c r="O218" s="48" t="str">
        <f>IFERROR(VLOOKUP(J218,色々!P:R,3,0),"")</f>
        <v/>
      </c>
      <c r="P218" s="48" t="str">
        <f>IFERROR(VLOOKUP(K218,色々!P:Q,2,0),"")</f>
        <v/>
      </c>
      <c r="Q218" s="48" t="str">
        <f>IFERROR(VLOOKUP(L218,クラス!B:C,2,0),"")</f>
        <v/>
      </c>
    </row>
    <row r="219" spans="5:17" x14ac:dyDescent="0.15">
      <c r="E219" t="str">
        <f>IFERROR(リレーチーム[[#This Row],[チーム番号]],"")</f>
        <v/>
      </c>
      <c r="F219" t="str">
        <f>IFERROR(リレーチーム[[#This Row],[チーム名]],"")</f>
        <v/>
      </c>
      <c r="G219" t="str">
        <f>IFERROR(リレーチーム[[#This Row],[チーム名カナ]],"")</f>
        <v/>
      </c>
      <c r="H219" t="str">
        <f>IFERROR(リレーチーム[[#This Row],[所属番号]],"")</f>
        <v/>
      </c>
      <c r="I219" t="str">
        <f>IFERROR(リレーチーム[[#This Row],[種目コード]],"")</f>
        <v/>
      </c>
      <c r="J219" t="str">
        <f>IFERROR(リレーチーム[[#This Row],[距離コード]],"")</f>
        <v/>
      </c>
      <c r="K219" t="str">
        <f>IFERROR(リレーチーム[[#This Row],[性別コード]],"")</f>
        <v/>
      </c>
      <c r="L219" t="str">
        <f>IFERROR(リレーチーム[[#This Row],[新記録判定クラス]],"")</f>
        <v/>
      </c>
      <c r="M219" t="str">
        <f>IFERROR(リレーチーム[[#This Row],[エントリータイム]],"")</f>
        <v/>
      </c>
      <c r="N219" t="str">
        <f>IFERROR(VLOOKUP(I219,色々!L:M,2,0),"")</f>
        <v/>
      </c>
      <c r="O219" s="48" t="str">
        <f>IFERROR(VLOOKUP(J219,色々!P:R,3,0),"")</f>
        <v/>
      </c>
      <c r="P219" s="48" t="str">
        <f>IFERROR(VLOOKUP(K219,色々!P:Q,2,0),"")</f>
        <v/>
      </c>
      <c r="Q219" s="48" t="str">
        <f>IFERROR(VLOOKUP(L219,クラス!B:C,2,0),"")</f>
        <v/>
      </c>
    </row>
    <row r="220" spans="5:17" x14ac:dyDescent="0.15">
      <c r="E220" t="str">
        <f>IFERROR(リレーチーム[[#This Row],[チーム番号]],"")</f>
        <v/>
      </c>
      <c r="F220" t="str">
        <f>IFERROR(リレーチーム[[#This Row],[チーム名]],"")</f>
        <v/>
      </c>
      <c r="G220" t="str">
        <f>IFERROR(リレーチーム[[#This Row],[チーム名カナ]],"")</f>
        <v/>
      </c>
      <c r="H220" t="str">
        <f>IFERROR(リレーチーム[[#This Row],[所属番号]],"")</f>
        <v/>
      </c>
      <c r="I220" t="str">
        <f>IFERROR(リレーチーム[[#This Row],[種目コード]],"")</f>
        <v/>
      </c>
      <c r="J220" t="str">
        <f>IFERROR(リレーチーム[[#This Row],[距離コード]],"")</f>
        <v/>
      </c>
      <c r="K220" t="str">
        <f>IFERROR(リレーチーム[[#This Row],[性別コード]],"")</f>
        <v/>
      </c>
      <c r="L220" t="str">
        <f>IFERROR(リレーチーム[[#This Row],[新記録判定クラス]],"")</f>
        <v/>
      </c>
      <c r="M220" t="str">
        <f>IFERROR(リレーチーム[[#This Row],[エントリータイム]],"")</f>
        <v/>
      </c>
      <c r="N220" t="str">
        <f>IFERROR(VLOOKUP(I220,色々!L:M,2,0),"")</f>
        <v/>
      </c>
      <c r="O220" s="48" t="str">
        <f>IFERROR(VLOOKUP(J220,色々!P:R,3,0),"")</f>
        <v/>
      </c>
      <c r="P220" s="48" t="str">
        <f>IFERROR(VLOOKUP(K220,色々!P:Q,2,0),"")</f>
        <v/>
      </c>
      <c r="Q220" s="48" t="str">
        <f>IFERROR(VLOOKUP(L220,クラス!B:C,2,0),"")</f>
        <v/>
      </c>
    </row>
    <row r="221" spans="5:17" x14ac:dyDescent="0.15">
      <c r="E221" t="str">
        <f>IFERROR(リレーチーム[[#This Row],[チーム番号]],"")</f>
        <v/>
      </c>
      <c r="F221" t="str">
        <f>IFERROR(リレーチーム[[#This Row],[チーム名]],"")</f>
        <v/>
      </c>
      <c r="G221" t="str">
        <f>IFERROR(リレーチーム[[#This Row],[チーム名カナ]],"")</f>
        <v/>
      </c>
      <c r="H221" t="str">
        <f>IFERROR(リレーチーム[[#This Row],[所属番号]],"")</f>
        <v/>
      </c>
      <c r="I221" t="str">
        <f>IFERROR(リレーチーム[[#This Row],[種目コード]],"")</f>
        <v/>
      </c>
      <c r="J221" t="str">
        <f>IFERROR(リレーチーム[[#This Row],[距離コード]],"")</f>
        <v/>
      </c>
      <c r="K221" t="str">
        <f>IFERROR(リレーチーム[[#This Row],[性別コード]],"")</f>
        <v/>
      </c>
      <c r="L221" t="str">
        <f>IFERROR(リレーチーム[[#This Row],[新記録判定クラス]],"")</f>
        <v/>
      </c>
      <c r="M221" t="str">
        <f>IFERROR(リレーチーム[[#This Row],[エントリータイム]],"")</f>
        <v/>
      </c>
      <c r="N221" t="str">
        <f>IFERROR(VLOOKUP(I221,色々!L:M,2,0),"")</f>
        <v/>
      </c>
      <c r="O221" s="48" t="str">
        <f>IFERROR(VLOOKUP(J221,色々!P:R,3,0),"")</f>
        <v/>
      </c>
      <c r="P221" s="48" t="str">
        <f>IFERROR(VLOOKUP(K221,色々!P:Q,2,0),"")</f>
        <v/>
      </c>
      <c r="Q221" s="48" t="str">
        <f>IFERROR(VLOOKUP(L221,クラス!B:C,2,0),"")</f>
        <v/>
      </c>
    </row>
    <row r="222" spans="5:17" x14ac:dyDescent="0.15">
      <c r="E222" t="str">
        <f>IFERROR(リレーチーム[[#This Row],[チーム番号]],"")</f>
        <v/>
      </c>
      <c r="F222" t="str">
        <f>IFERROR(リレーチーム[[#This Row],[チーム名]],"")</f>
        <v/>
      </c>
      <c r="G222" t="str">
        <f>IFERROR(リレーチーム[[#This Row],[チーム名カナ]],"")</f>
        <v/>
      </c>
      <c r="H222" t="str">
        <f>IFERROR(リレーチーム[[#This Row],[所属番号]],"")</f>
        <v/>
      </c>
      <c r="I222" t="str">
        <f>IFERROR(リレーチーム[[#This Row],[種目コード]],"")</f>
        <v/>
      </c>
      <c r="J222" t="str">
        <f>IFERROR(リレーチーム[[#This Row],[距離コード]],"")</f>
        <v/>
      </c>
      <c r="K222" t="str">
        <f>IFERROR(リレーチーム[[#This Row],[性別コード]],"")</f>
        <v/>
      </c>
      <c r="L222" t="str">
        <f>IFERROR(リレーチーム[[#This Row],[新記録判定クラス]],"")</f>
        <v/>
      </c>
      <c r="M222" t="str">
        <f>IFERROR(リレーチーム[[#This Row],[エントリータイム]],"")</f>
        <v/>
      </c>
      <c r="N222" t="str">
        <f>IFERROR(VLOOKUP(I222,色々!L:M,2,0),"")</f>
        <v/>
      </c>
      <c r="O222" s="48" t="str">
        <f>IFERROR(VLOOKUP(J222,色々!P:R,3,0),"")</f>
        <v/>
      </c>
      <c r="P222" s="48" t="str">
        <f>IFERROR(VLOOKUP(K222,色々!P:Q,2,0),"")</f>
        <v/>
      </c>
      <c r="Q222" s="48" t="str">
        <f>IFERROR(VLOOKUP(L222,クラス!B:C,2,0),"")</f>
        <v/>
      </c>
    </row>
    <row r="223" spans="5:17" x14ac:dyDescent="0.15">
      <c r="E223" t="str">
        <f>IFERROR(リレーチーム[[#This Row],[チーム番号]],"")</f>
        <v/>
      </c>
      <c r="F223" t="str">
        <f>IFERROR(リレーチーム[[#This Row],[チーム名]],"")</f>
        <v/>
      </c>
      <c r="G223" t="str">
        <f>IFERROR(リレーチーム[[#This Row],[チーム名カナ]],"")</f>
        <v/>
      </c>
      <c r="H223" t="str">
        <f>IFERROR(リレーチーム[[#This Row],[所属番号]],"")</f>
        <v/>
      </c>
      <c r="I223" t="str">
        <f>IFERROR(リレーチーム[[#This Row],[種目コード]],"")</f>
        <v/>
      </c>
      <c r="J223" t="str">
        <f>IFERROR(リレーチーム[[#This Row],[距離コード]],"")</f>
        <v/>
      </c>
      <c r="K223" t="str">
        <f>IFERROR(リレーチーム[[#This Row],[性別コード]],"")</f>
        <v/>
      </c>
      <c r="L223" t="str">
        <f>IFERROR(リレーチーム[[#This Row],[新記録判定クラス]],"")</f>
        <v/>
      </c>
      <c r="M223" t="str">
        <f>IFERROR(リレーチーム[[#This Row],[エントリータイム]],"")</f>
        <v/>
      </c>
      <c r="N223" t="str">
        <f>IFERROR(VLOOKUP(I223,色々!L:M,2,0),"")</f>
        <v/>
      </c>
      <c r="O223" s="48" t="str">
        <f>IFERROR(VLOOKUP(J223,色々!P:R,3,0),"")</f>
        <v/>
      </c>
      <c r="P223" s="48" t="str">
        <f>IFERROR(VLOOKUP(K223,色々!P:Q,2,0),"")</f>
        <v/>
      </c>
      <c r="Q223" s="48" t="str">
        <f>IFERROR(VLOOKUP(L223,クラス!B:C,2,0),"")</f>
        <v/>
      </c>
    </row>
    <row r="224" spans="5:17" x14ac:dyDescent="0.15">
      <c r="E224" t="str">
        <f>IFERROR(リレーチーム[[#This Row],[チーム番号]],"")</f>
        <v/>
      </c>
      <c r="F224" t="str">
        <f>IFERROR(リレーチーム[[#This Row],[チーム名]],"")</f>
        <v/>
      </c>
      <c r="G224" t="str">
        <f>IFERROR(リレーチーム[[#This Row],[チーム名カナ]],"")</f>
        <v/>
      </c>
      <c r="H224" t="str">
        <f>IFERROR(リレーチーム[[#This Row],[所属番号]],"")</f>
        <v/>
      </c>
      <c r="I224" t="str">
        <f>IFERROR(リレーチーム[[#This Row],[種目コード]],"")</f>
        <v/>
      </c>
      <c r="J224" t="str">
        <f>IFERROR(リレーチーム[[#This Row],[距離コード]],"")</f>
        <v/>
      </c>
      <c r="K224" t="str">
        <f>IFERROR(リレーチーム[[#This Row],[性別コード]],"")</f>
        <v/>
      </c>
      <c r="L224" t="str">
        <f>IFERROR(リレーチーム[[#This Row],[新記録判定クラス]],"")</f>
        <v/>
      </c>
      <c r="M224" t="str">
        <f>IFERROR(リレーチーム[[#This Row],[エントリータイム]],"")</f>
        <v/>
      </c>
      <c r="N224" t="str">
        <f>IFERROR(VLOOKUP(I224,色々!L:M,2,0),"")</f>
        <v/>
      </c>
      <c r="O224" s="48" t="str">
        <f>IFERROR(VLOOKUP(J224,色々!P:R,3,0),"")</f>
        <v/>
      </c>
      <c r="P224" s="48" t="str">
        <f>IFERROR(VLOOKUP(K224,色々!P:Q,2,0),"")</f>
        <v/>
      </c>
      <c r="Q224" s="48" t="str">
        <f>IFERROR(VLOOKUP(L224,クラス!B:C,2,0),"")</f>
        <v/>
      </c>
    </row>
    <row r="225" spans="5:17" x14ac:dyDescent="0.15">
      <c r="E225" t="str">
        <f>IFERROR(リレーチーム[[#This Row],[チーム番号]],"")</f>
        <v/>
      </c>
      <c r="F225" t="str">
        <f>IFERROR(リレーチーム[[#This Row],[チーム名]],"")</f>
        <v/>
      </c>
      <c r="G225" t="str">
        <f>IFERROR(リレーチーム[[#This Row],[チーム名カナ]],"")</f>
        <v/>
      </c>
      <c r="H225" t="str">
        <f>IFERROR(リレーチーム[[#This Row],[所属番号]],"")</f>
        <v/>
      </c>
      <c r="I225" t="str">
        <f>IFERROR(リレーチーム[[#This Row],[種目コード]],"")</f>
        <v/>
      </c>
      <c r="J225" t="str">
        <f>IFERROR(リレーチーム[[#This Row],[距離コード]],"")</f>
        <v/>
      </c>
      <c r="K225" t="str">
        <f>IFERROR(リレーチーム[[#This Row],[性別コード]],"")</f>
        <v/>
      </c>
      <c r="L225" t="str">
        <f>IFERROR(リレーチーム[[#This Row],[新記録判定クラス]],"")</f>
        <v/>
      </c>
      <c r="M225" t="str">
        <f>IFERROR(リレーチーム[[#This Row],[エントリータイム]],"")</f>
        <v/>
      </c>
      <c r="N225" t="str">
        <f>IFERROR(VLOOKUP(I225,色々!L:M,2,0),"")</f>
        <v/>
      </c>
      <c r="O225" s="48" t="str">
        <f>IFERROR(VLOOKUP(J225,色々!P:R,3,0),"")</f>
        <v/>
      </c>
      <c r="P225" s="48" t="str">
        <f>IFERROR(VLOOKUP(K225,色々!P:Q,2,0),"")</f>
        <v/>
      </c>
      <c r="Q225" s="48" t="str">
        <f>IFERROR(VLOOKUP(L225,クラス!B:C,2,0),"")</f>
        <v/>
      </c>
    </row>
    <row r="226" spans="5:17" x14ac:dyDescent="0.15">
      <c r="E226" t="str">
        <f>IFERROR(リレーチーム[[#This Row],[チーム番号]],"")</f>
        <v/>
      </c>
      <c r="F226" t="str">
        <f>IFERROR(リレーチーム[[#This Row],[チーム名]],"")</f>
        <v/>
      </c>
      <c r="G226" t="str">
        <f>IFERROR(リレーチーム[[#This Row],[チーム名カナ]],"")</f>
        <v/>
      </c>
      <c r="H226" t="str">
        <f>IFERROR(リレーチーム[[#This Row],[所属番号]],"")</f>
        <v/>
      </c>
      <c r="I226" t="str">
        <f>IFERROR(リレーチーム[[#This Row],[種目コード]],"")</f>
        <v/>
      </c>
      <c r="J226" t="str">
        <f>IFERROR(リレーチーム[[#This Row],[距離コード]],"")</f>
        <v/>
      </c>
      <c r="K226" t="str">
        <f>IFERROR(リレーチーム[[#This Row],[性別コード]],"")</f>
        <v/>
      </c>
      <c r="L226" t="str">
        <f>IFERROR(リレーチーム[[#This Row],[新記録判定クラス]],"")</f>
        <v/>
      </c>
      <c r="M226" t="str">
        <f>IFERROR(リレーチーム[[#This Row],[エントリータイム]],"")</f>
        <v/>
      </c>
      <c r="N226" t="str">
        <f>IFERROR(VLOOKUP(I226,色々!L:M,2,0),"")</f>
        <v/>
      </c>
      <c r="O226" s="48" t="str">
        <f>IFERROR(VLOOKUP(J226,色々!P:R,3,0),"")</f>
        <v/>
      </c>
      <c r="P226" s="48" t="str">
        <f>IFERROR(VLOOKUP(K226,色々!P:Q,2,0),"")</f>
        <v/>
      </c>
      <c r="Q226" s="48" t="str">
        <f>IFERROR(VLOOKUP(L226,クラス!B:C,2,0),"")</f>
        <v/>
      </c>
    </row>
    <row r="227" spans="5:17" x14ac:dyDescent="0.15">
      <c r="E227" t="str">
        <f>IFERROR(リレーチーム[[#This Row],[チーム番号]],"")</f>
        <v/>
      </c>
      <c r="F227" t="str">
        <f>IFERROR(リレーチーム[[#This Row],[チーム名]],"")</f>
        <v/>
      </c>
      <c r="G227" t="str">
        <f>IFERROR(リレーチーム[[#This Row],[チーム名カナ]],"")</f>
        <v/>
      </c>
      <c r="H227" t="str">
        <f>IFERROR(リレーチーム[[#This Row],[所属番号]],"")</f>
        <v/>
      </c>
      <c r="I227" t="str">
        <f>IFERROR(リレーチーム[[#This Row],[種目コード]],"")</f>
        <v/>
      </c>
      <c r="J227" t="str">
        <f>IFERROR(リレーチーム[[#This Row],[距離コード]],"")</f>
        <v/>
      </c>
      <c r="K227" t="str">
        <f>IFERROR(リレーチーム[[#This Row],[性別コード]],"")</f>
        <v/>
      </c>
      <c r="L227" t="str">
        <f>IFERROR(リレーチーム[[#This Row],[新記録判定クラス]],"")</f>
        <v/>
      </c>
      <c r="M227" t="str">
        <f>IFERROR(リレーチーム[[#This Row],[エントリータイム]],"")</f>
        <v/>
      </c>
      <c r="N227" t="str">
        <f>IFERROR(VLOOKUP(I227,色々!L:M,2,0),"")</f>
        <v/>
      </c>
      <c r="O227" s="48" t="str">
        <f>IFERROR(VLOOKUP(J227,色々!P:R,3,0),"")</f>
        <v/>
      </c>
      <c r="P227" s="48" t="str">
        <f>IFERROR(VLOOKUP(K227,色々!P:Q,2,0),"")</f>
        <v/>
      </c>
      <c r="Q227" s="48" t="str">
        <f>IFERROR(VLOOKUP(L227,クラス!B:C,2,0),"")</f>
        <v/>
      </c>
    </row>
    <row r="228" spans="5:17" x14ac:dyDescent="0.15">
      <c r="E228" t="str">
        <f>IFERROR(リレーチーム[[#This Row],[チーム番号]],"")</f>
        <v/>
      </c>
      <c r="F228" t="str">
        <f>IFERROR(リレーチーム[[#This Row],[チーム名]],"")</f>
        <v/>
      </c>
      <c r="G228" t="str">
        <f>IFERROR(リレーチーム[[#This Row],[チーム名カナ]],"")</f>
        <v/>
      </c>
      <c r="H228" t="str">
        <f>IFERROR(リレーチーム[[#This Row],[所属番号]],"")</f>
        <v/>
      </c>
      <c r="I228" t="str">
        <f>IFERROR(リレーチーム[[#This Row],[種目コード]],"")</f>
        <v/>
      </c>
      <c r="J228" t="str">
        <f>IFERROR(リレーチーム[[#This Row],[距離コード]],"")</f>
        <v/>
      </c>
      <c r="K228" t="str">
        <f>IFERROR(リレーチーム[[#This Row],[性別コード]],"")</f>
        <v/>
      </c>
      <c r="L228" t="str">
        <f>IFERROR(リレーチーム[[#This Row],[新記録判定クラス]],"")</f>
        <v/>
      </c>
      <c r="M228" t="str">
        <f>IFERROR(リレーチーム[[#This Row],[エントリータイム]],"")</f>
        <v/>
      </c>
      <c r="N228" t="str">
        <f>IFERROR(VLOOKUP(I228,色々!L:M,2,0),"")</f>
        <v/>
      </c>
      <c r="O228" s="48" t="str">
        <f>IFERROR(VLOOKUP(J228,色々!P:R,3,0),"")</f>
        <v/>
      </c>
      <c r="P228" s="48" t="str">
        <f>IFERROR(VLOOKUP(K228,色々!P:Q,2,0),"")</f>
        <v/>
      </c>
      <c r="Q228" s="48" t="str">
        <f>IFERROR(VLOOKUP(L228,クラス!B:C,2,0),"")</f>
        <v/>
      </c>
    </row>
    <row r="229" spans="5:17" x14ac:dyDescent="0.15">
      <c r="E229" t="str">
        <f>IFERROR(リレーチーム[[#This Row],[チーム番号]],"")</f>
        <v/>
      </c>
      <c r="F229" t="str">
        <f>IFERROR(リレーチーム[[#This Row],[チーム名]],"")</f>
        <v/>
      </c>
      <c r="G229" t="str">
        <f>IFERROR(リレーチーム[[#This Row],[チーム名カナ]],"")</f>
        <v/>
      </c>
      <c r="H229" t="str">
        <f>IFERROR(リレーチーム[[#This Row],[所属番号]],"")</f>
        <v/>
      </c>
      <c r="I229" t="str">
        <f>IFERROR(リレーチーム[[#This Row],[種目コード]],"")</f>
        <v/>
      </c>
      <c r="J229" t="str">
        <f>IFERROR(リレーチーム[[#This Row],[距離コード]],"")</f>
        <v/>
      </c>
      <c r="K229" t="str">
        <f>IFERROR(リレーチーム[[#This Row],[性別コード]],"")</f>
        <v/>
      </c>
      <c r="L229" t="str">
        <f>IFERROR(リレーチーム[[#This Row],[新記録判定クラス]],"")</f>
        <v/>
      </c>
      <c r="M229" t="str">
        <f>IFERROR(リレーチーム[[#This Row],[エントリータイム]],"")</f>
        <v/>
      </c>
      <c r="N229" t="str">
        <f>IFERROR(VLOOKUP(I229,色々!L:M,2,0),"")</f>
        <v/>
      </c>
      <c r="O229" s="48" t="str">
        <f>IFERROR(VLOOKUP(J229,色々!P:R,3,0),"")</f>
        <v/>
      </c>
      <c r="P229" s="48" t="str">
        <f>IFERROR(VLOOKUP(K229,色々!P:Q,2,0),"")</f>
        <v/>
      </c>
      <c r="Q229" s="48" t="str">
        <f>IFERROR(VLOOKUP(L229,クラス!B:C,2,0),"")</f>
        <v/>
      </c>
    </row>
    <row r="230" spans="5:17" x14ac:dyDescent="0.15">
      <c r="E230" t="str">
        <f>IFERROR(リレーチーム[[#This Row],[チーム番号]],"")</f>
        <v/>
      </c>
      <c r="F230" t="str">
        <f>IFERROR(リレーチーム[[#This Row],[チーム名]],"")</f>
        <v/>
      </c>
      <c r="G230" t="str">
        <f>IFERROR(リレーチーム[[#This Row],[チーム名カナ]],"")</f>
        <v/>
      </c>
      <c r="H230" t="str">
        <f>IFERROR(リレーチーム[[#This Row],[所属番号]],"")</f>
        <v/>
      </c>
      <c r="I230" t="str">
        <f>IFERROR(リレーチーム[[#This Row],[種目コード]],"")</f>
        <v/>
      </c>
      <c r="J230" t="str">
        <f>IFERROR(リレーチーム[[#This Row],[距離コード]],"")</f>
        <v/>
      </c>
      <c r="K230" t="str">
        <f>IFERROR(リレーチーム[[#This Row],[性別コード]],"")</f>
        <v/>
      </c>
      <c r="L230" t="str">
        <f>IFERROR(リレーチーム[[#This Row],[新記録判定クラス]],"")</f>
        <v/>
      </c>
      <c r="M230" t="str">
        <f>IFERROR(リレーチーム[[#This Row],[エントリータイム]],"")</f>
        <v/>
      </c>
      <c r="N230" t="str">
        <f>IFERROR(VLOOKUP(I230,色々!L:M,2,0),"")</f>
        <v/>
      </c>
      <c r="O230" s="48" t="str">
        <f>IFERROR(VLOOKUP(J230,色々!P:R,3,0),"")</f>
        <v/>
      </c>
      <c r="P230" s="48" t="str">
        <f>IFERROR(VLOOKUP(K230,色々!P:Q,2,0),"")</f>
        <v/>
      </c>
      <c r="Q230" s="48" t="str">
        <f>IFERROR(VLOOKUP(L230,クラス!B:C,2,0),"")</f>
        <v/>
      </c>
    </row>
    <row r="231" spans="5:17" x14ac:dyDescent="0.15">
      <c r="E231" t="str">
        <f>IFERROR(リレーチーム[[#This Row],[チーム番号]],"")</f>
        <v/>
      </c>
      <c r="F231" t="str">
        <f>IFERROR(リレーチーム[[#This Row],[チーム名]],"")</f>
        <v/>
      </c>
      <c r="G231" t="str">
        <f>IFERROR(リレーチーム[[#This Row],[チーム名カナ]],"")</f>
        <v/>
      </c>
      <c r="H231" t="str">
        <f>IFERROR(リレーチーム[[#This Row],[所属番号]],"")</f>
        <v/>
      </c>
      <c r="I231" t="str">
        <f>IFERROR(リレーチーム[[#This Row],[種目コード]],"")</f>
        <v/>
      </c>
      <c r="J231" t="str">
        <f>IFERROR(リレーチーム[[#This Row],[距離コード]],"")</f>
        <v/>
      </c>
      <c r="K231" t="str">
        <f>IFERROR(リレーチーム[[#This Row],[性別コード]],"")</f>
        <v/>
      </c>
      <c r="L231" t="str">
        <f>IFERROR(リレーチーム[[#This Row],[新記録判定クラス]],"")</f>
        <v/>
      </c>
      <c r="M231" t="str">
        <f>IFERROR(リレーチーム[[#This Row],[エントリータイム]],"")</f>
        <v/>
      </c>
      <c r="N231" t="str">
        <f>IFERROR(VLOOKUP(I231,色々!L:M,2,0),"")</f>
        <v/>
      </c>
      <c r="O231" s="48" t="str">
        <f>IFERROR(VLOOKUP(J231,色々!P:R,3,0),"")</f>
        <v/>
      </c>
      <c r="P231" s="48" t="str">
        <f>IFERROR(VLOOKUP(K231,色々!P:Q,2,0),"")</f>
        <v/>
      </c>
      <c r="Q231" s="48" t="str">
        <f>IFERROR(VLOOKUP(L231,クラス!B:C,2,0),"")</f>
        <v/>
      </c>
    </row>
    <row r="232" spans="5:17" x14ac:dyDescent="0.15">
      <c r="E232" t="str">
        <f>IFERROR(リレーチーム[[#This Row],[チーム番号]],"")</f>
        <v/>
      </c>
      <c r="F232" t="str">
        <f>IFERROR(リレーチーム[[#This Row],[チーム名]],"")</f>
        <v/>
      </c>
      <c r="G232" t="str">
        <f>IFERROR(リレーチーム[[#This Row],[チーム名カナ]],"")</f>
        <v/>
      </c>
      <c r="H232" t="str">
        <f>IFERROR(リレーチーム[[#This Row],[所属番号]],"")</f>
        <v/>
      </c>
      <c r="I232" t="str">
        <f>IFERROR(リレーチーム[[#This Row],[種目コード]],"")</f>
        <v/>
      </c>
      <c r="J232" t="str">
        <f>IFERROR(リレーチーム[[#This Row],[距離コード]],"")</f>
        <v/>
      </c>
      <c r="K232" t="str">
        <f>IFERROR(リレーチーム[[#This Row],[性別コード]],"")</f>
        <v/>
      </c>
      <c r="L232" t="str">
        <f>IFERROR(リレーチーム[[#This Row],[新記録判定クラス]],"")</f>
        <v/>
      </c>
      <c r="M232" t="str">
        <f>IFERROR(リレーチーム[[#This Row],[エントリータイム]],"")</f>
        <v/>
      </c>
      <c r="N232" t="str">
        <f>IFERROR(VLOOKUP(I232,色々!L:M,2,0),"")</f>
        <v/>
      </c>
      <c r="O232" s="48" t="str">
        <f>IFERROR(VLOOKUP(J232,色々!P:R,3,0),"")</f>
        <v/>
      </c>
      <c r="P232" s="48" t="str">
        <f>IFERROR(VLOOKUP(K232,色々!P:Q,2,0),"")</f>
        <v/>
      </c>
      <c r="Q232" s="48" t="str">
        <f>IFERROR(VLOOKUP(L232,クラス!B:C,2,0),"")</f>
        <v/>
      </c>
    </row>
    <row r="233" spans="5:17" x14ac:dyDescent="0.15">
      <c r="E233" t="str">
        <f>IFERROR(リレーチーム[[#This Row],[チーム番号]],"")</f>
        <v/>
      </c>
      <c r="F233" t="str">
        <f>IFERROR(リレーチーム[[#This Row],[チーム名]],"")</f>
        <v/>
      </c>
      <c r="G233" t="str">
        <f>IFERROR(リレーチーム[[#This Row],[チーム名カナ]],"")</f>
        <v/>
      </c>
      <c r="H233" t="str">
        <f>IFERROR(リレーチーム[[#This Row],[所属番号]],"")</f>
        <v/>
      </c>
      <c r="I233" t="str">
        <f>IFERROR(リレーチーム[[#This Row],[種目コード]],"")</f>
        <v/>
      </c>
      <c r="J233" t="str">
        <f>IFERROR(リレーチーム[[#This Row],[距離コード]],"")</f>
        <v/>
      </c>
      <c r="K233" t="str">
        <f>IFERROR(リレーチーム[[#This Row],[性別コード]],"")</f>
        <v/>
      </c>
      <c r="L233" t="str">
        <f>IFERROR(リレーチーム[[#This Row],[新記録判定クラス]],"")</f>
        <v/>
      </c>
      <c r="M233" t="str">
        <f>IFERROR(リレーチーム[[#This Row],[エントリータイム]],"")</f>
        <v/>
      </c>
      <c r="N233" t="str">
        <f>IFERROR(VLOOKUP(I233,色々!L:M,2,0),"")</f>
        <v/>
      </c>
      <c r="O233" s="48" t="str">
        <f>IFERROR(VLOOKUP(J233,色々!P:R,3,0),"")</f>
        <v/>
      </c>
      <c r="P233" s="48" t="str">
        <f>IFERROR(VLOOKUP(K233,色々!P:Q,2,0),"")</f>
        <v/>
      </c>
      <c r="Q233" s="48" t="str">
        <f>IFERROR(VLOOKUP(L233,クラス!B:C,2,0),"")</f>
        <v/>
      </c>
    </row>
    <row r="234" spans="5:17" x14ac:dyDescent="0.15">
      <c r="E234" t="str">
        <f>IFERROR(リレーチーム[[#This Row],[チーム番号]],"")</f>
        <v/>
      </c>
      <c r="F234" t="str">
        <f>IFERROR(リレーチーム[[#This Row],[チーム名]],"")</f>
        <v/>
      </c>
      <c r="G234" t="str">
        <f>IFERROR(リレーチーム[[#This Row],[チーム名カナ]],"")</f>
        <v/>
      </c>
      <c r="H234" t="str">
        <f>IFERROR(リレーチーム[[#This Row],[所属番号]],"")</f>
        <v/>
      </c>
      <c r="I234" t="str">
        <f>IFERROR(リレーチーム[[#This Row],[種目コード]],"")</f>
        <v/>
      </c>
      <c r="J234" t="str">
        <f>IFERROR(リレーチーム[[#This Row],[距離コード]],"")</f>
        <v/>
      </c>
      <c r="K234" t="str">
        <f>IFERROR(リレーチーム[[#This Row],[性別コード]],"")</f>
        <v/>
      </c>
      <c r="L234" t="str">
        <f>IFERROR(リレーチーム[[#This Row],[新記録判定クラス]],"")</f>
        <v/>
      </c>
      <c r="M234" t="str">
        <f>IFERROR(リレーチーム[[#This Row],[エントリータイム]],"")</f>
        <v/>
      </c>
      <c r="N234" t="str">
        <f>IFERROR(VLOOKUP(I234,色々!L:M,2,0),"")</f>
        <v/>
      </c>
      <c r="O234" s="48" t="str">
        <f>IFERROR(VLOOKUP(J234,色々!P:R,3,0),"")</f>
        <v/>
      </c>
      <c r="P234" s="48" t="str">
        <f>IFERROR(VLOOKUP(K234,色々!P:Q,2,0),"")</f>
        <v/>
      </c>
      <c r="Q234" s="48" t="str">
        <f>IFERROR(VLOOKUP(L234,クラス!B:C,2,0),"")</f>
        <v/>
      </c>
    </row>
    <row r="235" spans="5:17" x14ac:dyDescent="0.15">
      <c r="E235" t="str">
        <f>IFERROR(リレーチーム[[#This Row],[チーム番号]],"")</f>
        <v/>
      </c>
      <c r="F235" t="str">
        <f>IFERROR(リレーチーム[[#This Row],[チーム名]],"")</f>
        <v/>
      </c>
      <c r="G235" t="str">
        <f>IFERROR(リレーチーム[[#This Row],[チーム名カナ]],"")</f>
        <v/>
      </c>
      <c r="H235" t="str">
        <f>IFERROR(リレーチーム[[#This Row],[所属番号]],"")</f>
        <v/>
      </c>
      <c r="I235" t="str">
        <f>IFERROR(リレーチーム[[#This Row],[種目コード]],"")</f>
        <v/>
      </c>
      <c r="J235" t="str">
        <f>IFERROR(リレーチーム[[#This Row],[距離コード]],"")</f>
        <v/>
      </c>
      <c r="K235" t="str">
        <f>IFERROR(リレーチーム[[#This Row],[性別コード]],"")</f>
        <v/>
      </c>
      <c r="L235" t="str">
        <f>IFERROR(リレーチーム[[#This Row],[新記録判定クラス]],"")</f>
        <v/>
      </c>
      <c r="M235" t="str">
        <f>IFERROR(リレーチーム[[#This Row],[エントリータイム]],"")</f>
        <v/>
      </c>
      <c r="N235" t="str">
        <f>IFERROR(VLOOKUP(I235,色々!L:M,2,0),"")</f>
        <v/>
      </c>
      <c r="O235" s="48" t="str">
        <f>IFERROR(VLOOKUP(J235,色々!P:R,3,0),"")</f>
        <v/>
      </c>
      <c r="P235" s="48" t="str">
        <f>IFERROR(VLOOKUP(K235,色々!P:Q,2,0),"")</f>
        <v/>
      </c>
      <c r="Q235" s="48" t="str">
        <f>IFERROR(VLOOKUP(L235,クラス!B:C,2,0),"")</f>
        <v/>
      </c>
    </row>
    <row r="236" spans="5:17" x14ac:dyDescent="0.15">
      <c r="E236" t="str">
        <f>IFERROR(リレーチーム[[#This Row],[チーム番号]],"")</f>
        <v/>
      </c>
      <c r="F236" t="str">
        <f>IFERROR(リレーチーム[[#This Row],[チーム名]],"")</f>
        <v/>
      </c>
      <c r="G236" t="str">
        <f>IFERROR(リレーチーム[[#This Row],[チーム名カナ]],"")</f>
        <v/>
      </c>
      <c r="H236" t="str">
        <f>IFERROR(リレーチーム[[#This Row],[所属番号]],"")</f>
        <v/>
      </c>
      <c r="I236" t="str">
        <f>IFERROR(リレーチーム[[#This Row],[種目コード]],"")</f>
        <v/>
      </c>
      <c r="J236" t="str">
        <f>IFERROR(リレーチーム[[#This Row],[距離コード]],"")</f>
        <v/>
      </c>
      <c r="K236" t="str">
        <f>IFERROR(リレーチーム[[#This Row],[性別コード]],"")</f>
        <v/>
      </c>
      <c r="L236" t="str">
        <f>IFERROR(リレーチーム[[#This Row],[新記録判定クラス]],"")</f>
        <v/>
      </c>
      <c r="M236" t="str">
        <f>IFERROR(リレーチーム[[#This Row],[エントリータイム]],"")</f>
        <v/>
      </c>
      <c r="N236" t="str">
        <f>IFERROR(VLOOKUP(I236,色々!L:M,2,0),"")</f>
        <v/>
      </c>
      <c r="O236" s="48" t="str">
        <f>IFERROR(VLOOKUP(J236,色々!P:R,3,0),"")</f>
        <v/>
      </c>
      <c r="P236" s="48" t="str">
        <f>IFERROR(VLOOKUP(K236,色々!P:Q,2,0),"")</f>
        <v/>
      </c>
      <c r="Q236" s="48" t="str">
        <f>IFERROR(VLOOKUP(L236,クラス!B:C,2,0),"")</f>
        <v/>
      </c>
    </row>
    <row r="237" spans="5:17" x14ac:dyDescent="0.15">
      <c r="E237" t="str">
        <f>IFERROR(リレーチーム[[#This Row],[チーム番号]],"")</f>
        <v/>
      </c>
      <c r="F237" t="str">
        <f>IFERROR(リレーチーム[[#This Row],[チーム名]],"")</f>
        <v/>
      </c>
      <c r="G237" t="str">
        <f>IFERROR(リレーチーム[[#This Row],[チーム名カナ]],"")</f>
        <v/>
      </c>
      <c r="H237" t="str">
        <f>IFERROR(リレーチーム[[#This Row],[所属番号]],"")</f>
        <v/>
      </c>
      <c r="I237" t="str">
        <f>IFERROR(リレーチーム[[#This Row],[種目コード]],"")</f>
        <v/>
      </c>
      <c r="J237" t="str">
        <f>IFERROR(リレーチーム[[#This Row],[距離コード]],"")</f>
        <v/>
      </c>
      <c r="K237" t="str">
        <f>IFERROR(リレーチーム[[#This Row],[性別コード]],"")</f>
        <v/>
      </c>
      <c r="L237" t="str">
        <f>IFERROR(リレーチーム[[#This Row],[新記録判定クラス]],"")</f>
        <v/>
      </c>
      <c r="M237" t="str">
        <f>IFERROR(リレーチーム[[#This Row],[エントリータイム]],"")</f>
        <v/>
      </c>
      <c r="N237" t="str">
        <f>IFERROR(VLOOKUP(I237,色々!L:M,2,0),"")</f>
        <v/>
      </c>
      <c r="O237" s="48" t="str">
        <f>IFERROR(VLOOKUP(J237,色々!P:R,3,0),"")</f>
        <v/>
      </c>
      <c r="P237" s="48" t="str">
        <f>IFERROR(VLOOKUP(K237,色々!P:Q,2,0),"")</f>
        <v/>
      </c>
      <c r="Q237" s="48" t="str">
        <f>IFERROR(VLOOKUP(L237,クラス!B:C,2,0),"")</f>
        <v/>
      </c>
    </row>
    <row r="238" spans="5:17" x14ac:dyDescent="0.15">
      <c r="E238" t="str">
        <f>IFERROR(リレーチーム[[#This Row],[チーム番号]],"")</f>
        <v/>
      </c>
      <c r="F238" t="str">
        <f>IFERROR(リレーチーム[[#This Row],[チーム名]],"")</f>
        <v/>
      </c>
      <c r="G238" t="str">
        <f>IFERROR(リレーチーム[[#This Row],[チーム名カナ]],"")</f>
        <v/>
      </c>
      <c r="H238" t="str">
        <f>IFERROR(リレーチーム[[#This Row],[所属番号]],"")</f>
        <v/>
      </c>
      <c r="I238" t="str">
        <f>IFERROR(リレーチーム[[#This Row],[種目コード]],"")</f>
        <v/>
      </c>
      <c r="J238" t="str">
        <f>IFERROR(リレーチーム[[#This Row],[距離コード]],"")</f>
        <v/>
      </c>
      <c r="K238" t="str">
        <f>IFERROR(リレーチーム[[#This Row],[性別コード]],"")</f>
        <v/>
      </c>
      <c r="L238" t="str">
        <f>IFERROR(リレーチーム[[#This Row],[新記録判定クラス]],"")</f>
        <v/>
      </c>
      <c r="M238" t="str">
        <f>IFERROR(リレーチーム[[#This Row],[エントリータイム]],"")</f>
        <v/>
      </c>
      <c r="N238" t="str">
        <f>IFERROR(VLOOKUP(I238,色々!L:M,2,0),"")</f>
        <v/>
      </c>
      <c r="O238" s="48" t="str">
        <f>IFERROR(VLOOKUP(J238,色々!P:R,3,0),"")</f>
        <v/>
      </c>
      <c r="P238" s="48" t="str">
        <f>IFERROR(VLOOKUP(K238,色々!P:Q,2,0),"")</f>
        <v/>
      </c>
      <c r="Q238" s="48" t="str">
        <f>IFERROR(VLOOKUP(L238,クラス!B:C,2,0),"")</f>
        <v/>
      </c>
    </row>
    <row r="239" spans="5:17" x14ac:dyDescent="0.15">
      <c r="E239" t="str">
        <f>IFERROR(リレーチーム[[#This Row],[チーム番号]],"")</f>
        <v/>
      </c>
      <c r="F239" t="str">
        <f>IFERROR(リレーチーム[[#This Row],[チーム名]],"")</f>
        <v/>
      </c>
      <c r="G239" t="str">
        <f>IFERROR(リレーチーム[[#This Row],[チーム名カナ]],"")</f>
        <v/>
      </c>
      <c r="H239" t="str">
        <f>IFERROR(リレーチーム[[#This Row],[所属番号]],"")</f>
        <v/>
      </c>
      <c r="I239" t="str">
        <f>IFERROR(リレーチーム[[#This Row],[種目コード]],"")</f>
        <v/>
      </c>
      <c r="J239" t="str">
        <f>IFERROR(リレーチーム[[#This Row],[距離コード]],"")</f>
        <v/>
      </c>
      <c r="K239" t="str">
        <f>IFERROR(リレーチーム[[#This Row],[性別コード]],"")</f>
        <v/>
      </c>
      <c r="L239" t="str">
        <f>IFERROR(リレーチーム[[#This Row],[新記録判定クラス]],"")</f>
        <v/>
      </c>
      <c r="M239" t="str">
        <f>IFERROR(リレーチーム[[#This Row],[エントリータイム]],"")</f>
        <v/>
      </c>
      <c r="N239" t="str">
        <f>IFERROR(VLOOKUP(I239,色々!L:M,2,0),"")</f>
        <v/>
      </c>
      <c r="O239" s="48" t="str">
        <f>IFERROR(VLOOKUP(J239,色々!P:R,3,0),"")</f>
        <v/>
      </c>
      <c r="P239" s="48" t="str">
        <f>IFERROR(VLOOKUP(K239,色々!P:Q,2,0),"")</f>
        <v/>
      </c>
      <c r="Q239" s="48" t="str">
        <f>IFERROR(VLOOKUP(L239,クラス!B:C,2,0),"")</f>
        <v/>
      </c>
    </row>
    <row r="240" spans="5:17" x14ac:dyDescent="0.15">
      <c r="E240" t="str">
        <f>IFERROR(リレーチーム[[#This Row],[チーム番号]],"")</f>
        <v/>
      </c>
      <c r="F240" t="str">
        <f>IFERROR(リレーチーム[[#This Row],[チーム名]],"")</f>
        <v/>
      </c>
      <c r="G240" t="str">
        <f>IFERROR(リレーチーム[[#This Row],[チーム名カナ]],"")</f>
        <v/>
      </c>
      <c r="H240" t="str">
        <f>IFERROR(リレーチーム[[#This Row],[所属番号]],"")</f>
        <v/>
      </c>
      <c r="I240" t="str">
        <f>IFERROR(リレーチーム[[#This Row],[種目コード]],"")</f>
        <v/>
      </c>
      <c r="J240" t="str">
        <f>IFERROR(リレーチーム[[#This Row],[距離コード]],"")</f>
        <v/>
      </c>
      <c r="K240" t="str">
        <f>IFERROR(リレーチーム[[#This Row],[性別コード]],"")</f>
        <v/>
      </c>
      <c r="L240" t="str">
        <f>IFERROR(リレーチーム[[#This Row],[新記録判定クラス]],"")</f>
        <v/>
      </c>
      <c r="M240" t="str">
        <f>IFERROR(リレーチーム[[#This Row],[エントリータイム]],"")</f>
        <v/>
      </c>
      <c r="N240" t="str">
        <f>IFERROR(VLOOKUP(I240,色々!L:M,2,0),"")</f>
        <v/>
      </c>
      <c r="O240" s="48" t="str">
        <f>IFERROR(VLOOKUP(J240,色々!P:R,3,0),"")</f>
        <v/>
      </c>
      <c r="P240" s="48" t="str">
        <f>IFERROR(VLOOKUP(K240,色々!P:Q,2,0),"")</f>
        <v/>
      </c>
      <c r="Q240" s="48" t="str">
        <f>IFERROR(VLOOKUP(L240,クラス!B:C,2,0),"")</f>
        <v/>
      </c>
    </row>
    <row r="241" spans="5:17" x14ac:dyDescent="0.15">
      <c r="E241" t="str">
        <f>IFERROR(リレーチーム[[#This Row],[チーム番号]],"")</f>
        <v/>
      </c>
      <c r="F241" t="str">
        <f>IFERROR(リレーチーム[[#This Row],[チーム名]],"")</f>
        <v/>
      </c>
      <c r="G241" t="str">
        <f>IFERROR(リレーチーム[[#This Row],[チーム名カナ]],"")</f>
        <v/>
      </c>
      <c r="H241" t="str">
        <f>IFERROR(リレーチーム[[#This Row],[所属番号]],"")</f>
        <v/>
      </c>
      <c r="I241" t="str">
        <f>IFERROR(リレーチーム[[#This Row],[種目コード]],"")</f>
        <v/>
      </c>
      <c r="J241" t="str">
        <f>IFERROR(リレーチーム[[#This Row],[距離コード]],"")</f>
        <v/>
      </c>
      <c r="K241" t="str">
        <f>IFERROR(リレーチーム[[#This Row],[性別コード]],"")</f>
        <v/>
      </c>
      <c r="L241" t="str">
        <f>IFERROR(リレーチーム[[#This Row],[新記録判定クラス]],"")</f>
        <v/>
      </c>
      <c r="M241" t="str">
        <f>IFERROR(リレーチーム[[#This Row],[エントリータイム]],"")</f>
        <v/>
      </c>
      <c r="N241" t="str">
        <f>IFERROR(VLOOKUP(I241,色々!L:M,2,0),"")</f>
        <v/>
      </c>
      <c r="O241" s="48" t="str">
        <f>IFERROR(VLOOKUP(J241,色々!P:R,3,0),"")</f>
        <v/>
      </c>
      <c r="P241" s="48" t="str">
        <f>IFERROR(VLOOKUP(K241,色々!P:Q,2,0),"")</f>
        <v/>
      </c>
      <c r="Q241" s="48" t="str">
        <f>IFERROR(VLOOKUP(L241,クラス!B:C,2,0),"")</f>
        <v/>
      </c>
    </row>
    <row r="242" spans="5:17" x14ac:dyDescent="0.15">
      <c r="E242" t="str">
        <f>IFERROR(リレーチーム[[#This Row],[チーム番号]],"")</f>
        <v/>
      </c>
      <c r="F242" t="str">
        <f>IFERROR(リレーチーム[[#This Row],[チーム名]],"")</f>
        <v/>
      </c>
      <c r="G242" t="str">
        <f>IFERROR(リレーチーム[[#This Row],[チーム名カナ]],"")</f>
        <v/>
      </c>
      <c r="H242" t="str">
        <f>IFERROR(リレーチーム[[#This Row],[所属番号]],"")</f>
        <v/>
      </c>
      <c r="I242" t="str">
        <f>IFERROR(リレーチーム[[#This Row],[種目コード]],"")</f>
        <v/>
      </c>
      <c r="J242" t="str">
        <f>IFERROR(リレーチーム[[#This Row],[距離コード]],"")</f>
        <v/>
      </c>
      <c r="K242" t="str">
        <f>IFERROR(リレーチーム[[#This Row],[性別コード]],"")</f>
        <v/>
      </c>
      <c r="L242" t="str">
        <f>IFERROR(リレーチーム[[#This Row],[新記録判定クラス]],"")</f>
        <v/>
      </c>
      <c r="M242" t="str">
        <f>IFERROR(リレーチーム[[#This Row],[エントリータイム]],"")</f>
        <v/>
      </c>
      <c r="N242" t="str">
        <f>IFERROR(VLOOKUP(I242,色々!L:M,2,0),"")</f>
        <v/>
      </c>
      <c r="O242" s="48" t="str">
        <f>IFERROR(VLOOKUP(J242,色々!P:R,3,0),"")</f>
        <v/>
      </c>
      <c r="P242" s="48" t="str">
        <f>IFERROR(VLOOKUP(K242,色々!P:Q,2,0),"")</f>
        <v/>
      </c>
      <c r="Q242" s="48" t="str">
        <f>IFERROR(VLOOKUP(L242,クラス!B:C,2,0),"")</f>
        <v/>
      </c>
    </row>
    <row r="243" spans="5:17" x14ac:dyDescent="0.15">
      <c r="E243" t="str">
        <f>IFERROR(リレーチーム[[#This Row],[チーム番号]],"")</f>
        <v/>
      </c>
      <c r="F243" t="str">
        <f>IFERROR(リレーチーム[[#This Row],[チーム名]],"")</f>
        <v/>
      </c>
      <c r="G243" t="str">
        <f>IFERROR(リレーチーム[[#This Row],[チーム名カナ]],"")</f>
        <v/>
      </c>
      <c r="H243" t="str">
        <f>IFERROR(リレーチーム[[#This Row],[所属番号]],"")</f>
        <v/>
      </c>
      <c r="I243" t="str">
        <f>IFERROR(リレーチーム[[#This Row],[種目コード]],"")</f>
        <v/>
      </c>
      <c r="J243" t="str">
        <f>IFERROR(リレーチーム[[#This Row],[距離コード]],"")</f>
        <v/>
      </c>
      <c r="K243" t="str">
        <f>IFERROR(リレーチーム[[#This Row],[性別コード]],"")</f>
        <v/>
      </c>
      <c r="L243" t="str">
        <f>IFERROR(リレーチーム[[#This Row],[新記録判定クラス]],"")</f>
        <v/>
      </c>
      <c r="M243" t="str">
        <f>IFERROR(リレーチーム[[#This Row],[エントリータイム]],"")</f>
        <v/>
      </c>
      <c r="N243" t="str">
        <f>IFERROR(VLOOKUP(I243,色々!L:M,2,0),"")</f>
        <v/>
      </c>
      <c r="O243" s="48" t="str">
        <f>IFERROR(VLOOKUP(J243,色々!P:R,3,0),"")</f>
        <v/>
      </c>
      <c r="P243" s="48" t="str">
        <f>IFERROR(VLOOKUP(K243,色々!P:Q,2,0),"")</f>
        <v/>
      </c>
      <c r="Q243" s="48" t="str">
        <f>IFERROR(VLOOKUP(L243,クラス!B:C,2,0),"")</f>
        <v/>
      </c>
    </row>
    <row r="244" spans="5:17" x14ac:dyDescent="0.15">
      <c r="E244" t="str">
        <f>IFERROR(リレーチーム[[#This Row],[チーム番号]],"")</f>
        <v/>
      </c>
      <c r="F244" t="str">
        <f>IFERROR(リレーチーム[[#This Row],[チーム名]],"")</f>
        <v/>
      </c>
      <c r="G244" t="str">
        <f>IFERROR(リレーチーム[[#This Row],[チーム名カナ]],"")</f>
        <v/>
      </c>
      <c r="H244" t="str">
        <f>IFERROR(リレーチーム[[#This Row],[所属番号]],"")</f>
        <v/>
      </c>
      <c r="I244" t="str">
        <f>IFERROR(リレーチーム[[#This Row],[種目コード]],"")</f>
        <v/>
      </c>
      <c r="J244" t="str">
        <f>IFERROR(リレーチーム[[#This Row],[距離コード]],"")</f>
        <v/>
      </c>
      <c r="K244" t="str">
        <f>IFERROR(リレーチーム[[#This Row],[性別コード]],"")</f>
        <v/>
      </c>
      <c r="L244" t="str">
        <f>IFERROR(リレーチーム[[#This Row],[新記録判定クラス]],"")</f>
        <v/>
      </c>
      <c r="M244" t="str">
        <f>IFERROR(リレーチーム[[#This Row],[エントリータイム]],"")</f>
        <v/>
      </c>
      <c r="N244" t="str">
        <f>IFERROR(VLOOKUP(I244,色々!L:M,2,0),"")</f>
        <v/>
      </c>
      <c r="O244" s="48" t="str">
        <f>IFERROR(VLOOKUP(J244,色々!P:R,3,0),"")</f>
        <v/>
      </c>
      <c r="P244" s="48" t="str">
        <f>IFERROR(VLOOKUP(K244,色々!P:Q,2,0),"")</f>
        <v/>
      </c>
      <c r="Q244" s="48" t="str">
        <f>IFERROR(VLOOKUP(L244,クラス!B:C,2,0),"")</f>
        <v/>
      </c>
    </row>
    <row r="245" spans="5:17" x14ac:dyDescent="0.15">
      <c r="E245" t="str">
        <f>IFERROR(リレーチーム[[#This Row],[チーム番号]],"")</f>
        <v/>
      </c>
      <c r="F245" t="str">
        <f>IFERROR(リレーチーム[[#This Row],[チーム名]],"")</f>
        <v/>
      </c>
      <c r="G245" t="str">
        <f>IFERROR(リレーチーム[[#This Row],[チーム名カナ]],"")</f>
        <v/>
      </c>
      <c r="H245" t="str">
        <f>IFERROR(リレーチーム[[#This Row],[所属番号]],"")</f>
        <v/>
      </c>
      <c r="I245" t="str">
        <f>IFERROR(リレーチーム[[#This Row],[種目コード]],"")</f>
        <v/>
      </c>
      <c r="J245" t="str">
        <f>IFERROR(リレーチーム[[#This Row],[距離コード]],"")</f>
        <v/>
      </c>
      <c r="K245" t="str">
        <f>IFERROR(リレーチーム[[#This Row],[性別コード]],"")</f>
        <v/>
      </c>
      <c r="L245" t="str">
        <f>IFERROR(リレーチーム[[#This Row],[新記録判定クラス]],"")</f>
        <v/>
      </c>
      <c r="M245" t="str">
        <f>IFERROR(リレーチーム[[#This Row],[エントリータイム]],"")</f>
        <v/>
      </c>
      <c r="N245" t="str">
        <f>IFERROR(VLOOKUP(I245,色々!L:M,2,0),"")</f>
        <v/>
      </c>
      <c r="O245" s="48" t="str">
        <f>IFERROR(VLOOKUP(J245,色々!P:R,3,0),"")</f>
        <v/>
      </c>
      <c r="P245" s="48" t="str">
        <f>IFERROR(VLOOKUP(K245,色々!P:Q,2,0),"")</f>
        <v/>
      </c>
      <c r="Q245" s="48" t="str">
        <f>IFERROR(VLOOKUP(L245,クラス!B:C,2,0),"")</f>
        <v/>
      </c>
    </row>
    <row r="246" spans="5:17" x14ac:dyDescent="0.15">
      <c r="E246" t="str">
        <f>IFERROR(リレーチーム[[#This Row],[チーム番号]],"")</f>
        <v/>
      </c>
      <c r="F246" t="str">
        <f>IFERROR(リレーチーム[[#This Row],[チーム名]],"")</f>
        <v/>
      </c>
      <c r="G246" t="str">
        <f>IFERROR(リレーチーム[[#This Row],[チーム名カナ]],"")</f>
        <v/>
      </c>
      <c r="H246" t="str">
        <f>IFERROR(リレーチーム[[#This Row],[所属番号]],"")</f>
        <v/>
      </c>
      <c r="I246" t="str">
        <f>IFERROR(リレーチーム[[#This Row],[種目コード]],"")</f>
        <v/>
      </c>
      <c r="J246" t="str">
        <f>IFERROR(リレーチーム[[#This Row],[距離コード]],"")</f>
        <v/>
      </c>
      <c r="K246" t="str">
        <f>IFERROR(リレーチーム[[#This Row],[性別コード]],"")</f>
        <v/>
      </c>
      <c r="L246" t="str">
        <f>IFERROR(リレーチーム[[#This Row],[新記録判定クラス]],"")</f>
        <v/>
      </c>
      <c r="M246" t="str">
        <f>IFERROR(リレーチーム[[#This Row],[エントリータイム]],"")</f>
        <v/>
      </c>
      <c r="N246" t="str">
        <f>IFERROR(VLOOKUP(I246,色々!L:M,2,0),"")</f>
        <v/>
      </c>
      <c r="O246" s="48" t="str">
        <f>IFERROR(VLOOKUP(J246,色々!P:R,3,0),"")</f>
        <v/>
      </c>
      <c r="P246" s="48" t="str">
        <f>IFERROR(VLOOKUP(K246,色々!P:Q,2,0),"")</f>
        <v/>
      </c>
      <c r="Q246" s="48" t="str">
        <f>IFERROR(VLOOKUP(L246,クラス!B:C,2,0),"")</f>
        <v/>
      </c>
    </row>
    <row r="247" spans="5:17" x14ac:dyDescent="0.15">
      <c r="E247" t="str">
        <f>IFERROR(リレーチーム[[#This Row],[チーム番号]],"")</f>
        <v/>
      </c>
      <c r="F247" t="str">
        <f>IFERROR(リレーチーム[[#This Row],[チーム名]],"")</f>
        <v/>
      </c>
      <c r="G247" t="str">
        <f>IFERROR(リレーチーム[[#This Row],[チーム名カナ]],"")</f>
        <v/>
      </c>
      <c r="H247" t="str">
        <f>IFERROR(リレーチーム[[#This Row],[所属番号]],"")</f>
        <v/>
      </c>
      <c r="I247" t="str">
        <f>IFERROR(リレーチーム[[#This Row],[種目コード]],"")</f>
        <v/>
      </c>
      <c r="J247" t="str">
        <f>IFERROR(リレーチーム[[#This Row],[距離コード]],"")</f>
        <v/>
      </c>
      <c r="K247" t="str">
        <f>IFERROR(リレーチーム[[#This Row],[性別コード]],"")</f>
        <v/>
      </c>
      <c r="L247" t="str">
        <f>IFERROR(リレーチーム[[#This Row],[新記録判定クラス]],"")</f>
        <v/>
      </c>
      <c r="M247" t="str">
        <f>IFERROR(リレーチーム[[#This Row],[エントリータイム]],"")</f>
        <v/>
      </c>
      <c r="N247" t="str">
        <f>IFERROR(VLOOKUP(I247,色々!L:M,2,0),"")</f>
        <v/>
      </c>
      <c r="O247" s="48" t="str">
        <f>IFERROR(VLOOKUP(J247,色々!P:R,3,0),"")</f>
        <v/>
      </c>
      <c r="P247" s="48" t="str">
        <f>IFERROR(VLOOKUP(K247,色々!P:Q,2,0),"")</f>
        <v/>
      </c>
      <c r="Q247" s="48" t="str">
        <f>IFERROR(VLOOKUP(L247,クラス!B:C,2,0),"")</f>
        <v/>
      </c>
    </row>
    <row r="248" spans="5:17" x14ac:dyDescent="0.15">
      <c r="E248" t="str">
        <f>IFERROR(リレーチーム[[#This Row],[チーム番号]],"")</f>
        <v/>
      </c>
      <c r="F248" t="str">
        <f>IFERROR(リレーチーム[[#This Row],[チーム名]],"")</f>
        <v/>
      </c>
      <c r="G248" t="str">
        <f>IFERROR(リレーチーム[[#This Row],[チーム名カナ]],"")</f>
        <v/>
      </c>
      <c r="H248" t="str">
        <f>IFERROR(リレーチーム[[#This Row],[所属番号]],"")</f>
        <v/>
      </c>
      <c r="I248" t="str">
        <f>IFERROR(リレーチーム[[#This Row],[種目コード]],"")</f>
        <v/>
      </c>
      <c r="J248" t="str">
        <f>IFERROR(リレーチーム[[#This Row],[距離コード]],"")</f>
        <v/>
      </c>
      <c r="K248" t="str">
        <f>IFERROR(リレーチーム[[#This Row],[性別コード]],"")</f>
        <v/>
      </c>
      <c r="L248" t="str">
        <f>IFERROR(リレーチーム[[#This Row],[新記録判定クラス]],"")</f>
        <v/>
      </c>
      <c r="M248" t="str">
        <f>IFERROR(リレーチーム[[#This Row],[エントリータイム]],"")</f>
        <v/>
      </c>
      <c r="N248" t="str">
        <f>IFERROR(VLOOKUP(I248,色々!L:M,2,0),"")</f>
        <v/>
      </c>
      <c r="O248" s="48" t="str">
        <f>IFERROR(VLOOKUP(J248,色々!P:R,3,0),"")</f>
        <v/>
      </c>
      <c r="P248" s="48" t="str">
        <f>IFERROR(VLOOKUP(K248,色々!P:Q,2,0),"")</f>
        <v/>
      </c>
      <c r="Q248" s="48" t="str">
        <f>IFERROR(VLOOKUP(L248,クラス!B:C,2,0),"")</f>
        <v/>
      </c>
    </row>
    <row r="249" spans="5:17" x14ac:dyDescent="0.15">
      <c r="E249" t="str">
        <f>IFERROR(リレーチーム[[#This Row],[チーム番号]],"")</f>
        <v/>
      </c>
      <c r="F249" t="str">
        <f>IFERROR(リレーチーム[[#This Row],[チーム名]],"")</f>
        <v/>
      </c>
      <c r="G249" t="str">
        <f>IFERROR(リレーチーム[[#This Row],[チーム名カナ]],"")</f>
        <v/>
      </c>
      <c r="H249" t="str">
        <f>IFERROR(リレーチーム[[#This Row],[所属番号]],"")</f>
        <v/>
      </c>
      <c r="I249" t="str">
        <f>IFERROR(リレーチーム[[#This Row],[種目コード]],"")</f>
        <v/>
      </c>
      <c r="J249" t="str">
        <f>IFERROR(リレーチーム[[#This Row],[距離コード]],"")</f>
        <v/>
      </c>
      <c r="K249" t="str">
        <f>IFERROR(リレーチーム[[#This Row],[性別コード]],"")</f>
        <v/>
      </c>
      <c r="L249" t="str">
        <f>IFERROR(リレーチーム[[#This Row],[新記録判定クラス]],"")</f>
        <v/>
      </c>
      <c r="M249" t="str">
        <f>IFERROR(リレーチーム[[#This Row],[エントリータイム]],"")</f>
        <v/>
      </c>
      <c r="N249" t="str">
        <f>IFERROR(VLOOKUP(I249,色々!L:M,2,0),"")</f>
        <v/>
      </c>
      <c r="O249" s="48" t="str">
        <f>IFERROR(VLOOKUP(J249,色々!P:R,3,0),"")</f>
        <v/>
      </c>
      <c r="P249" s="48" t="str">
        <f>IFERROR(VLOOKUP(K249,色々!P:Q,2,0),"")</f>
        <v/>
      </c>
      <c r="Q249" s="48" t="str">
        <f>IFERROR(VLOOKUP(L249,クラス!B:C,2,0),"")</f>
        <v/>
      </c>
    </row>
    <row r="250" spans="5:17" x14ac:dyDescent="0.15">
      <c r="E250" t="str">
        <f>IFERROR(リレーチーム[[#This Row],[チーム番号]],"")</f>
        <v/>
      </c>
      <c r="F250" t="str">
        <f>IFERROR(リレーチーム[[#This Row],[チーム名]],"")</f>
        <v/>
      </c>
      <c r="G250" t="str">
        <f>IFERROR(リレーチーム[[#This Row],[チーム名カナ]],"")</f>
        <v/>
      </c>
      <c r="H250" t="str">
        <f>IFERROR(リレーチーム[[#This Row],[所属番号]],"")</f>
        <v/>
      </c>
      <c r="I250" t="str">
        <f>IFERROR(リレーチーム[[#This Row],[種目コード]],"")</f>
        <v/>
      </c>
      <c r="J250" t="str">
        <f>IFERROR(リレーチーム[[#This Row],[距離コード]],"")</f>
        <v/>
      </c>
      <c r="K250" t="str">
        <f>IFERROR(リレーチーム[[#This Row],[性別コード]],"")</f>
        <v/>
      </c>
      <c r="L250" t="str">
        <f>IFERROR(リレーチーム[[#This Row],[新記録判定クラス]],"")</f>
        <v/>
      </c>
      <c r="M250" t="str">
        <f>IFERROR(リレーチーム[[#This Row],[エントリータイム]],"")</f>
        <v/>
      </c>
      <c r="N250" t="str">
        <f>IFERROR(VLOOKUP(I250,色々!L:M,2,0),"")</f>
        <v/>
      </c>
      <c r="O250" s="48" t="str">
        <f>IFERROR(VLOOKUP(J250,色々!P:R,3,0),"")</f>
        <v/>
      </c>
      <c r="P250" s="48" t="str">
        <f>IFERROR(VLOOKUP(K250,色々!P:Q,2,0),"")</f>
        <v/>
      </c>
      <c r="Q250" s="48" t="str">
        <f>IFERROR(VLOOKUP(L250,クラス!B:C,2,0),"")</f>
        <v/>
      </c>
    </row>
    <row r="251" spans="5:17" x14ac:dyDescent="0.15">
      <c r="E251" t="str">
        <f>IFERROR(リレーチーム[[#This Row],[チーム番号]],"")</f>
        <v/>
      </c>
      <c r="F251" t="str">
        <f>IFERROR(リレーチーム[[#This Row],[チーム名]],"")</f>
        <v/>
      </c>
      <c r="G251" t="str">
        <f>IFERROR(リレーチーム[[#This Row],[チーム名カナ]],"")</f>
        <v/>
      </c>
      <c r="H251" t="str">
        <f>IFERROR(リレーチーム[[#This Row],[所属番号]],"")</f>
        <v/>
      </c>
      <c r="I251" t="str">
        <f>IFERROR(リレーチーム[[#This Row],[種目コード]],"")</f>
        <v/>
      </c>
      <c r="J251" t="str">
        <f>IFERROR(リレーチーム[[#This Row],[距離コード]],"")</f>
        <v/>
      </c>
      <c r="K251" t="str">
        <f>IFERROR(リレーチーム[[#This Row],[性別コード]],"")</f>
        <v/>
      </c>
      <c r="L251" t="str">
        <f>IFERROR(リレーチーム[[#This Row],[新記録判定クラス]],"")</f>
        <v/>
      </c>
      <c r="M251" t="str">
        <f>IFERROR(リレーチーム[[#This Row],[エントリータイム]],"")</f>
        <v/>
      </c>
      <c r="N251" t="str">
        <f>IFERROR(VLOOKUP(I251,色々!L:M,2,0),"")</f>
        <v/>
      </c>
      <c r="O251" s="48" t="str">
        <f>IFERROR(VLOOKUP(J251,色々!P:R,3,0),"")</f>
        <v/>
      </c>
      <c r="P251" s="48" t="str">
        <f>IFERROR(VLOOKUP(K251,色々!P:Q,2,0),"")</f>
        <v/>
      </c>
      <c r="Q251" s="48" t="str">
        <f>IFERROR(VLOOKUP(L251,クラス!B:C,2,0),"")</f>
        <v/>
      </c>
    </row>
    <row r="252" spans="5:17" x14ac:dyDescent="0.15">
      <c r="E252" t="str">
        <f>IFERROR(リレーチーム[[#This Row],[チーム番号]],"")</f>
        <v/>
      </c>
      <c r="F252" t="str">
        <f>IFERROR(リレーチーム[[#This Row],[チーム名]],"")</f>
        <v/>
      </c>
      <c r="G252" t="str">
        <f>IFERROR(リレーチーム[[#This Row],[チーム名カナ]],"")</f>
        <v/>
      </c>
      <c r="H252" t="str">
        <f>IFERROR(リレーチーム[[#This Row],[所属番号]],"")</f>
        <v/>
      </c>
      <c r="I252" t="str">
        <f>IFERROR(リレーチーム[[#This Row],[種目コード]],"")</f>
        <v/>
      </c>
      <c r="J252" t="str">
        <f>IFERROR(リレーチーム[[#This Row],[距離コード]],"")</f>
        <v/>
      </c>
      <c r="K252" t="str">
        <f>IFERROR(リレーチーム[[#This Row],[性別コード]],"")</f>
        <v/>
      </c>
      <c r="L252" t="str">
        <f>IFERROR(リレーチーム[[#This Row],[新記録判定クラス]],"")</f>
        <v/>
      </c>
      <c r="M252" t="str">
        <f>IFERROR(リレーチーム[[#This Row],[エントリータイム]],"")</f>
        <v/>
      </c>
      <c r="N252" t="str">
        <f>IFERROR(VLOOKUP(I252,色々!L:M,2,0),"")</f>
        <v/>
      </c>
      <c r="O252" s="48" t="str">
        <f>IFERROR(VLOOKUP(J252,色々!P:R,3,0),"")</f>
        <v/>
      </c>
      <c r="P252" s="48" t="str">
        <f>IFERROR(VLOOKUP(K252,色々!P:Q,2,0),"")</f>
        <v/>
      </c>
      <c r="Q252" s="48" t="str">
        <f>IFERROR(VLOOKUP(L252,クラス!B:C,2,0),"")</f>
        <v/>
      </c>
    </row>
    <row r="253" spans="5:17" x14ac:dyDescent="0.15">
      <c r="E253" t="str">
        <f>IFERROR(リレーチーム[[#This Row],[チーム番号]],"")</f>
        <v/>
      </c>
      <c r="F253" t="str">
        <f>IFERROR(リレーチーム[[#This Row],[チーム名]],"")</f>
        <v/>
      </c>
      <c r="G253" t="str">
        <f>IFERROR(リレーチーム[[#This Row],[チーム名カナ]],"")</f>
        <v/>
      </c>
      <c r="H253" t="str">
        <f>IFERROR(リレーチーム[[#This Row],[所属番号]],"")</f>
        <v/>
      </c>
      <c r="I253" t="str">
        <f>IFERROR(リレーチーム[[#This Row],[種目コード]],"")</f>
        <v/>
      </c>
      <c r="J253" t="str">
        <f>IFERROR(リレーチーム[[#This Row],[距離コード]],"")</f>
        <v/>
      </c>
      <c r="K253" t="str">
        <f>IFERROR(リレーチーム[[#This Row],[性別コード]],"")</f>
        <v/>
      </c>
      <c r="L253" t="str">
        <f>IFERROR(リレーチーム[[#This Row],[新記録判定クラス]],"")</f>
        <v/>
      </c>
      <c r="M253" t="str">
        <f>IFERROR(リレーチーム[[#This Row],[エントリータイム]],"")</f>
        <v/>
      </c>
      <c r="N253" t="str">
        <f>IFERROR(VLOOKUP(I253,色々!L:M,2,0),"")</f>
        <v/>
      </c>
      <c r="O253" s="48" t="str">
        <f>IFERROR(VLOOKUP(J253,色々!P:R,3,0),"")</f>
        <v/>
      </c>
      <c r="P253" s="48" t="str">
        <f>IFERROR(VLOOKUP(K253,色々!P:Q,2,0),"")</f>
        <v/>
      </c>
      <c r="Q253" s="48" t="str">
        <f>IFERROR(VLOOKUP(L253,クラス!B:C,2,0),"")</f>
        <v/>
      </c>
    </row>
    <row r="254" spans="5:17" x14ac:dyDescent="0.15">
      <c r="E254" t="str">
        <f>IFERROR(リレーチーム[[#This Row],[チーム番号]],"")</f>
        <v/>
      </c>
      <c r="F254" t="str">
        <f>IFERROR(リレーチーム[[#This Row],[チーム名]],"")</f>
        <v/>
      </c>
      <c r="G254" t="str">
        <f>IFERROR(リレーチーム[[#This Row],[チーム名カナ]],"")</f>
        <v/>
      </c>
      <c r="H254" t="str">
        <f>IFERROR(リレーチーム[[#This Row],[所属番号]],"")</f>
        <v/>
      </c>
      <c r="I254" t="str">
        <f>IFERROR(リレーチーム[[#This Row],[種目コード]],"")</f>
        <v/>
      </c>
      <c r="J254" t="str">
        <f>IFERROR(リレーチーム[[#This Row],[距離コード]],"")</f>
        <v/>
      </c>
      <c r="K254" t="str">
        <f>IFERROR(リレーチーム[[#This Row],[性別コード]],"")</f>
        <v/>
      </c>
      <c r="L254" t="str">
        <f>IFERROR(リレーチーム[[#This Row],[新記録判定クラス]],"")</f>
        <v/>
      </c>
      <c r="M254" t="str">
        <f>IFERROR(リレーチーム[[#This Row],[エントリータイム]],"")</f>
        <v/>
      </c>
      <c r="N254" t="str">
        <f>IFERROR(VLOOKUP(I254,色々!L:M,2,0),"")</f>
        <v/>
      </c>
      <c r="O254" s="48" t="str">
        <f>IFERROR(VLOOKUP(J254,色々!P:R,3,0),"")</f>
        <v/>
      </c>
      <c r="P254" s="48" t="str">
        <f>IFERROR(VLOOKUP(K254,色々!P:Q,2,0),"")</f>
        <v/>
      </c>
      <c r="Q254" s="48" t="str">
        <f>IFERROR(VLOOKUP(L254,クラス!B:C,2,0),"")</f>
        <v/>
      </c>
    </row>
    <row r="255" spans="5:17" x14ac:dyDescent="0.15">
      <c r="E255" t="str">
        <f>IFERROR(リレーチーム[[#This Row],[チーム番号]],"")</f>
        <v/>
      </c>
      <c r="F255" t="str">
        <f>IFERROR(リレーチーム[[#This Row],[チーム名]],"")</f>
        <v/>
      </c>
      <c r="G255" t="str">
        <f>IFERROR(リレーチーム[[#This Row],[チーム名カナ]],"")</f>
        <v/>
      </c>
      <c r="H255" t="str">
        <f>IFERROR(リレーチーム[[#This Row],[所属番号]],"")</f>
        <v/>
      </c>
      <c r="I255" t="str">
        <f>IFERROR(リレーチーム[[#This Row],[種目コード]],"")</f>
        <v/>
      </c>
      <c r="J255" t="str">
        <f>IFERROR(リレーチーム[[#This Row],[距離コード]],"")</f>
        <v/>
      </c>
      <c r="K255" t="str">
        <f>IFERROR(リレーチーム[[#This Row],[性別コード]],"")</f>
        <v/>
      </c>
      <c r="L255" t="str">
        <f>IFERROR(リレーチーム[[#This Row],[新記録判定クラス]],"")</f>
        <v/>
      </c>
      <c r="M255" t="str">
        <f>IFERROR(リレーチーム[[#This Row],[エントリータイム]],"")</f>
        <v/>
      </c>
      <c r="N255" t="str">
        <f>IFERROR(VLOOKUP(I255,色々!L:M,2,0),"")</f>
        <v/>
      </c>
      <c r="O255" s="48" t="str">
        <f>IFERROR(VLOOKUP(J255,色々!P:R,3,0),"")</f>
        <v/>
      </c>
      <c r="P255" s="48" t="str">
        <f>IFERROR(VLOOKUP(K255,色々!P:Q,2,0),"")</f>
        <v/>
      </c>
      <c r="Q255" s="48" t="str">
        <f>IFERROR(VLOOKUP(L255,クラス!B:C,2,0),"")</f>
        <v/>
      </c>
    </row>
    <row r="256" spans="5:17" x14ac:dyDescent="0.15">
      <c r="E256" t="str">
        <f>IFERROR(リレーチーム[[#This Row],[チーム番号]],"")</f>
        <v/>
      </c>
      <c r="F256" t="str">
        <f>IFERROR(リレーチーム[[#This Row],[チーム名]],"")</f>
        <v/>
      </c>
      <c r="G256" t="str">
        <f>IFERROR(リレーチーム[[#This Row],[チーム名カナ]],"")</f>
        <v/>
      </c>
      <c r="H256" t="str">
        <f>IFERROR(リレーチーム[[#This Row],[所属番号]],"")</f>
        <v/>
      </c>
      <c r="I256" t="str">
        <f>IFERROR(リレーチーム[[#This Row],[種目コード]],"")</f>
        <v/>
      </c>
      <c r="J256" t="str">
        <f>IFERROR(リレーチーム[[#This Row],[距離コード]],"")</f>
        <v/>
      </c>
      <c r="K256" t="str">
        <f>IFERROR(リレーチーム[[#This Row],[性別コード]],"")</f>
        <v/>
      </c>
      <c r="L256" t="str">
        <f>IFERROR(リレーチーム[[#This Row],[新記録判定クラス]],"")</f>
        <v/>
      </c>
      <c r="M256" t="str">
        <f>IFERROR(リレーチーム[[#This Row],[エントリータイム]],"")</f>
        <v/>
      </c>
      <c r="N256" t="str">
        <f>IFERROR(VLOOKUP(I256,色々!L:M,2,0),"")</f>
        <v/>
      </c>
      <c r="O256" s="48" t="str">
        <f>IFERROR(VLOOKUP(J256,色々!P:R,3,0),"")</f>
        <v/>
      </c>
      <c r="P256" s="48" t="str">
        <f>IFERROR(VLOOKUP(K256,色々!P:Q,2,0),"")</f>
        <v/>
      </c>
      <c r="Q256" s="48" t="str">
        <f>IFERROR(VLOOKUP(L256,クラス!B:C,2,0),"")</f>
        <v/>
      </c>
    </row>
    <row r="257" spans="5:17" x14ac:dyDescent="0.15">
      <c r="E257" t="str">
        <f>IFERROR(リレーチーム[[#This Row],[チーム番号]],"")</f>
        <v/>
      </c>
      <c r="F257" t="str">
        <f>IFERROR(リレーチーム[[#This Row],[チーム名]],"")</f>
        <v/>
      </c>
      <c r="G257" t="str">
        <f>IFERROR(リレーチーム[[#This Row],[チーム名カナ]],"")</f>
        <v/>
      </c>
      <c r="H257" t="str">
        <f>IFERROR(リレーチーム[[#This Row],[所属番号]],"")</f>
        <v/>
      </c>
      <c r="I257" t="str">
        <f>IFERROR(リレーチーム[[#This Row],[種目コード]],"")</f>
        <v/>
      </c>
      <c r="J257" t="str">
        <f>IFERROR(リレーチーム[[#This Row],[距離コード]],"")</f>
        <v/>
      </c>
      <c r="K257" t="str">
        <f>IFERROR(リレーチーム[[#This Row],[性別コード]],"")</f>
        <v/>
      </c>
      <c r="L257" t="str">
        <f>IFERROR(リレーチーム[[#This Row],[新記録判定クラス]],"")</f>
        <v/>
      </c>
      <c r="M257" t="str">
        <f>IFERROR(リレーチーム[[#This Row],[エントリータイム]],"")</f>
        <v/>
      </c>
      <c r="N257" t="str">
        <f>IFERROR(VLOOKUP(I257,色々!L:M,2,0),"")</f>
        <v/>
      </c>
      <c r="O257" s="48" t="str">
        <f>IFERROR(VLOOKUP(J257,色々!P:R,3,0),"")</f>
        <v/>
      </c>
      <c r="P257" s="48" t="str">
        <f>IFERROR(VLOOKUP(K257,色々!P:Q,2,0),"")</f>
        <v/>
      </c>
      <c r="Q257" s="48" t="str">
        <f>IFERROR(VLOOKUP(L257,クラス!B:C,2,0),"")</f>
        <v/>
      </c>
    </row>
    <row r="258" spans="5:17" x14ac:dyDescent="0.15">
      <c r="E258" t="str">
        <f>IFERROR(リレーチーム[[#This Row],[チーム番号]],"")</f>
        <v/>
      </c>
      <c r="F258" t="str">
        <f>IFERROR(リレーチーム[[#This Row],[チーム名]],"")</f>
        <v/>
      </c>
      <c r="G258" t="str">
        <f>IFERROR(リレーチーム[[#This Row],[チーム名カナ]],"")</f>
        <v/>
      </c>
      <c r="H258" t="str">
        <f>IFERROR(リレーチーム[[#This Row],[所属番号]],"")</f>
        <v/>
      </c>
      <c r="I258" t="str">
        <f>IFERROR(リレーチーム[[#This Row],[種目コード]],"")</f>
        <v/>
      </c>
      <c r="J258" t="str">
        <f>IFERROR(リレーチーム[[#This Row],[距離コード]],"")</f>
        <v/>
      </c>
      <c r="K258" t="str">
        <f>IFERROR(リレーチーム[[#This Row],[性別コード]],"")</f>
        <v/>
      </c>
      <c r="L258" t="str">
        <f>IFERROR(リレーチーム[[#This Row],[新記録判定クラス]],"")</f>
        <v/>
      </c>
      <c r="M258" t="str">
        <f>IFERROR(リレーチーム[[#This Row],[エントリータイム]],"")</f>
        <v/>
      </c>
      <c r="N258" t="str">
        <f>IFERROR(VLOOKUP(I258,色々!L:M,2,0),"")</f>
        <v/>
      </c>
      <c r="O258" s="48" t="str">
        <f>IFERROR(VLOOKUP(J258,色々!P:R,3,0),"")</f>
        <v/>
      </c>
      <c r="P258" s="48" t="str">
        <f>IFERROR(VLOOKUP(K258,色々!P:Q,2,0),"")</f>
        <v/>
      </c>
      <c r="Q258" s="48" t="str">
        <f>IFERROR(VLOOKUP(L258,クラス!B:C,2,0),"")</f>
        <v/>
      </c>
    </row>
    <row r="259" spans="5:17" x14ac:dyDescent="0.15">
      <c r="E259" t="str">
        <f>IFERROR(リレーチーム[[#This Row],[チーム番号]],"")</f>
        <v/>
      </c>
      <c r="F259" t="str">
        <f>IFERROR(リレーチーム[[#This Row],[チーム名]],"")</f>
        <v/>
      </c>
      <c r="G259" t="str">
        <f>IFERROR(リレーチーム[[#This Row],[チーム名カナ]],"")</f>
        <v/>
      </c>
      <c r="H259" t="str">
        <f>IFERROR(リレーチーム[[#This Row],[所属番号]],"")</f>
        <v/>
      </c>
      <c r="I259" t="str">
        <f>IFERROR(リレーチーム[[#This Row],[種目コード]],"")</f>
        <v/>
      </c>
      <c r="J259" t="str">
        <f>IFERROR(リレーチーム[[#This Row],[距離コード]],"")</f>
        <v/>
      </c>
      <c r="K259" t="str">
        <f>IFERROR(リレーチーム[[#This Row],[性別コード]],"")</f>
        <v/>
      </c>
      <c r="L259" t="str">
        <f>IFERROR(リレーチーム[[#This Row],[新記録判定クラス]],"")</f>
        <v/>
      </c>
      <c r="M259" t="str">
        <f>IFERROR(リレーチーム[[#This Row],[エントリータイム]],"")</f>
        <v/>
      </c>
      <c r="N259" t="str">
        <f>IFERROR(VLOOKUP(I259,色々!L:M,2,0),"")</f>
        <v/>
      </c>
      <c r="O259" s="48" t="str">
        <f>IFERROR(VLOOKUP(J259,色々!P:R,3,0),"")</f>
        <v/>
      </c>
      <c r="P259" s="48" t="str">
        <f>IFERROR(VLOOKUP(K259,色々!P:Q,2,0),"")</f>
        <v/>
      </c>
      <c r="Q259" s="48" t="str">
        <f>IFERROR(VLOOKUP(L259,クラス!B:C,2,0),"")</f>
        <v/>
      </c>
    </row>
    <row r="260" spans="5:17" x14ac:dyDescent="0.15">
      <c r="E260" t="str">
        <f>IFERROR(リレーチーム[[#This Row],[チーム番号]],"")</f>
        <v/>
      </c>
      <c r="F260" t="str">
        <f>IFERROR(リレーチーム[[#This Row],[チーム名]],"")</f>
        <v/>
      </c>
      <c r="G260" t="str">
        <f>IFERROR(リレーチーム[[#This Row],[チーム名カナ]],"")</f>
        <v/>
      </c>
      <c r="H260" t="str">
        <f>IFERROR(リレーチーム[[#This Row],[所属番号]],"")</f>
        <v/>
      </c>
      <c r="I260" t="str">
        <f>IFERROR(リレーチーム[[#This Row],[種目コード]],"")</f>
        <v/>
      </c>
      <c r="J260" t="str">
        <f>IFERROR(リレーチーム[[#This Row],[距離コード]],"")</f>
        <v/>
      </c>
      <c r="K260" t="str">
        <f>IFERROR(リレーチーム[[#This Row],[性別コード]],"")</f>
        <v/>
      </c>
      <c r="L260" t="str">
        <f>IFERROR(リレーチーム[[#This Row],[新記録判定クラス]],"")</f>
        <v/>
      </c>
      <c r="M260" t="str">
        <f>IFERROR(リレーチーム[[#This Row],[エントリータイム]],"")</f>
        <v/>
      </c>
      <c r="N260" t="str">
        <f>IFERROR(VLOOKUP(I260,色々!L:M,2,0),"")</f>
        <v/>
      </c>
      <c r="O260" s="48" t="str">
        <f>IFERROR(VLOOKUP(J260,色々!P:R,3,0),"")</f>
        <v/>
      </c>
      <c r="P260" s="48" t="str">
        <f>IFERROR(VLOOKUP(K260,色々!P:Q,2,0),"")</f>
        <v/>
      </c>
      <c r="Q260" s="48" t="str">
        <f>IFERROR(VLOOKUP(L260,クラス!B:C,2,0),"")</f>
        <v/>
      </c>
    </row>
    <row r="261" spans="5:17" x14ac:dyDescent="0.15">
      <c r="E261" t="str">
        <f>IFERROR(リレーチーム[[#This Row],[チーム番号]],"")</f>
        <v/>
      </c>
      <c r="F261" t="str">
        <f>IFERROR(リレーチーム[[#This Row],[チーム名]],"")</f>
        <v/>
      </c>
      <c r="G261" t="str">
        <f>IFERROR(リレーチーム[[#This Row],[チーム名カナ]],"")</f>
        <v/>
      </c>
      <c r="H261" t="str">
        <f>IFERROR(リレーチーム[[#This Row],[所属番号]],"")</f>
        <v/>
      </c>
      <c r="I261" t="str">
        <f>IFERROR(リレーチーム[[#This Row],[種目コード]],"")</f>
        <v/>
      </c>
      <c r="J261" t="str">
        <f>IFERROR(リレーチーム[[#This Row],[距離コード]],"")</f>
        <v/>
      </c>
      <c r="K261" t="str">
        <f>IFERROR(リレーチーム[[#This Row],[性別コード]],"")</f>
        <v/>
      </c>
      <c r="L261" t="str">
        <f>IFERROR(リレーチーム[[#This Row],[新記録判定クラス]],"")</f>
        <v/>
      </c>
      <c r="M261" t="str">
        <f>IFERROR(リレーチーム[[#This Row],[エントリータイム]],"")</f>
        <v/>
      </c>
      <c r="N261" t="str">
        <f>IFERROR(VLOOKUP(I261,色々!L:M,2,0),"")</f>
        <v/>
      </c>
      <c r="O261" s="48" t="str">
        <f>IFERROR(VLOOKUP(J261,色々!P:R,3,0),"")</f>
        <v/>
      </c>
      <c r="P261" s="48" t="str">
        <f>IFERROR(VLOOKUP(K261,色々!P:Q,2,0),"")</f>
        <v/>
      </c>
      <c r="Q261" s="48" t="str">
        <f>IFERROR(VLOOKUP(L261,クラス!B:C,2,0),"")</f>
        <v/>
      </c>
    </row>
    <row r="262" spans="5:17" x14ac:dyDescent="0.15">
      <c r="E262" t="str">
        <f>IFERROR(リレーチーム[[#This Row],[チーム番号]],"")</f>
        <v/>
      </c>
      <c r="F262" t="str">
        <f>IFERROR(リレーチーム[[#This Row],[チーム名]],"")</f>
        <v/>
      </c>
      <c r="G262" t="str">
        <f>IFERROR(リレーチーム[[#This Row],[チーム名カナ]],"")</f>
        <v/>
      </c>
      <c r="H262" t="str">
        <f>IFERROR(リレーチーム[[#This Row],[所属番号]],"")</f>
        <v/>
      </c>
      <c r="I262" t="str">
        <f>IFERROR(リレーチーム[[#This Row],[種目コード]],"")</f>
        <v/>
      </c>
      <c r="J262" t="str">
        <f>IFERROR(リレーチーム[[#This Row],[距離コード]],"")</f>
        <v/>
      </c>
      <c r="K262" t="str">
        <f>IFERROR(リレーチーム[[#This Row],[性別コード]],"")</f>
        <v/>
      </c>
      <c r="L262" t="str">
        <f>IFERROR(リレーチーム[[#This Row],[新記録判定クラス]],"")</f>
        <v/>
      </c>
      <c r="M262" t="str">
        <f>IFERROR(リレーチーム[[#This Row],[エントリータイム]],"")</f>
        <v/>
      </c>
      <c r="N262" t="str">
        <f>IFERROR(VLOOKUP(I262,色々!L:M,2,0),"")</f>
        <v/>
      </c>
      <c r="O262" s="48" t="str">
        <f>IFERROR(VLOOKUP(J262,色々!P:R,3,0),"")</f>
        <v/>
      </c>
      <c r="P262" s="48" t="str">
        <f>IFERROR(VLOOKUP(K262,色々!P:Q,2,0),"")</f>
        <v/>
      </c>
      <c r="Q262" s="48" t="str">
        <f>IFERROR(VLOOKUP(L262,クラス!B:C,2,0),"")</f>
        <v/>
      </c>
    </row>
    <row r="263" spans="5:17" x14ac:dyDescent="0.15">
      <c r="E263" t="str">
        <f>IFERROR(リレーチーム[[#This Row],[チーム番号]],"")</f>
        <v/>
      </c>
      <c r="F263" t="str">
        <f>IFERROR(リレーチーム[[#This Row],[チーム名]],"")</f>
        <v/>
      </c>
      <c r="G263" t="str">
        <f>IFERROR(リレーチーム[[#This Row],[チーム名カナ]],"")</f>
        <v/>
      </c>
      <c r="H263" t="str">
        <f>IFERROR(リレーチーム[[#This Row],[所属番号]],"")</f>
        <v/>
      </c>
      <c r="I263" t="str">
        <f>IFERROR(リレーチーム[[#This Row],[種目コード]],"")</f>
        <v/>
      </c>
      <c r="J263" t="str">
        <f>IFERROR(リレーチーム[[#This Row],[距離コード]],"")</f>
        <v/>
      </c>
      <c r="K263" t="str">
        <f>IFERROR(リレーチーム[[#This Row],[性別コード]],"")</f>
        <v/>
      </c>
      <c r="L263" t="str">
        <f>IFERROR(リレーチーム[[#This Row],[新記録判定クラス]],"")</f>
        <v/>
      </c>
      <c r="M263" t="str">
        <f>IFERROR(リレーチーム[[#This Row],[エントリータイム]],"")</f>
        <v/>
      </c>
      <c r="N263" t="str">
        <f>IFERROR(VLOOKUP(I263,色々!L:M,2,0),"")</f>
        <v/>
      </c>
      <c r="O263" s="48" t="str">
        <f>IFERROR(VLOOKUP(J263,色々!P:R,3,0),"")</f>
        <v/>
      </c>
      <c r="P263" s="48" t="str">
        <f>IFERROR(VLOOKUP(K263,色々!P:Q,2,0),"")</f>
        <v/>
      </c>
      <c r="Q263" s="48" t="str">
        <f>IFERROR(VLOOKUP(L263,クラス!B:C,2,0),"")</f>
        <v/>
      </c>
    </row>
    <row r="264" spans="5:17" x14ac:dyDescent="0.15">
      <c r="E264" t="str">
        <f>IFERROR(リレーチーム[[#This Row],[チーム番号]],"")</f>
        <v/>
      </c>
      <c r="F264" t="str">
        <f>IFERROR(リレーチーム[[#This Row],[チーム名]],"")</f>
        <v/>
      </c>
      <c r="G264" t="str">
        <f>IFERROR(リレーチーム[[#This Row],[チーム名カナ]],"")</f>
        <v/>
      </c>
      <c r="H264" t="str">
        <f>IFERROR(リレーチーム[[#This Row],[所属番号]],"")</f>
        <v/>
      </c>
      <c r="I264" t="str">
        <f>IFERROR(リレーチーム[[#This Row],[種目コード]],"")</f>
        <v/>
      </c>
      <c r="J264" t="str">
        <f>IFERROR(リレーチーム[[#This Row],[距離コード]],"")</f>
        <v/>
      </c>
      <c r="K264" t="str">
        <f>IFERROR(リレーチーム[[#This Row],[性別コード]],"")</f>
        <v/>
      </c>
      <c r="L264" t="str">
        <f>IFERROR(リレーチーム[[#This Row],[新記録判定クラス]],"")</f>
        <v/>
      </c>
      <c r="M264" t="str">
        <f>IFERROR(リレーチーム[[#This Row],[エントリータイム]],"")</f>
        <v/>
      </c>
      <c r="N264" t="str">
        <f>IFERROR(VLOOKUP(I264,色々!L:M,2,0),"")</f>
        <v/>
      </c>
      <c r="O264" s="48" t="str">
        <f>IFERROR(VLOOKUP(J264,色々!P:R,3,0),"")</f>
        <v/>
      </c>
      <c r="P264" s="48" t="str">
        <f>IFERROR(VLOOKUP(K264,色々!P:Q,2,0),"")</f>
        <v/>
      </c>
      <c r="Q264" s="48" t="str">
        <f>IFERROR(VLOOKUP(L264,クラス!B:C,2,0),"")</f>
        <v/>
      </c>
    </row>
    <row r="265" spans="5:17" x14ac:dyDescent="0.15">
      <c r="E265" t="str">
        <f>IFERROR(リレーチーム[[#This Row],[チーム番号]],"")</f>
        <v/>
      </c>
      <c r="F265" t="str">
        <f>IFERROR(リレーチーム[[#This Row],[チーム名]],"")</f>
        <v/>
      </c>
      <c r="G265" t="str">
        <f>IFERROR(リレーチーム[[#This Row],[チーム名カナ]],"")</f>
        <v/>
      </c>
      <c r="H265" t="str">
        <f>IFERROR(リレーチーム[[#This Row],[所属番号]],"")</f>
        <v/>
      </c>
      <c r="I265" t="str">
        <f>IFERROR(リレーチーム[[#This Row],[種目コード]],"")</f>
        <v/>
      </c>
      <c r="J265" t="str">
        <f>IFERROR(リレーチーム[[#This Row],[距離コード]],"")</f>
        <v/>
      </c>
      <c r="K265" t="str">
        <f>IFERROR(リレーチーム[[#This Row],[性別コード]],"")</f>
        <v/>
      </c>
      <c r="L265" t="str">
        <f>IFERROR(リレーチーム[[#This Row],[新記録判定クラス]],"")</f>
        <v/>
      </c>
      <c r="M265" t="str">
        <f>IFERROR(リレーチーム[[#This Row],[エントリータイム]],"")</f>
        <v/>
      </c>
      <c r="N265" t="str">
        <f>IFERROR(VLOOKUP(I265,色々!L:M,2,0),"")</f>
        <v/>
      </c>
      <c r="O265" s="48" t="str">
        <f>IFERROR(VLOOKUP(J265,色々!P:R,3,0),"")</f>
        <v/>
      </c>
      <c r="P265" s="48" t="str">
        <f>IFERROR(VLOOKUP(K265,色々!P:Q,2,0),"")</f>
        <v/>
      </c>
      <c r="Q265" s="48" t="str">
        <f>IFERROR(VLOOKUP(L265,クラス!B:C,2,0),"")</f>
        <v/>
      </c>
    </row>
    <row r="266" spans="5:17" x14ac:dyDescent="0.15">
      <c r="E266" t="str">
        <f>IFERROR(リレーチーム[[#This Row],[チーム番号]],"")</f>
        <v/>
      </c>
      <c r="F266" t="str">
        <f>IFERROR(リレーチーム[[#This Row],[チーム名]],"")</f>
        <v/>
      </c>
      <c r="G266" t="str">
        <f>IFERROR(リレーチーム[[#This Row],[チーム名カナ]],"")</f>
        <v/>
      </c>
      <c r="H266" t="str">
        <f>IFERROR(リレーチーム[[#This Row],[所属番号]],"")</f>
        <v/>
      </c>
      <c r="I266" t="str">
        <f>IFERROR(リレーチーム[[#This Row],[種目コード]],"")</f>
        <v/>
      </c>
      <c r="J266" t="str">
        <f>IFERROR(リレーチーム[[#This Row],[距離コード]],"")</f>
        <v/>
      </c>
      <c r="K266" t="str">
        <f>IFERROR(リレーチーム[[#This Row],[性別コード]],"")</f>
        <v/>
      </c>
      <c r="L266" t="str">
        <f>IFERROR(リレーチーム[[#This Row],[新記録判定クラス]],"")</f>
        <v/>
      </c>
      <c r="M266" t="str">
        <f>IFERROR(リレーチーム[[#This Row],[エントリータイム]],"")</f>
        <v/>
      </c>
      <c r="N266" t="str">
        <f>IFERROR(VLOOKUP(I266,色々!L:M,2,0),"")</f>
        <v/>
      </c>
      <c r="O266" s="48" t="str">
        <f>IFERROR(VLOOKUP(J266,色々!P:R,3,0),"")</f>
        <v/>
      </c>
      <c r="P266" s="48" t="str">
        <f>IFERROR(VLOOKUP(K266,色々!P:Q,2,0),"")</f>
        <v/>
      </c>
      <c r="Q266" s="48" t="str">
        <f>IFERROR(VLOOKUP(L266,クラス!B:C,2,0),"")</f>
        <v/>
      </c>
    </row>
    <row r="267" spans="5:17" x14ac:dyDescent="0.15">
      <c r="E267" t="str">
        <f>IFERROR(リレーチーム[[#This Row],[チーム番号]],"")</f>
        <v/>
      </c>
      <c r="F267" t="str">
        <f>IFERROR(リレーチーム[[#This Row],[チーム名]],"")</f>
        <v/>
      </c>
      <c r="G267" t="str">
        <f>IFERROR(リレーチーム[[#This Row],[チーム名カナ]],"")</f>
        <v/>
      </c>
      <c r="H267" t="str">
        <f>IFERROR(リレーチーム[[#This Row],[所属番号]],"")</f>
        <v/>
      </c>
      <c r="I267" t="str">
        <f>IFERROR(リレーチーム[[#This Row],[種目コード]],"")</f>
        <v/>
      </c>
      <c r="J267" t="str">
        <f>IFERROR(リレーチーム[[#This Row],[距離コード]],"")</f>
        <v/>
      </c>
      <c r="K267" t="str">
        <f>IFERROR(リレーチーム[[#This Row],[性別コード]],"")</f>
        <v/>
      </c>
      <c r="L267" t="str">
        <f>IFERROR(リレーチーム[[#This Row],[新記録判定クラス]],"")</f>
        <v/>
      </c>
      <c r="M267" t="str">
        <f>IFERROR(リレーチーム[[#This Row],[エントリータイム]],"")</f>
        <v/>
      </c>
      <c r="N267" t="str">
        <f>IFERROR(VLOOKUP(I267,色々!L:M,2,0),"")</f>
        <v/>
      </c>
      <c r="O267" s="48" t="str">
        <f>IFERROR(VLOOKUP(J267,色々!P:R,3,0),"")</f>
        <v/>
      </c>
      <c r="P267" s="48" t="str">
        <f>IFERROR(VLOOKUP(K267,色々!P:Q,2,0),"")</f>
        <v/>
      </c>
      <c r="Q267" s="48" t="str">
        <f>IFERROR(VLOOKUP(L267,クラス!B:C,2,0),"")</f>
        <v/>
      </c>
    </row>
    <row r="268" spans="5:17" x14ac:dyDescent="0.15">
      <c r="E268" t="str">
        <f>IFERROR(リレーチーム[[#This Row],[チーム番号]],"")</f>
        <v/>
      </c>
      <c r="F268" t="str">
        <f>IFERROR(リレーチーム[[#This Row],[チーム名]],"")</f>
        <v/>
      </c>
      <c r="G268" t="str">
        <f>IFERROR(リレーチーム[[#This Row],[チーム名カナ]],"")</f>
        <v/>
      </c>
      <c r="H268" t="str">
        <f>IFERROR(リレーチーム[[#This Row],[所属番号]],"")</f>
        <v/>
      </c>
      <c r="I268" t="str">
        <f>IFERROR(リレーチーム[[#This Row],[種目コード]],"")</f>
        <v/>
      </c>
      <c r="J268" t="str">
        <f>IFERROR(リレーチーム[[#This Row],[距離コード]],"")</f>
        <v/>
      </c>
      <c r="K268" t="str">
        <f>IFERROR(リレーチーム[[#This Row],[性別コード]],"")</f>
        <v/>
      </c>
      <c r="L268" t="str">
        <f>IFERROR(リレーチーム[[#This Row],[新記録判定クラス]],"")</f>
        <v/>
      </c>
      <c r="M268" t="str">
        <f>IFERROR(リレーチーム[[#This Row],[エントリータイム]],"")</f>
        <v/>
      </c>
      <c r="N268" t="str">
        <f>IFERROR(VLOOKUP(I268,色々!L:M,2,0),"")</f>
        <v/>
      </c>
      <c r="O268" s="48" t="str">
        <f>IFERROR(VLOOKUP(J268,色々!P:R,3,0),"")</f>
        <v/>
      </c>
      <c r="P268" s="48" t="str">
        <f>IFERROR(VLOOKUP(K268,色々!P:Q,2,0),"")</f>
        <v/>
      </c>
      <c r="Q268" s="48" t="str">
        <f>IFERROR(VLOOKUP(L268,クラス!B:C,2,0),"")</f>
        <v/>
      </c>
    </row>
    <row r="269" spans="5:17" x14ac:dyDescent="0.15">
      <c r="E269" t="str">
        <f>IFERROR(リレーチーム[[#This Row],[チーム番号]],"")</f>
        <v/>
      </c>
      <c r="F269" t="str">
        <f>IFERROR(リレーチーム[[#This Row],[チーム名]],"")</f>
        <v/>
      </c>
      <c r="G269" t="str">
        <f>IFERROR(リレーチーム[[#This Row],[チーム名カナ]],"")</f>
        <v/>
      </c>
      <c r="H269" t="str">
        <f>IFERROR(リレーチーム[[#This Row],[所属番号]],"")</f>
        <v/>
      </c>
      <c r="I269" t="str">
        <f>IFERROR(リレーチーム[[#This Row],[種目コード]],"")</f>
        <v/>
      </c>
      <c r="J269" t="str">
        <f>IFERROR(リレーチーム[[#This Row],[距離コード]],"")</f>
        <v/>
      </c>
      <c r="K269" t="str">
        <f>IFERROR(リレーチーム[[#This Row],[性別コード]],"")</f>
        <v/>
      </c>
      <c r="L269" t="str">
        <f>IFERROR(リレーチーム[[#This Row],[新記録判定クラス]],"")</f>
        <v/>
      </c>
      <c r="M269" t="str">
        <f>IFERROR(リレーチーム[[#This Row],[エントリータイム]],"")</f>
        <v/>
      </c>
      <c r="N269" t="str">
        <f>IFERROR(VLOOKUP(I269,色々!L:M,2,0),"")</f>
        <v/>
      </c>
      <c r="O269" s="48" t="str">
        <f>IFERROR(VLOOKUP(J269,色々!P:R,3,0),"")</f>
        <v/>
      </c>
      <c r="P269" s="48" t="str">
        <f>IFERROR(VLOOKUP(K269,色々!P:Q,2,0),"")</f>
        <v/>
      </c>
      <c r="Q269" s="48" t="str">
        <f>IFERROR(VLOOKUP(L269,クラス!B:C,2,0),"")</f>
        <v/>
      </c>
    </row>
    <row r="270" spans="5:17" x14ac:dyDescent="0.15">
      <c r="E270" t="str">
        <f>IFERROR(リレーチーム[[#This Row],[チーム番号]],"")</f>
        <v/>
      </c>
      <c r="F270" t="str">
        <f>IFERROR(リレーチーム[[#This Row],[チーム名]],"")</f>
        <v/>
      </c>
      <c r="G270" t="str">
        <f>IFERROR(リレーチーム[[#This Row],[チーム名カナ]],"")</f>
        <v/>
      </c>
      <c r="H270" t="str">
        <f>IFERROR(リレーチーム[[#This Row],[所属番号]],"")</f>
        <v/>
      </c>
      <c r="I270" t="str">
        <f>IFERROR(リレーチーム[[#This Row],[種目コード]],"")</f>
        <v/>
      </c>
      <c r="J270" t="str">
        <f>IFERROR(リレーチーム[[#This Row],[距離コード]],"")</f>
        <v/>
      </c>
      <c r="K270" t="str">
        <f>IFERROR(リレーチーム[[#This Row],[性別コード]],"")</f>
        <v/>
      </c>
      <c r="L270" t="str">
        <f>IFERROR(リレーチーム[[#This Row],[新記録判定クラス]],"")</f>
        <v/>
      </c>
      <c r="M270" t="str">
        <f>IFERROR(リレーチーム[[#This Row],[エントリータイム]],"")</f>
        <v/>
      </c>
      <c r="N270" t="str">
        <f>IFERROR(VLOOKUP(I270,色々!L:M,2,0),"")</f>
        <v/>
      </c>
      <c r="O270" s="48" t="str">
        <f>IFERROR(VLOOKUP(J270,色々!P:R,3,0),"")</f>
        <v/>
      </c>
      <c r="P270" s="48" t="str">
        <f>IFERROR(VLOOKUP(K270,色々!P:Q,2,0),"")</f>
        <v/>
      </c>
      <c r="Q270" s="48" t="str">
        <f>IFERROR(VLOOKUP(L270,クラス!B:C,2,0),"")</f>
        <v/>
      </c>
    </row>
    <row r="271" spans="5:17" x14ac:dyDescent="0.15">
      <c r="E271" t="str">
        <f>IFERROR(リレーチーム[[#This Row],[チーム番号]],"")</f>
        <v/>
      </c>
      <c r="F271" t="str">
        <f>IFERROR(リレーチーム[[#This Row],[チーム名]],"")</f>
        <v/>
      </c>
      <c r="G271" t="str">
        <f>IFERROR(リレーチーム[[#This Row],[チーム名カナ]],"")</f>
        <v/>
      </c>
      <c r="H271" t="str">
        <f>IFERROR(リレーチーム[[#This Row],[所属番号]],"")</f>
        <v/>
      </c>
      <c r="I271" t="str">
        <f>IFERROR(リレーチーム[[#This Row],[種目コード]],"")</f>
        <v/>
      </c>
      <c r="J271" t="str">
        <f>IFERROR(リレーチーム[[#This Row],[距離コード]],"")</f>
        <v/>
      </c>
      <c r="K271" t="str">
        <f>IFERROR(リレーチーム[[#This Row],[性別コード]],"")</f>
        <v/>
      </c>
      <c r="L271" t="str">
        <f>IFERROR(リレーチーム[[#This Row],[新記録判定クラス]],"")</f>
        <v/>
      </c>
      <c r="M271" t="str">
        <f>IFERROR(リレーチーム[[#This Row],[エントリータイム]],"")</f>
        <v/>
      </c>
      <c r="N271" t="str">
        <f>IFERROR(VLOOKUP(I271,色々!L:M,2,0),"")</f>
        <v/>
      </c>
      <c r="O271" s="48" t="str">
        <f>IFERROR(VLOOKUP(J271,色々!P:R,3,0),"")</f>
        <v/>
      </c>
      <c r="P271" s="48" t="str">
        <f>IFERROR(VLOOKUP(K271,色々!P:Q,2,0),"")</f>
        <v/>
      </c>
      <c r="Q271" s="48" t="str">
        <f>IFERROR(VLOOKUP(L271,クラス!B:C,2,0),"")</f>
        <v/>
      </c>
    </row>
    <row r="272" spans="5:17" x14ac:dyDescent="0.15">
      <c r="E272" t="str">
        <f>IFERROR(リレーチーム[[#This Row],[チーム番号]],"")</f>
        <v/>
      </c>
      <c r="F272" t="str">
        <f>IFERROR(リレーチーム[[#This Row],[チーム名]],"")</f>
        <v/>
      </c>
      <c r="G272" t="str">
        <f>IFERROR(リレーチーム[[#This Row],[チーム名カナ]],"")</f>
        <v/>
      </c>
      <c r="H272" t="str">
        <f>IFERROR(リレーチーム[[#This Row],[所属番号]],"")</f>
        <v/>
      </c>
      <c r="I272" t="str">
        <f>IFERROR(リレーチーム[[#This Row],[種目コード]],"")</f>
        <v/>
      </c>
      <c r="J272" t="str">
        <f>IFERROR(リレーチーム[[#This Row],[距離コード]],"")</f>
        <v/>
      </c>
      <c r="K272" t="str">
        <f>IFERROR(リレーチーム[[#This Row],[性別コード]],"")</f>
        <v/>
      </c>
      <c r="L272" t="str">
        <f>IFERROR(リレーチーム[[#This Row],[新記録判定クラス]],"")</f>
        <v/>
      </c>
      <c r="M272" t="str">
        <f>IFERROR(リレーチーム[[#This Row],[エントリータイム]],"")</f>
        <v/>
      </c>
      <c r="N272" t="str">
        <f>IFERROR(VLOOKUP(I272,色々!L:M,2,0),"")</f>
        <v/>
      </c>
      <c r="O272" s="48" t="str">
        <f>IFERROR(VLOOKUP(J272,色々!P:R,3,0),"")</f>
        <v/>
      </c>
      <c r="P272" s="48" t="str">
        <f>IFERROR(VLOOKUP(K272,色々!P:Q,2,0),"")</f>
        <v/>
      </c>
      <c r="Q272" s="48" t="str">
        <f>IFERROR(VLOOKUP(L272,クラス!B:C,2,0),"")</f>
        <v/>
      </c>
    </row>
    <row r="273" spans="5:17" x14ac:dyDescent="0.15">
      <c r="E273" t="str">
        <f>IFERROR(リレーチーム[[#This Row],[チーム番号]],"")</f>
        <v/>
      </c>
      <c r="F273" t="str">
        <f>IFERROR(リレーチーム[[#This Row],[チーム名]],"")</f>
        <v/>
      </c>
      <c r="G273" t="str">
        <f>IFERROR(リレーチーム[[#This Row],[チーム名カナ]],"")</f>
        <v/>
      </c>
      <c r="H273" t="str">
        <f>IFERROR(リレーチーム[[#This Row],[所属番号]],"")</f>
        <v/>
      </c>
      <c r="I273" t="str">
        <f>IFERROR(リレーチーム[[#This Row],[種目コード]],"")</f>
        <v/>
      </c>
      <c r="J273" t="str">
        <f>IFERROR(リレーチーム[[#This Row],[距離コード]],"")</f>
        <v/>
      </c>
      <c r="K273" t="str">
        <f>IFERROR(リレーチーム[[#This Row],[性別コード]],"")</f>
        <v/>
      </c>
      <c r="L273" t="str">
        <f>IFERROR(リレーチーム[[#This Row],[新記録判定クラス]],"")</f>
        <v/>
      </c>
      <c r="M273" t="str">
        <f>IFERROR(リレーチーム[[#This Row],[エントリータイム]],"")</f>
        <v/>
      </c>
      <c r="N273" t="str">
        <f>IFERROR(VLOOKUP(I273,色々!L:M,2,0),"")</f>
        <v/>
      </c>
      <c r="O273" s="48" t="str">
        <f>IFERROR(VLOOKUP(J273,色々!P:R,3,0),"")</f>
        <v/>
      </c>
      <c r="P273" s="48" t="str">
        <f>IFERROR(VLOOKUP(K273,色々!P:Q,2,0),"")</f>
        <v/>
      </c>
      <c r="Q273" s="48" t="str">
        <f>IFERROR(VLOOKUP(L273,クラス!B:C,2,0),"")</f>
        <v/>
      </c>
    </row>
    <row r="274" spans="5:17" x14ac:dyDescent="0.15">
      <c r="E274" t="str">
        <f>IFERROR(リレーチーム[[#This Row],[チーム番号]],"")</f>
        <v/>
      </c>
      <c r="F274" t="str">
        <f>IFERROR(リレーチーム[[#This Row],[チーム名]],"")</f>
        <v/>
      </c>
      <c r="G274" t="str">
        <f>IFERROR(リレーチーム[[#This Row],[チーム名カナ]],"")</f>
        <v/>
      </c>
      <c r="H274" t="str">
        <f>IFERROR(リレーチーム[[#This Row],[所属番号]],"")</f>
        <v/>
      </c>
      <c r="I274" t="str">
        <f>IFERROR(リレーチーム[[#This Row],[種目コード]],"")</f>
        <v/>
      </c>
      <c r="J274" t="str">
        <f>IFERROR(リレーチーム[[#This Row],[距離コード]],"")</f>
        <v/>
      </c>
      <c r="K274" t="str">
        <f>IFERROR(リレーチーム[[#This Row],[性別コード]],"")</f>
        <v/>
      </c>
      <c r="L274" t="str">
        <f>IFERROR(リレーチーム[[#This Row],[新記録判定クラス]],"")</f>
        <v/>
      </c>
      <c r="M274" t="str">
        <f>IFERROR(リレーチーム[[#This Row],[エントリータイム]],"")</f>
        <v/>
      </c>
      <c r="N274" t="str">
        <f>IFERROR(VLOOKUP(I274,色々!L:M,2,0),"")</f>
        <v/>
      </c>
      <c r="O274" s="48" t="str">
        <f>IFERROR(VLOOKUP(J274,色々!P:R,3,0),"")</f>
        <v/>
      </c>
      <c r="P274" s="48" t="str">
        <f>IFERROR(VLOOKUP(K274,色々!P:Q,2,0),"")</f>
        <v/>
      </c>
      <c r="Q274" s="48" t="str">
        <f>IFERROR(VLOOKUP(L274,クラス!B:C,2,0),"")</f>
        <v/>
      </c>
    </row>
    <row r="275" spans="5:17" x14ac:dyDescent="0.15">
      <c r="E275" t="str">
        <f>IFERROR(リレーチーム[[#This Row],[チーム番号]],"")</f>
        <v/>
      </c>
      <c r="F275" t="str">
        <f>IFERROR(リレーチーム[[#This Row],[チーム名]],"")</f>
        <v/>
      </c>
      <c r="G275" t="str">
        <f>IFERROR(リレーチーム[[#This Row],[チーム名カナ]],"")</f>
        <v/>
      </c>
      <c r="H275" t="str">
        <f>IFERROR(リレーチーム[[#This Row],[所属番号]],"")</f>
        <v/>
      </c>
      <c r="I275" t="str">
        <f>IFERROR(リレーチーム[[#This Row],[種目コード]],"")</f>
        <v/>
      </c>
      <c r="J275" t="str">
        <f>IFERROR(リレーチーム[[#This Row],[距離コード]],"")</f>
        <v/>
      </c>
      <c r="K275" t="str">
        <f>IFERROR(リレーチーム[[#This Row],[性別コード]],"")</f>
        <v/>
      </c>
      <c r="L275" t="str">
        <f>IFERROR(リレーチーム[[#This Row],[新記録判定クラス]],"")</f>
        <v/>
      </c>
      <c r="M275" t="str">
        <f>IFERROR(リレーチーム[[#This Row],[エントリータイム]],"")</f>
        <v/>
      </c>
      <c r="N275" t="str">
        <f>IFERROR(VLOOKUP(I275,色々!L:M,2,0),"")</f>
        <v/>
      </c>
      <c r="O275" s="48" t="str">
        <f>IFERROR(VLOOKUP(J275,色々!P:R,3,0),"")</f>
        <v/>
      </c>
      <c r="P275" s="48" t="str">
        <f>IFERROR(VLOOKUP(K275,色々!P:Q,2,0),"")</f>
        <v/>
      </c>
      <c r="Q275" s="48" t="str">
        <f>IFERROR(VLOOKUP(L275,クラス!B:C,2,0),"")</f>
        <v/>
      </c>
    </row>
    <row r="276" spans="5:17" x14ac:dyDescent="0.15">
      <c r="E276" t="str">
        <f>IFERROR(リレーチーム[[#This Row],[チーム番号]],"")</f>
        <v/>
      </c>
      <c r="F276" t="str">
        <f>IFERROR(リレーチーム[[#This Row],[チーム名]],"")</f>
        <v/>
      </c>
      <c r="G276" t="str">
        <f>IFERROR(リレーチーム[[#This Row],[チーム名カナ]],"")</f>
        <v/>
      </c>
      <c r="H276" t="str">
        <f>IFERROR(リレーチーム[[#This Row],[所属番号]],"")</f>
        <v/>
      </c>
      <c r="I276" t="str">
        <f>IFERROR(リレーチーム[[#This Row],[種目コード]],"")</f>
        <v/>
      </c>
      <c r="J276" t="str">
        <f>IFERROR(リレーチーム[[#This Row],[距離コード]],"")</f>
        <v/>
      </c>
      <c r="K276" t="str">
        <f>IFERROR(リレーチーム[[#This Row],[性別コード]],"")</f>
        <v/>
      </c>
      <c r="L276" t="str">
        <f>IFERROR(リレーチーム[[#This Row],[新記録判定クラス]],"")</f>
        <v/>
      </c>
      <c r="M276" t="str">
        <f>IFERROR(リレーチーム[[#This Row],[エントリータイム]],"")</f>
        <v/>
      </c>
      <c r="N276" t="str">
        <f>IFERROR(VLOOKUP(I276,色々!L:M,2,0),"")</f>
        <v/>
      </c>
      <c r="O276" s="48" t="str">
        <f>IFERROR(VLOOKUP(J276,色々!P:R,3,0),"")</f>
        <v/>
      </c>
      <c r="P276" s="48" t="str">
        <f>IFERROR(VLOOKUP(K276,色々!P:Q,2,0),"")</f>
        <v/>
      </c>
      <c r="Q276" s="48" t="str">
        <f>IFERROR(VLOOKUP(L276,クラス!B:C,2,0),"")</f>
        <v/>
      </c>
    </row>
    <row r="277" spans="5:17" x14ac:dyDescent="0.15">
      <c r="E277" t="str">
        <f>IFERROR(リレーチーム[[#This Row],[チーム番号]],"")</f>
        <v/>
      </c>
      <c r="F277" t="str">
        <f>IFERROR(リレーチーム[[#This Row],[チーム名]],"")</f>
        <v/>
      </c>
      <c r="G277" t="str">
        <f>IFERROR(リレーチーム[[#This Row],[チーム名カナ]],"")</f>
        <v/>
      </c>
      <c r="H277" t="str">
        <f>IFERROR(リレーチーム[[#This Row],[所属番号]],"")</f>
        <v/>
      </c>
      <c r="I277" t="str">
        <f>IFERROR(リレーチーム[[#This Row],[種目コード]],"")</f>
        <v/>
      </c>
      <c r="J277" t="str">
        <f>IFERROR(リレーチーム[[#This Row],[距離コード]],"")</f>
        <v/>
      </c>
      <c r="K277" t="str">
        <f>IFERROR(リレーチーム[[#This Row],[性別コード]],"")</f>
        <v/>
      </c>
      <c r="L277" t="str">
        <f>IFERROR(リレーチーム[[#This Row],[新記録判定クラス]],"")</f>
        <v/>
      </c>
      <c r="M277" t="str">
        <f>IFERROR(リレーチーム[[#This Row],[エントリータイム]],"")</f>
        <v/>
      </c>
      <c r="N277" t="str">
        <f>IFERROR(VLOOKUP(I277,色々!L:M,2,0),"")</f>
        <v/>
      </c>
      <c r="O277" s="48" t="str">
        <f>IFERROR(VLOOKUP(J277,色々!P:R,3,0),"")</f>
        <v/>
      </c>
      <c r="P277" s="48" t="str">
        <f>IFERROR(VLOOKUP(K277,色々!P:Q,2,0),"")</f>
        <v/>
      </c>
      <c r="Q277" s="48" t="str">
        <f>IFERROR(VLOOKUP(L277,クラス!B:C,2,0),"")</f>
        <v/>
      </c>
    </row>
    <row r="278" spans="5:17" x14ac:dyDescent="0.15">
      <c r="E278" t="str">
        <f>IFERROR(リレーチーム[[#This Row],[チーム番号]],"")</f>
        <v/>
      </c>
      <c r="F278" t="str">
        <f>IFERROR(リレーチーム[[#This Row],[チーム名]],"")</f>
        <v/>
      </c>
      <c r="G278" t="str">
        <f>IFERROR(リレーチーム[[#This Row],[チーム名カナ]],"")</f>
        <v/>
      </c>
      <c r="H278" t="str">
        <f>IFERROR(リレーチーム[[#This Row],[所属番号]],"")</f>
        <v/>
      </c>
      <c r="I278" t="str">
        <f>IFERROR(リレーチーム[[#This Row],[種目コード]],"")</f>
        <v/>
      </c>
      <c r="J278" t="str">
        <f>IFERROR(リレーチーム[[#This Row],[距離コード]],"")</f>
        <v/>
      </c>
      <c r="K278" t="str">
        <f>IFERROR(リレーチーム[[#This Row],[性別コード]],"")</f>
        <v/>
      </c>
      <c r="L278" t="str">
        <f>IFERROR(リレーチーム[[#This Row],[新記録判定クラス]],"")</f>
        <v/>
      </c>
      <c r="M278" t="str">
        <f>IFERROR(リレーチーム[[#This Row],[エントリータイム]],"")</f>
        <v/>
      </c>
      <c r="N278" t="str">
        <f>IFERROR(VLOOKUP(I278,色々!L:M,2,0),"")</f>
        <v/>
      </c>
      <c r="O278" s="48" t="str">
        <f>IFERROR(VLOOKUP(J278,色々!P:R,3,0),"")</f>
        <v/>
      </c>
      <c r="P278" s="48" t="str">
        <f>IFERROR(VLOOKUP(K278,色々!P:Q,2,0),"")</f>
        <v/>
      </c>
      <c r="Q278" s="48" t="str">
        <f>IFERROR(VLOOKUP(L278,クラス!B:C,2,0),"")</f>
        <v/>
      </c>
    </row>
    <row r="279" spans="5:17" x14ac:dyDescent="0.15">
      <c r="E279" t="str">
        <f>IFERROR(リレーチーム[[#This Row],[チーム番号]],"")</f>
        <v/>
      </c>
      <c r="F279" t="str">
        <f>IFERROR(リレーチーム[[#This Row],[チーム名]],"")</f>
        <v/>
      </c>
      <c r="G279" t="str">
        <f>IFERROR(リレーチーム[[#This Row],[チーム名カナ]],"")</f>
        <v/>
      </c>
      <c r="H279" t="str">
        <f>IFERROR(リレーチーム[[#This Row],[所属番号]],"")</f>
        <v/>
      </c>
      <c r="I279" t="str">
        <f>IFERROR(リレーチーム[[#This Row],[種目コード]],"")</f>
        <v/>
      </c>
      <c r="J279" t="str">
        <f>IFERROR(リレーチーム[[#This Row],[距離コード]],"")</f>
        <v/>
      </c>
      <c r="K279" t="str">
        <f>IFERROR(リレーチーム[[#This Row],[性別コード]],"")</f>
        <v/>
      </c>
      <c r="L279" t="str">
        <f>IFERROR(リレーチーム[[#This Row],[新記録判定クラス]],"")</f>
        <v/>
      </c>
      <c r="M279" t="str">
        <f>IFERROR(リレーチーム[[#This Row],[エントリータイム]],"")</f>
        <v/>
      </c>
      <c r="N279" t="str">
        <f>IFERROR(VLOOKUP(I279,色々!L:M,2,0),"")</f>
        <v/>
      </c>
      <c r="O279" s="48" t="str">
        <f>IFERROR(VLOOKUP(J279,色々!P:R,3,0),"")</f>
        <v/>
      </c>
      <c r="P279" s="48" t="str">
        <f>IFERROR(VLOOKUP(K279,色々!P:Q,2,0),"")</f>
        <v/>
      </c>
      <c r="Q279" s="48" t="str">
        <f>IFERROR(VLOOKUP(L279,クラス!B:C,2,0),"")</f>
        <v/>
      </c>
    </row>
    <row r="280" spans="5:17" x14ac:dyDescent="0.15">
      <c r="E280" t="str">
        <f>IFERROR(リレーチーム[[#This Row],[チーム番号]],"")</f>
        <v/>
      </c>
      <c r="F280" t="str">
        <f>IFERROR(リレーチーム[[#This Row],[チーム名]],"")</f>
        <v/>
      </c>
      <c r="G280" t="str">
        <f>IFERROR(リレーチーム[[#This Row],[チーム名カナ]],"")</f>
        <v/>
      </c>
      <c r="H280" t="str">
        <f>IFERROR(リレーチーム[[#This Row],[所属番号]],"")</f>
        <v/>
      </c>
      <c r="I280" t="str">
        <f>IFERROR(リレーチーム[[#This Row],[種目コード]],"")</f>
        <v/>
      </c>
      <c r="J280" t="str">
        <f>IFERROR(リレーチーム[[#This Row],[距離コード]],"")</f>
        <v/>
      </c>
      <c r="K280" t="str">
        <f>IFERROR(リレーチーム[[#This Row],[性別コード]],"")</f>
        <v/>
      </c>
      <c r="L280" t="str">
        <f>IFERROR(リレーチーム[[#This Row],[新記録判定クラス]],"")</f>
        <v/>
      </c>
      <c r="M280" t="str">
        <f>IFERROR(リレーチーム[[#This Row],[エントリータイム]],"")</f>
        <v/>
      </c>
      <c r="N280" t="str">
        <f>IFERROR(VLOOKUP(I280,色々!L:M,2,0),"")</f>
        <v/>
      </c>
      <c r="O280" s="48" t="str">
        <f>IFERROR(VLOOKUP(J280,色々!P:R,3,0),"")</f>
        <v/>
      </c>
      <c r="P280" s="48" t="str">
        <f>IFERROR(VLOOKUP(K280,色々!P:Q,2,0),"")</f>
        <v/>
      </c>
      <c r="Q280" s="48" t="str">
        <f>IFERROR(VLOOKUP(L280,クラス!B:C,2,0),"")</f>
        <v/>
      </c>
    </row>
    <row r="281" spans="5:17" x14ac:dyDescent="0.15">
      <c r="E281" t="str">
        <f>IFERROR(リレーチーム[[#This Row],[チーム番号]],"")</f>
        <v/>
      </c>
      <c r="F281" t="str">
        <f>IFERROR(リレーチーム[[#This Row],[チーム名]],"")</f>
        <v/>
      </c>
      <c r="G281" t="str">
        <f>IFERROR(リレーチーム[[#This Row],[チーム名カナ]],"")</f>
        <v/>
      </c>
      <c r="H281" t="str">
        <f>IFERROR(リレーチーム[[#This Row],[所属番号]],"")</f>
        <v/>
      </c>
      <c r="I281" t="str">
        <f>IFERROR(リレーチーム[[#This Row],[種目コード]],"")</f>
        <v/>
      </c>
      <c r="J281" t="str">
        <f>IFERROR(リレーチーム[[#This Row],[距離コード]],"")</f>
        <v/>
      </c>
      <c r="K281" t="str">
        <f>IFERROR(リレーチーム[[#This Row],[性別コード]],"")</f>
        <v/>
      </c>
      <c r="L281" t="str">
        <f>IFERROR(リレーチーム[[#This Row],[新記録判定クラス]],"")</f>
        <v/>
      </c>
      <c r="M281" t="str">
        <f>IFERROR(リレーチーム[[#This Row],[エントリータイム]],"")</f>
        <v/>
      </c>
      <c r="N281" t="str">
        <f>IFERROR(VLOOKUP(I281,色々!L:M,2,0),"")</f>
        <v/>
      </c>
      <c r="O281" s="48" t="str">
        <f>IFERROR(VLOOKUP(J281,色々!P:R,3,0),"")</f>
        <v/>
      </c>
      <c r="P281" s="48" t="str">
        <f>IFERROR(VLOOKUP(K281,色々!P:Q,2,0),"")</f>
        <v/>
      </c>
      <c r="Q281" s="48" t="str">
        <f>IFERROR(VLOOKUP(L281,クラス!B:C,2,0),"")</f>
        <v/>
      </c>
    </row>
    <row r="282" spans="5:17" x14ac:dyDescent="0.15">
      <c r="E282" t="str">
        <f>IFERROR(リレーチーム[[#This Row],[チーム番号]],"")</f>
        <v/>
      </c>
      <c r="F282" t="str">
        <f>IFERROR(リレーチーム[[#This Row],[チーム名]],"")</f>
        <v/>
      </c>
      <c r="G282" t="str">
        <f>IFERROR(リレーチーム[[#This Row],[チーム名カナ]],"")</f>
        <v/>
      </c>
      <c r="H282" t="str">
        <f>IFERROR(リレーチーム[[#This Row],[所属番号]],"")</f>
        <v/>
      </c>
      <c r="I282" t="str">
        <f>IFERROR(リレーチーム[[#This Row],[種目コード]],"")</f>
        <v/>
      </c>
      <c r="J282" t="str">
        <f>IFERROR(リレーチーム[[#This Row],[距離コード]],"")</f>
        <v/>
      </c>
      <c r="K282" t="str">
        <f>IFERROR(リレーチーム[[#This Row],[性別コード]],"")</f>
        <v/>
      </c>
      <c r="L282" t="str">
        <f>IFERROR(リレーチーム[[#This Row],[新記録判定クラス]],"")</f>
        <v/>
      </c>
      <c r="M282" t="str">
        <f>IFERROR(リレーチーム[[#This Row],[エントリータイム]],"")</f>
        <v/>
      </c>
      <c r="N282" t="str">
        <f>IFERROR(VLOOKUP(I282,色々!L:M,2,0),"")</f>
        <v/>
      </c>
      <c r="O282" s="48" t="str">
        <f>IFERROR(VLOOKUP(J282,色々!P:R,3,0),"")</f>
        <v/>
      </c>
      <c r="P282" s="48" t="str">
        <f>IFERROR(VLOOKUP(K282,色々!P:Q,2,0),"")</f>
        <v/>
      </c>
      <c r="Q282" s="48" t="str">
        <f>IFERROR(VLOOKUP(L282,クラス!B:C,2,0),"")</f>
        <v/>
      </c>
    </row>
    <row r="283" spans="5:17" x14ac:dyDescent="0.15">
      <c r="E283" t="str">
        <f>IFERROR(リレーチーム[[#This Row],[チーム番号]],"")</f>
        <v/>
      </c>
      <c r="F283" t="str">
        <f>IFERROR(リレーチーム[[#This Row],[チーム名]],"")</f>
        <v/>
      </c>
      <c r="G283" t="str">
        <f>IFERROR(リレーチーム[[#This Row],[チーム名カナ]],"")</f>
        <v/>
      </c>
      <c r="H283" t="str">
        <f>IFERROR(リレーチーム[[#This Row],[所属番号]],"")</f>
        <v/>
      </c>
      <c r="I283" t="str">
        <f>IFERROR(リレーチーム[[#This Row],[種目コード]],"")</f>
        <v/>
      </c>
      <c r="J283" t="str">
        <f>IFERROR(リレーチーム[[#This Row],[距離コード]],"")</f>
        <v/>
      </c>
      <c r="K283" t="str">
        <f>IFERROR(リレーチーム[[#This Row],[性別コード]],"")</f>
        <v/>
      </c>
      <c r="L283" t="str">
        <f>IFERROR(リレーチーム[[#This Row],[新記録判定クラス]],"")</f>
        <v/>
      </c>
      <c r="M283" t="str">
        <f>IFERROR(リレーチーム[[#This Row],[エントリータイム]],"")</f>
        <v/>
      </c>
      <c r="N283" t="str">
        <f>IFERROR(VLOOKUP(I283,色々!L:M,2,0),"")</f>
        <v/>
      </c>
      <c r="O283" s="48" t="str">
        <f>IFERROR(VLOOKUP(J283,色々!P:R,3,0),"")</f>
        <v/>
      </c>
      <c r="P283" s="48" t="str">
        <f>IFERROR(VLOOKUP(K283,色々!P:Q,2,0),"")</f>
        <v/>
      </c>
      <c r="Q283" s="48" t="str">
        <f>IFERROR(VLOOKUP(L283,クラス!B:C,2,0),"")</f>
        <v/>
      </c>
    </row>
    <row r="284" spans="5:17" x14ac:dyDescent="0.15">
      <c r="E284" t="str">
        <f>IFERROR(リレーチーム[[#This Row],[チーム番号]],"")</f>
        <v/>
      </c>
      <c r="F284" t="str">
        <f>IFERROR(リレーチーム[[#This Row],[チーム名]],"")</f>
        <v/>
      </c>
      <c r="G284" t="str">
        <f>IFERROR(リレーチーム[[#This Row],[チーム名カナ]],"")</f>
        <v/>
      </c>
      <c r="H284" t="str">
        <f>IFERROR(リレーチーム[[#This Row],[所属番号]],"")</f>
        <v/>
      </c>
      <c r="I284" t="str">
        <f>IFERROR(リレーチーム[[#This Row],[種目コード]],"")</f>
        <v/>
      </c>
      <c r="J284" t="str">
        <f>IFERROR(リレーチーム[[#This Row],[距離コード]],"")</f>
        <v/>
      </c>
      <c r="K284" t="str">
        <f>IFERROR(リレーチーム[[#This Row],[性別コード]],"")</f>
        <v/>
      </c>
      <c r="L284" t="str">
        <f>IFERROR(リレーチーム[[#This Row],[新記録判定クラス]],"")</f>
        <v/>
      </c>
      <c r="M284" t="str">
        <f>IFERROR(リレーチーム[[#This Row],[エントリータイム]],"")</f>
        <v/>
      </c>
      <c r="N284" t="str">
        <f>IFERROR(VLOOKUP(I284,色々!L:M,2,0),"")</f>
        <v/>
      </c>
      <c r="O284" s="48" t="str">
        <f>IFERROR(VLOOKUP(J284,色々!P:R,3,0),"")</f>
        <v/>
      </c>
      <c r="P284" s="48" t="str">
        <f>IFERROR(VLOOKUP(K284,色々!P:Q,2,0),"")</f>
        <v/>
      </c>
      <c r="Q284" s="48" t="str">
        <f>IFERROR(VLOOKUP(L284,クラス!B:C,2,0),"")</f>
        <v/>
      </c>
    </row>
    <row r="285" spans="5:17" x14ac:dyDescent="0.15">
      <c r="E285" t="str">
        <f>IFERROR(リレーチーム[[#This Row],[チーム番号]],"")</f>
        <v/>
      </c>
      <c r="F285" t="str">
        <f>IFERROR(リレーチーム[[#This Row],[チーム名]],"")</f>
        <v/>
      </c>
      <c r="G285" t="str">
        <f>IFERROR(リレーチーム[[#This Row],[チーム名カナ]],"")</f>
        <v/>
      </c>
      <c r="H285" t="str">
        <f>IFERROR(リレーチーム[[#This Row],[所属番号]],"")</f>
        <v/>
      </c>
      <c r="I285" t="str">
        <f>IFERROR(リレーチーム[[#This Row],[種目コード]],"")</f>
        <v/>
      </c>
      <c r="J285" t="str">
        <f>IFERROR(リレーチーム[[#This Row],[距離コード]],"")</f>
        <v/>
      </c>
      <c r="K285" t="str">
        <f>IFERROR(リレーチーム[[#This Row],[性別コード]],"")</f>
        <v/>
      </c>
      <c r="L285" t="str">
        <f>IFERROR(リレーチーム[[#This Row],[新記録判定クラス]],"")</f>
        <v/>
      </c>
      <c r="M285" t="str">
        <f>IFERROR(リレーチーム[[#This Row],[エントリータイム]],"")</f>
        <v/>
      </c>
      <c r="N285" t="str">
        <f>IFERROR(VLOOKUP(I285,色々!L:M,2,0),"")</f>
        <v/>
      </c>
      <c r="O285" s="48" t="str">
        <f>IFERROR(VLOOKUP(J285,色々!P:R,3,0),"")</f>
        <v/>
      </c>
      <c r="P285" s="48" t="str">
        <f>IFERROR(VLOOKUP(K285,色々!P:Q,2,0),"")</f>
        <v/>
      </c>
      <c r="Q285" s="48" t="str">
        <f>IFERROR(VLOOKUP(L285,クラス!B:C,2,0),"")</f>
        <v/>
      </c>
    </row>
    <row r="286" spans="5:17" x14ac:dyDescent="0.15">
      <c r="E286" t="str">
        <f>IFERROR(リレーチーム[[#This Row],[チーム番号]],"")</f>
        <v/>
      </c>
      <c r="F286" t="str">
        <f>IFERROR(リレーチーム[[#This Row],[チーム名]],"")</f>
        <v/>
      </c>
      <c r="G286" t="str">
        <f>IFERROR(リレーチーム[[#This Row],[チーム名カナ]],"")</f>
        <v/>
      </c>
      <c r="H286" t="str">
        <f>IFERROR(リレーチーム[[#This Row],[所属番号]],"")</f>
        <v/>
      </c>
      <c r="I286" t="str">
        <f>IFERROR(リレーチーム[[#This Row],[種目コード]],"")</f>
        <v/>
      </c>
      <c r="J286" t="str">
        <f>IFERROR(リレーチーム[[#This Row],[距離コード]],"")</f>
        <v/>
      </c>
      <c r="K286" t="str">
        <f>IFERROR(リレーチーム[[#This Row],[性別コード]],"")</f>
        <v/>
      </c>
      <c r="L286" t="str">
        <f>IFERROR(リレーチーム[[#This Row],[新記録判定クラス]],"")</f>
        <v/>
      </c>
      <c r="M286" t="str">
        <f>IFERROR(リレーチーム[[#This Row],[エントリータイム]],"")</f>
        <v/>
      </c>
      <c r="N286" t="str">
        <f>IFERROR(VLOOKUP(I286,色々!L:M,2,0),"")</f>
        <v/>
      </c>
      <c r="O286" s="48" t="str">
        <f>IFERROR(VLOOKUP(J286,色々!P:R,3,0),"")</f>
        <v/>
      </c>
      <c r="P286" s="48" t="str">
        <f>IFERROR(VLOOKUP(K286,色々!P:Q,2,0),"")</f>
        <v/>
      </c>
      <c r="Q286" s="48" t="str">
        <f>IFERROR(VLOOKUP(L286,クラス!B:C,2,0),"")</f>
        <v/>
      </c>
    </row>
    <row r="287" spans="5:17" x14ac:dyDescent="0.15">
      <c r="E287" t="str">
        <f>IFERROR(リレーチーム[[#This Row],[チーム番号]],"")</f>
        <v/>
      </c>
      <c r="F287" t="str">
        <f>IFERROR(リレーチーム[[#This Row],[チーム名]],"")</f>
        <v/>
      </c>
      <c r="G287" t="str">
        <f>IFERROR(リレーチーム[[#This Row],[チーム名カナ]],"")</f>
        <v/>
      </c>
      <c r="H287" t="str">
        <f>IFERROR(リレーチーム[[#This Row],[所属番号]],"")</f>
        <v/>
      </c>
      <c r="I287" t="str">
        <f>IFERROR(リレーチーム[[#This Row],[種目コード]],"")</f>
        <v/>
      </c>
      <c r="J287" t="str">
        <f>IFERROR(リレーチーム[[#This Row],[距離コード]],"")</f>
        <v/>
      </c>
      <c r="K287" t="str">
        <f>IFERROR(リレーチーム[[#This Row],[性別コード]],"")</f>
        <v/>
      </c>
      <c r="L287" t="str">
        <f>IFERROR(リレーチーム[[#This Row],[新記録判定クラス]],"")</f>
        <v/>
      </c>
      <c r="M287" t="str">
        <f>IFERROR(リレーチーム[[#This Row],[エントリータイム]],"")</f>
        <v/>
      </c>
      <c r="N287" t="str">
        <f>IFERROR(VLOOKUP(I287,色々!L:M,2,0),"")</f>
        <v/>
      </c>
      <c r="O287" s="48" t="str">
        <f>IFERROR(VLOOKUP(J287,色々!P:R,3,0),"")</f>
        <v/>
      </c>
      <c r="P287" s="48" t="str">
        <f>IFERROR(VLOOKUP(K287,色々!P:Q,2,0),"")</f>
        <v/>
      </c>
      <c r="Q287" s="48" t="str">
        <f>IFERROR(VLOOKUP(L287,クラス!B:C,2,0),"")</f>
        <v/>
      </c>
    </row>
    <row r="288" spans="5:17" x14ac:dyDescent="0.15">
      <c r="E288" t="str">
        <f>IFERROR(リレーチーム[[#This Row],[チーム番号]],"")</f>
        <v/>
      </c>
      <c r="F288" t="str">
        <f>IFERROR(リレーチーム[[#This Row],[チーム名]],"")</f>
        <v/>
      </c>
      <c r="G288" t="str">
        <f>IFERROR(リレーチーム[[#This Row],[チーム名カナ]],"")</f>
        <v/>
      </c>
      <c r="H288" t="str">
        <f>IFERROR(リレーチーム[[#This Row],[所属番号]],"")</f>
        <v/>
      </c>
      <c r="I288" t="str">
        <f>IFERROR(リレーチーム[[#This Row],[種目コード]],"")</f>
        <v/>
      </c>
      <c r="J288" t="str">
        <f>IFERROR(リレーチーム[[#This Row],[距離コード]],"")</f>
        <v/>
      </c>
      <c r="K288" t="str">
        <f>IFERROR(リレーチーム[[#This Row],[性別コード]],"")</f>
        <v/>
      </c>
      <c r="L288" t="str">
        <f>IFERROR(リレーチーム[[#This Row],[新記録判定クラス]],"")</f>
        <v/>
      </c>
      <c r="M288" t="str">
        <f>IFERROR(リレーチーム[[#This Row],[エントリータイム]],"")</f>
        <v/>
      </c>
      <c r="N288" t="str">
        <f>IFERROR(VLOOKUP(I288,色々!L:M,2,0),"")</f>
        <v/>
      </c>
      <c r="O288" s="48" t="str">
        <f>IFERROR(VLOOKUP(J288,色々!P:R,3,0),"")</f>
        <v/>
      </c>
      <c r="P288" s="48" t="str">
        <f>IFERROR(VLOOKUP(K288,色々!P:Q,2,0),"")</f>
        <v/>
      </c>
      <c r="Q288" s="48" t="str">
        <f>IFERROR(VLOOKUP(L288,クラス!B:C,2,0),"")</f>
        <v/>
      </c>
    </row>
    <row r="289" spans="5:17" x14ac:dyDescent="0.15">
      <c r="E289" t="str">
        <f>IFERROR(リレーチーム[[#This Row],[チーム番号]],"")</f>
        <v/>
      </c>
      <c r="F289" t="str">
        <f>IFERROR(リレーチーム[[#This Row],[チーム名]],"")</f>
        <v/>
      </c>
      <c r="G289" t="str">
        <f>IFERROR(リレーチーム[[#This Row],[チーム名カナ]],"")</f>
        <v/>
      </c>
      <c r="H289" t="str">
        <f>IFERROR(リレーチーム[[#This Row],[所属番号]],"")</f>
        <v/>
      </c>
      <c r="I289" t="str">
        <f>IFERROR(リレーチーム[[#This Row],[種目コード]],"")</f>
        <v/>
      </c>
      <c r="J289" t="str">
        <f>IFERROR(リレーチーム[[#This Row],[距離コード]],"")</f>
        <v/>
      </c>
      <c r="K289" t="str">
        <f>IFERROR(リレーチーム[[#This Row],[性別コード]],"")</f>
        <v/>
      </c>
      <c r="L289" t="str">
        <f>IFERROR(リレーチーム[[#This Row],[新記録判定クラス]],"")</f>
        <v/>
      </c>
      <c r="M289" t="str">
        <f>IFERROR(リレーチーム[[#This Row],[エントリータイム]],"")</f>
        <v/>
      </c>
      <c r="N289" t="str">
        <f>IFERROR(VLOOKUP(I289,色々!L:M,2,0),"")</f>
        <v/>
      </c>
      <c r="O289" s="48" t="str">
        <f>IFERROR(VLOOKUP(J289,色々!P:R,3,0),"")</f>
        <v/>
      </c>
      <c r="P289" s="48" t="str">
        <f>IFERROR(VLOOKUP(K289,色々!P:Q,2,0),"")</f>
        <v/>
      </c>
      <c r="Q289" s="48" t="str">
        <f>IFERROR(VLOOKUP(L289,クラス!B:C,2,0),"")</f>
        <v/>
      </c>
    </row>
    <row r="290" spans="5:17" x14ac:dyDescent="0.15">
      <c r="E290" t="str">
        <f>IFERROR(リレーチーム[[#This Row],[チーム番号]],"")</f>
        <v/>
      </c>
      <c r="F290" t="str">
        <f>IFERROR(リレーチーム[[#This Row],[チーム名]],"")</f>
        <v/>
      </c>
      <c r="G290" t="str">
        <f>IFERROR(リレーチーム[[#This Row],[チーム名カナ]],"")</f>
        <v/>
      </c>
      <c r="H290" t="str">
        <f>IFERROR(リレーチーム[[#This Row],[所属番号]],"")</f>
        <v/>
      </c>
      <c r="I290" t="str">
        <f>IFERROR(リレーチーム[[#This Row],[種目コード]],"")</f>
        <v/>
      </c>
      <c r="J290" t="str">
        <f>IFERROR(リレーチーム[[#This Row],[距離コード]],"")</f>
        <v/>
      </c>
      <c r="K290" t="str">
        <f>IFERROR(リレーチーム[[#This Row],[性別コード]],"")</f>
        <v/>
      </c>
      <c r="L290" t="str">
        <f>IFERROR(リレーチーム[[#This Row],[新記録判定クラス]],"")</f>
        <v/>
      </c>
      <c r="M290" t="str">
        <f>IFERROR(リレーチーム[[#This Row],[エントリータイム]],"")</f>
        <v/>
      </c>
      <c r="N290" t="str">
        <f>IFERROR(VLOOKUP(I290,色々!L:M,2,0),"")</f>
        <v/>
      </c>
      <c r="O290" s="48" t="str">
        <f>IFERROR(VLOOKUP(J290,色々!P:R,3,0),"")</f>
        <v/>
      </c>
      <c r="P290" s="48" t="str">
        <f>IFERROR(VLOOKUP(K290,色々!P:Q,2,0),"")</f>
        <v/>
      </c>
      <c r="Q290" s="48" t="str">
        <f>IFERROR(VLOOKUP(L290,クラス!B:C,2,0),"")</f>
        <v/>
      </c>
    </row>
    <row r="291" spans="5:17" x14ac:dyDescent="0.15">
      <c r="E291" t="str">
        <f>IFERROR(リレーチーム[[#This Row],[チーム番号]],"")</f>
        <v/>
      </c>
      <c r="F291" t="str">
        <f>IFERROR(リレーチーム[[#This Row],[チーム名]],"")</f>
        <v/>
      </c>
      <c r="G291" t="str">
        <f>IFERROR(リレーチーム[[#This Row],[チーム名カナ]],"")</f>
        <v/>
      </c>
      <c r="H291" t="str">
        <f>IFERROR(リレーチーム[[#This Row],[所属番号]],"")</f>
        <v/>
      </c>
      <c r="I291" t="str">
        <f>IFERROR(リレーチーム[[#This Row],[種目コード]],"")</f>
        <v/>
      </c>
      <c r="J291" t="str">
        <f>IFERROR(リレーチーム[[#This Row],[距離コード]],"")</f>
        <v/>
      </c>
      <c r="K291" t="str">
        <f>IFERROR(リレーチーム[[#This Row],[性別コード]],"")</f>
        <v/>
      </c>
      <c r="L291" t="str">
        <f>IFERROR(リレーチーム[[#This Row],[新記録判定クラス]],"")</f>
        <v/>
      </c>
      <c r="M291" t="str">
        <f>IFERROR(リレーチーム[[#This Row],[エントリータイム]],"")</f>
        <v/>
      </c>
      <c r="N291" t="str">
        <f>IFERROR(VLOOKUP(I291,色々!L:M,2,0),"")</f>
        <v/>
      </c>
      <c r="O291" s="48" t="str">
        <f>IFERROR(VLOOKUP(J291,色々!P:R,3,0),"")</f>
        <v/>
      </c>
      <c r="P291" s="48" t="str">
        <f>IFERROR(VLOOKUP(K291,色々!P:Q,2,0),"")</f>
        <v/>
      </c>
      <c r="Q291" s="48" t="str">
        <f>IFERROR(VLOOKUP(L291,クラス!B:C,2,0),"")</f>
        <v/>
      </c>
    </row>
    <row r="292" spans="5:17" x14ac:dyDescent="0.15">
      <c r="E292" t="str">
        <f>IFERROR(リレーチーム[[#This Row],[チーム番号]],"")</f>
        <v/>
      </c>
      <c r="F292" t="str">
        <f>IFERROR(リレーチーム[[#This Row],[チーム名]],"")</f>
        <v/>
      </c>
      <c r="G292" t="str">
        <f>IFERROR(リレーチーム[[#This Row],[チーム名カナ]],"")</f>
        <v/>
      </c>
      <c r="H292" t="str">
        <f>IFERROR(リレーチーム[[#This Row],[所属番号]],"")</f>
        <v/>
      </c>
      <c r="I292" t="str">
        <f>IFERROR(リレーチーム[[#This Row],[種目コード]],"")</f>
        <v/>
      </c>
      <c r="J292" t="str">
        <f>IFERROR(リレーチーム[[#This Row],[距離コード]],"")</f>
        <v/>
      </c>
      <c r="K292" t="str">
        <f>IFERROR(リレーチーム[[#This Row],[性別コード]],"")</f>
        <v/>
      </c>
      <c r="L292" t="str">
        <f>IFERROR(リレーチーム[[#This Row],[新記録判定クラス]],"")</f>
        <v/>
      </c>
      <c r="M292" t="str">
        <f>IFERROR(リレーチーム[[#This Row],[エントリータイム]],"")</f>
        <v/>
      </c>
      <c r="N292" t="str">
        <f>IFERROR(VLOOKUP(I292,色々!L:M,2,0),"")</f>
        <v/>
      </c>
      <c r="O292" s="48" t="str">
        <f>IFERROR(VLOOKUP(J292,色々!P:R,3,0),"")</f>
        <v/>
      </c>
      <c r="P292" s="48" t="str">
        <f>IFERROR(VLOOKUP(K292,色々!P:Q,2,0),"")</f>
        <v/>
      </c>
      <c r="Q292" s="48" t="str">
        <f>IFERROR(VLOOKUP(L292,クラス!B:C,2,0),"")</f>
        <v/>
      </c>
    </row>
    <row r="293" spans="5:17" x14ac:dyDescent="0.15">
      <c r="E293" t="str">
        <f>IFERROR(リレーチーム[[#This Row],[チーム番号]],"")</f>
        <v/>
      </c>
      <c r="F293" t="str">
        <f>IFERROR(リレーチーム[[#This Row],[チーム名]],"")</f>
        <v/>
      </c>
      <c r="G293" t="str">
        <f>IFERROR(リレーチーム[[#This Row],[チーム名カナ]],"")</f>
        <v/>
      </c>
      <c r="H293" t="str">
        <f>IFERROR(リレーチーム[[#This Row],[所属番号]],"")</f>
        <v/>
      </c>
      <c r="I293" t="str">
        <f>IFERROR(リレーチーム[[#This Row],[種目コード]],"")</f>
        <v/>
      </c>
      <c r="J293" t="str">
        <f>IFERROR(リレーチーム[[#This Row],[距離コード]],"")</f>
        <v/>
      </c>
      <c r="K293" t="str">
        <f>IFERROR(リレーチーム[[#This Row],[性別コード]],"")</f>
        <v/>
      </c>
      <c r="L293" t="str">
        <f>IFERROR(リレーチーム[[#This Row],[新記録判定クラス]],"")</f>
        <v/>
      </c>
      <c r="M293" t="str">
        <f>IFERROR(リレーチーム[[#This Row],[エントリータイム]],"")</f>
        <v/>
      </c>
      <c r="N293" t="str">
        <f>IFERROR(VLOOKUP(I293,色々!L:M,2,0),"")</f>
        <v/>
      </c>
      <c r="O293" s="48" t="str">
        <f>IFERROR(VLOOKUP(J293,色々!P:R,3,0),"")</f>
        <v/>
      </c>
      <c r="P293" s="48" t="str">
        <f>IFERROR(VLOOKUP(K293,色々!P:Q,2,0),"")</f>
        <v/>
      </c>
      <c r="Q293" s="48" t="str">
        <f>IFERROR(VLOOKUP(L293,クラス!B:C,2,0),"")</f>
        <v/>
      </c>
    </row>
    <row r="294" spans="5:17" x14ac:dyDescent="0.15">
      <c r="E294" t="str">
        <f>IFERROR(リレーチーム[[#This Row],[チーム番号]],"")</f>
        <v/>
      </c>
      <c r="F294" t="str">
        <f>IFERROR(リレーチーム[[#This Row],[チーム名]],"")</f>
        <v/>
      </c>
      <c r="G294" t="str">
        <f>IFERROR(リレーチーム[[#This Row],[チーム名カナ]],"")</f>
        <v/>
      </c>
      <c r="H294" t="str">
        <f>IFERROR(リレーチーム[[#This Row],[所属番号]],"")</f>
        <v/>
      </c>
      <c r="I294" t="str">
        <f>IFERROR(リレーチーム[[#This Row],[種目コード]],"")</f>
        <v/>
      </c>
      <c r="J294" t="str">
        <f>IFERROR(リレーチーム[[#This Row],[距離コード]],"")</f>
        <v/>
      </c>
      <c r="K294" t="str">
        <f>IFERROR(リレーチーム[[#This Row],[性別コード]],"")</f>
        <v/>
      </c>
      <c r="L294" t="str">
        <f>IFERROR(リレーチーム[[#This Row],[新記録判定クラス]],"")</f>
        <v/>
      </c>
      <c r="M294" t="str">
        <f>IFERROR(リレーチーム[[#This Row],[エントリータイム]],"")</f>
        <v/>
      </c>
      <c r="N294" t="str">
        <f>IFERROR(VLOOKUP(I294,色々!L:M,2,0),"")</f>
        <v/>
      </c>
      <c r="O294" s="48" t="str">
        <f>IFERROR(VLOOKUP(J294,色々!P:R,3,0),"")</f>
        <v/>
      </c>
      <c r="P294" s="48" t="str">
        <f>IFERROR(VLOOKUP(K294,色々!P:Q,2,0),"")</f>
        <v/>
      </c>
      <c r="Q294" s="48" t="str">
        <f>IFERROR(VLOOKUP(L294,クラス!B:C,2,0),"")</f>
        <v/>
      </c>
    </row>
    <row r="295" spans="5:17" x14ac:dyDescent="0.15">
      <c r="E295" t="str">
        <f>IFERROR(リレーチーム[[#This Row],[チーム番号]],"")</f>
        <v/>
      </c>
      <c r="F295" t="str">
        <f>IFERROR(リレーチーム[[#This Row],[チーム名]],"")</f>
        <v/>
      </c>
      <c r="G295" t="str">
        <f>IFERROR(リレーチーム[[#This Row],[チーム名カナ]],"")</f>
        <v/>
      </c>
      <c r="H295" t="str">
        <f>IFERROR(リレーチーム[[#This Row],[所属番号]],"")</f>
        <v/>
      </c>
      <c r="I295" t="str">
        <f>IFERROR(リレーチーム[[#This Row],[種目コード]],"")</f>
        <v/>
      </c>
      <c r="J295" t="str">
        <f>IFERROR(リレーチーム[[#This Row],[距離コード]],"")</f>
        <v/>
      </c>
      <c r="K295" t="str">
        <f>IFERROR(リレーチーム[[#This Row],[性別コード]],"")</f>
        <v/>
      </c>
      <c r="L295" t="str">
        <f>IFERROR(リレーチーム[[#This Row],[新記録判定クラス]],"")</f>
        <v/>
      </c>
      <c r="M295" t="str">
        <f>IFERROR(リレーチーム[[#This Row],[エントリータイム]],"")</f>
        <v/>
      </c>
      <c r="N295" t="str">
        <f>IFERROR(VLOOKUP(I295,色々!L:M,2,0),"")</f>
        <v/>
      </c>
      <c r="O295" s="48" t="str">
        <f>IFERROR(VLOOKUP(J295,色々!P:R,3,0),"")</f>
        <v/>
      </c>
      <c r="P295" s="48" t="str">
        <f>IFERROR(VLOOKUP(K295,色々!P:Q,2,0),"")</f>
        <v/>
      </c>
      <c r="Q295" s="48" t="str">
        <f>IFERROR(VLOOKUP(L295,クラス!B:C,2,0),"")</f>
        <v/>
      </c>
    </row>
    <row r="296" spans="5:17" x14ac:dyDescent="0.15">
      <c r="E296" t="str">
        <f>IFERROR(リレーチーム[[#This Row],[チーム番号]],"")</f>
        <v/>
      </c>
      <c r="F296" t="str">
        <f>IFERROR(リレーチーム[[#This Row],[チーム名]],"")</f>
        <v/>
      </c>
      <c r="G296" t="str">
        <f>IFERROR(リレーチーム[[#This Row],[チーム名カナ]],"")</f>
        <v/>
      </c>
      <c r="H296" t="str">
        <f>IFERROR(リレーチーム[[#This Row],[所属番号]],"")</f>
        <v/>
      </c>
      <c r="I296" t="str">
        <f>IFERROR(リレーチーム[[#This Row],[種目コード]],"")</f>
        <v/>
      </c>
      <c r="J296" t="str">
        <f>IFERROR(リレーチーム[[#This Row],[距離コード]],"")</f>
        <v/>
      </c>
      <c r="K296" t="str">
        <f>IFERROR(リレーチーム[[#This Row],[性別コード]],"")</f>
        <v/>
      </c>
      <c r="L296" t="str">
        <f>IFERROR(リレーチーム[[#This Row],[新記録判定クラス]],"")</f>
        <v/>
      </c>
      <c r="M296" t="str">
        <f>IFERROR(リレーチーム[[#This Row],[エントリータイム]],"")</f>
        <v/>
      </c>
      <c r="N296" t="str">
        <f>IFERROR(VLOOKUP(I296,色々!L:M,2,0),"")</f>
        <v/>
      </c>
      <c r="O296" s="48" t="str">
        <f>IFERROR(VLOOKUP(J296,色々!P:R,3,0),"")</f>
        <v/>
      </c>
      <c r="P296" s="48" t="str">
        <f>IFERROR(VLOOKUP(K296,色々!P:Q,2,0),"")</f>
        <v/>
      </c>
      <c r="Q296" s="48" t="str">
        <f>IFERROR(VLOOKUP(L296,クラス!B:C,2,0),"")</f>
        <v/>
      </c>
    </row>
    <row r="297" spans="5:17" x14ac:dyDescent="0.15">
      <c r="E297" t="str">
        <f>IFERROR(リレーチーム[[#This Row],[チーム番号]],"")</f>
        <v/>
      </c>
      <c r="F297" t="str">
        <f>IFERROR(リレーチーム[[#This Row],[チーム名]],"")</f>
        <v/>
      </c>
      <c r="G297" t="str">
        <f>IFERROR(リレーチーム[[#This Row],[チーム名カナ]],"")</f>
        <v/>
      </c>
      <c r="H297" t="str">
        <f>IFERROR(リレーチーム[[#This Row],[所属番号]],"")</f>
        <v/>
      </c>
      <c r="I297" t="str">
        <f>IFERROR(リレーチーム[[#This Row],[種目コード]],"")</f>
        <v/>
      </c>
      <c r="J297" t="str">
        <f>IFERROR(リレーチーム[[#This Row],[距離コード]],"")</f>
        <v/>
      </c>
      <c r="K297" t="str">
        <f>IFERROR(リレーチーム[[#This Row],[性別コード]],"")</f>
        <v/>
      </c>
      <c r="L297" t="str">
        <f>IFERROR(リレーチーム[[#This Row],[新記録判定クラス]],"")</f>
        <v/>
      </c>
      <c r="M297" t="str">
        <f>IFERROR(リレーチーム[[#This Row],[エントリータイム]],"")</f>
        <v/>
      </c>
      <c r="N297" t="str">
        <f>IFERROR(VLOOKUP(I297,色々!L:M,2,0),"")</f>
        <v/>
      </c>
      <c r="O297" s="48" t="str">
        <f>IFERROR(VLOOKUP(J297,色々!P:R,3,0),"")</f>
        <v/>
      </c>
      <c r="P297" s="48" t="str">
        <f>IFERROR(VLOOKUP(K297,色々!P:Q,2,0),"")</f>
        <v/>
      </c>
      <c r="Q297" s="48" t="str">
        <f>IFERROR(VLOOKUP(L297,クラス!B:C,2,0),"")</f>
        <v/>
      </c>
    </row>
    <row r="298" spans="5:17" x14ac:dyDescent="0.15">
      <c r="E298" t="str">
        <f>IFERROR(リレーチーム[[#This Row],[チーム番号]],"")</f>
        <v/>
      </c>
      <c r="F298" t="str">
        <f>IFERROR(リレーチーム[[#This Row],[チーム名]],"")</f>
        <v/>
      </c>
      <c r="G298" t="str">
        <f>IFERROR(リレーチーム[[#This Row],[チーム名カナ]],"")</f>
        <v/>
      </c>
      <c r="H298" t="str">
        <f>IFERROR(リレーチーム[[#This Row],[所属番号]],"")</f>
        <v/>
      </c>
      <c r="I298" t="str">
        <f>IFERROR(リレーチーム[[#This Row],[種目コード]],"")</f>
        <v/>
      </c>
      <c r="J298" t="str">
        <f>IFERROR(リレーチーム[[#This Row],[距離コード]],"")</f>
        <v/>
      </c>
      <c r="K298" t="str">
        <f>IFERROR(リレーチーム[[#This Row],[性別コード]],"")</f>
        <v/>
      </c>
      <c r="L298" t="str">
        <f>IFERROR(リレーチーム[[#This Row],[新記録判定クラス]],"")</f>
        <v/>
      </c>
      <c r="M298" t="str">
        <f>IFERROR(リレーチーム[[#This Row],[エントリータイム]],"")</f>
        <v/>
      </c>
      <c r="N298" t="str">
        <f>IFERROR(VLOOKUP(I298,色々!L:M,2,0),"")</f>
        <v/>
      </c>
      <c r="O298" s="48" t="str">
        <f>IFERROR(VLOOKUP(J298,色々!P:R,3,0),"")</f>
        <v/>
      </c>
      <c r="P298" s="48" t="str">
        <f>IFERROR(VLOOKUP(K298,色々!P:Q,2,0),"")</f>
        <v/>
      </c>
      <c r="Q298" s="48" t="str">
        <f>IFERROR(VLOOKUP(L298,クラス!B:C,2,0),"")</f>
        <v/>
      </c>
    </row>
    <row r="299" spans="5:17" x14ac:dyDescent="0.15">
      <c r="E299" t="str">
        <f>IFERROR(リレーチーム[[#This Row],[チーム番号]],"")</f>
        <v/>
      </c>
      <c r="F299" t="str">
        <f>IFERROR(リレーチーム[[#This Row],[チーム名]],"")</f>
        <v/>
      </c>
      <c r="G299" t="str">
        <f>IFERROR(リレーチーム[[#This Row],[チーム名カナ]],"")</f>
        <v/>
      </c>
      <c r="H299" t="str">
        <f>IFERROR(リレーチーム[[#This Row],[所属番号]],"")</f>
        <v/>
      </c>
      <c r="I299" t="str">
        <f>IFERROR(リレーチーム[[#This Row],[種目コード]],"")</f>
        <v/>
      </c>
      <c r="J299" t="str">
        <f>IFERROR(リレーチーム[[#This Row],[距離コード]],"")</f>
        <v/>
      </c>
      <c r="K299" t="str">
        <f>IFERROR(リレーチーム[[#This Row],[性別コード]],"")</f>
        <v/>
      </c>
      <c r="L299" t="str">
        <f>IFERROR(リレーチーム[[#This Row],[新記録判定クラス]],"")</f>
        <v/>
      </c>
      <c r="M299" t="str">
        <f>IFERROR(リレーチーム[[#This Row],[エントリータイム]],"")</f>
        <v/>
      </c>
      <c r="N299" t="str">
        <f>IFERROR(VLOOKUP(I299,色々!L:M,2,0),"")</f>
        <v/>
      </c>
      <c r="O299" s="48" t="str">
        <f>IFERROR(VLOOKUP(J299,色々!P:R,3,0),"")</f>
        <v/>
      </c>
      <c r="P299" s="48" t="str">
        <f>IFERROR(VLOOKUP(K299,色々!P:Q,2,0),"")</f>
        <v/>
      </c>
      <c r="Q299" s="48" t="str">
        <f>IFERROR(VLOOKUP(L299,クラス!B:C,2,0),"")</f>
        <v/>
      </c>
    </row>
    <row r="300" spans="5:17" x14ac:dyDescent="0.15">
      <c r="E300" t="str">
        <f>IFERROR(リレーチーム[[#This Row],[チーム番号]],"")</f>
        <v/>
      </c>
      <c r="F300" t="str">
        <f>IFERROR(リレーチーム[[#This Row],[チーム名]],"")</f>
        <v/>
      </c>
      <c r="G300" t="str">
        <f>IFERROR(リレーチーム[[#This Row],[チーム名カナ]],"")</f>
        <v/>
      </c>
      <c r="H300" t="str">
        <f>IFERROR(リレーチーム[[#This Row],[所属番号]],"")</f>
        <v/>
      </c>
      <c r="I300" t="str">
        <f>IFERROR(リレーチーム[[#This Row],[種目コード]],"")</f>
        <v/>
      </c>
      <c r="J300" t="str">
        <f>IFERROR(リレーチーム[[#This Row],[距離コード]],"")</f>
        <v/>
      </c>
      <c r="K300" t="str">
        <f>IFERROR(リレーチーム[[#This Row],[性別コード]],"")</f>
        <v/>
      </c>
      <c r="L300" t="str">
        <f>IFERROR(リレーチーム[[#This Row],[新記録判定クラス]],"")</f>
        <v/>
      </c>
      <c r="M300" t="str">
        <f>IFERROR(リレーチーム[[#This Row],[エントリータイム]],"")</f>
        <v/>
      </c>
      <c r="N300" t="str">
        <f>IFERROR(VLOOKUP(I300,色々!L:M,2,0),"")</f>
        <v/>
      </c>
      <c r="O300" s="48" t="str">
        <f>IFERROR(VLOOKUP(J300,色々!P:R,3,0),"")</f>
        <v/>
      </c>
      <c r="P300" s="48" t="str">
        <f>IFERROR(VLOOKUP(K300,色々!P:Q,2,0),"")</f>
        <v/>
      </c>
      <c r="Q300" s="48" t="str">
        <f>IFERROR(VLOOKUP(L300,クラス!B:C,2,0),"")</f>
        <v/>
      </c>
    </row>
    <row r="301" spans="5:17" x14ac:dyDescent="0.15">
      <c r="E301" t="str">
        <f>IFERROR(リレーチーム[[#This Row],[チーム番号]],"")</f>
        <v/>
      </c>
      <c r="F301" t="str">
        <f>IFERROR(リレーチーム[[#This Row],[チーム名]],"")</f>
        <v/>
      </c>
      <c r="G301" t="str">
        <f>IFERROR(リレーチーム[[#This Row],[チーム名カナ]],"")</f>
        <v/>
      </c>
      <c r="H301" t="str">
        <f>IFERROR(リレーチーム[[#This Row],[所属番号]],"")</f>
        <v/>
      </c>
      <c r="I301" t="str">
        <f>IFERROR(リレーチーム[[#This Row],[種目コード]],"")</f>
        <v/>
      </c>
      <c r="J301" t="str">
        <f>IFERROR(リレーチーム[[#This Row],[距離コード]],"")</f>
        <v/>
      </c>
      <c r="K301" t="str">
        <f>IFERROR(リレーチーム[[#This Row],[性別コード]],"")</f>
        <v/>
      </c>
      <c r="L301" t="str">
        <f>IFERROR(リレーチーム[[#This Row],[新記録判定クラス]],"")</f>
        <v/>
      </c>
      <c r="M301" t="str">
        <f>IFERROR(リレーチーム[[#This Row],[エントリータイム]],"")</f>
        <v/>
      </c>
      <c r="N301" t="str">
        <f>IFERROR(VLOOKUP(I301,色々!L:M,2,0),"")</f>
        <v/>
      </c>
      <c r="O301" s="48" t="str">
        <f>IFERROR(VLOOKUP(J301,色々!P:R,3,0),"")</f>
        <v/>
      </c>
      <c r="P301" s="48" t="str">
        <f>IFERROR(VLOOKUP(K301,色々!P:Q,2,0),"")</f>
        <v/>
      </c>
      <c r="Q301" s="48" t="str">
        <f>IFERROR(VLOOKUP(L301,クラス!B:C,2,0),"")</f>
        <v/>
      </c>
    </row>
    <row r="302" spans="5:17" x14ac:dyDescent="0.15">
      <c r="E302" t="str">
        <f>IFERROR(リレーチーム[[#This Row],[チーム番号]],"")</f>
        <v/>
      </c>
      <c r="F302" t="str">
        <f>IFERROR(リレーチーム[[#This Row],[チーム名]],"")</f>
        <v/>
      </c>
      <c r="G302" t="str">
        <f>IFERROR(リレーチーム[[#This Row],[チーム名カナ]],"")</f>
        <v/>
      </c>
      <c r="H302" t="str">
        <f>IFERROR(リレーチーム[[#This Row],[所属番号]],"")</f>
        <v/>
      </c>
      <c r="I302" t="str">
        <f>IFERROR(リレーチーム[[#This Row],[種目コード]],"")</f>
        <v/>
      </c>
      <c r="J302" t="str">
        <f>IFERROR(リレーチーム[[#This Row],[距離コード]],"")</f>
        <v/>
      </c>
      <c r="K302" t="str">
        <f>IFERROR(リレーチーム[[#This Row],[性別コード]],"")</f>
        <v/>
      </c>
      <c r="L302" t="str">
        <f>IFERROR(リレーチーム[[#This Row],[新記録判定クラス]],"")</f>
        <v/>
      </c>
      <c r="M302" t="str">
        <f>IFERROR(リレーチーム[[#This Row],[エントリータイム]],"")</f>
        <v/>
      </c>
      <c r="N302" t="str">
        <f>IFERROR(VLOOKUP(I302,色々!L:M,2,0),"")</f>
        <v/>
      </c>
      <c r="O302" s="48" t="str">
        <f>IFERROR(VLOOKUP(J302,色々!P:R,3,0),"")</f>
        <v/>
      </c>
      <c r="P302" s="48" t="str">
        <f>IFERROR(VLOOKUP(K302,色々!P:Q,2,0),"")</f>
        <v/>
      </c>
      <c r="Q302" s="48" t="str">
        <f>IFERROR(VLOOKUP(L302,クラス!B:C,2,0),"")</f>
        <v/>
      </c>
    </row>
    <row r="303" spans="5:17" x14ac:dyDescent="0.15">
      <c r="E303" t="str">
        <f>IFERROR(リレーチーム[[#This Row],[チーム番号]],"")</f>
        <v/>
      </c>
      <c r="F303" t="str">
        <f>IFERROR(リレーチーム[[#This Row],[チーム名]],"")</f>
        <v/>
      </c>
      <c r="G303" t="str">
        <f>IFERROR(リレーチーム[[#This Row],[チーム名カナ]],"")</f>
        <v/>
      </c>
      <c r="H303" t="str">
        <f>IFERROR(リレーチーム[[#This Row],[所属番号]],"")</f>
        <v/>
      </c>
      <c r="I303" t="str">
        <f>IFERROR(リレーチーム[[#This Row],[種目コード]],"")</f>
        <v/>
      </c>
      <c r="J303" t="str">
        <f>IFERROR(リレーチーム[[#This Row],[距離コード]],"")</f>
        <v/>
      </c>
      <c r="K303" t="str">
        <f>IFERROR(リレーチーム[[#This Row],[性別コード]],"")</f>
        <v/>
      </c>
      <c r="L303" t="str">
        <f>IFERROR(リレーチーム[[#This Row],[新記録判定クラス]],"")</f>
        <v/>
      </c>
      <c r="M303" t="str">
        <f>IFERROR(リレーチーム[[#This Row],[エントリータイム]],"")</f>
        <v/>
      </c>
      <c r="N303" t="str">
        <f>IFERROR(VLOOKUP(I303,色々!L:M,2,0),"")</f>
        <v/>
      </c>
      <c r="O303" s="48" t="str">
        <f>IFERROR(VLOOKUP(J303,色々!P:R,3,0),"")</f>
        <v/>
      </c>
      <c r="P303" s="48" t="str">
        <f>IFERROR(VLOOKUP(K303,色々!P:Q,2,0),"")</f>
        <v/>
      </c>
      <c r="Q303" s="48" t="str">
        <f>IFERROR(VLOOKUP(L303,クラス!B:C,2,0),"")</f>
        <v/>
      </c>
    </row>
    <row r="304" spans="5:17" x14ac:dyDescent="0.15">
      <c r="E304" t="str">
        <f>IFERROR(リレーチーム[[#This Row],[チーム番号]],"")</f>
        <v/>
      </c>
      <c r="F304" t="str">
        <f>IFERROR(リレーチーム[[#This Row],[チーム名]],"")</f>
        <v/>
      </c>
      <c r="G304" t="str">
        <f>IFERROR(リレーチーム[[#This Row],[チーム名カナ]],"")</f>
        <v/>
      </c>
      <c r="H304" t="str">
        <f>IFERROR(リレーチーム[[#This Row],[所属番号]],"")</f>
        <v/>
      </c>
      <c r="I304" t="str">
        <f>IFERROR(リレーチーム[[#This Row],[種目コード]],"")</f>
        <v/>
      </c>
      <c r="J304" t="str">
        <f>IFERROR(リレーチーム[[#This Row],[距離コード]],"")</f>
        <v/>
      </c>
      <c r="K304" t="str">
        <f>IFERROR(リレーチーム[[#This Row],[性別コード]],"")</f>
        <v/>
      </c>
      <c r="L304" t="str">
        <f>IFERROR(リレーチーム[[#This Row],[新記録判定クラス]],"")</f>
        <v/>
      </c>
      <c r="M304" t="str">
        <f>IFERROR(リレーチーム[[#This Row],[エントリータイム]],"")</f>
        <v/>
      </c>
      <c r="N304" t="str">
        <f>IFERROR(VLOOKUP(I304,色々!L:M,2,0),"")</f>
        <v/>
      </c>
      <c r="O304" s="48" t="str">
        <f>IFERROR(VLOOKUP(J304,色々!P:R,3,0),"")</f>
        <v/>
      </c>
      <c r="P304" s="48" t="str">
        <f>IFERROR(VLOOKUP(K304,色々!P:Q,2,0),"")</f>
        <v/>
      </c>
      <c r="Q304" s="48" t="str">
        <f>IFERROR(VLOOKUP(L304,クラス!B:C,2,0),"")</f>
        <v/>
      </c>
    </row>
    <row r="305" spans="5:17" x14ac:dyDescent="0.15">
      <c r="E305" t="str">
        <f>IFERROR(リレーチーム[[#This Row],[チーム番号]],"")</f>
        <v/>
      </c>
      <c r="F305" t="str">
        <f>IFERROR(リレーチーム[[#This Row],[チーム名]],"")</f>
        <v/>
      </c>
      <c r="G305" t="str">
        <f>IFERROR(リレーチーム[[#This Row],[チーム名カナ]],"")</f>
        <v/>
      </c>
      <c r="H305" t="str">
        <f>IFERROR(リレーチーム[[#This Row],[所属番号]],"")</f>
        <v/>
      </c>
      <c r="I305" t="str">
        <f>IFERROR(リレーチーム[[#This Row],[種目コード]],"")</f>
        <v/>
      </c>
      <c r="J305" t="str">
        <f>IFERROR(リレーチーム[[#This Row],[距離コード]],"")</f>
        <v/>
      </c>
      <c r="K305" t="str">
        <f>IFERROR(リレーチーム[[#This Row],[性別コード]],"")</f>
        <v/>
      </c>
      <c r="L305" t="str">
        <f>IFERROR(リレーチーム[[#This Row],[新記録判定クラス]],"")</f>
        <v/>
      </c>
      <c r="M305" t="str">
        <f>IFERROR(リレーチーム[[#This Row],[エントリータイム]],"")</f>
        <v/>
      </c>
      <c r="N305" t="str">
        <f>IFERROR(VLOOKUP(I305,色々!L:M,2,0),"")</f>
        <v/>
      </c>
      <c r="O305" s="48" t="str">
        <f>IFERROR(VLOOKUP(J305,色々!P:R,3,0),"")</f>
        <v/>
      </c>
      <c r="P305" s="48" t="str">
        <f>IFERROR(VLOOKUP(K305,色々!P:Q,2,0),"")</f>
        <v/>
      </c>
      <c r="Q305" s="48" t="str">
        <f>IFERROR(VLOOKUP(L305,クラス!B:C,2,0),"")</f>
        <v/>
      </c>
    </row>
    <row r="306" spans="5:17" x14ac:dyDescent="0.15">
      <c r="E306" t="str">
        <f>IFERROR(リレーチーム[[#This Row],[チーム番号]],"")</f>
        <v/>
      </c>
      <c r="F306" t="str">
        <f>IFERROR(リレーチーム[[#This Row],[チーム名]],"")</f>
        <v/>
      </c>
      <c r="G306" t="str">
        <f>IFERROR(リレーチーム[[#This Row],[チーム名カナ]],"")</f>
        <v/>
      </c>
      <c r="H306" t="str">
        <f>IFERROR(リレーチーム[[#This Row],[所属番号]],"")</f>
        <v/>
      </c>
      <c r="I306" t="str">
        <f>IFERROR(リレーチーム[[#This Row],[種目コード]],"")</f>
        <v/>
      </c>
      <c r="J306" t="str">
        <f>IFERROR(リレーチーム[[#This Row],[距離コード]],"")</f>
        <v/>
      </c>
      <c r="K306" t="str">
        <f>IFERROR(リレーチーム[[#This Row],[性別コード]],"")</f>
        <v/>
      </c>
      <c r="L306" t="str">
        <f>IFERROR(リレーチーム[[#This Row],[新記録判定クラス]],"")</f>
        <v/>
      </c>
      <c r="M306" t="str">
        <f>IFERROR(リレーチーム[[#This Row],[エントリータイム]],"")</f>
        <v/>
      </c>
      <c r="N306" t="str">
        <f>IFERROR(VLOOKUP(I306,色々!L:M,2,0),"")</f>
        <v/>
      </c>
      <c r="O306" s="48" t="str">
        <f>IFERROR(VLOOKUP(J306,色々!P:R,3,0),"")</f>
        <v/>
      </c>
      <c r="P306" s="48" t="str">
        <f>IFERROR(VLOOKUP(K306,色々!P:Q,2,0),"")</f>
        <v/>
      </c>
      <c r="Q306" s="48" t="str">
        <f>IFERROR(VLOOKUP(L306,クラス!B:C,2,0),"")</f>
        <v/>
      </c>
    </row>
    <row r="307" spans="5:17" x14ac:dyDescent="0.15">
      <c r="E307" t="str">
        <f>IFERROR(リレーチーム[[#This Row],[チーム番号]],"")</f>
        <v/>
      </c>
      <c r="F307" t="str">
        <f>IFERROR(リレーチーム[[#This Row],[チーム名]],"")</f>
        <v/>
      </c>
      <c r="G307" t="str">
        <f>IFERROR(リレーチーム[[#This Row],[チーム名カナ]],"")</f>
        <v/>
      </c>
      <c r="H307" t="str">
        <f>IFERROR(リレーチーム[[#This Row],[所属番号]],"")</f>
        <v/>
      </c>
      <c r="I307" t="str">
        <f>IFERROR(リレーチーム[[#This Row],[種目コード]],"")</f>
        <v/>
      </c>
      <c r="J307" t="str">
        <f>IFERROR(リレーチーム[[#This Row],[距離コード]],"")</f>
        <v/>
      </c>
      <c r="K307" t="str">
        <f>IFERROR(リレーチーム[[#This Row],[性別コード]],"")</f>
        <v/>
      </c>
      <c r="L307" t="str">
        <f>IFERROR(リレーチーム[[#This Row],[新記録判定クラス]],"")</f>
        <v/>
      </c>
      <c r="M307" t="str">
        <f>IFERROR(リレーチーム[[#This Row],[エントリータイム]],"")</f>
        <v/>
      </c>
      <c r="N307" t="str">
        <f>IFERROR(VLOOKUP(I307,色々!L:M,2,0),"")</f>
        <v/>
      </c>
      <c r="O307" s="48" t="str">
        <f>IFERROR(VLOOKUP(J307,色々!P:R,3,0),"")</f>
        <v/>
      </c>
      <c r="P307" s="48" t="str">
        <f>IFERROR(VLOOKUP(K307,色々!P:Q,2,0),"")</f>
        <v/>
      </c>
      <c r="Q307" s="48" t="str">
        <f>IFERROR(VLOOKUP(L307,クラス!B:C,2,0),"")</f>
        <v/>
      </c>
    </row>
    <row r="308" spans="5:17" x14ac:dyDescent="0.15">
      <c r="E308" t="str">
        <f>IFERROR(リレーチーム[[#This Row],[チーム番号]],"")</f>
        <v/>
      </c>
      <c r="F308" t="str">
        <f>IFERROR(リレーチーム[[#This Row],[チーム名]],"")</f>
        <v/>
      </c>
      <c r="G308" t="str">
        <f>IFERROR(リレーチーム[[#This Row],[チーム名カナ]],"")</f>
        <v/>
      </c>
      <c r="H308" t="str">
        <f>IFERROR(リレーチーム[[#This Row],[所属番号]],"")</f>
        <v/>
      </c>
      <c r="I308" t="str">
        <f>IFERROR(リレーチーム[[#This Row],[種目コード]],"")</f>
        <v/>
      </c>
      <c r="J308" t="str">
        <f>IFERROR(リレーチーム[[#This Row],[距離コード]],"")</f>
        <v/>
      </c>
      <c r="K308" t="str">
        <f>IFERROR(リレーチーム[[#This Row],[性別コード]],"")</f>
        <v/>
      </c>
      <c r="L308" t="str">
        <f>IFERROR(リレーチーム[[#This Row],[新記録判定クラス]],"")</f>
        <v/>
      </c>
      <c r="M308" t="str">
        <f>IFERROR(リレーチーム[[#This Row],[エントリータイム]],"")</f>
        <v/>
      </c>
      <c r="N308" t="str">
        <f>IFERROR(VLOOKUP(I308,色々!L:M,2,0),"")</f>
        <v/>
      </c>
      <c r="O308" s="48" t="str">
        <f>IFERROR(VLOOKUP(J308,色々!P:R,3,0),"")</f>
        <v/>
      </c>
      <c r="P308" s="48" t="str">
        <f>IFERROR(VLOOKUP(K308,色々!P:Q,2,0),"")</f>
        <v/>
      </c>
      <c r="Q308" s="48" t="str">
        <f>IFERROR(VLOOKUP(L308,クラス!B:C,2,0),"")</f>
        <v/>
      </c>
    </row>
    <row r="309" spans="5:17" x14ac:dyDescent="0.15">
      <c r="E309" t="str">
        <f>IFERROR(リレーチーム[[#This Row],[チーム番号]],"")</f>
        <v/>
      </c>
      <c r="F309" t="str">
        <f>IFERROR(リレーチーム[[#This Row],[チーム名]],"")</f>
        <v/>
      </c>
      <c r="G309" t="str">
        <f>IFERROR(リレーチーム[[#This Row],[チーム名カナ]],"")</f>
        <v/>
      </c>
      <c r="H309" t="str">
        <f>IFERROR(リレーチーム[[#This Row],[所属番号]],"")</f>
        <v/>
      </c>
      <c r="I309" t="str">
        <f>IFERROR(リレーチーム[[#This Row],[種目コード]],"")</f>
        <v/>
      </c>
      <c r="J309" t="str">
        <f>IFERROR(リレーチーム[[#This Row],[距離コード]],"")</f>
        <v/>
      </c>
      <c r="K309" t="str">
        <f>IFERROR(リレーチーム[[#This Row],[性別コード]],"")</f>
        <v/>
      </c>
      <c r="L309" t="str">
        <f>IFERROR(リレーチーム[[#This Row],[新記録判定クラス]],"")</f>
        <v/>
      </c>
      <c r="M309" t="str">
        <f>IFERROR(リレーチーム[[#This Row],[エントリータイム]],"")</f>
        <v/>
      </c>
      <c r="N309" t="str">
        <f>IFERROR(VLOOKUP(I309,色々!L:M,2,0),"")</f>
        <v/>
      </c>
      <c r="O309" s="48" t="str">
        <f>IFERROR(VLOOKUP(J309,色々!P:R,3,0),"")</f>
        <v/>
      </c>
      <c r="P309" s="48" t="str">
        <f>IFERROR(VLOOKUP(K309,色々!P:Q,2,0),"")</f>
        <v/>
      </c>
      <c r="Q309" s="48" t="str">
        <f>IFERROR(VLOOKUP(L309,クラス!B:C,2,0),"")</f>
        <v/>
      </c>
    </row>
    <row r="310" spans="5:17" x14ac:dyDescent="0.15">
      <c r="E310" t="str">
        <f>IFERROR(リレーチーム[[#This Row],[チーム番号]],"")</f>
        <v/>
      </c>
      <c r="F310" t="str">
        <f>IFERROR(リレーチーム[[#This Row],[チーム名]],"")</f>
        <v/>
      </c>
      <c r="G310" t="str">
        <f>IFERROR(リレーチーム[[#This Row],[チーム名カナ]],"")</f>
        <v/>
      </c>
      <c r="H310" t="str">
        <f>IFERROR(リレーチーム[[#This Row],[所属番号]],"")</f>
        <v/>
      </c>
      <c r="I310" t="str">
        <f>IFERROR(リレーチーム[[#This Row],[種目コード]],"")</f>
        <v/>
      </c>
      <c r="J310" t="str">
        <f>IFERROR(リレーチーム[[#This Row],[距離コード]],"")</f>
        <v/>
      </c>
      <c r="K310" t="str">
        <f>IFERROR(リレーチーム[[#This Row],[性別コード]],"")</f>
        <v/>
      </c>
      <c r="L310" t="str">
        <f>IFERROR(リレーチーム[[#This Row],[新記録判定クラス]],"")</f>
        <v/>
      </c>
      <c r="M310" t="str">
        <f>IFERROR(リレーチーム[[#This Row],[エントリータイム]],"")</f>
        <v/>
      </c>
      <c r="N310" t="str">
        <f>IFERROR(VLOOKUP(I310,色々!L:M,2,0),"")</f>
        <v/>
      </c>
      <c r="O310" s="48" t="str">
        <f>IFERROR(VLOOKUP(J310,色々!P:R,3,0),"")</f>
        <v/>
      </c>
      <c r="P310" s="48" t="str">
        <f>IFERROR(VLOOKUP(K310,色々!P:Q,2,0),"")</f>
        <v/>
      </c>
      <c r="Q310" s="48" t="str">
        <f>IFERROR(VLOOKUP(L310,クラス!B:C,2,0),"")</f>
        <v/>
      </c>
    </row>
    <row r="311" spans="5:17" x14ac:dyDescent="0.15">
      <c r="E311" t="str">
        <f>IFERROR(リレーチーム[[#This Row],[チーム番号]],"")</f>
        <v/>
      </c>
      <c r="F311" t="str">
        <f>IFERROR(リレーチーム[[#This Row],[チーム名]],"")</f>
        <v/>
      </c>
      <c r="G311" t="str">
        <f>IFERROR(リレーチーム[[#This Row],[チーム名カナ]],"")</f>
        <v/>
      </c>
      <c r="H311" t="str">
        <f>IFERROR(リレーチーム[[#This Row],[所属番号]],"")</f>
        <v/>
      </c>
      <c r="I311" t="str">
        <f>IFERROR(リレーチーム[[#This Row],[種目コード]],"")</f>
        <v/>
      </c>
      <c r="J311" t="str">
        <f>IFERROR(リレーチーム[[#This Row],[距離コード]],"")</f>
        <v/>
      </c>
      <c r="K311" t="str">
        <f>IFERROR(リレーチーム[[#This Row],[性別コード]],"")</f>
        <v/>
      </c>
      <c r="L311" t="str">
        <f>IFERROR(リレーチーム[[#This Row],[新記録判定クラス]],"")</f>
        <v/>
      </c>
      <c r="M311" t="str">
        <f>IFERROR(リレーチーム[[#This Row],[エントリータイム]],"")</f>
        <v/>
      </c>
      <c r="N311" t="str">
        <f>IFERROR(VLOOKUP(I311,色々!L:M,2,0),"")</f>
        <v/>
      </c>
      <c r="O311" s="48" t="str">
        <f>IFERROR(VLOOKUP(J311,色々!P:R,3,0),"")</f>
        <v/>
      </c>
      <c r="P311" s="48" t="str">
        <f>IFERROR(VLOOKUP(K311,色々!P:Q,2,0),"")</f>
        <v/>
      </c>
      <c r="Q311" s="48" t="str">
        <f>IFERROR(VLOOKUP(L311,クラス!B:C,2,0),"")</f>
        <v/>
      </c>
    </row>
    <row r="312" spans="5:17" x14ac:dyDescent="0.15">
      <c r="E312" t="str">
        <f>IFERROR(リレーチーム[[#This Row],[チーム番号]],"")</f>
        <v/>
      </c>
      <c r="F312" t="str">
        <f>IFERROR(リレーチーム[[#This Row],[チーム名]],"")</f>
        <v/>
      </c>
      <c r="G312" t="str">
        <f>IFERROR(リレーチーム[[#This Row],[チーム名カナ]],"")</f>
        <v/>
      </c>
      <c r="H312" t="str">
        <f>IFERROR(リレーチーム[[#This Row],[所属番号]],"")</f>
        <v/>
      </c>
      <c r="I312" t="str">
        <f>IFERROR(リレーチーム[[#This Row],[種目コード]],"")</f>
        <v/>
      </c>
      <c r="J312" t="str">
        <f>IFERROR(リレーチーム[[#This Row],[距離コード]],"")</f>
        <v/>
      </c>
      <c r="K312" t="str">
        <f>IFERROR(リレーチーム[[#This Row],[性別コード]],"")</f>
        <v/>
      </c>
      <c r="L312" t="str">
        <f>IFERROR(リレーチーム[[#This Row],[新記録判定クラス]],"")</f>
        <v/>
      </c>
      <c r="M312" t="str">
        <f>IFERROR(リレーチーム[[#This Row],[エントリータイム]],"")</f>
        <v/>
      </c>
      <c r="N312" t="str">
        <f>IFERROR(VLOOKUP(I312,色々!L:M,2,0),"")</f>
        <v/>
      </c>
      <c r="O312" s="48" t="str">
        <f>IFERROR(VLOOKUP(J312,色々!P:R,3,0),"")</f>
        <v/>
      </c>
      <c r="P312" s="48" t="str">
        <f>IFERROR(VLOOKUP(K312,色々!P:Q,2,0),"")</f>
        <v/>
      </c>
      <c r="Q312" s="48" t="str">
        <f>IFERROR(VLOOKUP(L312,クラス!B:C,2,0),"")</f>
        <v/>
      </c>
    </row>
    <row r="313" spans="5:17" x14ac:dyDescent="0.15">
      <c r="E313" t="str">
        <f>IFERROR(リレーチーム[[#This Row],[チーム番号]],"")</f>
        <v/>
      </c>
      <c r="F313" t="str">
        <f>IFERROR(リレーチーム[[#This Row],[チーム名]],"")</f>
        <v/>
      </c>
      <c r="G313" t="str">
        <f>IFERROR(リレーチーム[[#This Row],[チーム名カナ]],"")</f>
        <v/>
      </c>
      <c r="H313" t="str">
        <f>IFERROR(リレーチーム[[#This Row],[所属番号]],"")</f>
        <v/>
      </c>
      <c r="I313" t="str">
        <f>IFERROR(リレーチーム[[#This Row],[種目コード]],"")</f>
        <v/>
      </c>
      <c r="J313" t="str">
        <f>IFERROR(リレーチーム[[#This Row],[距離コード]],"")</f>
        <v/>
      </c>
      <c r="K313" t="str">
        <f>IFERROR(リレーチーム[[#This Row],[性別コード]],"")</f>
        <v/>
      </c>
      <c r="L313" t="str">
        <f>IFERROR(リレーチーム[[#This Row],[新記録判定クラス]],"")</f>
        <v/>
      </c>
      <c r="M313" t="str">
        <f>IFERROR(リレーチーム[[#This Row],[エントリータイム]],"")</f>
        <v/>
      </c>
      <c r="N313" t="str">
        <f>IFERROR(VLOOKUP(I313,色々!L:M,2,0),"")</f>
        <v/>
      </c>
      <c r="O313" s="48" t="str">
        <f>IFERROR(VLOOKUP(J313,色々!P:R,3,0),"")</f>
        <v/>
      </c>
      <c r="P313" s="48" t="str">
        <f>IFERROR(VLOOKUP(K313,色々!P:Q,2,0),"")</f>
        <v/>
      </c>
      <c r="Q313" s="48" t="str">
        <f>IFERROR(VLOOKUP(L313,クラス!B:C,2,0),"")</f>
        <v/>
      </c>
    </row>
    <row r="314" spans="5:17" x14ac:dyDescent="0.15">
      <c r="E314" t="str">
        <f>IFERROR(リレーチーム[[#This Row],[チーム番号]],"")</f>
        <v/>
      </c>
      <c r="F314" t="str">
        <f>IFERROR(リレーチーム[[#This Row],[チーム名]],"")</f>
        <v/>
      </c>
      <c r="G314" t="str">
        <f>IFERROR(リレーチーム[[#This Row],[チーム名カナ]],"")</f>
        <v/>
      </c>
      <c r="H314" t="str">
        <f>IFERROR(リレーチーム[[#This Row],[所属番号]],"")</f>
        <v/>
      </c>
      <c r="I314" t="str">
        <f>IFERROR(リレーチーム[[#This Row],[種目コード]],"")</f>
        <v/>
      </c>
      <c r="J314" t="str">
        <f>IFERROR(リレーチーム[[#This Row],[距離コード]],"")</f>
        <v/>
      </c>
      <c r="K314" t="str">
        <f>IFERROR(リレーチーム[[#This Row],[性別コード]],"")</f>
        <v/>
      </c>
      <c r="L314" t="str">
        <f>IFERROR(リレーチーム[[#This Row],[新記録判定クラス]],"")</f>
        <v/>
      </c>
      <c r="M314" t="str">
        <f>IFERROR(リレーチーム[[#This Row],[エントリータイム]],"")</f>
        <v/>
      </c>
      <c r="N314" t="str">
        <f>IFERROR(VLOOKUP(I314,色々!L:M,2,0),"")</f>
        <v/>
      </c>
      <c r="O314" s="48" t="str">
        <f>IFERROR(VLOOKUP(J314,色々!P:R,3,0),"")</f>
        <v/>
      </c>
      <c r="P314" s="48" t="str">
        <f>IFERROR(VLOOKUP(K314,色々!P:Q,2,0),"")</f>
        <v/>
      </c>
      <c r="Q314" s="48" t="str">
        <f>IFERROR(VLOOKUP(L314,クラス!B:C,2,0),"")</f>
        <v/>
      </c>
    </row>
    <row r="315" spans="5:17" x14ac:dyDescent="0.15">
      <c r="E315" t="str">
        <f>IFERROR(リレーチーム[[#This Row],[チーム番号]],"")</f>
        <v/>
      </c>
      <c r="F315" t="str">
        <f>IFERROR(リレーチーム[[#This Row],[チーム名]],"")</f>
        <v/>
      </c>
      <c r="G315" t="str">
        <f>IFERROR(リレーチーム[[#This Row],[チーム名カナ]],"")</f>
        <v/>
      </c>
      <c r="H315" t="str">
        <f>IFERROR(リレーチーム[[#This Row],[所属番号]],"")</f>
        <v/>
      </c>
      <c r="I315" t="str">
        <f>IFERROR(リレーチーム[[#This Row],[種目コード]],"")</f>
        <v/>
      </c>
      <c r="J315" t="str">
        <f>IFERROR(リレーチーム[[#This Row],[距離コード]],"")</f>
        <v/>
      </c>
      <c r="K315" t="str">
        <f>IFERROR(リレーチーム[[#This Row],[性別コード]],"")</f>
        <v/>
      </c>
      <c r="L315" t="str">
        <f>IFERROR(リレーチーム[[#This Row],[新記録判定クラス]],"")</f>
        <v/>
      </c>
      <c r="M315" t="str">
        <f>IFERROR(リレーチーム[[#This Row],[エントリータイム]],"")</f>
        <v/>
      </c>
      <c r="N315" t="str">
        <f>IFERROR(VLOOKUP(I315,色々!L:M,2,0),"")</f>
        <v/>
      </c>
      <c r="O315" s="48" t="str">
        <f>IFERROR(VLOOKUP(J315,色々!P:R,3,0),"")</f>
        <v/>
      </c>
      <c r="P315" s="48" t="str">
        <f>IFERROR(VLOOKUP(K315,色々!P:Q,2,0),"")</f>
        <v/>
      </c>
      <c r="Q315" s="48" t="str">
        <f>IFERROR(VLOOKUP(L315,クラス!B:C,2,0),"")</f>
        <v/>
      </c>
    </row>
    <row r="316" spans="5:17" x14ac:dyDescent="0.15">
      <c r="E316" t="str">
        <f>IFERROR(リレーチーム[[#This Row],[チーム番号]],"")</f>
        <v/>
      </c>
      <c r="F316" t="str">
        <f>IFERROR(リレーチーム[[#This Row],[チーム名]],"")</f>
        <v/>
      </c>
      <c r="G316" t="str">
        <f>IFERROR(リレーチーム[[#This Row],[チーム名カナ]],"")</f>
        <v/>
      </c>
      <c r="H316" t="str">
        <f>IFERROR(リレーチーム[[#This Row],[所属番号]],"")</f>
        <v/>
      </c>
      <c r="I316" t="str">
        <f>IFERROR(リレーチーム[[#This Row],[種目コード]],"")</f>
        <v/>
      </c>
      <c r="J316" t="str">
        <f>IFERROR(リレーチーム[[#This Row],[距離コード]],"")</f>
        <v/>
      </c>
      <c r="K316" t="str">
        <f>IFERROR(リレーチーム[[#This Row],[性別コード]],"")</f>
        <v/>
      </c>
      <c r="L316" t="str">
        <f>IFERROR(リレーチーム[[#This Row],[新記録判定クラス]],"")</f>
        <v/>
      </c>
      <c r="M316" t="str">
        <f>IFERROR(リレーチーム[[#This Row],[エントリータイム]],"")</f>
        <v/>
      </c>
      <c r="N316" t="str">
        <f>IFERROR(VLOOKUP(I316,色々!L:M,2,0),"")</f>
        <v/>
      </c>
      <c r="O316" s="48" t="str">
        <f>IFERROR(VLOOKUP(J316,色々!P:R,3,0),"")</f>
        <v/>
      </c>
      <c r="P316" s="48" t="str">
        <f>IFERROR(VLOOKUP(K316,色々!P:Q,2,0),"")</f>
        <v/>
      </c>
      <c r="Q316" s="48" t="str">
        <f>IFERROR(VLOOKUP(L316,クラス!B:C,2,0),"")</f>
        <v/>
      </c>
    </row>
    <row r="317" spans="5:17" x14ac:dyDescent="0.15">
      <c r="E317" t="str">
        <f>IFERROR(リレーチーム[[#This Row],[チーム番号]],"")</f>
        <v/>
      </c>
      <c r="F317" t="str">
        <f>IFERROR(リレーチーム[[#This Row],[チーム名]],"")</f>
        <v/>
      </c>
      <c r="G317" t="str">
        <f>IFERROR(リレーチーム[[#This Row],[チーム名カナ]],"")</f>
        <v/>
      </c>
      <c r="H317" t="str">
        <f>IFERROR(リレーチーム[[#This Row],[所属番号]],"")</f>
        <v/>
      </c>
      <c r="I317" t="str">
        <f>IFERROR(リレーチーム[[#This Row],[種目コード]],"")</f>
        <v/>
      </c>
      <c r="J317" t="str">
        <f>IFERROR(リレーチーム[[#This Row],[距離コード]],"")</f>
        <v/>
      </c>
      <c r="K317" t="str">
        <f>IFERROR(リレーチーム[[#This Row],[性別コード]],"")</f>
        <v/>
      </c>
      <c r="L317" t="str">
        <f>IFERROR(リレーチーム[[#This Row],[新記録判定クラス]],"")</f>
        <v/>
      </c>
      <c r="M317" t="str">
        <f>IFERROR(リレーチーム[[#This Row],[エントリータイム]],"")</f>
        <v/>
      </c>
      <c r="N317" t="str">
        <f>IFERROR(VLOOKUP(I317,色々!L:M,2,0),"")</f>
        <v/>
      </c>
      <c r="O317" s="48" t="str">
        <f>IFERROR(VLOOKUP(J317,色々!P:R,3,0),"")</f>
        <v/>
      </c>
      <c r="P317" s="48" t="str">
        <f>IFERROR(VLOOKUP(K317,色々!P:Q,2,0),"")</f>
        <v/>
      </c>
      <c r="Q317" s="48" t="str">
        <f>IFERROR(VLOOKUP(L317,クラス!B:C,2,0),"")</f>
        <v/>
      </c>
    </row>
    <row r="318" spans="5:17" x14ac:dyDescent="0.15">
      <c r="E318" t="str">
        <f>IFERROR(リレーチーム[[#This Row],[チーム番号]],"")</f>
        <v/>
      </c>
      <c r="F318" t="str">
        <f>IFERROR(リレーチーム[[#This Row],[チーム名]],"")</f>
        <v/>
      </c>
      <c r="G318" t="str">
        <f>IFERROR(リレーチーム[[#This Row],[チーム名カナ]],"")</f>
        <v/>
      </c>
      <c r="H318" t="str">
        <f>IFERROR(リレーチーム[[#This Row],[所属番号]],"")</f>
        <v/>
      </c>
      <c r="I318" t="str">
        <f>IFERROR(リレーチーム[[#This Row],[種目コード]],"")</f>
        <v/>
      </c>
      <c r="J318" t="str">
        <f>IFERROR(リレーチーム[[#This Row],[距離コード]],"")</f>
        <v/>
      </c>
      <c r="K318" t="str">
        <f>IFERROR(リレーチーム[[#This Row],[性別コード]],"")</f>
        <v/>
      </c>
      <c r="L318" t="str">
        <f>IFERROR(リレーチーム[[#This Row],[新記録判定クラス]],"")</f>
        <v/>
      </c>
      <c r="M318" t="str">
        <f>IFERROR(リレーチーム[[#This Row],[エントリータイム]],"")</f>
        <v/>
      </c>
      <c r="N318" t="str">
        <f>IFERROR(VLOOKUP(I318,色々!L:M,2,0),"")</f>
        <v/>
      </c>
      <c r="O318" s="48" t="str">
        <f>IFERROR(VLOOKUP(J318,色々!P:R,3,0),"")</f>
        <v/>
      </c>
      <c r="P318" s="48" t="str">
        <f>IFERROR(VLOOKUP(K318,色々!P:Q,2,0),"")</f>
        <v/>
      </c>
      <c r="Q318" s="48" t="str">
        <f>IFERROR(VLOOKUP(L318,クラス!B:C,2,0),"")</f>
        <v/>
      </c>
    </row>
    <row r="319" spans="5:17" x14ac:dyDescent="0.15">
      <c r="E319" t="str">
        <f>IFERROR(リレーチーム[[#This Row],[チーム番号]],"")</f>
        <v/>
      </c>
      <c r="F319" t="str">
        <f>IFERROR(リレーチーム[[#This Row],[チーム名]],"")</f>
        <v/>
      </c>
      <c r="G319" t="str">
        <f>IFERROR(リレーチーム[[#This Row],[チーム名カナ]],"")</f>
        <v/>
      </c>
      <c r="H319" t="str">
        <f>IFERROR(リレーチーム[[#This Row],[所属番号]],"")</f>
        <v/>
      </c>
      <c r="I319" t="str">
        <f>IFERROR(リレーチーム[[#This Row],[種目コード]],"")</f>
        <v/>
      </c>
      <c r="J319" t="str">
        <f>IFERROR(リレーチーム[[#This Row],[距離コード]],"")</f>
        <v/>
      </c>
      <c r="K319" t="str">
        <f>IFERROR(リレーチーム[[#This Row],[性別コード]],"")</f>
        <v/>
      </c>
      <c r="L319" t="str">
        <f>IFERROR(リレーチーム[[#This Row],[新記録判定クラス]],"")</f>
        <v/>
      </c>
      <c r="M319" t="str">
        <f>IFERROR(リレーチーム[[#This Row],[エントリータイム]],"")</f>
        <v/>
      </c>
      <c r="N319" t="str">
        <f>IFERROR(VLOOKUP(I319,色々!L:M,2,0),"")</f>
        <v/>
      </c>
      <c r="O319" s="48" t="str">
        <f>IFERROR(VLOOKUP(J319,色々!P:R,3,0),"")</f>
        <v/>
      </c>
      <c r="P319" s="48" t="str">
        <f>IFERROR(VLOOKUP(K319,色々!P:Q,2,0),"")</f>
        <v/>
      </c>
      <c r="Q319" s="48" t="str">
        <f>IFERROR(VLOOKUP(L319,クラス!B:C,2,0),"")</f>
        <v/>
      </c>
    </row>
    <row r="320" spans="5:17" x14ac:dyDescent="0.15">
      <c r="E320" t="str">
        <f>IFERROR(リレーチーム[[#This Row],[チーム番号]],"")</f>
        <v/>
      </c>
      <c r="F320" t="str">
        <f>IFERROR(リレーチーム[[#This Row],[チーム名]],"")</f>
        <v/>
      </c>
      <c r="G320" t="str">
        <f>IFERROR(リレーチーム[[#This Row],[チーム名カナ]],"")</f>
        <v/>
      </c>
      <c r="H320" t="str">
        <f>IFERROR(リレーチーム[[#This Row],[所属番号]],"")</f>
        <v/>
      </c>
      <c r="I320" t="str">
        <f>IFERROR(リレーチーム[[#This Row],[種目コード]],"")</f>
        <v/>
      </c>
      <c r="J320" t="str">
        <f>IFERROR(リレーチーム[[#This Row],[距離コード]],"")</f>
        <v/>
      </c>
      <c r="K320" t="str">
        <f>IFERROR(リレーチーム[[#This Row],[性別コード]],"")</f>
        <v/>
      </c>
      <c r="L320" t="str">
        <f>IFERROR(リレーチーム[[#This Row],[新記録判定クラス]],"")</f>
        <v/>
      </c>
      <c r="M320" t="str">
        <f>IFERROR(リレーチーム[[#This Row],[エントリータイム]],"")</f>
        <v/>
      </c>
      <c r="N320" t="str">
        <f>IFERROR(VLOOKUP(I320,色々!L:M,2,0),"")</f>
        <v/>
      </c>
      <c r="O320" s="48" t="str">
        <f>IFERROR(VLOOKUP(J320,色々!P:R,3,0),"")</f>
        <v/>
      </c>
      <c r="P320" s="48" t="str">
        <f>IFERROR(VLOOKUP(K320,色々!P:Q,2,0),"")</f>
        <v/>
      </c>
      <c r="Q320" s="48" t="str">
        <f>IFERROR(VLOOKUP(L320,クラス!B:C,2,0),"")</f>
        <v/>
      </c>
    </row>
    <row r="321" spans="5:17" x14ac:dyDescent="0.15">
      <c r="E321" t="str">
        <f>IFERROR(リレーチーム[[#This Row],[チーム番号]],"")</f>
        <v/>
      </c>
      <c r="F321" t="str">
        <f>IFERROR(リレーチーム[[#This Row],[チーム名]],"")</f>
        <v/>
      </c>
      <c r="G321" t="str">
        <f>IFERROR(リレーチーム[[#This Row],[チーム名カナ]],"")</f>
        <v/>
      </c>
      <c r="H321" t="str">
        <f>IFERROR(リレーチーム[[#This Row],[所属番号]],"")</f>
        <v/>
      </c>
      <c r="I321" t="str">
        <f>IFERROR(リレーチーム[[#This Row],[種目コード]],"")</f>
        <v/>
      </c>
      <c r="J321" t="str">
        <f>IFERROR(リレーチーム[[#This Row],[距離コード]],"")</f>
        <v/>
      </c>
      <c r="K321" t="str">
        <f>IFERROR(リレーチーム[[#This Row],[性別コード]],"")</f>
        <v/>
      </c>
      <c r="L321" t="str">
        <f>IFERROR(リレーチーム[[#This Row],[新記録判定クラス]],"")</f>
        <v/>
      </c>
      <c r="M321" t="str">
        <f>IFERROR(リレーチーム[[#This Row],[エントリータイム]],"")</f>
        <v/>
      </c>
      <c r="N321" t="str">
        <f>IFERROR(VLOOKUP(I321,色々!L:M,2,0),"")</f>
        <v/>
      </c>
      <c r="O321" s="48" t="str">
        <f>IFERROR(VLOOKUP(J321,色々!P:R,3,0),"")</f>
        <v/>
      </c>
      <c r="P321" s="48" t="str">
        <f>IFERROR(VLOOKUP(K321,色々!P:Q,2,0),"")</f>
        <v/>
      </c>
      <c r="Q321" s="48" t="str">
        <f>IFERROR(VLOOKUP(L321,クラス!B:C,2,0),"")</f>
        <v/>
      </c>
    </row>
    <row r="322" spans="5:17" x14ac:dyDescent="0.15">
      <c r="E322" t="str">
        <f>IFERROR(リレーチーム[[#This Row],[チーム番号]],"")</f>
        <v/>
      </c>
      <c r="F322" t="str">
        <f>IFERROR(リレーチーム[[#This Row],[チーム名]],"")</f>
        <v/>
      </c>
      <c r="G322" t="str">
        <f>IFERROR(リレーチーム[[#This Row],[チーム名カナ]],"")</f>
        <v/>
      </c>
      <c r="H322" t="str">
        <f>IFERROR(リレーチーム[[#This Row],[所属番号]],"")</f>
        <v/>
      </c>
      <c r="I322" t="str">
        <f>IFERROR(リレーチーム[[#This Row],[種目コード]],"")</f>
        <v/>
      </c>
      <c r="J322" t="str">
        <f>IFERROR(リレーチーム[[#This Row],[距離コード]],"")</f>
        <v/>
      </c>
      <c r="K322" t="str">
        <f>IFERROR(リレーチーム[[#This Row],[性別コード]],"")</f>
        <v/>
      </c>
      <c r="L322" t="str">
        <f>IFERROR(リレーチーム[[#This Row],[新記録判定クラス]],"")</f>
        <v/>
      </c>
      <c r="M322" t="str">
        <f>IFERROR(リレーチーム[[#This Row],[エントリータイム]],"")</f>
        <v/>
      </c>
      <c r="N322" t="str">
        <f>IFERROR(VLOOKUP(I322,色々!L:M,2,0),"")</f>
        <v/>
      </c>
      <c r="O322" s="48" t="str">
        <f>IFERROR(VLOOKUP(J322,色々!P:R,3,0),"")</f>
        <v/>
      </c>
      <c r="P322" s="48" t="str">
        <f>IFERROR(VLOOKUP(K322,色々!P:Q,2,0),"")</f>
        <v/>
      </c>
      <c r="Q322" s="48" t="str">
        <f>IFERROR(VLOOKUP(L322,クラス!B:C,2,0),"")</f>
        <v/>
      </c>
    </row>
    <row r="323" spans="5:17" x14ac:dyDescent="0.15">
      <c r="E323" t="str">
        <f>IFERROR(リレーチーム[[#This Row],[チーム番号]],"")</f>
        <v/>
      </c>
      <c r="F323" t="str">
        <f>IFERROR(リレーチーム[[#This Row],[チーム名]],"")</f>
        <v/>
      </c>
      <c r="G323" t="str">
        <f>IFERROR(リレーチーム[[#This Row],[チーム名カナ]],"")</f>
        <v/>
      </c>
      <c r="H323" t="str">
        <f>IFERROR(リレーチーム[[#This Row],[所属番号]],"")</f>
        <v/>
      </c>
      <c r="I323" t="str">
        <f>IFERROR(リレーチーム[[#This Row],[種目コード]],"")</f>
        <v/>
      </c>
      <c r="J323" t="str">
        <f>IFERROR(リレーチーム[[#This Row],[距離コード]],"")</f>
        <v/>
      </c>
      <c r="K323" t="str">
        <f>IFERROR(リレーチーム[[#This Row],[性別コード]],"")</f>
        <v/>
      </c>
      <c r="L323" t="str">
        <f>IFERROR(リレーチーム[[#This Row],[新記録判定クラス]],"")</f>
        <v/>
      </c>
      <c r="M323" t="str">
        <f>IFERROR(リレーチーム[[#This Row],[エントリータイム]],"")</f>
        <v/>
      </c>
      <c r="N323" t="str">
        <f>IFERROR(VLOOKUP(I323,色々!L:M,2,0),"")</f>
        <v/>
      </c>
      <c r="O323" s="48" t="str">
        <f>IFERROR(VLOOKUP(J323,色々!P:R,3,0),"")</f>
        <v/>
      </c>
      <c r="P323" s="48" t="str">
        <f>IFERROR(VLOOKUP(K323,色々!P:Q,2,0),"")</f>
        <v/>
      </c>
      <c r="Q323" s="48" t="str">
        <f>IFERROR(VLOOKUP(L323,クラス!B:C,2,0),"")</f>
        <v/>
      </c>
    </row>
    <row r="324" spans="5:17" x14ac:dyDescent="0.15">
      <c r="E324" t="str">
        <f>IFERROR(リレーチーム[[#This Row],[チーム番号]],"")</f>
        <v/>
      </c>
      <c r="F324" t="str">
        <f>IFERROR(リレーチーム[[#This Row],[チーム名]],"")</f>
        <v/>
      </c>
      <c r="G324" t="str">
        <f>IFERROR(リレーチーム[[#This Row],[チーム名カナ]],"")</f>
        <v/>
      </c>
      <c r="H324" t="str">
        <f>IFERROR(リレーチーム[[#This Row],[所属番号]],"")</f>
        <v/>
      </c>
      <c r="I324" t="str">
        <f>IFERROR(リレーチーム[[#This Row],[種目コード]],"")</f>
        <v/>
      </c>
      <c r="J324" t="str">
        <f>IFERROR(リレーチーム[[#This Row],[距離コード]],"")</f>
        <v/>
      </c>
      <c r="K324" t="str">
        <f>IFERROR(リレーチーム[[#This Row],[性別コード]],"")</f>
        <v/>
      </c>
      <c r="L324" t="str">
        <f>IFERROR(リレーチーム[[#This Row],[新記録判定クラス]],"")</f>
        <v/>
      </c>
      <c r="M324" t="str">
        <f>IFERROR(リレーチーム[[#This Row],[エントリータイム]],"")</f>
        <v/>
      </c>
      <c r="N324" t="str">
        <f>IFERROR(VLOOKUP(I324,色々!L:M,2,0),"")</f>
        <v/>
      </c>
      <c r="O324" s="48" t="str">
        <f>IFERROR(VLOOKUP(J324,色々!P:R,3,0),"")</f>
        <v/>
      </c>
      <c r="P324" s="48" t="str">
        <f>IFERROR(VLOOKUP(K324,色々!P:Q,2,0),"")</f>
        <v/>
      </c>
      <c r="Q324" s="48" t="str">
        <f>IFERROR(VLOOKUP(L324,クラス!B:C,2,0),"")</f>
        <v/>
      </c>
    </row>
    <row r="325" spans="5:17" x14ac:dyDescent="0.15">
      <c r="E325" t="str">
        <f>IFERROR(リレーチーム[[#This Row],[チーム番号]],"")</f>
        <v/>
      </c>
      <c r="F325" t="str">
        <f>IFERROR(リレーチーム[[#This Row],[チーム名]],"")</f>
        <v/>
      </c>
      <c r="G325" t="str">
        <f>IFERROR(リレーチーム[[#This Row],[チーム名カナ]],"")</f>
        <v/>
      </c>
      <c r="H325" t="str">
        <f>IFERROR(リレーチーム[[#This Row],[所属番号]],"")</f>
        <v/>
      </c>
      <c r="I325" t="str">
        <f>IFERROR(リレーチーム[[#This Row],[種目コード]],"")</f>
        <v/>
      </c>
      <c r="J325" t="str">
        <f>IFERROR(リレーチーム[[#This Row],[距離コード]],"")</f>
        <v/>
      </c>
      <c r="K325" t="str">
        <f>IFERROR(リレーチーム[[#This Row],[性別コード]],"")</f>
        <v/>
      </c>
      <c r="L325" t="str">
        <f>IFERROR(リレーチーム[[#This Row],[新記録判定クラス]],"")</f>
        <v/>
      </c>
      <c r="M325" t="str">
        <f>IFERROR(リレーチーム[[#This Row],[エントリータイム]],"")</f>
        <v/>
      </c>
      <c r="N325" t="str">
        <f>IFERROR(VLOOKUP(I325,色々!L:M,2,0),"")</f>
        <v/>
      </c>
      <c r="O325" s="48" t="str">
        <f>IFERROR(VLOOKUP(J325,色々!P:R,3,0),"")</f>
        <v/>
      </c>
      <c r="P325" s="48" t="str">
        <f>IFERROR(VLOOKUP(K325,色々!P:Q,2,0),"")</f>
        <v/>
      </c>
      <c r="Q325" s="48" t="str">
        <f>IFERROR(VLOOKUP(L325,クラス!B:C,2,0),"")</f>
        <v/>
      </c>
    </row>
    <row r="326" spans="5:17" x14ac:dyDescent="0.15">
      <c r="E326" t="str">
        <f>IFERROR(リレーチーム[[#This Row],[チーム番号]],"")</f>
        <v/>
      </c>
      <c r="F326" t="str">
        <f>IFERROR(リレーチーム[[#This Row],[チーム名]],"")</f>
        <v/>
      </c>
      <c r="G326" t="str">
        <f>IFERROR(リレーチーム[[#This Row],[チーム名カナ]],"")</f>
        <v/>
      </c>
      <c r="H326" t="str">
        <f>IFERROR(リレーチーム[[#This Row],[所属番号]],"")</f>
        <v/>
      </c>
      <c r="I326" t="str">
        <f>IFERROR(リレーチーム[[#This Row],[種目コード]],"")</f>
        <v/>
      </c>
      <c r="J326" t="str">
        <f>IFERROR(リレーチーム[[#This Row],[距離コード]],"")</f>
        <v/>
      </c>
      <c r="K326" t="str">
        <f>IFERROR(リレーチーム[[#This Row],[性別コード]],"")</f>
        <v/>
      </c>
      <c r="L326" t="str">
        <f>IFERROR(リレーチーム[[#This Row],[新記録判定クラス]],"")</f>
        <v/>
      </c>
      <c r="M326" t="str">
        <f>IFERROR(リレーチーム[[#This Row],[エントリータイム]],"")</f>
        <v/>
      </c>
      <c r="N326" t="str">
        <f>IFERROR(VLOOKUP(I326,色々!L:M,2,0),"")</f>
        <v/>
      </c>
      <c r="O326" s="48" t="str">
        <f>IFERROR(VLOOKUP(J326,色々!P:R,3,0),"")</f>
        <v/>
      </c>
      <c r="P326" s="48" t="str">
        <f>IFERROR(VLOOKUP(K326,色々!P:Q,2,0),"")</f>
        <v/>
      </c>
      <c r="Q326" s="48" t="str">
        <f>IFERROR(VLOOKUP(L326,クラス!B:C,2,0),"")</f>
        <v/>
      </c>
    </row>
    <row r="327" spans="5:17" x14ac:dyDescent="0.15">
      <c r="E327" t="str">
        <f>IFERROR(リレーチーム[[#This Row],[チーム番号]],"")</f>
        <v/>
      </c>
      <c r="F327" t="str">
        <f>IFERROR(リレーチーム[[#This Row],[チーム名]],"")</f>
        <v/>
      </c>
      <c r="G327" t="str">
        <f>IFERROR(リレーチーム[[#This Row],[チーム名カナ]],"")</f>
        <v/>
      </c>
      <c r="H327" t="str">
        <f>IFERROR(リレーチーム[[#This Row],[所属番号]],"")</f>
        <v/>
      </c>
      <c r="I327" t="str">
        <f>IFERROR(リレーチーム[[#This Row],[種目コード]],"")</f>
        <v/>
      </c>
      <c r="J327" t="str">
        <f>IFERROR(リレーチーム[[#This Row],[距離コード]],"")</f>
        <v/>
      </c>
      <c r="K327" t="str">
        <f>IFERROR(リレーチーム[[#This Row],[性別コード]],"")</f>
        <v/>
      </c>
      <c r="L327" t="str">
        <f>IFERROR(リレーチーム[[#This Row],[新記録判定クラス]],"")</f>
        <v/>
      </c>
      <c r="M327" t="str">
        <f>IFERROR(リレーチーム[[#This Row],[エントリータイム]],"")</f>
        <v/>
      </c>
      <c r="N327" t="str">
        <f>IFERROR(VLOOKUP(I327,色々!L:M,2,0),"")</f>
        <v/>
      </c>
      <c r="O327" s="48" t="str">
        <f>IFERROR(VLOOKUP(J327,色々!P:R,3,0),"")</f>
        <v/>
      </c>
      <c r="P327" s="48" t="str">
        <f>IFERROR(VLOOKUP(K327,色々!P:Q,2,0),"")</f>
        <v/>
      </c>
      <c r="Q327" s="48" t="str">
        <f>IFERROR(VLOOKUP(L327,クラス!B:C,2,0),"")</f>
        <v/>
      </c>
    </row>
    <row r="328" spans="5:17" x14ac:dyDescent="0.15">
      <c r="E328" t="str">
        <f>IFERROR(リレーチーム[[#This Row],[チーム番号]],"")</f>
        <v/>
      </c>
      <c r="F328" t="str">
        <f>IFERROR(リレーチーム[[#This Row],[チーム名]],"")</f>
        <v/>
      </c>
      <c r="G328" t="str">
        <f>IFERROR(リレーチーム[[#This Row],[チーム名カナ]],"")</f>
        <v/>
      </c>
      <c r="H328" t="str">
        <f>IFERROR(リレーチーム[[#This Row],[所属番号]],"")</f>
        <v/>
      </c>
      <c r="I328" t="str">
        <f>IFERROR(リレーチーム[[#This Row],[種目コード]],"")</f>
        <v/>
      </c>
      <c r="J328" t="str">
        <f>IFERROR(リレーチーム[[#This Row],[距離コード]],"")</f>
        <v/>
      </c>
      <c r="K328" t="str">
        <f>IFERROR(リレーチーム[[#This Row],[性別コード]],"")</f>
        <v/>
      </c>
      <c r="L328" t="str">
        <f>IFERROR(リレーチーム[[#This Row],[新記録判定クラス]],"")</f>
        <v/>
      </c>
      <c r="M328" t="str">
        <f>IFERROR(リレーチーム[[#This Row],[エントリータイム]],"")</f>
        <v/>
      </c>
      <c r="N328" t="str">
        <f>IFERROR(VLOOKUP(I328,色々!L:M,2,0),"")</f>
        <v/>
      </c>
      <c r="O328" s="48" t="str">
        <f>IFERROR(VLOOKUP(J328,色々!P:R,3,0),"")</f>
        <v/>
      </c>
      <c r="P328" s="48" t="str">
        <f>IFERROR(VLOOKUP(K328,色々!P:Q,2,0),"")</f>
        <v/>
      </c>
      <c r="Q328" s="48" t="str">
        <f>IFERROR(VLOOKUP(L328,クラス!B:C,2,0),"")</f>
        <v/>
      </c>
    </row>
    <row r="329" spans="5:17" x14ac:dyDescent="0.15">
      <c r="E329" t="str">
        <f>IFERROR(リレーチーム[[#This Row],[チーム番号]],"")</f>
        <v/>
      </c>
      <c r="F329" t="str">
        <f>IFERROR(リレーチーム[[#This Row],[チーム名]],"")</f>
        <v/>
      </c>
      <c r="G329" t="str">
        <f>IFERROR(リレーチーム[[#This Row],[チーム名カナ]],"")</f>
        <v/>
      </c>
      <c r="H329" t="str">
        <f>IFERROR(リレーチーム[[#This Row],[所属番号]],"")</f>
        <v/>
      </c>
      <c r="I329" t="str">
        <f>IFERROR(リレーチーム[[#This Row],[種目コード]],"")</f>
        <v/>
      </c>
      <c r="J329" t="str">
        <f>IFERROR(リレーチーム[[#This Row],[距離コード]],"")</f>
        <v/>
      </c>
      <c r="K329" t="str">
        <f>IFERROR(リレーチーム[[#This Row],[性別コード]],"")</f>
        <v/>
      </c>
      <c r="L329" t="str">
        <f>IFERROR(リレーチーム[[#This Row],[新記録判定クラス]],"")</f>
        <v/>
      </c>
      <c r="M329" t="str">
        <f>IFERROR(リレーチーム[[#This Row],[エントリータイム]],"")</f>
        <v/>
      </c>
      <c r="N329" t="str">
        <f>IFERROR(VLOOKUP(I329,色々!L:M,2,0),"")</f>
        <v/>
      </c>
      <c r="O329" s="48" t="str">
        <f>IFERROR(VLOOKUP(J329,色々!P:R,3,0),"")</f>
        <v/>
      </c>
      <c r="P329" s="48" t="str">
        <f>IFERROR(VLOOKUP(K329,色々!P:Q,2,0),"")</f>
        <v/>
      </c>
      <c r="Q329" s="48" t="str">
        <f>IFERROR(VLOOKUP(L329,クラス!B:C,2,0),"")</f>
        <v/>
      </c>
    </row>
    <row r="330" spans="5:17" x14ac:dyDescent="0.15">
      <c r="E330" t="str">
        <f>IFERROR(リレーチーム[[#This Row],[チーム番号]],"")</f>
        <v/>
      </c>
      <c r="F330" t="str">
        <f>IFERROR(リレーチーム[[#This Row],[チーム名]],"")</f>
        <v/>
      </c>
      <c r="G330" t="str">
        <f>IFERROR(リレーチーム[[#This Row],[チーム名カナ]],"")</f>
        <v/>
      </c>
      <c r="H330" t="str">
        <f>IFERROR(リレーチーム[[#This Row],[所属番号]],"")</f>
        <v/>
      </c>
      <c r="I330" t="str">
        <f>IFERROR(リレーチーム[[#This Row],[種目コード]],"")</f>
        <v/>
      </c>
      <c r="J330" t="str">
        <f>IFERROR(リレーチーム[[#This Row],[距離コード]],"")</f>
        <v/>
      </c>
      <c r="K330" t="str">
        <f>IFERROR(リレーチーム[[#This Row],[性別コード]],"")</f>
        <v/>
      </c>
      <c r="L330" t="str">
        <f>IFERROR(リレーチーム[[#This Row],[新記録判定クラス]],"")</f>
        <v/>
      </c>
      <c r="M330" t="str">
        <f>IFERROR(リレーチーム[[#This Row],[エントリータイム]],"")</f>
        <v/>
      </c>
      <c r="N330" t="str">
        <f>IFERROR(VLOOKUP(I330,色々!L:M,2,0),"")</f>
        <v/>
      </c>
      <c r="O330" s="48" t="str">
        <f>IFERROR(VLOOKUP(J330,色々!P:R,3,0),"")</f>
        <v/>
      </c>
      <c r="P330" s="48" t="str">
        <f>IFERROR(VLOOKUP(K330,色々!P:Q,2,0),"")</f>
        <v/>
      </c>
      <c r="Q330" s="48" t="str">
        <f>IFERROR(VLOOKUP(L330,クラス!B:C,2,0),"")</f>
        <v/>
      </c>
    </row>
    <row r="331" spans="5:17" x14ac:dyDescent="0.15">
      <c r="E331" t="str">
        <f>IFERROR(リレーチーム[[#This Row],[チーム番号]],"")</f>
        <v/>
      </c>
      <c r="F331" t="str">
        <f>IFERROR(リレーチーム[[#This Row],[チーム名]],"")</f>
        <v/>
      </c>
      <c r="G331" t="str">
        <f>IFERROR(リレーチーム[[#This Row],[チーム名カナ]],"")</f>
        <v/>
      </c>
      <c r="H331" t="str">
        <f>IFERROR(リレーチーム[[#This Row],[所属番号]],"")</f>
        <v/>
      </c>
      <c r="I331" t="str">
        <f>IFERROR(リレーチーム[[#This Row],[種目コード]],"")</f>
        <v/>
      </c>
      <c r="J331" t="str">
        <f>IFERROR(リレーチーム[[#This Row],[距離コード]],"")</f>
        <v/>
      </c>
      <c r="K331" t="str">
        <f>IFERROR(リレーチーム[[#This Row],[性別コード]],"")</f>
        <v/>
      </c>
      <c r="L331" t="str">
        <f>IFERROR(リレーチーム[[#This Row],[新記録判定クラス]],"")</f>
        <v/>
      </c>
      <c r="M331" t="str">
        <f>IFERROR(リレーチーム[[#This Row],[エントリータイム]],"")</f>
        <v/>
      </c>
      <c r="N331" t="str">
        <f>IFERROR(VLOOKUP(I331,色々!L:M,2,0),"")</f>
        <v/>
      </c>
      <c r="O331" s="48" t="str">
        <f>IFERROR(VLOOKUP(J331,色々!P:R,3,0),"")</f>
        <v/>
      </c>
      <c r="P331" s="48" t="str">
        <f>IFERROR(VLOOKUP(K331,色々!P:Q,2,0),"")</f>
        <v/>
      </c>
      <c r="Q331" s="48" t="str">
        <f>IFERROR(VLOOKUP(L331,クラス!B:C,2,0),"")</f>
        <v/>
      </c>
    </row>
    <row r="332" spans="5:17" x14ac:dyDescent="0.15">
      <c r="E332" t="str">
        <f>IFERROR(リレーチーム[[#This Row],[チーム番号]],"")</f>
        <v/>
      </c>
      <c r="F332" t="str">
        <f>IFERROR(リレーチーム[[#This Row],[チーム名]],"")</f>
        <v/>
      </c>
      <c r="G332" t="str">
        <f>IFERROR(リレーチーム[[#This Row],[チーム名カナ]],"")</f>
        <v/>
      </c>
      <c r="H332" t="str">
        <f>IFERROR(リレーチーム[[#This Row],[所属番号]],"")</f>
        <v/>
      </c>
      <c r="I332" t="str">
        <f>IFERROR(リレーチーム[[#This Row],[種目コード]],"")</f>
        <v/>
      </c>
      <c r="J332" t="str">
        <f>IFERROR(リレーチーム[[#This Row],[距離コード]],"")</f>
        <v/>
      </c>
      <c r="K332" t="str">
        <f>IFERROR(リレーチーム[[#This Row],[性別コード]],"")</f>
        <v/>
      </c>
      <c r="L332" t="str">
        <f>IFERROR(リレーチーム[[#This Row],[新記録判定クラス]],"")</f>
        <v/>
      </c>
      <c r="M332" t="str">
        <f>IFERROR(リレーチーム[[#This Row],[エントリータイム]],"")</f>
        <v/>
      </c>
      <c r="N332" t="str">
        <f>IFERROR(VLOOKUP(I332,色々!L:M,2,0),"")</f>
        <v/>
      </c>
      <c r="O332" s="48" t="str">
        <f>IFERROR(VLOOKUP(J332,色々!P:R,3,0),"")</f>
        <v/>
      </c>
      <c r="P332" s="48" t="str">
        <f>IFERROR(VLOOKUP(K332,色々!P:Q,2,0),"")</f>
        <v/>
      </c>
      <c r="Q332" s="48" t="str">
        <f>IFERROR(VLOOKUP(L332,クラス!B:C,2,0),"")</f>
        <v/>
      </c>
    </row>
    <row r="333" spans="5:17" x14ac:dyDescent="0.15">
      <c r="E333" t="str">
        <f>IFERROR(リレーチーム[[#This Row],[チーム番号]],"")</f>
        <v/>
      </c>
      <c r="F333" t="str">
        <f>IFERROR(リレーチーム[[#This Row],[チーム名]],"")</f>
        <v/>
      </c>
      <c r="G333" t="str">
        <f>IFERROR(リレーチーム[[#This Row],[チーム名カナ]],"")</f>
        <v/>
      </c>
      <c r="H333" t="str">
        <f>IFERROR(リレーチーム[[#This Row],[所属番号]],"")</f>
        <v/>
      </c>
      <c r="I333" t="str">
        <f>IFERROR(リレーチーム[[#This Row],[種目コード]],"")</f>
        <v/>
      </c>
      <c r="J333" t="str">
        <f>IFERROR(リレーチーム[[#This Row],[距離コード]],"")</f>
        <v/>
      </c>
      <c r="K333" t="str">
        <f>IFERROR(リレーチーム[[#This Row],[性別コード]],"")</f>
        <v/>
      </c>
      <c r="L333" t="str">
        <f>IFERROR(リレーチーム[[#This Row],[新記録判定クラス]],"")</f>
        <v/>
      </c>
      <c r="M333" t="str">
        <f>IFERROR(リレーチーム[[#This Row],[エントリータイム]],"")</f>
        <v/>
      </c>
      <c r="N333" t="str">
        <f>IFERROR(VLOOKUP(I333,色々!L:M,2,0),"")</f>
        <v/>
      </c>
      <c r="O333" s="48" t="str">
        <f>IFERROR(VLOOKUP(J333,色々!P:R,3,0),"")</f>
        <v/>
      </c>
      <c r="P333" s="48" t="str">
        <f>IFERROR(VLOOKUP(K333,色々!P:Q,2,0),"")</f>
        <v/>
      </c>
      <c r="Q333" s="48" t="str">
        <f>IFERROR(VLOOKUP(L333,クラス!B:C,2,0),"")</f>
        <v/>
      </c>
    </row>
    <row r="334" spans="5:17" x14ac:dyDescent="0.15">
      <c r="E334" t="str">
        <f>IFERROR(リレーチーム[[#This Row],[チーム番号]],"")</f>
        <v/>
      </c>
      <c r="F334" t="str">
        <f>IFERROR(リレーチーム[[#This Row],[チーム名]],"")</f>
        <v/>
      </c>
      <c r="G334" t="str">
        <f>IFERROR(リレーチーム[[#This Row],[チーム名カナ]],"")</f>
        <v/>
      </c>
      <c r="H334" t="str">
        <f>IFERROR(リレーチーム[[#This Row],[所属番号]],"")</f>
        <v/>
      </c>
      <c r="I334" t="str">
        <f>IFERROR(リレーチーム[[#This Row],[種目コード]],"")</f>
        <v/>
      </c>
      <c r="J334" t="str">
        <f>IFERROR(リレーチーム[[#This Row],[距離コード]],"")</f>
        <v/>
      </c>
      <c r="K334" t="str">
        <f>IFERROR(リレーチーム[[#This Row],[性別コード]],"")</f>
        <v/>
      </c>
      <c r="L334" t="str">
        <f>IFERROR(リレーチーム[[#This Row],[新記録判定クラス]],"")</f>
        <v/>
      </c>
      <c r="M334" t="str">
        <f>IFERROR(リレーチーム[[#This Row],[エントリータイム]],"")</f>
        <v/>
      </c>
      <c r="N334" t="str">
        <f>IFERROR(VLOOKUP(I334,色々!L:M,2,0),"")</f>
        <v/>
      </c>
      <c r="O334" s="48" t="str">
        <f>IFERROR(VLOOKUP(J334,色々!P:R,3,0),"")</f>
        <v/>
      </c>
      <c r="P334" s="48" t="str">
        <f>IFERROR(VLOOKUP(K334,色々!P:Q,2,0),"")</f>
        <v/>
      </c>
      <c r="Q334" s="48" t="str">
        <f>IFERROR(VLOOKUP(L334,クラス!B:C,2,0),"")</f>
        <v/>
      </c>
    </row>
    <row r="335" spans="5:17" x14ac:dyDescent="0.15">
      <c r="E335" t="str">
        <f>IFERROR(リレーチーム[[#This Row],[チーム番号]],"")</f>
        <v/>
      </c>
      <c r="F335" t="str">
        <f>IFERROR(リレーチーム[[#This Row],[チーム名]],"")</f>
        <v/>
      </c>
      <c r="G335" t="str">
        <f>IFERROR(リレーチーム[[#This Row],[チーム名カナ]],"")</f>
        <v/>
      </c>
      <c r="H335" t="str">
        <f>IFERROR(リレーチーム[[#This Row],[所属番号]],"")</f>
        <v/>
      </c>
      <c r="I335" t="str">
        <f>IFERROR(リレーチーム[[#This Row],[種目コード]],"")</f>
        <v/>
      </c>
      <c r="J335" t="str">
        <f>IFERROR(リレーチーム[[#This Row],[距離コード]],"")</f>
        <v/>
      </c>
      <c r="K335" t="str">
        <f>IFERROR(リレーチーム[[#This Row],[性別コード]],"")</f>
        <v/>
      </c>
      <c r="L335" t="str">
        <f>IFERROR(リレーチーム[[#This Row],[新記録判定クラス]],"")</f>
        <v/>
      </c>
      <c r="M335" t="str">
        <f>IFERROR(リレーチーム[[#This Row],[エントリータイム]],"")</f>
        <v/>
      </c>
      <c r="N335" t="str">
        <f>IFERROR(VLOOKUP(I335,色々!L:M,2,0),"")</f>
        <v/>
      </c>
      <c r="O335" s="48" t="str">
        <f>IFERROR(VLOOKUP(J335,色々!P:R,3,0),"")</f>
        <v/>
      </c>
      <c r="P335" s="48" t="str">
        <f>IFERROR(VLOOKUP(K335,色々!P:Q,2,0),"")</f>
        <v/>
      </c>
      <c r="Q335" s="48" t="str">
        <f>IFERROR(VLOOKUP(L335,クラス!B:C,2,0),"")</f>
        <v/>
      </c>
    </row>
    <row r="336" spans="5:17" x14ac:dyDescent="0.15">
      <c r="E336" t="str">
        <f>IFERROR(リレーチーム[[#This Row],[チーム番号]],"")</f>
        <v/>
      </c>
      <c r="F336" t="str">
        <f>IFERROR(リレーチーム[[#This Row],[チーム名]],"")</f>
        <v/>
      </c>
      <c r="G336" t="str">
        <f>IFERROR(リレーチーム[[#This Row],[チーム名カナ]],"")</f>
        <v/>
      </c>
      <c r="H336" t="str">
        <f>IFERROR(リレーチーム[[#This Row],[所属番号]],"")</f>
        <v/>
      </c>
      <c r="I336" t="str">
        <f>IFERROR(リレーチーム[[#This Row],[種目コード]],"")</f>
        <v/>
      </c>
      <c r="J336" t="str">
        <f>IFERROR(リレーチーム[[#This Row],[距離コード]],"")</f>
        <v/>
      </c>
      <c r="K336" t="str">
        <f>IFERROR(リレーチーム[[#This Row],[性別コード]],"")</f>
        <v/>
      </c>
      <c r="L336" t="str">
        <f>IFERROR(リレーチーム[[#This Row],[新記録判定クラス]],"")</f>
        <v/>
      </c>
      <c r="M336" t="str">
        <f>IFERROR(リレーチーム[[#This Row],[エントリータイム]],"")</f>
        <v/>
      </c>
      <c r="N336" t="str">
        <f>IFERROR(VLOOKUP(I336,色々!L:M,2,0),"")</f>
        <v/>
      </c>
      <c r="O336" s="48" t="str">
        <f>IFERROR(VLOOKUP(J336,色々!P:R,3,0),"")</f>
        <v/>
      </c>
      <c r="P336" s="48" t="str">
        <f>IFERROR(VLOOKUP(K336,色々!P:Q,2,0),"")</f>
        <v/>
      </c>
      <c r="Q336" s="48" t="str">
        <f>IFERROR(VLOOKUP(L336,クラス!B:C,2,0),"")</f>
        <v/>
      </c>
    </row>
    <row r="337" spans="5:17" x14ac:dyDescent="0.15">
      <c r="E337" t="str">
        <f>IFERROR(リレーチーム[[#This Row],[チーム番号]],"")</f>
        <v/>
      </c>
      <c r="F337" t="str">
        <f>IFERROR(リレーチーム[[#This Row],[チーム名]],"")</f>
        <v/>
      </c>
      <c r="G337" t="str">
        <f>IFERROR(リレーチーム[[#This Row],[チーム名カナ]],"")</f>
        <v/>
      </c>
      <c r="H337" t="str">
        <f>IFERROR(リレーチーム[[#This Row],[所属番号]],"")</f>
        <v/>
      </c>
      <c r="I337" t="str">
        <f>IFERROR(リレーチーム[[#This Row],[種目コード]],"")</f>
        <v/>
      </c>
      <c r="J337" t="str">
        <f>IFERROR(リレーチーム[[#This Row],[距離コード]],"")</f>
        <v/>
      </c>
      <c r="K337" t="str">
        <f>IFERROR(リレーチーム[[#This Row],[性別コード]],"")</f>
        <v/>
      </c>
      <c r="L337" t="str">
        <f>IFERROR(リレーチーム[[#This Row],[新記録判定クラス]],"")</f>
        <v/>
      </c>
      <c r="M337" t="str">
        <f>IFERROR(リレーチーム[[#This Row],[エントリータイム]],"")</f>
        <v/>
      </c>
      <c r="N337" t="str">
        <f>IFERROR(VLOOKUP(I337,色々!L:M,2,0),"")</f>
        <v/>
      </c>
      <c r="O337" s="48" t="str">
        <f>IFERROR(VLOOKUP(J337,色々!P:R,3,0),"")</f>
        <v/>
      </c>
      <c r="P337" s="48" t="str">
        <f>IFERROR(VLOOKUP(K337,色々!P:Q,2,0),"")</f>
        <v/>
      </c>
      <c r="Q337" s="48" t="str">
        <f>IFERROR(VLOOKUP(L337,クラス!B:C,2,0),"")</f>
        <v/>
      </c>
    </row>
    <row r="338" spans="5:17" x14ac:dyDescent="0.15">
      <c r="E338" t="str">
        <f>IFERROR(リレーチーム[[#This Row],[チーム番号]],"")</f>
        <v/>
      </c>
      <c r="F338" t="str">
        <f>IFERROR(リレーチーム[[#This Row],[チーム名]],"")</f>
        <v/>
      </c>
      <c r="G338" t="str">
        <f>IFERROR(リレーチーム[[#This Row],[チーム名カナ]],"")</f>
        <v/>
      </c>
      <c r="H338" t="str">
        <f>IFERROR(リレーチーム[[#This Row],[所属番号]],"")</f>
        <v/>
      </c>
      <c r="I338" t="str">
        <f>IFERROR(リレーチーム[[#This Row],[種目コード]],"")</f>
        <v/>
      </c>
      <c r="J338" t="str">
        <f>IFERROR(リレーチーム[[#This Row],[距離コード]],"")</f>
        <v/>
      </c>
      <c r="K338" t="str">
        <f>IFERROR(リレーチーム[[#This Row],[性別コード]],"")</f>
        <v/>
      </c>
      <c r="L338" t="str">
        <f>IFERROR(リレーチーム[[#This Row],[新記録判定クラス]],"")</f>
        <v/>
      </c>
      <c r="M338" t="str">
        <f>IFERROR(リレーチーム[[#This Row],[エントリータイム]],"")</f>
        <v/>
      </c>
      <c r="N338" t="str">
        <f>IFERROR(VLOOKUP(I338,色々!L:M,2,0),"")</f>
        <v/>
      </c>
      <c r="O338" s="48" t="str">
        <f>IFERROR(VLOOKUP(J338,色々!P:R,3,0),"")</f>
        <v/>
      </c>
      <c r="P338" s="48" t="str">
        <f>IFERROR(VLOOKUP(K338,色々!P:Q,2,0),"")</f>
        <v/>
      </c>
      <c r="Q338" s="48" t="str">
        <f>IFERROR(VLOOKUP(L338,クラス!B:C,2,0),"")</f>
        <v/>
      </c>
    </row>
    <row r="339" spans="5:17" x14ac:dyDescent="0.15">
      <c r="E339" t="str">
        <f>IFERROR(リレーチーム[[#This Row],[チーム番号]],"")</f>
        <v/>
      </c>
      <c r="F339" t="str">
        <f>IFERROR(リレーチーム[[#This Row],[チーム名]],"")</f>
        <v/>
      </c>
      <c r="G339" t="str">
        <f>IFERROR(リレーチーム[[#This Row],[チーム名カナ]],"")</f>
        <v/>
      </c>
      <c r="H339" t="str">
        <f>IFERROR(リレーチーム[[#This Row],[所属番号]],"")</f>
        <v/>
      </c>
      <c r="I339" t="str">
        <f>IFERROR(リレーチーム[[#This Row],[種目コード]],"")</f>
        <v/>
      </c>
      <c r="J339" t="str">
        <f>IFERROR(リレーチーム[[#This Row],[距離コード]],"")</f>
        <v/>
      </c>
      <c r="K339" t="str">
        <f>IFERROR(リレーチーム[[#This Row],[性別コード]],"")</f>
        <v/>
      </c>
      <c r="L339" t="str">
        <f>IFERROR(リレーチーム[[#This Row],[新記録判定クラス]],"")</f>
        <v/>
      </c>
      <c r="M339" t="str">
        <f>IFERROR(リレーチーム[[#This Row],[エントリータイム]],"")</f>
        <v/>
      </c>
      <c r="N339" t="str">
        <f>IFERROR(VLOOKUP(I339,色々!L:M,2,0),"")</f>
        <v/>
      </c>
      <c r="O339" s="48" t="str">
        <f>IFERROR(VLOOKUP(J339,色々!P:R,3,0),"")</f>
        <v/>
      </c>
      <c r="P339" s="48" t="str">
        <f>IFERROR(VLOOKUP(K339,色々!P:Q,2,0),"")</f>
        <v/>
      </c>
      <c r="Q339" s="48" t="str">
        <f>IFERROR(VLOOKUP(L339,クラス!B:C,2,0),"")</f>
        <v/>
      </c>
    </row>
    <row r="340" spans="5:17" x14ac:dyDescent="0.15">
      <c r="E340" t="str">
        <f>IFERROR(リレーチーム[[#This Row],[チーム番号]],"")</f>
        <v/>
      </c>
      <c r="F340" t="str">
        <f>IFERROR(リレーチーム[[#This Row],[チーム名]],"")</f>
        <v/>
      </c>
      <c r="G340" t="str">
        <f>IFERROR(リレーチーム[[#This Row],[チーム名カナ]],"")</f>
        <v/>
      </c>
      <c r="H340" t="str">
        <f>IFERROR(リレーチーム[[#This Row],[所属番号]],"")</f>
        <v/>
      </c>
      <c r="I340" t="str">
        <f>IFERROR(リレーチーム[[#This Row],[種目コード]],"")</f>
        <v/>
      </c>
      <c r="J340" t="str">
        <f>IFERROR(リレーチーム[[#This Row],[距離コード]],"")</f>
        <v/>
      </c>
      <c r="K340" t="str">
        <f>IFERROR(リレーチーム[[#This Row],[性別コード]],"")</f>
        <v/>
      </c>
      <c r="L340" t="str">
        <f>IFERROR(リレーチーム[[#This Row],[新記録判定クラス]],"")</f>
        <v/>
      </c>
      <c r="M340" t="str">
        <f>IFERROR(リレーチーム[[#This Row],[エントリータイム]],"")</f>
        <v/>
      </c>
      <c r="N340" t="str">
        <f>IFERROR(VLOOKUP(I340,色々!L:M,2,0),"")</f>
        <v/>
      </c>
      <c r="O340" s="48" t="str">
        <f>IFERROR(VLOOKUP(J340,色々!P:R,3,0),"")</f>
        <v/>
      </c>
      <c r="P340" s="48" t="str">
        <f>IFERROR(VLOOKUP(K340,色々!P:Q,2,0),"")</f>
        <v/>
      </c>
      <c r="Q340" s="48" t="str">
        <f>IFERROR(VLOOKUP(L340,クラス!B:C,2,0),"")</f>
        <v/>
      </c>
    </row>
    <row r="341" spans="5:17" x14ac:dyDescent="0.15">
      <c r="E341" t="str">
        <f>IFERROR(リレーチーム[[#This Row],[チーム番号]],"")</f>
        <v/>
      </c>
      <c r="F341" t="str">
        <f>IFERROR(リレーチーム[[#This Row],[チーム名]],"")</f>
        <v/>
      </c>
      <c r="G341" t="str">
        <f>IFERROR(リレーチーム[[#This Row],[チーム名カナ]],"")</f>
        <v/>
      </c>
      <c r="H341" t="str">
        <f>IFERROR(リレーチーム[[#This Row],[所属番号]],"")</f>
        <v/>
      </c>
      <c r="I341" t="str">
        <f>IFERROR(リレーチーム[[#This Row],[種目コード]],"")</f>
        <v/>
      </c>
      <c r="J341" t="str">
        <f>IFERROR(リレーチーム[[#This Row],[距離コード]],"")</f>
        <v/>
      </c>
      <c r="K341" t="str">
        <f>IFERROR(リレーチーム[[#This Row],[性別コード]],"")</f>
        <v/>
      </c>
      <c r="L341" t="str">
        <f>IFERROR(リレーチーム[[#This Row],[新記録判定クラス]],"")</f>
        <v/>
      </c>
      <c r="M341" t="str">
        <f>IFERROR(リレーチーム[[#This Row],[エントリータイム]],"")</f>
        <v/>
      </c>
      <c r="N341" t="str">
        <f>IFERROR(VLOOKUP(I341,色々!L:M,2,0),"")</f>
        <v/>
      </c>
      <c r="O341" s="48" t="str">
        <f>IFERROR(VLOOKUP(J341,色々!P:R,3,0),"")</f>
        <v/>
      </c>
      <c r="P341" s="48" t="str">
        <f>IFERROR(VLOOKUP(K341,色々!P:Q,2,0),"")</f>
        <v/>
      </c>
      <c r="Q341" s="48" t="str">
        <f>IFERROR(VLOOKUP(L341,クラス!B:C,2,0),"")</f>
        <v/>
      </c>
    </row>
    <row r="342" spans="5:17" x14ac:dyDescent="0.15">
      <c r="E342" t="str">
        <f>IFERROR(リレーチーム[[#This Row],[チーム番号]],"")</f>
        <v/>
      </c>
      <c r="F342" t="str">
        <f>IFERROR(リレーチーム[[#This Row],[チーム名]],"")</f>
        <v/>
      </c>
      <c r="G342" t="str">
        <f>IFERROR(リレーチーム[[#This Row],[チーム名カナ]],"")</f>
        <v/>
      </c>
      <c r="H342" t="str">
        <f>IFERROR(リレーチーム[[#This Row],[所属番号]],"")</f>
        <v/>
      </c>
      <c r="I342" t="str">
        <f>IFERROR(リレーチーム[[#This Row],[種目コード]],"")</f>
        <v/>
      </c>
      <c r="J342" t="str">
        <f>IFERROR(リレーチーム[[#This Row],[距離コード]],"")</f>
        <v/>
      </c>
      <c r="K342" t="str">
        <f>IFERROR(リレーチーム[[#This Row],[性別コード]],"")</f>
        <v/>
      </c>
      <c r="L342" t="str">
        <f>IFERROR(リレーチーム[[#This Row],[新記録判定クラス]],"")</f>
        <v/>
      </c>
      <c r="M342" t="str">
        <f>IFERROR(リレーチーム[[#This Row],[エントリータイム]],"")</f>
        <v/>
      </c>
      <c r="N342" t="str">
        <f>IFERROR(VLOOKUP(I342,色々!L:M,2,0),"")</f>
        <v/>
      </c>
      <c r="O342" s="48" t="str">
        <f>IFERROR(VLOOKUP(J342,色々!P:R,3,0),"")</f>
        <v/>
      </c>
      <c r="P342" s="48" t="str">
        <f>IFERROR(VLOOKUP(K342,色々!P:Q,2,0),"")</f>
        <v/>
      </c>
      <c r="Q342" s="48" t="str">
        <f>IFERROR(VLOOKUP(L342,クラス!B:C,2,0),"")</f>
        <v/>
      </c>
    </row>
    <row r="343" spans="5:17" x14ac:dyDescent="0.15">
      <c r="E343" t="str">
        <f>IFERROR(リレーチーム[[#This Row],[チーム番号]],"")</f>
        <v/>
      </c>
      <c r="F343" t="str">
        <f>IFERROR(リレーチーム[[#This Row],[チーム名]],"")</f>
        <v/>
      </c>
      <c r="G343" t="str">
        <f>IFERROR(リレーチーム[[#This Row],[チーム名カナ]],"")</f>
        <v/>
      </c>
      <c r="H343" t="str">
        <f>IFERROR(リレーチーム[[#This Row],[所属番号]],"")</f>
        <v/>
      </c>
      <c r="I343" t="str">
        <f>IFERROR(リレーチーム[[#This Row],[種目コード]],"")</f>
        <v/>
      </c>
      <c r="J343" t="str">
        <f>IFERROR(リレーチーム[[#This Row],[距離コード]],"")</f>
        <v/>
      </c>
      <c r="K343" t="str">
        <f>IFERROR(リレーチーム[[#This Row],[性別コード]],"")</f>
        <v/>
      </c>
      <c r="L343" t="str">
        <f>IFERROR(リレーチーム[[#This Row],[新記録判定クラス]],"")</f>
        <v/>
      </c>
      <c r="M343" t="str">
        <f>IFERROR(リレーチーム[[#This Row],[エントリータイム]],"")</f>
        <v/>
      </c>
      <c r="N343" t="str">
        <f>IFERROR(VLOOKUP(I343,色々!L:M,2,0),"")</f>
        <v/>
      </c>
      <c r="O343" s="48" t="str">
        <f>IFERROR(VLOOKUP(J343,色々!P:R,3,0),"")</f>
        <v/>
      </c>
      <c r="P343" s="48" t="str">
        <f>IFERROR(VLOOKUP(K343,色々!P:Q,2,0),"")</f>
        <v/>
      </c>
      <c r="Q343" s="48" t="str">
        <f>IFERROR(VLOOKUP(L343,クラス!B:C,2,0),"")</f>
        <v/>
      </c>
    </row>
    <row r="344" spans="5:17" x14ac:dyDescent="0.15">
      <c r="E344" t="str">
        <f>IFERROR(リレーチーム[[#This Row],[チーム番号]],"")</f>
        <v/>
      </c>
      <c r="F344" t="str">
        <f>IFERROR(リレーチーム[[#This Row],[チーム名]],"")</f>
        <v/>
      </c>
      <c r="G344" t="str">
        <f>IFERROR(リレーチーム[[#This Row],[チーム名カナ]],"")</f>
        <v/>
      </c>
      <c r="H344" t="str">
        <f>IFERROR(リレーチーム[[#This Row],[所属番号]],"")</f>
        <v/>
      </c>
      <c r="I344" t="str">
        <f>IFERROR(リレーチーム[[#This Row],[種目コード]],"")</f>
        <v/>
      </c>
      <c r="J344" t="str">
        <f>IFERROR(リレーチーム[[#This Row],[距離コード]],"")</f>
        <v/>
      </c>
      <c r="K344" t="str">
        <f>IFERROR(リレーチーム[[#This Row],[性別コード]],"")</f>
        <v/>
      </c>
      <c r="L344" t="str">
        <f>IFERROR(リレーチーム[[#This Row],[新記録判定クラス]],"")</f>
        <v/>
      </c>
      <c r="M344" t="str">
        <f>IFERROR(リレーチーム[[#This Row],[エントリータイム]],"")</f>
        <v/>
      </c>
      <c r="N344" t="str">
        <f>IFERROR(VLOOKUP(I344,色々!L:M,2,0),"")</f>
        <v/>
      </c>
      <c r="O344" s="48" t="str">
        <f>IFERROR(VLOOKUP(J344,色々!P:R,3,0),"")</f>
        <v/>
      </c>
      <c r="P344" s="48" t="str">
        <f>IFERROR(VLOOKUP(K344,色々!P:Q,2,0),"")</f>
        <v/>
      </c>
      <c r="Q344" s="48" t="str">
        <f>IFERROR(VLOOKUP(L344,クラス!B:C,2,0),"")</f>
        <v/>
      </c>
    </row>
    <row r="345" spans="5:17" x14ac:dyDescent="0.15">
      <c r="E345" t="str">
        <f>IFERROR(リレーチーム[[#This Row],[チーム番号]],"")</f>
        <v/>
      </c>
      <c r="F345" t="str">
        <f>IFERROR(リレーチーム[[#This Row],[チーム名]],"")</f>
        <v/>
      </c>
      <c r="G345" t="str">
        <f>IFERROR(リレーチーム[[#This Row],[チーム名カナ]],"")</f>
        <v/>
      </c>
      <c r="H345" t="str">
        <f>IFERROR(リレーチーム[[#This Row],[所属番号]],"")</f>
        <v/>
      </c>
      <c r="I345" t="str">
        <f>IFERROR(リレーチーム[[#This Row],[種目コード]],"")</f>
        <v/>
      </c>
      <c r="J345" t="str">
        <f>IFERROR(リレーチーム[[#This Row],[距離コード]],"")</f>
        <v/>
      </c>
      <c r="K345" t="str">
        <f>IFERROR(リレーチーム[[#This Row],[性別コード]],"")</f>
        <v/>
      </c>
      <c r="L345" t="str">
        <f>IFERROR(リレーチーム[[#This Row],[新記録判定クラス]],"")</f>
        <v/>
      </c>
      <c r="M345" t="str">
        <f>IFERROR(リレーチーム[[#This Row],[エントリータイム]],"")</f>
        <v/>
      </c>
      <c r="N345" t="str">
        <f>IFERROR(VLOOKUP(I345,色々!L:M,2,0),"")</f>
        <v/>
      </c>
      <c r="O345" s="48" t="str">
        <f>IFERROR(VLOOKUP(J345,色々!P:R,3,0),"")</f>
        <v/>
      </c>
      <c r="P345" s="48" t="str">
        <f>IFERROR(VLOOKUP(K345,色々!P:Q,2,0),"")</f>
        <v/>
      </c>
      <c r="Q345" s="48" t="str">
        <f>IFERROR(VLOOKUP(L345,クラス!B:C,2,0),"")</f>
        <v/>
      </c>
    </row>
    <row r="346" spans="5:17" x14ac:dyDescent="0.15">
      <c r="E346" t="str">
        <f>IFERROR(リレーチーム[[#This Row],[チーム番号]],"")</f>
        <v/>
      </c>
      <c r="F346" t="str">
        <f>IFERROR(リレーチーム[[#This Row],[チーム名]],"")</f>
        <v/>
      </c>
      <c r="G346" t="str">
        <f>IFERROR(リレーチーム[[#This Row],[チーム名カナ]],"")</f>
        <v/>
      </c>
      <c r="H346" t="str">
        <f>IFERROR(リレーチーム[[#This Row],[所属番号]],"")</f>
        <v/>
      </c>
      <c r="I346" t="str">
        <f>IFERROR(リレーチーム[[#This Row],[種目コード]],"")</f>
        <v/>
      </c>
      <c r="J346" t="str">
        <f>IFERROR(リレーチーム[[#This Row],[距離コード]],"")</f>
        <v/>
      </c>
      <c r="K346" t="str">
        <f>IFERROR(リレーチーム[[#This Row],[性別コード]],"")</f>
        <v/>
      </c>
      <c r="L346" t="str">
        <f>IFERROR(リレーチーム[[#This Row],[新記録判定クラス]],"")</f>
        <v/>
      </c>
      <c r="M346" t="str">
        <f>IFERROR(リレーチーム[[#This Row],[エントリータイム]],"")</f>
        <v/>
      </c>
      <c r="N346" t="str">
        <f>IFERROR(VLOOKUP(I346,色々!L:M,2,0),"")</f>
        <v/>
      </c>
      <c r="O346" s="48" t="str">
        <f>IFERROR(VLOOKUP(J346,色々!P:R,3,0),"")</f>
        <v/>
      </c>
      <c r="P346" s="48" t="str">
        <f>IFERROR(VLOOKUP(K346,色々!P:Q,2,0),"")</f>
        <v/>
      </c>
      <c r="Q346" s="48" t="str">
        <f>IFERROR(VLOOKUP(L346,クラス!B:C,2,0),"")</f>
        <v/>
      </c>
    </row>
    <row r="347" spans="5:17" x14ac:dyDescent="0.15">
      <c r="E347" t="str">
        <f>IFERROR(リレーチーム[[#This Row],[チーム番号]],"")</f>
        <v/>
      </c>
      <c r="F347" t="str">
        <f>IFERROR(リレーチーム[[#This Row],[チーム名]],"")</f>
        <v/>
      </c>
      <c r="G347" t="str">
        <f>IFERROR(リレーチーム[[#This Row],[チーム名カナ]],"")</f>
        <v/>
      </c>
      <c r="H347" t="str">
        <f>IFERROR(リレーチーム[[#This Row],[所属番号]],"")</f>
        <v/>
      </c>
      <c r="I347" t="str">
        <f>IFERROR(リレーチーム[[#This Row],[種目コード]],"")</f>
        <v/>
      </c>
      <c r="J347" t="str">
        <f>IFERROR(リレーチーム[[#This Row],[距離コード]],"")</f>
        <v/>
      </c>
      <c r="K347" t="str">
        <f>IFERROR(リレーチーム[[#This Row],[性別コード]],"")</f>
        <v/>
      </c>
      <c r="L347" t="str">
        <f>IFERROR(リレーチーム[[#This Row],[新記録判定クラス]],"")</f>
        <v/>
      </c>
      <c r="M347" t="str">
        <f>IFERROR(リレーチーム[[#This Row],[エントリータイム]],"")</f>
        <v/>
      </c>
      <c r="N347" t="str">
        <f>IFERROR(VLOOKUP(I347,色々!L:M,2,0),"")</f>
        <v/>
      </c>
      <c r="O347" s="48" t="str">
        <f>IFERROR(VLOOKUP(J347,色々!P:R,3,0),"")</f>
        <v/>
      </c>
      <c r="P347" s="48" t="str">
        <f>IFERROR(VLOOKUP(K347,色々!P:Q,2,0),"")</f>
        <v/>
      </c>
      <c r="Q347" s="48" t="str">
        <f>IFERROR(VLOOKUP(L347,クラス!B:C,2,0),"")</f>
        <v/>
      </c>
    </row>
    <row r="348" spans="5:17" x14ac:dyDescent="0.15">
      <c r="E348" t="str">
        <f>IFERROR(リレーチーム[[#This Row],[チーム番号]],"")</f>
        <v/>
      </c>
      <c r="F348" t="str">
        <f>IFERROR(リレーチーム[[#This Row],[チーム名]],"")</f>
        <v/>
      </c>
      <c r="G348" t="str">
        <f>IFERROR(リレーチーム[[#This Row],[チーム名カナ]],"")</f>
        <v/>
      </c>
      <c r="H348" t="str">
        <f>IFERROR(リレーチーム[[#This Row],[所属番号]],"")</f>
        <v/>
      </c>
      <c r="I348" t="str">
        <f>IFERROR(リレーチーム[[#This Row],[種目コード]],"")</f>
        <v/>
      </c>
      <c r="J348" t="str">
        <f>IFERROR(リレーチーム[[#This Row],[距離コード]],"")</f>
        <v/>
      </c>
      <c r="K348" t="str">
        <f>IFERROR(リレーチーム[[#This Row],[性別コード]],"")</f>
        <v/>
      </c>
      <c r="L348" t="str">
        <f>IFERROR(リレーチーム[[#This Row],[新記録判定クラス]],"")</f>
        <v/>
      </c>
      <c r="M348" t="str">
        <f>IFERROR(リレーチーム[[#This Row],[エントリータイム]],"")</f>
        <v/>
      </c>
      <c r="N348" t="str">
        <f>IFERROR(VLOOKUP(I348,色々!L:M,2,0),"")</f>
        <v/>
      </c>
      <c r="O348" s="48" t="str">
        <f>IFERROR(VLOOKUP(J348,色々!P:R,3,0),"")</f>
        <v/>
      </c>
      <c r="P348" s="48" t="str">
        <f>IFERROR(VLOOKUP(K348,色々!P:Q,2,0),"")</f>
        <v/>
      </c>
      <c r="Q348" s="48" t="str">
        <f>IFERROR(VLOOKUP(L348,クラス!B:C,2,0),"")</f>
        <v/>
      </c>
    </row>
    <row r="349" spans="5:17" x14ac:dyDescent="0.15">
      <c r="E349" t="str">
        <f>IFERROR(リレーチーム[[#This Row],[チーム番号]],"")</f>
        <v/>
      </c>
      <c r="F349" t="str">
        <f>IFERROR(リレーチーム[[#This Row],[チーム名]],"")</f>
        <v/>
      </c>
      <c r="G349" t="str">
        <f>IFERROR(リレーチーム[[#This Row],[チーム名カナ]],"")</f>
        <v/>
      </c>
      <c r="H349" t="str">
        <f>IFERROR(リレーチーム[[#This Row],[所属番号]],"")</f>
        <v/>
      </c>
      <c r="I349" t="str">
        <f>IFERROR(リレーチーム[[#This Row],[種目コード]],"")</f>
        <v/>
      </c>
      <c r="J349" t="str">
        <f>IFERROR(リレーチーム[[#This Row],[距離コード]],"")</f>
        <v/>
      </c>
      <c r="K349" t="str">
        <f>IFERROR(リレーチーム[[#This Row],[性別コード]],"")</f>
        <v/>
      </c>
      <c r="L349" t="str">
        <f>IFERROR(リレーチーム[[#This Row],[新記録判定クラス]],"")</f>
        <v/>
      </c>
      <c r="M349" t="str">
        <f>IFERROR(リレーチーム[[#This Row],[エントリータイム]],"")</f>
        <v/>
      </c>
      <c r="N349" t="str">
        <f>IFERROR(VLOOKUP(I349,色々!L:M,2,0),"")</f>
        <v/>
      </c>
      <c r="O349" s="48" t="str">
        <f>IFERROR(VLOOKUP(J349,色々!P:R,3,0),"")</f>
        <v/>
      </c>
      <c r="P349" s="48" t="str">
        <f>IFERROR(VLOOKUP(K349,色々!P:Q,2,0),"")</f>
        <v/>
      </c>
      <c r="Q349" s="48" t="str">
        <f>IFERROR(VLOOKUP(L349,クラス!B:C,2,0),"")</f>
        <v/>
      </c>
    </row>
    <row r="350" spans="5:17" x14ac:dyDescent="0.15">
      <c r="E350" t="str">
        <f>IFERROR(リレーチーム[[#This Row],[チーム番号]],"")</f>
        <v/>
      </c>
      <c r="F350" t="str">
        <f>IFERROR(リレーチーム[[#This Row],[チーム名]],"")</f>
        <v/>
      </c>
      <c r="G350" t="str">
        <f>IFERROR(リレーチーム[[#This Row],[チーム名カナ]],"")</f>
        <v/>
      </c>
      <c r="H350" t="str">
        <f>IFERROR(リレーチーム[[#This Row],[所属番号]],"")</f>
        <v/>
      </c>
      <c r="I350" t="str">
        <f>IFERROR(リレーチーム[[#This Row],[種目コード]],"")</f>
        <v/>
      </c>
      <c r="J350" t="str">
        <f>IFERROR(リレーチーム[[#This Row],[距離コード]],"")</f>
        <v/>
      </c>
      <c r="K350" t="str">
        <f>IFERROR(リレーチーム[[#This Row],[性別コード]],"")</f>
        <v/>
      </c>
      <c r="L350" t="str">
        <f>IFERROR(リレーチーム[[#This Row],[新記録判定クラス]],"")</f>
        <v/>
      </c>
      <c r="M350" t="str">
        <f>IFERROR(リレーチーム[[#This Row],[エントリータイム]],"")</f>
        <v/>
      </c>
      <c r="N350" t="str">
        <f>IFERROR(VLOOKUP(I350,色々!L:M,2,0),"")</f>
        <v/>
      </c>
      <c r="O350" s="48" t="str">
        <f>IFERROR(VLOOKUP(J350,色々!P:R,3,0),"")</f>
        <v/>
      </c>
      <c r="P350" s="48" t="str">
        <f>IFERROR(VLOOKUP(K350,色々!P:Q,2,0),"")</f>
        <v/>
      </c>
      <c r="Q350" s="48" t="str">
        <f>IFERROR(VLOOKUP(L350,クラス!B:C,2,0),"")</f>
        <v/>
      </c>
    </row>
    <row r="351" spans="5:17" x14ac:dyDescent="0.15">
      <c r="E351" t="str">
        <f>IFERROR(リレーチーム[[#This Row],[チーム番号]],"")</f>
        <v/>
      </c>
      <c r="F351" t="str">
        <f>IFERROR(リレーチーム[[#This Row],[チーム名]],"")</f>
        <v/>
      </c>
      <c r="G351" t="str">
        <f>IFERROR(リレーチーム[[#This Row],[チーム名カナ]],"")</f>
        <v/>
      </c>
      <c r="H351" t="str">
        <f>IFERROR(リレーチーム[[#This Row],[所属番号]],"")</f>
        <v/>
      </c>
      <c r="I351" t="str">
        <f>IFERROR(リレーチーム[[#This Row],[種目コード]],"")</f>
        <v/>
      </c>
      <c r="J351" t="str">
        <f>IFERROR(リレーチーム[[#This Row],[距離コード]],"")</f>
        <v/>
      </c>
      <c r="K351" t="str">
        <f>IFERROR(リレーチーム[[#This Row],[性別コード]],"")</f>
        <v/>
      </c>
      <c r="L351" t="str">
        <f>IFERROR(リレーチーム[[#This Row],[新記録判定クラス]],"")</f>
        <v/>
      </c>
      <c r="M351" t="str">
        <f>IFERROR(リレーチーム[[#This Row],[エントリータイム]],"")</f>
        <v/>
      </c>
      <c r="N351" t="str">
        <f>IFERROR(VLOOKUP(I351,色々!L:M,2,0),"")</f>
        <v/>
      </c>
      <c r="O351" s="48" t="str">
        <f>IFERROR(VLOOKUP(J351,色々!P:R,3,0),"")</f>
        <v/>
      </c>
      <c r="P351" s="48" t="str">
        <f>IFERROR(VLOOKUP(K351,色々!P:Q,2,0),"")</f>
        <v/>
      </c>
      <c r="Q351" s="48" t="str">
        <f>IFERROR(VLOOKUP(L351,クラス!B:C,2,0),"")</f>
        <v/>
      </c>
    </row>
    <row r="352" spans="5:17" x14ac:dyDescent="0.15">
      <c r="E352" t="str">
        <f>IFERROR(リレーチーム[[#This Row],[チーム番号]],"")</f>
        <v/>
      </c>
      <c r="F352" t="str">
        <f>IFERROR(リレーチーム[[#This Row],[チーム名]],"")</f>
        <v/>
      </c>
      <c r="G352" t="str">
        <f>IFERROR(リレーチーム[[#This Row],[チーム名カナ]],"")</f>
        <v/>
      </c>
      <c r="H352" t="str">
        <f>IFERROR(リレーチーム[[#This Row],[所属番号]],"")</f>
        <v/>
      </c>
      <c r="I352" t="str">
        <f>IFERROR(リレーチーム[[#This Row],[種目コード]],"")</f>
        <v/>
      </c>
      <c r="J352" t="str">
        <f>IFERROR(リレーチーム[[#This Row],[距離コード]],"")</f>
        <v/>
      </c>
      <c r="K352" t="str">
        <f>IFERROR(リレーチーム[[#This Row],[性別コード]],"")</f>
        <v/>
      </c>
      <c r="L352" t="str">
        <f>IFERROR(リレーチーム[[#This Row],[新記録判定クラス]],"")</f>
        <v/>
      </c>
      <c r="M352" t="str">
        <f>IFERROR(リレーチーム[[#This Row],[エントリータイム]],"")</f>
        <v/>
      </c>
      <c r="N352" t="str">
        <f>IFERROR(VLOOKUP(I352,色々!L:M,2,0),"")</f>
        <v/>
      </c>
      <c r="O352" s="48" t="str">
        <f>IFERROR(VLOOKUP(J352,色々!P:R,3,0),"")</f>
        <v/>
      </c>
      <c r="P352" s="48" t="str">
        <f>IFERROR(VLOOKUP(K352,色々!P:Q,2,0),"")</f>
        <v/>
      </c>
      <c r="Q352" s="48" t="str">
        <f>IFERROR(VLOOKUP(L352,クラス!B:C,2,0),"")</f>
        <v/>
      </c>
    </row>
    <row r="353" spans="5:17" x14ac:dyDescent="0.15">
      <c r="E353" t="str">
        <f>IFERROR(リレーチーム[[#This Row],[チーム番号]],"")</f>
        <v/>
      </c>
      <c r="F353" t="str">
        <f>IFERROR(リレーチーム[[#This Row],[チーム名]],"")</f>
        <v/>
      </c>
      <c r="G353" t="str">
        <f>IFERROR(リレーチーム[[#This Row],[チーム名カナ]],"")</f>
        <v/>
      </c>
      <c r="H353" t="str">
        <f>IFERROR(リレーチーム[[#This Row],[所属番号]],"")</f>
        <v/>
      </c>
      <c r="I353" t="str">
        <f>IFERROR(リレーチーム[[#This Row],[種目コード]],"")</f>
        <v/>
      </c>
      <c r="J353" t="str">
        <f>IFERROR(リレーチーム[[#This Row],[距離コード]],"")</f>
        <v/>
      </c>
      <c r="K353" t="str">
        <f>IFERROR(リレーチーム[[#This Row],[性別コード]],"")</f>
        <v/>
      </c>
      <c r="L353" t="str">
        <f>IFERROR(リレーチーム[[#This Row],[新記録判定クラス]],"")</f>
        <v/>
      </c>
      <c r="M353" t="str">
        <f>IFERROR(リレーチーム[[#This Row],[エントリータイム]],"")</f>
        <v/>
      </c>
      <c r="N353" t="str">
        <f>IFERROR(VLOOKUP(I353,色々!L:M,2,0),"")</f>
        <v/>
      </c>
      <c r="O353" s="48" t="str">
        <f>IFERROR(VLOOKUP(J353,色々!P:R,3,0),"")</f>
        <v/>
      </c>
      <c r="P353" s="48" t="str">
        <f>IFERROR(VLOOKUP(K353,色々!P:Q,2,0),"")</f>
        <v/>
      </c>
      <c r="Q353" s="48" t="str">
        <f>IFERROR(VLOOKUP(L353,クラス!B:C,2,0),"")</f>
        <v/>
      </c>
    </row>
    <row r="354" spans="5:17" x14ac:dyDescent="0.15">
      <c r="E354" t="str">
        <f>IFERROR(リレーチーム[[#This Row],[チーム番号]],"")</f>
        <v/>
      </c>
      <c r="F354" t="str">
        <f>IFERROR(リレーチーム[[#This Row],[チーム名]],"")</f>
        <v/>
      </c>
      <c r="G354" t="str">
        <f>IFERROR(リレーチーム[[#This Row],[チーム名カナ]],"")</f>
        <v/>
      </c>
      <c r="H354" t="str">
        <f>IFERROR(リレーチーム[[#This Row],[所属番号]],"")</f>
        <v/>
      </c>
      <c r="I354" t="str">
        <f>IFERROR(リレーチーム[[#This Row],[種目コード]],"")</f>
        <v/>
      </c>
      <c r="J354" t="str">
        <f>IFERROR(リレーチーム[[#This Row],[距離コード]],"")</f>
        <v/>
      </c>
      <c r="K354" t="str">
        <f>IFERROR(リレーチーム[[#This Row],[性別コード]],"")</f>
        <v/>
      </c>
      <c r="L354" t="str">
        <f>IFERROR(リレーチーム[[#This Row],[新記録判定クラス]],"")</f>
        <v/>
      </c>
      <c r="M354" t="str">
        <f>IFERROR(リレーチーム[[#This Row],[エントリータイム]],"")</f>
        <v/>
      </c>
      <c r="N354" t="str">
        <f>IFERROR(VLOOKUP(I354,色々!L:M,2,0),"")</f>
        <v/>
      </c>
      <c r="O354" s="48" t="str">
        <f>IFERROR(VLOOKUP(J354,色々!P:R,3,0),"")</f>
        <v/>
      </c>
      <c r="P354" s="48" t="str">
        <f>IFERROR(VLOOKUP(K354,色々!P:Q,2,0),"")</f>
        <v/>
      </c>
      <c r="Q354" s="48" t="str">
        <f>IFERROR(VLOOKUP(L354,クラス!B:C,2,0),"")</f>
        <v/>
      </c>
    </row>
    <row r="355" spans="5:17" x14ac:dyDescent="0.15">
      <c r="E355" t="str">
        <f>IFERROR(リレーチーム[[#This Row],[チーム番号]],"")</f>
        <v/>
      </c>
      <c r="F355" t="str">
        <f>IFERROR(リレーチーム[[#This Row],[チーム名]],"")</f>
        <v/>
      </c>
      <c r="G355" t="str">
        <f>IFERROR(リレーチーム[[#This Row],[チーム名カナ]],"")</f>
        <v/>
      </c>
      <c r="H355" t="str">
        <f>IFERROR(リレーチーム[[#This Row],[所属番号]],"")</f>
        <v/>
      </c>
      <c r="I355" t="str">
        <f>IFERROR(リレーチーム[[#This Row],[種目コード]],"")</f>
        <v/>
      </c>
      <c r="J355" t="str">
        <f>IFERROR(リレーチーム[[#This Row],[距離コード]],"")</f>
        <v/>
      </c>
      <c r="K355" t="str">
        <f>IFERROR(リレーチーム[[#This Row],[性別コード]],"")</f>
        <v/>
      </c>
      <c r="L355" t="str">
        <f>IFERROR(リレーチーム[[#This Row],[新記録判定クラス]],"")</f>
        <v/>
      </c>
      <c r="M355" t="str">
        <f>IFERROR(リレーチーム[[#This Row],[エントリータイム]],"")</f>
        <v/>
      </c>
      <c r="N355" t="str">
        <f>IFERROR(VLOOKUP(I355,色々!L:M,2,0),"")</f>
        <v/>
      </c>
      <c r="O355" s="48" t="str">
        <f>IFERROR(VLOOKUP(J355,色々!P:R,3,0),"")</f>
        <v/>
      </c>
      <c r="P355" s="48" t="str">
        <f>IFERROR(VLOOKUP(K355,色々!P:Q,2,0),"")</f>
        <v/>
      </c>
      <c r="Q355" s="48" t="str">
        <f>IFERROR(VLOOKUP(L355,クラス!B:C,2,0),"")</f>
        <v/>
      </c>
    </row>
    <row r="356" spans="5:17" x14ac:dyDescent="0.15">
      <c r="E356" t="str">
        <f>IFERROR(リレーチーム[[#This Row],[チーム番号]],"")</f>
        <v/>
      </c>
      <c r="F356" t="str">
        <f>IFERROR(リレーチーム[[#This Row],[チーム名]],"")</f>
        <v/>
      </c>
      <c r="G356" t="str">
        <f>IFERROR(リレーチーム[[#This Row],[チーム名カナ]],"")</f>
        <v/>
      </c>
      <c r="H356" t="str">
        <f>IFERROR(リレーチーム[[#This Row],[所属番号]],"")</f>
        <v/>
      </c>
      <c r="I356" t="str">
        <f>IFERROR(リレーチーム[[#This Row],[種目コード]],"")</f>
        <v/>
      </c>
      <c r="J356" t="str">
        <f>IFERROR(リレーチーム[[#This Row],[距離コード]],"")</f>
        <v/>
      </c>
      <c r="K356" t="str">
        <f>IFERROR(リレーチーム[[#This Row],[性別コード]],"")</f>
        <v/>
      </c>
      <c r="L356" t="str">
        <f>IFERROR(リレーチーム[[#This Row],[新記録判定クラス]],"")</f>
        <v/>
      </c>
      <c r="M356" t="str">
        <f>IFERROR(リレーチーム[[#This Row],[エントリータイム]],"")</f>
        <v/>
      </c>
      <c r="N356" t="str">
        <f>IFERROR(VLOOKUP(I356,色々!L:M,2,0),"")</f>
        <v/>
      </c>
      <c r="O356" s="48" t="str">
        <f>IFERROR(VLOOKUP(J356,色々!P:R,3,0),"")</f>
        <v/>
      </c>
      <c r="P356" s="48" t="str">
        <f>IFERROR(VLOOKUP(K356,色々!P:Q,2,0),"")</f>
        <v/>
      </c>
      <c r="Q356" s="48" t="str">
        <f>IFERROR(VLOOKUP(L356,クラス!B:C,2,0),"")</f>
        <v/>
      </c>
    </row>
    <row r="357" spans="5:17" x14ac:dyDescent="0.15">
      <c r="E357" t="str">
        <f>IFERROR(リレーチーム[[#This Row],[チーム番号]],"")</f>
        <v/>
      </c>
      <c r="F357" t="str">
        <f>IFERROR(リレーチーム[[#This Row],[チーム名]],"")</f>
        <v/>
      </c>
      <c r="G357" t="str">
        <f>IFERROR(リレーチーム[[#This Row],[チーム名カナ]],"")</f>
        <v/>
      </c>
      <c r="H357" t="str">
        <f>IFERROR(リレーチーム[[#This Row],[所属番号]],"")</f>
        <v/>
      </c>
      <c r="I357" t="str">
        <f>IFERROR(リレーチーム[[#This Row],[種目コード]],"")</f>
        <v/>
      </c>
      <c r="J357" t="str">
        <f>IFERROR(リレーチーム[[#This Row],[距離コード]],"")</f>
        <v/>
      </c>
      <c r="K357" t="str">
        <f>IFERROR(リレーチーム[[#This Row],[性別コード]],"")</f>
        <v/>
      </c>
      <c r="L357" t="str">
        <f>IFERROR(リレーチーム[[#This Row],[新記録判定クラス]],"")</f>
        <v/>
      </c>
      <c r="M357" t="str">
        <f>IFERROR(リレーチーム[[#This Row],[エントリータイム]],"")</f>
        <v/>
      </c>
      <c r="N357" t="str">
        <f>IFERROR(VLOOKUP(I357,色々!L:M,2,0),"")</f>
        <v/>
      </c>
      <c r="O357" s="48" t="str">
        <f>IFERROR(VLOOKUP(J357,色々!P:R,3,0),"")</f>
        <v/>
      </c>
      <c r="P357" s="48" t="str">
        <f>IFERROR(VLOOKUP(K357,色々!P:Q,2,0),"")</f>
        <v/>
      </c>
      <c r="Q357" s="48" t="str">
        <f>IFERROR(VLOOKUP(L357,クラス!B:C,2,0),"")</f>
        <v/>
      </c>
    </row>
    <row r="358" spans="5:17" x14ac:dyDescent="0.15">
      <c r="E358" t="str">
        <f>IFERROR(リレーチーム[[#This Row],[チーム番号]],"")</f>
        <v/>
      </c>
      <c r="F358" t="str">
        <f>IFERROR(リレーチーム[[#This Row],[チーム名]],"")</f>
        <v/>
      </c>
      <c r="G358" t="str">
        <f>IFERROR(リレーチーム[[#This Row],[チーム名カナ]],"")</f>
        <v/>
      </c>
      <c r="H358" t="str">
        <f>IFERROR(リレーチーム[[#This Row],[所属番号]],"")</f>
        <v/>
      </c>
      <c r="I358" t="str">
        <f>IFERROR(リレーチーム[[#This Row],[種目コード]],"")</f>
        <v/>
      </c>
      <c r="J358" t="str">
        <f>IFERROR(リレーチーム[[#This Row],[距離コード]],"")</f>
        <v/>
      </c>
      <c r="K358" t="str">
        <f>IFERROR(リレーチーム[[#This Row],[性別コード]],"")</f>
        <v/>
      </c>
      <c r="L358" t="str">
        <f>IFERROR(リレーチーム[[#This Row],[新記録判定クラス]],"")</f>
        <v/>
      </c>
      <c r="M358" t="str">
        <f>IFERROR(リレーチーム[[#This Row],[エントリータイム]],"")</f>
        <v/>
      </c>
      <c r="N358" t="str">
        <f>IFERROR(VLOOKUP(I358,色々!L:M,2,0),"")</f>
        <v/>
      </c>
      <c r="O358" s="48" t="str">
        <f>IFERROR(VLOOKUP(J358,色々!P:R,3,0),"")</f>
        <v/>
      </c>
      <c r="P358" s="48" t="str">
        <f>IFERROR(VLOOKUP(K358,色々!P:Q,2,0),"")</f>
        <v/>
      </c>
      <c r="Q358" s="48" t="str">
        <f>IFERROR(VLOOKUP(L358,クラス!B:C,2,0),"")</f>
        <v/>
      </c>
    </row>
    <row r="359" spans="5:17" x14ac:dyDescent="0.15">
      <c r="E359" t="str">
        <f>IFERROR(リレーチーム[[#This Row],[チーム番号]],"")</f>
        <v/>
      </c>
      <c r="F359" t="str">
        <f>IFERROR(リレーチーム[[#This Row],[チーム名]],"")</f>
        <v/>
      </c>
      <c r="G359" t="str">
        <f>IFERROR(リレーチーム[[#This Row],[チーム名カナ]],"")</f>
        <v/>
      </c>
      <c r="H359" t="str">
        <f>IFERROR(リレーチーム[[#This Row],[所属番号]],"")</f>
        <v/>
      </c>
      <c r="I359" t="str">
        <f>IFERROR(リレーチーム[[#This Row],[種目コード]],"")</f>
        <v/>
      </c>
      <c r="J359" t="str">
        <f>IFERROR(リレーチーム[[#This Row],[距離コード]],"")</f>
        <v/>
      </c>
      <c r="K359" t="str">
        <f>IFERROR(リレーチーム[[#This Row],[性別コード]],"")</f>
        <v/>
      </c>
      <c r="L359" t="str">
        <f>IFERROR(リレーチーム[[#This Row],[新記録判定クラス]],"")</f>
        <v/>
      </c>
      <c r="M359" t="str">
        <f>IFERROR(リレーチーム[[#This Row],[エントリータイム]],"")</f>
        <v/>
      </c>
      <c r="N359" t="str">
        <f>IFERROR(VLOOKUP(I359,色々!L:M,2,0),"")</f>
        <v/>
      </c>
      <c r="O359" s="48" t="str">
        <f>IFERROR(VLOOKUP(J359,色々!P:R,3,0),"")</f>
        <v/>
      </c>
      <c r="P359" s="48" t="str">
        <f>IFERROR(VLOOKUP(K359,色々!P:Q,2,0),"")</f>
        <v/>
      </c>
      <c r="Q359" s="48" t="str">
        <f>IFERROR(VLOOKUP(L359,クラス!B:C,2,0),"")</f>
        <v/>
      </c>
    </row>
    <row r="360" spans="5:17" x14ac:dyDescent="0.15">
      <c r="E360" t="str">
        <f>IFERROR(リレーチーム[[#This Row],[チーム番号]],"")</f>
        <v/>
      </c>
      <c r="F360" t="str">
        <f>IFERROR(リレーチーム[[#This Row],[チーム名]],"")</f>
        <v/>
      </c>
      <c r="G360" t="str">
        <f>IFERROR(リレーチーム[[#This Row],[チーム名カナ]],"")</f>
        <v/>
      </c>
      <c r="H360" t="str">
        <f>IFERROR(リレーチーム[[#This Row],[所属番号]],"")</f>
        <v/>
      </c>
      <c r="I360" t="str">
        <f>IFERROR(リレーチーム[[#This Row],[種目コード]],"")</f>
        <v/>
      </c>
      <c r="J360" t="str">
        <f>IFERROR(リレーチーム[[#This Row],[距離コード]],"")</f>
        <v/>
      </c>
      <c r="K360" t="str">
        <f>IFERROR(リレーチーム[[#This Row],[性別コード]],"")</f>
        <v/>
      </c>
      <c r="L360" t="str">
        <f>IFERROR(リレーチーム[[#This Row],[新記録判定クラス]],"")</f>
        <v/>
      </c>
      <c r="M360" t="str">
        <f>IFERROR(リレーチーム[[#This Row],[エントリータイム]],"")</f>
        <v/>
      </c>
      <c r="N360" t="str">
        <f>IFERROR(VLOOKUP(I360,色々!L:M,2,0),"")</f>
        <v/>
      </c>
      <c r="O360" s="48" t="str">
        <f>IFERROR(VLOOKUP(J360,色々!P:R,3,0),"")</f>
        <v/>
      </c>
      <c r="P360" s="48" t="str">
        <f>IFERROR(VLOOKUP(K360,色々!P:Q,2,0),"")</f>
        <v/>
      </c>
      <c r="Q360" s="48" t="str">
        <f>IFERROR(VLOOKUP(L360,クラス!B:C,2,0),"")</f>
        <v/>
      </c>
    </row>
    <row r="361" spans="5:17" x14ac:dyDescent="0.15">
      <c r="E361" t="str">
        <f>IFERROR(リレーチーム[[#This Row],[チーム番号]],"")</f>
        <v/>
      </c>
      <c r="F361" t="str">
        <f>IFERROR(リレーチーム[[#This Row],[チーム名]],"")</f>
        <v/>
      </c>
      <c r="G361" t="str">
        <f>IFERROR(リレーチーム[[#This Row],[チーム名カナ]],"")</f>
        <v/>
      </c>
      <c r="H361" t="str">
        <f>IFERROR(リレーチーム[[#This Row],[所属番号]],"")</f>
        <v/>
      </c>
      <c r="I361" t="str">
        <f>IFERROR(リレーチーム[[#This Row],[種目コード]],"")</f>
        <v/>
      </c>
      <c r="J361" t="str">
        <f>IFERROR(リレーチーム[[#This Row],[距離コード]],"")</f>
        <v/>
      </c>
      <c r="K361" t="str">
        <f>IFERROR(リレーチーム[[#This Row],[性別コード]],"")</f>
        <v/>
      </c>
      <c r="L361" t="str">
        <f>IFERROR(リレーチーム[[#This Row],[新記録判定クラス]],"")</f>
        <v/>
      </c>
      <c r="M361" t="str">
        <f>IFERROR(リレーチーム[[#This Row],[エントリータイム]],"")</f>
        <v/>
      </c>
      <c r="N361" t="str">
        <f>IFERROR(VLOOKUP(I361,色々!L:M,2,0),"")</f>
        <v/>
      </c>
      <c r="O361" s="48" t="str">
        <f>IFERROR(VLOOKUP(J361,色々!P:R,3,0),"")</f>
        <v/>
      </c>
      <c r="P361" s="48" t="str">
        <f>IFERROR(VLOOKUP(K361,色々!P:Q,2,0),"")</f>
        <v/>
      </c>
      <c r="Q361" s="48" t="str">
        <f>IFERROR(VLOOKUP(L361,クラス!B:C,2,0),"")</f>
        <v/>
      </c>
    </row>
    <row r="362" spans="5:17" x14ac:dyDescent="0.15">
      <c r="E362" t="str">
        <f>IFERROR(リレーチーム[[#This Row],[チーム番号]],"")</f>
        <v/>
      </c>
      <c r="F362" t="str">
        <f>IFERROR(リレーチーム[[#This Row],[チーム名]],"")</f>
        <v/>
      </c>
      <c r="G362" t="str">
        <f>IFERROR(リレーチーム[[#This Row],[チーム名カナ]],"")</f>
        <v/>
      </c>
      <c r="H362" t="str">
        <f>IFERROR(リレーチーム[[#This Row],[所属番号]],"")</f>
        <v/>
      </c>
      <c r="I362" t="str">
        <f>IFERROR(リレーチーム[[#This Row],[種目コード]],"")</f>
        <v/>
      </c>
      <c r="J362" t="str">
        <f>IFERROR(リレーチーム[[#This Row],[距離コード]],"")</f>
        <v/>
      </c>
      <c r="K362" t="str">
        <f>IFERROR(リレーチーム[[#This Row],[性別コード]],"")</f>
        <v/>
      </c>
      <c r="L362" t="str">
        <f>IFERROR(リレーチーム[[#This Row],[新記録判定クラス]],"")</f>
        <v/>
      </c>
      <c r="M362" t="str">
        <f>IFERROR(リレーチーム[[#This Row],[エントリータイム]],"")</f>
        <v/>
      </c>
      <c r="N362" t="str">
        <f>IFERROR(VLOOKUP(I362,色々!L:M,2,0),"")</f>
        <v/>
      </c>
      <c r="O362" s="48" t="str">
        <f>IFERROR(VLOOKUP(J362,色々!P:R,3,0),"")</f>
        <v/>
      </c>
      <c r="P362" s="48" t="str">
        <f>IFERROR(VLOOKUP(K362,色々!P:Q,2,0),"")</f>
        <v/>
      </c>
      <c r="Q362" s="48" t="str">
        <f>IFERROR(VLOOKUP(L362,クラス!B:C,2,0),"")</f>
        <v/>
      </c>
    </row>
    <row r="363" spans="5:17" x14ac:dyDescent="0.15">
      <c r="E363" t="str">
        <f>IFERROR(リレーチーム[[#This Row],[チーム番号]],"")</f>
        <v/>
      </c>
      <c r="F363" t="str">
        <f>IFERROR(リレーチーム[[#This Row],[チーム名]],"")</f>
        <v/>
      </c>
      <c r="G363" t="str">
        <f>IFERROR(リレーチーム[[#This Row],[チーム名カナ]],"")</f>
        <v/>
      </c>
      <c r="H363" t="str">
        <f>IFERROR(リレーチーム[[#This Row],[所属番号]],"")</f>
        <v/>
      </c>
      <c r="I363" t="str">
        <f>IFERROR(リレーチーム[[#This Row],[種目コード]],"")</f>
        <v/>
      </c>
      <c r="J363" t="str">
        <f>IFERROR(リレーチーム[[#This Row],[距離コード]],"")</f>
        <v/>
      </c>
      <c r="K363" t="str">
        <f>IFERROR(リレーチーム[[#This Row],[性別コード]],"")</f>
        <v/>
      </c>
      <c r="L363" t="str">
        <f>IFERROR(リレーチーム[[#This Row],[新記録判定クラス]],"")</f>
        <v/>
      </c>
      <c r="M363" t="str">
        <f>IFERROR(リレーチーム[[#This Row],[エントリータイム]],"")</f>
        <v/>
      </c>
      <c r="N363" t="str">
        <f>IFERROR(VLOOKUP(I363,色々!L:M,2,0),"")</f>
        <v/>
      </c>
      <c r="O363" s="48" t="str">
        <f>IFERROR(VLOOKUP(J363,色々!P:R,3,0),"")</f>
        <v/>
      </c>
      <c r="P363" s="48" t="str">
        <f>IFERROR(VLOOKUP(K363,色々!P:Q,2,0),"")</f>
        <v/>
      </c>
      <c r="Q363" s="48" t="str">
        <f>IFERROR(VLOOKUP(L363,クラス!B:C,2,0),"")</f>
        <v/>
      </c>
    </row>
    <row r="364" spans="5:17" x14ac:dyDescent="0.15">
      <c r="E364" t="str">
        <f>IFERROR(リレーチーム[[#This Row],[チーム番号]],"")</f>
        <v/>
      </c>
      <c r="F364" t="str">
        <f>IFERROR(リレーチーム[[#This Row],[チーム名]],"")</f>
        <v/>
      </c>
      <c r="G364" t="str">
        <f>IFERROR(リレーチーム[[#This Row],[チーム名カナ]],"")</f>
        <v/>
      </c>
      <c r="H364" t="str">
        <f>IFERROR(リレーチーム[[#This Row],[所属番号]],"")</f>
        <v/>
      </c>
      <c r="I364" t="str">
        <f>IFERROR(リレーチーム[[#This Row],[種目コード]],"")</f>
        <v/>
      </c>
      <c r="J364" t="str">
        <f>IFERROR(リレーチーム[[#This Row],[距離コード]],"")</f>
        <v/>
      </c>
      <c r="K364" t="str">
        <f>IFERROR(リレーチーム[[#This Row],[性別コード]],"")</f>
        <v/>
      </c>
      <c r="L364" t="str">
        <f>IFERROR(リレーチーム[[#This Row],[新記録判定クラス]],"")</f>
        <v/>
      </c>
      <c r="M364" t="str">
        <f>IFERROR(リレーチーム[[#This Row],[エントリータイム]],"")</f>
        <v/>
      </c>
      <c r="N364" t="str">
        <f>IFERROR(VLOOKUP(I364,色々!L:M,2,0),"")</f>
        <v/>
      </c>
      <c r="O364" s="48" t="str">
        <f>IFERROR(VLOOKUP(J364,色々!P:R,3,0),"")</f>
        <v/>
      </c>
      <c r="P364" s="48" t="str">
        <f>IFERROR(VLOOKUP(K364,色々!P:Q,2,0),"")</f>
        <v/>
      </c>
      <c r="Q364" s="48" t="str">
        <f>IFERROR(VLOOKUP(L364,クラス!B:C,2,0),"")</f>
        <v/>
      </c>
    </row>
    <row r="365" spans="5:17" x14ac:dyDescent="0.15">
      <c r="E365" t="str">
        <f>IFERROR(リレーチーム[[#This Row],[チーム番号]],"")</f>
        <v/>
      </c>
      <c r="F365" t="str">
        <f>IFERROR(リレーチーム[[#This Row],[チーム名]],"")</f>
        <v/>
      </c>
      <c r="G365" t="str">
        <f>IFERROR(リレーチーム[[#This Row],[チーム名カナ]],"")</f>
        <v/>
      </c>
      <c r="H365" t="str">
        <f>IFERROR(リレーチーム[[#This Row],[所属番号]],"")</f>
        <v/>
      </c>
      <c r="I365" t="str">
        <f>IFERROR(リレーチーム[[#This Row],[種目コード]],"")</f>
        <v/>
      </c>
      <c r="J365" t="str">
        <f>IFERROR(リレーチーム[[#This Row],[距離コード]],"")</f>
        <v/>
      </c>
      <c r="K365" t="str">
        <f>IFERROR(リレーチーム[[#This Row],[性別コード]],"")</f>
        <v/>
      </c>
      <c r="L365" t="str">
        <f>IFERROR(リレーチーム[[#This Row],[新記録判定クラス]],"")</f>
        <v/>
      </c>
      <c r="M365" t="str">
        <f>IFERROR(リレーチーム[[#This Row],[エントリータイム]],"")</f>
        <v/>
      </c>
      <c r="N365" t="str">
        <f>IFERROR(VLOOKUP(I365,色々!L:M,2,0),"")</f>
        <v/>
      </c>
      <c r="O365" s="48" t="str">
        <f>IFERROR(VLOOKUP(J365,色々!P:R,3,0),"")</f>
        <v/>
      </c>
      <c r="P365" s="48" t="str">
        <f>IFERROR(VLOOKUP(K365,色々!P:Q,2,0),"")</f>
        <v/>
      </c>
      <c r="Q365" s="48" t="str">
        <f>IFERROR(VLOOKUP(L365,クラス!B:C,2,0),"")</f>
        <v/>
      </c>
    </row>
    <row r="366" spans="5:17" x14ac:dyDescent="0.15">
      <c r="E366" t="str">
        <f>IFERROR(リレーチーム[[#This Row],[チーム番号]],"")</f>
        <v/>
      </c>
      <c r="F366" t="str">
        <f>IFERROR(リレーチーム[[#This Row],[チーム名]],"")</f>
        <v/>
      </c>
      <c r="G366" t="str">
        <f>IFERROR(リレーチーム[[#This Row],[チーム名カナ]],"")</f>
        <v/>
      </c>
      <c r="H366" t="str">
        <f>IFERROR(リレーチーム[[#This Row],[所属番号]],"")</f>
        <v/>
      </c>
      <c r="I366" t="str">
        <f>IFERROR(リレーチーム[[#This Row],[種目コード]],"")</f>
        <v/>
      </c>
      <c r="J366" t="str">
        <f>IFERROR(リレーチーム[[#This Row],[距離コード]],"")</f>
        <v/>
      </c>
      <c r="K366" t="str">
        <f>IFERROR(リレーチーム[[#This Row],[性別コード]],"")</f>
        <v/>
      </c>
      <c r="L366" t="str">
        <f>IFERROR(リレーチーム[[#This Row],[新記録判定クラス]],"")</f>
        <v/>
      </c>
      <c r="M366" t="str">
        <f>IFERROR(リレーチーム[[#This Row],[エントリータイム]],"")</f>
        <v/>
      </c>
      <c r="N366" t="str">
        <f>IFERROR(VLOOKUP(I366,色々!L:M,2,0),"")</f>
        <v/>
      </c>
      <c r="O366" s="48" t="str">
        <f>IFERROR(VLOOKUP(J366,色々!P:R,3,0),"")</f>
        <v/>
      </c>
      <c r="P366" s="48" t="str">
        <f>IFERROR(VLOOKUP(K366,色々!P:Q,2,0),"")</f>
        <v/>
      </c>
      <c r="Q366" s="48" t="str">
        <f>IFERROR(VLOOKUP(L366,クラス!B:C,2,0),"")</f>
        <v/>
      </c>
    </row>
    <row r="367" spans="5:17" x14ac:dyDescent="0.15">
      <c r="E367" t="str">
        <f>IFERROR(リレーチーム[[#This Row],[チーム番号]],"")</f>
        <v/>
      </c>
      <c r="F367" t="str">
        <f>IFERROR(リレーチーム[[#This Row],[チーム名]],"")</f>
        <v/>
      </c>
      <c r="G367" t="str">
        <f>IFERROR(リレーチーム[[#This Row],[チーム名カナ]],"")</f>
        <v/>
      </c>
      <c r="H367" t="str">
        <f>IFERROR(リレーチーム[[#This Row],[所属番号]],"")</f>
        <v/>
      </c>
      <c r="I367" t="str">
        <f>IFERROR(リレーチーム[[#This Row],[種目コード]],"")</f>
        <v/>
      </c>
      <c r="J367" t="str">
        <f>IFERROR(リレーチーム[[#This Row],[距離コード]],"")</f>
        <v/>
      </c>
      <c r="K367" t="str">
        <f>IFERROR(リレーチーム[[#This Row],[性別コード]],"")</f>
        <v/>
      </c>
      <c r="L367" t="str">
        <f>IFERROR(リレーチーム[[#This Row],[新記録判定クラス]],"")</f>
        <v/>
      </c>
      <c r="M367" t="str">
        <f>IFERROR(リレーチーム[[#This Row],[エントリータイム]],"")</f>
        <v/>
      </c>
      <c r="N367" t="str">
        <f>IFERROR(VLOOKUP(I367,色々!L:M,2,0),"")</f>
        <v/>
      </c>
      <c r="O367" s="48" t="str">
        <f>IFERROR(VLOOKUP(J367,色々!P:R,3,0),"")</f>
        <v/>
      </c>
      <c r="P367" s="48" t="str">
        <f>IFERROR(VLOOKUP(K367,色々!P:Q,2,0),"")</f>
        <v/>
      </c>
      <c r="Q367" s="48" t="str">
        <f>IFERROR(VLOOKUP(L367,クラス!B:C,2,0),"")</f>
        <v/>
      </c>
    </row>
    <row r="368" spans="5:17" x14ac:dyDescent="0.15">
      <c r="E368" t="str">
        <f>IFERROR(リレーチーム[[#This Row],[チーム番号]],"")</f>
        <v/>
      </c>
      <c r="F368" t="str">
        <f>IFERROR(リレーチーム[[#This Row],[チーム名]],"")</f>
        <v/>
      </c>
      <c r="G368" t="str">
        <f>IFERROR(リレーチーム[[#This Row],[チーム名カナ]],"")</f>
        <v/>
      </c>
      <c r="H368" t="str">
        <f>IFERROR(リレーチーム[[#This Row],[所属番号]],"")</f>
        <v/>
      </c>
      <c r="I368" t="str">
        <f>IFERROR(リレーチーム[[#This Row],[種目コード]],"")</f>
        <v/>
      </c>
      <c r="J368" t="str">
        <f>IFERROR(リレーチーム[[#This Row],[距離コード]],"")</f>
        <v/>
      </c>
      <c r="K368" t="str">
        <f>IFERROR(リレーチーム[[#This Row],[性別コード]],"")</f>
        <v/>
      </c>
      <c r="L368" t="str">
        <f>IFERROR(リレーチーム[[#This Row],[新記録判定クラス]],"")</f>
        <v/>
      </c>
      <c r="M368" t="str">
        <f>IFERROR(リレーチーム[[#This Row],[エントリータイム]],"")</f>
        <v/>
      </c>
      <c r="N368" t="str">
        <f>IFERROR(VLOOKUP(I368,色々!L:M,2,0),"")</f>
        <v/>
      </c>
      <c r="O368" s="48" t="str">
        <f>IFERROR(VLOOKUP(J368,色々!P:R,3,0),"")</f>
        <v/>
      </c>
      <c r="P368" s="48" t="str">
        <f>IFERROR(VLOOKUP(K368,色々!P:Q,2,0),"")</f>
        <v/>
      </c>
      <c r="Q368" s="48" t="str">
        <f>IFERROR(VLOOKUP(L368,クラス!B:C,2,0),"")</f>
        <v/>
      </c>
    </row>
    <row r="369" spans="5:17" x14ac:dyDescent="0.15">
      <c r="E369" t="str">
        <f>IFERROR(リレーチーム[[#This Row],[チーム番号]],"")</f>
        <v/>
      </c>
      <c r="F369" t="str">
        <f>IFERROR(リレーチーム[[#This Row],[チーム名]],"")</f>
        <v/>
      </c>
      <c r="G369" t="str">
        <f>IFERROR(リレーチーム[[#This Row],[チーム名カナ]],"")</f>
        <v/>
      </c>
      <c r="H369" t="str">
        <f>IFERROR(リレーチーム[[#This Row],[所属番号]],"")</f>
        <v/>
      </c>
      <c r="I369" t="str">
        <f>IFERROR(リレーチーム[[#This Row],[種目コード]],"")</f>
        <v/>
      </c>
      <c r="J369" t="str">
        <f>IFERROR(リレーチーム[[#This Row],[距離コード]],"")</f>
        <v/>
      </c>
      <c r="K369" t="str">
        <f>IFERROR(リレーチーム[[#This Row],[性別コード]],"")</f>
        <v/>
      </c>
      <c r="L369" t="str">
        <f>IFERROR(リレーチーム[[#This Row],[新記録判定クラス]],"")</f>
        <v/>
      </c>
      <c r="M369" t="str">
        <f>IFERROR(リレーチーム[[#This Row],[エントリータイム]],"")</f>
        <v/>
      </c>
      <c r="N369" t="str">
        <f>IFERROR(VLOOKUP(I369,色々!L:M,2,0),"")</f>
        <v/>
      </c>
      <c r="O369" s="48" t="str">
        <f>IFERROR(VLOOKUP(J369,色々!P:R,3,0),"")</f>
        <v/>
      </c>
      <c r="P369" s="48" t="str">
        <f>IFERROR(VLOOKUP(K369,色々!P:Q,2,0),"")</f>
        <v/>
      </c>
      <c r="Q369" s="48" t="str">
        <f>IFERROR(VLOOKUP(L369,クラス!B:C,2,0),"")</f>
        <v/>
      </c>
    </row>
    <row r="370" spans="5:17" x14ac:dyDescent="0.15">
      <c r="E370" t="str">
        <f>IFERROR(リレーチーム[[#This Row],[チーム番号]],"")</f>
        <v/>
      </c>
      <c r="F370" t="str">
        <f>IFERROR(リレーチーム[[#This Row],[チーム名]],"")</f>
        <v/>
      </c>
      <c r="G370" t="str">
        <f>IFERROR(リレーチーム[[#This Row],[チーム名カナ]],"")</f>
        <v/>
      </c>
      <c r="H370" t="str">
        <f>IFERROR(リレーチーム[[#This Row],[所属番号]],"")</f>
        <v/>
      </c>
      <c r="I370" t="str">
        <f>IFERROR(リレーチーム[[#This Row],[種目コード]],"")</f>
        <v/>
      </c>
      <c r="J370" t="str">
        <f>IFERROR(リレーチーム[[#This Row],[距離コード]],"")</f>
        <v/>
      </c>
      <c r="K370" t="str">
        <f>IFERROR(リレーチーム[[#This Row],[性別コード]],"")</f>
        <v/>
      </c>
      <c r="L370" t="str">
        <f>IFERROR(リレーチーム[[#This Row],[新記録判定クラス]],"")</f>
        <v/>
      </c>
      <c r="M370" t="str">
        <f>IFERROR(リレーチーム[[#This Row],[エントリータイム]],"")</f>
        <v/>
      </c>
      <c r="N370" t="str">
        <f>IFERROR(VLOOKUP(I370,色々!L:M,2,0),"")</f>
        <v/>
      </c>
      <c r="O370" s="48" t="str">
        <f>IFERROR(VLOOKUP(J370,色々!P:R,3,0),"")</f>
        <v/>
      </c>
      <c r="P370" s="48" t="str">
        <f>IFERROR(VLOOKUP(K370,色々!P:Q,2,0),"")</f>
        <v/>
      </c>
      <c r="Q370" s="48" t="str">
        <f>IFERROR(VLOOKUP(L370,クラス!B:C,2,0),"")</f>
        <v/>
      </c>
    </row>
    <row r="371" spans="5:17" x14ac:dyDescent="0.15">
      <c r="E371" t="str">
        <f>IFERROR(リレーチーム[[#This Row],[チーム番号]],"")</f>
        <v/>
      </c>
      <c r="F371" t="str">
        <f>IFERROR(リレーチーム[[#This Row],[チーム名]],"")</f>
        <v/>
      </c>
      <c r="G371" t="str">
        <f>IFERROR(リレーチーム[[#This Row],[チーム名カナ]],"")</f>
        <v/>
      </c>
      <c r="H371" t="str">
        <f>IFERROR(リレーチーム[[#This Row],[所属番号]],"")</f>
        <v/>
      </c>
      <c r="I371" t="str">
        <f>IFERROR(リレーチーム[[#This Row],[種目コード]],"")</f>
        <v/>
      </c>
      <c r="J371" t="str">
        <f>IFERROR(リレーチーム[[#This Row],[距離コード]],"")</f>
        <v/>
      </c>
      <c r="K371" t="str">
        <f>IFERROR(リレーチーム[[#This Row],[性別コード]],"")</f>
        <v/>
      </c>
      <c r="L371" t="str">
        <f>IFERROR(リレーチーム[[#This Row],[新記録判定クラス]],"")</f>
        <v/>
      </c>
      <c r="M371" t="str">
        <f>IFERROR(リレーチーム[[#This Row],[エントリータイム]],"")</f>
        <v/>
      </c>
      <c r="N371" t="str">
        <f>IFERROR(VLOOKUP(I371,色々!L:M,2,0),"")</f>
        <v/>
      </c>
      <c r="O371" s="48" t="str">
        <f>IFERROR(VLOOKUP(J371,色々!P:R,3,0),"")</f>
        <v/>
      </c>
      <c r="P371" s="48" t="str">
        <f>IFERROR(VLOOKUP(K371,色々!P:Q,2,0),"")</f>
        <v/>
      </c>
      <c r="Q371" s="48" t="str">
        <f>IFERROR(VLOOKUP(L371,クラス!B:C,2,0),"")</f>
        <v/>
      </c>
    </row>
    <row r="372" spans="5:17" x14ac:dyDescent="0.15">
      <c r="E372" t="str">
        <f>IFERROR(リレーチーム[[#This Row],[チーム番号]],"")</f>
        <v/>
      </c>
      <c r="F372" t="str">
        <f>IFERROR(リレーチーム[[#This Row],[チーム名]],"")</f>
        <v/>
      </c>
      <c r="G372" t="str">
        <f>IFERROR(リレーチーム[[#This Row],[チーム名カナ]],"")</f>
        <v/>
      </c>
      <c r="H372" t="str">
        <f>IFERROR(リレーチーム[[#This Row],[所属番号]],"")</f>
        <v/>
      </c>
      <c r="I372" t="str">
        <f>IFERROR(リレーチーム[[#This Row],[種目コード]],"")</f>
        <v/>
      </c>
      <c r="J372" t="str">
        <f>IFERROR(リレーチーム[[#This Row],[距離コード]],"")</f>
        <v/>
      </c>
      <c r="K372" t="str">
        <f>IFERROR(リレーチーム[[#This Row],[性別コード]],"")</f>
        <v/>
      </c>
      <c r="L372" t="str">
        <f>IFERROR(リレーチーム[[#This Row],[新記録判定クラス]],"")</f>
        <v/>
      </c>
      <c r="M372" t="str">
        <f>IFERROR(リレーチーム[[#This Row],[エントリータイム]],"")</f>
        <v/>
      </c>
      <c r="N372" t="str">
        <f>IFERROR(VLOOKUP(I372,色々!L:M,2,0),"")</f>
        <v/>
      </c>
      <c r="O372" s="48" t="str">
        <f>IFERROR(VLOOKUP(J372,色々!P:R,3,0),"")</f>
        <v/>
      </c>
      <c r="P372" s="48" t="str">
        <f>IFERROR(VLOOKUP(K372,色々!P:Q,2,0),"")</f>
        <v/>
      </c>
      <c r="Q372" s="48" t="str">
        <f>IFERROR(VLOOKUP(L372,クラス!B:C,2,0),"")</f>
        <v/>
      </c>
    </row>
    <row r="373" spans="5:17" x14ac:dyDescent="0.15">
      <c r="E373" t="str">
        <f>IFERROR(リレーチーム[[#This Row],[チーム番号]],"")</f>
        <v/>
      </c>
      <c r="F373" t="str">
        <f>IFERROR(リレーチーム[[#This Row],[チーム名]],"")</f>
        <v/>
      </c>
      <c r="G373" t="str">
        <f>IFERROR(リレーチーム[[#This Row],[チーム名カナ]],"")</f>
        <v/>
      </c>
      <c r="H373" t="str">
        <f>IFERROR(リレーチーム[[#This Row],[所属番号]],"")</f>
        <v/>
      </c>
      <c r="I373" t="str">
        <f>IFERROR(リレーチーム[[#This Row],[種目コード]],"")</f>
        <v/>
      </c>
      <c r="J373" t="str">
        <f>IFERROR(リレーチーム[[#This Row],[距離コード]],"")</f>
        <v/>
      </c>
      <c r="K373" t="str">
        <f>IFERROR(リレーチーム[[#This Row],[性別コード]],"")</f>
        <v/>
      </c>
      <c r="L373" t="str">
        <f>IFERROR(リレーチーム[[#This Row],[新記録判定クラス]],"")</f>
        <v/>
      </c>
      <c r="M373" t="str">
        <f>IFERROR(リレーチーム[[#This Row],[エントリータイム]],"")</f>
        <v/>
      </c>
      <c r="N373" t="str">
        <f>IFERROR(VLOOKUP(I373,色々!L:M,2,0),"")</f>
        <v/>
      </c>
      <c r="O373" s="48" t="str">
        <f>IFERROR(VLOOKUP(J373,色々!P:R,3,0),"")</f>
        <v/>
      </c>
      <c r="P373" s="48" t="str">
        <f>IFERROR(VLOOKUP(K373,色々!P:Q,2,0),"")</f>
        <v/>
      </c>
      <c r="Q373" s="48" t="str">
        <f>IFERROR(VLOOKUP(L373,クラス!B:C,2,0),"")</f>
        <v/>
      </c>
    </row>
    <row r="374" spans="5:17" x14ac:dyDescent="0.15">
      <c r="E374" t="str">
        <f>IFERROR(リレーチーム[[#This Row],[チーム番号]],"")</f>
        <v/>
      </c>
      <c r="F374" t="str">
        <f>IFERROR(リレーチーム[[#This Row],[チーム名]],"")</f>
        <v/>
      </c>
      <c r="G374" t="str">
        <f>IFERROR(リレーチーム[[#This Row],[チーム名カナ]],"")</f>
        <v/>
      </c>
      <c r="H374" t="str">
        <f>IFERROR(リレーチーム[[#This Row],[所属番号]],"")</f>
        <v/>
      </c>
      <c r="I374" t="str">
        <f>IFERROR(リレーチーム[[#This Row],[種目コード]],"")</f>
        <v/>
      </c>
      <c r="J374" t="str">
        <f>IFERROR(リレーチーム[[#This Row],[距離コード]],"")</f>
        <v/>
      </c>
      <c r="K374" t="str">
        <f>IFERROR(リレーチーム[[#This Row],[性別コード]],"")</f>
        <v/>
      </c>
      <c r="L374" t="str">
        <f>IFERROR(リレーチーム[[#This Row],[新記録判定クラス]],"")</f>
        <v/>
      </c>
      <c r="M374" t="str">
        <f>IFERROR(リレーチーム[[#This Row],[エントリータイム]],"")</f>
        <v/>
      </c>
      <c r="N374" t="str">
        <f>IFERROR(VLOOKUP(I374,色々!L:M,2,0),"")</f>
        <v/>
      </c>
      <c r="O374" s="48" t="str">
        <f>IFERROR(VLOOKUP(J374,色々!P:R,3,0),"")</f>
        <v/>
      </c>
      <c r="P374" s="48" t="str">
        <f>IFERROR(VLOOKUP(K374,色々!P:Q,2,0),"")</f>
        <v/>
      </c>
      <c r="Q374" s="48" t="str">
        <f>IFERROR(VLOOKUP(L374,クラス!B:C,2,0),"")</f>
        <v/>
      </c>
    </row>
    <row r="375" spans="5:17" x14ac:dyDescent="0.15">
      <c r="E375" t="str">
        <f>IFERROR(リレーチーム[[#This Row],[チーム番号]],"")</f>
        <v/>
      </c>
      <c r="F375" t="str">
        <f>IFERROR(リレーチーム[[#This Row],[チーム名]],"")</f>
        <v/>
      </c>
      <c r="G375" t="str">
        <f>IFERROR(リレーチーム[[#This Row],[チーム名カナ]],"")</f>
        <v/>
      </c>
      <c r="H375" t="str">
        <f>IFERROR(リレーチーム[[#This Row],[所属番号]],"")</f>
        <v/>
      </c>
      <c r="I375" t="str">
        <f>IFERROR(リレーチーム[[#This Row],[種目コード]],"")</f>
        <v/>
      </c>
      <c r="J375" t="str">
        <f>IFERROR(リレーチーム[[#This Row],[距離コード]],"")</f>
        <v/>
      </c>
      <c r="K375" t="str">
        <f>IFERROR(リレーチーム[[#This Row],[性別コード]],"")</f>
        <v/>
      </c>
      <c r="L375" t="str">
        <f>IFERROR(リレーチーム[[#This Row],[新記録判定クラス]],"")</f>
        <v/>
      </c>
      <c r="M375" t="str">
        <f>IFERROR(リレーチーム[[#This Row],[エントリータイム]],"")</f>
        <v/>
      </c>
      <c r="N375" t="str">
        <f>IFERROR(VLOOKUP(I375,色々!L:M,2,0),"")</f>
        <v/>
      </c>
      <c r="O375" s="48" t="str">
        <f>IFERROR(VLOOKUP(J375,色々!P:R,3,0),"")</f>
        <v/>
      </c>
      <c r="P375" s="48" t="str">
        <f>IFERROR(VLOOKUP(K375,色々!P:Q,2,0),"")</f>
        <v/>
      </c>
      <c r="Q375" s="48" t="str">
        <f>IFERROR(VLOOKUP(L375,クラス!B:C,2,0),"")</f>
        <v/>
      </c>
    </row>
    <row r="376" spans="5:17" x14ac:dyDescent="0.15">
      <c r="E376" t="str">
        <f>IFERROR(リレーチーム[[#This Row],[チーム番号]],"")</f>
        <v/>
      </c>
      <c r="F376" t="str">
        <f>IFERROR(リレーチーム[[#This Row],[チーム名]],"")</f>
        <v/>
      </c>
      <c r="G376" t="str">
        <f>IFERROR(リレーチーム[[#This Row],[チーム名カナ]],"")</f>
        <v/>
      </c>
      <c r="H376" t="str">
        <f>IFERROR(リレーチーム[[#This Row],[所属番号]],"")</f>
        <v/>
      </c>
      <c r="I376" t="str">
        <f>IFERROR(リレーチーム[[#This Row],[種目コード]],"")</f>
        <v/>
      </c>
      <c r="J376" t="str">
        <f>IFERROR(リレーチーム[[#This Row],[距離コード]],"")</f>
        <v/>
      </c>
      <c r="K376" t="str">
        <f>IFERROR(リレーチーム[[#This Row],[性別コード]],"")</f>
        <v/>
      </c>
      <c r="L376" t="str">
        <f>IFERROR(リレーチーム[[#This Row],[新記録判定クラス]],"")</f>
        <v/>
      </c>
      <c r="M376" t="str">
        <f>IFERROR(リレーチーム[[#This Row],[エントリータイム]],"")</f>
        <v/>
      </c>
      <c r="N376" t="str">
        <f>IFERROR(VLOOKUP(I376,色々!L:M,2,0),"")</f>
        <v/>
      </c>
      <c r="O376" s="48" t="str">
        <f>IFERROR(VLOOKUP(J376,色々!P:R,3,0),"")</f>
        <v/>
      </c>
      <c r="P376" s="48" t="str">
        <f>IFERROR(VLOOKUP(K376,色々!P:Q,2,0),"")</f>
        <v/>
      </c>
      <c r="Q376" s="48" t="str">
        <f>IFERROR(VLOOKUP(L376,クラス!B:C,2,0),"")</f>
        <v/>
      </c>
    </row>
    <row r="377" spans="5:17" x14ac:dyDescent="0.15">
      <c r="E377" t="str">
        <f>IFERROR(リレーチーム[[#This Row],[チーム番号]],"")</f>
        <v/>
      </c>
      <c r="F377" t="str">
        <f>IFERROR(リレーチーム[[#This Row],[チーム名]],"")</f>
        <v/>
      </c>
      <c r="G377" t="str">
        <f>IFERROR(リレーチーム[[#This Row],[チーム名カナ]],"")</f>
        <v/>
      </c>
      <c r="H377" t="str">
        <f>IFERROR(リレーチーム[[#This Row],[所属番号]],"")</f>
        <v/>
      </c>
      <c r="I377" t="str">
        <f>IFERROR(リレーチーム[[#This Row],[種目コード]],"")</f>
        <v/>
      </c>
      <c r="J377" t="str">
        <f>IFERROR(リレーチーム[[#This Row],[距離コード]],"")</f>
        <v/>
      </c>
      <c r="K377" t="str">
        <f>IFERROR(リレーチーム[[#This Row],[性別コード]],"")</f>
        <v/>
      </c>
      <c r="L377" t="str">
        <f>IFERROR(リレーチーム[[#This Row],[新記録判定クラス]],"")</f>
        <v/>
      </c>
      <c r="M377" t="str">
        <f>IFERROR(リレーチーム[[#This Row],[エントリータイム]],"")</f>
        <v/>
      </c>
      <c r="N377" t="str">
        <f>IFERROR(VLOOKUP(I377,色々!L:M,2,0),"")</f>
        <v/>
      </c>
      <c r="O377" s="48" t="str">
        <f>IFERROR(VLOOKUP(J377,色々!P:R,3,0),"")</f>
        <v/>
      </c>
      <c r="P377" s="48" t="str">
        <f>IFERROR(VLOOKUP(K377,色々!P:Q,2,0),"")</f>
        <v/>
      </c>
      <c r="Q377" s="48" t="str">
        <f>IFERROR(VLOOKUP(L377,クラス!B:C,2,0),"")</f>
        <v/>
      </c>
    </row>
    <row r="378" spans="5:17" x14ac:dyDescent="0.15">
      <c r="E378" t="str">
        <f>IFERROR(リレーチーム[[#This Row],[チーム番号]],"")</f>
        <v/>
      </c>
      <c r="F378" t="str">
        <f>IFERROR(リレーチーム[[#This Row],[チーム名]],"")</f>
        <v/>
      </c>
      <c r="G378" t="str">
        <f>IFERROR(リレーチーム[[#This Row],[チーム名カナ]],"")</f>
        <v/>
      </c>
      <c r="H378" t="str">
        <f>IFERROR(リレーチーム[[#This Row],[所属番号]],"")</f>
        <v/>
      </c>
      <c r="I378" t="str">
        <f>IFERROR(リレーチーム[[#This Row],[種目コード]],"")</f>
        <v/>
      </c>
      <c r="J378" t="str">
        <f>IFERROR(リレーチーム[[#This Row],[距離コード]],"")</f>
        <v/>
      </c>
      <c r="K378" t="str">
        <f>IFERROR(リレーチーム[[#This Row],[性別コード]],"")</f>
        <v/>
      </c>
      <c r="L378" t="str">
        <f>IFERROR(リレーチーム[[#This Row],[新記録判定クラス]],"")</f>
        <v/>
      </c>
      <c r="M378" t="str">
        <f>IFERROR(リレーチーム[[#This Row],[エントリータイム]],"")</f>
        <v/>
      </c>
      <c r="N378" t="str">
        <f>IFERROR(VLOOKUP(I378,色々!L:M,2,0),"")</f>
        <v/>
      </c>
      <c r="O378" s="48" t="str">
        <f>IFERROR(VLOOKUP(J378,色々!P:R,3,0),"")</f>
        <v/>
      </c>
      <c r="P378" s="48" t="str">
        <f>IFERROR(VLOOKUP(K378,色々!P:Q,2,0),"")</f>
        <v/>
      </c>
      <c r="Q378" s="48" t="str">
        <f>IFERROR(VLOOKUP(L378,クラス!B:C,2,0),"")</f>
        <v/>
      </c>
    </row>
    <row r="379" spans="5:17" x14ac:dyDescent="0.15">
      <c r="E379" t="str">
        <f>IFERROR(リレーチーム[[#This Row],[チーム番号]],"")</f>
        <v/>
      </c>
      <c r="F379" t="str">
        <f>IFERROR(リレーチーム[[#This Row],[チーム名]],"")</f>
        <v/>
      </c>
      <c r="G379" t="str">
        <f>IFERROR(リレーチーム[[#This Row],[チーム名カナ]],"")</f>
        <v/>
      </c>
      <c r="H379" t="str">
        <f>IFERROR(リレーチーム[[#This Row],[所属番号]],"")</f>
        <v/>
      </c>
      <c r="I379" t="str">
        <f>IFERROR(リレーチーム[[#This Row],[種目コード]],"")</f>
        <v/>
      </c>
      <c r="J379" t="str">
        <f>IFERROR(リレーチーム[[#This Row],[距離コード]],"")</f>
        <v/>
      </c>
      <c r="K379" t="str">
        <f>IFERROR(リレーチーム[[#This Row],[性別コード]],"")</f>
        <v/>
      </c>
      <c r="L379" t="str">
        <f>IFERROR(リレーチーム[[#This Row],[新記録判定クラス]],"")</f>
        <v/>
      </c>
      <c r="M379" t="str">
        <f>IFERROR(リレーチーム[[#This Row],[エントリータイム]],"")</f>
        <v/>
      </c>
      <c r="N379" t="str">
        <f>IFERROR(VLOOKUP(I379,色々!L:M,2,0),"")</f>
        <v/>
      </c>
      <c r="O379" s="48" t="str">
        <f>IFERROR(VLOOKUP(J379,色々!P:R,3,0),"")</f>
        <v/>
      </c>
      <c r="P379" s="48" t="str">
        <f>IFERROR(VLOOKUP(K379,色々!P:Q,2,0),"")</f>
        <v/>
      </c>
      <c r="Q379" s="48" t="str">
        <f>IFERROR(VLOOKUP(L379,クラス!B:C,2,0),"")</f>
        <v/>
      </c>
    </row>
    <row r="380" spans="5:17" x14ac:dyDescent="0.15">
      <c r="E380" t="str">
        <f>IFERROR(リレーチーム[[#This Row],[チーム番号]],"")</f>
        <v/>
      </c>
      <c r="F380" t="str">
        <f>IFERROR(リレーチーム[[#This Row],[チーム名]],"")</f>
        <v/>
      </c>
      <c r="G380" t="str">
        <f>IFERROR(リレーチーム[[#This Row],[チーム名カナ]],"")</f>
        <v/>
      </c>
      <c r="H380" t="str">
        <f>IFERROR(リレーチーム[[#This Row],[所属番号]],"")</f>
        <v/>
      </c>
      <c r="I380" t="str">
        <f>IFERROR(リレーチーム[[#This Row],[種目コード]],"")</f>
        <v/>
      </c>
      <c r="J380" t="str">
        <f>IFERROR(リレーチーム[[#This Row],[距離コード]],"")</f>
        <v/>
      </c>
      <c r="K380" t="str">
        <f>IFERROR(リレーチーム[[#This Row],[性別コード]],"")</f>
        <v/>
      </c>
      <c r="L380" t="str">
        <f>IFERROR(リレーチーム[[#This Row],[新記録判定クラス]],"")</f>
        <v/>
      </c>
      <c r="M380" t="str">
        <f>IFERROR(リレーチーム[[#This Row],[エントリータイム]],"")</f>
        <v/>
      </c>
      <c r="N380" t="str">
        <f>IFERROR(VLOOKUP(I380,色々!L:M,2,0),"")</f>
        <v/>
      </c>
      <c r="O380" s="48" t="str">
        <f>IFERROR(VLOOKUP(J380,色々!P:R,3,0),"")</f>
        <v/>
      </c>
      <c r="P380" s="48" t="str">
        <f>IFERROR(VLOOKUP(K380,色々!P:Q,2,0),"")</f>
        <v/>
      </c>
      <c r="Q380" s="48" t="str">
        <f>IFERROR(VLOOKUP(L380,クラス!B:C,2,0),"")</f>
        <v/>
      </c>
    </row>
    <row r="381" spans="5:17" x14ac:dyDescent="0.15">
      <c r="E381" t="str">
        <f>IFERROR(リレーチーム[[#This Row],[チーム番号]],"")</f>
        <v/>
      </c>
      <c r="F381" t="str">
        <f>IFERROR(リレーチーム[[#This Row],[チーム名]],"")</f>
        <v/>
      </c>
      <c r="G381" t="str">
        <f>IFERROR(リレーチーム[[#This Row],[チーム名カナ]],"")</f>
        <v/>
      </c>
      <c r="H381" t="str">
        <f>IFERROR(リレーチーム[[#This Row],[所属番号]],"")</f>
        <v/>
      </c>
      <c r="I381" t="str">
        <f>IFERROR(リレーチーム[[#This Row],[種目コード]],"")</f>
        <v/>
      </c>
      <c r="J381" t="str">
        <f>IFERROR(リレーチーム[[#This Row],[距離コード]],"")</f>
        <v/>
      </c>
      <c r="K381" t="str">
        <f>IFERROR(リレーチーム[[#This Row],[性別コード]],"")</f>
        <v/>
      </c>
      <c r="L381" t="str">
        <f>IFERROR(リレーチーム[[#This Row],[新記録判定クラス]],"")</f>
        <v/>
      </c>
      <c r="M381" t="str">
        <f>IFERROR(リレーチーム[[#This Row],[エントリータイム]],"")</f>
        <v/>
      </c>
      <c r="N381" t="str">
        <f>IFERROR(VLOOKUP(I381,色々!L:M,2,0),"")</f>
        <v/>
      </c>
      <c r="O381" s="48" t="str">
        <f>IFERROR(VLOOKUP(J381,色々!P:R,3,0),"")</f>
        <v/>
      </c>
      <c r="P381" s="48" t="str">
        <f>IFERROR(VLOOKUP(K381,色々!P:Q,2,0),"")</f>
        <v/>
      </c>
      <c r="Q381" s="48" t="str">
        <f>IFERROR(VLOOKUP(L381,クラス!B:C,2,0),"")</f>
        <v/>
      </c>
    </row>
    <row r="382" spans="5:17" x14ac:dyDescent="0.15">
      <c r="E382" t="str">
        <f>IFERROR(リレーチーム[[#This Row],[チーム番号]],"")</f>
        <v/>
      </c>
      <c r="F382" t="str">
        <f>IFERROR(リレーチーム[[#This Row],[チーム名]],"")</f>
        <v/>
      </c>
      <c r="G382" t="str">
        <f>IFERROR(リレーチーム[[#This Row],[チーム名カナ]],"")</f>
        <v/>
      </c>
      <c r="H382" t="str">
        <f>IFERROR(リレーチーム[[#This Row],[所属番号]],"")</f>
        <v/>
      </c>
      <c r="I382" t="str">
        <f>IFERROR(リレーチーム[[#This Row],[種目コード]],"")</f>
        <v/>
      </c>
      <c r="J382" t="str">
        <f>IFERROR(リレーチーム[[#This Row],[距離コード]],"")</f>
        <v/>
      </c>
      <c r="K382" t="str">
        <f>IFERROR(リレーチーム[[#This Row],[性別コード]],"")</f>
        <v/>
      </c>
      <c r="L382" t="str">
        <f>IFERROR(リレーチーム[[#This Row],[新記録判定クラス]],"")</f>
        <v/>
      </c>
      <c r="M382" t="str">
        <f>IFERROR(リレーチーム[[#This Row],[エントリータイム]],"")</f>
        <v/>
      </c>
      <c r="N382" t="str">
        <f>IFERROR(VLOOKUP(I382,色々!L:M,2,0),"")</f>
        <v/>
      </c>
      <c r="O382" s="48" t="str">
        <f>IFERROR(VLOOKUP(J382,色々!P:R,3,0),"")</f>
        <v/>
      </c>
      <c r="P382" s="48" t="str">
        <f>IFERROR(VLOOKUP(K382,色々!P:Q,2,0),"")</f>
        <v/>
      </c>
      <c r="Q382" s="48" t="str">
        <f>IFERROR(VLOOKUP(L382,クラス!B:C,2,0),"")</f>
        <v/>
      </c>
    </row>
    <row r="383" spans="5:17" x14ac:dyDescent="0.15">
      <c r="E383" t="str">
        <f>IFERROR(リレーチーム[[#This Row],[チーム番号]],"")</f>
        <v/>
      </c>
      <c r="F383" t="str">
        <f>IFERROR(リレーチーム[[#This Row],[チーム名]],"")</f>
        <v/>
      </c>
      <c r="G383" t="str">
        <f>IFERROR(リレーチーム[[#This Row],[チーム名カナ]],"")</f>
        <v/>
      </c>
      <c r="H383" t="str">
        <f>IFERROR(リレーチーム[[#This Row],[所属番号]],"")</f>
        <v/>
      </c>
      <c r="I383" t="str">
        <f>IFERROR(リレーチーム[[#This Row],[種目コード]],"")</f>
        <v/>
      </c>
      <c r="J383" t="str">
        <f>IFERROR(リレーチーム[[#This Row],[距離コード]],"")</f>
        <v/>
      </c>
      <c r="K383" t="str">
        <f>IFERROR(リレーチーム[[#This Row],[性別コード]],"")</f>
        <v/>
      </c>
      <c r="L383" t="str">
        <f>IFERROR(リレーチーム[[#This Row],[新記録判定クラス]],"")</f>
        <v/>
      </c>
      <c r="M383" t="str">
        <f>IFERROR(リレーチーム[[#This Row],[エントリータイム]],"")</f>
        <v/>
      </c>
      <c r="N383" t="str">
        <f>IFERROR(VLOOKUP(I383,色々!L:M,2,0),"")</f>
        <v/>
      </c>
      <c r="O383" s="48" t="str">
        <f>IFERROR(VLOOKUP(J383,色々!P:R,3,0),"")</f>
        <v/>
      </c>
      <c r="P383" s="48" t="str">
        <f>IFERROR(VLOOKUP(K383,色々!P:Q,2,0),"")</f>
        <v/>
      </c>
      <c r="Q383" s="48" t="str">
        <f>IFERROR(VLOOKUP(L383,クラス!B:C,2,0),"")</f>
        <v/>
      </c>
    </row>
    <row r="384" spans="5:17" x14ac:dyDescent="0.15">
      <c r="E384" t="str">
        <f>IFERROR(リレーチーム[[#This Row],[チーム番号]],"")</f>
        <v/>
      </c>
      <c r="F384" t="str">
        <f>IFERROR(リレーチーム[[#This Row],[チーム名]],"")</f>
        <v/>
      </c>
      <c r="G384" t="str">
        <f>IFERROR(リレーチーム[[#This Row],[チーム名カナ]],"")</f>
        <v/>
      </c>
      <c r="H384" t="str">
        <f>IFERROR(リレーチーム[[#This Row],[所属番号]],"")</f>
        <v/>
      </c>
      <c r="I384" t="str">
        <f>IFERROR(リレーチーム[[#This Row],[種目コード]],"")</f>
        <v/>
      </c>
      <c r="J384" t="str">
        <f>IFERROR(リレーチーム[[#This Row],[距離コード]],"")</f>
        <v/>
      </c>
      <c r="K384" t="str">
        <f>IFERROR(リレーチーム[[#This Row],[性別コード]],"")</f>
        <v/>
      </c>
      <c r="L384" t="str">
        <f>IFERROR(リレーチーム[[#This Row],[新記録判定クラス]],"")</f>
        <v/>
      </c>
      <c r="M384" t="str">
        <f>IFERROR(リレーチーム[[#This Row],[エントリータイム]],"")</f>
        <v/>
      </c>
      <c r="N384" t="str">
        <f>IFERROR(VLOOKUP(I384,色々!L:M,2,0),"")</f>
        <v/>
      </c>
      <c r="O384" s="48" t="str">
        <f>IFERROR(VLOOKUP(J384,色々!P:R,3,0),"")</f>
        <v/>
      </c>
      <c r="P384" s="48" t="str">
        <f>IFERROR(VLOOKUP(K384,色々!P:Q,2,0),"")</f>
        <v/>
      </c>
      <c r="Q384" s="48" t="str">
        <f>IFERROR(VLOOKUP(L384,クラス!B:C,2,0),"")</f>
        <v/>
      </c>
    </row>
    <row r="385" spans="5:17" x14ac:dyDescent="0.15">
      <c r="E385" t="str">
        <f>IFERROR(リレーチーム[[#This Row],[チーム番号]],"")</f>
        <v/>
      </c>
      <c r="F385" t="str">
        <f>IFERROR(リレーチーム[[#This Row],[チーム名]],"")</f>
        <v/>
      </c>
      <c r="G385" t="str">
        <f>IFERROR(リレーチーム[[#This Row],[チーム名カナ]],"")</f>
        <v/>
      </c>
      <c r="H385" t="str">
        <f>IFERROR(リレーチーム[[#This Row],[所属番号]],"")</f>
        <v/>
      </c>
      <c r="I385" t="str">
        <f>IFERROR(リレーチーム[[#This Row],[種目コード]],"")</f>
        <v/>
      </c>
      <c r="J385" t="str">
        <f>IFERROR(リレーチーム[[#This Row],[距離コード]],"")</f>
        <v/>
      </c>
      <c r="K385" t="str">
        <f>IFERROR(リレーチーム[[#This Row],[性別コード]],"")</f>
        <v/>
      </c>
      <c r="L385" t="str">
        <f>IFERROR(リレーチーム[[#This Row],[新記録判定クラス]],"")</f>
        <v/>
      </c>
      <c r="M385" t="str">
        <f>IFERROR(リレーチーム[[#This Row],[エントリータイム]],"")</f>
        <v/>
      </c>
      <c r="N385" t="str">
        <f>IFERROR(VLOOKUP(I385,色々!L:M,2,0),"")</f>
        <v/>
      </c>
      <c r="O385" s="48" t="str">
        <f>IFERROR(VLOOKUP(J385,色々!P:R,3,0),"")</f>
        <v/>
      </c>
      <c r="P385" s="48" t="str">
        <f>IFERROR(VLOOKUP(K385,色々!P:Q,2,0),"")</f>
        <v/>
      </c>
      <c r="Q385" s="48" t="str">
        <f>IFERROR(VLOOKUP(L385,クラス!B:C,2,0),"")</f>
        <v/>
      </c>
    </row>
    <row r="386" spans="5:17" x14ac:dyDescent="0.15">
      <c r="E386" t="str">
        <f>IFERROR(リレーチーム[[#This Row],[チーム番号]],"")</f>
        <v/>
      </c>
      <c r="F386" t="str">
        <f>IFERROR(リレーチーム[[#This Row],[チーム名]],"")</f>
        <v/>
      </c>
      <c r="G386" t="str">
        <f>IFERROR(リレーチーム[[#This Row],[チーム名カナ]],"")</f>
        <v/>
      </c>
      <c r="H386" t="str">
        <f>IFERROR(リレーチーム[[#This Row],[所属番号]],"")</f>
        <v/>
      </c>
      <c r="I386" t="str">
        <f>IFERROR(リレーチーム[[#This Row],[種目コード]],"")</f>
        <v/>
      </c>
      <c r="J386" t="str">
        <f>IFERROR(リレーチーム[[#This Row],[距離コード]],"")</f>
        <v/>
      </c>
      <c r="K386" t="str">
        <f>IFERROR(リレーチーム[[#This Row],[性別コード]],"")</f>
        <v/>
      </c>
      <c r="L386" t="str">
        <f>IFERROR(リレーチーム[[#This Row],[新記録判定クラス]],"")</f>
        <v/>
      </c>
      <c r="M386" t="str">
        <f>IFERROR(リレーチーム[[#This Row],[エントリータイム]],"")</f>
        <v/>
      </c>
      <c r="N386" t="str">
        <f>IFERROR(VLOOKUP(I386,色々!L:M,2,0),"")</f>
        <v/>
      </c>
      <c r="O386" s="48" t="str">
        <f>IFERROR(VLOOKUP(J386,色々!P:R,3,0),"")</f>
        <v/>
      </c>
      <c r="P386" s="48" t="str">
        <f>IFERROR(VLOOKUP(K386,色々!P:Q,2,0),"")</f>
        <v/>
      </c>
      <c r="Q386" s="48" t="str">
        <f>IFERROR(VLOOKUP(L386,クラス!B:C,2,0),"")</f>
        <v/>
      </c>
    </row>
    <row r="387" spans="5:17" x14ac:dyDescent="0.15">
      <c r="E387" t="str">
        <f>IFERROR(リレーチーム[[#This Row],[チーム番号]],"")</f>
        <v/>
      </c>
      <c r="F387" t="str">
        <f>IFERROR(リレーチーム[[#This Row],[チーム名]],"")</f>
        <v/>
      </c>
      <c r="G387" t="str">
        <f>IFERROR(リレーチーム[[#This Row],[チーム名カナ]],"")</f>
        <v/>
      </c>
      <c r="H387" t="str">
        <f>IFERROR(リレーチーム[[#This Row],[所属番号]],"")</f>
        <v/>
      </c>
      <c r="I387" t="str">
        <f>IFERROR(リレーチーム[[#This Row],[種目コード]],"")</f>
        <v/>
      </c>
      <c r="J387" t="str">
        <f>IFERROR(リレーチーム[[#This Row],[距離コード]],"")</f>
        <v/>
      </c>
      <c r="K387" t="str">
        <f>IFERROR(リレーチーム[[#This Row],[性別コード]],"")</f>
        <v/>
      </c>
      <c r="L387" t="str">
        <f>IFERROR(リレーチーム[[#This Row],[新記録判定クラス]],"")</f>
        <v/>
      </c>
      <c r="M387" t="str">
        <f>IFERROR(リレーチーム[[#This Row],[エントリータイム]],"")</f>
        <v/>
      </c>
      <c r="N387" t="str">
        <f>IFERROR(VLOOKUP(I387,色々!L:M,2,0),"")</f>
        <v/>
      </c>
      <c r="O387" s="48" t="str">
        <f>IFERROR(VLOOKUP(J387,色々!P:R,3,0),"")</f>
        <v/>
      </c>
      <c r="P387" s="48" t="str">
        <f>IFERROR(VLOOKUP(K387,色々!P:Q,2,0),"")</f>
        <v/>
      </c>
      <c r="Q387" s="48" t="str">
        <f>IFERROR(VLOOKUP(L387,クラス!B:C,2,0),"")</f>
        <v/>
      </c>
    </row>
    <row r="388" spans="5:17" x14ac:dyDescent="0.15">
      <c r="E388" t="str">
        <f>IFERROR(リレーチーム[[#This Row],[チーム番号]],"")</f>
        <v/>
      </c>
      <c r="F388" t="str">
        <f>IFERROR(リレーチーム[[#This Row],[チーム名]],"")</f>
        <v/>
      </c>
      <c r="G388" t="str">
        <f>IFERROR(リレーチーム[[#This Row],[チーム名カナ]],"")</f>
        <v/>
      </c>
      <c r="H388" t="str">
        <f>IFERROR(リレーチーム[[#This Row],[所属番号]],"")</f>
        <v/>
      </c>
      <c r="I388" t="str">
        <f>IFERROR(リレーチーム[[#This Row],[種目コード]],"")</f>
        <v/>
      </c>
      <c r="J388" t="str">
        <f>IFERROR(リレーチーム[[#This Row],[距離コード]],"")</f>
        <v/>
      </c>
      <c r="K388" t="str">
        <f>IFERROR(リレーチーム[[#This Row],[性別コード]],"")</f>
        <v/>
      </c>
      <c r="L388" t="str">
        <f>IFERROR(リレーチーム[[#This Row],[新記録判定クラス]],"")</f>
        <v/>
      </c>
      <c r="M388" t="str">
        <f>IFERROR(リレーチーム[[#This Row],[エントリータイム]],"")</f>
        <v/>
      </c>
      <c r="N388" t="str">
        <f>IFERROR(VLOOKUP(I388,色々!L:M,2,0),"")</f>
        <v/>
      </c>
      <c r="O388" s="48" t="str">
        <f>IFERROR(VLOOKUP(J388,色々!P:R,3,0),"")</f>
        <v/>
      </c>
      <c r="P388" s="48" t="str">
        <f>IFERROR(VLOOKUP(K388,色々!P:Q,2,0),"")</f>
        <v/>
      </c>
      <c r="Q388" s="48" t="str">
        <f>IFERROR(VLOOKUP(L388,クラス!B:C,2,0),"")</f>
        <v/>
      </c>
    </row>
    <row r="389" spans="5:17" x14ac:dyDescent="0.15">
      <c r="E389" t="str">
        <f>IFERROR(リレーチーム[[#This Row],[チーム番号]],"")</f>
        <v/>
      </c>
      <c r="F389" t="str">
        <f>IFERROR(リレーチーム[[#This Row],[チーム名]],"")</f>
        <v/>
      </c>
      <c r="G389" t="str">
        <f>IFERROR(リレーチーム[[#This Row],[チーム名カナ]],"")</f>
        <v/>
      </c>
      <c r="H389" t="str">
        <f>IFERROR(リレーチーム[[#This Row],[所属番号]],"")</f>
        <v/>
      </c>
      <c r="I389" t="str">
        <f>IFERROR(リレーチーム[[#This Row],[種目コード]],"")</f>
        <v/>
      </c>
      <c r="J389" t="str">
        <f>IFERROR(リレーチーム[[#This Row],[距離コード]],"")</f>
        <v/>
      </c>
      <c r="K389" t="str">
        <f>IFERROR(リレーチーム[[#This Row],[性別コード]],"")</f>
        <v/>
      </c>
      <c r="L389" t="str">
        <f>IFERROR(リレーチーム[[#This Row],[新記録判定クラス]],"")</f>
        <v/>
      </c>
      <c r="M389" t="str">
        <f>IFERROR(リレーチーム[[#This Row],[エントリータイム]],"")</f>
        <v/>
      </c>
      <c r="N389" t="str">
        <f>IFERROR(VLOOKUP(I389,色々!L:M,2,0),"")</f>
        <v/>
      </c>
      <c r="O389" s="48" t="str">
        <f>IFERROR(VLOOKUP(J389,色々!P:R,3,0),"")</f>
        <v/>
      </c>
      <c r="P389" s="48" t="str">
        <f>IFERROR(VLOOKUP(K389,色々!P:Q,2,0),"")</f>
        <v/>
      </c>
      <c r="Q389" s="48" t="str">
        <f>IFERROR(VLOOKUP(L389,クラス!B:C,2,0),"")</f>
        <v/>
      </c>
    </row>
    <row r="390" spans="5:17" x14ac:dyDescent="0.15">
      <c r="E390" t="str">
        <f>IFERROR(リレーチーム[[#This Row],[チーム番号]],"")</f>
        <v/>
      </c>
      <c r="F390" t="str">
        <f>IFERROR(リレーチーム[[#This Row],[チーム名]],"")</f>
        <v/>
      </c>
      <c r="G390" t="str">
        <f>IFERROR(リレーチーム[[#This Row],[チーム名カナ]],"")</f>
        <v/>
      </c>
      <c r="H390" t="str">
        <f>IFERROR(リレーチーム[[#This Row],[所属番号]],"")</f>
        <v/>
      </c>
      <c r="I390" t="str">
        <f>IFERROR(リレーチーム[[#This Row],[種目コード]],"")</f>
        <v/>
      </c>
      <c r="J390" t="str">
        <f>IFERROR(リレーチーム[[#This Row],[距離コード]],"")</f>
        <v/>
      </c>
      <c r="K390" t="str">
        <f>IFERROR(リレーチーム[[#This Row],[性別コード]],"")</f>
        <v/>
      </c>
      <c r="L390" t="str">
        <f>IFERROR(リレーチーム[[#This Row],[新記録判定クラス]],"")</f>
        <v/>
      </c>
      <c r="M390" t="str">
        <f>IFERROR(リレーチーム[[#This Row],[エントリータイム]],"")</f>
        <v/>
      </c>
      <c r="N390" t="str">
        <f>IFERROR(VLOOKUP(I390,色々!L:M,2,0),"")</f>
        <v/>
      </c>
      <c r="O390" s="48" t="str">
        <f>IFERROR(VLOOKUP(J390,色々!P:R,3,0),"")</f>
        <v/>
      </c>
      <c r="P390" s="48" t="str">
        <f>IFERROR(VLOOKUP(K390,色々!P:Q,2,0),"")</f>
        <v/>
      </c>
      <c r="Q390" s="48" t="str">
        <f>IFERROR(VLOOKUP(L390,クラス!B:C,2,0),"")</f>
        <v/>
      </c>
    </row>
    <row r="391" spans="5:17" x14ac:dyDescent="0.15">
      <c r="E391" t="str">
        <f>IFERROR(リレーチーム[[#This Row],[チーム番号]],"")</f>
        <v/>
      </c>
      <c r="F391" t="str">
        <f>IFERROR(リレーチーム[[#This Row],[チーム名]],"")</f>
        <v/>
      </c>
      <c r="G391" t="str">
        <f>IFERROR(リレーチーム[[#This Row],[チーム名カナ]],"")</f>
        <v/>
      </c>
      <c r="H391" t="str">
        <f>IFERROR(リレーチーム[[#This Row],[所属番号]],"")</f>
        <v/>
      </c>
      <c r="I391" t="str">
        <f>IFERROR(リレーチーム[[#This Row],[種目コード]],"")</f>
        <v/>
      </c>
      <c r="J391" t="str">
        <f>IFERROR(リレーチーム[[#This Row],[距離コード]],"")</f>
        <v/>
      </c>
      <c r="K391" t="str">
        <f>IFERROR(リレーチーム[[#This Row],[性別コード]],"")</f>
        <v/>
      </c>
      <c r="L391" t="str">
        <f>IFERROR(リレーチーム[[#This Row],[新記録判定クラス]],"")</f>
        <v/>
      </c>
      <c r="M391" t="str">
        <f>IFERROR(リレーチーム[[#This Row],[エントリータイム]],"")</f>
        <v/>
      </c>
      <c r="N391" t="str">
        <f>IFERROR(VLOOKUP(I391,色々!L:M,2,0),"")</f>
        <v/>
      </c>
      <c r="O391" s="48" t="str">
        <f>IFERROR(VLOOKUP(J391,色々!P:R,3,0),"")</f>
        <v/>
      </c>
      <c r="P391" s="48" t="str">
        <f>IFERROR(VLOOKUP(K391,色々!P:Q,2,0),"")</f>
        <v/>
      </c>
      <c r="Q391" s="48" t="str">
        <f>IFERROR(VLOOKUP(L391,クラス!B:C,2,0),"")</f>
        <v/>
      </c>
    </row>
    <row r="392" spans="5:17" x14ac:dyDescent="0.15">
      <c r="E392" t="str">
        <f>IFERROR(リレーチーム[[#This Row],[チーム番号]],"")</f>
        <v/>
      </c>
      <c r="F392" t="str">
        <f>IFERROR(リレーチーム[[#This Row],[チーム名]],"")</f>
        <v/>
      </c>
      <c r="G392" t="str">
        <f>IFERROR(リレーチーム[[#This Row],[チーム名カナ]],"")</f>
        <v/>
      </c>
      <c r="H392" t="str">
        <f>IFERROR(リレーチーム[[#This Row],[所属番号]],"")</f>
        <v/>
      </c>
      <c r="I392" t="str">
        <f>IFERROR(リレーチーム[[#This Row],[種目コード]],"")</f>
        <v/>
      </c>
      <c r="J392" t="str">
        <f>IFERROR(リレーチーム[[#This Row],[距離コード]],"")</f>
        <v/>
      </c>
      <c r="K392" t="str">
        <f>IFERROR(リレーチーム[[#This Row],[性別コード]],"")</f>
        <v/>
      </c>
      <c r="L392" t="str">
        <f>IFERROR(リレーチーム[[#This Row],[新記録判定クラス]],"")</f>
        <v/>
      </c>
      <c r="M392" t="str">
        <f>IFERROR(リレーチーム[[#This Row],[エントリータイム]],"")</f>
        <v/>
      </c>
      <c r="N392" t="str">
        <f>IFERROR(VLOOKUP(I392,色々!L:M,2,0),"")</f>
        <v/>
      </c>
      <c r="O392" s="48" t="str">
        <f>IFERROR(VLOOKUP(J392,色々!P:R,3,0),"")</f>
        <v/>
      </c>
      <c r="P392" s="48" t="str">
        <f>IFERROR(VLOOKUP(K392,色々!P:Q,2,0),"")</f>
        <v/>
      </c>
      <c r="Q392" s="48" t="str">
        <f>IFERROR(VLOOKUP(L392,クラス!B:C,2,0),"")</f>
        <v/>
      </c>
    </row>
    <row r="393" spans="5:17" x14ac:dyDescent="0.15">
      <c r="E393" t="str">
        <f>IFERROR(リレーチーム[[#This Row],[チーム番号]],"")</f>
        <v/>
      </c>
      <c r="F393" t="str">
        <f>IFERROR(リレーチーム[[#This Row],[チーム名]],"")</f>
        <v/>
      </c>
      <c r="G393" t="str">
        <f>IFERROR(リレーチーム[[#This Row],[チーム名カナ]],"")</f>
        <v/>
      </c>
      <c r="H393" t="str">
        <f>IFERROR(リレーチーム[[#This Row],[所属番号]],"")</f>
        <v/>
      </c>
      <c r="I393" t="str">
        <f>IFERROR(リレーチーム[[#This Row],[種目コード]],"")</f>
        <v/>
      </c>
      <c r="J393" t="str">
        <f>IFERROR(リレーチーム[[#This Row],[距離コード]],"")</f>
        <v/>
      </c>
      <c r="K393" t="str">
        <f>IFERROR(リレーチーム[[#This Row],[性別コード]],"")</f>
        <v/>
      </c>
      <c r="L393" t="str">
        <f>IFERROR(リレーチーム[[#This Row],[新記録判定クラス]],"")</f>
        <v/>
      </c>
      <c r="M393" t="str">
        <f>IFERROR(リレーチーム[[#This Row],[エントリータイム]],"")</f>
        <v/>
      </c>
      <c r="N393" t="str">
        <f>IFERROR(VLOOKUP(I393,色々!L:M,2,0),"")</f>
        <v/>
      </c>
      <c r="O393" s="48" t="str">
        <f>IFERROR(VLOOKUP(J393,色々!P:R,3,0),"")</f>
        <v/>
      </c>
      <c r="P393" s="48" t="str">
        <f>IFERROR(VLOOKUP(K393,色々!P:Q,2,0),"")</f>
        <v/>
      </c>
      <c r="Q393" s="48" t="str">
        <f>IFERROR(VLOOKUP(L393,クラス!B:C,2,0),"")</f>
        <v/>
      </c>
    </row>
    <row r="394" spans="5:17" x14ac:dyDescent="0.15">
      <c r="E394" t="str">
        <f>IFERROR(リレーチーム[[#This Row],[チーム番号]],"")</f>
        <v/>
      </c>
      <c r="F394" t="str">
        <f>IFERROR(リレーチーム[[#This Row],[チーム名]],"")</f>
        <v/>
      </c>
      <c r="G394" t="str">
        <f>IFERROR(リレーチーム[[#This Row],[チーム名カナ]],"")</f>
        <v/>
      </c>
      <c r="H394" t="str">
        <f>IFERROR(リレーチーム[[#This Row],[所属番号]],"")</f>
        <v/>
      </c>
      <c r="I394" t="str">
        <f>IFERROR(リレーチーム[[#This Row],[種目コード]],"")</f>
        <v/>
      </c>
      <c r="J394" t="str">
        <f>IFERROR(リレーチーム[[#This Row],[距離コード]],"")</f>
        <v/>
      </c>
      <c r="K394" t="str">
        <f>IFERROR(リレーチーム[[#This Row],[性別コード]],"")</f>
        <v/>
      </c>
      <c r="L394" t="str">
        <f>IFERROR(リレーチーム[[#This Row],[新記録判定クラス]],"")</f>
        <v/>
      </c>
      <c r="M394" t="str">
        <f>IFERROR(リレーチーム[[#This Row],[エントリータイム]],"")</f>
        <v/>
      </c>
      <c r="N394" t="str">
        <f>IFERROR(VLOOKUP(I394,色々!L:M,2,0),"")</f>
        <v/>
      </c>
      <c r="O394" s="48" t="str">
        <f>IFERROR(VLOOKUP(J394,色々!P:R,3,0),"")</f>
        <v/>
      </c>
      <c r="P394" s="48" t="str">
        <f>IFERROR(VLOOKUP(K394,色々!P:Q,2,0),"")</f>
        <v/>
      </c>
      <c r="Q394" s="48" t="str">
        <f>IFERROR(VLOOKUP(L394,クラス!B:C,2,0),"")</f>
        <v/>
      </c>
    </row>
    <row r="395" spans="5:17" x14ac:dyDescent="0.15">
      <c r="E395" t="str">
        <f>IFERROR(リレーチーム[[#This Row],[チーム番号]],"")</f>
        <v/>
      </c>
      <c r="F395" t="str">
        <f>IFERROR(リレーチーム[[#This Row],[チーム名]],"")</f>
        <v/>
      </c>
      <c r="G395" t="str">
        <f>IFERROR(リレーチーム[[#This Row],[チーム名カナ]],"")</f>
        <v/>
      </c>
      <c r="H395" t="str">
        <f>IFERROR(リレーチーム[[#This Row],[所属番号]],"")</f>
        <v/>
      </c>
      <c r="I395" t="str">
        <f>IFERROR(リレーチーム[[#This Row],[種目コード]],"")</f>
        <v/>
      </c>
      <c r="J395" t="str">
        <f>IFERROR(リレーチーム[[#This Row],[距離コード]],"")</f>
        <v/>
      </c>
      <c r="K395" t="str">
        <f>IFERROR(リレーチーム[[#This Row],[性別コード]],"")</f>
        <v/>
      </c>
      <c r="L395" t="str">
        <f>IFERROR(リレーチーム[[#This Row],[新記録判定クラス]],"")</f>
        <v/>
      </c>
      <c r="M395" t="str">
        <f>IFERROR(リレーチーム[[#This Row],[エントリータイム]],"")</f>
        <v/>
      </c>
      <c r="N395" t="str">
        <f>IFERROR(VLOOKUP(I395,色々!L:M,2,0),"")</f>
        <v/>
      </c>
      <c r="O395" s="48" t="str">
        <f>IFERROR(VLOOKUP(J395,色々!P:R,3,0),"")</f>
        <v/>
      </c>
      <c r="P395" s="48" t="str">
        <f>IFERROR(VLOOKUP(K395,色々!P:Q,2,0),"")</f>
        <v/>
      </c>
      <c r="Q395" s="48" t="str">
        <f>IFERROR(VLOOKUP(L395,クラス!B:C,2,0),"")</f>
        <v/>
      </c>
    </row>
    <row r="396" spans="5:17" x14ac:dyDescent="0.15">
      <c r="E396" t="str">
        <f>IFERROR(リレーチーム[[#This Row],[チーム番号]],"")</f>
        <v/>
      </c>
      <c r="F396" t="str">
        <f>IFERROR(リレーチーム[[#This Row],[チーム名]],"")</f>
        <v/>
      </c>
      <c r="G396" t="str">
        <f>IFERROR(リレーチーム[[#This Row],[チーム名カナ]],"")</f>
        <v/>
      </c>
      <c r="H396" t="str">
        <f>IFERROR(リレーチーム[[#This Row],[所属番号]],"")</f>
        <v/>
      </c>
      <c r="I396" t="str">
        <f>IFERROR(リレーチーム[[#This Row],[種目コード]],"")</f>
        <v/>
      </c>
      <c r="J396" t="str">
        <f>IFERROR(リレーチーム[[#This Row],[距離コード]],"")</f>
        <v/>
      </c>
      <c r="K396" t="str">
        <f>IFERROR(リレーチーム[[#This Row],[性別コード]],"")</f>
        <v/>
      </c>
      <c r="L396" t="str">
        <f>IFERROR(リレーチーム[[#This Row],[新記録判定クラス]],"")</f>
        <v/>
      </c>
      <c r="M396" t="str">
        <f>IFERROR(リレーチーム[[#This Row],[エントリータイム]],"")</f>
        <v/>
      </c>
      <c r="N396" t="str">
        <f>IFERROR(VLOOKUP(I396,色々!L:M,2,0),"")</f>
        <v/>
      </c>
      <c r="O396" s="48" t="str">
        <f>IFERROR(VLOOKUP(J396,色々!P:R,3,0),"")</f>
        <v/>
      </c>
      <c r="P396" s="48" t="str">
        <f>IFERROR(VLOOKUP(K396,色々!P:Q,2,0),"")</f>
        <v/>
      </c>
      <c r="Q396" s="48" t="str">
        <f>IFERROR(VLOOKUP(L396,クラス!B:C,2,0),"")</f>
        <v/>
      </c>
    </row>
    <row r="397" spans="5:17" x14ac:dyDescent="0.15">
      <c r="E397" t="str">
        <f>IFERROR(リレーチーム[[#This Row],[チーム番号]],"")</f>
        <v/>
      </c>
      <c r="F397" t="str">
        <f>IFERROR(リレーチーム[[#This Row],[チーム名]],"")</f>
        <v/>
      </c>
      <c r="G397" t="str">
        <f>IFERROR(リレーチーム[[#This Row],[チーム名カナ]],"")</f>
        <v/>
      </c>
      <c r="H397" t="str">
        <f>IFERROR(リレーチーム[[#This Row],[所属番号]],"")</f>
        <v/>
      </c>
      <c r="I397" t="str">
        <f>IFERROR(リレーチーム[[#This Row],[種目コード]],"")</f>
        <v/>
      </c>
      <c r="J397" t="str">
        <f>IFERROR(リレーチーム[[#This Row],[距離コード]],"")</f>
        <v/>
      </c>
      <c r="K397" t="str">
        <f>IFERROR(リレーチーム[[#This Row],[性別コード]],"")</f>
        <v/>
      </c>
      <c r="L397" t="str">
        <f>IFERROR(リレーチーム[[#This Row],[新記録判定クラス]],"")</f>
        <v/>
      </c>
      <c r="M397" t="str">
        <f>IFERROR(リレーチーム[[#This Row],[エントリータイム]],"")</f>
        <v/>
      </c>
      <c r="N397" t="str">
        <f>IFERROR(VLOOKUP(I397,色々!L:M,2,0),"")</f>
        <v/>
      </c>
      <c r="O397" s="48" t="str">
        <f>IFERROR(VLOOKUP(J397,色々!P:R,3,0),"")</f>
        <v/>
      </c>
      <c r="P397" s="48" t="str">
        <f>IFERROR(VLOOKUP(K397,色々!P:Q,2,0),"")</f>
        <v/>
      </c>
      <c r="Q397" s="48" t="str">
        <f>IFERROR(VLOOKUP(L397,クラス!B:C,2,0),"")</f>
        <v/>
      </c>
    </row>
    <row r="398" spans="5:17" x14ac:dyDescent="0.15">
      <c r="E398" t="str">
        <f>IFERROR(リレーチーム[[#This Row],[チーム番号]],"")</f>
        <v/>
      </c>
      <c r="F398" t="str">
        <f>IFERROR(リレーチーム[[#This Row],[チーム名]],"")</f>
        <v/>
      </c>
      <c r="G398" t="str">
        <f>IFERROR(リレーチーム[[#This Row],[チーム名カナ]],"")</f>
        <v/>
      </c>
      <c r="H398" t="str">
        <f>IFERROR(リレーチーム[[#This Row],[所属番号]],"")</f>
        <v/>
      </c>
      <c r="I398" t="str">
        <f>IFERROR(リレーチーム[[#This Row],[種目コード]],"")</f>
        <v/>
      </c>
      <c r="J398" t="str">
        <f>IFERROR(リレーチーム[[#This Row],[距離コード]],"")</f>
        <v/>
      </c>
      <c r="K398" t="str">
        <f>IFERROR(リレーチーム[[#This Row],[性別コード]],"")</f>
        <v/>
      </c>
      <c r="L398" t="str">
        <f>IFERROR(リレーチーム[[#This Row],[新記録判定クラス]],"")</f>
        <v/>
      </c>
      <c r="M398" t="str">
        <f>IFERROR(リレーチーム[[#This Row],[エントリータイム]],"")</f>
        <v/>
      </c>
      <c r="N398" t="str">
        <f>IFERROR(VLOOKUP(I398,色々!L:M,2,0),"")</f>
        <v/>
      </c>
      <c r="O398" s="48" t="str">
        <f>IFERROR(VLOOKUP(J398,色々!P:R,3,0),"")</f>
        <v/>
      </c>
      <c r="P398" s="48" t="str">
        <f>IFERROR(VLOOKUP(K398,色々!P:Q,2,0),"")</f>
        <v/>
      </c>
      <c r="Q398" s="48" t="str">
        <f>IFERROR(VLOOKUP(L398,クラス!B:C,2,0),"")</f>
        <v/>
      </c>
    </row>
    <row r="399" spans="5:17" x14ac:dyDescent="0.15">
      <c r="E399" t="str">
        <f>IFERROR(リレーチーム[[#This Row],[チーム番号]],"")</f>
        <v/>
      </c>
      <c r="F399" t="str">
        <f>IFERROR(リレーチーム[[#This Row],[チーム名]],"")</f>
        <v/>
      </c>
      <c r="G399" t="str">
        <f>IFERROR(リレーチーム[[#This Row],[チーム名カナ]],"")</f>
        <v/>
      </c>
      <c r="H399" t="str">
        <f>IFERROR(リレーチーム[[#This Row],[所属番号]],"")</f>
        <v/>
      </c>
      <c r="I399" t="str">
        <f>IFERROR(リレーチーム[[#This Row],[種目コード]],"")</f>
        <v/>
      </c>
      <c r="J399" t="str">
        <f>IFERROR(リレーチーム[[#This Row],[距離コード]],"")</f>
        <v/>
      </c>
      <c r="K399" t="str">
        <f>IFERROR(リレーチーム[[#This Row],[性別コード]],"")</f>
        <v/>
      </c>
      <c r="L399" t="str">
        <f>IFERROR(リレーチーム[[#This Row],[新記録判定クラス]],"")</f>
        <v/>
      </c>
      <c r="M399" t="str">
        <f>IFERROR(リレーチーム[[#This Row],[エントリータイム]],"")</f>
        <v/>
      </c>
      <c r="N399" t="str">
        <f>IFERROR(VLOOKUP(I399,色々!L:M,2,0),"")</f>
        <v/>
      </c>
      <c r="O399" s="48" t="str">
        <f>IFERROR(VLOOKUP(J399,色々!P:R,3,0),"")</f>
        <v/>
      </c>
      <c r="P399" s="48" t="str">
        <f>IFERROR(VLOOKUP(K399,色々!P:Q,2,0),"")</f>
        <v/>
      </c>
      <c r="Q399" s="48" t="str">
        <f>IFERROR(VLOOKUP(L399,クラス!B:C,2,0),"")</f>
        <v/>
      </c>
    </row>
    <row r="400" spans="5:17" x14ac:dyDescent="0.15">
      <c r="E400" t="str">
        <f>IFERROR(リレーチーム[[#This Row],[チーム番号]],"")</f>
        <v/>
      </c>
      <c r="F400" t="str">
        <f>IFERROR(リレーチーム[[#This Row],[チーム名]],"")</f>
        <v/>
      </c>
      <c r="G400" t="str">
        <f>IFERROR(リレーチーム[[#This Row],[チーム名カナ]],"")</f>
        <v/>
      </c>
      <c r="H400" t="str">
        <f>IFERROR(リレーチーム[[#This Row],[所属番号]],"")</f>
        <v/>
      </c>
      <c r="I400" t="str">
        <f>IFERROR(リレーチーム[[#This Row],[種目コード]],"")</f>
        <v/>
      </c>
      <c r="J400" t="str">
        <f>IFERROR(リレーチーム[[#This Row],[距離コード]],"")</f>
        <v/>
      </c>
      <c r="K400" t="str">
        <f>IFERROR(リレーチーム[[#This Row],[性別コード]],"")</f>
        <v/>
      </c>
      <c r="L400" t="str">
        <f>IFERROR(リレーチーム[[#This Row],[新記録判定クラス]],"")</f>
        <v/>
      </c>
      <c r="M400" t="str">
        <f>IFERROR(リレーチーム[[#This Row],[エントリータイム]],"")</f>
        <v/>
      </c>
      <c r="N400" t="str">
        <f>IFERROR(VLOOKUP(I400,色々!L:M,2,0),"")</f>
        <v/>
      </c>
      <c r="O400" s="48" t="str">
        <f>IFERROR(VLOOKUP(J400,色々!P:R,3,0),"")</f>
        <v/>
      </c>
      <c r="P400" s="48" t="str">
        <f>IFERROR(VLOOKUP(K400,色々!P:Q,2,0),"")</f>
        <v/>
      </c>
      <c r="Q400" s="48" t="str">
        <f>IFERROR(VLOOKUP(L400,クラス!B:C,2,0),"")</f>
        <v/>
      </c>
    </row>
    <row r="401" spans="5:17" x14ac:dyDescent="0.15">
      <c r="E401" t="str">
        <f>IFERROR(リレーチーム[[#This Row],[チーム番号]],"")</f>
        <v/>
      </c>
      <c r="F401" t="str">
        <f>IFERROR(リレーチーム[[#This Row],[チーム名]],"")</f>
        <v/>
      </c>
      <c r="G401" t="str">
        <f>IFERROR(リレーチーム[[#This Row],[チーム名カナ]],"")</f>
        <v/>
      </c>
      <c r="H401" t="str">
        <f>IFERROR(リレーチーム[[#This Row],[所属番号]],"")</f>
        <v/>
      </c>
      <c r="I401" t="str">
        <f>IFERROR(リレーチーム[[#This Row],[種目コード]],"")</f>
        <v/>
      </c>
      <c r="J401" t="str">
        <f>IFERROR(リレーチーム[[#This Row],[距離コード]],"")</f>
        <v/>
      </c>
      <c r="K401" t="str">
        <f>IFERROR(リレーチーム[[#This Row],[性別コード]],"")</f>
        <v/>
      </c>
      <c r="L401" t="str">
        <f>IFERROR(リレーチーム[[#This Row],[新記録判定クラス]],"")</f>
        <v/>
      </c>
      <c r="M401" t="str">
        <f>IFERROR(リレーチーム[[#This Row],[エントリータイム]],"")</f>
        <v/>
      </c>
      <c r="N401" t="str">
        <f>IFERROR(VLOOKUP(I401,色々!L:M,2,0),"")</f>
        <v/>
      </c>
      <c r="O401" s="48" t="str">
        <f>IFERROR(VLOOKUP(J401,色々!P:R,3,0),"")</f>
        <v/>
      </c>
      <c r="P401" s="48" t="str">
        <f>IFERROR(VLOOKUP(K401,色々!P:Q,2,0),"")</f>
        <v/>
      </c>
      <c r="Q401" s="48" t="str">
        <f>IFERROR(VLOOKUP(L401,クラス!B:C,2,0),"")</f>
        <v/>
      </c>
    </row>
    <row r="402" spans="5:17" x14ac:dyDescent="0.15">
      <c r="E402" t="str">
        <f>IFERROR(リレーチーム[[#This Row],[チーム番号]],"")</f>
        <v/>
      </c>
      <c r="F402" t="str">
        <f>IFERROR(リレーチーム[[#This Row],[チーム名]],"")</f>
        <v/>
      </c>
      <c r="G402" t="str">
        <f>IFERROR(リレーチーム[[#This Row],[チーム名カナ]],"")</f>
        <v/>
      </c>
      <c r="H402" t="str">
        <f>IFERROR(リレーチーム[[#This Row],[所属番号]],"")</f>
        <v/>
      </c>
      <c r="I402" t="str">
        <f>IFERROR(リレーチーム[[#This Row],[種目コード]],"")</f>
        <v/>
      </c>
      <c r="J402" t="str">
        <f>IFERROR(リレーチーム[[#This Row],[距離コード]],"")</f>
        <v/>
      </c>
      <c r="K402" t="str">
        <f>IFERROR(リレーチーム[[#This Row],[性別コード]],"")</f>
        <v/>
      </c>
      <c r="L402" t="str">
        <f>IFERROR(リレーチーム[[#This Row],[新記録判定クラス]],"")</f>
        <v/>
      </c>
      <c r="M402" t="str">
        <f>IFERROR(リレーチーム[[#This Row],[エントリータイム]],"")</f>
        <v/>
      </c>
      <c r="N402" t="str">
        <f>IFERROR(VLOOKUP(I402,色々!L:M,2,0),"")</f>
        <v/>
      </c>
      <c r="O402" s="48" t="str">
        <f>IFERROR(VLOOKUP(J402,色々!P:R,3,0),"")</f>
        <v/>
      </c>
      <c r="P402" s="48" t="str">
        <f>IFERROR(VLOOKUP(K402,色々!P:Q,2,0),"")</f>
        <v/>
      </c>
      <c r="Q402" s="48" t="str">
        <f>IFERROR(VLOOKUP(L402,クラス!B:C,2,0),"")</f>
        <v/>
      </c>
    </row>
    <row r="403" spans="5:17" x14ac:dyDescent="0.15">
      <c r="E403" t="str">
        <f>IFERROR(リレーチーム[[#This Row],[チーム番号]],"")</f>
        <v/>
      </c>
      <c r="F403" t="str">
        <f>IFERROR(リレーチーム[[#This Row],[チーム名]],"")</f>
        <v/>
      </c>
      <c r="G403" t="str">
        <f>IFERROR(リレーチーム[[#This Row],[チーム名カナ]],"")</f>
        <v/>
      </c>
      <c r="H403" t="str">
        <f>IFERROR(リレーチーム[[#This Row],[所属番号]],"")</f>
        <v/>
      </c>
      <c r="I403" t="str">
        <f>IFERROR(リレーチーム[[#This Row],[種目コード]],"")</f>
        <v/>
      </c>
      <c r="J403" t="str">
        <f>IFERROR(リレーチーム[[#This Row],[距離コード]],"")</f>
        <v/>
      </c>
      <c r="K403" t="str">
        <f>IFERROR(リレーチーム[[#This Row],[性別コード]],"")</f>
        <v/>
      </c>
      <c r="L403" t="str">
        <f>IFERROR(リレーチーム[[#This Row],[新記録判定クラス]],"")</f>
        <v/>
      </c>
      <c r="M403" t="str">
        <f>IFERROR(リレーチーム[[#This Row],[エントリータイム]],"")</f>
        <v/>
      </c>
      <c r="N403" t="str">
        <f>IFERROR(VLOOKUP(I403,色々!L:M,2,0),"")</f>
        <v/>
      </c>
      <c r="O403" s="48" t="str">
        <f>IFERROR(VLOOKUP(J403,色々!P:R,3,0),"")</f>
        <v/>
      </c>
      <c r="P403" s="48" t="str">
        <f>IFERROR(VLOOKUP(K403,色々!P:Q,2,0),"")</f>
        <v/>
      </c>
      <c r="Q403" s="48" t="str">
        <f>IFERROR(VLOOKUP(L403,クラス!B:C,2,0),"")</f>
        <v/>
      </c>
    </row>
    <row r="404" spans="5:17" x14ac:dyDescent="0.15">
      <c r="E404" t="str">
        <f>IFERROR(リレーチーム[[#This Row],[チーム番号]],"")</f>
        <v/>
      </c>
      <c r="F404" t="str">
        <f>IFERROR(リレーチーム[[#This Row],[チーム名]],"")</f>
        <v/>
      </c>
      <c r="G404" t="str">
        <f>IFERROR(リレーチーム[[#This Row],[チーム名カナ]],"")</f>
        <v/>
      </c>
      <c r="H404" t="str">
        <f>IFERROR(リレーチーム[[#This Row],[所属番号]],"")</f>
        <v/>
      </c>
      <c r="I404" t="str">
        <f>IFERROR(リレーチーム[[#This Row],[種目コード]],"")</f>
        <v/>
      </c>
      <c r="J404" t="str">
        <f>IFERROR(リレーチーム[[#This Row],[距離コード]],"")</f>
        <v/>
      </c>
      <c r="K404" t="str">
        <f>IFERROR(リレーチーム[[#This Row],[性別コード]],"")</f>
        <v/>
      </c>
      <c r="L404" t="str">
        <f>IFERROR(リレーチーム[[#This Row],[新記録判定クラス]],"")</f>
        <v/>
      </c>
      <c r="M404" t="str">
        <f>IFERROR(リレーチーム[[#This Row],[エントリータイム]],"")</f>
        <v/>
      </c>
      <c r="N404" t="str">
        <f>IFERROR(VLOOKUP(I404,色々!L:M,2,0),"")</f>
        <v/>
      </c>
      <c r="O404" s="48" t="str">
        <f>IFERROR(VLOOKUP(J404,色々!P:R,3,0),"")</f>
        <v/>
      </c>
      <c r="P404" s="48" t="str">
        <f>IFERROR(VLOOKUP(K404,色々!P:Q,2,0),"")</f>
        <v/>
      </c>
      <c r="Q404" s="48" t="str">
        <f>IFERROR(VLOOKUP(L404,クラス!B:C,2,0),"")</f>
        <v/>
      </c>
    </row>
    <row r="405" spans="5:17" x14ac:dyDescent="0.15">
      <c r="E405" t="str">
        <f>IFERROR(リレーチーム[[#This Row],[チーム番号]],"")</f>
        <v/>
      </c>
      <c r="F405" t="str">
        <f>IFERROR(リレーチーム[[#This Row],[チーム名]],"")</f>
        <v/>
      </c>
      <c r="G405" t="str">
        <f>IFERROR(リレーチーム[[#This Row],[チーム名カナ]],"")</f>
        <v/>
      </c>
      <c r="H405" t="str">
        <f>IFERROR(リレーチーム[[#This Row],[所属番号]],"")</f>
        <v/>
      </c>
      <c r="I405" t="str">
        <f>IFERROR(リレーチーム[[#This Row],[種目コード]],"")</f>
        <v/>
      </c>
      <c r="J405" t="str">
        <f>IFERROR(リレーチーム[[#This Row],[距離コード]],"")</f>
        <v/>
      </c>
      <c r="K405" t="str">
        <f>IFERROR(リレーチーム[[#This Row],[性別コード]],"")</f>
        <v/>
      </c>
      <c r="L405" t="str">
        <f>IFERROR(リレーチーム[[#This Row],[新記録判定クラス]],"")</f>
        <v/>
      </c>
      <c r="M405" t="str">
        <f>IFERROR(リレーチーム[[#This Row],[エントリータイム]],"")</f>
        <v/>
      </c>
      <c r="N405" t="str">
        <f>IFERROR(VLOOKUP(I405,色々!L:M,2,0),"")</f>
        <v/>
      </c>
      <c r="O405" s="48" t="str">
        <f>IFERROR(VLOOKUP(J405,色々!P:R,3,0),"")</f>
        <v/>
      </c>
      <c r="P405" s="48" t="str">
        <f>IFERROR(VLOOKUP(K405,色々!P:Q,2,0),"")</f>
        <v/>
      </c>
      <c r="Q405" s="48" t="str">
        <f>IFERROR(VLOOKUP(L405,クラス!B:C,2,0),"")</f>
        <v/>
      </c>
    </row>
    <row r="406" spans="5:17" x14ac:dyDescent="0.15">
      <c r="E406" t="str">
        <f>IFERROR(リレーチーム[[#This Row],[チーム番号]],"")</f>
        <v/>
      </c>
      <c r="F406" t="str">
        <f>IFERROR(リレーチーム[[#This Row],[チーム名]],"")</f>
        <v/>
      </c>
      <c r="G406" t="str">
        <f>IFERROR(リレーチーム[[#This Row],[チーム名カナ]],"")</f>
        <v/>
      </c>
      <c r="H406" t="str">
        <f>IFERROR(リレーチーム[[#This Row],[所属番号]],"")</f>
        <v/>
      </c>
      <c r="I406" t="str">
        <f>IFERROR(リレーチーム[[#This Row],[種目コード]],"")</f>
        <v/>
      </c>
      <c r="J406" t="str">
        <f>IFERROR(リレーチーム[[#This Row],[距離コード]],"")</f>
        <v/>
      </c>
      <c r="K406" t="str">
        <f>IFERROR(リレーチーム[[#This Row],[性別コード]],"")</f>
        <v/>
      </c>
      <c r="L406" t="str">
        <f>IFERROR(リレーチーム[[#This Row],[新記録判定クラス]],"")</f>
        <v/>
      </c>
      <c r="M406" t="str">
        <f>IFERROR(リレーチーム[[#This Row],[エントリータイム]],"")</f>
        <v/>
      </c>
      <c r="N406" t="str">
        <f>IFERROR(VLOOKUP(I406,色々!L:M,2,0),"")</f>
        <v/>
      </c>
      <c r="O406" s="48" t="str">
        <f>IFERROR(VLOOKUP(J406,色々!P:R,3,0),"")</f>
        <v/>
      </c>
      <c r="P406" s="48" t="str">
        <f>IFERROR(VLOOKUP(K406,色々!P:Q,2,0),"")</f>
        <v/>
      </c>
      <c r="Q406" s="48" t="str">
        <f>IFERROR(VLOOKUP(L406,クラス!B:C,2,0),"")</f>
        <v/>
      </c>
    </row>
    <row r="407" spans="5:17" x14ac:dyDescent="0.15">
      <c r="E407" t="str">
        <f>IFERROR(リレーチーム[[#This Row],[チーム番号]],"")</f>
        <v/>
      </c>
      <c r="F407" t="str">
        <f>IFERROR(リレーチーム[[#This Row],[チーム名]],"")</f>
        <v/>
      </c>
      <c r="G407" t="str">
        <f>IFERROR(リレーチーム[[#This Row],[チーム名カナ]],"")</f>
        <v/>
      </c>
      <c r="H407" t="str">
        <f>IFERROR(リレーチーム[[#This Row],[所属番号]],"")</f>
        <v/>
      </c>
      <c r="I407" t="str">
        <f>IFERROR(リレーチーム[[#This Row],[種目コード]],"")</f>
        <v/>
      </c>
      <c r="J407" t="str">
        <f>IFERROR(リレーチーム[[#This Row],[距離コード]],"")</f>
        <v/>
      </c>
      <c r="K407" t="str">
        <f>IFERROR(リレーチーム[[#This Row],[性別コード]],"")</f>
        <v/>
      </c>
      <c r="L407" t="str">
        <f>IFERROR(リレーチーム[[#This Row],[新記録判定クラス]],"")</f>
        <v/>
      </c>
      <c r="M407" t="str">
        <f>IFERROR(リレーチーム[[#This Row],[エントリータイム]],"")</f>
        <v/>
      </c>
      <c r="N407" t="str">
        <f>IFERROR(VLOOKUP(I407,色々!L:M,2,0),"")</f>
        <v/>
      </c>
      <c r="O407" s="48" t="str">
        <f>IFERROR(VLOOKUP(J407,色々!P:R,3,0),"")</f>
        <v/>
      </c>
      <c r="P407" s="48" t="str">
        <f>IFERROR(VLOOKUP(K407,色々!P:Q,2,0),"")</f>
        <v/>
      </c>
      <c r="Q407" s="48" t="str">
        <f>IFERROR(VLOOKUP(L407,クラス!B:C,2,0),"")</f>
        <v/>
      </c>
    </row>
    <row r="408" spans="5:17" x14ac:dyDescent="0.15">
      <c r="E408" t="str">
        <f>IFERROR(リレーチーム[[#This Row],[チーム番号]],"")</f>
        <v/>
      </c>
      <c r="F408" t="str">
        <f>IFERROR(リレーチーム[[#This Row],[チーム名]],"")</f>
        <v/>
      </c>
      <c r="G408" t="str">
        <f>IFERROR(リレーチーム[[#This Row],[チーム名カナ]],"")</f>
        <v/>
      </c>
      <c r="H408" t="str">
        <f>IFERROR(リレーチーム[[#This Row],[所属番号]],"")</f>
        <v/>
      </c>
      <c r="I408" t="str">
        <f>IFERROR(リレーチーム[[#This Row],[種目コード]],"")</f>
        <v/>
      </c>
      <c r="J408" t="str">
        <f>IFERROR(リレーチーム[[#This Row],[距離コード]],"")</f>
        <v/>
      </c>
      <c r="K408" t="str">
        <f>IFERROR(リレーチーム[[#This Row],[性別コード]],"")</f>
        <v/>
      </c>
      <c r="L408" t="str">
        <f>IFERROR(リレーチーム[[#This Row],[新記録判定クラス]],"")</f>
        <v/>
      </c>
      <c r="M408" t="str">
        <f>IFERROR(リレーチーム[[#This Row],[エントリータイム]],"")</f>
        <v/>
      </c>
      <c r="N408" t="str">
        <f>IFERROR(VLOOKUP(I408,色々!L:M,2,0),"")</f>
        <v/>
      </c>
      <c r="O408" s="48" t="str">
        <f>IFERROR(VLOOKUP(J408,色々!P:R,3,0),"")</f>
        <v/>
      </c>
      <c r="P408" s="48" t="str">
        <f>IFERROR(VLOOKUP(K408,色々!P:Q,2,0),"")</f>
        <v/>
      </c>
      <c r="Q408" s="48" t="str">
        <f>IFERROR(VLOOKUP(L408,クラス!B:C,2,0),"")</f>
        <v/>
      </c>
    </row>
    <row r="409" spans="5:17" x14ac:dyDescent="0.15">
      <c r="E409" t="str">
        <f>IFERROR(リレーチーム[[#This Row],[チーム番号]],"")</f>
        <v/>
      </c>
      <c r="F409" t="str">
        <f>IFERROR(リレーチーム[[#This Row],[チーム名]],"")</f>
        <v/>
      </c>
      <c r="G409" t="str">
        <f>IFERROR(リレーチーム[[#This Row],[チーム名カナ]],"")</f>
        <v/>
      </c>
      <c r="H409" t="str">
        <f>IFERROR(リレーチーム[[#This Row],[所属番号]],"")</f>
        <v/>
      </c>
      <c r="I409" t="str">
        <f>IFERROR(リレーチーム[[#This Row],[種目コード]],"")</f>
        <v/>
      </c>
      <c r="J409" t="str">
        <f>IFERROR(リレーチーム[[#This Row],[距離コード]],"")</f>
        <v/>
      </c>
      <c r="K409" t="str">
        <f>IFERROR(リレーチーム[[#This Row],[性別コード]],"")</f>
        <v/>
      </c>
      <c r="L409" t="str">
        <f>IFERROR(リレーチーム[[#This Row],[新記録判定クラス]],"")</f>
        <v/>
      </c>
      <c r="M409" t="str">
        <f>IFERROR(リレーチーム[[#This Row],[エントリータイム]],"")</f>
        <v/>
      </c>
      <c r="N409" t="str">
        <f>IFERROR(VLOOKUP(I409,色々!L:M,2,0),"")</f>
        <v/>
      </c>
      <c r="O409" s="48" t="str">
        <f>IFERROR(VLOOKUP(J409,色々!P:R,3,0),"")</f>
        <v/>
      </c>
      <c r="P409" s="48" t="str">
        <f>IFERROR(VLOOKUP(K409,色々!P:Q,2,0),"")</f>
        <v/>
      </c>
      <c r="Q409" s="48" t="str">
        <f>IFERROR(VLOOKUP(L409,クラス!B:C,2,0),"")</f>
        <v/>
      </c>
    </row>
    <row r="410" spans="5:17" x14ac:dyDescent="0.15">
      <c r="E410" t="str">
        <f>IFERROR(リレーチーム[[#This Row],[チーム番号]],"")</f>
        <v/>
      </c>
      <c r="F410" t="str">
        <f>IFERROR(リレーチーム[[#This Row],[チーム名]],"")</f>
        <v/>
      </c>
      <c r="G410" t="str">
        <f>IFERROR(リレーチーム[[#This Row],[チーム名カナ]],"")</f>
        <v/>
      </c>
      <c r="H410" t="str">
        <f>IFERROR(リレーチーム[[#This Row],[所属番号]],"")</f>
        <v/>
      </c>
      <c r="I410" t="str">
        <f>IFERROR(リレーチーム[[#This Row],[種目コード]],"")</f>
        <v/>
      </c>
      <c r="J410" t="str">
        <f>IFERROR(リレーチーム[[#This Row],[距離コード]],"")</f>
        <v/>
      </c>
      <c r="K410" t="str">
        <f>IFERROR(リレーチーム[[#This Row],[性別コード]],"")</f>
        <v/>
      </c>
      <c r="L410" t="str">
        <f>IFERROR(リレーチーム[[#This Row],[新記録判定クラス]],"")</f>
        <v/>
      </c>
      <c r="M410" t="str">
        <f>IFERROR(リレーチーム[[#This Row],[エントリータイム]],"")</f>
        <v/>
      </c>
      <c r="N410" t="str">
        <f>IFERROR(VLOOKUP(I410,色々!L:M,2,0),"")</f>
        <v/>
      </c>
      <c r="O410" s="48" t="str">
        <f>IFERROR(VLOOKUP(J410,色々!P:R,3,0),"")</f>
        <v/>
      </c>
      <c r="P410" s="48" t="str">
        <f>IFERROR(VLOOKUP(K410,色々!P:Q,2,0),"")</f>
        <v/>
      </c>
      <c r="Q410" s="48" t="str">
        <f>IFERROR(VLOOKUP(L410,クラス!B:C,2,0),"")</f>
        <v/>
      </c>
    </row>
    <row r="411" spans="5:17" x14ac:dyDescent="0.15">
      <c r="E411" t="str">
        <f>IFERROR(リレーチーム[[#This Row],[チーム番号]],"")</f>
        <v/>
      </c>
      <c r="F411" t="str">
        <f>IFERROR(リレーチーム[[#This Row],[チーム名]],"")</f>
        <v/>
      </c>
      <c r="G411" t="str">
        <f>IFERROR(リレーチーム[[#This Row],[チーム名カナ]],"")</f>
        <v/>
      </c>
      <c r="H411" t="str">
        <f>IFERROR(リレーチーム[[#This Row],[所属番号]],"")</f>
        <v/>
      </c>
      <c r="I411" t="str">
        <f>IFERROR(リレーチーム[[#This Row],[種目コード]],"")</f>
        <v/>
      </c>
      <c r="J411" t="str">
        <f>IFERROR(リレーチーム[[#This Row],[距離コード]],"")</f>
        <v/>
      </c>
      <c r="K411" t="str">
        <f>IFERROR(リレーチーム[[#This Row],[性別コード]],"")</f>
        <v/>
      </c>
      <c r="L411" t="str">
        <f>IFERROR(リレーチーム[[#This Row],[新記録判定クラス]],"")</f>
        <v/>
      </c>
      <c r="M411" t="str">
        <f>IFERROR(リレーチーム[[#This Row],[エントリータイム]],"")</f>
        <v/>
      </c>
      <c r="N411" t="str">
        <f>IFERROR(VLOOKUP(I411,色々!L:M,2,0),"")</f>
        <v/>
      </c>
      <c r="O411" s="48" t="str">
        <f>IFERROR(VLOOKUP(J411,色々!P:R,3,0),"")</f>
        <v/>
      </c>
      <c r="P411" s="48" t="str">
        <f>IFERROR(VLOOKUP(K411,色々!P:Q,2,0),"")</f>
        <v/>
      </c>
      <c r="Q411" s="48" t="str">
        <f>IFERROR(VLOOKUP(L411,クラス!B:C,2,0),"")</f>
        <v/>
      </c>
    </row>
    <row r="412" spans="5:17" x14ac:dyDescent="0.15">
      <c r="E412" t="str">
        <f>IFERROR(リレーチーム[[#This Row],[チーム番号]],"")</f>
        <v/>
      </c>
      <c r="F412" t="str">
        <f>IFERROR(リレーチーム[[#This Row],[チーム名]],"")</f>
        <v/>
      </c>
      <c r="G412" t="str">
        <f>IFERROR(リレーチーム[[#This Row],[チーム名カナ]],"")</f>
        <v/>
      </c>
      <c r="H412" t="str">
        <f>IFERROR(リレーチーム[[#This Row],[所属番号]],"")</f>
        <v/>
      </c>
      <c r="I412" t="str">
        <f>IFERROR(リレーチーム[[#This Row],[種目コード]],"")</f>
        <v/>
      </c>
      <c r="J412" t="str">
        <f>IFERROR(リレーチーム[[#This Row],[距離コード]],"")</f>
        <v/>
      </c>
      <c r="K412" t="str">
        <f>IFERROR(リレーチーム[[#This Row],[性別コード]],"")</f>
        <v/>
      </c>
      <c r="L412" t="str">
        <f>IFERROR(リレーチーム[[#This Row],[新記録判定クラス]],"")</f>
        <v/>
      </c>
      <c r="M412" t="str">
        <f>IFERROR(リレーチーム[[#This Row],[エントリータイム]],"")</f>
        <v/>
      </c>
      <c r="N412" t="str">
        <f>IFERROR(VLOOKUP(I412,色々!L:M,2,0),"")</f>
        <v/>
      </c>
      <c r="O412" s="48" t="str">
        <f>IFERROR(VLOOKUP(J412,色々!P:R,3,0),"")</f>
        <v/>
      </c>
      <c r="P412" s="48" t="str">
        <f>IFERROR(VLOOKUP(K412,色々!P:Q,2,0),"")</f>
        <v/>
      </c>
      <c r="Q412" s="48" t="str">
        <f>IFERROR(VLOOKUP(L412,クラス!B:C,2,0),"")</f>
        <v/>
      </c>
    </row>
    <row r="413" spans="5:17" x14ac:dyDescent="0.15">
      <c r="E413" t="str">
        <f>IFERROR(リレーチーム[[#This Row],[チーム番号]],"")</f>
        <v/>
      </c>
      <c r="F413" t="str">
        <f>IFERROR(リレーチーム[[#This Row],[チーム名]],"")</f>
        <v/>
      </c>
      <c r="G413" t="str">
        <f>IFERROR(リレーチーム[[#This Row],[チーム名カナ]],"")</f>
        <v/>
      </c>
      <c r="H413" t="str">
        <f>IFERROR(リレーチーム[[#This Row],[所属番号]],"")</f>
        <v/>
      </c>
      <c r="I413" t="str">
        <f>IFERROR(リレーチーム[[#This Row],[種目コード]],"")</f>
        <v/>
      </c>
      <c r="J413" t="str">
        <f>IFERROR(リレーチーム[[#This Row],[距離コード]],"")</f>
        <v/>
      </c>
      <c r="K413" t="str">
        <f>IFERROR(リレーチーム[[#This Row],[性別コード]],"")</f>
        <v/>
      </c>
      <c r="L413" t="str">
        <f>IFERROR(リレーチーム[[#This Row],[新記録判定クラス]],"")</f>
        <v/>
      </c>
      <c r="M413" t="str">
        <f>IFERROR(リレーチーム[[#This Row],[エントリータイム]],"")</f>
        <v/>
      </c>
      <c r="N413" t="str">
        <f>IFERROR(VLOOKUP(I413,色々!L:M,2,0),"")</f>
        <v/>
      </c>
      <c r="O413" s="48" t="str">
        <f>IFERROR(VLOOKUP(J413,色々!P:R,3,0),"")</f>
        <v/>
      </c>
      <c r="P413" s="48" t="str">
        <f>IFERROR(VLOOKUP(K413,色々!P:Q,2,0),"")</f>
        <v/>
      </c>
      <c r="Q413" s="48" t="str">
        <f>IFERROR(VLOOKUP(L413,クラス!B:C,2,0),"")</f>
        <v/>
      </c>
    </row>
    <row r="414" spans="5:17" x14ac:dyDescent="0.15">
      <c r="E414" t="str">
        <f>IFERROR(リレーチーム[[#This Row],[チーム番号]],"")</f>
        <v/>
      </c>
      <c r="F414" t="str">
        <f>IFERROR(リレーチーム[[#This Row],[チーム名]],"")</f>
        <v/>
      </c>
      <c r="G414" t="str">
        <f>IFERROR(リレーチーム[[#This Row],[チーム名カナ]],"")</f>
        <v/>
      </c>
      <c r="H414" t="str">
        <f>IFERROR(リレーチーム[[#This Row],[所属番号]],"")</f>
        <v/>
      </c>
      <c r="I414" t="str">
        <f>IFERROR(リレーチーム[[#This Row],[種目コード]],"")</f>
        <v/>
      </c>
      <c r="J414" t="str">
        <f>IFERROR(リレーチーム[[#This Row],[距離コード]],"")</f>
        <v/>
      </c>
      <c r="K414" t="str">
        <f>IFERROR(リレーチーム[[#This Row],[性別コード]],"")</f>
        <v/>
      </c>
      <c r="L414" t="str">
        <f>IFERROR(リレーチーム[[#This Row],[新記録判定クラス]],"")</f>
        <v/>
      </c>
      <c r="M414" t="str">
        <f>IFERROR(リレーチーム[[#This Row],[エントリータイム]],"")</f>
        <v/>
      </c>
      <c r="N414" t="str">
        <f>IFERROR(VLOOKUP(I414,色々!L:M,2,0),"")</f>
        <v/>
      </c>
      <c r="O414" s="48" t="str">
        <f>IFERROR(VLOOKUP(J414,色々!P:R,3,0),"")</f>
        <v/>
      </c>
      <c r="P414" s="48" t="str">
        <f>IFERROR(VLOOKUP(K414,色々!P:Q,2,0),"")</f>
        <v/>
      </c>
      <c r="Q414" s="48" t="str">
        <f>IFERROR(VLOOKUP(L414,クラス!B:C,2,0),"")</f>
        <v/>
      </c>
    </row>
    <row r="415" spans="5:17" x14ac:dyDescent="0.15">
      <c r="E415" t="str">
        <f>IFERROR(リレーチーム[[#This Row],[チーム番号]],"")</f>
        <v/>
      </c>
      <c r="F415" t="str">
        <f>IFERROR(リレーチーム[[#This Row],[チーム名]],"")</f>
        <v/>
      </c>
      <c r="G415" t="str">
        <f>IFERROR(リレーチーム[[#This Row],[チーム名カナ]],"")</f>
        <v/>
      </c>
      <c r="H415" t="str">
        <f>IFERROR(リレーチーム[[#This Row],[所属番号]],"")</f>
        <v/>
      </c>
      <c r="I415" t="str">
        <f>IFERROR(リレーチーム[[#This Row],[種目コード]],"")</f>
        <v/>
      </c>
      <c r="J415" t="str">
        <f>IFERROR(リレーチーム[[#This Row],[距離コード]],"")</f>
        <v/>
      </c>
      <c r="K415" t="str">
        <f>IFERROR(リレーチーム[[#This Row],[性別コード]],"")</f>
        <v/>
      </c>
      <c r="L415" t="str">
        <f>IFERROR(リレーチーム[[#This Row],[新記録判定クラス]],"")</f>
        <v/>
      </c>
      <c r="M415" t="str">
        <f>IFERROR(リレーチーム[[#This Row],[エントリータイム]],"")</f>
        <v/>
      </c>
      <c r="N415" t="str">
        <f>IFERROR(VLOOKUP(I415,色々!L:M,2,0),"")</f>
        <v/>
      </c>
      <c r="O415" s="48" t="str">
        <f>IFERROR(VLOOKUP(J415,色々!P:R,3,0),"")</f>
        <v/>
      </c>
      <c r="P415" s="48" t="str">
        <f>IFERROR(VLOOKUP(K415,色々!P:Q,2,0),"")</f>
        <v/>
      </c>
      <c r="Q415" s="48" t="str">
        <f>IFERROR(VLOOKUP(L415,クラス!B:C,2,0),"")</f>
        <v/>
      </c>
    </row>
    <row r="416" spans="5:17" x14ac:dyDescent="0.15">
      <c r="E416" t="str">
        <f>IFERROR(リレーチーム[[#This Row],[チーム番号]],"")</f>
        <v/>
      </c>
      <c r="F416" t="str">
        <f>IFERROR(リレーチーム[[#This Row],[チーム名]],"")</f>
        <v/>
      </c>
      <c r="G416" t="str">
        <f>IFERROR(リレーチーム[[#This Row],[チーム名カナ]],"")</f>
        <v/>
      </c>
      <c r="H416" t="str">
        <f>IFERROR(リレーチーム[[#This Row],[所属番号]],"")</f>
        <v/>
      </c>
      <c r="I416" t="str">
        <f>IFERROR(リレーチーム[[#This Row],[種目コード]],"")</f>
        <v/>
      </c>
      <c r="J416" t="str">
        <f>IFERROR(リレーチーム[[#This Row],[距離コード]],"")</f>
        <v/>
      </c>
      <c r="K416" t="str">
        <f>IFERROR(リレーチーム[[#This Row],[性別コード]],"")</f>
        <v/>
      </c>
      <c r="L416" t="str">
        <f>IFERROR(リレーチーム[[#This Row],[新記録判定クラス]],"")</f>
        <v/>
      </c>
      <c r="M416" t="str">
        <f>IFERROR(リレーチーム[[#This Row],[エントリータイム]],"")</f>
        <v/>
      </c>
      <c r="N416" t="str">
        <f>IFERROR(VLOOKUP(I416,色々!L:M,2,0),"")</f>
        <v/>
      </c>
      <c r="O416" s="48" t="str">
        <f>IFERROR(VLOOKUP(J416,色々!P:R,3,0),"")</f>
        <v/>
      </c>
      <c r="P416" s="48" t="str">
        <f>IFERROR(VLOOKUP(K416,色々!P:Q,2,0),"")</f>
        <v/>
      </c>
      <c r="Q416" s="48" t="str">
        <f>IFERROR(VLOOKUP(L416,クラス!B:C,2,0),"")</f>
        <v/>
      </c>
    </row>
    <row r="417" spans="5:17" x14ac:dyDescent="0.15">
      <c r="E417" t="str">
        <f>IFERROR(リレーチーム[[#This Row],[チーム番号]],"")</f>
        <v/>
      </c>
      <c r="F417" t="str">
        <f>IFERROR(リレーチーム[[#This Row],[チーム名]],"")</f>
        <v/>
      </c>
      <c r="G417" t="str">
        <f>IFERROR(リレーチーム[[#This Row],[チーム名カナ]],"")</f>
        <v/>
      </c>
      <c r="H417" t="str">
        <f>IFERROR(リレーチーム[[#This Row],[所属番号]],"")</f>
        <v/>
      </c>
      <c r="I417" t="str">
        <f>IFERROR(リレーチーム[[#This Row],[種目コード]],"")</f>
        <v/>
      </c>
      <c r="J417" t="str">
        <f>IFERROR(リレーチーム[[#This Row],[距離コード]],"")</f>
        <v/>
      </c>
      <c r="K417" t="str">
        <f>IFERROR(リレーチーム[[#This Row],[性別コード]],"")</f>
        <v/>
      </c>
      <c r="L417" t="str">
        <f>IFERROR(リレーチーム[[#This Row],[新記録判定クラス]],"")</f>
        <v/>
      </c>
      <c r="M417" t="str">
        <f>IFERROR(リレーチーム[[#This Row],[エントリータイム]],"")</f>
        <v/>
      </c>
      <c r="N417" t="str">
        <f>IFERROR(VLOOKUP(I417,色々!L:M,2,0),"")</f>
        <v/>
      </c>
      <c r="O417" s="48" t="str">
        <f>IFERROR(VLOOKUP(J417,色々!P:R,3,0),"")</f>
        <v/>
      </c>
      <c r="P417" s="48" t="str">
        <f>IFERROR(VLOOKUP(K417,色々!P:Q,2,0),"")</f>
        <v/>
      </c>
      <c r="Q417" s="48" t="str">
        <f>IFERROR(VLOOKUP(L417,クラス!B:C,2,0),"")</f>
        <v/>
      </c>
    </row>
    <row r="418" spans="5:17" x14ac:dyDescent="0.15">
      <c r="E418" t="str">
        <f>IFERROR(リレーチーム[[#This Row],[チーム番号]],"")</f>
        <v/>
      </c>
      <c r="F418" t="str">
        <f>IFERROR(リレーチーム[[#This Row],[チーム名]],"")</f>
        <v/>
      </c>
      <c r="G418" t="str">
        <f>IFERROR(リレーチーム[[#This Row],[チーム名カナ]],"")</f>
        <v/>
      </c>
      <c r="H418" t="str">
        <f>IFERROR(リレーチーム[[#This Row],[所属番号]],"")</f>
        <v/>
      </c>
      <c r="I418" t="str">
        <f>IFERROR(リレーチーム[[#This Row],[種目コード]],"")</f>
        <v/>
      </c>
      <c r="J418" t="str">
        <f>IFERROR(リレーチーム[[#This Row],[距離コード]],"")</f>
        <v/>
      </c>
      <c r="K418" t="str">
        <f>IFERROR(リレーチーム[[#This Row],[性別コード]],"")</f>
        <v/>
      </c>
      <c r="L418" t="str">
        <f>IFERROR(リレーチーム[[#This Row],[新記録判定クラス]],"")</f>
        <v/>
      </c>
      <c r="M418" t="str">
        <f>IFERROR(リレーチーム[[#This Row],[エントリータイム]],"")</f>
        <v/>
      </c>
      <c r="N418" t="str">
        <f>IFERROR(VLOOKUP(I418,色々!L:M,2,0),"")</f>
        <v/>
      </c>
      <c r="O418" s="48" t="str">
        <f>IFERROR(VLOOKUP(J418,色々!P:R,3,0),"")</f>
        <v/>
      </c>
      <c r="P418" s="48" t="str">
        <f>IFERROR(VLOOKUP(K418,色々!P:Q,2,0),"")</f>
        <v/>
      </c>
      <c r="Q418" s="48" t="str">
        <f>IFERROR(VLOOKUP(L418,クラス!B:C,2,0),"")</f>
        <v/>
      </c>
    </row>
    <row r="419" spans="5:17" x14ac:dyDescent="0.15">
      <c r="E419" t="str">
        <f>IFERROR(リレーチーム[[#This Row],[チーム番号]],"")</f>
        <v/>
      </c>
      <c r="F419" t="str">
        <f>IFERROR(リレーチーム[[#This Row],[チーム名]],"")</f>
        <v/>
      </c>
      <c r="G419" t="str">
        <f>IFERROR(リレーチーム[[#This Row],[チーム名カナ]],"")</f>
        <v/>
      </c>
      <c r="H419" t="str">
        <f>IFERROR(リレーチーム[[#This Row],[所属番号]],"")</f>
        <v/>
      </c>
      <c r="I419" t="str">
        <f>IFERROR(リレーチーム[[#This Row],[種目コード]],"")</f>
        <v/>
      </c>
      <c r="J419" t="str">
        <f>IFERROR(リレーチーム[[#This Row],[距離コード]],"")</f>
        <v/>
      </c>
      <c r="K419" t="str">
        <f>IFERROR(リレーチーム[[#This Row],[性別コード]],"")</f>
        <v/>
      </c>
      <c r="L419" t="str">
        <f>IFERROR(リレーチーム[[#This Row],[新記録判定クラス]],"")</f>
        <v/>
      </c>
      <c r="M419" t="str">
        <f>IFERROR(リレーチーム[[#This Row],[エントリータイム]],"")</f>
        <v/>
      </c>
      <c r="N419" t="str">
        <f>IFERROR(VLOOKUP(I419,色々!L:M,2,0),"")</f>
        <v/>
      </c>
      <c r="O419" s="48" t="str">
        <f>IFERROR(VLOOKUP(J419,色々!P:R,3,0),"")</f>
        <v/>
      </c>
      <c r="P419" s="48" t="str">
        <f>IFERROR(VLOOKUP(K419,色々!P:Q,2,0),"")</f>
        <v/>
      </c>
      <c r="Q419" s="48" t="str">
        <f>IFERROR(VLOOKUP(L419,クラス!B:C,2,0),"")</f>
        <v/>
      </c>
    </row>
    <row r="420" spans="5:17" x14ac:dyDescent="0.15">
      <c r="E420" t="str">
        <f>IFERROR(リレーチーム[[#This Row],[チーム番号]],"")</f>
        <v/>
      </c>
      <c r="F420" t="str">
        <f>IFERROR(リレーチーム[[#This Row],[チーム名]],"")</f>
        <v/>
      </c>
      <c r="G420" t="str">
        <f>IFERROR(リレーチーム[[#This Row],[チーム名カナ]],"")</f>
        <v/>
      </c>
      <c r="H420" t="str">
        <f>IFERROR(リレーチーム[[#This Row],[所属番号]],"")</f>
        <v/>
      </c>
      <c r="I420" t="str">
        <f>IFERROR(リレーチーム[[#This Row],[種目コード]],"")</f>
        <v/>
      </c>
      <c r="J420" t="str">
        <f>IFERROR(リレーチーム[[#This Row],[距離コード]],"")</f>
        <v/>
      </c>
      <c r="K420" t="str">
        <f>IFERROR(リレーチーム[[#This Row],[性別コード]],"")</f>
        <v/>
      </c>
      <c r="L420" t="str">
        <f>IFERROR(リレーチーム[[#This Row],[新記録判定クラス]],"")</f>
        <v/>
      </c>
      <c r="M420" t="str">
        <f>IFERROR(リレーチーム[[#This Row],[エントリータイム]],"")</f>
        <v/>
      </c>
      <c r="N420" t="str">
        <f>IFERROR(VLOOKUP(I420,色々!L:M,2,0),"")</f>
        <v/>
      </c>
      <c r="O420" s="48" t="str">
        <f>IFERROR(VLOOKUP(J420,色々!P:R,3,0),"")</f>
        <v/>
      </c>
      <c r="P420" s="48" t="str">
        <f>IFERROR(VLOOKUP(K420,色々!P:Q,2,0),"")</f>
        <v/>
      </c>
      <c r="Q420" s="48" t="str">
        <f>IFERROR(VLOOKUP(L420,クラス!B:C,2,0),"")</f>
        <v/>
      </c>
    </row>
    <row r="421" spans="5:17" x14ac:dyDescent="0.15">
      <c r="E421" t="str">
        <f>IFERROR(リレーチーム[[#This Row],[チーム番号]],"")</f>
        <v/>
      </c>
      <c r="F421" t="str">
        <f>IFERROR(リレーチーム[[#This Row],[チーム名]],"")</f>
        <v/>
      </c>
      <c r="G421" t="str">
        <f>IFERROR(リレーチーム[[#This Row],[チーム名カナ]],"")</f>
        <v/>
      </c>
      <c r="H421" t="str">
        <f>IFERROR(リレーチーム[[#This Row],[所属番号]],"")</f>
        <v/>
      </c>
      <c r="I421" t="str">
        <f>IFERROR(リレーチーム[[#This Row],[種目コード]],"")</f>
        <v/>
      </c>
      <c r="J421" t="str">
        <f>IFERROR(リレーチーム[[#This Row],[距離コード]],"")</f>
        <v/>
      </c>
      <c r="K421" t="str">
        <f>IFERROR(リレーチーム[[#This Row],[性別コード]],"")</f>
        <v/>
      </c>
      <c r="L421" t="str">
        <f>IFERROR(リレーチーム[[#This Row],[新記録判定クラス]],"")</f>
        <v/>
      </c>
      <c r="M421" t="str">
        <f>IFERROR(リレーチーム[[#This Row],[エントリータイム]],"")</f>
        <v/>
      </c>
      <c r="N421" t="str">
        <f>IFERROR(VLOOKUP(I421,色々!L:M,2,0),"")</f>
        <v/>
      </c>
      <c r="O421" s="48" t="str">
        <f>IFERROR(VLOOKUP(J421,色々!P:R,3,0),"")</f>
        <v/>
      </c>
      <c r="P421" s="48" t="str">
        <f>IFERROR(VLOOKUP(K421,色々!P:Q,2,0),"")</f>
        <v/>
      </c>
      <c r="Q421" s="48" t="str">
        <f>IFERROR(VLOOKUP(L421,クラス!B:C,2,0),"")</f>
        <v/>
      </c>
    </row>
    <row r="422" spans="5:17" x14ac:dyDescent="0.15">
      <c r="E422" t="str">
        <f>IFERROR(リレーチーム[[#This Row],[チーム番号]],"")</f>
        <v/>
      </c>
      <c r="F422" t="str">
        <f>IFERROR(リレーチーム[[#This Row],[チーム名]],"")</f>
        <v/>
      </c>
      <c r="G422" t="str">
        <f>IFERROR(リレーチーム[[#This Row],[チーム名カナ]],"")</f>
        <v/>
      </c>
      <c r="H422" t="str">
        <f>IFERROR(リレーチーム[[#This Row],[所属番号]],"")</f>
        <v/>
      </c>
      <c r="I422" t="str">
        <f>IFERROR(リレーチーム[[#This Row],[種目コード]],"")</f>
        <v/>
      </c>
      <c r="J422" t="str">
        <f>IFERROR(リレーチーム[[#This Row],[距離コード]],"")</f>
        <v/>
      </c>
      <c r="K422" t="str">
        <f>IFERROR(リレーチーム[[#This Row],[性別コード]],"")</f>
        <v/>
      </c>
      <c r="L422" t="str">
        <f>IFERROR(リレーチーム[[#This Row],[新記録判定クラス]],"")</f>
        <v/>
      </c>
      <c r="M422" t="str">
        <f>IFERROR(リレーチーム[[#This Row],[エントリータイム]],"")</f>
        <v/>
      </c>
      <c r="N422" t="str">
        <f>IFERROR(VLOOKUP(I422,色々!L:M,2,0),"")</f>
        <v/>
      </c>
      <c r="O422" s="48" t="str">
        <f>IFERROR(VLOOKUP(J422,色々!P:R,3,0),"")</f>
        <v/>
      </c>
      <c r="P422" s="48" t="str">
        <f>IFERROR(VLOOKUP(K422,色々!P:Q,2,0),"")</f>
        <v/>
      </c>
      <c r="Q422" s="48" t="str">
        <f>IFERROR(VLOOKUP(L422,クラス!B:C,2,0),"")</f>
        <v/>
      </c>
    </row>
    <row r="423" spans="5:17" x14ac:dyDescent="0.15">
      <c r="E423" t="str">
        <f>IFERROR(リレーチーム[[#This Row],[チーム番号]],"")</f>
        <v/>
      </c>
      <c r="F423" t="str">
        <f>IFERROR(リレーチーム[[#This Row],[チーム名]],"")</f>
        <v/>
      </c>
      <c r="G423" t="str">
        <f>IFERROR(リレーチーム[[#This Row],[チーム名カナ]],"")</f>
        <v/>
      </c>
      <c r="H423" t="str">
        <f>IFERROR(リレーチーム[[#This Row],[所属番号]],"")</f>
        <v/>
      </c>
      <c r="I423" t="str">
        <f>IFERROR(リレーチーム[[#This Row],[種目コード]],"")</f>
        <v/>
      </c>
      <c r="J423" t="str">
        <f>IFERROR(リレーチーム[[#This Row],[距離コード]],"")</f>
        <v/>
      </c>
      <c r="K423" t="str">
        <f>IFERROR(リレーチーム[[#This Row],[性別コード]],"")</f>
        <v/>
      </c>
      <c r="L423" t="str">
        <f>IFERROR(リレーチーム[[#This Row],[新記録判定クラス]],"")</f>
        <v/>
      </c>
      <c r="M423" t="str">
        <f>IFERROR(リレーチーム[[#This Row],[エントリータイム]],"")</f>
        <v/>
      </c>
      <c r="N423" t="str">
        <f>IFERROR(VLOOKUP(I423,色々!L:M,2,0),"")</f>
        <v/>
      </c>
      <c r="O423" s="48" t="str">
        <f>IFERROR(VLOOKUP(J423,色々!P:R,3,0),"")</f>
        <v/>
      </c>
      <c r="P423" s="48" t="str">
        <f>IFERROR(VLOOKUP(K423,色々!P:Q,2,0),"")</f>
        <v/>
      </c>
      <c r="Q423" s="48" t="str">
        <f>IFERROR(VLOOKUP(L423,クラス!B:C,2,0),"")</f>
        <v/>
      </c>
    </row>
    <row r="424" spans="5:17" x14ac:dyDescent="0.15">
      <c r="E424" t="str">
        <f>IFERROR(リレーチーム[[#This Row],[チーム番号]],"")</f>
        <v/>
      </c>
      <c r="F424" t="str">
        <f>IFERROR(リレーチーム[[#This Row],[チーム名]],"")</f>
        <v/>
      </c>
      <c r="G424" t="str">
        <f>IFERROR(リレーチーム[[#This Row],[チーム名カナ]],"")</f>
        <v/>
      </c>
      <c r="H424" t="str">
        <f>IFERROR(リレーチーム[[#This Row],[所属番号]],"")</f>
        <v/>
      </c>
      <c r="I424" t="str">
        <f>IFERROR(リレーチーム[[#This Row],[種目コード]],"")</f>
        <v/>
      </c>
      <c r="J424" t="str">
        <f>IFERROR(リレーチーム[[#This Row],[距離コード]],"")</f>
        <v/>
      </c>
      <c r="K424" t="str">
        <f>IFERROR(リレーチーム[[#This Row],[性別コード]],"")</f>
        <v/>
      </c>
      <c r="L424" t="str">
        <f>IFERROR(リレーチーム[[#This Row],[新記録判定クラス]],"")</f>
        <v/>
      </c>
      <c r="M424" t="str">
        <f>IFERROR(リレーチーム[[#This Row],[エントリータイム]],"")</f>
        <v/>
      </c>
      <c r="N424" t="str">
        <f>IFERROR(VLOOKUP(I424,色々!L:M,2,0),"")</f>
        <v/>
      </c>
      <c r="O424" s="48" t="str">
        <f>IFERROR(VLOOKUP(J424,色々!P:R,3,0),"")</f>
        <v/>
      </c>
      <c r="P424" s="48" t="str">
        <f>IFERROR(VLOOKUP(K424,色々!P:Q,2,0),"")</f>
        <v/>
      </c>
      <c r="Q424" s="48" t="str">
        <f>IFERROR(VLOOKUP(L424,クラス!B:C,2,0),"")</f>
        <v/>
      </c>
    </row>
    <row r="425" spans="5:17" x14ac:dyDescent="0.15">
      <c r="E425" t="str">
        <f>IFERROR(リレーチーム[[#This Row],[チーム番号]],"")</f>
        <v/>
      </c>
      <c r="F425" t="str">
        <f>IFERROR(リレーチーム[[#This Row],[チーム名]],"")</f>
        <v/>
      </c>
      <c r="G425" t="str">
        <f>IFERROR(リレーチーム[[#This Row],[チーム名カナ]],"")</f>
        <v/>
      </c>
      <c r="H425" t="str">
        <f>IFERROR(リレーチーム[[#This Row],[所属番号]],"")</f>
        <v/>
      </c>
      <c r="I425" t="str">
        <f>IFERROR(リレーチーム[[#This Row],[種目コード]],"")</f>
        <v/>
      </c>
      <c r="J425" t="str">
        <f>IFERROR(リレーチーム[[#This Row],[距離コード]],"")</f>
        <v/>
      </c>
      <c r="K425" t="str">
        <f>IFERROR(リレーチーム[[#This Row],[性別コード]],"")</f>
        <v/>
      </c>
      <c r="L425" t="str">
        <f>IFERROR(リレーチーム[[#This Row],[新記録判定クラス]],"")</f>
        <v/>
      </c>
      <c r="M425" t="str">
        <f>IFERROR(リレーチーム[[#This Row],[エントリータイム]],"")</f>
        <v/>
      </c>
      <c r="N425" t="str">
        <f>IFERROR(VLOOKUP(I425,色々!L:M,2,0),"")</f>
        <v/>
      </c>
      <c r="O425" s="48" t="str">
        <f>IFERROR(VLOOKUP(J425,色々!P:R,3,0),"")</f>
        <v/>
      </c>
      <c r="P425" s="48" t="str">
        <f>IFERROR(VLOOKUP(K425,色々!P:Q,2,0),"")</f>
        <v/>
      </c>
      <c r="Q425" s="48" t="str">
        <f>IFERROR(VLOOKUP(L425,クラス!B:C,2,0),"")</f>
        <v/>
      </c>
    </row>
    <row r="426" spans="5:17" x14ac:dyDescent="0.15">
      <c r="E426" t="str">
        <f>IFERROR(リレーチーム[[#This Row],[チーム番号]],"")</f>
        <v/>
      </c>
      <c r="F426" t="str">
        <f>IFERROR(リレーチーム[[#This Row],[チーム名]],"")</f>
        <v/>
      </c>
      <c r="G426" t="str">
        <f>IFERROR(リレーチーム[[#This Row],[チーム名カナ]],"")</f>
        <v/>
      </c>
      <c r="H426" t="str">
        <f>IFERROR(リレーチーム[[#This Row],[所属番号]],"")</f>
        <v/>
      </c>
      <c r="I426" t="str">
        <f>IFERROR(リレーチーム[[#This Row],[種目コード]],"")</f>
        <v/>
      </c>
      <c r="J426" t="str">
        <f>IFERROR(リレーチーム[[#This Row],[距離コード]],"")</f>
        <v/>
      </c>
      <c r="K426" t="str">
        <f>IFERROR(リレーチーム[[#This Row],[性別コード]],"")</f>
        <v/>
      </c>
      <c r="L426" t="str">
        <f>IFERROR(リレーチーム[[#This Row],[新記録判定クラス]],"")</f>
        <v/>
      </c>
      <c r="M426" t="str">
        <f>IFERROR(リレーチーム[[#This Row],[エントリータイム]],"")</f>
        <v/>
      </c>
      <c r="N426" t="str">
        <f>IFERROR(VLOOKUP(I426,色々!L:M,2,0),"")</f>
        <v/>
      </c>
      <c r="O426" s="48" t="str">
        <f>IFERROR(VLOOKUP(J426,色々!P:R,3,0),"")</f>
        <v/>
      </c>
      <c r="P426" s="48" t="str">
        <f>IFERROR(VLOOKUP(K426,色々!P:Q,2,0),"")</f>
        <v/>
      </c>
      <c r="Q426" s="48" t="str">
        <f>IFERROR(VLOOKUP(L426,クラス!B:C,2,0),"")</f>
        <v/>
      </c>
    </row>
    <row r="427" spans="5:17" x14ac:dyDescent="0.15">
      <c r="E427" t="str">
        <f>IFERROR(リレーチーム[[#This Row],[チーム番号]],"")</f>
        <v/>
      </c>
      <c r="F427" t="str">
        <f>IFERROR(リレーチーム[[#This Row],[チーム名]],"")</f>
        <v/>
      </c>
      <c r="G427" t="str">
        <f>IFERROR(リレーチーム[[#This Row],[チーム名カナ]],"")</f>
        <v/>
      </c>
      <c r="H427" t="str">
        <f>IFERROR(リレーチーム[[#This Row],[所属番号]],"")</f>
        <v/>
      </c>
      <c r="I427" t="str">
        <f>IFERROR(リレーチーム[[#This Row],[種目コード]],"")</f>
        <v/>
      </c>
      <c r="J427" t="str">
        <f>IFERROR(リレーチーム[[#This Row],[距離コード]],"")</f>
        <v/>
      </c>
      <c r="K427" t="str">
        <f>IFERROR(リレーチーム[[#This Row],[性別コード]],"")</f>
        <v/>
      </c>
      <c r="L427" t="str">
        <f>IFERROR(リレーチーム[[#This Row],[新記録判定クラス]],"")</f>
        <v/>
      </c>
      <c r="M427" t="str">
        <f>IFERROR(リレーチーム[[#This Row],[エントリータイム]],"")</f>
        <v/>
      </c>
      <c r="N427" t="str">
        <f>IFERROR(VLOOKUP(I427,色々!L:M,2,0),"")</f>
        <v/>
      </c>
      <c r="O427" s="48" t="str">
        <f>IFERROR(VLOOKUP(J427,色々!P:R,3,0),"")</f>
        <v/>
      </c>
      <c r="P427" s="48" t="str">
        <f>IFERROR(VLOOKUP(K427,色々!P:Q,2,0),"")</f>
        <v/>
      </c>
      <c r="Q427" s="48" t="str">
        <f>IFERROR(VLOOKUP(L427,クラス!B:C,2,0),"")</f>
        <v/>
      </c>
    </row>
    <row r="428" spans="5:17" x14ac:dyDescent="0.15">
      <c r="E428" t="str">
        <f>IFERROR(リレーチーム[[#This Row],[チーム番号]],"")</f>
        <v/>
      </c>
      <c r="F428" t="str">
        <f>IFERROR(リレーチーム[[#This Row],[チーム名]],"")</f>
        <v/>
      </c>
      <c r="G428" t="str">
        <f>IFERROR(リレーチーム[[#This Row],[チーム名カナ]],"")</f>
        <v/>
      </c>
      <c r="H428" t="str">
        <f>IFERROR(リレーチーム[[#This Row],[所属番号]],"")</f>
        <v/>
      </c>
      <c r="I428" t="str">
        <f>IFERROR(リレーチーム[[#This Row],[種目コード]],"")</f>
        <v/>
      </c>
      <c r="J428" t="str">
        <f>IFERROR(リレーチーム[[#This Row],[距離コード]],"")</f>
        <v/>
      </c>
      <c r="K428" t="str">
        <f>IFERROR(リレーチーム[[#This Row],[性別コード]],"")</f>
        <v/>
      </c>
      <c r="L428" t="str">
        <f>IFERROR(リレーチーム[[#This Row],[新記録判定クラス]],"")</f>
        <v/>
      </c>
      <c r="M428" t="str">
        <f>IFERROR(リレーチーム[[#This Row],[エントリータイム]],"")</f>
        <v/>
      </c>
      <c r="N428" t="str">
        <f>IFERROR(VLOOKUP(I428,色々!L:M,2,0),"")</f>
        <v/>
      </c>
      <c r="O428" s="48" t="str">
        <f>IFERROR(VLOOKUP(J428,色々!P:R,3,0),"")</f>
        <v/>
      </c>
      <c r="P428" s="48" t="str">
        <f>IFERROR(VLOOKUP(K428,色々!P:Q,2,0),"")</f>
        <v/>
      </c>
      <c r="Q428" s="48" t="str">
        <f>IFERROR(VLOOKUP(L428,クラス!B:C,2,0),"")</f>
        <v/>
      </c>
    </row>
    <row r="429" spans="5:17" x14ac:dyDescent="0.15">
      <c r="E429" t="str">
        <f>IFERROR(リレーチーム[[#This Row],[チーム番号]],"")</f>
        <v/>
      </c>
      <c r="F429" t="str">
        <f>IFERROR(リレーチーム[[#This Row],[チーム名]],"")</f>
        <v/>
      </c>
      <c r="G429" t="str">
        <f>IFERROR(リレーチーム[[#This Row],[チーム名カナ]],"")</f>
        <v/>
      </c>
      <c r="H429" t="str">
        <f>IFERROR(リレーチーム[[#This Row],[所属番号]],"")</f>
        <v/>
      </c>
      <c r="I429" t="str">
        <f>IFERROR(リレーチーム[[#This Row],[種目コード]],"")</f>
        <v/>
      </c>
      <c r="J429" t="str">
        <f>IFERROR(リレーチーム[[#This Row],[距離コード]],"")</f>
        <v/>
      </c>
      <c r="K429" t="str">
        <f>IFERROR(リレーチーム[[#This Row],[性別コード]],"")</f>
        <v/>
      </c>
      <c r="L429" t="str">
        <f>IFERROR(リレーチーム[[#This Row],[新記録判定クラス]],"")</f>
        <v/>
      </c>
      <c r="M429" t="str">
        <f>IFERROR(リレーチーム[[#This Row],[エントリータイム]],"")</f>
        <v/>
      </c>
      <c r="N429" t="str">
        <f>IFERROR(VLOOKUP(I429,色々!L:M,2,0),"")</f>
        <v/>
      </c>
      <c r="O429" s="48" t="str">
        <f>IFERROR(VLOOKUP(J429,色々!P:R,3,0),"")</f>
        <v/>
      </c>
      <c r="P429" s="48" t="str">
        <f>IFERROR(VLOOKUP(K429,色々!P:Q,2,0),"")</f>
        <v/>
      </c>
      <c r="Q429" s="48" t="str">
        <f>IFERROR(VLOOKUP(L429,クラス!B:C,2,0),"")</f>
        <v/>
      </c>
    </row>
    <row r="430" spans="5:17" x14ac:dyDescent="0.15">
      <c r="E430" t="str">
        <f>IFERROR(リレーチーム[[#This Row],[チーム番号]],"")</f>
        <v/>
      </c>
      <c r="F430" t="str">
        <f>IFERROR(リレーチーム[[#This Row],[チーム名]],"")</f>
        <v/>
      </c>
      <c r="G430" t="str">
        <f>IFERROR(リレーチーム[[#This Row],[チーム名カナ]],"")</f>
        <v/>
      </c>
      <c r="H430" t="str">
        <f>IFERROR(リレーチーム[[#This Row],[所属番号]],"")</f>
        <v/>
      </c>
      <c r="I430" t="str">
        <f>IFERROR(リレーチーム[[#This Row],[種目コード]],"")</f>
        <v/>
      </c>
      <c r="J430" t="str">
        <f>IFERROR(リレーチーム[[#This Row],[距離コード]],"")</f>
        <v/>
      </c>
      <c r="K430" t="str">
        <f>IFERROR(リレーチーム[[#This Row],[性別コード]],"")</f>
        <v/>
      </c>
      <c r="L430" t="str">
        <f>IFERROR(リレーチーム[[#This Row],[新記録判定クラス]],"")</f>
        <v/>
      </c>
      <c r="M430" t="str">
        <f>IFERROR(リレーチーム[[#This Row],[エントリータイム]],"")</f>
        <v/>
      </c>
      <c r="N430" t="str">
        <f>IFERROR(VLOOKUP(I430,色々!L:M,2,0),"")</f>
        <v/>
      </c>
      <c r="O430" s="48" t="str">
        <f>IFERROR(VLOOKUP(J430,色々!P:R,3,0),"")</f>
        <v/>
      </c>
      <c r="P430" s="48" t="str">
        <f>IFERROR(VLOOKUP(K430,色々!P:Q,2,0),"")</f>
        <v/>
      </c>
      <c r="Q430" s="48" t="str">
        <f>IFERROR(VLOOKUP(L430,クラス!B:C,2,0),"")</f>
        <v/>
      </c>
    </row>
    <row r="431" spans="5:17" x14ac:dyDescent="0.15">
      <c r="E431" t="str">
        <f>IFERROR(リレーチーム[[#This Row],[チーム番号]],"")</f>
        <v/>
      </c>
      <c r="F431" t="str">
        <f>IFERROR(リレーチーム[[#This Row],[チーム名]],"")</f>
        <v/>
      </c>
      <c r="G431" t="str">
        <f>IFERROR(リレーチーム[[#This Row],[チーム名カナ]],"")</f>
        <v/>
      </c>
      <c r="H431" t="str">
        <f>IFERROR(リレーチーム[[#This Row],[所属番号]],"")</f>
        <v/>
      </c>
      <c r="I431" t="str">
        <f>IFERROR(リレーチーム[[#This Row],[種目コード]],"")</f>
        <v/>
      </c>
      <c r="J431" t="str">
        <f>IFERROR(リレーチーム[[#This Row],[距離コード]],"")</f>
        <v/>
      </c>
      <c r="K431" t="str">
        <f>IFERROR(リレーチーム[[#This Row],[性別コード]],"")</f>
        <v/>
      </c>
      <c r="L431" t="str">
        <f>IFERROR(リレーチーム[[#This Row],[新記録判定クラス]],"")</f>
        <v/>
      </c>
      <c r="M431" t="str">
        <f>IFERROR(リレーチーム[[#This Row],[エントリータイム]],"")</f>
        <v/>
      </c>
      <c r="N431" t="str">
        <f>IFERROR(VLOOKUP(I431,色々!L:M,2,0),"")</f>
        <v/>
      </c>
      <c r="O431" s="48" t="str">
        <f>IFERROR(VLOOKUP(J431,色々!P:R,3,0),"")</f>
        <v/>
      </c>
      <c r="P431" s="48" t="str">
        <f>IFERROR(VLOOKUP(K431,色々!P:Q,2,0),"")</f>
        <v/>
      </c>
      <c r="Q431" s="48" t="str">
        <f>IFERROR(VLOOKUP(L431,クラス!B:C,2,0),"")</f>
        <v/>
      </c>
    </row>
    <row r="432" spans="5:17" x14ac:dyDescent="0.15">
      <c r="E432" t="str">
        <f>IFERROR(リレーチーム[[#This Row],[チーム番号]],"")</f>
        <v/>
      </c>
      <c r="F432" t="str">
        <f>IFERROR(リレーチーム[[#This Row],[チーム名]],"")</f>
        <v/>
      </c>
      <c r="G432" t="str">
        <f>IFERROR(リレーチーム[[#This Row],[チーム名カナ]],"")</f>
        <v/>
      </c>
      <c r="H432" t="str">
        <f>IFERROR(リレーチーム[[#This Row],[所属番号]],"")</f>
        <v/>
      </c>
      <c r="I432" t="str">
        <f>IFERROR(リレーチーム[[#This Row],[種目コード]],"")</f>
        <v/>
      </c>
      <c r="J432" t="str">
        <f>IFERROR(リレーチーム[[#This Row],[距離コード]],"")</f>
        <v/>
      </c>
      <c r="K432" t="str">
        <f>IFERROR(リレーチーム[[#This Row],[性別コード]],"")</f>
        <v/>
      </c>
      <c r="L432" t="str">
        <f>IFERROR(リレーチーム[[#This Row],[新記録判定クラス]],"")</f>
        <v/>
      </c>
      <c r="M432" t="str">
        <f>IFERROR(リレーチーム[[#This Row],[エントリータイム]],"")</f>
        <v/>
      </c>
      <c r="N432" t="str">
        <f>IFERROR(VLOOKUP(I432,色々!L:M,2,0),"")</f>
        <v/>
      </c>
      <c r="O432" s="48" t="str">
        <f>IFERROR(VLOOKUP(J432,色々!P:R,3,0),"")</f>
        <v/>
      </c>
      <c r="P432" s="48" t="str">
        <f>IFERROR(VLOOKUP(K432,色々!P:Q,2,0),"")</f>
        <v/>
      </c>
      <c r="Q432" s="48" t="str">
        <f>IFERROR(VLOOKUP(L432,クラス!B:C,2,0),"")</f>
        <v/>
      </c>
    </row>
    <row r="433" spans="5:17" x14ac:dyDescent="0.15">
      <c r="E433" t="str">
        <f>IFERROR(リレーチーム[[#This Row],[チーム番号]],"")</f>
        <v/>
      </c>
      <c r="F433" t="str">
        <f>IFERROR(リレーチーム[[#This Row],[チーム名]],"")</f>
        <v/>
      </c>
      <c r="G433" t="str">
        <f>IFERROR(リレーチーム[[#This Row],[チーム名カナ]],"")</f>
        <v/>
      </c>
      <c r="H433" t="str">
        <f>IFERROR(リレーチーム[[#This Row],[所属番号]],"")</f>
        <v/>
      </c>
      <c r="I433" t="str">
        <f>IFERROR(リレーチーム[[#This Row],[種目コード]],"")</f>
        <v/>
      </c>
      <c r="J433" t="str">
        <f>IFERROR(リレーチーム[[#This Row],[距離コード]],"")</f>
        <v/>
      </c>
      <c r="K433" t="str">
        <f>IFERROR(リレーチーム[[#This Row],[性別コード]],"")</f>
        <v/>
      </c>
      <c r="L433" t="str">
        <f>IFERROR(リレーチーム[[#This Row],[新記録判定クラス]],"")</f>
        <v/>
      </c>
      <c r="M433" t="str">
        <f>IFERROR(リレーチーム[[#This Row],[エントリータイム]],"")</f>
        <v/>
      </c>
      <c r="N433" t="str">
        <f>IFERROR(VLOOKUP(I433,色々!L:M,2,0),"")</f>
        <v/>
      </c>
      <c r="O433" s="48" t="str">
        <f>IFERROR(VLOOKUP(J433,色々!P:R,3,0),"")</f>
        <v/>
      </c>
      <c r="P433" s="48" t="str">
        <f>IFERROR(VLOOKUP(K433,色々!P:Q,2,0),"")</f>
        <v/>
      </c>
      <c r="Q433" s="48" t="str">
        <f>IFERROR(VLOOKUP(L433,クラス!B:C,2,0),"")</f>
        <v/>
      </c>
    </row>
    <row r="434" spans="5:17" x14ac:dyDescent="0.15">
      <c r="E434" t="str">
        <f>IFERROR(リレーチーム[[#This Row],[チーム番号]],"")</f>
        <v/>
      </c>
      <c r="F434" t="str">
        <f>IFERROR(リレーチーム[[#This Row],[チーム名]],"")</f>
        <v/>
      </c>
      <c r="G434" t="str">
        <f>IFERROR(リレーチーム[[#This Row],[チーム名カナ]],"")</f>
        <v/>
      </c>
      <c r="H434" t="str">
        <f>IFERROR(リレーチーム[[#This Row],[所属番号]],"")</f>
        <v/>
      </c>
      <c r="I434" t="str">
        <f>IFERROR(リレーチーム[[#This Row],[種目コード]],"")</f>
        <v/>
      </c>
      <c r="J434" t="str">
        <f>IFERROR(リレーチーム[[#This Row],[距離コード]],"")</f>
        <v/>
      </c>
      <c r="K434" t="str">
        <f>IFERROR(リレーチーム[[#This Row],[性別コード]],"")</f>
        <v/>
      </c>
      <c r="L434" t="str">
        <f>IFERROR(リレーチーム[[#This Row],[新記録判定クラス]],"")</f>
        <v/>
      </c>
      <c r="M434" t="str">
        <f>IFERROR(リレーチーム[[#This Row],[エントリータイム]],"")</f>
        <v/>
      </c>
      <c r="N434" t="str">
        <f>IFERROR(VLOOKUP(I434,色々!L:M,2,0),"")</f>
        <v/>
      </c>
      <c r="O434" s="48" t="str">
        <f>IFERROR(VLOOKUP(J434,色々!P:R,3,0),"")</f>
        <v/>
      </c>
      <c r="P434" s="48" t="str">
        <f>IFERROR(VLOOKUP(K434,色々!P:Q,2,0),"")</f>
        <v/>
      </c>
      <c r="Q434" s="48" t="str">
        <f>IFERROR(VLOOKUP(L434,クラス!B:C,2,0),"")</f>
        <v/>
      </c>
    </row>
    <row r="435" spans="5:17" x14ac:dyDescent="0.15">
      <c r="E435" t="str">
        <f>IFERROR(リレーチーム[[#This Row],[チーム番号]],"")</f>
        <v/>
      </c>
      <c r="F435" t="str">
        <f>IFERROR(リレーチーム[[#This Row],[チーム名]],"")</f>
        <v/>
      </c>
      <c r="G435" t="str">
        <f>IFERROR(リレーチーム[[#This Row],[チーム名カナ]],"")</f>
        <v/>
      </c>
      <c r="H435" t="str">
        <f>IFERROR(リレーチーム[[#This Row],[所属番号]],"")</f>
        <v/>
      </c>
      <c r="I435" t="str">
        <f>IFERROR(リレーチーム[[#This Row],[種目コード]],"")</f>
        <v/>
      </c>
      <c r="J435" t="str">
        <f>IFERROR(リレーチーム[[#This Row],[距離コード]],"")</f>
        <v/>
      </c>
      <c r="K435" t="str">
        <f>IFERROR(リレーチーム[[#This Row],[性別コード]],"")</f>
        <v/>
      </c>
      <c r="L435" t="str">
        <f>IFERROR(リレーチーム[[#This Row],[新記録判定クラス]],"")</f>
        <v/>
      </c>
      <c r="M435" t="str">
        <f>IFERROR(リレーチーム[[#This Row],[エントリータイム]],"")</f>
        <v/>
      </c>
      <c r="N435" t="str">
        <f>IFERROR(VLOOKUP(I435,色々!L:M,2,0),"")</f>
        <v/>
      </c>
      <c r="O435" s="48" t="str">
        <f>IFERROR(VLOOKUP(J435,色々!P:R,3,0),"")</f>
        <v/>
      </c>
      <c r="P435" s="48" t="str">
        <f>IFERROR(VLOOKUP(K435,色々!P:Q,2,0),"")</f>
        <v/>
      </c>
      <c r="Q435" s="48" t="str">
        <f>IFERROR(VLOOKUP(L435,クラス!B:C,2,0),"")</f>
        <v/>
      </c>
    </row>
    <row r="436" spans="5:17" x14ac:dyDescent="0.15">
      <c r="E436" t="str">
        <f>IFERROR(リレーチーム[[#This Row],[チーム番号]],"")</f>
        <v/>
      </c>
      <c r="F436" t="str">
        <f>IFERROR(リレーチーム[[#This Row],[チーム名]],"")</f>
        <v/>
      </c>
      <c r="G436" t="str">
        <f>IFERROR(リレーチーム[[#This Row],[チーム名カナ]],"")</f>
        <v/>
      </c>
      <c r="H436" t="str">
        <f>IFERROR(リレーチーム[[#This Row],[所属番号]],"")</f>
        <v/>
      </c>
      <c r="I436" t="str">
        <f>IFERROR(リレーチーム[[#This Row],[種目コード]],"")</f>
        <v/>
      </c>
      <c r="J436" t="str">
        <f>IFERROR(リレーチーム[[#This Row],[距離コード]],"")</f>
        <v/>
      </c>
      <c r="K436" t="str">
        <f>IFERROR(リレーチーム[[#This Row],[性別コード]],"")</f>
        <v/>
      </c>
      <c r="L436" t="str">
        <f>IFERROR(リレーチーム[[#This Row],[新記録判定クラス]],"")</f>
        <v/>
      </c>
      <c r="M436" t="str">
        <f>IFERROR(リレーチーム[[#This Row],[エントリータイム]],"")</f>
        <v/>
      </c>
      <c r="N436" t="str">
        <f>IFERROR(VLOOKUP(I436,色々!L:M,2,0),"")</f>
        <v/>
      </c>
      <c r="O436" s="48" t="str">
        <f>IFERROR(VLOOKUP(J436,色々!P:R,3,0),"")</f>
        <v/>
      </c>
      <c r="P436" s="48" t="str">
        <f>IFERROR(VLOOKUP(K436,色々!P:Q,2,0),"")</f>
        <v/>
      </c>
      <c r="Q436" s="48" t="str">
        <f>IFERROR(VLOOKUP(L436,クラス!B:C,2,0),"")</f>
        <v/>
      </c>
    </row>
    <row r="437" spans="5:17" x14ac:dyDescent="0.15">
      <c r="E437" t="str">
        <f>IFERROR(リレーチーム[[#This Row],[チーム番号]],"")</f>
        <v/>
      </c>
      <c r="F437" t="str">
        <f>IFERROR(リレーチーム[[#This Row],[チーム名]],"")</f>
        <v/>
      </c>
      <c r="G437" t="str">
        <f>IFERROR(リレーチーム[[#This Row],[チーム名カナ]],"")</f>
        <v/>
      </c>
      <c r="H437" t="str">
        <f>IFERROR(リレーチーム[[#This Row],[所属番号]],"")</f>
        <v/>
      </c>
      <c r="I437" t="str">
        <f>IFERROR(リレーチーム[[#This Row],[種目コード]],"")</f>
        <v/>
      </c>
      <c r="J437" t="str">
        <f>IFERROR(リレーチーム[[#This Row],[距離コード]],"")</f>
        <v/>
      </c>
      <c r="K437" t="str">
        <f>IFERROR(リレーチーム[[#This Row],[性別コード]],"")</f>
        <v/>
      </c>
      <c r="L437" t="str">
        <f>IFERROR(リレーチーム[[#This Row],[新記録判定クラス]],"")</f>
        <v/>
      </c>
      <c r="M437" t="str">
        <f>IFERROR(リレーチーム[[#This Row],[エントリータイム]],"")</f>
        <v/>
      </c>
      <c r="N437" t="str">
        <f>IFERROR(VLOOKUP(I437,色々!L:M,2,0),"")</f>
        <v/>
      </c>
      <c r="O437" s="48" t="str">
        <f>IFERROR(VLOOKUP(J437,色々!P:R,3,0),"")</f>
        <v/>
      </c>
      <c r="P437" s="48" t="str">
        <f>IFERROR(VLOOKUP(K437,色々!P:Q,2,0),"")</f>
        <v/>
      </c>
      <c r="Q437" s="48" t="str">
        <f>IFERROR(VLOOKUP(L437,クラス!B:C,2,0),"")</f>
        <v/>
      </c>
    </row>
    <row r="438" spans="5:17" x14ac:dyDescent="0.15">
      <c r="E438" t="str">
        <f>IFERROR(リレーチーム[[#This Row],[チーム番号]],"")</f>
        <v/>
      </c>
      <c r="F438" t="str">
        <f>IFERROR(リレーチーム[[#This Row],[チーム名]],"")</f>
        <v/>
      </c>
      <c r="G438" t="str">
        <f>IFERROR(リレーチーム[[#This Row],[チーム名カナ]],"")</f>
        <v/>
      </c>
      <c r="H438" t="str">
        <f>IFERROR(リレーチーム[[#This Row],[所属番号]],"")</f>
        <v/>
      </c>
      <c r="I438" t="str">
        <f>IFERROR(リレーチーム[[#This Row],[種目コード]],"")</f>
        <v/>
      </c>
      <c r="J438" t="str">
        <f>IFERROR(リレーチーム[[#This Row],[距離コード]],"")</f>
        <v/>
      </c>
      <c r="K438" t="str">
        <f>IFERROR(リレーチーム[[#This Row],[性別コード]],"")</f>
        <v/>
      </c>
      <c r="L438" t="str">
        <f>IFERROR(リレーチーム[[#This Row],[新記録判定クラス]],"")</f>
        <v/>
      </c>
      <c r="M438" t="str">
        <f>IFERROR(リレーチーム[[#This Row],[エントリータイム]],"")</f>
        <v/>
      </c>
      <c r="N438" t="str">
        <f>IFERROR(VLOOKUP(I438,色々!L:M,2,0),"")</f>
        <v/>
      </c>
      <c r="O438" s="48" t="str">
        <f>IFERROR(VLOOKUP(J438,色々!P:R,3,0),"")</f>
        <v/>
      </c>
      <c r="P438" s="48" t="str">
        <f>IFERROR(VLOOKUP(K438,色々!P:Q,2,0),"")</f>
        <v/>
      </c>
      <c r="Q438" s="48" t="str">
        <f>IFERROR(VLOOKUP(L438,クラス!B:C,2,0),"")</f>
        <v/>
      </c>
    </row>
    <row r="439" spans="5:17" x14ac:dyDescent="0.15">
      <c r="E439" t="str">
        <f>IFERROR(リレーチーム[[#This Row],[チーム番号]],"")</f>
        <v/>
      </c>
      <c r="F439" t="str">
        <f>IFERROR(リレーチーム[[#This Row],[チーム名]],"")</f>
        <v/>
      </c>
      <c r="G439" t="str">
        <f>IFERROR(リレーチーム[[#This Row],[チーム名カナ]],"")</f>
        <v/>
      </c>
      <c r="H439" t="str">
        <f>IFERROR(リレーチーム[[#This Row],[所属番号]],"")</f>
        <v/>
      </c>
      <c r="I439" t="str">
        <f>IFERROR(リレーチーム[[#This Row],[種目コード]],"")</f>
        <v/>
      </c>
      <c r="J439" t="str">
        <f>IFERROR(リレーチーム[[#This Row],[距離コード]],"")</f>
        <v/>
      </c>
      <c r="K439" t="str">
        <f>IFERROR(リレーチーム[[#This Row],[性別コード]],"")</f>
        <v/>
      </c>
      <c r="L439" t="str">
        <f>IFERROR(リレーチーム[[#This Row],[新記録判定クラス]],"")</f>
        <v/>
      </c>
      <c r="M439" t="str">
        <f>IFERROR(リレーチーム[[#This Row],[エントリータイム]],"")</f>
        <v/>
      </c>
      <c r="N439" t="str">
        <f>IFERROR(VLOOKUP(I439,色々!L:M,2,0),"")</f>
        <v/>
      </c>
      <c r="O439" s="48" t="str">
        <f>IFERROR(VLOOKUP(J439,色々!P:R,3,0),"")</f>
        <v/>
      </c>
      <c r="P439" s="48" t="str">
        <f>IFERROR(VLOOKUP(K439,色々!P:Q,2,0),"")</f>
        <v/>
      </c>
      <c r="Q439" s="48" t="str">
        <f>IFERROR(VLOOKUP(L439,クラス!B:C,2,0),"")</f>
        <v/>
      </c>
    </row>
    <row r="440" spans="5:17" x14ac:dyDescent="0.15">
      <c r="E440" t="str">
        <f>IFERROR(リレーチーム[[#This Row],[チーム番号]],"")</f>
        <v/>
      </c>
      <c r="F440" t="str">
        <f>IFERROR(リレーチーム[[#This Row],[チーム名]],"")</f>
        <v/>
      </c>
      <c r="G440" t="str">
        <f>IFERROR(リレーチーム[[#This Row],[チーム名カナ]],"")</f>
        <v/>
      </c>
      <c r="H440" t="str">
        <f>IFERROR(リレーチーム[[#This Row],[所属番号]],"")</f>
        <v/>
      </c>
      <c r="I440" t="str">
        <f>IFERROR(リレーチーム[[#This Row],[種目コード]],"")</f>
        <v/>
      </c>
      <c r="J440" t="str">
        <f>IFERROR(リレーチーム[[#This Row],[距離コード]],"")</f>
        <v/>
      </c>
      <c r="K440" t="str">
        <f>IFERROR(リレーチーム[[#This Row],[性別コード]],"")</f>
        <v/>
      </c>
      <c r="L440" t="str">
        <f>IFERROR(リレーチーム[[#This Row],[新記録判定クラス]],"")</f>
        <v/>
      </c>
      <c r="M440" t="str">
        <f>IFERROR(リレーチーム[[#This Row],[エントリータイム]],"")</f>
        <v/>
      </c>
      <c r="N440" t="str">
        <f>IFERROR(VLOOKUP(I440,色々!L:M,2,0),"")</f>
        <v/>
      </c>
      <c r="O440" s="48" t="str">
        <f>IFERROR(VLOOKUP(J440,色々!P:R,3,0),"")</f>
        <v/>
      </c>
      <c r="P440" s="48" t="str">
        <f>IFERROR(VLOOKUP(K440,色々!P:Q,2,0),"")</f>
        <v/>
      </c>
      <c r="Q440" s="48" t="str">
        <f>IFERROR(VLOOKUP(L440,クラス!B:C,2,0),"")</f>
        <v/>
      </c>
    </row>
    <row r="441" spans="5:17" x14ac:dyDescent="0.15">
      <c r="E441" t="str">
        <f>IFERROR(リレーチーム[[#This Row],[チーム番号]],"")</f>
        <v/>
      </c>
      <c r="F441" t="str">
        <f>IFERROR(リレーチーム[[#This Row],[チーム名]],"")</f>
        <v/>
      </c>
      <c r="G441" t="str">
        <f>IFERROR(リレーチーム[[#This Row],[チーム名カナ]],"")</f>
        <v/>
      </c>
      <c r="H441" t="str">
        <f>IFERROR(リレーチーム[[#This Row],[所属番号]],"")</f>
        <v/>
      </c>
      <c r="I441" t="str">
        <f>IFERROR(リレーチーム[[#This Row],[種目コード]],"")</f>
        <v/>
      </c>
      <c r="J441" t="str">
        <f>IFERROR(リレーチーム[[#This Row],[距離コード]],"")</f>
        <v/>
      </c>
      <c r="K441" t="str">
        <f>IFERROR(リレーチーム[[#This Row],[性別コード]],"")</f>
        <v/>
      </c>
      <c r="L441" t="str">
        <f>IFERROR(リレーチーム[[#This Row],[新記録判定クラス]],"")</f>
        <v/>
      </c>
      <c r="M441" t="str">
        <f>IFERROR(リレーチーム[[#This Row],[エントリータイム]],"")</f>
        <v/>
      </c>
      <c r="N441" t="str">
        <f>IFERROR(VLOOKUP(I441,色々!L:M,2,0),"")</f>
        <v/>
      </c>
      <c r="O441" s="48" t="str">
        <f>IFERROR(VLOOKUP(J441,色々!P:R,3,0),"")</f>
        <v/>
      </c>
      <c r="P441" s="48" t="str">
        <f>IFERROR(VLOOKUP(K441,色々!P:Q,2,0),"")</f>
        <v/>
      </c>
      <c r="Q441" s="48" t="str">
        <f>IFERROR(VLOOKUP(L441,クラス!B:C,2,0),"")</f>
        <v/>
      </c>
    </row>
    <row r="442" spans="5:17" x14ac:dyDescent="0.15">
      <c r="E442" t="str">
        <f>IFERROR(リレーチーム[[#This Row],[チーム番号]],"")</f>
        <v/>
      </c>
      <c r="F442" t="str">
        <f>IFERROR(リレーチーム[[#This Row],[チーム名]],"")</f>
        <v/>
      </c>
      <c r="G442" t="str">
        <f>IFERROR(リレーチーム[[#This Row],[チーム名カナ]],"")</f>
        <v/>
      </c>
      <c r="H442" t="str">
        <f>IFERROR(リレーチーム[[#This Row],[所属番号]],"")</f>
        <v/>
      </c>
      <c r="I442" t="str">
        <f>IFERROR(リレーチーム[[#This Row],[種目コード]],"")</f>
        <v/>
      </c>
      <c r="J442" t="str">
        <f>IFERROR(リレーチーム[[#This Row],[距離コード]],"")</f>
        <v/>
      </c>
      <c r="K442" t="str">
        <f>IFERROR(リレーチーム[[#This Row],[性別コード]],"")</f>
        <v/>
      </c>
      <c r="L442" t="str">
        <f>IFERROR(リレーチーム[[#This Row],[新記録判定クラス]],"")</f>
        <v/>
      </c>
      <c r="M442" t="str">
        <f>IFERROR(リレーチーム[[#This Row],[エントリータイム]],"")</f>
        <v/>
      </c>
      <c r="N442" t="str">
        <f>IFERROR(VLOOKUP(I442,色々!L:M,2,0),"")</f>
        <v/>
      </c>
      <c r="O442" s="48" t="str">
        <f>IFERROR(VLOOKUP(J442,色々!P:R,3,0),"")</f>
        <v/>
      </c>
      <c r="P442" s="48" t="str">
        <f>IFERROR(VLOOKUP(K442,色々!P:Q,2,0),"")</f>
        <v/>
      </c>
      <c r="Q442" s="48" t="str">
        <f>IFERROR(VLOOKUP(L442,クラス!B:C,2,0),"")</f>
        <v/>
      </c>
    </row>
    <row r="443" spans="5:17" x14ac:dyDescent="0.15">
      <c r="E443" t="str">
        <f>IFERROR(リレーチーム[[#This Row],[チーム番号]],"")</f>
        <v/>
      </c>
      <c r="F443" t="str">
        <f>IFERROR(リレーチーム[[#This Row],[チーム名]],"")</f>
        <v/>
      </c>
      <c r="G443" t="str">
        <f>IFERROR(リレーチーム[[#This Row],[チーム名カナ]],"")</f>
        <v/>
      </c>
      <c r="H443" t="str">
        <f>IFERROR(リレーチーム[[#This Row],[所属番号]],"")</f>
        <v/>
      </c>
      <c r="I443" t="str">
        <f>IFERROR(リレーチーム[[#This Row],[種目コード]],"")</f>
        <v/>
      </c>
      <c r="J443" t="str">
        <f>IFERROR(リレーチーム[[#This Row],[距離コード]],"")</f>
        <v/>
      </c>
      <c r="K443" t="str">
        <f>IFERROR(リレーチーム[[#This Row],[性別コード]],"")</f>
        <v/>
      </c>
      <c r="L443" t="str">
        <f>IFERROR(リレーチーム[[#This Row],[新記録判定クラス]],"")</f>
        <v/>
      </c>
      <c r="M443" t="str">
        <f>IFERROR(リレーチーム[[#This Row],[エントリータイム]],"")</f>
        <v/>
      </c>
      <c r="N443" t="str">
        <f>IFERROR(VLOOKUP(I443,色々!L:M,2,0),"")</f>
        <v/>
      </c>
      <c r="O443" s="48" t="str">
        <f>IFERROR(VLOOKUP(J443,色々!P:R,3,0),"")</f>
        <v/>
      </c>
      <c r="P443" s="48" t="str">
        <f>IFERROR(VLOOKUP(K443,色々!P:Q,2,0),"")</f>
        <v/>
      </c>
      <c r="Q443" s="48" t="str">
        <f>IFERROR(VLOOKUP(L443,クラス!B:C,2,0),"")</f>
        <v/>
      </c>
    </row>
    <row r="444" spans="5:17" x14ac:dyDescent="0.15">
      <c r="E444" t="str">
        <f>IFERROR(リレーチーム[[#This Row],[チーム番号]],"")</f>
        <v/>
      </c>
      <c r="F444" t="str">
        <f>IFERROR(リレーチーム[[#This Row],[チーム名]],"")</f>
        <v/>
      </c>
      <c r="G444" t="str">
        <f>IFERROR(リレーチーム[[#This Row],[チーム名カナ]],"")</f>
        <v/>
      </c>
      <c r="H444" t="str">
        <f>IFERROR(リレーチーム[[#This Row],[所属番号]],"")</f>
        <v/>
      </c>
      <c r="I444" t="str">
        <f>IFERROR(リレーチーム[[#This Row],[種目コード]],"")</f>
        <v/>
      </c>
      <c r="J444" t="str">
        <f>IFERROR(リレーチーム[[#This Row],[距離コード]],"")</f>
        <v/>
      </c>
      <c r="K444" t="str">
        <f>IFERROR(リレーチーム[[#This Row],[性別コード]],"")</f>
        <v/>
      </c>
      <c r="L444" t="str">
        <f>IFERROR(リレーチーム[[#This Row],[新記録判定クラス]],"")</f>
        <v/>
      </c>
      <c r="M444" t="str">
        <f>IFERROR(リレーチーム[[#This Row],[エントリータイム]],"")</f>
        <v/>
      </c>
      <c r="N444" t="str">
        <f>IFERROR(VLOOKUP(I444,色々!L:M,2,0),"")</f>
        <v/>
      </c>
      <c r="O444" s="48" t="str">
        <f>IFERROR(VLOOKUP(J444,色々!P:R,3,0),"")</f>
        <v/>
      </c>
      <c r="P444" s="48" t="str">
        <f>IFERROR(VLOOKUP(K444,色々!P:Q,2,0),"")</f>
        <v/>
      </c>
      <c r="Q444" s="48" t="str">
        <f>IFERROR(VLOOKUP(L444,クラス!B:C,2,0),"")</f>
        <v/>
      </c>
    </row>
    <row r="445" spans="5:17" x14ac:dyDescent="0.15">
      <c r="E445" t="str">
        <f>IFERROR(リレーチーム[[#This Row],[チーム番号]],"")</f>
        <v/>
      </c>
      <c r="F445" t="str">
        <f>IFERROR(リレーチーム[[#This Row],[チーム名]],"")</f>
        <v/>
      </c>
      <c r="G445" t="str">
        <f>IFERROR(リレーチーム[[#This Row],[チーム名カナ]],"")</f>
        <v/>
      </c>
      <c r="H445" t="str">
        <f>IFERROR(リレーチーム[[#This Row],[所属番号]],"")</f>
        <v/>
      </c>
      <c r="I445" t="str">
        <f>IFERROR(リレーチーム[[#This Row],[種目コード]],"")</f>
        <v/>
      </c>
      <c r="J445" t="str">
        <f>IFERROR(リレーチーム[[#This Row],[距離コード]],"")</f>
        <v/>
      </c>
      <c r="K445" t="str">
        <f>IFERROR(リレーチーム[[#This Row],[性別コード]],"")</f>
        <v/>
      </c>
      <c r="L445" t="str">
        <f>IFERROR(リレーチーム[[#This Row],[新記録判定クラス]],"")</f>
        <v/>
      </c>
      <c r="M445" t="str">
        <f>IFERROR(リレーチーム[[#This Row],[エントリータイム]],"")</f>
        <v/>
      </c>
      <c r="N445" t="str">
        <f>IFERROR(VLOOKUP(I445,色々!L:M,2,0),"")</f>
        <v/>
      </c>
      <c r="O445" s="48" t="str">
        <f>IFERROR(VLOOKUP(J445,色々!P:R,3,0),"")</f>
        <v/>
      </c>
      <c r="P445" s="48" t="str">
        <f>IFERROR(VLOOKUP(K445,色々!P:Q,2,0),"")</f>
        <v/>
      </c>
      <c r="Q445" s="48" t="str">
        <f>IFERROR(VLOOKUP(L445,クラス!B:C,2,0),"")</f>
        <v/>
      </c>
    </row>
    <row r="446" spans="5:17" x14ac:dyDescent="0.15">
      <c r="E446" t="str">
        <f>IFERROR(リレーチーム[[#This Row],[チーム番号]],"")</f>
        <v/>
      </c>
      <c r="F446" t="str">
        <f>IFERROR(リレーチーム[[#This Row],[チーム名]],"")</f>
        <v/>
      </c>
      <c r="G446" t="str">
        <f>IFERROR(リレーチーム[[#This Row],[チーム名カナ]],"")</f>
        <v/>
      </c>
      <c r="H446" t="str">
        <f>IFERROR(リレーチーム[[#This Row],[所属番号]],"")</f>
        <v/>
      </c>
      <c r="I446" t="str">
        <f>IFERROR(リレーチーム[[#This Row],[種目コード]],"")</f>
        <v/>
      </c>
      <c r="J446" t="str">
        <f>IFERROR(リレーチーム[[#This Row],[距離コード]],"")</f>
        <v/>
      </c>
      <c r="K446" t="str">
        <f>IFERROR(リレーチーム[[#This Row],[性別コード]],"")</f>
        <v/>
      </c>
      <c r="L446" t="str">
        <f>IFERROR(リレーチーム[[#This Row],[新記録判定クラス]],"")</f>
        <v/>
      </c>
      <c r="M446" t="str">
        <f>IFERROR(リレーチーム[[#This Row],[エントリータイム]],"")</f>
        <v/>
      </c>
      <c r="N446" t="str">
        <f>IFERROR(VLOOKUP(I446,色々!L:M,2,0),"")</f>
        <v/>
      </c>
      <c r="O446" s="48" t="str">
        <f>IFERROR(VLOOKUP(J446,色々!P:R,3,0),"")</f>
        <v/>
      </c>
      <c r="P446" s="48" t="str">
        <f>IFERROR(VLOOKUP(K446,色々!P:Q,2,0),"")</f>
        <v/>
      </c>
      <c r="Q446" s="48" t="str">
        <f>IFERROR(VLOOKUP(L446,クラス!B:C,2,0),"")</f>
        <v/>
      </c>
    </row>
    <row r="447" spans="5:17" x14ac:dyDescent="0.15">
      <c r="E447" t="str">
        <f>IFERROR(リレーチーム[[#This Row],[チーム番号]],"")</f>
        <v/>
      </c>
      <c r="F447" t="str">
        <f>IFERROR(リレーチーム[[#This Row],[チーム名]],"")</f>
        <v/>
      </c>
      <c r="G447" t="str">
        <f>IFERROR(リレーチーム[[#This Row],[チーム名カナ]],"")</f>
        <v/>
      </c>
      <c r="H447" t="str">
        <f>IFERROR(リレーチーム[[#This Row],[所属番号]],"")</f>
        <v/>
      </c>
      <c r="I447" t="str">
        <f>IFERROR(リレーチーム[[#This Row],[種目コード]],"")</f>
        <v/>
      </c>
      <c r="J447" t="str">
        <f>IFERROR(リレーチーム[[#This Row],[距離コード]],"")</f>
        <v/>
      </c>
      <c r="K447" t="str">
        <f>IFERROR(リレーチーム[[#This Row],[性別コード]],"")</f>
        <v/>
      </c>
      <c r="L447" t="str">
        <f>IFERROR(リレーチーム[[#This Row],[新記録判定クラス]],"")</f>
        <v/>
      </c>
      <c r="M447" t="str">
        <f>IFERROR(リレーチーム[[#This Row],[エントリータイム]],"")</f>
        <v/>
      </c>
      <c r="N447" t="str">
        <f>IFERROR(VLOOKUP(I447,色々!L:M,2,0),"")</f>
        <v/>
      </c>
      <c r="O447" s="48" t="str">
        <f>IFERROR(VLOOKUP(J447,色々!P:R,3,0),"")</f>
        <v/>
      </c>
      <c r="P447" s="48" t="str">
        <f>IFERROR(VLOOKUP(K447,色々!P:Q,2,0),"")</f>
        <v/>
      </c>
      <c r="Q447" s="48" t="str">
        <f>IFERROR(VLOOKUP(L447,クラス!B:C,2,0),"")</f>
        <v/>
      </c>
    </row>
    <row r="448" spans="5:17" x14ac:dyDescent="0.15">
      <c r="E448" t="str">
        <f>IFERROR(リレーチーム[[#This Row],[チーム番号]],"")</f>
        <v/>
      </c>
      <c r="F448" t="str">
        <f>IFERROR(リレーチーム[[#This Row],[チーム名]],"")</f>
        <v/>
      </c>
      <c r="G448" t="str">
        <f>IFERROR(リレーチーム[[#This Row],[チーム名カナ]],"")</f>
        <v/>
      </c>
      <c r="H448" t="str">
        <f>IFERROR(リレーチーム[[#This Row],[所属番号]],"")</f>
        <v/>
      </c>
      <c r="I448" t="str">
        <f>IFERROR(リレーチーム[[#This Row],[種目コード]],"")</f>
        <v/>
      </c>
      <c r="J448" t="str">
        <f>IFERROR(リレーチーム[[#This Row],[距離コード]],"")</f>
        <v/>
      </c>
      <c r="K448" t="str">
        <f>IFERROR(リレーチーム[[#This Row],[性別コード]],"")</f>
        <v/>
      </c>
      <c r="L448" t="str">
        <f>IFERROR(リレーチーム[[#This Row],[新記録判定クラス]],"")</f>
        <v/>
      </c>
      <c r="M448" t="str">
        <f>IFERROR(リレーチーム[[#This Row],[エントリータイム]],"")</f>
        <v/>
      </c>
      <c r="N448" t="str">
        <f>IFERROR(VLOOKUP(I448,色々!L:M,2,0),"")</f>
        <v/>
      </c>
      <c r="O448" s="48" t="str">
        <f>IFERROR(VLOOKUP(J448,色々!P:R,3,0),"")</f>
        <v/>
      </c>
      <c r="P448" s="48" t="str">
        <f>IFERROR(VLOOKUP(K448,色々!P:Q,2,0),"")</f>
        <v/>
      </c>
      <c r="Q448" s="48" t="str">
        <f>IFERROR(VLOOKUP(L448,クラス!B:C,2,0),"")</f>
        <v/>
      </c>
    </row>
    <row r="449" spans="5:17" x14ac:dyDescent="0.15">
      <c r="E449" t="str">
        <f>IFERROR(リレーチーム[[#This Row],[チーム番号]],"")</f>
        <v/>
      </c>
      <c r="F449" t="str">
        <f>IFERROR(リレーチーム[[#This Row],[チーム名]],"")</f>
        <v/>
      </c>
      <c r="G449" t="str">
        <f>IFERROR(リレーチーム[[#This Row],[チーム名カナ]],"")</f>
        <v/>
      </c>
      <c r="H449" t="str">
        <f>IFERROR(リレーチーム[[#This Row],[所属番号]],"")</f>
        <v/>
      </c>
      <c r="I449" t="str">
        <f>IFERROR(リレーチーム[[#This Row],[種目コード]],"")</f>
        <v/>
      </c>
      <c r="J449" t="str">
        <f>IFERROR(リレーチーム[[#This Row],[距離コード]],"")</f>
        <v/>
      </c>
      <c r="K449" t="str">
        <f>IFERROR(リレーチーム[[#This Row],[性別コード]],"")</f>
        <v/>
      </c>
      <c r="L449" t="str">
        <f>IFERROR(リレーチーム[[#This Row],[新記録判定クラス]],"")</f>
        <v/>
      </c>
      <c r="M449" t="str">
        <f>IFERROR(リレーチーム[[#This Row],[エントリータイム]],"")</f>
        <v/>
      </c>
      <c r="N449" t="str">
        <f>IFERROR(VLOOKUP(I449,色々!L:M,2,0),"")</f>
        <v/>
      </c>
      <c r="O449" s="48" t="str">
        <f>IFERROR(VLOOKUP(J449,色々!P:R,3,0),"")</f>
        <v/>
      </c>
      <c r="P449" s="48" t="str">
        <f>IFERROR(VLOOKUP(K449,色々!P:Q,2,0),"")</f>
        <v/>
      </c>
      <c r="Q449" s="48" t="str">
        <f>IFERROR(VLOOKUP(L449,クラス!B:C,2,0),"")</f>
        <v/>
      </c>
    </row>
    <row r="450" spans="5:17" x14ac:dyDescent="0.15">
      <c r="E450" t="str">
        <f>IFERROR(リレーチーム[[#This Row],[チーム番号]],"")</f>
        <v/>
      </c>
      <c r="F450" t="str">
        <f>IFERROR(リレーチーム[[#This Row],[チーム名]],"")</f>
        <v/>
      </c>
      <c r="G450" t="str">
        <f>IFERROR(リレーチーム[[#This Row],[チーム名カナ]],"")</f>
        <v/>
      </c>
      <c r="H450" t="str">
        <f>IFERROR(リレーチーム[[#This Row],[所属番号]],"")</f>
        <v/>
      </c>
      <c r="I450" t="str">
        <f>IFERROR(リレーチーム[[#This Row],[種目コード]],"")</f>
        <v/>
      </c>
      <c r="J450" t="str">
        <f>IFERROR(リレーチーム[[#This Row],[距離コード]],"")</f>
        <v/>
      </c>
      <c r="K450" t="str">
        <f>IFERROR(リレーチーム[[#This Row],[性別コード]],"")</f>
        <v/>
      </c>
      <c r="L450" t="str">
        <f>IFERROR(リレーチーム[[#This Row],[新記録判定クラス]],"")</f>
        <v/>
      </c>
      <c r="M450" t="str">
        <f>IFERROR(リレーチーム[[#This Row],[エントリータイム]],"")</f>
        <v/>
      </c>
      <c r="N450" t="str">
        <f>IFERROR(VLOOKUP(I450,色々!L:M,2,0),"")</f>
        <v/>
      </c>
      <c r="O450" s="48" t="str">
        <f>IFERROR(VLOOKUP(J450,色々!P:R,3,0),"")</f>
        <v/>
      </c>
      <c r="P450" s="48" t="str">
        <f>IFERROR(VLOOKUP(K450,色々!P:Q,2,0),"")</f>
        <v/>
      </c>
      <c r="Q450" s="48" t="str">
        <f>IFERROR(VLOOKUP(L450,クラス!B:C,2,0),"")</f>
        <v/>
      </c>
    </row>
    <row r="451" spans="5:17" x14ac:dyDescent="0.15">
      <c r="E451" t="str">
        <f>IFERROR(リレーチーム[[#This Row],[チーム番号]],"")</f>
        <v/>
      </c>
      <c r="F451" t="str">
        <f>IFERROR(リレーチーム[[#This Row],[チーム名]],"")</f>
        <v/>
      </c>
      <c r="G451" t="str">
        <f>IFERROR(リレーチーム[[#This Row],[チーム名カナ]],"")</f>
        <v/>
      </c>
      <c r="H451" t="str">
        <f>IFERROR(リレーチーム[[#This Row],[所属番号]],"")</f>
        <v/>
      </c>
      <c r="I451" t="str">
        <f>IFERROR(リレーチーム[[#This Row],[種目コード]],"")</f>
        <v/>
      </c>
      <c r="J451" t="str">
        <f>IFERROR(リレーチーム[[#This Row],[距離コード]],"")</f>
        <v/>
      </c>
      <c r="K451" t="str">
        <f>IFERROR(リレーチーム[[#This Row],[性別コード]],"")</f>
        <v/>
      </c>
      <c r="L451" t="str">
        <f>IFERROR(リレーチーム[[#This Row],[新記録判定クラス]],"")</f>
        <v/>
      </c>
      <c r="M451" t="str">
        <f>IFERROR(リレーチーム[[#This Row],[エントリータイム]],"")</f>
        <v/>
      </c>
      <c r="N451" t="str">
        <f>IFERROR(VLOOKUP(I451,色々!L:M,2,0),"")</f>
        <v/>
      </c>
      <c r="O451" s="48" t="str">
        <f>IFERROR(VLOOKUP(J451,色々!P:R,3,0),"")</f>
        <v/>
      </c>
      <c r="P451" s="48" t="str">
        <f>IFERROR(VLOOKUP(K451,色々!P:Q,2,0),"")</f>
        <v/>
      </c>
      <c r="Q451" s="48" t="str">
        <f>IFERROR(VLOOKUP(L451,クラス!B:C,2,0),"")</f>
        <v/>
      </c>
    </row>
    <row r="452" spans="5:17" x14ac:dyDescent="0.15">
      <c r="E452" t="str">
        <f>IFERROR(リレーチーム[[#This Row],[チーム番号]],"")</f>
        <v/>
      </c>
      <c r="F452" t="str">
        <f>IFERROR(リレーチーム[[#This Row],[チーム名]],"")</f>
        <v/>
      </c>
      <c r="G452" t="str">
        <f>IFERROR(リレーチーム[[#This Row],[チーム名カナ]],"")</f>
        <v/>
      </c>
      <c r="H452" t="str">
        <f>IFERROR(リレーチーム[[#This Row],[所属番号]],"")</f>
        <v/>
      </c>
      <c r="I452" t="str">
        <f>IFERROR(リレーチーム[[#This Row],[種目コード]],"")</f>
        <v/>
      </c>
      <c r="J452" t="str">
        <f>IFERROR(リレーチーム[[#This Row],[距離コード]],"")</f>
        <v/>
      </c>
      <c r="K452" t="str">
        <f>IFERROR(リレーチーム[[#This Row],[性別コード]],"")</f>
        <v/>
      </c>
      <c r="L452" t="str">
        <f>IFERROR(リレーチーム[[#This Row],[新記録判定クラス]],"")</f>
        <v/>
      </c>
      <c r="M452" t="str">
        <f>IFERROR(リレーチーム[[#This Row],[エントリータイム]],"")</f>
        <v/>
      </c>
      <c r="N452" t="str">
        <f>IFERROR(VLOOKUP(I452,色々!L:M,2,0),"")</f>
        <v/>
      </c>
      <c r="O452" s="48" t="str">
        <f>IFERROR(VLOOKUP(J452,色々!P:R,3,0),"")</f>
        <v/>
      </c>
      <c r="P452" s="48" t="str">
        <f>IFERROR(VLOOKUP(K452,色々!P:Q,2,0),"")</f>
        <v/>
      </c>
      <c r="Q452" s="48" t="str">
        <f>IFERROR(VLOOKUP(L452,クラス!B:C,2,0),"")</f>
        <v/>
      </c>
    </row>
    <row r="453" spans="5:17" x14ac:dyDescent="0.15">
      <c r="E453" t="str">
        <f>IFERROR(リレーチーム[[#This Row],[チーム番号]],"")</f>
        <v/>
      </c>
      <c r="F453" t="str">
        <f>IFERROR(リレーチーム[[#This Row],[チーム名]],"")</f>
        <v/>
      </c>
      <c r="G453" t="str">
        <f>IFERROR(リレーチーム[[#This Row],[チーム名カナ]],"")</f>
        <v/>
      </c>
      <c r="H453" t="str">
        <f>IFERROR(リレーチーム[[#This Row],[所属番号]],"")</f>
        <v/>
      </c>
      <c r="I453" t="str">
        <f>IFERROR(リレーチーム[[#This Row],[種目コード]],"")</f>
        <v/>
      </c>
      <c r="J453" t="str">
        <f>IFERROR(リレーチーム[[#This Row],[距離コード]],"")</f>
        <v/>
      </c>
      <c r="K453" t="str">
        <f>IFERROR(リレーチーム[[#This Row],[性別コード]],"")</f>
        <v/>
      </c>
      <c r="L453" t="str">
        <f>IFERROR(リレーチーム[[#This Row],[新記録判定クラス]],"")</f>
        <v/>
      </c>
      <c r="M453" t="str">
        <f>IFERROR(リレーチーム[[#This Row],[エントリータイム]],"")</f>
        <v/>
      </c>
      <c r="N453" t="str">
        <f>IFERROR(VLOOKUP(I453,色々!L:M,2,0),"")</f>
        <v/>
      </c>
      <c r="O453" s="48" t="str">
        <f>IFERROR(VLOOKUP(J453,色々!P:R,3,0),"")</f>
        <v/>
      </c>
      <c r="P453" s="48" t="str">
        <f>IFERROR(VLOOKUP(K453,色々!P:Q,2,0),"")</f>
        <v/>
      </c>
      <c r="Q453" s="48" t="str">
        <f>IFERROR(VLOOKUP(L453,クラス!B:C,2,0),"")</f>
        <v/>
      </c>
    </row>
    <row r="454" spans="5:17" x14ac:dyDescent="0.15">
      <c r="E454" t="str">
        <f>IFERROR(リレーチーム[[#This Row],[チーム番号]],"")</f>
        <v/>
      </c>
      <c r="F454" t="str">
        <f>IFERROR(リレーチーム[[#This Row],[チーム名]],"")</f>
        <v/>
      </c>
      <c r="G454" t="str">
        <f>IFERROR(リレーチーム[[#This Row],[チーム名カナ]],"")</f>
        <v/>
      </c>
      <c r="H454" t="str">
        <f>IFERROR(リレーチーム[[#This Row],[所属番号]],"")</f>
        <v/>
      </c>
      <c r="I454" t="str">
        <f>IFERROR(リレーチーム[[#This Row],[種目コード]],"")</f>
        <v/>
      </c>
      <c r="J454" t="str">
        <f>IFERROR(リレーチーム[[#This Row],[距離コード]],"")</f>
        <v/>
      </c>
      <c r="K454" t="str">
        <f>IFERROR(リレーチーム[[#This Row],[性別コード]],"")</f>
        <v/>
      </c>
      <c r="L454" t="str">
        <f>IFERROR(リレーチーム[[#This Row],[新記録判定クラス]],"")</f>
        <v/>
      </c>
      <c r="M454" t="str">
        <f>IFERROR(リレーチーム[[#This Row],[エントリータイム]],"")</f>
        <v/>
      </c>
      <c r="N454" t="str">
        <f>IFERROR(VLOOKUP(I454,色々!L:M,2,0),"")</f>
        <v/>
      </c>
      <c r="O454" s="48" t="str">
        <f>IFERROR(VLOOKUP(J454,色々!P:R,3,0),"")</f>
        <v/>
      </c>
      <c r="P454" s="48" t="str">
        <f>IFERROR(VLOOKUP(K454,色々!P:Q,2,0),"")</f>
        <v/>
      </c>
      <c r="Q454" s="48" t="str">
        <f>IFERROR(VLOOKUP(L454,クラス!B:C,2,0),"")</f>
        <v/>
      </c>
    </row>
    <row r="455" spans="5:17" x14ac:dyDescent="0.15">
      <c r="E455" t="str">
        <f>IFERROR(リレーチーム[[#This Row],[チーム番号]],"")</f>
        <v/>
      </c>
      <c r="F455" t="str">
        <f>IFERROR(リレーチーム[[#This Row],[チーム名]],"")</f>
        <v/>
      </c>
      <c r="G455" t="str">
        <f>IFERROR(リレーチーム[[#This Row],[チーム名カナ]],"")</f>
        <v/>
      </c>
      <c r="H455" t="str">
        <f>IFERROR(リレーチーム[[#This Row],[所属番号]],"")</f>
        <v/>
      </c>
      <c r="I455" t="str">
        <f>IFERROR(リレーチーム[[#This Row],[種目コード]],"")</f>
        <v/>
      </c>
      <c r="J455" t="str">
        <f>IFERROR(リレーチーム[[#This Row],[距離コード]],"")</f>
        <v/>
      </c>
      <c r="K455" t="str">
        <f>IFERROR(リレーチーム[[#This Row],[性別コード]],"")</f>
        <v/>
      </c>
      <c r="L455" t="str">
        <f>IFERROR(リレーチーム[[#This Row],[新記録判定クラス]],"")</f>
        <v/>
      </c>
      <c r="M455" t="str">
        <f>IFERROR(リレーチーム[[#This Row],[エントリータイム]],"")</f>
        <v/>
      </c>
      <c r="N455" t="str">
        <f>IFERROR(VLOOKUP(I455,色々!L:M,2,0),"")</f>
        <v/>
      </c>
      <c r="O455" s="48" t="str">
        <f>IFERROR(VLOOKUP(J455,色々!P:R,3,0),"")</f>
        <v/>
      </c>
      <c r="P455" s="48" t="str">
        <f>IFERROR(VLOOKUP(K455,色々!P:Q,2,0),"")</f>
        <v/>
      </c>
      <c r="Q455" s="48" t="str">
        <f>IFERROR(VLOOKUP(L455,クラス!B:C,2,0),"")</f>
        <v/>
      </c>
    </row>
    <row r="456" spans="5:17" x14ac:dyDescent="0.15">
      <c r="E456" t="str">
        <f>IFERROR(リレーチーム[[#This Row],[チーム番号]],"")</f>
        <v/>
      </c>
      <c r="F456" t="str">
        <f>IFERROR(リレーチーム[[#This Row],[チーム名]],"")</f>
        <v/>
      </c>
      <c r="G456" t="str">
        <f>IFERROR(リレーチーム[[#This Row],[チーム名カナ]],"")</f>
        <v/>
      </c>
      <c r="H456" t="str">
        <f>IFERROR(リレーチーム[[#This Row],[所属番号]],"")</f>
        <v/>
      </c>
      <c r="I456" t="str">
        <f>IFERROR(リレーチーム[[#This Row],[種目コード]],"")</f>
        <v/>
      </c>
      <c r="J456" t="str">
        <f>IFERROR(リレーチーム[[#This Row],[距離コード]],"")</f>
        <v/>
      </c>
      <c r="K456" t="str">
        <f>IFERROR(リレーチーム[[#This Row],[性別コード]],"")</f>
        <v/>
      </c>
      <c r="L456" t="str">
        <f>IFERROR(リレーチーム[[#This Row],[新記録判定クラス]],"")</f>
        <v/>
      </c>
      <c r="M456" t="str">
        <f>IFERROR(リレーチーム[[#This Row],[エントリータイム]],"")</f>
        <v/>
      </c>
      <c r="N456" t="str">
        <f>IFERROR(VLOOKUP(I456,色々!L:M,2,0),"")</f>
        <v/>
      </c>
      <c r="O456" s="48" t="str">
        <f>IFERROR(VLOOKUP(J456,色々!P:R,3,0),"")</f>
        <v/>
      </c>
      <c r="P456" s="48" t="str">
        <f>IFERROR(VLOOKUP(K456,色々!P:Q,2,0),"")</f>
        <v/>
      </c>
      <c r="Q456" s="48" t="str">
        <f>IFERROR(VLOOKUP(L456,クラス!B:C,2,0),"")</f>
        <v/>
      </c>
    </row>
    <row r="457" spans="5:17" x14ac:dyDescent="0.15">
      <c r="E457" t="str">
        <f>IFERROR(リレーチーム[[#This Row],[チーム番号]],"")</f>
        <v/>
      </c>
      <c r="F457" t="str">
        <f>IFERROR(リレーチーム[[#This Row],[チーム名]],"")</f>
        <v/>
      </c>
      <c r="G457" t="str">
        <f>IFERROR(リレーチーム[[#This Row],[チーム名カナ]],"")</f>
        <v/>
      </c>
      <c r="H457" t="str">
        <f>IFERROR(リレーチーム[[#This Row],[所属番号]],"")</f>
        <v/>
      </c>
      <c r="I457" t="str">
        <f>IFERROR(リレーチーム[[#This Row],[種目コード]],"")</f>
        <v/>
      </c>
      <c r="J457" t="str">
        <f>IFERROR(リレーチーム[[#This Row],[距離コード]],"")</f>
        <v/>
      </c>
      <c r="K457" t="str">
        <f>IFERROR(リレーチーム[[#This Row],[性別コード]],"")</f>
        <v/>
      </c>
      <c r="L457" t="str">
        <f>IFERROR(リレーチーム[[#This Row],[新記録判定クラス]],"")</f>
        <v/>
      </c>
      <c r="M457" t="str">
        <f>IFERROR(リレーチーム[[#This Row],[エントリータイム]],"")</f>
        <v/>
      </c>
      <c r="N457" t="str">
        <f>IFERROR(VLOOKUP(I457,色々!L:M,2,0),"")</f>
        <v/>
      </c>
      <c r="O457" s="48" t="str">
        <f>IFERROR(VLOOKUP(J457,色々!P:R,3,0),"")</f>
        <v/>
      </c>
      <c r="P457" s="48" t="str">
        <f>IFERROR(VLOOKUP(K457,色々!P:Q,2,0),"")</f>
        <v/>
      </c>
      <c r="Q457" s="48" t="str">
        <f>IFERROR(VLOOKUP(L457,クラス!B:C,2,0),"")</f>
        <v/>
      </c>
    </row>
    <row r="458" spans="5:17" x14ac:dyDescent="0.15">
      <c r="E458" t="str">
        <f>IFERROR(リレーチーム[[#This Row],[チーム番号]],"")</f>
        <v/>
      </c>
      <c r="F458" t="str">
        <f>IFERROR(リレーチーム[[#This Row],[チーム名]],"")</f>
        <v/>
      </c>
      <c r="G458" t="str">
        <f>IFERROR(リレーチーム[[#This Row],[チーム名カナ]],"")</f>
        <v/>
      </c>
      <c r="H458" t="str">
        <f>IFERROR(リレーチーム[[#This Row],[所属番号]],"")</f>
        <v/>
      </c>
      <c r="I458" t="str">
        <f>IFERROR(リレーチーム[[#This Row],[種目コード]],"")</f>
        <v/>
      </c>
      <c r="J458" t="str">
        <f>IFERROR(リレーチーム[[#This Row],[距離コード]],"")</f>
        <v/>
      </c>
      <c r="K458" t="str">
        <f>IFERROR(リレーチーム[[#This Row],[性別コード]],"")</f>
        <v/>
      </c>
      <c r="L458" t="str">
        <f>IFERROR(リレーチーム[[#This Row],[新記録判定クラス]],"")</f>
        <v/>
      </c>
      <c r="M458" t="str">
        <f>IFERROR(リレーチーム[[#This Row],[エントリータイム]],"")</f>
        <v/>
      </c>
      <c r="N458" t="str">
        <f>IFERROR(VLOOKUP(I458,色々!L:M,2,0),"")</f>
        <v/>
      </c>
      <c r="O458" s="48" t="str">
        <f>IFERROR(VLOOKUP(J458,色々!P:R,3,0),"")</f>
        <v/>
      </c>
      <c r="P458" s="48" t="str">
        <f>IFERROR(VLOOKUP(K458,色々!P:Q,2,0),"")</f>
        <v/>
      </c>
      <c r="Q458" s="48" t="str">
        <f>IFERROR(VLOOKUP(L458,クラス!B:C,2,0),"")</f>
        <v/>
      </c>
    </row>
    <row r="459" spans="5:17" x14ac:dyDescent="0.15">
      <c r="E459" t="str">
        <f>IFERROR(リレーチーム[[#This Row],[チーム番号]],"")</f>
        <v/>
      </c>
      <c r="F459" t="str">
        <f>IFERROR(リレーチーム[[#This Row],[チーム名]],"")</f>
        <v/>
      </c>
      <c r="G459" t="str">
        <f>IFERROR(リレーチーム[[#This Row],[チーム名カナ]],"")</f>
        <v/>
      </c>
      <c r="H459" t="str">
        <f>IFERROR(リレーチーム[[#This Row],[所属番号]],"")</f>
        <v/>
      </c>
      <c r="I459" t="str">
        <f>IFERROR(リレーチーム[[#This Row],[種目コード]],"")</f>
        <v/>
      </c>
      <c r="J459" t="str">
        <f>IFERROR(リレーチーム[[#This Row],[距離コード]],"")</f>
        <v/>
      </c>
      <c r="K459" t="str">
        <f>IFERROR(リレーチーム[[#This Row],[性別コード]],"")</f>
        <v/>
      </c>
      <c r="L459" t="str">
        <f>IFERROR(リレーチーム[[#This Row],[新記録判定クラス]],"")</f>
        <v/>
      </c>
      <c r="M459" t="str">
        <f>IFERROR(リレーチーム[[#This Row],[エントリータイム]],"")</f>
        <v/>
      </c>
      <c r="N459" t="str">
        <f>IFERROR(VLOOKUP(I459,色々!L:M,2,0),"")</f>
        <v/>
      </c>
      <c r="O459" s="48" t="str">
        <f>IFERROR(VLOOKUP(J459,色々!P:R,3,0),"")</f>
        <v/>
      </c>
      <c r="P459" s="48" t="str">
        <f>IFERROR(VLOOKUP(K459,色々!P:Q,2,0),"")</f>
        <v/>
      </c>
      <c r="Q459" s="48" t="str">
        <f>IFERROR(VLOOKUP(L459,クラス!B:C,2,0),"")</f>
        <v/>
      </c>
    </row>
    <row r="460" spans="5:17" x14ac:dyDescent="0.15">
      <c r="E460" t="str">
        <f>IFERROR(リレーチーム[[#This Row],[チーム番号]],"")</f>
        <v/>
      </c>
      <c r="F460" t="str">
        <f>IFERROR(リレーチーム[[#This Row],[チーム名]],"")</f>
        <v/>
      </c>
      <c r="G460" t="str">
        <f>IFERROR(リレーチーム[[#This Row],[チーム名カナ]],"")</f>
        <v/>
      </c>
      <c r="H460" t="str">
        <f>IFERROR(リレーチーム[[#This Row],[所属番号]],"")</f>
        <v/>
      </c>
      <c r="I460" t="str">
        <f>IFERROR(リレーチーム[[#This Row],[種目コード]],"")</f>
        <v/>
      </c>
      <c r="J460" t="str">
        <f>IFERROR(リレーチーム[[#This Row],[距離コード]],"")</f>
        <v/>
      </c>
      <c r="K460" t="str">
        <f>IFERROR(リレーチーム[[#This Row],[性別コード]],"")</f>
        <v/>
      </c>
      <c r="L460" t="str">
        <f>IFERROR(リレーチーム[[#This Row],[新記録判定クラス]],"")</f>
        <v/>
      </c>
      <c r="M460" t="str">
        <f>IFERROR(リレーチーム[[#This Row],[エントリータイム]],"")</f>
        <v/>
      </c>
      <c r="N460" t="str">
        <f>IFERROR(VLOOKUP(I460,色々!L:M,2,0),"")</f>
        <v/>
      </c>
      <c r="O460" s="48" t="str">
        <f>IFERROR(VLOOKUP(J460,色々!P:R,3,0),"")</f>
        <v/>
      </c>
      <c r="P460" s="48" t="str">
        <f>IFERROR(VLOOKUP(K460,色々!P:Q,2,0),"")</f>
        <v/>
      </c>
      <c r="Q460" s="48" t="str">
        <f>IFERROR(VLOOKUP(L460,クラス!B:C,2,0),"")</f>
        <v/>
      </c>
    </row>
    <row r="461" spans="5:17" x14ac:dyDescent="0.15">
      <c r="E461" t="str">
        <f>IFERROR(リレーチーム[[#This Row],[チーム番号]],"")</f>
        <v/>
      </c>
      <c r="F461" t="str">
        <f>IFERROR(リレーチーム[[#This Row],[チーム名]],"")</f>
        <v/>
      </c>
      <c r="G461" t="str">
        <f>IFERROR(リレーチーム[[#This Row],[チーム名カナ]],"")</f>
        <v/>
      </c>
      <c r="H461" t="str">
        <f>IFERROR(リレーチーム[[#This Row],[所属番号]],"")</f>
        <v/>
      </c>
      <c r="I461" t="str">
        <f>IFERROR(リレーチーム[[#This Row],[種目コード]],"")</f>
        <v/>
      </c>
      <c r="J461" t="str">
        <f>IFERROR(リレーチーム[[#This Row],[距離コード]],"")</f>
        <v/>
      </c>
      <c r="K461" t="str">
        <f>IFERROR(リレーチーム[[#This Row],[性別コード]],"")</f>
        <v/>
      </c>
      <c r="L461" t="str">
        <f>IFERROR(リレーチーム[[#This Row],[新記録判定クラス]],"")</f>
        <v/>
      </c>
      <c r="M461" t="str">
        <f>IFERROR(リレーチーム[[#This Row],[エントリータイム]],"")</f>
        <v/>
      </c>
      <c r="N461" t="str">
        <f>IFERROR(VLOOKUP(I461,色々!L:M,2,0),"")</f>
        <v/>
      </c>
      <c r="O461" s="48" t="str">
        <f>IFERROR(VLOOKUP(J461,色々!P:R,3,0),"")</f>
        <v/>
      </c>
      <c r="P461" s="48" t="str">
        <f>IFERROR(VLOOKUP(K461,色々!P:Q,2,0),"")</f>
        <v/>
      </c>
      <c r="Q461" s="48" t="str">
        <f>IFERROR(VLOOKUP(L461,クラス!B:C,2,0),"")</f>
        <v/>
      </c>
    </row>
    <row r="462" spans="5:17" x14ac:dyDescent="0.15">
      <c r="E462" t="str">
        <f>IFERROR(リレーチーム[[#This Row],[チーム番号]],"")</f>
        <v/>
      </c>
      <c r="F462" t="str">
        <f>IFERROR(リレーチーム[[#This Row],[チーム名]],"")</f>
        <v/>
      </c>
      <c r="G462" t="str">
        <f>IFERROR(リレーチーム[[#This Row],[チーム名カナ]],"")</f>
        <v/>
      </c>
      <c r="H462" t="str">
        <f>IFERROR(リレーチーム[[#This Row],[所属番号]],"")</f>
        <v/>
      </c>
      <c r="I462" t="str">
        <f>IFERROR(リレーチーム[[#This Row],[種目コード]],"")</f>
        <v/>
      </c>
      <c r="J462" t="str">
        <f>IFERROR(リレーチーム[[#This Row],[距離コード]],"")</f>
        <v/>
      </c>
      <c r="K462" t="str">
        <f>IFERROR(リレーチーム[[#This Row],[性別コード]],"")</f>
        <v/>
      </c>
      <c r="L462" t="str">
        <f>IFERROR(リレーチーム[[#This Row],[新記録判定クラス]],"")</f>
        <v/>
      </c>
      <c r="M462" t="str">
        <f>IFERROR(リレーチーム[[#This Row],[エントリータイム]],"")</f>
        <v/>
      </c>
      <c r="N462" t="str">
        <f>IFERROR(VLOOKUP(I462,色々!L:M,2,0),"")</f>
        <v/>
      </c>
      <c r="O462" s="48" t="str">
        <f>IFERROR(VLOOKUP(J462,色々!P:R,3,0),"")</f>
        <v/>
      </c>
      <c r="P462" s="48" t="str">
        <f>IFERROR(VLOOKUP(K462,色々!P:Q,2,0),"")</f>
        <v/>
      </c>
      <c r="Q462" s="48" t="str">
        <f>IFERROR(VLOOKUP(L462,クラス!B:C,2,0),"")</f>
        <v/>
      </c>
    </row>
    <row r="463" spans="5:17" x14ac:dyDescent="0.15">
      <c r="E463" t="str">
        <f>IFERROR(リレーチーム[[#This Row],[チーム番号]],"")</f>
        <v/>
      </c>
      <c r="F463" t="str">
        <f>IFERROR(リレーチーム[[#This Row],[チーム名]],"")</f>
        <v/>
      </c>
      <c r="G463" t="str">
        <f>IFERROR(リレーチーム[[#This Row],[チーム名カナ]],"")</f>
        <v/>
      </c>
      <c r="H463" t="str">
        <f>IFERROR(リレーチーム[[#This Row],[所属番号]],"")</f>
        <v/>
      </c>
      <c r="I463" t="str">
        <f>IFERROR(リレーチーム[[#This Row],[種目コード]],"")</f>
        <v/>
      </c>
      <c r="J463" t="str">
        <f>IFERROR(リレーチーム[[#This Row],[距離コード]],"")</f>
        <v/>
      </c>
      <c r="K463" t="str">
        <f>IFERROR(リレーチーム[[#This Row],[性別コード]],"")</f>
        <v/>
      </c>
      <c r="L463" t="str">
        <f>IFERROR(リレーチーム[[#This Row],[新記録判定クラス]],"")</f>
        <v/>
      </c>
      <c r="M463" t="str">
        <f>IFERROR(リレーチーム[[#This Row],[エントリータイム]],"")</f>
        <v/>
      </c>
      <c r="N463" t="str">
        <f>IFERROR(VLOOKUP(I463,色々!L:M,2,0),"")</f>
        <v/>
      </c>
      <c r="O463" s="48" t="str">
        <f>IFERROR(VLOOKUP(J463,色々!P:R,3,0),"")</f>
        <v/>
      </c>
      <c r="P463" s="48" t="str">
        <f>IFERROR(VLOOKUP(K463,色々!P:Q,2,0),"")</f>
        <v/>
      </c>
      <c r="Q463" s="48" t="str">
        <f>IFERROR(VLOOKUP(L463,クラス!B:C,2,0),"")</f>
        <v/>
      </c>
    </row>
    <row r="464" spans="5:17" x14ac:dyDescent="0.15">
      <c r="E464" t="str">
        <f>IFERROR(リレーチーム[[#This Row],[チーム番号]],"")</f>
        <v/>
      </c>
      <c r="F464" t="str">
        <f>IFERROR(リレーチーム[[#This Row],[チーム名]],"")</f>
        <v/>
      </c>
      <c r="G464" t="str">
        <f>IFERROR(リレーチーム[[#This Row],[チーム名カナ]],"")</f>
        <v/>
      </c>
      <c r="H464" t="str">
        <f>IFERROR(リレーチーム[[#This Row],[所属番号]],"")</f>
        <v/>
      </c>
      <c r="I464" t="str">
        <f>IFERROR(リレーチーム[[#This Row],[種目コード]],"")</f>
        <v/>
      </c>
      <c r="J464" t="str">
        <f>IFERROR(リレーチーム[[#This Row],[距離コード]],"")</f>
        <v/>
      </c>
      <c r="K464" t="str">
        <f>IFERROR(リレーチーム[[#This Row],[性別コード]],"")</f>
        <v/>
      </c>
      <c r="L464" t="str">
        <f>IFERROR(リレーチーム[[#This Row],[新記録判定クラス]],"")</f>
        <v/>
      </c>
      <c r="M464" t="str">
        <f>IFERROR(リレーチーム[[#This Row],[エントリータイム]],"")</f>
        <v/>
      </c>
      <c r="N464" t="str">
        <f>IFERROR(VLOOKUP(I464,色々!L:M,2,0),"")</f>
        <v/>
      </c>
      <c r="O464" s="48" t="str">
        <f>IFERROR(VLOOKUP(J464,色々!P:R,3,0),"")</f>
        <v/>
      </c>
      <c r="P464" s="48" t="str">
        <f>IFERROR(VLOOKUP(K464,色々!P:Q,2,0),"")</f>
        <v/>
      </c>
      <c r="Q464" s="48" t="str">
        <f>IFERROR(VLOOKUP(L464,クラス!B:C,2,0),"")</f>
        <v/>
      </c>
    </row>
    <row r="465" spans="5:17" x14ac:dyDescent="0.15">
      <c r="E465" t="str">
        <f>IFERROR(リレーチーム[[#This Row],[チーム番号]],"")</f>
        <v/>
      </c>
      <c r="F465" t="str">
        <f>IFERROR(リレーチーム[[#This Row],[チーム名]],"")</f>
        <v/>
      </c>
      <c r="G465" t="str">
        <f>IFERROR(リレーチーム[[#This Row],[チーム名カナ]],"")</f>
        <v/>
      </c>
      <c r="H465" t="str">
        <f>IFERROR(リレーチーム[[#This Row],[所属番号]],"")</f>
        <v/>
      </c>
      <c r="I465" t="str">
        <f>IFERROR(リレーチーム[[#This Row],[種目コード]],"")</f>
        <v/>
      </c>
      <c r="J465" t="str">
        <f>IFERROR(リレーチーム[[#This Row],[距離コード]],"")</f>
        <v/>
      </c>
      <c r="K465" t="str">
        <f>IFERROR(リレーチーム[[#This Row],[性別コード]],"")</f>
        <v/>
      </c>
      <c r="L465" t="str">
        <f>IFERROR(リレーチーム[[#This Row],[新記録判定クラス]],"")</f>
        <v/>
      </c>
      <c r="M465" t="str">
        <f>IFERROR(リレーチーム[[#This Row],[エントリータイム]],"")</f>
        <v/>
      </c>
      <c r="N465" t="str">
        <f>IFERROR(VLOOKUP(I465,色々!L:M,2,0),"")</f>
        <v/>
      </c>
      <c r="O465" s="48" t="str">
        <f>IFERROR(VLOOKUP(J465,色々!P:R,3,0),"")</f>
        <v/>
      </c>
      <c r="P465" s="48" t="str">
        <f>IFERROR(VLOOKUP(K465,色々!P:Q,2,0),"")</f>
        <v/>
      </c>
      <c r="Q465" s="48" t="str">
        <f>IFERROR(VLOOKUP(L465,クラス!B:C,2,0),"")</f>
        <v/>
      </c>
    </row>
    <row r="466" spans="5:17" x14ac:dyDescent="0.15">
      <c r="E466" t="str">
        <f>IFERROR(リレーチーム[[#This Row],[チーム番号]],"")</f>
        <v/>
      </c>
      <c r="F466" t="str">
        <f>IFERROR(リレーチーム[[#This Row],[チーム名]],"")</f>
        <v/>
      </c>
      <c r="G466" t="str">
        <f>IFERROR(リレーチーム[[#This Row],[チーム名カナ]],"")</f>
        <v/>
      </c>
      <c r="H466" t="str">
        <f>IFERROR(リレーチーム[[#This Row],[所属番号]],"")</f>
        <v/>
      </c>
      <c r="I466" t="str">
        <f>IFERROR(リレーチーム[[#This Row],[種目コード]],"")</f>
        <v/>
      </c>
      <c r="J466" t="str">
        <f>IFERROR(リレーチーム[[#This Row],[距離コード]],"")</f>
        <v/>
      </c>
      <c r="K466" t="str">
        <f>IFERROR(リレーチーム[[#This Row],[性別コード]],"")</f>
        <v/>
      </c>
      <c r="L466" t="str">
        <f>IFERROR(リレーチーム[[#This Row],[新記録判定クラス]],"")</f>
        <v/>
      </c>
      <c r="M466" t="str">
        <f>IFERROR(リレーチーム[[#This Row],[エントリータイム]],"")</f>
        <v/>
      </c>
      <c r="N466" t="str">
        <f>IFERROR(VLOOKUP(I466,色々!L:M,2,0),"")</f>
        <v/>
      </c>
      <c r="O466" s="48" t="str">
        <f>IFERROR(VLOOKUP(J466,色々!P:R,3,0),"")</f>
        <v/>
      </c>
      <c r="P466" s="48" t="str">
        <f>IFERROR(VLOOKUP(K466,色々!P:Q,2,0),"")</f>
        <v/>
      </c>
      <c r="Q466" s="48" t="str">
        <f>IFERROR(VLOOKUP(L466,クラス!B:C,2,0),"")</f>
        <v/>
      </c>
    </row>
    <row r="467" spans="5:17" x14ac:dyDescent="0.15">
      <c r="E467" t="str">
        <f>IFERROR(リレーチーム[[#This Row],[チーム番号]],"")</f>
        <v/>
      </c>
      <c r="F467" t="str">
        <f>IFERROR(リレーチーム[[#This Row],[チーム名]],"")</f>
        <v/>
      </c>
      <c r="G467" t="str">
        <f>IFERROR(リレーチーム[[#This Row],[チーム名カナ]],"")</f>
        <v/>
      </c>
      <c r="H467" t="str">
        <f>IFERROR(リレーチーム[[#This Row],[所属番号]],"")</f>
        <v/>
      </c>
      <c r="I467" t="str">
        <f>IFERROR(リレーチーム[[#This Row],[種目コード]],"")</f>
        <v/>
      </c>
      <c r="J467" t="str">
        <f>IFERROR(リレーチーム[[#This Row],[距離コード]],"")</f>
        <v/>
      </c>
      <c r="K467" t="str">
        <f>IFERROR(リレーチーム[[#This Row],[性別コード]],"")</f>
        <v/>
      </c>
      <c r="L467" t="str">
        <f>IFERROR(リレーチーム[[#This Row],[新記録判定クラス]],"")</f>
        <v/>
      </c>
      <c r="M467" t="str">
        <f>IFERROR(リレーチーム[[#This Row],[エントリータイム]],"")</f>
        <v/>
      </c>
      <c r="N467" t="str">
        <f>IFERROR(VLOOKUP(I467,色々!L:M,2,0),"")</f>
        <v/>
      </c>
      <c r="O467" s="48" t="str">
        <f>IFERROR(VLOOKUP(J467,色々!P:R,3,0),"")</f>
        <v/>
      </c>
      <c r="P467" s="48" t="str">
        <f>IFERROR(VLOOKUP(K467,色々!P:Q,2,0),"")</f>
        <v/>
      </c>
      <c r="Q467" s="48" t="str">
        <f>IFERROR(VLOOKUP(L467,クラス!B:C,2,0),"")</f>
        <v/>
      </c>
    </row>
    <row r="468" spans="5:17" x14ac:dyDescent="0.15">
      <c r="E468" t="str">
        <f>IFERROR(リレーチーム[[#This Row],[チーム番号]],"")</f>
        <v/>
      </c>
      <c r="F468" t="str">
        <f>IFERROR(リレーチーム[[#This Row],[チーム名]],"")</f>
        <v/>
      </c>
      <c r="G468" t="str">
        <f>IFERROR(リレーチーム[[#This Row],[チーム名カナ]],"")</f>
        <v/>
      </c>
      <c r="H468" t="str">
        <f>IFERROR(リレーチーム[[#This Row],[所属番号]],"")</f>
        <v/>
      </c>
      <c r="I468" t="str">
        <f>IFERROR(リレーチーム[[#This Row],[種目コード]],"")</f>
        <v/>
      </c>
      <c r="J468" t="str">
        <f>IFERROR(リレーチーム[[#This Row],[距離コード]],"")</f>
        <v/>
      </c>
      <c r="K468" t="str">
        <f>IFERROR(リレーチーム[[#This Row],[性別コード]],"")</f>
        <v/>
      </c>
      <c r="L468" t="str">
        <f>IFERROR(リレーチーム[[#This Row],[新記録判定クラス]],"")</f>
        <v/>
      </c>
      <c r="M468" t="str">
        <f>IFERROR(リレーチーム[[#This Row],[エントリータイム]],"")</f>
        <v/>
      </c>
      <c r="N468" t="str">
        <f>IFERROR(VLOOKUP(I468,色々!L:M,2,0),"")</f>
        <v/>
      </c>
      <c r="O468" s="48" t="str">
        <f>IFERROR(VLOOKUP(J468,色々!P:R,3,0),"")</f>
        <v/>
      </c>
      <c r="P468" s="48" t="str">
        <f>IFERROR(VLOOKUP(K468,色々!P:Q,2,0),"")</f>
        <v/>
      </c>
      <c r="Q468" s="48" t="str">
        <f>IFERROR(VLOOKUP(L468,クラス!B:C,2,0),"")</f>
        <v/>
      </c>
    </row>
    <row r="469" spans="5:17" x14ac:dyDescent="0.15">
      <c r="E469" t="str">
        <f>IFERROR(リレーチーム[[#This Row],[チーム番号]],"")</f>
        <v/>
      </c>
      <c r="F469" t="str">
        <f>IFERROR(リレーチーム[[#This Row],[チーム名]],"")</f>
        <v/>
      </c>
      <c r="G469" t="str">
        <f>IFERROR(リレーチーム[[#This Row],[チーム名カナ]],"")</f>
        <v/>
      </c>
      <c r="H469" t="str">
        <f>IFERROR(リレーチーム[[#This Row],[所属番号]],"")</f>
        <v/>
      </c>
      <c r="I469" t="str">
        <f>IFERROR(リレーチーム[[#This Row],[種目コード]],"")</f>
        <v/>
      </c>
      <c r="J469" t="str">
        <f>IFERROR(リレーチーム[[#This Row],[距離コード]],"")</f>
        <v/>
      </c>
      <c r="K469" t="str">
        <f>IFERROR(リレーチーム[[#This Row],[性別コード]],"")</f>
        <v/>
      </c>
      <c r="L469" t="str">
        <f>IFERROR(リレーチーム[[#This Row],[新記録判定クラス]],"")</f>
        <v/>
      </c>
      <c r="M469" t="str">
        <f>IFERROR(リレーチーム[[#This Row],[エントリータイム]],"")</f>
        <v/>
      </c>
      <c r="N469" t="str">
        <f>IFERROR(VLOOKUP(I469,色々!L:M,2,0),"")</f>
        <v/>
      </c>
      <c r="O469" s="48" t="str">
        <f>IFERROR(VLOOKUP(J469,色々!P:R,3,0),"")</f>
        <v/>
      </c>
      <c r="P469" s="48" t="str">
        <f>IFERROR(VLOOKUP(K469,色々!P:Q,2,0),"")</f>
        <v/>
      </c>
      <c r="Q469" s="48" t="str">
        <f>IFERROR(VLOOKUP(L469,クラス!B:C,2,0),"")</f>
        <v/>
      </c>
    </row>
    <row r="470" spans="5:17" x14ac:dyDescent="0.15">
      <c r="E470" t="str">
        <f>IFERROR(リレーチーム[[#This Row],[チーム番号]],"")</f>
        <v/>
      </c>
      <c r="F470" t="str">
        <f>IFERROR(リレーチーム[[#This Row],[チーム名]],"")</f>
        <v/>
      </c>
      <c r="G470" t="str">
        <f>IFERROR(リレーチーム[[#This Row],[チーム名カナ]],"")</f>
        <v/>
      </c>
      <c r="H470" t="str">
        <f>IFERROR(リレーチーム[[#This Row],[所属番号]],"")</f>
        <v/>
      </c>
      <c r="I470" t="str">
        <f>IFERROR(リレーチーム[[#This Row],[種目コード]],"")</f>
        <v/>
      </c>
      <c r="J470" t="str">
        <f>IFERROR(リレーチーム[[#This Row],[距離コード]],"")</f>
        <v/>
      </c>
      <c r="K470" t="str">
        <f>IFERROR(リレーチーム[[#This Row],[性別コード]],"")</f>
        <v/>
      </c>
      <c r="L470" t="str">
        <f>IFERROR(リレーチーム[[#This Row],[新記録判定クラス]],"")</f>
        <v/>
      </c>
      <c r="M470" t="str">
        <f>IFERROR(リレーチーム[[#This Row],[エントリータイム]],"")</f>
        <v/>
      </c>
      <c r="N470" t="str">
        <f>IFERROR(VLOOKUP(I470,色々!L:M,2,0),"")</f>
        <v/>
      </c>
      <c r="O470" s="48" t="str">
        <f>IFERROR(VLOOKUP(J470,色々!P:R,3,0),"")</f>
        <v/>
      </c>
      <c r="P470" s="48" t="str">
        <f>IFERROR(VLOOKUP(K470,色々!P:Q,2,0),"")</f>
        <v/>
      </c>
      <c r="Q470" s="48" t="str">
        <f>IFERROR(VLOOKUP(L470,クラス!B:C,2,0),"")</f>
        <v/>
      </c>
    </row>
    <row r="471" spans="5:17" x14ac:dyDescent="0.15">
      <c r="E471" t="str">
        <f>IFERROR(リレーチーム[[#This Row],[チーム番号]],"")</f>
        <v/>
      </c>
      <c r="F471" t="str">
        <f>IFERROR(リレーチーム[[#This Row],[チーム名]],"")</f>
        <v/>
      </c>
      <c r="G471" t="str">
        <f>IFERROR(リレーチーム[[#This Row],[チーム名カナ]],"")</f>
        <v/>
      </c>
      <c r="H471" t="str">
        <f>IFERROR(リレーチーム[[#This Row],[所属番号]],"")</f>
        <v/>
      </c>
      <c r="I471" t="str">
        <f>IFERROR(リレーチーム[[#This Row],[種目コード]],"")</f>
        <v/>
      </c>
      <c r="J471" t="str">
        <f>IFERROR(リレーチーム[[#This Row],[距離コード]],"")</f>
        <v/>
      </c>
      <c r="K471" t="str">
        <f>IFERROR(リレーチーム[[#This Row],[性別コード]],"")</f>
        <v/>
      </c>
      <c r="L471" t="str">
        <f>IFERROR(リレーチーム[[#This Row],[新記録判定クラス]],"")</f>
        <v/>
      </c>
      <c r="M471" t="str">
        <f>IFERROR(リレーチーム[[#This Row],[エントリータイム]],"")</f>
        <v/>
      </c>
      <c r="N471" t="str">
        <f>IFERROR(VLOOKUP(I471,色々!L:M,2,0),"")</f>
        <v/>
      </c>
      <c r="O471" s="48" t="str">
        <f>IFERROR(VLOOKUP(J471,色々!P:R,3,0),"")</f>
        <v/>
      </c>
      <c r="P471" s="48" t="str">
        <f>IFERROR(VLOOKUP(K471,色々!P:Q,2,0),"")</f>
        <v/>
      </c>
      <c r="Q471" s="48" t="str">
        <f>IFERROR(VLOOKUP(L471,クラス!B:C,2,0),"")</f>
        <v/>
      </c>
    </row>
    <row r="472" spans="5:17" x14ac:dyDescent="0.15">
      <c r="E472" t="str">
        <f>IFERROR(リレーチーム[[#This Row],[チーム番号]],"")</f>
        <v/>
      </c>
      <c r="F472" t="str">
        <f>IFERROR(リレーチーム[[#This Row],[チーム名]],"")</f>
        <v/>
      </c>
      <c r="G472" t="str">
        <f>IFERROR(リレーチーム[[#This Row],[チーム名カナ]],"")</f>
        <v/>
      </c>
      <c r="H472" t="str">
        <f>IFERROR(リレーチーム[[#This Row],[所属番号]],"")</f>
        <v/>
      </c>
      <c r="I472" t="str">
        <f>IFERROR(リレーチーム[[#This Row],[種目コード]],"")</f>
        <v/>
      </c>
      <c r="J472" t="str">
        <f>IFERROR(リレーチーム[[#This Row],[距離コード]],"")</f>
        <v/>
      </c>
      <c r="K472" t="str">
        <f>IFERROR(リレーチーム[[#This Row],[性別コード]],"")</f>
        <v/>
      </c>
      <c r="L472" t="str">
        <f>IFERROR(リレーチーム[[#This Row],[新記録判定クラス]],"")</f>
        <v/>
      </c>
      <c r="M472" t="str">
        <f>IFERROR(リレーチーム[[#This Row],[エントリータイム]],"")</f>
        <v/>
      </c>
      <c r="N472" t="str">
        <f>IFERROR(VLOOKUP(I472,色々!L:M,2,0),"")</f>
        <v/>
      </c>
      <c r="O472" s="48" t="str">
        <f>IFERROR(VLOOKUP(J472,色々!P:R,3,0),"")</f>
        <v/>
      </c>
      <c r="P472" s="48" t="str">
        <f>IFERROR(VLOOKUP(K472,色々!P:Q,2,0),"")</f>
        <v/>
      </c>
      <c r="Q472" s="48" t="str">
        <f>IFERROR(VLOOKUP(L472,クラス!B:C,2,0),"")</f>
        <v/>
      </c>
    </row>
    <row r="473" spans="5:17" x14ac:dyDescent="0.15">
      <c r="E473" t="str">
        <f>IFERROR(リレーチーム[[#This Row],[チーム番号]],"")</f>
        <v/>
      </c>
      <c r="F473" t="str">
        <f>IFERROR(リレーチーム[[#This Row],[チーム名]],"")</f>
        <v/>
      </c>
      <c r="G473" t="str">
        <f>IFERROR(リレーチーム[[#This Row],[チーム名カナ]],"")</f>
        <v/>
      </c>
      <c r="H473" t="str">
        <f>IFERROR(リレーチーム[[#This Row],[所属番号]],"")</f>
        <v/>
      </c>
      <c r="I473" t="str">
        <f>IFERROR(リレーチーム[[#This Row],[種目コード]],"")</f>
        <v/>
      </c>
      <c r="J473" t="str">
        <f>IFERROR(リレーチーム[[#This Row],[距離コード]],"")</f>
        <v/>
      </c>
      <c r="K473" t="str">
        <f>IFERROR(リレーチーム[[#This Row],[性別コード]],"")</f>
        <v/>
      </c>
      <c r="L473" t="str">
        <f>IFERROR(リレーチーム[[#This Row],[新記録判定クラス]],"")</f>
        <v/>
      </c>
      <c r="M473" t="str">
        <f>IFERROR(リレーチーム[[#This Row],[エントリータイム]],"")</f>
        <v/>
      </c>
      <c r="N473" t="str">
        <f>IFERROR(VLOOKUP(I473,色々!L:M,2,0),"")</f>
        <v/>
      </c>
      <c r="O473" s="48" t="str">
        <f>IFERROR(VLOOKUP(J473,色々!P:R,3,0),"")</f>
        <v/>
      </c>
      <c r="P473" s="48" t="str">
        <f>IFERROR(VLOOKUP(K473,色々!P:Q,2,0),"")</f>
        <v/>
      </c>
      <c r="Q473" s="48" t="str">
        <f>IFERROR(VLOOKUP(L473,クラス!B:C,2,0),"")</f>
        <v/>
      </c>
    </row>
    <row r="474" spans="5:17" x14ac:dyDescent="0.15">
      <c r="E474" t="str">
        <f>IFERROR(リレーチーム[[#This Row],[チーム番号]],"")</f>
        <v/>
      </c>
      <c r="F474" t="str">
        <f>IFERROR(リレーチーム[[#This Row],[チーム名]],"")</f>
        <v/>
      </c>
      <c r="G474" t="str">
        <f>IFERROR(リレーチーム[[#This Row],[チーム名カナ]],"")</f>
        <v/>
      </c>
      <c r="H474" t="str">
        <f>IFERROR(リレーチーム[[#This Row],[所属番号]],"")</f>
        <v/>
      </c>
      <c r="I474" t="str">
        <f>IFERROR(リレーチーム[[#This Row],[種目コード]],"")</f>
        <v/>
      </c>
      <c r="J474" t="str">
        <f>IFERROR(リレーチーム[[#This Row],[距離コード]],"")</f>
        <v/>
      </c>
      <c r="K474" t="str">
        <f>IFERROR(リレーチーム[[#This Row],[性別コード]],"")</f>
        <v/>
      </c>
      <c r="L474" t="str">
        <f>IFERROR(リレーチーム[[#This Row],[新記録判定クラス]],"")</f>
        <v/>
      </c>
      <c r="M474" t="str">
        <f>IFERROR(リレーチーム[[#This Row],[エントリータイム]],"")</f>
        <v/>
      </c>
      <c r="N474" t="str">
        <f>IFERROR(VLOOKUP(I474,色々!L:M,2,0),"")</f>
        <v/>
      </c>
      <c r="O474" s="48" t="str">
        <f>IFERROR(VLOOKUP(J474,色々!P:R,3,0),"")</f>
        <v/>
      </c>
      <c r="P474" s="48" t="str">
        <f>IFERROR(VLOOKUP(K474,色々!P:Q,2,0),"")</f>
        <v/>
      </c>
      <c r="Q474" s="48" t="str">
        <f>IFERROR(VLOOKUP(L474,クラス!B:C,2,0),"")</f>
        <v/>
      </c>
    </row>
    <row r="475" spans="5:17" x14ac:dyDescent="0.15">
      <c r="E475" t="str">
        <f>IFERROR(リレーチーム[[#This Row],[チーム番号]],"")</f>
        <v/>
      </c>
      <c r="F475" t="str">
        <f>IFERROR(リレーチーム[[#This Row],[チーム名]],"")</f>
        <v/>
      </c>
      <c r="G475" t="str">
        <f>IFERROR(リレーチーム[[#This Row],[チーム名カナ]],"")</f>
        <v/>
      </c>
      <c r="H475" t="str">
        <f>IFERROR(リレーチーム[[#This Row],[所属番号]],"")</f>
        <v/>
      </c>
      <c r="I475" t="str">
        <f>IFERROR(リレーチーム[[#This Row],[種目コード]],"")</f>
        <v/>
      </c>
      <c r="J475" t="str">
        <f>IFERROR(リレーチーム[[#This Row],[距離コード]],"")</f>
        <v/>
      </c>
      <c r="K475" t="str">
        <f>IFERROR(リレーチーム[[#This Row],[性別コード]],"")</f>
        <v/>
      </c>
      <c r="L475" t="str">
        <f>IFERROR(リレーチーム[[#This Row],[新記録判定クラス]],"")</f>
        <v/>
      </c>
      <c r="M475" t="str">
        <f>IFERROR(リレーチーム[[#This Row],[エントリータイム]],"")</f>
        <v/>
      </c>
      <c r="N475" t="str">
        <f>IFERROR(VLOOKUP(I475,色々!L:M,2,0),"")</f>
        <v/>
      </c>
      <c r="O475" s="48" t="str">
        <f>IFERROR(VLOOKUP(J475,色々!P:R,3,0),"")</f>
        <v/>
      </c>
      <c r="P475" s="48" t="str">
        <f>IFERROR(VLOOKUP(K475,色々!P:Q,2,0),"")</f>
        <v/>
      </c>
      <c r="Q475" s="48" t="str">
        <f>IFERROR(VLOOKUP(L475,クラス!B:C,2,0),"")</f>
        <v/>
      </c>
    </row>
    <row r="476" spans="5:17" x14ac:dyDescent="0.15">
      <c r="E476" t="str">
        <f>IFERROR(リレーチーム[[#This Row],[チーム番号]],"")</f>
        <v/>
      </c>
      <c r="F476" t="str">
        <f>IFERROR(リレーチーム[[#This Row],[チーム名]],"")</f>
        <v/>
      </c>
      <c r="G476" t="str">
        <f>IFERROR(リレーチーム[[#This Row],[チーム名カナ]],"")</f>
        <v/>
      </c>
      <c r="H476" t="str">
        <f>IFERROR(リレーチーム[[#This Row],[所属番号]],"")</f>
        <v/>
      </c>
      <c r="I476" t="str">
        <f>IFERROR(リレーチーム[[#This Row],[種目コード]],"")</f>
        <v/>
      </c>
      <c r="J476" t="str">
        <f>IFERROR(リレーチーム[[#This Row],[距離コード]],"")</f>
        <v/>
      </c>
      <c r="K476" t="str">
        <f>IFERROR(リレーチーム[[#This Row],[性別コード]],"")</f>
        <v/>
      </c>
      <c r="L476" t="str">
        <f>IFERROR(リレーチーム[[#This Row],[新記録判定クラス]],"")</f>
        <v/>
      </c>
      <c r="M476" t="str">
        <f>IFERROR(リレーチーム[[#This Row],[エントリータイム]],"")</f>
        <v/>
      </c>
      <c r="N476" t="str">
        <f>IFERROR(VLOOKUP(I476,色々!L:M,2,0),"")</f>
        <v/>
      </c>
      <c r="O476" s="48" t="str">
        <f>IFERROR(VLOOKUP(J476,色々!P:R,3,0),"")</f>
        <v/>
      </c>
      <c r="P476" s="48" t="str">
        <f>IFERROR(VLOOKUP(K476,色々!P:Q,2,0),"")</f>
        <v/>
      </c>
      <c r="Q476" s="48" t="str">
        <f>IFERROR(VLOOKUP(L476,クラス!B:C,2,0),"")</f>
        <v/>
      </c>
    </row>
    <row r="477" spans="5:17" x14ac:dyDescent="0.15">
      <c r="E477" t="str">
        <f>IFERROR(リレーチーム[[#This Row],[チーム番号]],"")</f>
        <v/>
      </c>
      <c r="F477" t="str">
        <f>IFERROR(リレーチーム[[#This Row],[チーム名]],"")</f>
        <v/>
      </c>
      <c r="G477" t="str">
        <f>IFERROR(リレーチーム[[#This Row],[チーム名カナ]],"")</f>
        <v/>
      </c>
      <c r="H477" t="str">
        <f>IFERROR(リレーチーム[[#This Row],[所属番号]],"")</f>
        <v/>
      </c>
      <c r="I477" t="str">
        <f>IFERROR(リレーチーム[[#This Row],[種目コード]],"")</f>
        <v/>
      </c>
      <c r="J477" t="str">
        <f>IFERROR(リレーチーム[[#This Row],[距離コード]],"")</f>
        <v/>
      </c>
      <c r="K477" t="str">
        <f>IFERROR(リレーチーム[[#This Row],[性別コード]],"")</f>
        <v/>
      </c>
      <c r="L477" t="str">
        <f>IFERROR(リレーチーム[[#This Row],[新記録判定クラス]],"")</f>
        <v/>
      </c>
      <c r="M477" t="str">
        <f>IFERROR(リレーチーム[[#This Row],[エントリータイム]],"")</f>
        <v/>
      </c>
      <c r="N477" t="str">
        <f>IFERROR(VLOOKUP(I477,色々!L:M,2,0),"")</f>
        <v/>
      </c>
      <c r="O477" s="48" t="str">
        <f>IFERROR(VLOOKUP(J477,色々!P:R,3,0),"")</f>
        <v/>
      </c>
      <c r="P477" s="48" t="str">
        <f>IFERROR(VLOOKUP(K477,色々!P:Q,2,0),"")</f>
        <v/>
      </c>
      <c r="Q477" s="48" t="str">
        <f>IFERROR(VLOOKUP(L477,クラス!B:C,2,0),"")</f>
        <v/>
      </c>
    </row>
    <row r="478" spans="5:17" x14ac:dyDescent="0.15">
      <c r="E478" t="str">
        <f>IFERROR(リレーチーム[[#This Row],[チーム番号]],"")</f>
        <v/>
      </c>
      <c r="F478" t="str">
        <f>IFERROR(リレーチーム[[#This Row],[チーム名]],"")</f>
        <v/>
      </c>
      <c r="G478" t="str">
        <f>IFERROR(リレーチーム[[#This Row],[チーム名カナ]],"")</f>
        <v/>
      </c>
      <c r="H478" t="str">
        <f>IFERROR(リレーチーム[[#This Row],[所属番号]],"")</f>
        <v/>
      </c>
      <c r="I478" t="str">
        <f>IFERROR(リレーチーム[[#This Row],[種目コード]],"")</f>
        <v/>
      </c>
      <c r="J478" t="str">
        <f>IFERROR(リレーチーム[[#This Row],[距離コード]],"")</f>
        <v/>
      </c>
      <c r="K478" t="str">
        <f>IFERROR(リレーチーム[[#This Row],[性別コード]],"")</f>
        <v/>
      </c>
      <c r="L478" t="str">
        <f>IFERROR(リレーチーム[[#This Row],[新記録判定クラス]],"")</f>
        <v/>
      </c>
      <c r="M478" t="str">
        <f>IFERROR(リレーチーム[[#This Row],[エントリータイム]],"")</f>
        <v/>
      </c>
      <c r="N478" t="str">
        <f>IFERROR(VLOOKUP(I478,色々!L:M,2,0),"")</f>
        <v/>
      </c>
      <c r="O478" s="48" t="str">
        <f>IFERROR(VLOOKUP(J478,色々!P:R,3,0),"")</f>
        <v/>
      </c>
      <c r="P478" s="48" t="str">
        <f>IFERROR(VLOOKUP(K478,色々!P:Q,2,0),"")</f>
        <v/>
      </c>
      <c r="Q478" s="48" t="str">
        <f>IFERROR(VLOOKUP(L478,クラス!B:C,2,0),"")</f>
        <v/>
      </c>
    </row>
    <row r="479" spans="5:17" x14ac:dyDescent="0.15">
      <c r="E479" t="str">
        <f>IFERROR(リレーチーム[[#This Row],[チーム番号]],"")</f>
        <v/>
      </c>
      <c r="F479" t="str">
        <f>IFERROR(リレーチーム[[#This Row],[チーム名]],"")</f>
        <v/>
      </c>
      <c r="G479" t="str">
        <f>IFERROR(リレーチーム[[#This Row],[チーム名カナ]],"")</f>
        <v/>
      </c>
      <c r="H479" t="str">
        <f>IFERROR(リレーチーム[[#This Row],[所属番号]],"")</f>
        <v/>
      </c>
      <c r="I479" t="str">
        <f>IFERROR(リレーチーム[[#This Row],[種目コード]],"")</f>
        <v/>
      </c>
      <c r="J479" t="str">
        <f>IFERROR(リレーチーム[[#This Row],[距離コード]],"")</f>
        <v/>
      </c>
      <c r="K479" t="str">
        <f>IFERROR(リレーチーム[[#This Row],[性別コード]],"")</f>
        <v/>
      </c>
      <c r="L479" t="str">
        <f>IFERROR(リレーチーム[[#This Row],[新記録判定クラス]],"")</f>
        <v/>
      </c>
      <c r="M479" t="str">
        <f>IFERROR(リレーチーム[[#This Row],[エントリータイム]],"")</f>
        <v/>
      </c>
      <c r="N479" t="str">
        <f>IFERROR(VLOOKUP(I479,色々!L:M,2,0),"")</f>
        <v/>
      </c>
      <c r="O479" s="48" t="str">
        <f>IFERROR(VLOOKUP(J479,色々!P:R,3,0),"")</f>
        <v/>
      </c>
      <c r="P479" s="48" t="str">
        <f>IFERROR(VLOOKUP(K479,色々!P:Q,2,0),"")</f>
        <v/>
      </c>
      <c r="Q479" s="48" t="str">
        <f>IFERROR(VLOOKUP(L479,クラス!B:C,2,0),"")</f>
        <v/>
      </c>
    </row>
    <row r="480" spans="5:17" x14ac:dyDescent="0.15">
      <c r="E480" t="str">
        <f>IFERROR(リレーチーム[[#This Row],[チーム番号]],"")</f>
        <v/>
      </c>
      <c r="F480" t="str">
        <f>IFERROR(リレーチーム[[#This Row],[チーム名]],"")</f>
        <v/>
      </c>
      <c r="G480" t="str">
        <f>IFERROR(リレーチーム[[#This Row],[チーム名カナ]],"")</f>
        <v/>
      </c>
      <c r="H480" t="str">
        <f>IFERROR(リレーチーム[[#This Row],[所属番号]],"")</f>
        <v/>
      </c>
      <c r="I480" t="str">
        <f>IFERROR(リレーチーム[[#This Row],[種目コード]],"")</f>
        <v/>
      </c>
      <c r="J480" t="str">
        <f>IFERROR(リレーチーム[[#This Row],[距離コード]],"")</f>
        <v/>
      </c>
      <c r="K480" t="str">
        <f>IFERROR(リレーチーム[[#This Row],[性別コード]],"")</f>
        <v/>
      </c>
      <c r="L480" t="str">
        <f>IFERROR(リレーチーム[[#This Row],[新記録判定クラス]],"")</f>
        <v/>
      </c>
      <c r="M480" t="str">
        <f>IFERROR(リレーチーム[[#This Row],[エントリータイム]],"")</f>
        <v/>
      </c>
      <c r="N480" t="str">
        <f>IFERROR(VLOOKUP(I480,色々!L:M,2,0),"")</f>
        <v/>
      </c>
      <c r="O480" s="48" t="str">
        <f>IFERROR(VLOOKUP(J480,色々!P:R,3,0),"")</f>
        <v/>
      </c>
      <c r="P480" s="48" t="str">
        <f>IFERROR(VLOOKUP(K480,色々!P:Q,2,0),"")</f>
        <v/>
      </c>
      <c r="Q480" s="48" t="str">
        <f>IFERROR(VLOOKUP(L480,クラス!B:C,2,0),"")</f>
        <v/>
      </c>
    </row>
    <row r="481" spans="5:17" x14ac:dyDescent="0.15">
      <c r="E481" t="str">
        <f>IFERROR(リレーチーム[[#This Row],[チーム番号]],"")</f>
        <v/>
      </c>
      <c r="F481" t="str">
        <f>IFERROR(リレーチーム[[#This Row],[チーム名]],"")</f>
        <v/>
      </c>
      <c r="G481" t="str">
        <f>IFERROR(リレーチーム[[#This Row],[チーム名カナ]],"")</f>
        <v/>
      </c>
      <c r="H481" t="str">
        <f>IFERROR(リレーチーム[[#This Row],[所属番号]],"")</f>
        <v/>
      </c>
      <c r="I481" t="str">
        <f>IFERROR(リレーチーム[[#This Row],[種目コード]],"")</f>
        <v/>
      </c>
      <c r="J481" t="str">
        <f>IFERROR(リレーチーム[[#This Row],[距離コード]],"")</f>
        <v/>
      </c>
      <c r="K481" t="str">
        <f>IFERROR(リレーチーム[[#This Row],[性別コード]],"")</f>
        <v/>
      </c>
      <c r="L481" t="str">
        <f>IFERROR(リレーチーム[[#This Row],[新記録判定クラス]],"")</f>
        <v/>
      </c>
      <c r="M481" t="str">
        <f>IFERROR(リレーチーム[[#This Row],[エントリータイム]],"")</f>
        <v/>
      </c>
      <c r="N481" t="str">
        <f>IFERROR(VLOOKUP(I481,色々!L:M,2,0),"")</f>
        <v/>
      </c>
      <c r="O481" s="48" t="str">
        <f>IFERROR(VLOOKUP(J481,色々!P:R,3,0),"")</f>
        <v/>
      </c>
      <c r="P481" s="48" t="str">
        <f>IFERROR(VLOOKUP(K481,色々!P:Q,2,0),"")</f>
        <v/>
      </c>
      <c r="Q481" s="48" t="str">
        <f>IFERROR(VLOOKUP(L481,クラス!B:C,2,0),"")</f>
        <v/>
      </c>
    </row>
    <row r="482" spans="5:17" x14ac:dyDescent="0.15">
      <c r="E482" t="str">
        <f>IFERROR(リレーチーム[[#This Row],[チーム番号]],"")</f>
        <v/>
      </c>
      <c r="F482" t="str">
        <f>IFERROR(リレーチーム[[#This Row],[チーム名]],"")</f>
        <v/>
      </c>
      <c r="G482" t="str">
        <f>IFERROR(リレーチーム[[#This Row],[チーム名カナ]],"")</f>
        <v/>
      </c>
      <c r="H482" t="str">
        <f>IFERROR(リレーチーム[[#This Row],[所属番号]],"")</f>
        <v/>
      </c>
      <c r="I482" t="str">
        <f>IFERROR(リレーチーム[[#This Row],[種目コード]],"")</f>
        <v/>
      </c>
      <c r="J482" t="str">
        <f>IFERROR(リレーチーム[[#This Row],[距離コード]],"")</f>
        <v/>
      </c>
      <c r="K482" t="str">
        <f>IFERROR(リレーチーム[[#This Row],[性別コード]],"")</f>
        <v/>
      </c>
      <c r="L482" t="str">
        <f>IFERROR(リレーチーム[[#This Row],[新記録判定クラス]],"")</f>
        <v/>
      </c>
      <c r="M482" t="str">
        <f>IFERROR(リレーチーム[[#This Row],[エントリータイム]],"")</f>
        <v/>
      </c>
      <c r="N482" t="str">
        <f>IFERROR(VLOOKUP(I482,色々!L:M,2,0),"")</f>
        <v/>
      </c>
      <c r="O482" s="48" t="str">
        <f>IFERROR(VLOOKUP(J482,色々!P:R,3,0),"")</f>
        <v/>
      </c>
      <c r="P482" s="48" t="str">
        <f>IFERROR(VLOOKUP(K482,色々!P:Q,2,0),"")</f>
        <v/>
      </c>
      <c r="Q482" s="48" t="str">
        <f>IFERROR(VLOOKUP(L482,クラス!B:C,2,0),"")</f>
        <v/>
      </c>
    </row>
    <row r="483" spans="5:17" x14ac:dyDescent="0.15">
      <c r="E483" t="str">
        <f>IFERROR(リレーチーム[[#This Row],[チーム番号]],"")</f>
        <v/>
      </c>
      <c r="F483" t="str">
        <f>IFERROR(リレーチーム[[#This Row],[チーム名]],"")</f>
        <v/>
      </c>
      <c r="G483" t="str">
        <f>IFERROR(リレーチーム[[#This Row],[チーム名カナ]],"")</f>
        <v/>
      </c>
      <c r="H483" t="str">
        <f>IFERROR(リレーチーム[[#This Row],[所属番号]],"")</f>
        <v/>
      </c>
      <c r="I483" t="str">
        <f>IFERROR(リレーチーム[[#This Row],[種目コード]],"")</f>
        <v/>
      </c>
      <c r="J483" t="str">
        <f>IFERROR(リレーチーム[[#This Row],[距離コード]],"")</f>
        <v/>
      </c>
      <c r="K483" t="str">
        <f>IFERROR(リレーチーム[[#This Row],[性別コード]],"")</f>
        <v/>
      </c>
      <c r="L483" t="str">
        <f>IFERROR(リレーチーム[[#This Row],[新記録判定クラス]],"")</f>
        <v/>
      </c>
      <c r="M483" t="str">
        <f>IFERROR(リレーチーム[[#This Row],[エントリータイム]],"")</f>
        <v/>
      </c>
      <c r="N483" t="str">
        <f>IFERROR(VLOOKUP(I483,色々!L:M,2,0),"")</f>
        <v/>
      </c>
      <c r="O483" s="48" t="str">
        <f>IFERROR(VLOOKUP(J483,色々!P:R,3,0),"")</f>
        <v/>
      </c>
      <c r="P483" s="48" t="str">
        <f>IFERROR(VLOOKUP(K483,色々!P:Q,2,0),"")</f>
        <v/>
      </c>
      <c r="Q483" s="48" t="str">
        <f>IFERROR(VLOOKUP(L483,クラス!B:C,2,0),"")</f>
        <v/>
      </c>
    </row>
    <row r="484" spans="5:17" x14ac:dyDescent="0.15">
      <c r="E484" t="str">
        <f>IFERROR(リレーチーム[[#This Row],[チーム番号]],"")</f>
        <v/>
      </c>
      <c r="F484" t="str">
        <f>IFERROR(リレーチーム[[#This Row],[チーム名]],"")</f>
        <v/>
      </c>
      <c r="G484" t="str">
        <f>IFERROR(リレーチーム[[#This Row],[チーム名カナ]],"")</f>
        <v/>
      </c>
      <c r="H484" t="str">
        <f>IFERROR(リレーチーム[[#This Row],[所属番号]],"")</f>
        <v/>
      </c>
      <c r="I484" t="str">
        <f>IFERROR(リレーチーム[[#This Row],[種目コード]],"")</f>
        <v/>
      </c>
      <c r="J484" t="str">
        <f>IFERROR(リレーチーム[[#This Row],[距離コード]],"")</f>
        <v/>
      </c>
      <c r="K484" t="str">
        <f>IFERROR(リレーチーム[[#This Row],[性別コード]],"")</f>
        <v/>
      </c>
      <c r="L484" t="str">
        <f>IFERROR(リレーチーム[[#This Row],[新記録判定クラス]],"")</f>
        <v/>
      </c>
      <c r="M484" t="str">
        <f>IFERROR(リレーチーム[[#This Row],[エントリータイム]],"")</f>
        <v/>
      </c>
      <c r="N484" t="str">
        <f>IFERROR(VLOOKUP(I484,色々!L:M,2,0),"")</f>
        <v/>
      </c>
      <c r="O484" s="48" t="str">
        <f>IFERROR(VLOOKUP(J484,色々!P:R,3,0),"")</f>
        <v/>
      </c>
      <c r="P484" s="48" t="str">
        <f>IFERROR(VLOOKUP(K484,色々!P:Q,2,0),"")</f>
        <v/>
      </c>
      <c r="Q484" s="48" t="str">
        <f>IFERROR(VLOOKUP(L484,クラス!B:C,2,0),"")</f>
        <v/>
      </c>
    </row>
    <row r="485" spans="5:17" x14ac:dyDescent="0.15">
      <c r="E485" t="str">
        <f>IFERROR(リレーチーム[[#This Row],[チーム番号]],"")</f>
        <v/>
      </c>
      <c r="F485" t="str">
        <f>IFERROR(リレーチーム[[#This Row],[チーム名]],"")</f>
        <v/>
      </c>
      <c r="G485" t="str">
        <f>IFERROR(リレーチーム[[#This Row],[チーム名カナ]],"")</f>
        <v/>
      </c>
      <c r="H485" t="str">
        <f>IFERROR(リレーチーム[[#This Row],[所属番号]],"")</f>
        <v/>
      </c>
      <c r="I485" t="str">
        <f>IFERROR(リレーチーム[[#This Row],[種目コード]],"")</f>
        <v/>
      </c>
      <c r="J485" t="str">
        <f>IFERROR(リレーチーム[[#This Row],[距離コード]],"")</f>
        <v/>
      </c>
      <c r="K485" t="str">
        <f>IFERROR(リレーチーム[[#This Row],[性別コード]],"")</f>
        <v/>
      </c>
      <c r="L485" t="str">
        <f>IFERROR(リレーチーム[[#This Row],[新記録判定クラス]],"")</f>
        <v/>
      </c>
      <c r="M485" t="str">
        <f>IFERROR(リレーチーム[[#This Row],[エントリータイム]],"")</f>
        <v/>
      </c>
      <c r="N485" t="str">
        <f>IFERROR(VLOOKUP(I485,色々!L:M,2,0),"")</f>
        <v/>
      </c>
      <c r="O485" s="48" t="str">
        <f>IFERROR(VLOOKUP(J485,色々!P:R,3,0),"")</f>
        <v/>
      </c>
      <c r="P485" s="48" t="str">
        <f>IFERROR(VLOOKUP(K485,色々!P:Q,2,0),"")</f>
        <v/>
      </c>
      <c r="Q485" s="48" t="str">
        <f>IFERROR(VLOOKUP(L485,クラス!B:C,2,0),"")</f>
        <v/>
      </c>
    </row>
    <row r="486" spans="5:17" x14ac:dyDescent="0.15">
      <c r="E486" t="str">
        <f>IFERROR(リレーチーム[[#This Row],[チーム番号]],"")</f>
        <v/>
      </c>
      <c r="F486" t="str">
        <f>IFERROR(リレーチーム[[#This Row],[チーム名]],"")</f>
        <v/>
      </c>
      <c r="G486" t="str">
        <f>IFERROR(リレーチーム[[#This Row],[チーム名カナ]],"")</f>
        <v/>
      </c>
      <c r="H486" t="str">
        <f>IFERROR(リレーチーム[[#This Row],[所属番号]],"")</f>
        <v/>
      </c>
      <c r="I486" t="str">
        <f>IFERROR(リレーチーム[[#This Row],[種目コード]],"")</f>
        <v/>
      </c>
      <c r="J486" t="str">
        <f>IFERROR(リレーチーム[[#This Row],[距離コード]],"")</f>
        <v/>
      </c>
      <c r="K486" t="str">
        <f>IFERROR(リレーチーム[[#This Row],[性別コード]],"")</f>
        <v/>
      </c>
      <c r="L486" t="str">
        <f>IFERROR(リレーチーム[[#This Row],[新記録判定クラス]],"")</f>
        <v/>
      </c>
      <c r="M486" t="str">
        <f>IFERROR(リレーチーム[[#This Row],[エントリータイム]],"")</f>
        <v/>
      </c>
      <c r="N486" t="str">
        <f>IFERROR(VLOOKUP(I486,色々!L:M,2,0),"")</f>
        <v/>
      </c>
      <c r="O486" s="48" t="str">
        <f>IFERROR(VLOOKUP(J486,色々!P:R,3,0),"")</f>
        <v/>
      </c>
      <c r="P486" s="48" t="str">
        <f>IFERROR(VLOOKUP(K486,色々!P:Q,2,0),"")</f>
        <v/>
      </c>
      <c r="Q486" s="48" t="str">
        <f>IFERROR(VLOOKUP(L486,クラス!B:C,2,0),"")</f>
        <v/>
      </c>
    </row>
    <row r="487" spans="5:17" x14ac:dyDescent="0.15">
      <c r="E487" t="str">
        <f>IFERROR(リレーチーム[[#This Row],[チーム番号]],"")</f>
        <v/>
      </c>
      <c r="F487" t="str">
        <f>IFERROR(リレーチーム[[#This Row],[チーム名]],"")</f>
        <v/>
      </c>
      <c r="G487" t="str">
        <f>IFERROR(リレーチーム[[#This Row],[チーム名カナ]],"")</f>
        <v/>
      </c>
      <c r="H487" t="str">
        <f>IFERROR(リレーチーム[[#This Row],[所属番号]],"")</f>
        <v/>
      </c>
      <c r="I487" t="str">
        <f>IFERROR(リレーチーム[[#This Row],[種目コード]],"")</f>
        <v/>
      </c>
      <c r="J487" t="str">
        <f>IFERROR(リレーチーム[[#This Row],[距離コード]],"")</f>
        <v/>
      </c>
      <c r="K487" t="str">
        <f>IFERROR(リレーチーム[[#This Row],[性別コード]],"")</f>
        <v/>
      </c>
      <c r="L487" t="str">
        <f>IFERROR(リレーチーム[[#This Row],[新記録判定クラス]],"")</f>
        <v/>
      </c>
      <c r="M487" t="str">
        <f>IFERROR(リレーチーム[[#This Row],[エントリータイム]],"")</f>
        <v/>
      </c>
      <c r="N487" t="str">
        <f>IFERROR(VLOOKUP(I487,色々!L:M,2,0),"")</f>
        <v/>
      </c>
      <c r="O487" s="48" t="str">
        <f>IFERROR(VLOOKUP(J487,色々!P:R,3,0),"")</f>
        <v/>
      </c>
      <c r="P487" s="48" t="str">
        <f>IFERROR(VLOOKUP(K487,色々!P:Q,2,0),"")</f>
        <v/>
      </c>
      <c r="Q487" s="48" t="str">
        <f>IFERROR(VLOOKUP(L487,クラス!B:C,2,0),"")</f>
        <v/>
      </c>
    </row>
    <row r="488" spans="5:17" x14ac:dyDescent="0.15">
      <c r="E488" t="str">
        <f>IFERROR(リレーチーム[[#This Row],[チーム番号]],"")</f>
        <v/>
      </c>
      <c r="F488" t="str">
        <f>IFERROR(リレーチーム[[#This Row],[チーム名]],"")</f>
        <v/>
      </c>
      <c r="G488" t="str">
        <f>IFERROR(リレーチーム[[#This Row],[チーム名カナ]],"")</f>
        <v/>
      </c>
      <c r="H488" t="str">
        <f>IFERROR(リレーチーム[[#This Row],[所属番号]],"")</f>
        <v/>
      </c>
      <c r="I488" t="str">
        <f>IFERROR(リレーチーム[[#This Row],[種目コード]],"")</f>
        <v/>
      </c>
      <c r="J488" t="str">
        <f>IFERROR(リレーチーム[[#This Row],[距離コード]],"")</f>
        <v/>
      </c>
      <c r="K488" t="str">
        <f>IFERROR(リレーチーム[[#This Row],[性別コード]],"")</f>
        <v/>
      </c>
      <c r="L488" t="str">
        <f>IFERROR(リレーチーム[[#This Row],[新記録判定クラス]],"")</f>
        <v/>
      </c>
      <c r="M488" t="str">
        <f>IFERROR(リレーチーム[[#This Row],[エントリータイム]],"")</f>
        <v/>
      </c>
      <c r="N488" t="str">
        <f>IFERROR(VLOOKUP(I488,色々!L:M,2,0),"")</f>
        <v/>
      </c>
      <c r="O488" s="48" t="str">
        <f>IFERROR(VLOOKUP(J488,色々!P:R,3,0),"")</f>
        <v/>
      </c>
      <c r="P488" s="48" t="str">
        <f>IFERROR(VLOOKUP(K488,色々!P:Q,2,0),"")</f>
        <v/>
      </c>
      <c r="Q488" s="48" t="str">
        <f>IFERROR(VLOOKUP(L488,クラス!B:C,2,0),"")</f>
        <v/>
      </c>
    </row>
    <row r="489" spans="5:17" x14ac:dyDescent="0.15">
      <c r="E489" t="str">
        <f>IFERROR(リレーチーム[[#This Row],[チーム番号]],"")</f>
        <v/>
      </c>
      <c r="F489" t="str">
        <f>IFERROR(リレーチーム[[#This Row],[チーム名]],"")</f>
        <v/>
      </c>
      <c r="G489" t="str">
        <f>IFERROR(リレーチーム[[#This Row],[チーム名カナ]],"")</f>
        <v/>
      </c>
      <c r="H489" t="str">
        <f>IFERROR(リレーチーム[[#This Row],[所属番号]],"")</f>
        <v/>
      </c>
      <c r="I489" t="str">
        <f>IFERROR(リレーチーム[[#This Row],[種目コード]],"")</f>
        <v/>
      </c>
      <c r="J489" t="str">
        <f>IFERROR(リレーチーム[[#This Row],[距離コード]],"")</f>
        <v/>
      </c>
      <c r="K489" t="str">
        <f>IFERROR(リレーチーム[[#This Row],[性別コード]],"")</f>
        <v/>
      </c>
      <c r="L489" t="str">
        <f>IFERROR(リレーチーム[[#This Row],[新記録判定クラス]],"")</f>
        <v/>
      </c>
      <c r="M489" t="str">
        <f>IFERROR(リレーチーム[[#This Row],[エントリータイム]],"")</f>
        <v/>
      </c>
      <c r="N489" t="str">
        <f>IFERROR(VLOOKUP(I489,色々!L:M,2,0),"")</f>
        <v/>
      </c>
      <c r="O489" s="48" t="str">
        <f>IFERROR(VLOOKUP(J489,色々!P:R,3,0),"")</f>
        <v/>
      </c>
      <c r="P489" s="48" t="str">
        <f>IFERROR(VLOOKUP(K489,色々!P:Q,2,0),"")</f>
        <v/>
      </c>
      <c r="Q489" s="48" t="str">
        <f>IFERROR(VLOOKUP(L489,クラス!B:C,2,0),"")</f>
        <v/>
      </c>
    </row>
    <row r="490" spans="5:17" x14ac:dyDescent="0.15">
      <c r="E490" t="str">
        <f>IFERROR(リレーチーム[[#This Row],[チーム番号]],"")</f>
        <v/>
      </c>
      <c r="F490" t="str">
        <f>IFERROR(リレーチーム[[#This Row],[チーム名]],"")</f>
        <v/>
      </c>
      <c r="G490" t="str">
        <f>IFERROR(リレーチーム[[#This Row],[チーム名カナ]],"")</f>
        <v/>
      </c>
      <c r="H490" t="str">
        <f>IFERROR(リレーチーム[[#This Row],[所属番号]],"")</f>
        <v/>
      </c>
      <c r="I490" t="str">
        <f>IFERROR(リレーチーム[[#This Row],[種目コード]],"")</f>
        <v/>
      </c>
      <c r="J490" t="str">
        <f>IFERROR(リレーチーム[[#This Row],[距離コード]],"")</f>
        <v/>
      </c>
      <c r="K490" t="str">
        <f>IFERROR(リレーチーム[[#This Row],[性別コード]],"")</f>
        <v/>
      </c>
      <c r="L490" t="str">
        <f>IFERROR(リレーチーム[[#This Row],[新記録判定クラス]],"")</f>
        <v/>
      </c>
      <c r="M490" t="str">
        <f>IFERROR(リレーチーム[[#This Row],[エントリータイム]],"")</f>
        <v/>
      </c>
      <c r="N490" t="str">
        <f>IFERROR(VLOOKUP(I490,色々!L:M,2,0),"")</f>
        <v/>
      </c>
      <c r="O490" s="48" t="str">
        <f>IFERROR(VLOOKUP(J490,色々!P:R,3,0),"")</f>
        <v/>
      </c>
      <c r="P490" s="48" t="str">
        <f>IFERROR(VLOOKUP(K490,色々!P:Q,2,0),"")</f>
        <v/>
      </c>
      <c r="Q490" s="48" t="str">
        <f>IFERROR(VLOOKUP(L490,クラス!B:C,2,0),"")</f>
        <v/>
      </c>
    </row>
    <row r="491" spans="5:17" x14ac:dyDescent="0.15">
      <c r="E491" t="str">
        <f>IFERROR(リレーチーム[[#This Row],[チーム番号]],"")</f>
        <v/>
      </c>
      <c r="F491" t="str">
        <f>IFERROR(リレーチーム[[#This Row],[チーム名]],"")</f>
        <v/>
      </c>
      <c r="G491" t="str">
        <f>IFERROR(リレーチーム[[#This Row],[チーム名カナ]],"")</f>
        <v/>
      </c>
      <c r="H491" t="str">
        <f>IFERROR(リレーチーム[[#This Row],[所属番号]],"")</f>
        <v/>
      </c>
      <c r="I491" t="str">
        <f>IFERROR(リレーチーム[[#This Row],[種目コード]],"")</f>
        <v/>
      </c>
      <c r="J491" t="str">
        <f>IFERROR(リレーチーム[[#This Row],[距離コード]],"")</f>
        <v/>
      </c>
      <c r="K491" t="str">
        <f>IFERROR(リレーチーム[[#This Row],[性別コード]],"")</f>
        <v/>
      </c>
      <c r="L491" t="str">
        <f>IFERROR(リレーチーム[[#This Row],[新記録判定クラス]],"")</f>
        <v/>
      </c>
      <c r="M491" t="str">
        <f>IFERROR(リレーチーム[[#This Row],[エントリータイム]],"")</f>
        <v/>
      </c>
      <c r="N491" t="str">
        <f>IFERROR(VLOOKUP(I491,色々!L:M,2,0),"")</f>
        <v/>
      </c>
      <c r="O491" s="48" t="str">
        <f>IFERROR(VLOOKUP(J491,色々!P:R,3,0),"")</f>
        <v/>
      </c>
      <c r="P491" s="48" t="str">
        <f>IFERROR(VLOOKUP(K491,色々!P:Q,2,0),"")</f>
        <v/>
      </c>
      <c r="Q491" s="48" t="str">
        <f>IFERROR(VLOOKUP(L491,クラス!B:C,2,0),"")</f>
        <v/>
      </c>
    </row>
    <row r="492" spans="5:17" x14ac:dyDescent="0.15">
      <c r="E492" t="str">
        <f>IFERROR(リレーチーム[[#This Row],[チーム番号]],"")</f>
        <v/>
      </c>
      <c r="F492" t="str">
        <f>IFERROR(リレーチーム[[#This Row],[チーム名]],"")</f>
        <v/>
      </c>
      <c r="G492" t="str">
        <f>IFERROR(リレーチーム[[#This Row],[チーム名カナ]],"")</f>
        <v/>
      </c>
      <c r="H492" t="str">
        <f>IFERROR(リレーチーム[[#This Row],[所属番号]],"")</f>
        <v/>
      </c>
      <c r="I492" t="str">
        <f>IFERROR(リレーチーム[[#This Row],[種目コード]],"")</f>
        <v/>
      </c>
      <c r="J492" t="str">
        <f>IFERROR(リレーチーム[[#This Row],[距離コード]],"")</f>
        <v/>
      </c>
      <c r="K492" t="str">
        <f>IFERROR(リレーチーム[[#This Row],[性別コード]],"")</f>
        <v/>
      </c>
      <c r="L492" t="str">
        <f>IFERROR(リレーチーム[[#This Row],[新記録判定クラス]],"")</f>
        <v/>
      </c>
      <c r="M492" t="str">
        <f>IFERROR(リレーチーム[[#This Row],[エントリータイム]],"")</f>
        <v/>
      </c>
      <c r="N492" t="str">
        <f>IFERROR(VLOOKUP(I492,色々!L:M,2,0),"")</f>
        <v/>
      </c>
      <c r="O492" s="48" t="str">
        <f>IFERROR(VLOOKUP(J492,色々!P:R,3,0),"")</f>
        <v/>
      </c>
      <c r="P492" s="48" t="str">
        <f>IFERROR(VLOOKUP(K492,色々!P:Q,2,0),"")</f>
        <v/>
      </c>
      <c r="Q492" s="48" t="str">
        <f>IFERROR(VLOOKUP(L492,クラス!B:C,2,0),"")</f>
        <v/>
      </c>
    </row>
    <row r="493" spans="5:17" x14ac:dyDescent="0.15">
      <c r="E493" t="str">
        <f>IFERROR(リレーチーム[[#This Row],[チーム番号]],"")</f>
        <v/>
      </c>
      <c r="F493" t="str">
        <f>IFERROR(リレーチーム[[#This Row],[チーム名]],"")</f>
        <v/>
      </c>
      <c r="G493" t="str">
        <f>IFERROR(リレーチーム[[#This Row],[チーム名カナ]],"")</f>
        <v/>
      </c>
      <c r="H493" t="str">
        <f>IFERROR(リレーチーム[[#This Row],[所属番号]],"")</f>
        <v/>
      </c>
      <c r="I493" t="str">
        <f>IFERROR(リレーチーム[[#This Row],[種目コード]],"")</f>
        <v/>
      </c>
      <c r="J493" t="str">
        <f>IFERROR(リレーチーム[[#This Row],[距離コード]],"")</f>
        <v/>
      </c>
      <c r="K493" t="str">
        <f>IFERROR(リレーチーム[[#This Row],[性別コード]],"")</f>
        <v/>
      </c>
      <c r="L493" t="str">
        <f>IFERROR(リレーチーム[[#This Row],[新記録判定クラス]],"")</f>
        <v/>
      </c>
      <c r="M493" t="str">
        <f>IFERROR(リレーチーム[[#This Row],[エントリータイム]],"")</f>
        <v/>
      </c>
      <c r="N493" t="str">
        <f>IFERROR(VLOOKUP(I493,色々!L:M,2,0),"")</f>
        <v/>
      </c>
      <c r="O493" s="48" t="str">
        <f>IFERROR(VLOOKUP(J493,色々!P:R,3,0),"")</f>
        <v/>
      </c>
      <c r="P493" s="48" t="str">
        <f>IFERROR(VLOOKUP(K493,色々!P:Q,2,0),"")</f>
        <v/>
      </c>
      <c r="Q493" s="48" t="str">
        <f>IFERROR(VLOOKUP(L493,クラス!B:C,2,0),"")</f>
        <v/>
      </c>
    </row>
    <row r="494" spans="5:17" x14ac:dyDescent="0.15">
      <c r="E494" t="str">
        <f>IFERROR(リレーチーム[[#This Row],[チーム番号]],"")</f>
        <v/>
      </c>
      <c r="F494" t="str">
        <f>IFERROR(リレーチーム[[#This Row],[チーム名]],"")</f>
        <v/>
      </c>
      <c r="G494" t="str">
        <f>IFERROR(リレーチーム[[#This Row],[チーム名カナ]],"")</f>
        <v/>
      </c>
      <c r="H494" t="str">
        <f>IFERROR(リレーチーム[[#This Row],[所属番号]],"")</f>
        <v/>
      </c>
      <c r="I494" t="str">
        <f>IFERROR(リレーチーム[[#This Row],[種目コード]],"")</f>
        <v/>
      </c>
      <c r="J494" t="str">
        <f>IFERROR(リレーチーム[[#This Row],[距離コード]],"")</f>
        <v/>
      </c>
      <c r="K494" t="str">
        <f>IFERROR(リレーチーム[[#This Row],[性別コード]],"")</f>
        <v/>
      </c>
      <c r="L494" t="str">
        <f>IFERROR(リレーチーム[[#This Row],[新記録判定クラス]],"")</f>
        <v/>
      </c>
      <c r="M494" t="str">
        <f>IFERROR(リレーチーム[[#This Row],[エントリータイム]],"")</f>
        <v/>
      </c>
      <c r="N494" t="str">
        <f>IFERROR(VLOOKUP(I494,色々!L:M,2,0),"")</f>
        <v/>
      </c>
      <c r="O494" s="48" t="str">
        <f>IFERROR(VLOOKUP(J494,色々!P:R,3,0),"")</f>
        <v/>
      </c>
      <c r="P494" s="48" t="str">
        <f>IFERROR(VLOOKUP(K494,色々!P:Q,2,0),"")</f>
        <v/>
      </c>
      <c r="Q494" s="48" t="str">
        <f>IFERROR(VLOOKUP(L494,クラス!B:C,2,0),"")</f>
        <v/>
      </c>
    </row>
    <row r="495" spans="5:17" x14ac:dyDescent="0.15">
      <c r="E495" t="str">
        <f>IFERROR(リレーチーム[[#This Row],[チーム番号]],"")</f>
        <v/>
      </c>
      <c r="F495" t="str">
        <f>IFERROR(リレーチーム[[#This Row],[チーム名]],"")</f>
        <v/>
      </c>
      <c r="G495" t="str">
        <f>IFERROR(リレーチーム[[#This Row],[チーム名カナ]],"")</f>
        <v/>
      </c>
      <c r="H495" t="str">
        <f>IFERROR(リレーチーム[[#This Row],[所属番号]],"")</f>
        <v/>
      </c>
      <c r="I495" t="str">
        <f>IFERROR(リレーチーム[[#This Row],[種目コード]],"")</f>
        <v/>
      </c>
      <c r="J495" t="str">
        <f>IFERROR(リレーチーム[[#This Row],[距離コード]],"")</f>
        <v/>
      </c>
      <c r="K495" t="str">
        <f>IFERROR(リレーチーム[[#This Row],[性別コード]],"")</f>
        <v/>
      </c>
      <c r="L495" t="str">
        <f>IFERROR(リレーチーム[[#This Row],[新記録判定クラス]],"")</f>
        <v/>
      </c>
      <c r="M495" t="str">
        <f>IFERROR(リレーチーム[[#This Row],[エントリータイム]],"")</f>
        <v/>
      </c>
      <c r="N495" t="str">
        <f>IFERROR(VLOOKUP(I495,色々!L:M,2,0),"")</f>
        <v/>
      </c>
      <c r="O495" s="48" t="str">
        <f>IFERROR(VLOOKUP(J495,色々!P:R,3,0),"")</f>
        <v/>
      </c>
      <c r="P495" s="48" t="str">
        <f>IFERROR(VLOOKUP(K495,色々!P:Q,2,0),"")</f>
        <v/>
      </c>
      <c r="Q495" s="48" t="str">
        <f>IFERROR(VLOOKUP(L495,クラス!B:C,2,0),"")</f>
        <v/>
      </c>
    </row>
    <row r="496" spans="5:17" x14ac:dyDescent="0.15">
      <c r="E496" t="str">
        <f>IFERROR(リレーチーム[[#This Row],[チーム番号]],"")</f>
        <v/>
      </c>
      <c r="F496" t="str">
        <f>IFERROR(リレーチーム[[#This Row],[チーム名]],"")</f>
        <v/>
      </c>
      <c r="G496" t="str">
        <f>IFERROR(リレーチーム[[#This Row],[チーム名カナ]],"")</f>
        <v/>
      </c>
      <c r="H496" t="str">
        <f>IFERROR(リレーチーム[[#This Row],[所属番号]],"")</f>
        <v/>
      </c>
      <c r="I496" t="str">
        <f>IFERROR(リレーチーム[[#This Row],[種目コード]],"")</f>
        <v/>
      </c>
      <c r="J496" t="str">
        <f>IFERROR(リレーチーム[[#This Row],[距離コード]],"")</f>
        <v/>
      </c>
      <c r="K496" t="str">
        <f>IFERROR(リレーチーム[[#This Row],[性別コード]],"")</f>
        <v/>
      </c>
      <c r="L496" t="str">
        <f>IFERROR(リレーチーム[[#This Row],[新記録判定クラス]],"")</f>
        <v/>
      </c>
      <c r="M496" t="str">
        <f>IFERROR(リレーチーム[[#This Row],[エントリータイム]],"")</f>
        <v/>
      </c>
      <c r="N496" t="str">
        <f>IFERROR(VLOOKUP(I496,色々!L:M,2,0),"")</f>
        <v/>
      </c>
      <c r="O496" s="48" t="str">
        <f>IFERROR(VLOOKUP(J496,色々!P:R,3,0),"")</f>
        <v/>
      </c>
      <c r="P496" s="48" t="str">
        <f>IFERROR(VLOOKUP(K496,色々!P:Q,2,0),"")</f>
        <v/>
      </c>
      <c r="Q496" s="48" t="str">
        <f>IFERROR(VLOOKUP(L496,クラス!B:C,2,0),"")</f>
        <v/>
      </c>
    </row>
    <row r="497" spans="5:17" x14ac:dyDescent="0.15">
      <c r="E497" t="str">
        <f>IFERROR(リレーチーム[[#This Row],[チーム番号]],"")</f>
        <v/>
      </c>
      <c r="F497" t="str">
        <f>IFERROR(リレーチーム[[#This Row],[チーム名]],"")</f>
        <v/>
      </c>
      <c r="G497" t="str">
        <f>IFERROR(リレーチーム[[#This Row],[チーム名カナ]],"")</f>
        <v/>
      </c>
      <c r="H497" t="str">
        <f>IFERROR(リレーチーム[[#This Row],[所属番号]],"")</f>
        <v/>
      </c>
      <c r="I497" t="str">
        <f>IFERROR(リレーチーム[[#This Row],[種目コード]],"")</f>
        <v/>
      </c>
      <c r="J497" t="str">
        <f>IFERROR(リレーチーム[[#This Row],[距離コード]],"")</f>
        <v/>
      </c>
      <c r="K497" t="str">
        <f>IFERROR(リレーチーム[[#This Row],[性別コード]],"")</f>
        <v/>
      </c>
      <c r="L497" t="str">
        <f>IFERROR(リレーチーム[[#This Row],[新記録判定クラス]],"")</f>
        <v/>
      </c>
      <c r="M497" t="str">
        <f>IFERROR(リレーチーム[[#This Row],[エントリータイム]],"")</f>
        <v/>
      </c>
      <c r="N497" t="str">
        <f>IFERROR(VLOOKUP(I497,色々!L:M,2,0),"")</f>
        <v/>
      </c>
      <c r="O497" s="48" t="str">
        <f>IFERROR(VLOOKUP(J497,色々!P:R,3,0),"")</f>
        <v/>
      </c>
      <c r="P497" s="48" t="str">
        <f>IFERROR(VLOOKUP(K497,色々!P:Q,2,0),"")</f>
        <v/>
      </c>
      <c r="Q497" s="48" t="str">
        <f>IFERROR(VLOOKUP(L497,クラス!B:C,2,0),"")</f>
        <v/>
      </c>
    </row>
    <row r="498" spans="5:17" x14ac:dyDescent="0.15">
      <c r="E498" t="str">
        <f>IFERROR(リレーチーム[[#This Row],[チーム番号]],"")</f>
        <v/>
      </c>
      <c r="F498" t="str">
        <f>IFERROR(リレーチーム[[#This Row],[チーム名]],"")</f>
        <v/>
      </c>
      <c r="G498" t="str">
        <f>IFERROR(リレーチーム[[#This Row],[チーム名カナ]],"")</f>
        <v/>
      </c>
      <c r="H498" t="str">
        <f>IFERROR(リレーチーム[[#This Row],[所属番号]],"")</f>
        <v/>
      </c>
      <c r="I498" t="str">
        <f>IFERROR(リレーチーム[[#This Row],[種目コード]],"")</f>
        <v/>
      </c>
      <c r="J498" t="str">
        <f>IFERROR(リレーチーム[[#This Row],[距離コード]],"")</f>
        <v/>
      </c>
      <c r="K498" t="str">
        <f>IFERROR(リレーチーム[[#This Row],[性別コード]],"")</f>
        <v/>
      </c>
      <c r="L498" t="str">
        <f>IFERROR(リレーチーム[[#This Row],[新記録判定クラス]],"")</f>
        <v/>
      </c>
      <c r="M498" t="str">
        <f>IFERROR(リレーチーム[[#This Row],[エントリータイム]],"")</f>
        <v/>
      </c>
      <c r="N498" t="str">
        <f>IFERROR(VLOOKUP(I498,色々!L:M,2,0),"")</f>
        <v/>
      </c>
      <c r="O498" s="48" t="str">
        <f>IFERROR(VLOOKUP(J498,色々!P:R,3,0),"")</f>
        <v/>
      </c>
      <c r="P498" s="48" t="str">
        <f>IFERROR(VLOOKUP(K498,色々!P:Q,2,0),"")</f>
        <v/>
      </c>
      <c r="Q498" s="48" t="str">
        <f>IFERROR(VLOOKUP(L498,クラス!B:C,2,0),"")</f>
        <v/>
      </c>
    </row>
    <row r="499" spans="5:17" x14ac:dyDescent="0.15">
      <c r="E499" t="str">
        <f>IFERROR(リレーチーム[[#This Row],[チーム番号]],"")</f>
        <v/>
      </c>
      <c r="F499" t="str">
        <f>IFERROR(リレーチーム[[#This Row],[チーム名]],"")</f>
        <v/>
      </c>
      <c r="G499" t="str">
        <f>IFERROR(リレーチーム[[#This Row],[チーム名カナ]],"")</f>
        <v/>
      </c>
      <c r="H499" t="str">
        <f>IFERROR(リレーチーム[[#This Row],[所属番号]],"")</f>
        <v/>
      </c>
      <c r="I499" t="str">
        <f>IFERROR(リレーチーム[[#This Row],[種目コード]],"")</f>
        <v/>
      </c>
      <c r="J499" t="str">
        <f>IFERROR(リレーチーム[[#This Row],[距離コード]],"")</f>
        <v/>
      </c>
      <c r="K499" t="str">
        <f>IFERROR(リレーチーム[[#This Row],[性別コード]],"")</f>
        <v/>
      </c>
      <c r="L499" t="str">
        <f>IFERROR(リレーチーム[[#This Row],[新記録判定クラス]],"")</f>
        <v/>
      </c>
      <c r="M499" t="str">
        <f>IFERROR(リレーチーム[[#This Row],[エントリータイム]],"")</f>
        <v/>
      </c>
      <c r="N499" t="str">
        <f>IFERROR(VLOOKUP(I499,色々!L:M,2,0),"")</f>
        <v/>
      </c>
      <c r="O499" s="48" t="str">
        <f>IFERROR(VLOOKUP(J499,色々!P:R,3,0),"")</f>
        <v/>
      </c>
      <c r="P499" s="48" t="str">
        <f>IFERROR(VLOOKUP(K499,色々!P:Q,2,0),"")</f>
        <v/>
      </c>
      <c r="Q499" s="48" t="str">
        <f>IFERROR(VLOOKUP(L499,クラス!B:C,2,0),"")</f>
        <v/>
      </c>
    </row>
    <row r="500" spans="5:17" x14ac:dyDescent="0.15">
      <c r="E500" t="str">
        <f>IFERROR(リレーチーム[[#This Row],[チーム番号]],"")</f>
        <v/>
      </c>
      <c r="F500" t="str">
        <f>IFERROR(リレーチーム[[#This Row],[チーム名]],"")</f>
        <v/>
      </c>
      <c r="G500" t="str">
        <f>IFERROR(リレーチーム[[#This Row],[チーム名カナ]],"")</f>
        <v/>
      </c>
      <c r="H500" t="str">
        <f>IFERROR(リレーチーム[[#This Row],[所属番号]],"")</f>
        <v/>
      </c>
      <c r="I500" t="str">
        <f>IFERROR(リレーチーム[[#This Row],[種目コード]],"")</f>
        <v/>
      </c>
      <c r="J500" t="str">
        <f>IFERROR(リレーチーム[[#This Row],[距離コード]],"")</f>
        <v/>
      </c>
      <c r="K500" t="str">
        <f>IFERROR(リレーチーム[[#This Row],[性別コード]],"")</f>
        <v/>
      </c>
      <c r="L500" t="str">
        <f>IFERROR(リレーチーム[[#This Row],[新記録判定クラス]],"")</f>
        <v/>
      </c>
      <c r="M500" t="str">
        <f>IFERROR(リレーチーム[[#This Row],[エントリータイム]],"")</f>
        <v/>
      </c>
      <c r="N500" t="str">
        <f>IFERROR(VLOOKUP(I500,色々!L:M,2,0),"")</f>
        <v/>
      </c>
      <c r="O500" s="48" t="str">
        <f>IFERROR(VLOOKUP(J500,色々!P:R,3,0),"")</f>
        <v/>
      </c>
      <c r="P500" s="48" t="str">
        <f>IFERROR(VLOOKUP(K500,色々!P:Q,2,0),"")</f>
        <v/>
      </c>
      <c r="Q500" s="48" t="str">
        <f>IFERROR(VLOOKUP(L500,クラス!B:C,2,0),"")</f>
        <v/>
      </c>
    </row>
    <row r="501" spans="5:17" x14ac:dyDescent="0.15">
      <c r="E501" t="str">
        <f>IFERROR(リレーチーム[[#This Row],[チーム番号]],"")</f>
        <v/>
      </c>
      <c r="F501" t="str">
        <f>IFERROR(リレーチーム[[#This Row],[チーム名]],"")</f>
        <v/>
      </c>
      <c r="G501" t="str">
        <f>IFERROR(リレーチーム[[#This Row],[チーム名カナ]],"")</f>
        <v/>
      </c>
      <c r="H501" t="str">
        <f>IFERROR(リレーチーム[[#This Row],[所属番号]],"")</f>
        <v/>
      </c>
      <c r="I501" t="str">
        <f>IFERROR(リレーチーム[[#This Row],[種目コード]],"")</f>
        <v/>
      </c>
      <c r="J501" t="str">
        <f>IFERROR(リレーチーム[[#This Row],[距離コード]],"")</f>
        <v/>
      </c>
      <c r="K501" t="str">
        <f>IFERROR(リレーチーム[[#This Row],[性別コード]],"")</f>
        <v/>
      </c>
      <c r="L501" t="str">
        <f>IFERROR(リレーチーム[[#This Row],[新記録判定クラス]],"")</f>
        <v/>
      </c>
      <c r="M501" t="str">
        <f>IFERROR(リレーチーム[[#This Row],[エントリータイム]],"")</f>
        <v/>
      </c>
      <c r="N501" t="str">
        <f>IFERROR(VLOOKUP(I501,色々!L:M,2,0),"")</f>
        <v/>
      </c>
      <c r="O501" s="48" t="str">
        <f>IFERROR(VLOOKUP(J501,色々!P:R,3,0),"")</f>
        <v/>
      </c>
      <c r="P501" s="48" t="str">
        <f>IFERROR(VLOOKUP(K501,色々!P:Q,2,0),"")</f>
        <v/>
      </c>
      <c r="Q501" s="48" t="str">
        <f>IFERROR(VLOOKUP(L501,クラス!B:C,2,0),"")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U K A A B Q S w M E F A A C A A g A z Y i M V c Z g z c a l A A A A 9 g A A A B I A H A B D b 2 5 m a W c v U G F j a 2 F n Z S 5 4 b W w g o h g A K K A U A A A A A A A A A A A A A A A A A A A A A A A A A A A A h Y 9 L C s I w G I S v U r J v X o J I + Z s u 3 I m F g i B u Q x p r t E 2 l S U 3 v 5 s I j e Q U r W n X n c m a + g Z n 7 9 Q b Z 0 N T R R X f O t D Z F D F M U a a v a 0 t g q R b 3 f x w u U C S i k O s l K R y N s X T I 4 k 6 K D 9 + e E k B A C D j P c d h X h l D K y y 9 c b d d C N j I 1 1 X l q l 0 a d V / m 8 h A d v X G M E x Y w z P K c c U y G R C b u w X 4 O P e Z / p j w r K v f d 9 p c Z T x q g A y S S D v D + I B U E s D B B Q A A g A I A M 2 I j F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N i I x V j 7 b A 3 F 4 H A A A Q J w A A E w A c A E Z v c m 1 1 b G F z L 1 N l Y 3 R p b 2 4 x L m 0 g o h g A K K A U A A A A A A A A A A A A A A A A A A A A A A A A A A A A 7 V r N T x t H F L 8 j 8 T 9 Y n I h k o U D a K m r F I S K N m h y i V o m U Q + i B g p t a M n Z l L 1 W i K J L Z 5 c O f B W K w A Z t g w A Q H b D A x x N i Y 8 M e M Z 3 Z 9 y r / Q 2 R 1 7 7 d 2 d 2 V 0 S l R M c + P D 7 z X s z b 9 7 3 E H C N c 2 6 f 1 / G E / B z 8 q b e n t y f w 1 5 j f N e G A u b 1 G f V 3 K F + H h u m P Y 4 X F x v T 0 O / A X 4 C y D U A V / F H 4 4 E / h m 4 7 x u f m n R 5 u f 4 H b o 9 r Y M T n 5 f A f g f 6 + k R 9 H U e k E l c v N 5 H b j k h 8 c B c I + 4 D 8 B 4 Q A I I W m / K H 2 u j 4 r b N c w d C H O A L 2 K O m D D a L X a A e 8 n 1 3 X I + v + / y u C f d n M s / 3 O f s c z p G f J 6 p S W 9 g + O 4 d p + N n 7 7 h v w u 1 9 M T w 4 d P u 2 0 / H b l I 9 z P e F e e V z D n V 8 H H v u 8 r t 9 v O c n + 0 e o 8 y t b B 9 A r g Y 2 B 6 E w i r Q B C A E M S H Q i s l f K i n Y 3 / g N b / 6 f Z O Y w S + u s Q m X P 9 C v n t r p e N 4 i 3 f N 4 n o y P e c b 8 g W H O P 9 U R A H N h l D 5 R B c B 3 U Z X p U / + Y N / C n z z 9 J j v D 0 1 d + u Q L / 5 h p y v X / c R n Y g r + 3 C h g s / / 0 M v 9 8 N 2 A v P i N 0 9 G m w s X 4 l / o S p n L 4 c w f n e s n p i W / N i E t S 9 B g W U 6 b r G Z B m M g r 5 A s y U 2 B T G S p l z 9 o T x M W t D e 1 G U 2 W w m E 2 3 K x B h H 9 C C e 8 g w K 5 N e k o G B g B Y S U f K f C g V G n g L 9 U L m E a b V w a q Y 2 L S 3 E 5 j 6 1 b q h w 1 a q H m 9 J k 5 B t W S 6 L g G o x v m M F k o n w N C 1 g 6 Y h R F P Z + D c L M o E Y W m p U a t h C z J i 8 I Z R O N r i F g 7 C 4 3 c s D O D z Q C h j v 5 S d V 9 b V N O D 3 Z M 3 w R y a G C O M l G K q 0 9 e 3 x v X B j P + m 6 C V S Y o R H V + w B 8 W Z E 6 D / g d w F e A g E W W a S t Q s i T l V 5 u x j 4 2 z C D o 8 N W 6 p C 1 C 0 A k S p A J j e a V w k 8 K E o p O J 7 l N 2 i G I / w Q T G e F G W J o h m s d v H g E 4 o E V Z e 2 O h n g c d S M G C x Y d z x r V J S N g v E y W u P h b E H a j 9 N 2 J C 4 U s W 2 h Z B W V V y h m p 1 D h z D 6 c D T W z c y w A s U 4 C Y 2 H k q L E X x b 8 w p V T L c G M e x p L s b U q 5 e W z 5 2 E r l u + C r t o E m B 5 D z k x w V 6 i 1 v U N I V 2 9 K J d 7 F i N h A 2 F F e X X Q s e f Z a O q W b U w a D g H g z t m m O I S V n I W o z h w z U u K N a s E Z c J w 0 g V b U 1 T w 0 c 3 U t U c q l R g J m 8 B l o N I A a u Q p j C p L K d B 8 W Q d b t Z w w G S F F y U 2 4 D s I U w D V k + b F N t Y T y q 9 h D s T m Y S i H K w m q i x l Q M L 5 K V w 2 P B R Z b k v k q u V o a y w c P H 9 / r P j A b S Q 6 J U r u G Z C X V D p r r G S k 4 C 4 R t 9 a S G 9 c 8 e E b N R f Z t l a R h I 1 M I U + O y R u F y B x U X i d w R N 4 0 N Q O M s 2 a n N s F N w t 2 + B F U O a 8 S G Y S T x f h Y k j a y o u 5 G v U W l T w o 7 W R Q I T t I Y d J F H r L w j b b v k z r K H v K t b W T C N n L Z N p I S i B l I i j 8 x k J S s x U C u 2 k a u 2 d f 8 l / q i S U a F l U O d 3 V O u v F y G k T T K Z b B H s x 1 Q D F f R Y Y R g c d C h 1 c 4 G i L G C N k A S G s i b W 7 0 9 b i + r L e j u t k i 5 d Y 1 9 F h F o 0 W H d G b r p s N R a m E U l u d k k L 6 H S A q k f d W W Z 8 j G r Z l O I r B 4 o f S E e U x i S g K l s k x r D t A B K 6 N I C K B G L A P D O x L 0 S z W W 0 d K O / a O k J C / o S S z l a K b Z Q C V s o V h u s k 2 g L l b C F W k L F H V h f s J J o C 5 V g o B p n 5 6 w 2 j / Q w Z k V V 8 T 1 O 0 J R S f H k T f 4 4 y I V p J Q Z o m p s O k d n H E a g Z 3 z M R G s m J 6 0 4 J P s m S H l b h 2 L l d 4 C i t q L d K u v z U 5 w n 7 o V t p W H F Z L S p b K X m M M 1 0 m 2 C O a D d 2 + C u W w O 2 s 5 b R y W F p r F B N 0 5 Z q K 2 R m D 8 U 0 4 c m x i h V N p r p b R O A 2 l B 9 d b p p 1 E K 4 6 j X L R 6 n d x v m q w W l x 9 9 8 1 P O u a k n U K N T K W Z e 2 M j M L M F a f l F h I P U 3 r H 6 9 x R c 4 P S F c B 4 C I b j 8 v f P M U q m D n 6 U t m J A W F F 0 S L k g y i j w C p 7 e v p v r 9 P G 2 T C v v v h m G 2 3 K f z q h H S Z p G c 9 f S G V W D D s W e V d P S Z K d 7 O O V N 6 X I L z Z g x E h I 9 M 5 / y r F W E R F 1 l 0 q 7 L q y i k q 2 T I 1 t x H n h / L 3 6 8 3 S e q F W 3 j S 0 E 3 T Q y J 1 S 1 2 W A F p z 0 0 1 k + V A X 5 O s b n a 8 r H c 1 r Q u u i 2 K o u 7 Z 4 q d k + h 9 U j D C N I E / O 2 1 h W X p o H / u a T 9 I U T q K O F z g s a Z p 2 R v w 5 K 0 o x X i 1 M Q 6 / Y Y 4 6 y 2 9 N L m M 1 G K I M 5 L + 9 c i e K v 8 Z Y R A R a x J / v b 9 / E H 8 s 6 n f o 8 R F 5 G a Y U p z s P H c H Y X R t L K T c y 1 j Z v i Z o A / U V + F 9 U Z f x A W y O n b U E s 1 n R G K h I L f 6 5 b I U n G V Q 3 5 p S E 6 b U Z R a 1 E 4 q U h y o g v F N O f m Q M q W 1 g M 3 0 O Z 8 M m w J 0 Z l P 9 g y U 5 B W f E i C l V F s 4 H 2 4 5 L S g r D p M H e M j Z K l L V h f E T + t q a u p / 0 + h h 1 D + q 0 I P o Y y 5 / p 8 M g U + P + x t K o s W x a V t e p 3 9 L 1 + 9 5 + l + T M 8 t E 5 m l l I q 1 3 b M 3 t 5 R K A f 0 / u k J K 4 2 k 9 / l P u U P V d 9 / a H 6 N e P U R H P U I W W L Q h l P t i i U G 2 t R l p m U F Z Z 5 M / e h p R t 3 o 6 U b 9 6 S l G 3 e m p R v 3 p 8 v T O u X q 3 z K t v N f K 2 X G g a p w F i e v Z t 3 / N q q v 4 g v o m c 5 V e / z 9 Q S w E C L Q A U A A I A C A D N i I x V x m D N x q U A A A D 2 A A A A E g A A A A A A A A A A A A A A A A A A A A A A Q 2 9 u Z m l n L 1 B h Y 2 t h Z 2 U u e G 1 s U E s B A i 0 A F A A C A A g A z Y i M V Q / K 6 a u k A A A A 6 Q A A A B M A A A A A A A A A A A A A A A A A 8 Q A A A F t D b 2 5 0 Z W 5 0 X 1 R 5 c G V z X S 5 4 b W x Q S w E C L Q A U A A I A C A D N i I x V j 7 b A 3 F 4 H A A A Q J w A A E w A A A A A A A A A A A A A A A A D i A Q A A R m 9 y b X V s Y X M v U 2 V j d G l v b j E u b V B L B Q Y A A A A A A w A D A M I A A A C N C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E x Q A A A A A A A G L F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5 a S n 5 L y a 6 K i t 5 a 6 a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L C Z x d W 9 0 O + a z s + W K m + a k n O W u m u S 9 v + e U q C Z x d W 9 0 O y w m c X V v d D v n i b n m r o r m s 7 P l i p v n t J r v v J E m c X V v d D s s J n F 1 b 3 Q 7 5 4 m 5 5 q 6 K 5 r O z 5 Y q b 5 7 S a 7 7 y S J n F 1 b 3 Q 7 L C Z x d W 9 0 O + e J u e a u i u a z s + W K m + e 0 m u + 8 k y Z x d W 9 0 O 1 0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G a W x s T G F z d F V w Z G F 0 Z W Q i I F Z h b H V l P S J k M j A y M i 0 x M i 0 x M l Q w O D o w N j o y N i 4 1 N z Y w M T Q 0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z N W Y 2 Y W I z O C 0 y Z T M y L T Q y M j Y t O W F l N i 1 i M m Y w Z j V i N T M 0 Y j g i I C 8 + P E V u d H J 5 I F R 5 c G U 9 I l J l b G F 0 a W 9 u c 2 h p c E l u Z m 9 D b 2 5 0 Y W l u Z X I i I F Z h b H V l P S J z e y Z x d W 9 0 O 2 N v b H V t b k N v d W 5 0 J n F 1 b 3 Q 7 O j g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v 5 a S J 5 p u 0 4 4 G V 4 4 K M 4 4 G f 5 Z 6 L L n v l p K f k v J r n l a r l j 7 c s M H 0 m c X V v d D s s J n F 1 b 3 Q 7 U 2 V j d G l v b j E v 5 a S n 5 L y a 6 K i t 5 a 6 a L + W k i e a b t O O B l e O C j O O B n + W e i y 5 7 5 a S n 5 L y a 5 Z C N 7 7 y R L D F 9 J n F 1 b 3 Q 7 L C Z x d W 9 0 O 1 N l Y 3 R p b 2 4 x L + W k p + S 8 m u i o r e W u m i / l p I n m m 7 T j g Z X j g o z j g Z / l n o s u e + W k p + S 8 m u W Q j e + 8 k i w y f S Z x d W 9 0 O y w m c X V v d D t T Z W N 0 a W 9 u M S / l p K f k v J r o q K 3 l r p o v 5 a S J 5 p u 0 4 4 G V 4 4 K M 4 4 G f 5 Z 6 L L n v l p K f k v J r l k I 3 v v J H o i 7 H l r Z c s M 3 0 m c X V v d D s s J n F 1 b 3 Q 7 U 2 V j d G l v b j E v 5 a S n 5 L y a 6 K i t 5 a 6 a L + W k i e a b t O O B l e O C j O O B n + W e i y 5 7 5 a S n 5 L y a 5 Z C N 7 7 y S 6 I u x 5 a 2 X L D R 9 J n F 1 b 3 Q 7 L C Z x d W 9 0 O 1 N l Y 3 R p b 2 4 x L + W k p + S 8 m u i o r e W u m i / l p I n m m 7 T j g Z X j g o z j g Z / l n o s u e + m W i + W C r O W c s C w 1 f S Z x d W 9 0 O y w m c X V v d D t T Z W N 0 a W 9 u M S / l p K f k v J r o q K 3 l r p o v 5 a S J 5 p u 0 4 4 G V 4 4 K M 4 4 G f 5 Z 6 L L n v p l o v l g q z l n L D o i 7 H l r Z c s N n 0 m c X V v d D s s J n F 1 b 3 Q 7 U 2 V j d G l v b j E v 5 a S n 5 L y a 6 K i t 5 a 6 a L + W k i e a b t O O B l e O C j O O B n + W e i y 5 7 5 L y a 5 a C 0 L D d 9 J n F 1 b 3 Q 7 L C Z x d W 9 0 O 1 N l Y 3 R p b 2 4 x L + W k p + S 8 m u i o r e W u m i / l p I n m m 7 T j g Z X j g o z j g Z / l n o s u e + S 8 m u W g t O i L s e W t l y w 4 f S Z x d W 9 0 O y w m c X V v d D t T Z W N 0 a W 9 u M S / l p K f k v J r o q K 3 l r p o v 5 a S J 5 p u 0 4 4 G V 4 4 K M 4 4 G f 5 Z 6 L L n v l p 4 v m n J / p l p M s O X 0 m c X V v d D s s J n F 1 b 3 Q 7 U 2 V j d G l v b j E v 5 a S n 5 L y a 6 K i t 5 a 6 a L + W k i e a b t O O B l e O C j O O B n + W e i y 5 7 5 7 W C 5 p y f 6 Z a T L D E w f S Z x d W 9 0 O y w m c X V v d D t T Z W N 0 a W 9 u M S / l p K f k v J r o q K 3 l r p o v 5 a S J 5 p u 0 4 4 G V 4 4 K M 4 4 G f 5 Z 6 L L n v l g p n o g I M s M T F 9 J n F 1 b 3 Q 7 L C Z x d W 9 0 O 1 N l Y 3 R p b 2 4 x L + W k p + S 8 m u i o r e W u m i / l p I n m m 7 T j g Z X j g o z j g Z / l n o s u e + O D l + O D v O O D q y w x M n 0 m c X V v d D s s J n F 1 b 3 Q 7 U 2 V j d G l v b j E v 5 a S n 5 L y a 6 K i t 5 a 6 a L + W k i e a b t O O B l e O C j O O B n + W e i y 5 7 4 4 K / 4 4 O D 4 4 O B 5 p 2 / L D E z f S Z x d W 9 0 O y w m c X V v d D t T Z W N 0 a W 9 u M S / l p K f k v J r o q K 3 l r p o v 5 a S J 5 p u 0 4 4 G V 4 4 K M 4 4 G f 5 Z 6 L L n v k v b / n l K j m s L T o t 6 / k u o j p g b g s M T R 9 J n F 1 b 3 Q 7 L C Z x d W 9 0 O 1 N l Y 3 R p b 2 4 x L + W k p + S 8 m u i o r e W u m i / l p I n m m 7 T j g Z X j g o z j g Z / l n o s u e + S 9 v + e U q O a w t O i 3 r + a 6 l u a x u u W L n S w x N X 0 m c X V v d D s s J n F 1 b 3 Q 7 U 2 V j d G l v b j E v 5 a S n 5 L y a 6 K i t 5 a 6 a L + W k i e a b t O O B l e O C j O O B n + W e i y 5 7 5 L 2 / 5 5 S o 5 r C 0 6 L e v 4 4 K / 4 4 K k 4 4 O g 5 r G 6 5 Y u d L D E 2 f S Z x d W 9 0 O y w m c X V v d D t T Z W N 0 a W 9 u M S / l p K f k v J r o q K 3 l r p o v 5 a S J 5 p u 0 4 4 G V 4 4 K M 4 4 G f 5 Z 6 L L n v k v b / n l K j m s L T o t 6 / m s b r l i 5 0 s M T d 9 J n F 1 b 3 Q 7 L C Z x d W 9 0 O 1 N l Y 3 R p b 2 4 x L + W k p + S 8 m u i o r e W u m i / l p I n m m 7 T j g Z X j g o z j g Z / l n o s u e + e 1 h O W G h e a c g O W w k e S 6 u u a V s C w x O H 0 m c X V v d D s s J n F 1 b 3 Q 7 U 2 V j d G l v b j E v 5 a S n 5 L y a 6 K i t 5 a 6 a L + W k i e a b t O O B l e O C j O O B n + W e i y 5 7 6 Y G 4 5 o m L 5 L 2 / 5 5 S o 5 o m A 5 b G e L D E 5 f S Z x d W 9 0 O y w m c X V v d D t T Z W N 0 a W 9 u M S / l p K f k v J r o q K 3 l r p o v 5 a S J 5 p u 0 4 4 G V 4 4 K M 4 4 G f 5 Z 6 L L n v p g b j m i Y v j g q j j g 7 P j g 4 j j g 6 r j g 7 z j g 4 H j g q f j g 4 P j g q 8 s M j B 9 J n F 1 b 3 Q 7 L C Z x d W 9 0 O 1 N l Y 3 R p b 2 4 x L + W k p + S 8 m u i o r e W u m i / l p I n m m 7 T j g Z X j g o z j g Z / l n o s u e + W k p + S 8 m u W Q j e W N s O W I t y w y M X 0 m c X V v d D s s J n F 1 b 3 Q 7 U 2 V j d G l v b j E v 5 a S n 5 L y a 6 K i t 5 a 6 a L + W k i e a b t O O B l e O C j O O B n + W e i y 5 7 5 Y K Z 6 I C D 5 q y E L D I y f S Z x d W 9 0 O y w m c X V v d D t T Z W N 0 a W 9 u M S / l p K f k v J r o q K 3 l r p o v 5 a S J 5 p u 0 4 4 G V 4 4 K M 4 4 G f 5 Z 6 L L n v j g 5 f j g 7 z j g 6 v j g r P j g 7 P j g 4 f j g q P j g r f j g 6 f j g 7 M s M j N 9 J n F 1 b 3 Q 7 L C Z x d W 9 0 O 1 N l Y 3 R p b 2 4 x L + W k p + S 8 m u i o r e W u m i / l p I n m m 7 T j g Z X j g o z j g Z / l n o s u e + a W s O i o m O m M s u S 4 i u a u t S w y N H 0 m c X V v d D s s J n F 1 b 3 Q 7 U 2 V j d G l v b j E v 5 a S n 5 L y a 6 K i t 5 a 6 a L + W k i e a b t O O B l e O C j O O B n + W e i y 5 7 5 p a w 6 K i Y 6 Y y y 5 L i t 5 q 6 1 L D I 1 f S Z x d W 9 0 O y w m c X V v d D t T Z W N 0 a W 9 u M S / l p K f k v J r o q K 3 l r p o v 5 a S J 5 p u 0 4 4 G V 4 4 K M 4 4 G f 5 Z 6 L L n v m l r D o q J j p j L L k u I v m r r U s M j Z 9 J n F 1 b 3 Q 7 L C Z x d W 9 0 O 1 N l Y 3 R p b 2 4 x L + W k p + S 8 m u i o r e W u m i / l p I n m m 7 T j g Z X j g o z j g Z / l n o s u e + W b o + S 9 k + W Q j S w y N 3 0 m c X V v d D s s J n F 1 b 3 Q 7 U 2 V j d G l v b j E v 5 a S n 5 L y a 6 K i t 5 a 6 a L + W k i e a b t O O B l e O C j O O B n + W e i y 5 7 5 a 2 m 5 q C h L D I 4 f S Z x d W 9 0 O y w m c X V v d D t T Z W N 0 a W 9 u M S / l p K f k v J r o q K 3 l r p o v 5 a S J 5 p u 0 4 4 G V 4 4 K M 4 4 G f 5 Z 6 L L n v j g 6 n j g 4 P j g 5 c s M j l 9 J n F 1 b 3 Q 7 L C Z x d W 9 0 O 1 N l Y 3 R p b 2 4 x L + W k p + S 8 m u i o r e W u m i / l p I n m m 7 T j g Z X j g o z j g Z / l n o s u e + W N s O W I t + e U q O e r t u a K g O e V q u W P t y w z M H 0 m c X V v d D s s J n F 1 b 3 Q 7 U 2 V j d G l v b j E v 5 a S n 5 L y a 6 K i t 5 a 6 a L + W k i e a b t O O B l e O C j O O B n + W e i y 5 7 5 p a w 6 K i Y 6 Y y y 5 L i K 5 q 6 1 4 4 K r 4 4 O K L D M x f S Z x d W 9 0 O y w m c X V v d D t T Z W N 0 a W 9 u M S / l p K f k v J r o q K 3 l r p o v 5 a S J 5 p u 0 4 4 G V 4 4 K M 4 4 G f 5 Z 6 L L n v m l r D o q J j p j L L k u K 3 m r r X j g q v j g 4 o s M z J 9 J n F 1 b 3 Q 7 L C Z x d W 9 0 O 1 N l Y 3 R p b 2 4 x L + W k p + S 8 m u i o r e W u m i / l p I n m m 7 T j g Z X j g o z j g Z / l n o s u e + a W s O i o m O m M s u S 4 i + a u t e O C q + O D i i w z M 3 0 m c X V v d D s s J n F 1 b 3 Q 7 U 2 V j d G l v b j E v 5 a S n 5 L y a 6 K i t 5 a 6 a L + W k i e a b t O O B l e O C j O O B n + W e i y 5 7 5 Y 2 z 5 p m C 5 Y W s 6 K q N L D M 0 f S Z x d W 9 0 O y w m c X V v d D t T Z W N 0 a W 9 u M S / l p K f k v J r o q K 3 l r p o v 5 a S J 5 p u 0 4 4 G V 4 4 K M 4 4 G f 5 Z 6 L L n v n j 6 3 n t Y T m l r n m s 5 U s M z V 9 J n F 1 b 3 Q 7 L C Z x d W 9 0 O 1 N l Y 3 R p b 2 4 x L + W k p + S 8 m u i o r e W u m i / l p I n m m 7 T j g Z X j g o z j g Z / l n o s u e + e P r e e 1 h O W E q u W F i O m g h i w z N n 0 m c X V v d D s s J n F 1 b 3 Q 7 U 2 V j d G l v b j E v 5 a S n 5 L y a 6 K i t 5 a 6 a L + W k i e a b t O O B l e O C j O O B n + W e i y 5 7 5 4 + t 5 7 W E 5 7 W E 5 Y a F 5 Y S q 5 Y W I L D M 3 f S Z x d W 9 0 O y w m c X V v d D t T Z W N 0 a W 9 u M S / l p K f k v J r o q K 3 l r p o v 5 a S J 5 p u 0 4 4 G V 4 4 K M 4 4 G f 5 Z 6 L L n v n j 6 3 n t Y T p l o v l p 4 v n t Y Q s M z h 9 J n F 1 b 3 Q 7 L C Z x d W 9 0 O 1 N l Y 3 R p b 2 4 x L + W k p + S 8 m u i o r e W u m i / l p I n m m 7 T j g Z X j g o z j g Z / l n o s u e + e P r e e 1 h O W 5 s + W d h + W M l i w z O X 0 m c X V v d D s s J n F 1 b 3 Q 7 U 2 V j d G l v b j E v 5 a S n 5 L y a 6 K i t 5 a 6 a L + W k i e a b t O O B l e O C j O O B n + W e i y 5 7 5 4 + t 5 7 W E 6 K S H 5 p W w 4 4 K v 4 4 O p 4 4 K 5 L D Q w f S Z x d W 9 0 O y w m c X V v d D t T Z W N 0 a W 9 u M S / l p K f k v J r o q K 3 l r p o v 5 a S J 5 p u 0 4 4 G V 4 4 K M 4 4 G f 5 Z 6 L L n v n j 6 3 n t Y T o p I f m l b D j g q / j g 6 n j g r n l h K r l h Y j p o I Y s N D F 9 J n F 1 b 3 Q 7 L C Z x d W 9 0 O 1 N l Y 3 R p b 2 4 x L + W k p + S 8 m u i o r e W u m i / l p I n m m 7 T j g Z X j g o z j g Z / l n o s u e + O C u e O C v + O D v O O D i O O D q u O C u e O D i O W N s O W I t y w 0 M n 0 m c X V v d D s s J n F 1 b 3 Q 7 U 2 V j d G l v b j E v 5 a S n 5 L y a 6 K i t 5 a 6 a L + W k i e a b t O O B l e O C j O O B n + W e i y 5 7 5 L 2 / 5 5 S o 5 5 W q 5 Y + 3 L D Q z f S Z x d W 9 0 O y w m c X V v d D t T Z W N 0 a W 9 u M S / l p K f k v J r o q K 3 l r p o v 5 a S J 5 p u 0 4 4 G V 4 4 K M 4 4 G f 5 Z 6 L L n v j g 5 3 j g q T j g 7 P j g 4 j l r 7 7 o s a E s N D R 9 J n F 1 b 3 Q 7 L C Z x d W 9 0 O 1 N l Y 3 R p b 2 4 x L + W k p + S 8 m u i o r e W u m i / l p I n m m 7 T j g Z X j g o z j g Z / l n o s u e + O D n e O C p O O D s + O D i O a A p + W I p S w 0 N X 0 m c X V v d D s s J n F 1 b 3 Q 7 U 2 V j d G l v b j E v 5 a S n 5 L y a 6 K i t 5 a 6 a L + W k i e a b t O O B l e O C j O O B n + W e i y 5 7 4 4 O d 4 4 K k 4 4 O z 4 4 O I 5 6 u 2 5 o q A L D Q 2 f S Z x d W 9 0 O y w m c X V v d D t T Z W N 0 a W 9 u M S / l p K f k v J r o q K 3 l r p o v 5 a S J 5 p u 0 4 4 G V 4 4 K M 4 4 G f 5 Z 6 L L n v j g 5 3 j g q T j g 7 P j g 4 j l k I z p o I b k v Y 0 s N D d 9 J n F 1 b 3 Q 7 L C Z x d W 9 0 O 1 N l Y 3 R p b 2 4 x L + W k p + S 8 m u i o r e W u m i / l p I n m m 7 T j g Z X j g o z j g Z / l n o s u e + O D n e O C p O O D s + O D i O a c i e W K u e a h g e a V s C w 0 O H 0 m c X V v d D s s J n F 1 b 3 Q 7 U 2 V j d G l v b j E v 5 a S n 5 L y a 6 K i t 5 a 6 a L + W k i e a b t O O B l e O C j O O B n + W e i y 5 7 4 4 O d 4 4 K k 4 4 O z 4 4 O I 4 4 K v 4 4 O p 4 4 K 5 5 r e 3 5 Z y o L D Q 5 f S Z x d W 9 0 O y w m c X V v d D t T Z W N 0 a W 9 u M S / l p K f k v J r o q K 3 l r p o v 5 a S J 5 p u 0 4 4 G V 4 4 K M 4 4 G f 5 Z 6 L L n v j g 5 3 j g q T j g 7 P j g 4 j j g 6 r j g 6 z j g 7 w s N T B 9 J n F 1 b 3 Q 7 L C Z x d W 9 0 O 1 N l Y 3 R p b 2 4 x L + W k p + S 8 m u i o r e W u m i / l p I n m m 7 T j g Z X j g o z j g Z / l n o s u e + i z h + a g v O e 0 m u W f u u a 6 l i w 1 M X 0 m c X V v d D s s J n F 1 b 3 Q 7 U 2 V j d G l v b j E v 5 a S n 5 L y a 6 K i t 5 a 6 a L + W k i e a b t O O B l e O C j O O B n + W e i y 5 7 5 a S n 5 L y a 4 4 K z 4 4 O 8 4 4 O J L D U y f S Z x d W 9 0 O y w m c X V v d D t T Z W N 0 a W 9 u M S / l p K f k v J r o q K 3 l r p o v 5 a S J 5 p u 0 4 4 G V 4 4 K M 4 4 G f 5 Z 6 L L n v l u b T p v a L l i K X m q J n m u p b o q J j p j L L l i K T l r p o s N T N 9 J n F 1 b 3 Q 7 L C Z x d W 9 0 O 1 N l Y 3 R p b 2 4 x L + W k p + S 8 m u i o r e W u m i / l p I n m m 7 T j g Z X j g o z j g Z / l n o s u e + a o m e a 6 l u i o m O m M s u W I p O W u m u W N m O S 9 j S w 1 N H 0 m c X V v d D s s J n F 1 b 3 Q 7 U 2 V j d G l v b j E v 5 a S n 5 L y a 6 K i t 5 a 6 a L + W k i e a b t O O B l e O C j O O B n + W e i y 5 7 4 4 K 8 4 4 O t 4 4 K z 4 4 O 8 4 4 K 5 5 L 2 / 5 5 S o L D U 1 f S Z x d W 9 0 O y w m c X V v d D t T Z W N 0 a W 9 u M S / l p K f k v J r o q K 3 l r p o v 5 a S J 5 p u 0 4 4 G V 4 4 K M 4 4 G f 5 Z 6 L L n t G S U 5 B 4 4 O d 4 4 K k 4 4 O z 4 4 O I 5 L 2 / 5 5 S o L D U 2 f S Z x d W 9 0 O y w m c X V v d D t T Z W N 0 a W 9 u M S / l p K f k v J r o q K 3 l r p o v 5 a S J 5 p u 0 4 4 G V 4 4 K M 4 4 G f 5 Z 6 L L n v l n 7 r m u p b m l 6 U s N T d 9 J n F 1 b 3 Q 7 L C Z x d W 9 0 O 1 N l Y 3 R p b 2 4 x L + W k p + S 8 m u i o r e W u m i / l p I n m m 7 T j g Z X j g o z j g Z / l n o s u e + i 6 q + m a n O i A h e O D o u O D v O O D i S w 1 O H 0 m c X V v d D s s J n F 1 b 3 Q 7 U 2 V j d G l v b j E v 5 a S n 5 L y a 6 K i t 5 a 6 a L + W k i e a b t O O B l e O C j O O B n + W e i y 5 7 V 0 r l r 7 7 o s a H m l r D o q J j p j L L n l a r l j 7 c s N T l 9 J n F 1 b 3 Q 7 L C Z x d W 9 0 O 1 N l Y 3 R p b 2 4 x L + W k p + S 8 m u i o r e W u m i / l p I n m m 7 T j g Z X j g o z j g Z / l n o s u e 1 d K 5 b m 0 6 b 2 i 5 Z + 6 5 r q W 5 p e l L D Y w f S Z x d W 9 0 O y w m c X V v d D t T Z W N 0 a W 9 u M S / l p K f k v J r o q K 3 l r p o v 5 a S J 5 p u 0 4 4 G V 4 4 K M 4 4 G f 5 Z 6 L L n t X S u e U t + W t k O m W i + W n i + W 5 t O m 9 o i w 2 M X 0 m c X V v d D s s J n F 1 b 3 Q 7 U 2 V j d G l v b j E v 5 a S n 5 L y a 6 K i t 5 a 6 a L + W k i e a b t O O B l e O C j O O B n + W e i y 5 7 V 0 r n l L f l r Z D n t Y L k u o b l u b T p v a I s N j J 9 J n F 1 b 3 Q 7 L C Z x d W 9 0 O 1 N l Y 3 R p b 2 4 x L + W k p + S 8 m u i o r e W u m i / l p I n m m 7 T j g Z X j g o z j g Z / l n o s u e 1 d K 5 a W z 5 a 2 Q 6 Z a L 5 a e L 5 b m 0 6 b 2 i L D Y z f S Z x d W 9 0 O y w m c X V v d D t T Z W N 0 a W 9 u M S / l p K f k v J r o q K 3 l r p o v 5 a S J 5 p u 0 4 4 G V 4 4 K M 4 4 G f 5 Z 6 L L n t X S u W l s + W t k O e 1 g u S 6 h u W 5 t O m 9 o i w 2 N H 0 m c X V v d D s s J n F 1 b 3 Q 7 U 2 V j d G l v b j E v 5 a S n 5 L y a 6 K i t 5 a 6 a L + W k i e a b t O O B l e O C j O O B n + W e i y 5 7 5 o m A 5 b G e 5 7 W Q 5 Z C I 6 K G o 5 6 S 6 L D Y 1 f S Z x d W 9 0 O y w m c X V v d D t T Z W N 0 a W 9 u M S / l p K f k v J r o q K 3 l r p o v 5 a S J 5 p u 0 4 4 G V 4 4 K M 4 4 G f 5 Z 6 L L n v m s b r l i 5 3 o o 5 z m r K A x L D Y 2 f S Z x d W 9 0 O y w m c X V v d D t T Z W N 0 a W 9 u M S / l p K f k v J r o q K 3 l r p o v 5 a S J 5 p u 0 4 4 G V 4 4 K M 4 4 G f 5 Z 6 L L n v m s b r l i 5 3 o o 5 z m r K A y L D Y 3 f S Z x d W 9 0 O y w m c X V v d D t T Z W N 0 a W 9 u M S / l p K f k v J r o q K 3 l r p o v 5 a S J 5 p u 0 4 4 G V 4 4 K M 4 4 G f 5 Z 6 L L n v j g 5 3 j g q T j g 7 P j g 4 j l h K r l h Y j p o I b v v J E s N j h 9 J n F 1 b 3 Q 7 L C Z x d W 9 0 O 1 N l Y 3 R p b 2 4 x L + W k p + S 8 m u i o r e W u m i / l p I n m m 7 T j g Z X j g o z j g Z / l n o s u e + O D n e O C p O O D s + O D i O W E q u W F i O m g h u + 8 k i w 2 O X 0 m c X V v d D s s J n F 1 b 3 Q 7 U 2 V j d G l v b j E v 5 a S n 5 L y a 6 K i t 5 a 6 a L + W k i e a b t O O B l e O C j O O B n + W e i y 5 7 4 4 O d 4 4 K k 4 4 O z 4 4 O I 5 Y S q 5 Y W I 6 a C G 7 7 y T L D c w f S Z x d W 9 0 O y w m c X V v d D t T Z W N 0 a W 9 u M S / l p K f k v J r o q K 3 l r p o v 5 a S J 5 p u 0 4 4 G V 4 4 K M 4 4 G f 5 Z 6 L L n v j g 5 3 j g q T j g 7 P j g 4 j l h K r l h Y j p o I b v v J Q s N z F 9 J n F 1 b 3 Q 7 L C Z x d W 9 0 O 1 N l Y 3 R p b 2 4 x L + W k p + S 8 m u i o r e W u m i / l p I n m m 7 T j g Z X j g o z j g Z / l n o s u e + O D n e O C p O O D s + O D i O W E q u W F i O m g h u + 8 l S w 3 M n 0 m c X V v d D s s J n F 1 b 3 Q 7 U 2 V j d G l v b j E v 5 a S n 5 L y a 6 K i t 5 a 6 a L + W k i e a b t O O B l e O C j O O B n + W e i y 5 7 4 4 O d 4 4 K k 4 4 O z 4 4 O I 5 Y S q 5 Y W I 6 a C G 7 7 y W L D c z f S Z x d W 9 0 O y w m c X V v d D t T Z W N 0 a W 9 u M S / l p K f k v J r o q K 3 l r p o v 5 a S J 5 p u 0 4 4 G V 4 4 K M 4 4 G f 5 Z 6 L L n v j g 5 3 j g q T j g 7 P j g 4 j l h K r l h Y j p o I b v v J c s N z R 9 J n F 1 b 3 Q 7 L C Z x d W 9 0 O 1 N l Y 3 R p b 2 4 x L + W k p + S 8 m u i o r e W u m i / l p I n m m 7 T j g Z X j g o z j g Z / l n o s u e + O D n e O C p O O D s + O D i O W E q u W F i O m g h u + 8 m C w 3 N X 0 m c X V v d D s s J n F 1 b 3 Q 7 U 2 V j d G l v b j E v 5 a S n 5 L y a 6 K i t 5 a 6 a L + W k i e a b t O O B l e O C j O O B n + W e i y 5 7 4 4 O d 4 4 K k 4 4 O z 4 4 O I 5 Y S q 5 Y W I 6 a C G 7 7 y Z L D c 2 f S Z x d W 9 0 O y w m c X V v d D t T Z W N 0 a W 9 u M S / l p K f k v J r o q K 3 l r p o v 5 a S J 5 p u 0 4 4 G V 4 4 K M 4 4 G f 5 Z 6 L L n v j g 5 3 j g q T j g 7 P j g 4 j l h K r l h Y j p o I b v v J H v v J A s N z d 9 J n F 1 b 3 Q 7 L C Z x d W 9 0 O 1 N l Y 3 R p b 2 4 x L + W k p + S 8 m u i o r e W u m i / l p I n m m 7 T j g Z X j g o z j g Z / l n o s u e + O D q e O D g + O D l + W 3 r u W v v u i x o e a W s O i o m O m M s i w 3 O H 0 m c X V v d D s s J n F 1 b 3 Q 7 U 2 V j d G l v b j E v 5 a S n 5 L y a 6 K i t 5 a 6 a L + W k i e a b t O O B l e O C j O O B n + W e i y 5 7 5 r O z 5 Y q b 5 q S c 5 a 6 a 5 L 2 / 5 5 S o L D c 5 f S Z x d W 9 0 O y w m c X V v d D t T Z W N 0 a W 9 u M S / l p K f k v J r o q K 3 l r p o v 5 a S J 5 p u 0 4 4 G V 4 4 K M 4 4 G f 5 Z 6 L L n v n i b n m r o r m s 7 P l i p v n t J r v v J E s O D B 9 J n F 1 b 3 Q 7 L C Z x d W 9 0 O 1 N l Y 3 R p b 2 4 x L + W k p + S 8 m u i o r e W u m i / l p I n m m 7 T j g Z X j g o z j g Z / l n o s u e + e J u e a u i u a z s + W K m + e 0 m u + 8 k i w 4 M X 0 m c X V v d D s s J n F 1 b 3 Q 7 U 2 V j d G l v b j E v 5 a S n 5 L y a 6 K i t 5 a 6 a L + W k i e a b t O O B l e O C j O O B n + W e i y 5 7 5 4 m 5 5 q 6 K 5 r O z 5 Y q b 5 7 S a 7 7 y T L D g y f S Z x d W 9 0 O 1 0 s J n F 1 b 3 Q 7 Q 2 9 s d W 1 u Q 2 9 1 b n Q m c X V v d D s 6 O D M s J n F 1 b 3 Q 7 S 2 V 5 Q 2 9 s d W 1 u T m F t Z X M m c X V v d D s 6 W 1 0 s J n F 1 b 3 Q 7 Q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6 Y G 4 5 o m L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R m l s b E N v b H V t b l R 5 c G V z I i B W Y W x 1 Z T 0 i c 0 F 3 T U R C Z 1 l H Q m d N R E F 3 W U d C Z 1 l H Q m d Z R 0 J n W U d C Z 0 1 E Q X d r R E F 3 T U R B d 0 U 9 I i A v P j x F b n R y e S B U e X B l P S J G a W x s T G F z d F V w Z G F 0 Z W Q i I F Z h b H V l P S J k M j A y M i 0 x M i 0 x M l Q w O D o w N j o y N i 4 0 M z I x O D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E 5 I i A v P j x F b n R y e S B U e X B l P S J R d W V y e U l E I i B W Y W x 1 Z T 0 i c 2 I x Y T h i Z G Y w L T d h Z W Q t N G Y y Y S 1 i O D Z h L W F m M j A 0 N W Y x M m E 2 N i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O X 4 4 O t 4 4 K w 4 4 O p 4 4 O g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s d W 1 u V H l w Z X M i I F Z h b H V l P S J z Q X d N R E F 3 T U R B d 0 1 E Q 1 F Z R E F 3 R U R B d 0 1 H I i A v P j x F b n R y e S B U e X B l P S J G a W x s T G F z d F V w Z G F 0 Z W Q i I F Z h b H V l P S J k M j A y M i 0 x M i 0 x M l Q w O D o w N j o y N i 4 1 N D Q x M D U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4 I i A v P j x F b n R y e S B U e X B l P S J R d W V y e U l E I i B W Y W x 1 Z T 0 i c z Z m M G V i M G Q 0 L W F j Y W I t N G U x M y 1 i M G R l L T k 4 N D Z h Y z M 2 Z m V l Y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K v 4 4 O p 4 4 K 5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M i 0 x M i 0 x M l Q w O D o w N j o y N i 4 0 N z M 0 O T Y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S I g L z 4 8 R W 5 0 c n k g V H l w Z T 0 i U X V l c n l J R C I g V m F s d W U 9 I n M 1 Y T I 0 M W Y 0 N S 1 k M z h h L T Q x Y T I t Y W R i Z S 1 l M 2 Y 1 M D k 5 M j h h M G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6 r j g 6 z j g 7 z j g 4 H j g 7 z j g 6 A i I C 8 + P E V u d H J 5 I F R 5 c G U 9 I k Z p b G x l Z E N v b X B s Z X R l U m V z d W x 0 V G 9 X b 3 J r c 2 h l Z X Q i I F Z h b H V l P S J s M S I g L z 4 8 R W 5 0 c n k g V H l w Z T 0 i R m l s b E N v d W 5 0 I i B W Y W x 1 Z T 0 i b D E 4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i 0 x M l Q w O D o w N j o y N i 4 0 M T c y M j c 2 W i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U m V s Y X R p b 2 5 z a G l w S W 5 m b y Z x d W 9 0 O z p b X X 0 i I C 8 + P E V u d H J 5 I F R 5 c G U 9 I l F 1 Z X J 5 S U Q i I F Z h b H V l P S J z Y z h j M D d j N z M t M j d k O C 0 0 M j g w L T l m O D E t Z T J i N D c 0 M 2 F k M j c z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+ i o m O m M s i I g L z 4 8 R W 5 0 c n k g V H l w Z T 0 i R m l s b G V k Q 2 9 t c G x l d G V S Z X N 1 b H R U b 1 d v c m t z a G V l d C I g V m F s d W U 9 I m w x I i A v P j x F b n R y e S B U e X B l P S J G a W x s Q 2 9 1 b n Q i I F Z h b H V l P S J s M T c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i 0 x M l Q w O D o w N j o y N i 4 0 O T g 0 M j M x W i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1 k 9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R W 5 0 c n k g V H l w Z T 0 i Q W R k Z W R U b 0 R h d G F N b 2 R l b C I g V m F s d W U 9 I m w w I i A v P j x F b n R y e S B U e X B l P S J R d W V y e U l E I i B W Y W x 1 Z T 0 i c 2 Z m M T Y y M 2 Q 4 L T V m M m M t N D c z O C 1 h M D I 3 L T U 3 Y 2 N l N D I 3 M G Y w Z C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R w M k W 1 H F 0 u / x + f 5 n A A 5 X A A A A A A C A A A A A A A Q Z g A A A A E A A C A A A A A l 1 + K C 5 F h L p U 9 a X T S u p x s 9 n q Y E i 3 w q r T / m Q Q O j G M e G s g A A A A A O g A A A A A I A A C A A A A A n Z 2 R r w 1 o M M 4 P B y 8 b i 4 w L l B t 3 F L W / V q C M N k V B / U f o G J l A A A A D R Z 7 u c n m p C H I 4 x o a r o t q y G U u v l o A N w i 3 V o L b U P M c + U k l Z p o Y k X p i 0 x v T 8 m s A t t p k Z C / L W A B F / e a 9 w A j J 6 s o i n Q D g M + 9 C D H h B f 6 0 6 b 4 r O S 1 v k A A A A A K + E p K R 9 z x Q u C 3 f v Z t u i l g q 9 y d X n t T f y O R s j / 8 g n b 1 z F O L X E 8 X N V t g Z I n j f R q O A 9 J q 0 o 0 O / N 3 j + B k u 1 B h O e 1 3 Y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17</vt:i4>
      </vt:variant>
    </vt:vector>
  </HeadingPairs>
  <TitlesOfParts>
    <vt:vector size="46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dcterms:created xsi:type="dcterms:W3CDTF">2022-10-03T22:35:30Z</dcterms:created>
  <dcterms:modified xsi:type="dcterms:W3CDTF">2022-12-19T22:58:32Z</dcterms:modified>
</cp:coreProperties>
</file>